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5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6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ckfora\Documents\Google Drive\Research\Lab Notes &amp; Protocols\2017\09 September - gelatin digestion\20170919 800 nM Gel 10 nM WT MMP-1 25C 0-2hr #2\"/>
    </mc:Choice>
  </mc:AlternateContent>
  <bookViews>
    <workbookView xWindow="480" yWindow="1380" windowWidth="19740" windowHeight="5775" activeTab="6"/>
  </bookViews>
  <sheets>
    <sheet name="Expt" sheetId="37" r:id="rId1"/>
    <sheet name="A" sheetId="44" r:id="rId2"/>
    <sheet name="B" sheetId="51" r:id="rId3"/>
    <sheet name="C" sheetId="52" r:id="rId4"/>
    <sheet name="Combined" sheetId="36" r:id="rId5"/>
    <sheet name="a1 only" sheetId="54" r:id="rId6"/>
    <sheet name="a2 only" sheetId="53" r:id="rId7"/>
  </sheets>
  <functionGroups builtInGroupCount="18"/>
  <externalReferences>
    <externalReference r:id="rId8"/>
  </externalReferences>
  <definedNames>
    <definedName name="solver_adj" localSheetId="1" hidden="1">A!$C$213:$O$214</definedName>
    <definedName name="solver_adj" localSheetId="2" hidden="1">B!$C$213:$L$214</definedName>
    <definedName name="solver_adj" localSheetId="3" hidden="1">'C'!$O$209:$O$212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A!$C$209:$O$212</definedName>
    <definedName name="solver_lhs1" localSheetId="2" hidden="1">B!$C$209:$O$212</definedName>
    <definedName name="solver_lhs1" localSheetId="3" hidden="1">'C'!$C$209:$O$212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A!$C$228:$O$228</definedName>
    <definedName name="solver_lhs2" localSheetId="2" hidden="1">B!$C$228:$O$228</definedName>
    <definedName name="solver_lhs2" localSheetId="3" hidden="1">'C'!$C$228:$O$228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A!$C$228:$O$228</definedName>
    <definedName name="solver_lhs3" localSheetId="2" hidden="1">B!$C$228:$O$228</definedName>
    <definedName name="solver_lhs3" localSheetId="3" hidden="1">'C'!$C$228:$O$228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A!$P$207</definedName>
    <definedName name="solver_opt" localSheetId="2" hidden="1">B!$P$207</definedName>
    <definedName name="solver_opt" localSheetId="3" hidden="1">'C'!$P$207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B9" i="37" l="1"/>
  <c r="B8" i="37"/>
  <c r="D6" i="54"/>
  <c r="E6" i="54"/>
  <c r="F6" i="54"/>
  <c r="G6" i="54"/>
  <c r="H6" i="54"/>
  <c r="I6" i="54"/>
  <c r="J6" i="54"/>
  <c r="K6" i="54"/>
  <c r="L6" i="54"/>
  <c r="M6" i="54"/>
  <c r="N6" i="54"/>
  <c r="O6" i="54"/>
  <c r="C6" i="54"/>
  <c r="D5" i="54"/>
  <c r="E5" i="54"/>
  <c r="F5" i="54"/>
  <c r="G5" i="54"/>
  <c r="H5" i="54"/>
  <c r="I5" i="54"/>
  <c r="J5" i="54"/>
  <c r="K5" i="54"/>
  <c r="L5" i="54"/>
  <c r="M5" i="54"/>
  <c r="N5" i="54"/>
  <c r="O5" i="54"/>
  <c r="G8" i="54"/>
  <c r="J7" i="54"/>
  <c r="C5" i="54"/>
  <c r="C8" i="54" s="1"/>
  <c r="D4" i="54"/>
  <c r="E4" i="54"/>
  <c r="F4" i="54"/>
  <c r="G4" i="54"/>
  <c r="H4" i="54"/>
  <c r="I4" i="54"/>
  <c r="J4" i="54"/>
  <c r="K4" i="54"/>
  <c r="L4" i="54"/>
  <c r="M4" i="54"/>
  <c r="N4" i="54"/>
  <c r="N7" i="54" s="1"/>
  <c r="O4" i="54"/>
  <c r="H8" i="54"/>
  <c r="L8" i="54"/>
  <c r="C4" i="54"/>
  <c r="B9" i="54"/>
  <c r="B11" i="54"/>
  <c r="D8" i="54"/>
  <c r="Q1" i="53"/>
  <c r="Q7" i="53" s="1"/>
  <c r="O226" i="52"/>
  <c r="N226" i="52"/>
  <c r="M226" i="52"/>
  <c r="L226" i="52"/>
  <c r="K226" i="52"/>
  <c r="J226" i="52"/>
  <c r="I226" i="52"/>
  <c r="H226" i="52"/>
  <c r="G226" i="52"/>
  <c r="F226" i="52"/>
  <c r="E226" i="52"/>
  <c r="D226" i="52"/>
  <c r="C226" i="52"/>
  <c r="O225" i="52"/>
  <c r="N225" i="52"/>
  <c r="M225" i="52"/>
  <c r="L225" i="52"/>
  <c r="K225" i="52"/>
  <c r="J225" i="52"/>
  <c r="I225" i="52"/>
  <c r="H225" i="52"/>
  <c r="G225" i="52"/>
  <c r="F225" i="52"/>
  <c r="E225" i="52"/>
  <c r="D225" i="52"/>
  <c r="C225" i="52"/>
  <c r="O226" i="44"/>
  <c r="N226" i="44"/>
  <c r="M226" i="44"/>
  <c r="L226" i="44"/>
  <c r="K226" i="44"/>
  <c r="J226" i="44"/>
  <c r="I226" i="44"/>
  <c r="H226" i="44"/>
  <c r="G226" i="44"/>
  <c r="F226" i="44"/>
  <c r="E226" i="44"/>
  <c r="D226" i="44"/>
  <c r="C226" i="44"/>
  <c r="O225" i="44"/>
  <c r="N225" i="44"/>
  <c r="M225" i="44"/>
  <c r="L225" i="44"/>
  <c r="K225" i="44"/>
  <c r="J225" i="44"/>
  <c r="I225" i="44"/>
  <c r="H225" i="44"/>
  <c r="G225" i="44"/>
  <c r="F225" i="44"/>
  <c r="E225" i="44"/>
  <c r="D225" i="44"/>
  <c r="C225" i="44"/>
  <c r="O226" i="51"/>
  <c r="N226" i="51"/>
  <c r="M226" i="51"/>
  <c r="L226" i="51"/>
  <c r="K226" i="51"/>
  <c r="J226" i="51"/>
  <c r="I226" i="51"/>
  <c r="H226" i="51"/>
  <c r="G226" i="51"/>
  <c r="F226" i="51"/>
  <c r="E226" i="51"/>
  <c r="D226" i="51"/>
  <c r="C226" i="51"/>
  <c r="O225" i="51"/>
  <c r="N225" i="51"/>
  <c r="M225" i="51"/>
  <c r="L225" i="51"/>
  <c r="K225" i="51"/>
  <c r="J225" i="51"/>
  <c r="I225" i="51"/>
  <c r="H225" i="51"/>
  <c r="G225" i="51"/>
  <c r="F225" i="51"/>
  <c r="E225" i="51"/>
  <c r="D225" i="51"/>
  <c r="C225" i="51"/>
  <c r="C10" i="54" l="1"/>
  <c r="C12" i="54" s="1"/>
  <c r="G10" i="54"/>
  <c r="G12" i="54" s="1"/>
  <c r="F7" i="54"/>
  <c r="C7" i="54"/>
  <c r="O7" i="54"/>
  <c r="O9" i="54" s="1"/>
  <c r="O11" i="54" s="1"/>
  <c r="K7" i="54"/>
  <c r="K9" i="54" s="1"/>
  <c r="K11" i="54" s="1"/>
  <c r="G7" i="54"/>
  <c r="G9" i="54" s="1"/>
  <c r="G11" i="54" s="1"/>
  <c r="O8" i="54"/>
  <c r="O10" i="54" s="1"/>
  <c r="O12" i="54" s="1"/>
  <c r="K8" i="54"/>
  <c r="K10" i="54" s="1"/>
  <c r="K12" i="54" s="1"/>
  <c r="E7" i="54"/>
  <c r="E9" i="54" s="1"/>
  <c r="E11" i="54" s="1"/>
  <c r="I7" i="54"/>
  <c r="I9" i="54" s="1"/>
  <c r="I11" i="54" s="1"/>
  <c r="M7" i="54"/>
  <c r="M9" i="54" s="1"/>
  <c r="M11" i="54" s="1"/>
  <c r="D7" i="54"/>
  <c r="D9" i="54" s="1"/>
  <c r="D11" i="54" s="1"/>
  <c r="H7" i="54"/>
  <c r="H9" i="54" s="1"/>
  <c r="H11" i="54" s="1"/>
  <c r="L7" i="54"/>
  <c r="L9" i="54" s="1"/>
  <c r="L11" i="54" s="1"/>
  <c r="L10" i="54"/>
  <c r="L12" i="54" s="1"/>
  <c r="E8" i="54"/>
  <c r="E10" i="54" s="1"/>
  <c r="E12" i="54" s="1"/>
  <c r="I8" i="54"/>
  <c r="I10" i="54" s="1"/>
  <c r="I12" i="54" s="1"/>
  <c r="M8" i="54"/>
  <c r="M10" i="54" s="1"/>
  <c r="M12" i="54" s="1"/>
  <c r="C9" i="54"/>
  <c r="C11" i="54" s="1"/>
  <c r="F8" i="54"/>
  <c r="F10" i="54" s="1"/>
  <c r="F12" i="54" s="1"/>
  <c r="J8" i="54"/>
  <c r="J10" i="54" s="1"/>
  <c r="J12" i="54" s="1"/>
  <c r="N8" i="54"/>
  <c r="N10" i="54" s="1"/>
  <c r="N12" i="54" s="1"/>
  <c r="F9" i="54"/>
  <c r="F11" i="54" s="1"/>
  <c r="J9" i="54"/>
  <c r="J11" i="54" s="1"/>
  <c r="N9" i="54"/>
  <c r="N11" i="54" s="1"/>
  <c r="D10" i="54"/>
  <c r="D12" i="54" s="1"/>
  <c r="H10" i="54"/>
  <c r="H12" i="54" s="1"/>
  <c r="Q3" i="53"/>
  <c r="S48" i="54" l="1"/>
  <c r="Q1" i="54"/>
  <c r="Q7" i="54" s="1"/>
  <c r="Q3" i="54" l="1"/>
  <c r="Q9" i="54"/>
  <c r="Q10" i="54" l="1"/>
  <c r="O222" i="52" l="1"/>
  <c r="N222" i="52"/>
  <c r="M222" i="52"/>
  <c r="L222" i="52"/>
  <c r="K222" i="52"/>
  <c r="J222" i="52"/>
  <c r="I222" i="52"/>
  <c r="H222" i="52"/>
  <c r="G222" i="52"/>
  <c r="F222" i="52"/>
  <c r="E222" i="52"/>
  <c r="D222" i="52"/>
  <c r="C222" i="52"/>
  <c r="O221" i="52"/>
  <c r="N221" i="52"/>
  <c r="M221" i="52"/>
  <c r="L221" i="52"/>
  <c r="K221" i="52"/>
  <c r="J221" i="52"/>
  <c r="I221" i="52"/>
  <c r="H221" i="52"/>
  <c r="G221" i="52"/>
  <c r="F221" i="52"/>
  <c r="E221" i="52"/>
  <c r="D221" i="52"/>
  <c r="C221" i="52"/>
  <c r="O220" i="52"/>
  <c r="N220" i="52"/>
  <c r="M220" i="52"/>
  <c r="L220" i="52"/>
  <c r="K220" i="52"/>
  <c r="J220" i="52"/>
  <c r="I220" i="52"/>
  <c r="H220" i="52"/>
  <c r="G220" i="52"/>
  <c r="F220" i="52"/>
  <c r="E220" i="52"/>
  <c r="D220" i="52"/>
  <c r="C220" i="52"/>
  <c r="O219" i="52"/>
  <c r="N219" i="52"/>
  <c r="M219" i="52"/>
  <c r="L219" i="52"/>
  <c r="K219" i="52"/>
  <c r="J219" i="52"/>
  <c r="I219" i="52"/>
  <c r="H219" i="52"/>
  <c r="G219" i="52"/>
  <c r="F219" i="52"/>
  <c r="E219" i="52"/>
  <c r="D219" i="52"/>
  <c r="C219" i="52"/>
  <c r="H218" i="52"/>
  <c r="G218" i="52"/>
  <c r="F218" i="52"/>
  <c r="E218" i="52"/>
  <c r="D218" i="52"/>
  <c r="C218" i="52"/>
  <c r="H217" i="52"/>
  <c r="G217" i="52"/>
  <c r="F217" i="52"/>
  <c r="E217" i="52"/>
  <c r="D217" i="52"/>
  <c r="C217" i="52"/>
  <c r="H216" i="52"/>
  <c r="G216" i="52"/>
  <c r="F216" i="52"/>
  <c r="E216" i="52"/>
  <c r="D216" i="52"/>
  <c r="C216" i="52"/>
  <c r="H215" i="52"/>
  <c r="G215" i="52"/>
  <c r="F215" i="52"/>
  <c r="E215" i="52"/>
  <c r="D215" i="52"/>
  <c r="C215" i="52"/>
  <c r="O222" i="51"/>
  <c r="N222" i="51"/>
  <c r="M222" i="51"/>
  <c r="L222" i="51"/>
  <c r="K222" i="51"/>
  <c r="J222" i="51"/>
  <c r="I222" i="51"/>
  <c r="H222" i="51"/>
  <c r="G222" i="51"/>
  <c r="F222" i="51"/>
  <c r="E222" i="51"/>
  <c r="D222" i="51"/>
  <c r="C222" i="51"/>
  <c r="O221" i="51"/>
  <c r="N221" i="51"/>
  <c r="M221" i="51"/>
  <c r="L221" i="51"/>
  <c r="K221" i="51"/>
  <c r="J221" i="51"/>
  <c r="I221" i="51"/>
  <c r="H221" i="51"/>
  <c r="G221" i="51"/>
  <c r="F221" i="51"/>
  <c r="E221" i="51"/>
  <c r="D221" i="51"/>
  <c r="C221" i="51"/>
  <c r="O220" i="51"/>
  <c r="N220" i="51"/>
  <c r="M220" i="51"/>
  <c r="L220" i="51"/>
  <c r="K220" i="51"/>
  <c r="J220" i="51"/>
  <c r="I220" i="51"/>
  <c r="H220" i="51"/>
  <c r="G220" i="51"/>
  <c r="F220" i="51"/>
  <c r="E220" i="51"/>
  <c r="D220" i="51"/>
  <c r="C220" i="51"/>
  <c r="O219" i="51"/>
  <c r="N219" i="51"/>
  <c r="M219" i="51"/>
  <c r="L219" i="51"/>
  <c r="K219" i="51"/>
  <c r="J219" i="51"/>
  <c r="I219" i="51"/>
  <c r="H219" i="51"/>
  <c r="G219" i="51"/>
  <c r="F219" i="51"/>
  <c r="E219" i="51"/>
  <c r="D219" i="51"/>
  <c r="C219" i="51"/>
  <c r="L218" i="51"/>
  <c r="K218" i="51"/>
  <c r="J218" i="51"/>
  <c r="I218" i="51"/>
  <c r="H218" i="51"/>
  <c r="G218" i="51"/>
  <c r="F218" i="51"/>
  <c r="E218" i="51"/>
  <c r="D218" i="51"/>
  <c r="C218" i="51"/>
  <c r="L217" i="51"/>
  <c r="K217" i="51"/>
  <c r="J217" i="51"/>
  <c r="I217" i="51"/>
  <c r="H217" i="51"/>
  <c r="G217" i="51"/>
  <c r="F217" i="51"/>
  <c r="E217" i="51"/>
  <c r="D217" i="51"/>
  <c r="C217" i="51"/>
  <c r="L216" i="51"/>
  <c r="K216" i="51"/>
  <c r="J216" i="51"/>
  <c r="I216" i="51"/>
  <c r="H216" i="51"/>
  <c r="G216" i="51"/>
  <c r="F216" i="51"/>
  <c r="E216" i="51"/>
  <c r="D216" i="51"/>
  <c r="C216" i="51"/>
  <c r="L215" i="51"/>
  <c r="K215" i="51"/>
  <c r="J215" i="51"/>
  <c r="I215" i="51"/>
  <c r="H215" i="51"/>
  <c r="G215" i="51"/>
  <c r="F215" i="51"/>
  <c r="E215" i="51"/>
  <c r="D215" i="51"/>
  <c r="C215" i="51"/>
  <c r="D233" i="44" l="1"/>
  <c r="E233" i="44"/>
  <c r="F233" i="44"/>
  <c r="G233" i="44"/>
  <c r="H233" i="44"/>
  <c r="I233" i="44"/>
  <c r="J233" i="44"/>
  <c r="K233" i="44"/>
  <c r="L233" i="44"/>
  <c r="M233" i="44"/>
  <c r="N233" i="44"/>
  <c r="O233" i="44"/>
  <c r="C233" i="44"/>
  <c r="B11" i="53" l="1"/>
  <c r="B9" i="53"/>
  <c r="O4" i="53"/>
  <c r="N4" i="53"/>
  <c r="M4" i="53"/>
  <c r="L4" i="53"/>
  <c r="K4" i="53"/>
  <c r="J4" i="53"/>
  <c r="I4" i="53"/>
  <c r="H4" i="53"/>
  <c r="G4" i="53"/>
  <c r="F4" i="53"/>
  <c r="E4" i="53"/>
  <c r="D4" i="53"/>
  <c r="C4" i="53"/>
  <c r="O6" i="53"/>
  <c r="N6" i="53"/>
  <c r="M6" i="53"/>
  <c r="L6" i="53"/>
  <c r="K6" i="53"/>
  <c r="J6" i="53"/>
  <c r="I6" i="53"/>
  <c r="H6" i="53"/>
  <c r="G6" i="53"/>
  <c r="F6" i="53"/>
  <c r="E6" i="53"/>
  <c r="D6" i="53"/>
  <c r="C6" i="53"/>
  <c r="O223" i="52"/>
  <c r="N223" i="52"/>
  <c r="M223" i="52"/>
  <c r="L223" i="52"/>
  <c r="K223" i="52"/>
  <c r="J223" i="52"/>
  <c r="I223" i="52"/>
  <c r="H223" i="52"/>
  <c r="G223" i="52"/>
  <c r="F223" i="52"/>
  <c r="E223" i="52"/>
  <c r="D223" i="52"/>
  <c r="C223" i="52"/>
  <c r="O227" i="52"/>
  <c r="N227" i="52"/>
  <c r="M227" i="52"/>
  <c r="L227" i="52"/>
  <c r="K227" i="52"/>
  <c r="J227" i="52"/>
  <c r="I227" i="52"/>
  <c r="H227" i="52"/>
  <c r="G227" i="52"/>
  <c r="F227" i="52"/>
  <c r="E227" i="52"/>
  <c r="D227" i="52"/>
  <c r="C227" i="52"/>
  <c r="O5" i="53"/>
  <c r="N5" i="53"/>
  <c r="M5" i="53"/>
  <c r="L5" i="53"/>
  <c r="K5" i="53"/>
  <c r="J5" i="53"/>
  <c r="I5" i="53"/>
  <c r="H5" i="53"/>
  <c r="G5" i="53"/>
  <c r="F5" i="53"/>
  <c r="E5" i="53"/>
  <c r="D5" i="53"/>
  <c r="C5" i="53"/>
  <c r="O223" i="51"/>
  <c r="N223" i="51"/>
  <c r="M223" i="51"/>
  <c r="L223" i="51"/>
  <c r="K223" i="51"/>
  <c r="J223" i="51"/>
  <c r="I223" i="51"/>
  <c r="H223" i="51"/>
  <c r="G223" i="51"/>
  <c r="F223" i="51"/>
  <c r="E223" i="51"/>
  <c r="D223" i="51"/>
  <c r="C223" i="51"/>
  <c r="D218" i="44"/>
  <c r="D217" i="44"/>
  <c r="D216" i="44"/>
  <c r="D215" i="44"/>
  <c r="E7" i="53" l="1"/>
  <c r="E9" i="53" s="1"/>
  <c r="E11" i="53" s="1"/>
  <c r="F7" i="53"/>
  <c r="F9" i="53" s="1"/>
  <c r="F11" i="53" s="1"/>
  <c r="C8" i="53"/>
  <c r="C10" i="53" s="1"/>
  <c r="C12" i="53" s="1"/>
  <c r="D8" i="53"/>
  <c r="D10" i="53" s="1"/>
  <c r="D12" i="53" s="1"/>
  <c r="H8" i="53"/>
  <c r="H10" i="53" s="1"/>
  <c r="H12" i="53" s="1"/>
  <c r="I7" i="53"/>
  <c r="I9" i="53" s="1"/>
  <c r="I11" i="53" s="1"/>
  <c r="J7" i="53"/>
  <c r="J9" i="53" s="1"/>
  <c r="J11" i="53" s="1"/>
  <c r="L8" i="53"/>
  <c r="L10" i="53" s="1"/>
  <c r="L12" i="53" s="1"/>
  <c r="M7" i="53"/>
  <c r="M9" i="53" s="1"/>
  <c r="M11" i="53" s="1"/>
  <c r="F8" i="53"/>
  <c r="F10" i="53" s="1"/>
  <c r="F12" i="53" s="1"/>
  <c r="N8" i="53"/>
  <c r="N10" i="53" s="1"/>
  <c r="N12" i="53" s="1"/>
  <c r="C227" i="51"/>
  <c r="G227" i="51"/>
  <c r="K227" i="51"/>
  <c r="O227" i="51"/>
  <c r="F227" i="51"/>
  <c r="J227" i="51"/>
  <c r="N227" i="51"/>
  <c r="E227" i="51"/>
  <c r="I227" i="51"/>
  <c r="M227" i="51"/>
  <c r="D227" i="51"/>
  <c r="H227" i="51"/>
  <c r="L227" i="51"/>
  <c r="O8" i="53"/>
  <c r="O10" i="53" s="1"/>
  <c r="O12" i="53" s="1"/>
  <c r="K8" i="53"/>
  <c r="K10" i="53" s="1"/>
  <c r="K12" i="53" s="1"/>
  <c r="G8" i="53"/>
  <c r="G10" i="53" s="1"/>
  <c r="G12" i="53" s="1"/>
  <c r="J8" i="53"/>
  <c r="J10" i="53" s="1"/>
  <c r="J12" i="53" s="1"/>
  <c r="N7" i="53"/>
  <c r="N9" i="53" s="1"/>
  <c r="N11" i="53" s="1"/>
  <c r="E8" i="53"/>
  <c r="E10" i="53" s="1"/>
  <c r="E12" i="53" s="1"/>
  <c r="C7" i="53"/>
  <c r="C9" i="53" s="1"/>
  <c r="G7" i="53"/>
  <c r="G9" i="53" s="1"/>
  <c r="G11" i="53" s="1"/>
  <c r="K7" i="53"/>
  <c r="K9" i="53" s="1"/>
  <c r="K11" i="53" s="1"/>
  <c r="O7" i="53"/>
  <c r="O9" i="53" s="1"/>
  <c r="O11" i="53" s="1"/>
  <c r="I8" i="53"/>
  <c r="I10" i="53" s="1"/>
  <c r="I12" i="53" s="1"/>
  <c r="D7" i="53"/>
  <c r="D9" i="53" s="1"/>
  <c r="D11" i="53" s="1"/>
  <c r="H7" i="53"/>
  <c r="H9" i="53" s="1"/>
  <c r="H11" i="53" s="1"/>
  <c r="L7" i="53"/>
  <c r="L9" i="53" s="1"/>
  <c r="L11" i="53" s="1"/>
  <c r="M8" i="53"/>
  <c r="M10" i="53" s="1"/>
  <c r="M12" i="53" s="1"/>
  <c r="B7" i="37"/>
  <c r="Q9" i="53"/>
  <c r="Q10" i="53" l="1"/>
  <c r="C11" i="53"/>
  <c r="S48" i="53" s="1"/>
  <c r="B17" i="37"/>
  <c r="B16" i="37"/>
  <c r="B15" i="37"/>
  <c r="J6" i="36" l="1"/>
  <c r="O232" i="52"/>
  <c r="K232" i="52"/>
  <c r="J232" i="52"/>
  <c r="G232" i="52"/>
  <c r="E232" i="52"/>
  <c r="C232" i="52"/>
  <c r="L231" i="52"/>
  <c r="DZ204" i="52"/>
  <c r="H231" i="52"/>
  <c r="F231" i="52"/>
  <c r="D231" i="52"/>
  <c r="L230" i="52"/>
  <c r="DS190" i="52"/>
  <c r="N229" i="52"/>
  <c r="M229" i="52"/>
  <c r="L229" i="52"/>
  <c r="J229" i="52"/>
  <c r="F229" i="52"/>
  <c r="E229" i="52"/>
  <c r="O6" i="36"/>
  <c r="N6" i="36"/>
  <c r="M6" i="36"/>
  <c r="K6" i="36"/>
  <c r="I6" i="36"/>
  <c r="G6" i="36"/>
  <c r="F6" i="36"/>
  <c r="E6" i="36"/>
  <c r="C6" i="36"/>
  <c r="L6" i="36"/>
  <c r="H6" i="36"/>
  <c r="D6" i="36"/>
  <c r="F5" i="36"/>
  <c r="O232" i="51"/>
  <c r="N232" i="51"/>
  <c r="M232" i="51"/>
  <c r="L232" i="51"/>
  <c r="J232" i="51"/>
  <c r="I232" i="51"/>
  <c r="G232" i="51"/>
  <c r="F232" i="51"/>
  <c r="E232" i="51"/>
  <c r="D232" i="51"/>
  <c r="C232" i="51"/>
  <c r="M231" i="51"/>
  <c r="H231" i="51"/>
  <c r="E231" i="51"/>
  <c r="D231" i="51"/>
  <c r="L230" i="51"/>
  <c r="J230" i="51"/>
  <c r="H230" i="51"/>
  <c r="D230" i="51"/>
  <c r="O229" i="51"/>
  <c r="N229" i="51"/>
  <c r="M229" i="51"/>
  <c r="L229" i="51"/>
  <c r="K229" i="51"/>
  <c r="J229" i="51"/>
  <c r="I229" i="51"/>
  <c r="H229" i="51"/>
  <c r="G229" i="51"/>
  <c r="F229" i="51"/>
  <c r="E229" i="51"/>
  <c r="D229" i="51"/>
  <c r="C229" i="51"/>
  <c r="O5" i="36"/>
  <c r="N5" i="36"/>
  <c r="K5" i="36"/>
  <c r="J5" i="36"/>
  <c r="G5" i="36"/>
  <c r="C5" i="36"/>
  <c r="M232" i="52"/>
  <c r="I232" i="52"/>
  <c r="H232" i="52"/>
  <c r="N231" i="52"/>
  <c r="M231" i="52"/>
  <c r="J231" i="52"/>
  <c r="E231" i="52"/>
  <c r="O230" i="52"/>
  <c r="K230" i="52"/>
  <c r="J230" i="52"/>
  <c r="G230" i="52"/>
  <c r="C230" i="52"/>
  <c r="O229" i="52"/>
  <c r="H229" i="52"/>
  <c r="G229" i="52"/>
  <c r="D229" i="52"/>
  <c r="N232" i="52"/>
  <c r="L232" i="52"/>
  <c r="F232" i="52"/>
  <c r="D232" i="52"/>
  <c r="DW195" i="52"/>
  <c r="ED167" i="52"/>
  <c r="H230" i="52"/>
  <c r="DV202" i="52"/>
  <c r="D230" i="52"/>
  <c r="K229" i="52"/>
  <c r="I229" i="52"/>
  <c r="C229" i="52"/>
  <c r="AT207" i="52"/>
  <c r="H232" i="51"/>
  <c r="K232" i="51"/>
  <c r="AT207" i="51"/>
  <c r="AT207" i="44"/>
  <c r="CE51" i="52" l="1"/>
  <c r="DZ37" i="52"/>
  <c r="DZ8" i="52"/>
  <c r="DZ12" i="52"/>
  <c r="DZ28" i="52"/>
  <c r="ED9" i="52"/>
  <c r="ED51" i="52"/>
  <c r="ED13" i="52"/>
  <c r="ED21" i="52"/>
  <c r="ED10" i="52"/>
  <c r="ED6" i="52"/>
  <c r="ED24" i="52"/>
  <c r="ED16" i="52"/>
  <c r="ED17" i="52"/>
  <c r="ED20" i="52"/>
  <c r="ED25" i="52"/>
  <c r="ED27" i="52"/>
  <c r="ED32" i="52"/>
  <c r="ED33" i="52"/>
  <c r="ED35" i="52"/>
  <c r="ED30" i="52"/>
  <c r="ED40" i="52"/>
  <c r="ED41" i="52"/>
  <c r="ED43" i="52"/>
  <c r="ED38" i="52"/>
  <c r="ED46" i="52"/>
  <c r="DZ45" i="52"/>
  <c r="DZ67" i="52"/>
  <c r="DZ107" i="52"/>
  <c r="DZ125" i="52"/>
  <c r="DZ206" i="52"/>
  <c r="DZ9" i="52"/>
  <c r="DZ13" i="52"/>
  <c r="DZ17" i="52"/>
  <c r="DZ21" i="52"/>
  <c r="DZ25" i="52"/>
  <c r="DZ30" i="52"/>
  <c r="DZ38" i="52"/>
  <c r="DZ46" i="52"/>
  <c r="DZ52" i="52"/>
  <c r="DZ58" i="52"/>
  <c r="DZ69" i="52"/>
  <c r="DZ79" i="52"/>
  <c r="DZ110" i="52"/>
  <c r="DZ119" i="52"/>
  <c r="DZ127" i="52"/>
  <c r="DZ161" i="52"/>
  <c r="DZ53" i="52"/>
  <c r="DZ63" i="52"/>
  <c r="DZ74" i="52"/>
  <c r="DZ88" i="52"/>
  <c r="DZ112" i="52"/>
  <c r="DZ121" i="52"/>
  <c r="DZ139" i="52"/>
  <c r="DZ165" i="52"/>
  <c r="DZ55" i="52"/>
  <c r="DZ78" i="52"/>
  <c r="DZ117" i="52"/>
  <c r="DZ149" i="52"/>
  <c r="DZ14" i="52"/>
  <c r="DZ18" i="52"/>
  <c r="DZ22" i="52"/>
  <c r="DZ31" i="52"/>
  <c r="DZ36" i="52"/>
  <c r="DZ39" i="52"/>
  <c r="DZ44" i="52"/>
  <c r="DZ47" i="52"/>
  <c r="DZ54" i="52"/>
  <c r="DZ65" i="52"/>
  <c r="DZ76" i="52"/>
  <c r="DZ98" i="52"/>
  <c r="DZ115" i="52"/>
  <c r="DZ123" i="52"/>
  <c r="DZ145" i="52"/>
  <c r="DZ169" i="52"/>
  <c r="ED48" i="52"/>
  <c r="ED49" i="52"/>
  <c r="ED54" i="52"/>
  <c r="ED61" i="52"/>
  <c r="ED66" i="52"/>
  <c r="ED75" i="52"/>
  <c r="ED77" i="52"/>
  <c r="ED88" i="52"/>
  <c r="ED56" i="52"/>
  <c r="DS51" i="52"/>
  <c r="DS57" i="52"/>
  <c r="DS20" i="52"/>
  <c r="ED65" i="52"/>
  <c r="ED106" i="52"/>
  <c r="DS32" i="52"/>
  <c r="DS43" i="52"/>
  <c r="DS49" i="52"/>
  <c r="DS16" i="52"/>
  <c r="DS40" i="52"/>
  <c r="DS105" i="52"/>
  <c r="DS24" i="52"/>
  <c r="DS90" i="52"/>
  <c r="ED110" i="52"/>
  <c r="ED95" i="52"/>
  <c r="ED108" i="52"/>
  <c r="BR58" i="52"/>
  <c r="BR12" i="52"/>
  <c r="ED113" i="52"/>
  <c r="ED105" i="52"/>
  <c r="BR112" i="52"/>
  <c r="BR15" i="52"/>
  <c r="BR23" i="52"/>
  <c r="BR8" i="52"/>
  <c r="BR19" i="52"/>
  <c r="BR74" i="52"/>
  <c r="BR104" i="52"/>
  <c r="ED115" i="52"/>
  <c r="DV10" i="52"/>
  <c r="DV37" i="52"/>
  <c r="DV49" i="52"/>
  <c r="DV98" i="52"/>
  <c r="DV119" i="52"/>
  <c r="DV9" i="52"/>
  <c r="DV35" i="52"/>
  <c r="DV125" i="52"/>
  <c r="DV7" i="52"/>
  <c r="DV16" i="52"/>
  <c r="DV23" i="52"/>
  <c r="DV43" i="52"/>
  <c r="DV53" i="52"/>
  <c r="DV70" i="52"/>
  <c r="DV83" i="52"/>
  <c r="DV91" i="52"/>
  <c r="DV183" i="52"/>
  <c r="DV25" i="52"/>
  <c r="DV45" i="52"/>
  <c r="DV12" i="52"/>
  <c r="DV33" i="52"/>
  <c r="DV41" i="52"/>
  <c r="DV51" i="52"/>
  <c r="DV123" i="52"/>
  <c r="ED123" i="52"/>
  <c r="ED117" i="52"/>
  <c r="ED125" i="52"/>
  <c r="CE14" i="52"/>
  <c r="CE18" i="52"/>
  <c r="CE31" i="52"/>
  <c r="CE39" i="52"/>
  <c r="CE55" i="52"/>
  <c r="CE22" i="52"/>
  <c r="CE47" i="52"/>
  <c r="BP93" i="52"/>
  <c r="BP53" i="52"/>
  <c r="DV130" i="52"/>
  <c r="DV95" i="52"/>
  <c r="DV100" i="52"/>
  <c r="DV115" i="52"/>
  <c r="DV121" i="52"/>
  <c r="DV127" i="52"/>
  <c r="DV93" i="52"/>
  <c r="DV117" i="52"/>
  <c r="DV164" i="52"/>
  <c r="DS33" i="52"/>
  <c r="DS48" i="52"/>
  <c r="DS92" i="52"/>
  <c r="DS99" i="52"/>
  <c r="DS147" i="52"/>
  <c r="DS176" i="52"/>
  <c r="DS101" i="52"/>
  <c r="DS151" i="52"/>
  <c r="DS184" i="52"/>
  <c r="DS6" i="52"/>
  <c r="DS10" i="52"/>
  <c r="DS27" i="52"/>
  <c r="DS35" i="52"/>
  <c r="DS41" i="52"/>
  <c r="DS56" i="52"/>
  <c r="DS95" i="52"/>
  <c r="DS103" i="52"/>
  <c r="DS155" i="52"/>
  <c r="DW63" i="52"/>
  <c r="DW86" i="52"/>
  <c r="DW93" i="52"/>
  <c r="DW14" i="52"/>
  <c r="DW54" i="52"/>
  <c r="ED121" i="52"/>
  <c r="ED119" i="52"/>
  <c r="DV20" i="52"/>
  <c r="DV26" i="52"/>
  <c r="DV28" i="52"/>
  <c r="DV55" i="52"/>
  <c r="DV58" i="52"/>
  <c r="DV61" i="52"/>
  <c r="DV67" i="52"/>
  <c r="DV73" i="52"/>
  <c r="DV75" i="52"/>
  <c r="DV77" i="52"/>
  <c r="DV79" i="52"/>
  <c r="DV82" i="52"/>
  <c r="DV86" i="52"/>
  <c r="DV90" i="52"/>
  <c r="DV97" i="52"/>
  <c r="DV99" i="52"/>
  <c r="DV102" i="52"/>
  <c r="DV104" i="52"/>
  <c r="DV106" i="52"/>
  <c r="DV108" i="52"/>
  <c r="DV112" i="52"/>
  <c r="DV114" i="52"/>
  <c r="DV116" i="52"/>
  <c r="DV118" i="52"/>
  <c r="DV120" i="52"/>
  <c r="DV122" i="52"/>
  <c r="DV124" i="52"/>
  <c r="DV126" i="52"/>
  <c r="ED128" i="52"/>
  <c r="DV139" i="52"/>
  <c r="BL99" i="52"/>
  <c r="CI97" i="52"/>
  <c r="CG115" i="52"/>
  <c r="DV19" i="52"/>
  <c r="DV21" i="52"/>
  <c r="DV22" i="52"/>
  <c r="DV27" i="52"/>
  <c r="DV29" i="52"/>
  <c r="DV32" i="52"/>
  <c r="DV40" i="52"/>
  <c r="DV48" i="52"/>
  <c r="DV57" i="52"/>
  <c r="DV59" i="52"/>
  <c r="DV62" i="52"/>
  <c r="DV64" i="52"/>
  <c r="DV66" i="52"/>
  <c r="DV68" i="52"/>
  <c r="DV71" i="52"/>
  <c r="DV74" i="52"/>
  <c r="DV76" i="52"/>
  <c r="DV78" i="52"/>
  <c r="DV80" i="52"/>
  <c r="DV84" i="52"/>
  <c r="DV87" i="52"/>
  <c r="DV89" i="52"/>
  <c r="DV103" i="52"/>
  <c r="DV105" i="52"/>
  <c r="DV107" i="52"/>
  <c r="DV109" i="52"/>
  <c r="DV111" i="52"/>
  <c r="DV113" i="52"/>
  <c r="DV131" i="52"/>
  <c r="DV142" i="52"/>
  <c r="DV6" i="52"/>
  <c r="DV8" i="52"/>
  <c r="DV11" i="52"/>
  <c r="DV13" i="52"/>
  <c r="DV14" i="52"/>
  <c r="DV15" i="52"/>
  <c r="DV17" i="52"/>
  <c r="DV18" i="52"/>
  <c r="DV24" i="52"/>
  <c r="DV30" i="52"/>
  <c r="DV31" i="52"/>
  <c r="DV34" i="52"/>
  <c r="DV36" i="52"/>
  <c r="DV38" i="52"/>
  <c r="DV39" i="52"/>
  <c r="DV42" i="52"/>
  <c r="DV44" i="52"/>
  <c r="DV46" i="52"/>
  <c r="DV47" i="52"/>
  <c r="DV50" i="52"/>
  <c r="DV52" i="52"/>
  <c r="DV54" i="52"/>
  <c r="DV56" i="52"/>
  <c r="DV60" i="52"/>
  <c r="DV63" i="52"/>
  <c r="DV65" i="52"/>
  <c r="DV69" i="52"/>
  <c r="DV72" i="52"/>
  <c r="DV81" i="52"/>
  <c r="DV85" i="52"/>
  <c r="DV88" i="52"/>
  <c r="DV92" i="52"/>
  <c r="DV94" i="52"/>
  <c r="DV96" i="52"/>
  <c r="DV101" i="52"/>
  <c r="DV110" i="52"/>
  <c r="DV128" i="52"/>
  <c r="DV134" i="52"/>
  <c r="ED127" i="52"/>
  <c r="CG38" i="52"/>
  <c r="CG22" i="52"/>
  <c r="DV135" i="52"/>
  <c r="DV138" i="52"/>
  <c r="DV141" i="52"/>
  <c r="DV132" i="52"/>
  <c r="DV136" i="52"/>
  <c r="DV143" i="52"/>
  <c r="DV148" i="52"/>
  <c r="DV157" i="52"/>
  <c r="DV129" i="52"/>
  <c r="DV133" i="52"/>
  <c r="DV137" i="52"/>
  <c r="DV140" i="52"/>
  <c r="DV145" i="52"/>
  <c r="DV161" i="52"/>
  <c r="ED139" i="52"/>
  <c r="CG125" i="52"/>
  <c r="DV167" i="52"/>
  <c r="DV154" i="52"/>
  <c r="DV147" i="52"/>
  <c r="DV150" i="52"/>
  <c r="DV153" i="52"/>
  <c r="DV156" i="52"/>
  <c r="DV160" i="52"/>
  <c r="DV163" i="52"/>
  <c r="DV166" i="52"/>
  <c r="DV179" i="52"/>
  <c r="DV146" i="52"/>
  <c r="DV149" i="52"/>
  <c r="DV151" i="52"/>
  <c r="DV158" i="52"/>
  <c r="DV165" i="52"/>
  <c r="DV144" i="52"/>
  <c r="DV152" i="52"/>
  <c r="DV155" i="52"/>
  <c r="DV159" i="52"/>
  <c r="DV162" i="52"/>
  <c r="CA45" i="52"/>
  <c r="BL14" i="52"/>
  <c r="BT29" i="52"/>
  <c r="DW31" i="52"/>
  <c r="DW32" i="52"/>
  <c r="CG37" i="52"/>
  <c r="CG44" i="52"/>
  <c r="CA49" i="52"/>
  <c r="DW53" i="52"/>
  <c r="CG60" i="52"/>
  <c r="DW69" i="52"/>
  <c r="CG76" i="52"/>
  <c r="DW84" i="52"/>
  <c r="DW113" i="52"/>
  <c r="DW127" i="52"/>
  <c r="DW128" i="52"/>
  <c r="DW138" i="52"/>
  <c r="DW161" i="52"/>
  <c r="BL24" i="52"/>
  <c r="BL31" i="52"/>
  <c r="BT51" i="52"/>
  <c r="DW58" i="52"/>
  <c r="BL73" i="52"/>
  <c r="DW82" i="52"/>
  <c r="CG88" i="52"/>
  <c r="CG91" i="52"/>
  <c r="DW94" i="52"/>
  <c r="DW119" i="52"/>
  <c r="DW120" i="52"/>
  <c r="DW152" i="52"/>
  <c r="CG17" i="52"/>
  <c r="BL21" i="52"/>
  <c r="BL23" i="52"/>
  <c r="DW25" i="52"/>
  <c r="DW26" i="52"/>
  <c r="DW34" i="52"/>
  <c r="CG47" i="52"/>
  <c r="DW57" i="52"/>
  <c r="BT61" i="52"/>
  <c r="BL65" i="52"/>
  <c r="DW80" i="52"/>
  <c r="BL90" i="52"/>
  <c r="DW101" i="52"/>
  <c r="DW105" i="52"/>
  <c r="CG109" i="52"/>
  <c r="CG123" i="52"/>
  <c r="DW7" i="52"/>
  <c r="DW8" i="52"/>
  <c r="DW9" i="52"/>
  <c r="DW11" i="52"/>
  <c r="DW12" i="52"/>
  <c r="DW13" i="52"/>
  <c r="DW15" i="52"/>
  <c r="DW16" i="52"/>
  <c r="BL18" i="52"/>
  <c r="DW18" i="52"/>
  <c r="CG21" i="52"/>
  <c r="BL25" i="52"/>
  <c r="BL27" i="52"/>
  <c r="DW27" i="52"/>
  <c r="DW28" i="52"/>
  <c r="DW30" i="52"/>
  <c r="DW33" i="52"/>
  <c r="BL35" i="52"/>
  <c r="DW35" i="52"/>
  <c r="DW36" i="52"/>
  <c r="BL39" i="52"/>
  <c r="DW39" i="52"/>
  <c r="DW40" i="52"/>
  <c r="DW42" i="52"/>
  <c r="CG45" i="52"/>
  <c r="CG46" i="52"/>
  <c r="CG52" i="52"/>
  <c r="CA53" i="52"/>
  <c r="CG55" i="52"/>
  <c r="CA57" i="52"/>
  <c r="DW62" i="52"/>
  <c r="CG65" i="52"/>
  <c r="DW68" i="52"/>
  <c r="DW71" i="52"/>
  <c r="BT73" i="52"/>
  <c r="CG74" i="52"/>
  <c r="DW77" i="52"/>
  <c r="DW78" i="52"/>
  <c r="DW79" i="52"/>
  <c r="CI87" i="52"/>
  <c r="CA89" i="52"/>
  <c r="DW92" i="52"/>
  <c r="CA94" i="52"/>
  <c r="DW97" i="52"/>
  <c r="DW98" i="52"/>
  <c r="DW100" i="52"/>
  <c r="CG102" i="52"/>
  <c r="DW104" i="52"/>
  <c r="CG107" i="52"/>
  <c r="DW110" i="52"/>
  <c r="DW111" i="52"/>
  <c r="DW112" i="52"/>
  <c r="DW117" i="52"/>
  <c r="DW118" i="52"/>
  <c r="CG121" i="52"/>
  <c r="DW125" i="52"/>
  <c r="DW126" i="52"/>
  <c r="DW130" i="52"/>
  <c r="DW132" i="52"/>
  <c r="DW134" i="52"/>
  <c r="DW136" i="52"/>
  <c r="DW143" i="52"/>
  <c r="DW148" i="52"/>
  <c r="DW6" i="52"/>
  <c r="BL15" i="52"/>
  <c r="BL16" i="52"/>
  <c r="DW17" i="52"/>
  <c r="DW19" i="52"/>
  <c r="DW20" i="52"/>
  <c r="BL22" i="52"/>
  <c r="DW22" i="52"/>
  <c r="CG25" i="52"/>
  <c r="BT27" i="52"/>
  <c r="DW29" i="52"/>
  <c r="CG31" i="52"/>
  <c r="CA33" i="52"/>
  <c r="BT35" i="52"/>
  <c r="DW37" i="52"/>
  <c r="DW38" i="52"/>
  <c r="DW41" i="52"/>
  <c r="BL43" i="52"/>
  <c r="DW43" i="52"/>
  <c r="DW44" i="52"/>
  <c r="BL47" i="52"/>
  <c r="DW47" i="52"/>
  <c r="DW48" i="52"/>
  <c r="DW50" i="52"/>
  <c r="CG53" i="52"/>
  <c r="CG54" i="52"/>
  <c r="CG58" i="52"/>
  <c r="DW60" i="52"/>
  <c r="DW61" i="52"/>
  <c r="CG63" i="52"/>
  <c r="DW67" i="52"/>
  <c r="BL69" i="52"/>
  <c r="DW75" i="52"/>
  <c r="DW76" i="52"/>
  <c r="DW81" i="52"/>
  <c r="DW83" i="52"/>
  <c r="DW85" i="52"/>
  <c r="DW88" i="52"/>
  <c r="DW91" i="52"/>
  <c r="CG94" i="52"/>
  <c r="DW96" i="52"/>
  <c r="BL98" i="52"/>
  <c r="DW99" i="52"/>
  <c r="DW103" i="52"/>
  <c r="DW108" i="52"/>
  <c r="DW109" i="52"/>
  <c r="DW115" i="52"/>
  <c r="DW116" i="52"/>
  <c r="CG119" i="52"/>
  <c r="DW123" i="52"/>
  <c r="DW124" i="52"/>
  <c r="CG127" i="52"/>
  <c r="DW141" i="52"/>
  <c r="DW160" i="52"/>
  <c r="DW191" i="52"/>
  <c r="DW10" i="52"/>
  <c r="CG14" i="52"/>
  <c r="CG8" i="52"/>
  <c r="CG9" i="52"/>
  <c r="CG12" i="52"/>
  <c r="CG13" i="52"/>
  <c r="BL17" i="52"/>
  <c r="CG18" i="52"/>
  <c r="BL19" i="52"/>
  <c r="BL20" i="52"/>
  <c r="DW21" i="52"/>
  <c r="DW23" i="52"/>
  <c r="DW24" i="52"/>
  <c r="CG28" i="52"/>
  <c r="BL29" i="52"/>
  <c r="CG30" i="52"/>
  <c r="CG36" i="52"/>
  <c r="CA37" i="52"/>
  <c r="CG39" i="52"/>
  <c r="CA41" i="52"/>
  <c r="BT43" i="52"/>
  <c r="DW45" i="52"/>
  <c r="DW46" i="52"/>
  <c r="DW49" i="52"/>
  <c r="BL51" i="52"/>
  <c r="DW51" i="52"/>
  <c r="DW52" i="52"/>
  <c r="BL55" i="52"/>
  <c r="DW55" i="52"/>
  <c r="DW56" i="52"/>
  <c r="DW59" i="52"/>
  <c r="BL61" i="52"/>
  <c r="DW64" i="52"/>
  <c r="DW65" i="52"/>
  <c r="DW66" i="52"/>
  <c r="DW70" i="52"/>
  <c r="DW72" i="52"/>
  <c r="DW73" i="52"/>
  <c r="DW74" i="52"/>
  <c r="CG78" i="52"/>
  <c r="CG79" i="52"/>
  <c r="DW87" i="52"/>
  <c r="DW89" i="52"/>
  <c r="DW90" i="52"/>
  <c r="DW95" i="52"/>
  <c r="CG98" i="52"/>
  <c r="CG100" i="52"/>
  <c r="DW102" i="52"/>
  <c r="DW106" i="52"/>
  <c r="DW107" i="52"/>
  <c r="CG110" i="52"/>
  <c r="CG112" i="52"/>
  <c r="DW114" i="52"/>
  <c r="CG117" i="52"/>
  <c r="DW121" i="52"/>
  <c r="DW122" i="52"/>
  <c r="DW129" i="52"/>
  <c r="DW131" i="52"/>
  <c r="DW133" i="52"/>
  <c r="DW135" i="52"/>
  <c r="CG152" i="52"/>
  <c r="ED162" i="52"/>
  <c r="ED170" i="52"/>
  <c r="ED166" i="52"/>
  <c r="DW185" i="52"/>
  <c r="DV195" i="52"/>
  <c r="DV172" i="52"/>
  <c r="DV169" i="52"/>
  <c r="DV171" i="52"/>
  <c r="DV175" i="52"/>
  <c r="DV178" i="52"/>
  <c r="DV182" i="52"/>
  <c r="DV185" i="52"/>
  <c r="DV170" i="52"/>
  <c r="DV173" i="52"/>
  <c r="DV176" i="52"/>
  <c r="DV180" i="52"/>
  <c r="DV187" i="52"/>
  <c r="DV200" i="52"/>
  <c r="DV168" i="52"/>
  <c r="DV174" i="52"/>
  <c r="DV177" i="52"/>
  <c r="DV181" i="52"/>
  <c r="DV184" i="52"/>
  <c r="DV188" i="52"/>
  <c r="ED196" i="52"/>
  <c r="ED198" i="52"/>
  <c r="DW174" i="52"/>
  <c r="DV205" i="52"/>
  <c r="DV191" i="52"/>
  <c r="DW197" i="52"/>
  <c r="DV194" i="52"/>
  <c r="DV197" i="52"/>
  <c r="DV199" i="52"/>
  <c r="DV204" i="52"/>
  <c r="DV189" i="52"/>
  <c r="DV192" i="52"/>
  <c r="DV196" i="52"/>
  <c r="DV198" i="52"/>
  <c r="DV201" i="52"/>
  <c r="DV206" i="52"/>
  <c r="DV186" i="52"/>
  <c r="DV190" i="52"/>
  <c r="DV193" i="52"/>
  <c r="DV203" i="52"/>
  <c r="BR82" i="52"/>
  <c r="CI79" i="52"/>
  <c r="BR7" i="52"/>
  <c r="DS9" i="52"/>
  <c r="DS13" i="52"/>
  <c r="CE15" i="52"/>
  <c r="BR16" i="52"/>
  <c r="DS17" i="52"/>
  <c r="CE19" i="52"/>
  <c r="BR20" i="52"/>
  <c r="DS21" i="52"/>
  <c r="CE23" i="52"/>
  <c r="DS25" i="52"/>
  <c r="CE29" i="52"/>
  <c r="DS75" i="52"/>
  <c r="DS88" i="52"/>
  <c r="DS108" i="52"/>
  <c r="BR114" i="52"/>
  <c r="DS123" i="52"/>
  <c r="DS127" i="52"/>
  <c r="DS153" i="52"/>
  <c r="DS182" i="52"/>
  <c r="DS195" i="52"/>
  <c r="BT69" i="52"/>
  <c r="BT65" i="52"/>
  <c r="BR6" i="52"/>
  <c r="DZ7" i="52"/>
  <c r="ED8" i="52"/>
  <c r="BR10" i="52"/>
  <c r="BR17" i="52"/>
  <c r="DS18" i="52"/>
  <c r="BT25" i="52"/>
  <c r="ED28" i="52"/>
  <c r="CG29" i="52"/>
  <c r="DZ29" i="52"/>
  <c r="DS31" i="52"/>
  <c r="ED31" i="52"/>
  <c r="CG34" i="52"/>
  <c r="DZ34" i="52"/>
  <c r="CE35" i="52"/>
  <c r="DS36" i="52"/>
  <c r="ED36" i="52"/>
  <c r="DS37" i="52"/>
  <c r="ED37" i="52"/>
  <c r="DS39" i="52"/>
  <c r="ED39" i="52"/>
  <c r="CG42" i="52"/>
  <c r="DZ42" i="52"/>
  <c r="CE43" i="52"/>
  <c r="DS44" i="52"/>
  <c r="ED44" i="52"/>
  <c r="DS45" i="52"/>
  <c r="ED45" i="52"/>
  <c r="DS47" i="52"/>
  <c r="ED47" i="52"/>
  <c r="CG50" i="52"/>
  <c r="DZ50" i="52"/>
  <c r="DS52" i="52"/>
  <c r="ED52" i="52"/>
  <c r="DS53" i="52"/>
  <c r="ED53" i="52"/>
  <c r="DS55" i="52"/>
  <c r="ED55" i="52"/>
  <c r="DS58" i="52"/>
  <c r="ED58" i="52"/>
  <c r="ED59" i="52"/>
  <c r="DS61" i="52"/>
  <c r="BR62" i="52"/>
  <c r="DS63" i="52"/>
  <c r="ED63" i="52"/>
  <c r="ED64" i="52"/>
  <c r="DS66" i="52"/>
  <c r="CG67" i="52"/>
  <c r="CG68" i="52"/>
  <c r="DZ68" i="52"/>
  <c r="CG69" i="52"/>
  <c r="CG70" i="52"/>
  <c r="DZ70" i="52"/>
  <c r="BR72" i="52"/>
  <c r="DZ72" i="52"/>
  <c r="CG80" i="52"/>
  <c r="DZ80" i="52"/>
  <c r="DZ82" i="52"/>
  <c r="ED83" i="52"/>
  <c r="DZ84" i="52"/>
  <c r="ED85" i="52"/>
  <c r="DZ86" i="52"/>
  <c r="ED89" i="52"/>
  <c r="DS98" i="52"/>
  <c r="ED98" i="52"/>
  <c r="ED138" i="52"/>
  <c r="CG142" i="52"/>
  <c r="ED145" i="52"/>
  <c r="DS159" i="52"/>
  <c r="ED160" i="52"/>
  <c r="ED163" i="52"/>
  <c r="DS180" i="52"/>
  <c r="DZ187" i="52"/>
  <c r="CE65" i="52"/>
  <c r="CE90" i="52"/>
  <c r="CE61" i="52"/>
  <c r="BR130" i="52"/>
  <c r="BR128" i="52"/>
  <c r="BR88" i="52"/>
  <c r="BR87" i="52"/>
  <c r="BR80" i="52"/>
  <c r="BR79" i="52"/>
  <c r="BR70" i="52"/>
  <c r="BR68" i="52"/>
  <c r="BR106" i="52"/>
  <c r="BR66" i="52"/>
  <c r="BR64" i="52"/>
  <c r="DS202" i="52"/>
  <c r="DS173" i="52"/>
  <c r="DS172" i="52"/>
  <c r="DS171" i="52"/>
  <c r="DS149" i="52"/>
  <c r="DS146" i="52"/>
  <c r="DS143" i="52"/>
  <c r="DS140" i="52"/>
  <c r="DS137" i="52"/>
  <c r="DS135" i="52"/>
  <c r="DS133" i="52"/>
  <c r="DS131" i="52"/>
  <c r="DS126" i="52"/>
  <c r="DS124" i="52"/>
  <c r="DS122" i="52"/>
  <c r="DS120" i="52"/>
  <c r="DS118" i="52"/>
  <c r="DS116" i="52"/>
  <c r="DS114" i="52"/>
  <c r="DS111" i="52"/>
  <c r="DS109" i="52"/>
  <c r="DS197" i="52"/>
  <c r="DS188" i="52"/>
  <c r="DS187" i="52"/>
  <c r="DS170" i="52"/>
  <c r="DS169" i="52"/>
  <c r="DS168" i="52"/>
  <c r="DS167" i="52"/>
  <c r="DS166" i="52"/>
  <c r="DS165" i="52"/>
  <c r="DS164" i="52"/>
  <c r="DS163" i="52"/>
  <c r="DS162" i="52"/>
  <c r="DS152" i="52"/>
  <c r="DS145" i="52"/>
  <c r="DS142" i="52"/>
  <c r="DS139" i="52"/>
  <c r="DS129" i="52"/>
  <c r="DS112" i="52"/>
  <c r="DS148" i="52"/>
  <c r="DS144" i="52"/>
  <c r="DS136" i="52"/>
  <c r="DS134" i="52"/>
  <c r="DS132" i="52"/>
  <c r="DS130" i="52"/>
  <c r="DS104" i="52"/>
  <c r="DS96" i="52"/>
  <c r="DS94" i="52"/>
  <c r="DS93" i="52"/>
  <c r="DS81" i="52"/>
  <c r="DS73" i="52"/>
  <c r="DS71" i="52"/>
  <c r="DS62" i="52"/>
  <c r="DS60" i="52"/>
  <c r="DS199" i="52"/>
  <c r="DS175" i="52"/>
  <c r="DS161" i="52"/>
  <c r="DS160" i="52"/>
  <c r="DS158" i="52"/>
  <c r="DS156" i="52"/>
  <c r="DS154" i="52"/>
  <c r="DS150" i="52"/>
  <c r="DS138" i="52"/>
  <c r="DS128" i="52"/>
  <c r="DS107" i="52"/>
  <c r="DS102" i="52"/>
  <c r="DS100" i="52"/>
  <c r="DS97" i="52"/>
  <c r="DS91" i="52"/>
  <c r="DS87" i="52"/>
  <c r="DS86" i="52"/>
  <c r="DS84" i="52"/>
  <c r="DS82" i="52"/>
  <c r="DS79" i="52"/>
  <c r="DS78" i="52"/>
  <c r="DS76" i="52"/>
  <c r="DS74" i="52"/>
  <c r="DS72" i="52"/>
  <c r="DS69" i="52"/>
  <c r="DS67" i="52"/>
  <c r="BR11" i="52"/>
  <c r="BR24" i="52"/>
  <c r="DS30" i="52"/>
  <c r="BP33" i="52"/>
  <c r="BR34" i="52"/>
  <c r="DS38" i="52"/>
  <c r="BP41" i="52"/>
  <c r="BR42" i="52"/>
  <c r="DS46" i="52"/>
  <c r="BP49" i="52"/>
  <c r="BR50" i="52"/>
  <c r="DS54" i="52"/>
  <c r="BP57" i="52"/>
  <c r="DS65" i="52"/>
  <c r="CE69" i="52"/>
  <c r="CE73" i="52"/>
  <c r="DS77" i="52"/>
  <c r="DS106" i="52"/>
  <c r="DS110" i="52"/>
  <c r="DS113" i="52"/>
  <c r="DS115" i="52"/>
  <c r="DS117" i="52"/>
  <c r="DS119" i="52"/>
  <c r="DS121" i="52"/>
  <c r="DS125" i="52"/>
  <c r="ED205" i="52"/>
  <c r="ED199" i="52"/>
  <c r="ED194" i="52"/>
  <c r="ED192" i="52"/>
  <c r="ED190" i="52"/>
  <c r="ED189" i="52"/>
  <c r="ED185" i="52"/>
  <c r="ED184" i="52"/>
  <c r="ED182" i="52"/>
  <c r="ED180" i="52"/>
  <c r="ED178" i="52"/>
  <c r="ED176" i="52"/>
  <c r="ED175" i="52"/>
  <c r="ED159" i="52"/>
  <c r="ED158" i="52"/>
  <c r="ED157" i="52"/>
  <c r="ED156" i="52"/>
  <c r="ED155" i="52"/>
  <c r="ED154" i="52"/>
  <c r="ED153" i="52"/>
  <c r="ED150" i="52"/>
  <c r="ED147" i="52"/>
  <c r="ED143" i="52"/>
  <c r="ED135" i="52"/>
  <c r="ED133" i="52"/>
  <c r="ED131" i="52"/>
  <c r="ED126" i="52"/>
  <c r="ED124" i="52"/>
  <c r="ED122" i="52"/>
  <c r="ED120" i="52"/>
  <c r="ED118" i="52"/>
  <c r="ED116" i="52"/>
  <c r="ED114" i="52"/>
  <c r="ED111" i="52"/>
  <c r="ED109" i="52"/>
  <c r="ED203" i="52"/>
  <c r="ED201" i="52"/>
  <c r="ED195" i="52"/>
  <c r="ED183" i="52"/>
  <c r="ED181" i="52"/>
  <c r="ED179" i="52"/>
  <c r="ED177" i="52"/>
  <c r="ED174" i="52"/>
  <c r="ED173" i="52"/>
  <c r="ED172" i="52"/>
  <c r="ED171" i="52"/>
  <c r="ED152" i="52"/>
  <c r="ED149" i="52"/>
  <c r="ED146" i="52"/>
  <c r="ED140" i="52"/>
  <c r="ED137" i="52"/>
  <c r="ED129" i="52"/>
  <c r="ED112" i="52"/>
  <c r="ED197" i="52"/>
  <c r="ED188" i="52"/>
  <c r="ED168" i="52"/>
  <c r="ED164" i="52"/>
  <c r="ED151" i="52"/>
  <c r="ED148" i="52"/>
  <c r="ED142" i="52"/>
  <c r="ED141" i="52"/>
  <c r="ED136" i="52"/>
  <c r="ED134" i="52"/>
  <c r="ED132" i="52"/>
  <c r="ED130" i="52"/>
  <c r="ED104" i="52"/>
  <c r="ED96" i="52"/>
  <c r="ED94" i="52"/>
  <c r="ED93" i="52"/>
  <c r="ED81" i="52"/>
  <c r="ED73" i="52"/>
  <c r="ED71" i="52"/>
  <c r="ED62" i="52"/>
  <c r="ED60" i="52"/>
  <c r="ED57" i="52"/>
  <c r="ED204" i="52"/>
  <c r="ED186" i="52"/>
  <c r="ED169" i="52"/>
  <c r="ED165" i="52"/>
  <c r="ED161" i="52"/>
  <c r="ED107" i="52"/>
  <c r="ED102" i="52"/>
  <c r="ED100" i="52"/>
  <c r="ED97" i="52"/>
  <c r="ED91" i="52"/>
  <c r="ED87" i="52"/>
  <c r="ED86" i="52"/>
  <c r="ED84" i="52"/>
  <c r="ED82" i="52"/>
  <c r="ED79" i="52"/>
  <c r="ED78" i="52"/>
  <c r="ED76" i="52"/>
  <c r="ED74" i="52"/>
  <c r="ED72" i="52"/>
  <c r="ED69" i="52"/>
  <c r="ED67" i="52"/>
  <c r="CG184" i="52"/>
  <c r="CG182" i="52"/>
  <c r="CG180" i="52"/>
  <c r="CG178" i="52"/>
  <c r="CG175" i="52"/>
  <c r="CG174" i="52"/>
  <c r="CG153" i="52"/>
  <c r="CG150" i="52"/>
  <c r="CG147" i="52"/>
  <c r="CG141" i="52"/>
  <c r="CG138" i="52"/>
  <c r="CG128" i="52"/>
  <c r="CG113" i="52"/>
  <c r="CG171" i="52"/>
  <c r="CG149" i="52"/>
  <c r="CG146" i="52"/>
  <c r="CG143" i="52"/>
  <c r="CG140" i="52"/>
  <c r="CG137" i="52"/>
  <c r="CG135" i="52"/>
  <c r="CG133" i="52"/>
  <c r="CG131" i="52"/>
  <c r="CG126" i="52"/>
  <c r="CG124" i="52"/>
  <c r="CG122" i="52"/>
  <c r="CG120" i="52"/>
  <c r="CG118" i="52"/>
  <c r="CG116" i="52"/>
  <c r="CG114" i="52"/>
  <c r="CG111" i="52"/>
  <c r="CG108" i="52"/>
  <c r="CG106" i="52"/>
  <c r="CG103" i="52"/>
  <c r="CG101" i="52"/>
  <c r="CG99" i="52"/>
  <c r="CG92" i="52"/>
  <c r="CG90" i="52"/>
  <c r="CG89" i="52"/>
  <c r="CG85" i="52"/>
  <c r="CG83" i="52"/>
  <c r="CG77" i="52"/>
  <c r="CG75" i="52"/>
  <c r="CG66" i="52"/>
  <c r="CG64" i="52"/>
  <c r="CG61" i="52"/>
  <c r="CG59" i="52"/>
  <c r="CG185" i="52"/>
  <c r="CG183" i="52"/>
  <c r="CG181" i="52"/>
  <c r="CG179" i="52"/>
  <c r="CG177" i="52"/>
  <c r="CG148" i="52"/>
  <c r="CG145" i="52"/>
  <c r="CG144" i="52"/>
  <c r="CG139" i="52"/>
  <c r="CG136" i="52"/>
  <c r="CG134" i="52"/>
  <c r="CG132" i="52"/>
  <c r="CG130" i="52"/>
  <c r="CG129" i="52"/>
  <c r="CG104" i="52"/>
  <c r="CG96" i="52"/>
  <c r="CG93" i="52"/>
  <c r="CG81" i="52"/>
  <c r="CG73" i="52"/>
  <c r="CG71" i="52"/>
  <c r="CG62" i="52"/>
  <c r="CI94" i="52"/>
  <c r="DZ198" i="52"/>
  <c r="DZ160" i="52"/>
  <c r="DZ151" i="52"/>
  <c r="DZ144" i="52"/>
  <c r="DZ141" i="52"/>
  <c r="DZ138" i="52"/>
  <c r="DZ128" i="52"/>
  <c r="DZ113" i="52"/>
  <c r="DZ194" i="52"/>
  <c r="DZ190" i="52"/>
  <c r="DZ189" i="52"/>
  <c r="DZ184" i="52"/>
  <c r="DZ182" i="52"/>
  <c r="DZ180" i="52"/>
  <c r="DZ178" i="52"/>
  <c r="DZ176" i="52"/>
  <c r="DZ175" i="52"/>
  <c r="DZ159" i="52"/>
  <c r="DZ158" i="52"/>
  <c r="DZ157" i="52"/>
  <c r="DZ156" i="52"/>
  <c r="DZ155" i="52"/>
  <c r="DZ154" i="52"/>
  <c r="DZ153" i="52"/>
  <c r="DZ150" i="52"/>
  <c r="DZ147" i="52"/>
  <c r="DZ143" i="52"/>
  <c r="DZ135" i="52"/>
  <c r="DZ133" i="52"/>
  <c r="DZ131" i="52"/>
  <c r="DZ126" i="52"/>
  <c r="DZ124" i="52"/>
  <c r="DZ122" i="52"/>
  <c r="DZ120" i="52"/>
  <c r="DZ118" i="52"/>
  <c r="DZ116" i="52"/>
  <c r="DZ114" i="52"/>
  <c r="DZ111" i="52"/>
  <c r="DZ109" i="52"/>
  <c r="DZ196" i="52"/>
  <c r="DZ173" i="52"/>
  <c r="DZ171" i="52"/>
  <c r="DZ167" i="52"/>
  <c r="DZ163" i="52"/>
  <c r="DZ152" i="52"/>
  <c r="DZ146" i="52"/>
  <c r="DZ140" i="52"/>
  <c r="DZ108" i="52"/>
  <c r="DZ106" i="52"/>
  <c r="DZ103" i="52"/>
  <c r="DZ101" i="52"/>
  <c r="DZ99" i="52"/>
  <c r="DZ92" i="52"/>
  <c r="DZ90" i="52"/>
  <c r="DZ89" i="52"/>
  <c r="DZ85" i="52"/>
  <c r="DZ83" i="52"/>
  <c r="DZ77" i="52"/>
  <c r="DZ75" i="52"/>
  <c r="DZ66" i="52"/>
  <c r="DZ64" i="52"/>
  <c r="DZ61" i="52"/>
  <c r="DZ59" i="52"/>
  <c r="DZ202" i="52"/>
  <c r="DZ168" i="52"/>
  <c r="DZ164" i="52"/>
  <c r="DZ148" i="52"/>
  <c r="DZ142" i="52"/>
  <c r="DZ136" i="52"/>
  <c r="DZ134" i="52"/>
  <c r="DZ132" i="52"/>
  <c r="DZ130" i="52"/>
  <c r="DZ104" i="52"/>
  <c r="DZ96" i="52"/>
  <c r="DZ94" i="52"/>
  <c r="DZ93" i="52"/>
  <c r="DZ81" i="52"/>
  <c r="DZ73" i="52"/>
  <c r="DZ71" i="52"/>
  <c r="DZ62" i="52"/>
  <c r="CG7" i="52"/>
  <c r="DS8" i="52"/>
  <c r="CG11" i="52"/>
  <c r="DZ11" i="52"/>
  <c r="DS12" i="52"/>
  <c r="ED12" i="52"/>
  <c r="DS14" i="52"/>
  <c r="ED14" i="52"/>
  <c r="CG15" i="52"/>
  <c r="DZ15" i="52"/>
  <c r="CE16" i="52"/>
  <c r="ED18" i="52"/>
  <c r="CG19" i="52"/>
  <c r="DZ19" i="52"/>
  <c r="CE20" i="52"/>
  <c r="BR21" i="52"/>
  <c r="DS22" i="52"/>
  <c r="ED22" i="52"/>
  <c r="CG23" i="52"/>
  <c r="DZ23" i="52"/>
  <c r="CE24" i="52"/>
  <c r="CG26" i="52"/>
  <c r="DZ26" i="52"/>
  <c r="CE27" i="52"/>
  <c r="DS28" i="52"/>
  <c r="CG6" i="52"/>
  <c r="DZ6" i="52"/>
  <c r="DS7" i="52"/>
  <c r="ED7" i="52"/>
  <c r="BR9" i="52"/>
  <c r="CG10" i="52"/>
  <c r="DZ10" i="52"/>
  <c r="DS11" i="52"/>
  <c r="ED11" i="52"/>
  <c r="BR13" i="52"/>
  <c r="BR14" i="52"/>
  <c r="DS15" i="52"/>
  <c r="ED15" i="52"/>
  <c r="CG16" i="52"/>
  <c r="DZ16" i="52"/>
  <c r="CE17" i="52"/>
  <c r="BR18" i="52"/>
  <c r="DS19" i="52"/>
  <c r="ED19" i="52"/>
  <c r="CG20" i="52"/>
  <c r="DZ20" i="52"/>
  <c r="CE21" i="52"/>
  <c r="BR22" i="52"/>
  <c r="DS23" i="52"/>
  <c r="ED23" i="52"/>
  <c r="CG24" i="52"/>
  <c r="DZ24" i="52"/>
  <c r="CE25" i="52"/>
  <c r="DS26" i="52"/>
  <c r="ED26" i="52"/>
  <c r="CG27" i="52"/>
  <c r="DZ27" i="52"/>
  <c r="DS29" i="52"/>
  <c r="ED29" i="52"/>
  <c r="BT31" i="52"/>
  <c r="CG32" i="52"/>
  <c r="DZ32" i="52"/>
  <c r="CG33" i="52"/>
  <c r="DZ33" i="52"/>
  <c r="DS34" i="52"/>
  <c r="ED34" i="52"/>
  <c r="CG35" i="52"/>
  <c r="DZ35" i="52"/>
  <c r="BP37" i="52"/>
  <c r="BR38" i="52"/>
  <c r="BT39" i="52"/>
  <c r="CG40" i="52"/>
  <c r="DZ40" i="52"/>
  <c r="CG41" i="52"/>
  <c r="DZ41" i="52"/>
  <c r="DS42" i="52"/>
  <c r="ED42" i="52"/>
  <c r="CG43" i="52"/>
  <c r="DZ43" i="52"/>
  <c r="BP45" i="52"/>
  <c r="BR46" i="52"/>
  <c r="BT47" i="52"/>
  <c r="CG48" i="52"/>
  <c r="DZ48" i="52"/>
  <c r="CG49" i="52"/>
  <c r="DZ49" i="52"/>
  <c r="DS50" i="52"/>
  <c r="ED50" i="52"/>
  <c r="CG51" i="52"/>
  <c r="DZ51" i="52"/>
  <c r="BR54" i="52"/>
  <c r="BT55" i="52"/>
  <c r="CG56" i="52"/>
  <c r="DZ56" i="52"/>
  <c r="CG57" i="52"/>
  <c r="DZ57" i="52"/>
  <c r="DS59" i="52"/>
  <c r="BR60" i="52"/>
  <c r="DZ60" i="52"/>
  <c r="DS64" i="52"/>
  <c r="DS68" i="52"/>
  <c r="ED68" i="52"/>
  <c r="DS70" i="52"/>
  <c r="ED70" i="52"/>
  <c r="CG72" i="52"/>
  <c r="DS80" i="52"/>
  <c r="ED80" i="52"/>
  <c r="CG82" i="52"/>
  <c r="DS83" i="52"/>
  <c r="CG84" i="52"/>
  <c r="DS85" i="52"/>
  <c r="CG86" i="52"/>
  <c r="CG87" i="52"/>
  <c r="DZ87" i="52"/>
  <c r="DS89" i="52"/>
  <c r="ED90" i="52"/>
  <c r="DZ91" i="52"/>
  <c r="ED92" i="52"/>
  <c r="CG95" i="52"/>
  <c r="DZ95" i="52"/>
  <c r="CG97" i="52"/>
  <c r="DZ97" i="52"/>
  <c r="ED99" i="52"/>
  <c r="DZ100" i="52"/>
  <c r="ED101" i="52"/>
  <c r="DZ102" i="52"/>
  <c r="ED103" i="52"/>
  <c r="CG105" i="52"/>
  <c r="DZ105" i="52"/>
  <c r="DZ129" i="52"/>
  <c r="DZ137" i="52"/>
  <c r="DS141" i="52"/>
  <c r="ED144" i="52"/>
  <c r="CG151" i="52"/>
  <c r="DS157" i="52"/>
  <c r="DZ162" i="52"/>
  <c r="DZ166" i="52"/>
  <c r="DZ170" i="52"/>
  <c r="DZ172" i="52"/>
  <c r="DS178" i="52"/>
  <c r="ED187" i="52"/>
  <c r="BP105" i="51"/>
  <c r="CA149" i="51"/>
  <c r="DT47" i="51"/>
  <c r="CA21" i="51"/>
  <c r="BP22" i="51"/>
  <c r="CE9" i="51"/>
  <c r="BP30" i="51"/>
  <c r="CE10" i="51"/>
  <c r="CE16" i="51"/>
  <c r="CE35" i="51"/>
  <c r="BP38" i="51"/>
  <c r="CE40" i="51"/>
  <c r="CE17" i="51"/>
  <c r="CE30" i="51"/>
  <c r="CE34" i="51"/>
  <c r="CA6" i="51"/>
  <c r="CE11" i="51"/>
  <c r="CE18" i="51"/>
  <c r="CE24" i="51"/>
  <c r="CA32" i="51"/>
  <c r="CA37" i="51"/>
  <c r="CE46" i="51"/>
  <c r="CA63" i="51"/>
  <c r="BL85" i="51"/>
  <c r="CA115" i="51"/>
  <c r="CE8" i="51"/>
  <c r="BL13" i="51"/>
  <c r="CE19" i="51"/>
  <c r="CE29" i="51"/>
  <c r="CE33" i="51"/>
  <c r="CE47" i="51"/>
  <c r="CA137" i="51"/>
  <c r="CA57" i="51"/>
  <c r="BL70" i="51"/>
  <c r="CA148" i="51"/>
  <c r="CA7" i="51"/>
  <c r="CA14" i="51"/>
  <c r="CA26" i="51"/>
  <c r="CA42" i="51"/>
  <c r="CA45" i="51"/>
  <c r="CA53" i="51"/>
  <c r="CA59" i="51"/>
  <c r="CA65" i="51"/>
  <c r="CA78" i="51"/>
  <c r="CA93" i="51"/>
  <c r="CA118" i="51"/>
  <c r="CA127" i="51"/>
  <c r="CA141" i="51"/>
  <c r="CA152" i="51"/>
  <c r="CE42" i="51"/>
  <c r="BL8" i="51"/>
  <c r="CA15" i="51"/>
  <c r="BL23" i="51"/>
  <c r="CA27" i="51"/>
  <c r="BL39" i="51"/>
  <c r="CA43" i="51"/>
  <c r="BL46" i="51"/>
  <c r="CA48" i="51"/>
  <c r="CA61" i="51"/>
  <c r="CA71" i="51"/>
  <c r="CA81" i="51"/>
  <c r="CA87" i="51"/>
  <c r="CA97" i="51"/>
  <c r="CA131" i="51"/>
  <c r="CA145" i="51"/>
  <c r="CA12" i="51"/>
  <c r="BL16" i="51"/>
  <c r="BL24" i="51"/>
  <c r="CA28" i="51"/>
  <c r="CA31" i="51"/>
  <c r="BL40" i="51"/>
  <c r="CA44" i="51"/>
  <c r="CA49" i="51"/>
  <c r="CA68" i="51"/>
  <c r="CA74" i="51"/>
  <c r="BL83" i="51"/>
  <c r="CA91" i="51"/>
  <c r="CA101" i="51"/>
  <c r="CA111" i="51"/>
  <c r="CA120" i="51"/>
  <c r="CA134" i="51"/>
  <c r="CE7" i="51"/>
  <c r="BL9" i="51"/>
  <c r="CA11" i="51"/>
  <c r="CE12" i="51"/>
  <c r="CE14" i="51"/>
  <c r="CA16" i="51"/>
  <c r="CA18" i="51"/>
  <c r="CA20" i="51"/>
  <c r="CE22" i="51"/>
  <c r="CA24" i="51"/>
  <c r="CE26" i="51"/>
  <c r="CA29" i="51"/>
  <c r="BL31" i="51"/>
  <c r="CE32" i="51"/>
  <c r="CA35" i="51"/>
  <c r="CE37" i="51"/>
  <c r="CA39" i="51"/>
  <c r="CE41" i="51"/>
  <c r="CE43" i="51"/>
  <c r="CE45" i="51"/>
  <c r="CA47" i="51"/>
  <c r="CE48" i="51"/>
  <c r="CA51" i="51"/>
  <c r="CA55" i="51"/>
  <c r="CA58" i="51"/>
  <c r="CA66" i="51"/>
  <c r="CA69" i="51"/>
  <c r="CA72" i="51"/>
  <c r="CA77" i="51"/>
  <c r="CA82" i="51"/>
  <c r="CA98" i="51"/>
  <c r="CA104" i="51"/>
  <c r="CA110" i="51"/>
  <c r="CA117" i="51"/>
  <c r="CA121" i="51"/>
  <c r="CA128" i="51"/>
  <c r="CA135" i="51"/>
  <c r="CA142" i="51"/>
  <c r="CE44" i="51"/>
  <c r="CE39" i="51"/>
  <c r="CE36" i="51"/>
  <c r="CE31" i="51"/>
  <c r="CE28" i="51"/>
  <c r="CE23" i="51"/>
  <c r="CE20" i="51"/>
  <c r="BL117" i="51"/>
  <c r="BL68" i="51"/>
  <c r="BL48" i="51"/>
  <c r="BP104" i="51"/>
  <c r="BP134" i="51"/>
  <c r="BP55" i="51"/>
  <c r="BP43" i="51"/>
  <c r="BP35" i="51"/>
  <c r="BP27" i="51"/>
  <c r="BP19" i="51"/>
  <c r="BP16" i="51"/>
  <c r="BP15" i="51"/>
  <c r="BP12" i="51"/>
  <c r="BP11" i="51"/>
  <c r="BP8" i="51"/>
  <c r="BP7" i="51"/>
  <c r="CA150" i="51"/>
  <c r="CA146" i="51"/>
  <c r="CA143" i="51"/>
  <c r="CA139" i="51"/>
  <c r="CA136" i="51"/>
  <c r="CA133" i="51"/>
  <c r="CA129" i="51"/>
  <c r="CA125" i="51"/>
  <c r="CA122" i="51"/>
  <c r="CA116" i="51"/>
  <c r="CA112" i="51"/>
  <c r="CA108" i="51"/>
  <c r="CA105" i="51"/>
  <c r="CA99" i="51"/>
  <c r="CA95" i="51"/>
  <c r="CA88" i="51"/>
  <c r="CA85" i="51"/>
  <c r="CA151" i="51"/>
  <c r="CE6" i="51"/>
  <c r="CA8" i="51"/>
  <c r="CA10" i="51"/>
  <c r="BL12" i="51"/>
  <c r="CE13" i="51"/>
  <c r="CE15" i="51"/>
  <c r="BL17" i="51"/>
  <c r="CA19" i="51"/>
  <c r="CE21" i="51"/>
  <c r="CA23" i="51"/>
  <c r="CE25" i="51"/>
  <c r="CE27" i="51"/>
  <c r="BL32" i="51"/>
  <c r="CA34" i="51"/>
  <c r="CA36" i="51"/>
  <c r="CE38" i="51"/>
  <c r="CA40" i="51"/>
  <c r="CA46" i="51"/>
  <c r="CA50" i="51"/>
  <c r="CA54" i="51"/>
  <c r="BL56" i="51"/>
  <c r="CA60" i="51"/>
  <c r="CA64" i="51"/>
  <c r="CA67" i="51"/>
  <c r="CA75" i="51"/>
  <c r="CA79" i="51"/>
  <c r="CA84" i="51"/>
  <c r="CA90" i="51"/>
  <c r="CA94" i="51"/>
  <c r="CA102" i="51"/>
  <c r="CA107" i="51"/>
  <c r="CA114" i="51"/>
  <c r="CA124" i="51"/>
  <c r="CA132" i="51"/>
  <c r="CA138" i="51"/>
  <c r="CA153" i="51"/>
  <c r="CA9" i="51"/>
  <c r="CA13" i="51"/>
  <c r="CA17" i="51"/>
  <c r="CA22" i="51"/>
  <c r="CA25" i="51"/>
  <c r="CA30" i="51"/>
  <c r="CA33" i="51"/>
  <c r="CA38" i="51"/>
  <c r="CA41" i="51"/>
  <c r="CA52" i="51"/>
  <c r="CA56" i="51"/>
  <c r="CA62" i="51"/>
  <c r="CA70" i="51"/>
  <c r="CA73" i="51"/>
  <c r="CA76" i="51"/>
  <c r="CA80" i="51"/>
  <c r="CA83" i="51"/>
  <c r="CA86" i="51"/>
  <c r="CA89" i="51"/>
  <c r="CA92" i="51"/>
  <c r="CA96" i="51"/>
  <c r="CA100" i="51"/>
  <c r="CA103" i="51"/>
  <c r="CA106" i="51"/>
  <c r="CA109" i="51"/>
  <c r="CA113" i="51"/>
  <c r="CA119" i="51"/>
  <c r="CA123" i="51"/>
  <c r="CA126" i="51"/>
  <c r="CA130" i="51"/>
  <c r="CA140" i="51"/>
  <c r="CA144" i="51"/>
  <c r="CA147" i="51"/>
  <c r="BL161" i="51"/>
  <c r="BL199" i="51"/>
  <c r="BL162" i="51"/>
  <c r="BL183" i="51"/>
  <c r="BL158" i="51"/>
  <c r="BL154" i="51"/>
  <c r="BL145" i="51"/>
  <c r="BL144" i="51"/>
  <c r="BL143" i="51"/>
  <c r="BL142" i="51"/>
  <c r="BL163" i="51"/>
  <c r="BL157" i="51"/>
  <c r="BL151" i="51"/>
  <c r="BL147" i="51"/>
  <c r="BL155" i="51"/>
  <c r="BL150" i="51"/>
  <c r="BL146" i="51"/>
  <c r="BL123" i="51"/>
  <c r="BL122" i="51"/>
  <c r="BL160" i="51"/>
  <c r="BL156" i="51"/>
  <c r="BL134" i="51"/>
  <c r="BL130" i="51"/>
  <c r="BL102" i="51"/>
  <c r="BL101" i="51"/>
  <c r="BL100" i="51"/>
  <c r="BL99" i="51"/>
  <c r="BL98" i="51"/>
  <c r="BL97" i="51"/>
  <c r="BL96" i="51"/>
  <c r="BL95" i="51"/>
  <c r="BL94" i="51"/>
  <c r="BL93" i="51"/>
  <c r="BL92" i="51"/>
  <c r="BL159" i="51"/>
  <c r="BL153" i="51"/>
  <c r="BL152" i="51"/>
  <c r="BL149" i="51"/>
  <c r="BL148" i="51"/>
  <c r="BL141" i="51"/>
  <c r="BL139" i="51"/>
  <c r="BL137" i="51"/>
  <c r="BL135" i="51"/>
  <c r="BL131" i="51"/>
  <c r="BL126" i="51"/>
  <c r="BL124" i="51"/>
  <c r="BL121" i="51"/>
  <c r="BL120" i="51"/>
  <c r="BL119" i="51"/>
  <c r="BL91" i="51"/>
  <c r="BL90" i="51"/>
  <c r="BL89" i="51"/>
  <c r="BL88" i="51"/>
  <c r="BL87" i="51"/>
  <c r="BL136" i="51"/>
  <c r="BL133" i="51"/>
  <c r="BL132" i="51"/>
  <c r="BL129" i="51"/>
  <c r="BL128" i="51"/>
  <c r="BL105" i="51"/>
  <c r="BL81" i="51"/>
  <c r="BL80" i="51"/>
  <c r="BL79" i="51"/>
  <c r="BL78" i="51"/>
  <c r="BL77" i="51"/>
  <c r="BL76" i="51"/>
  <c r="BL65" i="51"/>
  <c r="BL64" i="51"/>
  <c r="BL63" i="51"/>
  <c r="BL62" i="51"/>
  <c r="BL54" i="51"/>
  <c r="BL53" i="51"/>
  <c r="BL52" i="51"/>
  <c r="BL51" i="51"/>
  <c r="BL125" i="51"/>
  <c r="BL118" i="51"/>
  <c r="BL116" i="51"/>
  <c r="BL114" i="51"/>
  <c r="BL112" i="51"/>
  <c r="BL110" i="51"/>
  <c r="BL108" i="51"/>
  <c r="BL106" i="51"/>
  <c r="BL86" i="51"/>
  <c r="BL84" i="51"/>
  <c r="BL82" i="51"/>
  <c r="BL75" i="51"/>
  <c r="BL74" i="51"/>
  <c r="BL73" i="51"/>
  <c r="BL72" i="51"/>
  <c r="BL71" i="51"/>
  <c r="BL61" i="51"/>
  <c r="BL60" i="51"/>
  <c r="BL50" i="51"/>
  <c r="BL115" i="51"/>
  <c r="BL66" i="51"/>
  <c r="BL59" i="51"/>
  <c r="BL57" i="51"/>
  <c r="BL41" i="51"/>
  <c r="BL37" i="51"/>
  <c r="BL33" i="51"/>
  <c r="BL29" i="51"/>
  <c r="BL25" i="51"/>
  <c r="BL21" i="51"/>
  <c r="BL140" i="51"/>
  <c r="BL138" i="51"/>
  <c r="BL113" i="51"/>
  <c r="BL107" i="51"/>
  <c r="BL104" i="51"/>
  <c r="BL103" i="51"/>
  <c r="BL69" i="51"/>
  <c r="BL67" i="51"/>
  <c r="BL55" i="51"/>
  <c r="BL47" i="51"/>
  <c r="BL45" i="51"/>
  <c r="BL42" i="51"/>
  <c r="BL38" i="51"/>
  <c r="BL34" i="51"/>
  <c r="BL30" i="51"/>
  <c r="BL26" i="51"/>
  <c r="BL22" i="51"/>
  <c r="G230" i="51"/>
  <c r="DW196" i="51"/>
  <c r="K230" i="51"/>
  <c r="EA187" i="51"/>
  <c r="DV182" i="51"/>
  <c r="F231" i="51"/>
  <c r="DZ204" i="51"/>
  <c r="J231" i="51"/>
  <c r="CG176" i="51" s="1"/>
  <c r="N231" i="51"/>
  <c r="BL6" i="51"/>
  <c r="BP9" i="51"/>
  <c r="BL10" i="51"/>
  <c r="BP13" i="51"/>
  <c r="BL14" i="51"/>
  <c r="BP17" i="51"/>
  <c r="BL18" i="51"/>
  <c r="BP23" i="51"/>
  <c r="BP31" i="51"/>
  <c r="BP39" i="51"/>
  <c r="BP45" i="51"/>
  <c r="BL49" i="51"/>
  <c r="BL127" i="51"/>
  <c r="BP152" i="51"/>
  <c r="BP148" i="51"/>
  <c r="BP143" i="51"/>
  <c r="BP141" i="51"/>
  <c r="BP140" i="51"/>
  <c r="BP139" i="51"/>
  <c r="BP138" i="51"/>
  <c r="BP137" i="51"/>
  <c r="BP151" i="51"/>
  <c r="BP147" i="51"/>
  <c r="BP142" i="51"/>
  <c r="BP153" i="51"/>
  <c r="BP150" i="51"/>
  <c r="BP149" i="51"/>
  <c r="BP146" i="51"/>
  <c r="BP135" i="51"/>
  <c r="BP131" i="51"/>
  <c r="BP126" i="51"/>
  <c r="BP124" i="51"/>
  <c r="BP121" i="51"/>
  <c r="BP120" i="51"/>
  <c r="BP119" i="51"/>
  <c r="BP91" i="51"/>
  <c r="BP90" i="51"/>
  <c r="BP89" i="51"/>
  <c r="BP88" i="51"/>
  <c r="BP87" i="51"/>
  <c r="BP145" i="51"/>
  <c r="BP144" i="51"/>
  <c r="BP136" i="51"/>
  <c r="BP132" i="51"/>
  <c r="BP128" i="51"/>
  <c r="BP118" i="51"/>
  <c r="BP117" i="51"/>
  <c r="BP116" i="51"/>
  <c r="BP115" i="51"/>
  <c r="BP114" i="51"/>
  <c r="BP113" i="51"/>
  <c r="BP112" i="51"/>
  <c r="BP111" i="51"/>
  <c r="BP110" i="51"/>
  <c r="BP109" i="51"/>
  <c r="BP108" i="51"/>
  <c r="BP86" i="51"/>
  <c r="BP85" i="51"/>
  <c r="BP84" i="51"/>
  <c r="BP83" i="51"/>
  <c r="BP82" i="51"/>
  <c r="BP125" i="51"/>
  <c r="BP106" i="51"/>
  <c r="BP101" i="51"/>
  <c r="BP97" i="51"/>
  <c r="BP93" i="51"/>
  <c r="BP75" i="51"/>
  <c r="BP74" i="51"/>
  <c r="BP73" i="51"/>
  <c r="BP72" i="51"/>
  <c r="BP71" i="51"/>
  <c r="BP61" i="51"/>
  <c r="BP60" i="51"/>
  <c r="BP50" i="51"/>
  <c r="BP127" i="51"/>
  <c r="BP122" i="51"/>
  <c r="BP107" i="51"/>
  <c r="BP103" i="51"/>
  <c r="BP102" i="51"/>
  <c r="BP98" i="51"/>
  <c r="BP94" i="51"/>
  <c r="BP70" i="51"/>
  <c r="BP69" i="51"/>
  <c r="BP68" i="51"/>
  <c r="BP67" i="51"/>
  <c r="BP59" i="51"/>
  <c r="BP58" i="51"/>
  <c r="BP57" i="51"/>
  <c r="BP56" i="51"/>
  <c r="BP49" i="51"/>
  <c r="BP133" i="51"/>
  <c r="BP129" i="51"/>
  <c r="BP123" i="51"/>
  <c r="BP100" i="51"/>
  <c r="BP99" i="51"/>
  <c r="BP96" i="51"/>
  <c r="BP95" i="51"/>
  <c r="BP92" i="51"/>
  <c r="BP81" i="51"/>
  <c r="BP77" i="51"/>
  <c r="BP62" i="51"/>
  <c r="BP52" i="51"/>
  <c r="BP48" i="51"/>
  <c r="BP46" i="51"/>
  <c r="BP44" i="51"/>
  <c r="BP40" i="51"/>
  <c r="BP36" i="51"/>
  <c r="BP32" i="51"/>
  <c r="BP28" i="51"/>
  <c r="BP24" i="51"/>
  <c r="BP20" i="51"/>
  <c r="BP80" i="51"/>
  <c r="BP76" i="51"/>
  <c r="BP66" i="51"/>
  <c r="BP65" i="51"/>
  <c r="BP51" i="51"/>
  <c r="BP41" i="51"/>
  <c r="BP37" i="51"/>
  <c r="BP33" i="51"/>
  <c r="BP29" i="51"/>
  <c r="BP25" i="51"/>
  <c r="BP21" i="51"/>
  <c r="C230" i="51"/>
  <c r="DS206" i="51"/>
  <c r="O230" i="51"/>
  <c r="EE206" i="51"/>
  <c r="BP6" i="51"/>
  <c r="BL7" i="51"/>
  <c r="BP10" i="51"/>
  <c r="BL11" i="51"/>
  <c r="BP14" i="51"/>
  <c r="BL15" i="51"/>
  <c r="BP18" i="51"/>
  <c r="BL19" i="51"/>
  <c r="BL20" i="51"/>
  <c r="BP26" i="51"/>
  <c r="BL27" i="51"/>
  <c r="BL28" i="51"/>
  <c r="BP34" i="51"/>
  <c r="BL35" i="51"/>
  <c r="BL36" i="51"/>
  <c r="BP42" i="51"/>
  <c r="BL43" i="51"/>
  <c r="BL44" i="51"/>
  <c r="BP47" i="51"/>
  <c r="BP53" i="51"/>
  <c r="BP54" i="51"/>
  <c r="BL58" i="51"/>
  <c r="BP63" i="51"/>
  <c r="BP64" i="51"/>
  <c r="BP78" i="51"/>
  <c r="BP79" i="51"/>
  <c r="BL109" i="51"/>
  <c r="BL111" i="51"/>
  <c r="BP130" i="51"/>
  <c r="BL191" i="51"/>
  <c r="BL204" i="51"/>
  <c r="BL201" i="51"/>
  <c r="CA187" i="51"/>
  <c r="CA185" i="51"/>
  <c r="BL194" i="51"/>
  <c r="BL182" i="51"/>
  <c r="BL181" i="51"/>
  <c r="BL180" i="51"/>
  <c r="BL179" i="51"/>
  <c r="BL178" i="51"/>
  <c r="BL177" i="51"/>
  <c r="BL176" i="51"/>
  <c r="BL175" i="51"/>
  <c r="BL174" i="51"/>
  <c r="BL173" i="51"/>
  <c r="BL172" i="51"/>
  <c r="BL171" i="51"/>
  <c r="BL170" i="51"/>
  <c r="BL169" i="51"/>
  <c r="BL168" i="51"/>
  <c r="BL167" i="51"/>
  <c r="BL166" i="51"/>
  <c r="BL165" i="51"/>
  <c r="BL164" i="51"/>
  <c r="BL190" i="51"/>
  <c r="CA188" i="51"/>
  <c r="CA186" i="51"/>
  <c r="CA181" i="51"/>
  <c r="CA180" i="51"/>
  <c r="CA179" i="51"/>
  <c r="CA178" i="51"/>
  <c r="CA177" i="51"/>
  <c r="CA176" i="51"/>
  <c r="CA175" i="51"/>
  <c r="CA174" i="51"/>
  <c r="CA173" i="51"/>
  <c r="CA172" i="51"/>
  <c r="CA171" i="51"/>
  <c r="CA170" i="51"/>
  <c r="CA169" i="51"/>
  <c r="CA168" i="51"/>
  <c r="CA167" i="51"/>
  <c r="CA166" i="51"/>
  <c r="CA165" i="51"/>
  <c r="CA164" i="51"/>
  <c r="CA163" i="51"/>
  <c r="CA162" i="51"/>
  <c r="CA161" i="51"/>
  <c r="CA160" i="51"/>
  <c r="CA159" i="51"/>
  <c r="CA158" i="51"/>
  <c r="CA157" i="51"/>
  <c r="CA156" i="51"/>
  <c r="CA155" i="51"/>
  <c r="CA154" i="51"/>
  <c r="DW162" i="51"/>
  <c r="BP197" i="51"/>
  <c r="BP182" i="51"/>
  <c r="BP181" i="51"/>
  <c r="BP180" i="51"/>
  <c r="BP179" i="51"/>
  <c r="BP178" i="51"/>
  <c r="BP177" i="51"/>
  <c r="BP176" i="51"/>
  <c r="BP175" i="51"/>
  <c r="BP174" i="51"/>
  <c r="BP173" i="51"/>
  <c r="BP172" i="51"/>
  <c r="BP171" i="51"/>
  <c r="BP170" i="51"/>
  <c r="BP169" i="51"/>
  <c r="BP168" i="51"/>
  <c r="BP167" i="51"/>
  <c r="BP166" i="51"/>
  <c r="BP165" i="51"/>
  <c r="BP164" i="51"/>
  <c r="BP163" i="51"/>
  <c r="BP162" i="51"/>
  <c r="BP161" i="51"/>
  <c r="BP160" i="51"/>
  <c r="BP159" i="51"/>
  <c r="BP158" i="51"/>
  <c r="BP157" i="51"/>
  <c r="BP156" i="51"/>
  <c r="BP155" i="51"/>
  <c r="BP154" i="51"/>
  <c r="BP185" i="51"/>
  <c r="BL195" i="51"/>
  <c r="EB194" i="52"/>
  <c r="E5" i="36"/>
  <c r="I5" i="36"/>
  <c r="M5" i="36"/>
  <c r="EA195" i="52"/>
  <c r="EE199" i="52"/>
  <c r="BR194" i="52"/>
  <c r="BR173" i="52"/>
  <c r="BR168" i="52"/>
  <c r="BR161" i="52"/>
  <c r="BR158" i="52"/>
  <c r="BR151" i="52"/>
  <c r="BR149" i="52"/>
  <c r="BR147" i="52"/>
  <c r="BR167" i="52"/>
  <c r="BR164" i="52"/>
  <c r="BR160" i="52"/>
  <c r="BR157" i="52"/>
  <c r="BR154" i="52"/>
  <c r="BR145" i="52"/>
  <c r="BR143" i="52"/>
  <c r="BR141" i="52"/>
  <c r="BR139" i="52"/>
  <c r="BR159" i="52"/>
  <c r="BR153" i="52"/>
  <c r="BR188" i="52"/>
  <c r="BR163" i="52"/>
  <c r="BR162" i="52"/>
  <c r="BR152" i="52"/>
  <c r="BR142" i="52"/>
  <c r="BR166" i="52"/>
  <c r="BR165" i="52"/>
  <c r="BR140" i="52"/>
  <c r="BR137" i="52"/>
  <c r="BR170" i="52"/>
  <c r="BR169" i="52"/>
  <c r="BR156" i="52"/>
  <c r="BR155" i="52"/>
  <c r="BR146" i="52"/>
  <c r="BR144" i="52"/>
  <c r="BR138" i="52"/>
  <c r="BR135" i="52"/>
  <c r="BR133" i="52"/>
  <c r="BR131" i="52"/>
  <c r="BR129" i="52"/>
  <c r="BR127" i="52"/>
  <c r="BR125" i="52"/>
  <c r="BR123" i="52"/>
  <c r="BR121" i="52"/>
  <c r="BR119" i="52"/>
  <c r="BR117" i="52"/>
  <c r="BR115" i="52"/>
  <c r="BR113" i="52"/>
  <c r="BR111" i="52"/>
  <c r="BR109" i="52"/>
  <c r="BR107" i="52"/>
  <c r="BR105" i="52"/>
  <c r="BR103" i="52"/>
  <c r="BR101" i="52"/>
  <c r="BR99" i="52"/>
  <c r="BR150" i="52"/>
  <c r="BR136" i="52"/>
  <c r="BR97" i="52"/>
  <c r="BR93" i="52"/>
  <c r="BR90" i="52"/>
  <c r="BR148" i="52"/>
  <c r="BR102" i="52"/>
  <c r="BR94" i="52"/>
  <c r="BR89" i="52"/>
  <c r="BR132" i="52"/>
  <c r="BR124" i="52"/>
  <c r="BR116" i="52"/>
  <c r="BR108" i="52"/>
  <c r="BR95" i="52"/>
  <c r="BR83" i="52"/>
  <c r="BR55" i="52"/>
  <c r="BR51" i="52"/>
  <c r="BR47" i="52"/>
  <c r="BR43" i="52"/>
  <c r="BR39" i="52"/>
  <c r="BR35" i="52"/>
  <c r="BR31" i="52"/>
  <c r="BR30" i="52"/>
  <c r="BR29" i="52"/>
  <c r="BR28" i="52"/>
  <c r="BR27" i="52"/>
  <c r="BR26" i="52"/>
  <c r="BR25" i="52"/>
  <c r="BR174" i="52"/>
  <c r="BR134" i="52"/>
  <c r="BR126" i="52"/>
  <c r="BR118" i="52"/>
  <c r="BR110" i="52"/>
  <c r="BR100" i="52"/>
  <c r="BR98" i="52"/>
  <c r="BR96" i="52"/>
  <c r="BR91" i="52"/>
  <c r="BR86" i="52"/>
  <c r="BR85" i="52"/>
  <c r="BR84" i="52"/>
  <c r="BR78" i="52"/>
  <c r="BR77" i="52"/>
  <c r="BR76" i="52"/>
  <c r="BR75" i="52"/>
  <c r="BR71" i="52"/>
  <c r="BR67" i="52"/>
  <c r="BR63" i="52"/>
  <c r="BR59" i="52"/>
  <c r="BR56" i="52"/>
  <c r="BR52" i="52"/>
  <c r="BR48" i="52"/>
  <c r="BR44" i="52"/>
  <c r="BR40" i="52"/>
  <c r="BR36" i="52"/>
  <c r="BR32" i="52"/>
  <c r="E230" i="52"/>
  <c r="BM201" i="52" s="1"/>
  <c r="DY184" i="52"/>
  <c r="I230" i="52"/>
  <c r="EC202" i="52"/>
  <c r="M230" i="52"/>
  <c r="BU197" i="52" s="1"/>
  <c r="CA160" i="52"/>
  <c r="CA146" i="52"/>
  <c r="BL142" i="52"/>
  <c r="BL135" i="52"/>
  <c r="CA134" i="52"/>
  <c r="BL133" i="52"/>
  <c r="CA132" i="52"/>
  <c r="BL131" i="52"/>
  <c r="CA130" i="52"/>
  <c r="BL129" i="52"/>
  <c r="CA128" i="52"/>
  <c r="BL127" i="52"/>
  <c r="CA126" i="52"/>
  <c r="BL125" i="52"/>
  <c r="CA124" i="52"/>
  <c r="BL123" i="52"/>
  <c r="CA122" i="52"/>
  <c r="BL121" i="52"/>
  <c r="CA120" i="52"/>
  <c r="BL119" i="52"/>
  <c r="CA118" i="52"/>
  <c r="BL117" i="52"/>
  <c r="CA116" i="52"/>
  <c r="BL115" i="52"/>
  <c r="CA114" i="52"/>
  <c r="BL113" i="52"/>
  <c r="CA112" i="52"/>
  <c r="BL111" i="52"/>
  <c r="CA110" i="52"/>
  <c r="BL109" i="52"/>
  <c r="CA108" i="52"/>
  <c r="BL107" i="52"/>
  <c r="CA106" i="52"/>
  <c r="BL105" i="52"/>
  <c r="CA104" i="52"/>
  <c r="BL103" i="52"/>
  <c r="CA164" i="52"/>
  <c r="BL162" i="52"/>
  <c r="CA159" i="52"/>
  <c r="BL149" i="52"/>
  <c r="BL140" i="52"/>
  <c r="CA136" i="52"/>
  <c r="BL136" i="52"/>
  <c r="CA98" i="52"/>
  <c r="BL97" i="52"/>
  <c r="BL173" i="52"/>
  <c r="BL161" i="52"/>
  <c r="CA152" i="52"/>
  <c r="CA139" i="52"/>
  <c r="BL138" i="52"/>
  <c r="BL137" i="52"/>
  <c r="BL134" i="52"/>
  <c r="CA133" i="52"/>
  <c r="BL130" i="52"/>
  <c r="CA129" i="52"/>
  <c r="BL126" i="52"/>
  <c r="CA125" i="52"/>
  <c r="BL122" i="52"/>
  <c r="CA121" i="52"/>
  <c r="BL118" i="52"/>
  <c r="CA117" i="52"/>
  <c r="BL114" i="52"/>
  <c r="CA113" i="52"/>
  <c r="BL110" i="52"/>
  <c r="CA109" i="52"/>
  <c r="BL106" i="52"/>
  <c r="CA105" i="52"/>
  <c r="CA102" i="52"/>
  <c r="BL102" i="52"/>
  <c r="BL96" i="52"/>
  <c r="CA95" i="52"/>
  <c r="CA92" i="52"/>
  <c r="BL91" i="52"/>
  <c r="BL88" i="52"/>
  <c r="CA87" i="52"/>
  <c r="BL86" i="52"/>
  <c r="BL85" i="52"/>
  <c r="BL84" i="52"/>
  <c r="CA83" i="52"/>
  <c r="BL82" i="52"/>
  <c r="BL81" i="52"/>
  <c r="BL80" i="52"/>
  <c r="CA79" i="52"/>
  <c r="BL78" i="52"/>
  <c r="BL77" i="52"/>
  <c r="BL76" i="52"/>
  <c r="CA75" i="52"/>
  <c r="CA135" i="52"/>
  <c r="BL132" i="52"/>
  <c r="CA131" i="52"/>
  <c r="BL128" i="52"/>
  <c r="CA127" i="52"/>
  <c r="BL124" i="52"/>
  <c r="CA123" i="52"/>
  <c r="BL120" i="52"/>
  <c r="CA119" i="52"/>
  <c r="BL116" i="52"/>
  <c r="CA115" i="52"/>
  <c r="BL112" i="52"/>
  <c r="CA111" i="52"/>
  <c r="BL108" i="52"/>
  <c r="CA107" i="52"/>
  <c r="BL104" i="52"/>
  <c r="CA103" i="52"/>
  <c r="BL101" i="52"/>
  <c r="CA99" i="52"/>
  <c r="CA97" i="52"/>
  <c r="CA96" i="52"/>
  <c r="BL95" i="52"/>
  <c r="BL92" i="52"/>
  <c r="CA91" i="52"/>
  <c r="CA88" i="52"/>
  <c r="BL87" i="52"/>
  <c r="CA86" i="52"/>
  <c r="CA85" i="52"/>
  <c r="CA84" i="52"/>
  <c r="BL83" i="52"/>
  <c r="CA82" i="52"/>
  <c r="CA81" i="52"/>
  <c r="CA80" i="52"/>
  <c r="BL79" i="52"/>
  <c r="CA78" i="52"/>
  <c r="CA77" i="52"/>
  <c r="CA76" i="52"/>
  <c r="BL180" i="52"/>
  <c r="BL153" i="52"/>
  <c r="CA141" i="52"/>
  <c r="CA138" i="52"/>
  <c r="CA100" i="52"/>
  <c r="BL93" i="52"/>
  <c r="BL75" i="52"/>
  <c r="CA74" i="52"/>
  <c r="CA73" i="52"/>
  <c r="CA72" i="52"/>
  <c r="BL71" i="52"/>
  <c r="CA70" i="52"/>
  <c r="CA69" i="52"/>
  <c r="CA68" i="52"/>
  <c r="BL67" i="52"/>
  <c r="CA66" i="52"/>
  <c r="CA65" i="52"/>
  <c r="CA64" i="52"/>
  <c r="BL63" i="52"/>
  <c r="CA62" i="52"/>
  <c r="CA61" i="52"/>
  <c r="CA60" i="52"/>
  <c r="BL59" i="52"/>
  <c r="CA58" i="52"/>
  <c r="BL56" i="52"/>
  <c r="CA54" i="52"/>
  <c r="BL52" i="52"/>
  <c r="CA50" i="52"/>
  <c r="BL48" i="52"/>
  <c r="CA46" i="52"/>
  <c r="BL44" i="52"/>
  <c r="CA42" i="52"/>
  <c r="BL40" i="52"/>
  <c r="CA38" i="52"/>
  <c r="BL36" i="52"/>
  <c r="CA34" i="52"/>
  <c r="BL32" i="52"/>
  <c r="CA148" i="52"/>
  <c r="CA145" i="52"/>
  <c r="BL94" i="52"/>
  <c r="CA93" i="52"/>
  <c r="BL89" i="52"/>
  <c r="BL57" i="52"/>
  <c r="CA55" i="52"/>
  <c r="BL53" i="52"/>
  <c r="CA51" i="52"/>
  <c r="BL49" i="52"/>
  <c r="CA47" i="52"/>
  <c r="BL45" i="52"/>
  <c r="CA43" i="52"/>
  <c r="BL41" i="52"/>
  <c r="CA39" i="52"/>
  <c r="BL37" i="52"/>
  <c r="CA35" i="52"/>
  <c r="BL33" i="52"/>
  <c r="CA31" i="52"/>
  <c r="CA30" i="52"/>
  <c r="CA29" i="52"/>
  <c r="CA28" i="52"/>
  <c r="CA27" i="52"/>
  <c r="CA26" i="52"/>
  <c r="CA25" i="52"/>
  <c r="CA24" i="52"/>
  <c r="CA23" i="52"/>
  <c r="CA22" i="52"/>
  <c r="CA21" i="52"/>
  <c r="CA20" i="52"/>
  <c r="CA19" i="52"/>
  <c r="CA18" i="52"/>
  <c r="CA17" i="52"/>
  <c r="CA16" i="52"/>
  <c r="CA15" i="52"/>
  <c r="CA14" i="52"/>
  <c r="BP196" i="52"/>
  <c r="BP182" i="52"/>
  <c r="BP169" i="52"/>
  <c r="BP165" i="52"/>
  <c r="CE164" i="52"/>
  <c r="BP162" i="52"/>
  <c r="BP155" i="52"/>
  <c r="BP153" i="52"/>
  <c r="BP144" i="52"/>
  <c r="BP142" i="52"/>
  <c r="BP140" i="52"/>
  <c r="BP198" i="52"/>
  <c r="BP187" i="52"/>
  <c r="BP180" i="52"/>
  <c r="BP175" i="52"/>
  <c r="BP173" i="52"/>
  <c r="BP172" i="52"/>
  <c r="BP168" i="52"/>
  <c r="BP161" i="52"/>
  <c r="BP158" i="52"/>
  <c r="BP151" i="52"/>
  <c r="BP149" i="52"/>
  <c r="BP147" i="52"/>
  <c r="BP171" i="52"/>
  <c r="BP166" i="52"/>
  <c r="BP157" i="52"/>
  <c r="BP150" i="52"/>
  <c r="BP190" i="52"/>
  <c r="BP174" i="52"/>
  <c r="BP170" i="52"/>
  <c r="BP167" i="52"/>
  <c r="CE158" i="52"/>
  <c r="BP156" i="52"/>
  <c r="BP154" i="52"/>
  <c r="BP146" i="52"/>
  <c r="BP139" i="52"/>
  <c r="BP138" i="52"/>
  <c r="BP137" i="52"/>
  <c r="BP186" i="52"/>
  <c r="BP152" i="52"/>
  <c r="BP148" i="52"/>
  <c r="BP145" i="52"/>
  <c r="BP136" i="52"/>
  <c r="BP134" i="52"/>
  <c r="BP132" i="52"/>
  <c r="BP130" i="52"/>
  <c r="BP128" i="52"/>
  <c r="BP126" i="52"/>
  <c r="BP124" i="52"/>
  <c r="BP122" i="52"/>
  <c r="BP120" i="52"/>
  <c r="BP118" i="52"/>
  <c r="BP116" i="52"/>
  <c r="BP114" i="52"/>
  <c r="BP112" i="52"/>
  <c r="BP110" i="52"/>
  <c r="BP108" i="52"/>
  <c r="BP106" i="52"/>
  <c r="BP104" i="52"/>
  <c r="BP184" i="52"/>
  <c r="BP160" i="52"/>
  <c r="BP141" i="52"/>
  <c r="BP98" i="52"/>
  <c r="BP178" i="52"/>
  <c r="BP164" i="52"/>
  <c r="BP163" i="52"/>
  <c r="BP135" i="52"/>
  <c r="BP131" i="52"/>
  <c r="BP127" i="52"/>
  <c r="BP123" i="52"/>
  <c r="BP119" i="52"/>
  <c r="BP115" i="52"/>
  <c r="BP111" i="52"/>
  <c r="BP107" i="52"/>
  <c r="BP103" i="52"/>
  <c r="BP101" i="52"/>
  <c r="BP100" i="52"/>
  <c r="CE96" i="52"/>
  <c r="BP95" i="52"/>
  <c r="BP92" i="52"/>
  <c r="CE88" i="52"/>
  <c r="BP87" i="52"/>
  <c r="CE85" i="52"/>
  <c r="CE84" i="52"/>
  <c r="BP83" i="52"/>
  <c r="CE81" i="52"/>
  <c r="CE80" i="52"/>
  <c r="BP79" i="52"/>
  <c r="CE77" i="52"/>
  <c r="CE76" i="52"/>
  <c r="BP143" i="52"/>
  <c r="BP133" i="52"/>
  <c r="BP129" i="52"/>
  <c r="BP125" i="52"/>
  <c r="BP121" i="52"/>
  <c r="BP117" i="52"/>
  <c r="BP113" i="52"/>
  <c r="BP109" i="52"/>
  <c r="BP105" i="52"/>
  <c r="BP96" i="52"/>
  <c r="CE92" i="52"/>
  <c r="BP91" i="52"/>
  <c r="BP88" i="52"/>
  <c r="BP86" i="52"/>
  <c r="BP85" i="52"/>
  <c r="BP84" i="52"/>
  <c r="BP82" i="52"/>
  <c r="BP81" i="52"/>
  <c r="BP80" i="52"/>
  <c r="BP78" i="52"/>
  <c r="BP77" i="52"/>
  <c r="BP76" i="52"/>
  <c r="BP200" i="52"/>
  <c r="BP102" i="52"/>
  <c r="BP94" i="52"/>
  <c r="BP89" i="52"/>
  <c r="BP74" i="52"/>
  <c r="BP73" i="52"/>
  <c r="BP72" i="52"/>
  <c r="BP70" i="52"/>
  <c r="BP69" i="52"/>
  <c r="BP68" i="52"/>
  <c r="BP66" i="52"/>
  <c r="BP65" i="52"/>
  <c r="BP64" i="52"/>
  <c r="BP62" i="52"/>
  <c r="BP61" i="52"/>
  <c r="BP60" i="52"/>
  <c r="BP58" i="52"/>
  <c r="CE56" i="52"/>
  <c r="BP54" i="52"/>
  <c r="CE52" i="52"/>
  <c r="BP50" i="52"/>
  <c r="CE48" i="52"/>
  <c r="BP46" i="52"/>
  <c r="CE44" i="52"/>
  <c r="BP42" i="52"/>
  <c r="CE40" i="52"/>
  <c r="BP38" i="52"/>
  <c r="CE36" i="52"/>
  <c r="BP34" i="52"/>
  <c r="CE32" i="52"/>
  <c r="BP159" i="52"/>
  <c r="CE94" i="52"/>
  <c r="BP90" i="52"/>
  <c r="CE57" i="52"/>
  <c r="BP55" i="52"/>
  <c r="CE53" i="52"/>
  <c r="BP51" i="52"/>
  <c r="CE49" i="52"/>
  <c r="BP47" i="52"/>
  <c r="CE45" i="52"/>
  <c r="BP43" i="52"/>
  <c r="CE41" i="52"/>
  <c r="BP39" i="52"/>
  <c r="CE37" i="52"/>
  <c r="BP35" i="52"/>
  <c r="CE33" i="52"/>
  <c r="BP31" i="52"/>
  <c r="BP30" i="52"/>
  <c r="BP29" i="52"/>
  <c r="BP28" i="52"/>
  <c r="BP27" i="52"/>
  <c r="BP26" i="52"/>
  <c r="BP25" i="52"/>
  <c r="BP24" i="52"/>
  <c r="BP23" i="52"/>
  <c r="BP22" i="52"/>
  <c r="BP21" i="52"/>
  <c r="BP20" i="52"/>
  <c r="BP19" i="52"/>
  <c r="BP18" i="52"/>
  <c r="BP17" i="52"/>
  <c r="BP16" i="52"/>
  <c r="BP15" i="52"/>
  <c r="BP14" i="52"/>
  <c r="BT203" i="52"/>
  <c r="BT185" i="52"/>
  <c r="BT177" i="52"/>
  <c r="BT172" i="52"/>
  <c r="CI167" i="52"/>
  <c r="BT167" i="52"/>
  <c r="BT164" i="52"/>
  <c r="CI160" i="52"/>
  <c r="BT160" i="52"/>
  <c r="CI157" i="52"/>
  <c r="BT157" i="52"/>
  <c r="CI154" i="52"/>
  <c r="BT154" i="52"/>
  <c r="CI152" i="52"/>
  <c r="CI150" i="52"/>
  <c r="CI148" i="52"/>
  <c r="CI146" i="52"/>
  <c r="BT145" i="52"/>
  <c r="BT143" i="52"/>
  <c r="BT141" i="52"/>
  <c r="BT139" i="52"/>
  <c r="BT195" i="52"/>
  <c r="BT183" i="52"/>
  <c r="BT174" i="52"/>
  <c r="BT171" i="52"/>
  <c r="CI170" i="52"/>
  <c r="BT170" i="52"/>
  <c r="CI166" i="52"/>
  <c r="BT166" i="52"/>
  <c r="CI163" i="52"/>
  <c r="BT163" i="52"/>
  <c r="CI159" i="52"/>
  <c r="BT159" i="52"/>
  <c r="CI156" i="52"/>
  <c r="BT156" i="52"/>
  <c r="CI153" i="52"/>
  <c r="BT152" i="52"/>
  <c r="BT150" i="52"/>
  <c r="BT148" i="52"/>
  <c r="BT146" i="52"/>
  <c r="CI144" i="52"/>
  <c r="CI142" i="52"/>
  <c r="CI140" i="52"/>
  <c r="CI138" i="52"/>
  <c r="BT197" i="52"/>
  <c r="BT179" i="52"/>
  <c r="BT169" i="52"/>
  <c r="CI168" i="52"/>
  <c r="CI165" i="52"/>
  <c r="BT158" i="52"/>
  <c r="BT155" i="52"/>
  <c r="CI149" i="52"/>
  <c r="CI169" i="52"/>
  <c r="BT168" i="52"/>
  <c r="BT165" i="52"/>
  <c r="CI164" i="52"/>
  <c r="CI155" i="52"/>
  <c r="BT151" i="52"/>
  <c r="BT140" i="52"/>
  <c r="CI139" i="52"/>
  <c r="CI136" i="52"/>
  <c r="BT194" i="52"/>
  <c r="CI187" i="52"/>
  <c r="BT162" i="52"/>
  <c r="CI151" i="52"/>
  <c r="CI147" i="52"/>
  <c r="BT144" i="52"/>
  <c r="BT138" i="52"/>
  <c r="CI135" i="52"/>
  <c r="BT135" i="52"/>
  <c r="BT133" i="52"/>
  <c r="BT131" i="52"/>
  <c r="BT129" i="52"/>
  <c r="BT127" i="52"/>
  <c r="BT125" i="52"/>
  <c r="BT123" i="52"/>
  <c r="BT121" i="52"/>
  <c r="BT119" i="52"/>
  <c r="BT117" i="52"/>
  <c r="BT115" i="52"/>
  <c r="BT113" i="52"/>
  <c r="BT111" i="52"/>
  <c r="BT109" i="52"/>
  <c r="BT107" i="52"/>
  <c r="BT105" i="52"/>
  <c r="BT103" i="52"/>
  <c r="BT191" i="52"/>
  <c r="BT173" i="52"/>
  <c r="CI161" i="52"/>
  <c r="BT153" i="52"/>
  <c r="CI145" i="52"/>
  <c r="CI141" i="52"/>
  <c r="CI134" i="52"/>
  <c r="CI132" i="52"/>
  <c r="CI130" i="52"/>
  <c r="CI128" i="52"/>
  <c r="CI126" i="52"/>
  <c r="CI124" i="52"/>
  <c r="CI122" i="52"/>
  <c r="CI120" i="52"/>
  <c r="CI118" i="52"/>
  <c r="CI116" i="52"/>
  <c r="CI114" i="52"/>
  <c r="CI112" i="52"/>
  <c r="CI110" i="52"/>
  <c r="CI108" i="52"/>
  <c r="CI106" i="52"/>
  <c r="CI104" i="52"/>
  <c r="CI102" i="52"/>
  <c r="CI100" i="52"/>
  <c r="CI98" i="52"/>
  <c r="BT97" i="52"/>
  <c r="BT149" i="52"/>
  <c r="BT147" i="52"/>
  <c r="CI143" i="52"/>
  <c r="CI137" i="52"/>
  <c r="BT132" i="52"/>
  <c r="CI131" i="52"/>
  <c r="BT128" i="52"/>
  <c r="CI127" i="52"/>
  <c r="BT124" i="52"/>
  <c r="CI123" i="52"/>
  <c r="BT120" i="52"/>
  <c r="CI119" i="52"/>
  <c r="BT116" i="52"/>
  <c r="CI115" i="52"/>
  <c r="BT112" i="52"/>
  <c r="CI111" i="52"/>
  <c r="BT108" i="52"/>
  <c r="CI107" i="52"/>
  <c r="BT104" i="52"/>
  <c r="CI103" i="52"/>
  <c r="CI99" i="52"/>
  <c r="BT99" i="52"/>
  <c r="BT98" i="52"/>
  <c r="BT96" i="52"/>
  <c r="CI92" i="52"/>
  <c r="BT91" i="52"/>
  <c r="CI89" i="52"/>
  <c r="BT88" i="52"/>
  <c r="BT86" i="52"/>
  <c r="BT85" i="52"/>
  <c r="BT84" i="52"/>
  <c r="BT82" i="52"/>
  <c r="BT81" i="52"/>
  <c r="BT80" i="52"/>
  <c r="BT78" i="52"/>
  <c r="BT77" i="52"/>
  <c r="BT76" i="52"/>
  <c r="CI204" i="52"/>
  <c r="CI158" i="52"/>
  <c r="BT142" i="52"/>
  <c r="BT134" i="52"/>
  <c r="CI133" i="52"/>
  <c r="BT130" i="52"/>
  <c r="CI129" i="52"/>
  <c r="BT126" i="52"/>
  <c r="CI125" i="52"/>
  <c r="BT122" i="52"/>
  <c r="CI121" i="52"/>
  <c r="BT118" i="52"/>
  <c r="CI117" i="52"/>
  <c r="BT114" i="52"/>
  <c r="CI113" i="52"/>
  <c r="BT110" i="52"/>
  <c r="CI109" i="52"/>
  <c r="BT106" i="52"/>
  <c r="CI105" i="52"/>
  <c r="BT100" i="52"/>
  <c r="CI96" i="52"/>
  <c r="BT95" i="52"/>
  <c r="CI93" i="52"/>
  <c r="BT92" i="52"/>
  <c r="CI88" i="52"/>
  <c r="BT87" i="52"/>
  <c r="CI85" i="52"/>
  <c r="CI84" i="52"/>
  <c r="BT83" i="52"/>
  <c r="CI81" i="52"/>
  <c r="CI80" i="52"/>
  <c r="BT79" i="52"/>
  <c r="CI77" i="52"/>
  <c r="CI76" i="52"/>
  <c r="BT199" i="52"/>
  <c r="BT181" i="52"/>
  <c r="BT136" i="52"/>
  <c r="BT101" i="52"/>
  <c r="CI95" i="52"/>
  <c r="CI90" i="52"/>
  <c r="BT90" i="52"/>
  <c r="CI83" i="52"/>
  <c r="CI75" i="52"/>
  <c r="BT75" i="52"/>
  <c r="CI73" i="52"/>
  <c r="CI72" i="52"/>
  <c r="BT71" i="52"/>
  <c r="CI69" i="52"/>
  <c r="CI68" i="52"/>
  <c r="BT67" i="52"/>
  <c r="CI65" i="52"/>
  <c r="CI64" i="52"/>
  <c r="BT63" i="52"/>
  <c r="CI61" i="52"/>
  <c r="CI60" i="52"/>
  <c r="BT59" i="52"/>
  <c r="BT56" i="52"/>
  <c r="CI54" i="52"/>
  <c r="BT52" i="52"/>
  <c r="CI50" i="52"/>
  <c r="BT48" i="52"/>
  <c r="CI46" i="52"/>
  <c r="BT44" i="52"/>
  <c r="CI42" i="52"/>
  <c r="BT40" i="52"/>
  <c r="CI38" i="52"/>
  <c r="BT36" i="52"/>
  <c r="CI34" i="52"/>
  <c r="BT32" i="52"/>
  <c r="BT137" i="52"/>
  <c r="CI101" i="52"/>
  <c r="CI91" i="52"/>
  <c r="CI86" i="52"/>
  <c r="CI78" i="52"/>
  <c r="CI74" i="52"/>
  <c r="CI70" i="52"/>
  <c r="CI66" i="52"/>
  <c r="CI62" i="52"/>
  <c r="CI58" i="52"/>
  <c r="BT57" i="52"/>
  <c r="CI55" i="52"/>
  <c r="BT53" i="52"/>
  <c r="CI51" i="52"/>
  <c r="BT49" i="52"/>
  <c r="CI47" i="52"/>
  <c r="BT45" i="52"/>
  <c r="CI43" i="52"/>
  <c r="BT41" i="52"/>
  <c r="CI39" i="52"/>
  <c r="BT37" i="52"/>
  <c r="CI35" i="52"/>
  <c r="BT33" i="52"/>
  <c r="CI31" i="52"/>
  <c r="CI30" i="52"/>
  <c r="CI29" i="52"/>
  <c r="CI28" i="52"/>
  <c r="CI27" i="52"/>
  <c r="CI26" i="52"/>
  <c r="CI25" i="52"/>
  <c r="CI24" i="52"/>
  <c r="CI23" i="52"/>
  <c r="CI22" i="52"/>
  <c r="CI21" i="52"/>
  <c r="CI20" i="52"/>
  <c r="CI19" i="52"/>
  <c r="CI18" i="52"/>
  <c r="CI17" i="52"/>
  <c r="CI16" i="52"/>
  <c r="CI15" i="52"/>
  <c r="CI14" i="52"/>
  <c r="BL6" i="52"/>
  <c r="BT6" i="52"/>
  <c r="CE6" i="52"/>
  <c r="BL7" i="52"/>
  <c r="BT7" i="52"/>
  <c r="CE7" i="52"/>
  <c r="BL8" i="52"/>
  <c r="BT8" i="52"/>
  <c r="CE8" i="52"/>
  <c r="BL9" i="52"/>
  <c r="BT9" i="52"/>
  <c r="CE9" i="52"/>
  <c r="BL10" i="52"/>
  <c r="BT10" i="52"/>
  <c r="CE10" i="52"/>
  <c r="BL11" i="52"/>
  <c r="BT11" i="52"/>
  <c r="CE11" i="52"/>
  <c r="BL12" i="52"/>
  <c r="BT12" i="52"/>
  <c r="CE12" i="52"/>
  <c r="BL13" i="52"/>
  <c r="BT13" i="52"/>
  <c r="CE13" i="52"/>
  <c r="BL26" i="52"/>
  <c r="CE26" i="52"/>
  <c r="BT28" i="52"/>
  <c r="BL30" i="52"/>
  <c r="CE30" i="52"/>
  <c r="CA32" i="52"/>
  <c r="BR33" i="52"/>
  <c r="CI33" i="52"/>
  <c r="BT34" i="52"/>
  <c r="BP36" i="52"/>
  <c r="CI36" i="52"/>
  <c r="BL38" i="52"/>
  <c r="CE38" i="52"/>
  <c r="CA40" i="52"/>
  <c r="BR41" i="52"/>
  <c r="CI41" i="52"/>
  <c r="BT42" i="52"/>
  <c r="BP44" i="52"/>
  <c r="CI44" i="52"/>
  <c r="BL46" i="52"/>
  <c r="CE46" i="52"/>
  <c r="CA48" i="52"/>
  <c r="BR49" i="52"/>
  <c r="CI49" i="52"/>
  <c r="BT50" i="52"/>
  <c r="BP52" i="52"/>
  <c r="CI52" i="52"/>
  <c r="BL54" i="52"/>
  <c r="CE54" i="52"/>
  <c r="CA56" i="52"/>
  <c r="BR57" i="52"/>
  <c r="CI57" i="52"/>
  <c r="BT58" i="52"/>
  <c r="CA59" i="52"/>
  <c r="BL60" i="52"/>
  <c r="CE60" i="52"/>
  <c r="BR61" i="52"/>
  <c r="BT62" i="52"/>
  <c r="CA63" i="52"/>
  <c r="BL64" i="52"/>
  <c r="CE64" i="52"/>
  <c r="BR65" i="52"/>
  <c r="BT66" i="52"/>
  <c r="CA67" i="52"/>
  <c r="BL68" i="52"/>
  <c r="CE68" i="52"/>
  <c r="BR69" i="52"/>
  <c r="BT70" i="52"/>
  <c r="CA71" i="52"/>
  <c r="BL72" i="52"/>
  <c r="CE72" i="52"/>
  <c r="BR73" i="52"/>
  <c r="BT74" i="52"/>
  <c r="BR81" i="52"/>
  <c r="CI82" i="52"/>
  <c r="BT89" i="52"/>
  <c r="CA90" i="52"/>
  <c r="BT94" i="52"/>
  <c r="BL100" i="52"/>
  <c r="BT102" i="52"/>
  <c r="BL139" i="52"/>
  <c r="CA163" i="52"/>
  <c r="BT176" i="52"/>
  <c r="BR120" i="52"/>
  <c r="BR122" i="52"/>
  <c r="BT161" i="52"/>
  <c r="CI162" i="52"/>
  <c r="BP6" i="52"/>
  <c r="CA6" i="52"/>
  <c r="CI6" i="52"/>
  <c r="BP7" i="52"/>
  <c r="CA7" i="52"/>
  <c r="CI7" i="52"/>
  <c r="BP8" i="52"/>
  <c r="CA8" i="52"/>
  <c r="CI8" i="52"/>
  <c r="BP9" i="52"/>
  <c r="CA9" i="52"/>
  <c r="CI9" i="52"/>
  <c r="BP10" i="52"/>
  <c r="CA10" i="52"/>
  <c r="CI10" i="52"/>
  <c r="BP11" i="52"/>
  <c r="CA11" i="52"/>
  <c r="CI11" i="52"/>
  <c r="BP12" i="52"/>
  <c r="CA12" i="52"/>
  <c r="CI12" i="52"/>
  <c r="BP13" i="52"/>
  <c r="CA13" i="52"/>
  <c r="CI13" i="52"/>
  <c r="BT14" i="52"/>
  <c r="BT15" i="52"/>
  <c r="BT16" i="52"/>
  <c r="BT17" i="52"/>
  <c r="BT18" i="52"/>
  <c r="BT19" i="52"/>
  <c r="BT20" i="52"/>
  <c r="BT21" i="52"/>
  <c r="BT22" i="52"/>
  <c r="BT23" i="52"/>
  <c r="BT24" i="52"/>
  <c r="BT26" i="52"/>
  <c r="BL28" i="52"/>
  <c r="CE28" i="52"/>
  <c r="BT30" i="52"/>
  <c r="BP32" i="52"/>
  <c r="CI32" i="52"/>
  <c r="BL34" i="52"/>
  <c r="CE34" i="52"/>
  <c r="CA36" i="52"/>
  <c r="BR37" i="52"/>
  <c r="CI37" i="52"/>
  <c r="BT38" i="52"/>
  <c r="BP40" i="52"/>
  <c r="CI40" i="52"/>
  <c r="BL42" i="52"/>
  <c r="CE42" i="52"/>
  <c r="CA44" i="52"/>
  <c r="BR45" i="52"/>
  <c r="CI45" i="52"/>
  <c r="BT46" i="52"/>
  <c r="BP48" i="52"/>
  <c r="CI48" i="52"/>
  <c r="BL50" i="52"/>
  <c r="CE50" i="52"/>
  <c r="CA52" i="52"/>
  <c r="BR53" i="52"/>
  <c r="CI53" i="52"/>
  <c r="BT54" i="52"/>
  <c r="BP56" i="52"/>
  <c r="CI56" i="52"/>
  <c r="BL58" i="52"/>
  <c r="BP59" i="52"/>
  <c r="CI59" i="52"/>
  <c r="BT60" i="52"/>
  <c r="BL62" i="52"/>
  <c r="BP63" i="52"/>
  <c r="CI63" i="52"/>
  <c r="BT64" i="52"/>
  <c r="BL66" i="52"/>
  <c r="BP67" i="52"/>
  <c r="CI67" i="52"/>
  <c r="BT68" i="52"/>
  <c r="BL70" i="52"/>
  <c r="BP71" i="52"/>
  <c r="CI71" i="52"/>
  <c r="BT72" i="52"/>
  <c r="BL74" i="52"/>
  <c r="BP75" i="52"/>
  <c r="BR92" i="52"/>
  <c r="BT93" i="52"/>
  <c r="BP97" i="52"/>
  <c r="CE98" i="52"/>
  <c r="BP99" i="52"/>
  <c r="CA101" i="52"/>
  <c r="BL172" i="52"/>
  <c r="DW177" i="52"/>
  <c r="BL204" i="52"/>
  <c r="BL202" i="52"/>
  <c r="BL193" i="52"/>
  <c r="BL200" i="52"/>
  <c r="BL199" i="52"/>
  <c r="BL198" i="52"/>
  <c r="BL197" i="52"/>
  <c r="BL196" i="52"/>
  <c r="BL195" i="52"/>
  <c r="BL203" i="52"/>
  <c r="CA201" i="52"/>
  <c r="BL190" i="52"/>
  <c r="BL185" i="52"/>
  <c r="BL181" i="52"/>
  <c r="BL177" i="52"/>
  <c r="BL176" i="52"/>
  <c r="BL189" i="52"/>
  <c r="BL188" i="52"/>
  <c r="BL183" i="52"/>
  <c r="BL179" i="52"/>
  <c r="BL194" i="52"/>
  <c r="CA193" i="52"/>
  <c r="BL192" i="52"/>
  <c r="BL184" i="52"/>
  <c r="BL174" i="52"/>
  <c r="BL171" i="52"/>
  <c r="CA169" i="52"/>
  <c r="BL167" i="52"/>
  <c r="CA165" i="52"/>
  <c r="BL164" i="52"/>
  <c r="CA162" i="52"/>
  <c r="BL160" i="52"/>
  <c r="BL157" i="52"/>
  <c r="CA155" i="52"/>
  <c r="BL154" i="52"/>
  <c r="CA153" i="52"/>
  <c r="BL145" i="52"/>
  <c r="CA144" i="52"/>
  <c r="BL143" i="52"/>
  <c r="CA142" i="52"/>
  <c r="BL141" i="52"/>
  <c r="CA140" i="52"/>
  <c r="BL182" i="52"/>
  <c r="BL170" i="52"/>
  <c r="CA168" i="52"/>
  <c r="BL166" i="52"/>
  <c r="BL163" i="52"/>
  <c r="CA161" i="52"/>
  <c r="BL159" i="52"/>
  <c r="CA158" i="52"/>
  <c r="BL156" i="52"/>
  <c r="BL152" i="52"/>
  <c r="CA151" i="52"/>
  <c r="BL150" i="52"/>
  <c r="CA149" i="52"/>
  <c r="BL148" i="52"/>
  <c r="CA147" i="52"/>
  <c r="BL146" i="52"/>
  <c r="BL201" i="52"/>
  <c r="BL191" i="52"/>
  <c r="BL187" i="52"/>
  <c r="CA170" i="52"/>
  <c r="BL168" i="52"/>
  <c r="CA167" i="52"/>
  <c r="BL165" i="52"/>
  <c r="CA156" i="52"/>
  <c r="CA154" i="52"/>
  <c r="BL151" i="52"/>
  <c r="BL186" i="52"/>
  <c r="BL178" i="52"/>
  <c r="BL175" i="52"/>
  <c r="BL169" i="52"/>
  <c r="CA166" i="52"/>
  <c r="BL158" i="52"/>
  <c r="CA157" i="52"/>
  <c r="BL155" i="52"/>
  <c r="CA150" i="52"/>
  <c r="BL147" i="52"/>
  <c r="BL144" i="52"/>
  <c r="CA143" i="52"/>
  <c r="CA137" i="52"/>
  <c r="DW202" i="52"/>
  <c r="DW192" i="52"/>
  <c r="DW200" i="52"/>
  <c r="DW193" i="52"/>
  <c r="DW204" i="52"/>
  <c r="DW203" i="52"/>
  <c r="DW196" i="52"/>
  <c r="DW190" i="52"/>
  <c r="DW188" i="52"/>
  <c r="DW187" i="52"/>
  <c r="DW182" i="52"/>
  <c r="DW178" i="52"/>
  <c r="DW201" i="52"/>
  <c r="DW198" i="52"/>
  <c r="DW194" i="52"/>
  <c r="DW189" i="52"/>
  <c r="DW184" i="52"/>
  <c r="DW180" i="52"/>
  <c r="DW176" i="52"/>
  <c r="DW175" i="52"/>
  <c r="DW199" i="52"/>
  <c r="DW181" i="52"/>
  <c r="DW170" i="52"/>
  <c r="DW166" i="52"/>
  <c r="DW163" i="52"/>
  <c r="DW159" i="52"/>
  <c r="DW156" i="52"/>
  <c r="DW153" i="52"/>
  <c r="DW144" i="52"/>
  <c r="DW142" i="52"/>
  <c r="DW140" i="52"/>
  <c r="DW186" i="52"/>
  <c r="DW179" i="52"/>
  <c r="DW173" i="52"/>
  <c r="DW172" i="52"/>
  <c r="DW171" i="52"/>
  <c r="DW169" i="52"/>
  <c r="DW165" i="52"/>
  <c r="DW162" i="52"/>
  <c r="DW158" i="52"/>
  <c r="DW155" i="52"/>
  <c r="DW151" i="52"/>
  <c r="DW149" i="52"/>
  <c r="DW147" i="52"/>
  <c r="DW145" i="52"/>
  <c r="DW183" i="52"/>
  <c r="DW168" i="52"/>
  <c r="DW167" i="52"/>
  <c r="DW154" i="52"/>
  <c r="DW150" i="52"/>
  <c r="DW164" i="52"/>
  <c r="DW157" i="52"/>
  <c r="DW146" i="52"/>
  <c r="DW139" i="52"/>
  <c r="DW137" i="52"/>
  <c r="BP205" i="52"/>
  <c r="BP204" i="52"/>
  <c r="BP197" i="52"/>
  <c r="BP193" i="52"/>
  <c r="BP189" i="52"/>
  <c r="BP188" i="52"/>
  <c r="BP183" i="52"/>
  <c r="BP179" i="52"/>
  <c r="BP191" i="52"/>
  <c r="BP185" i="52"/>
  <c r="BP181" i="52"/>
  <c r="BP177" i="52"/>
  <c r="BP176" i="52"/>
  <c r="BT206" i="52"/>
  <c r="BT201" i="52"/>
  <c r="BT204" i="52"/>
  <c r="BT202" i="52"/>
  <c r="BT193" i="52"/>
  <c r="BT189" i="52"/>
  <c r="BT200" i="52"/>
  <c r="BT196" i="52"/>
  <c r="BT187" i="52"/>
  <c r="BT186" i="52"/>
  <c r="BT182" i="52"/>
  <c r="BT178" i="52"/>
  <c r="BT198" i="52"/>
  <c r="BT192" i="52"/>
  <c r="BT190" i="52"/>
  <c r="BT188" i="52"/>
  <c r="BT184" i="52"/>
  <c r="BT180" i="52"/>
  <c r="BT175" i="52"/>
  <c r="DS200" i="52"/>
  <c r="DS193" i="52"/>
  <c r="DS203" i="52"/>
  <c r="DS201" i="52"/>
  <c r="DS189" i="52"/>
  <c r="DS198" i="52"/>
  <c r="DS194" i="52"/>
  <c r="DS192" i="52"/>
  <c r="DS186" i="52"/>
  <c r="DS185" i="52"/>
  <c r="DS181" i="52"/>
  <c r="DS177" i="52"/>
  <c r="DS204" i="52"/>
  <c r="DS196" i="52"/>
  <c r="DS191" i="52"/>
  <c r="DS183" i="52"/>
  <c r="DS179" i="52"/>
  <c r="DS174" i="52"/>
  <c r="DZ200" i="52"/>
  <c r="DZ193" i="52"/>
  <c r="DZ205" i="52"/>
  <c r="DZ203" i="52"/>
  <c r="DZ201" i="52"/>
  <c r="DZ199" i="52"/>
  <c r="DZ195" i="52"/>
  <c r="DZ192" i="52"/>
  <c r="DZ186" i="52"/>
  <c r="DZ185" i="52"/>
  <c r="DZ181" i="52"/>
  <c r="DZ177" i="52"/>
  <c r="DZ197" i="52"/>
  <c r="DZ191" i="52"/>
  <c r="DZ188" i="52"/>
  <c r="DZ183" i="52"/>
  <c r="DZ179" i="52"/>
  <c r="DZ174" i="52"/>
  <c r="BP202" i="52"/>
  <c r="BP195" i="52"/>
  <c r="BP199" i="52"/>
  <c r="ED206" i="52"/>
  <c r="ED202" i="52"/>
  <c r="ED191" i="52"/>
  <c r="ED200" i="52"/>
  <c r="ED193" i="52"/>
  <c r="BL205" i="52"/>
  <c r="BP203" i="52"/>
  <c r="BP192" i="52"/>
  <c r="BP206" i="52"/>
  <c r="BP201" i="52"/>
  <c r="BP194" i="52"/>
  <c r="DT202" i="52"/>
  <c r="CI194" i="52"/>
  <c r="CA200" i="51"/>
  <c r="CA183" i="51"/>
  <c r="CA201" i="51"/>
  <c r="CA184" i="51"/>
  <c r="CA182" i="51"/>
  <c r="D5" i="36"/>
  <c r="H5" i="36"/>
  <c r="L5" i="36"/>
  <c r="BL197" i="51"/>
  <c r="BL185" i="51"/>
  <c r="BL203" i="51"/>
  <c r="BL200" i="51"/>
  <c r="BL196" i="51"/>
  <c r="BL192" i="51"/>
  <c r="BL184" i="51"/>
  <c r="BL205" i="51"/>
  <c r="BL202" i="51"/>
  <c r="BL198" i="51"/>
  <c r="BL193" i="51"/>
  <c r="BL189" i="51"/>
  <c r="BL188" i="51"/>
  <c r="BL187" i="51"/>
  <c r="BL186" i="51"/>
  <c r="E230" i="51"/>
  <c r="I230" i="51"/>
  <c r="DY201" i="51"/>
  <c r="M230" i="51"/>
  <c r="CJ202" i="51" s="1"/>
  <c r="EC191" i="51"/>
  <c r="BP204" i="51"/>
  <c r="BP201" i="51"/>
  <c r="BP199" i="51"/>
  <c r="BP195" i="51"/>
  <c r="BP194" i="51"/>
  <c r="BP191" i="51"/>
  <c r="BP190" i="51"/>
  <c r="BP183" i="51"/>
  <c r="BP205" i="51"/>
  <c r="BP202" i="51"/>
  <c r="BP198" i="51"/>
  <c r="BP193" i="51"/>
  <c r="BP189" i="51"/>
  <c r="BP188" i="51"/>
  <c r="BP187" i="51"/>
  <c r="BP186" i="51"/>
  <c r="BP206" i="51"/>
  <c r="BP203" i="51"/>
  <c r="BP200" i="51"/>
  <c r="BP196" i="51"/>
  <c r="BP192" i="51"/>
  <c r="BP184" i="51"/>
  <c r="L231" i="51"/>
  <c r="CI199" i="51" s="1"/>
  <c r="CE206" i="52"/>
  <c r="CE204" i="52"/>
  <c r="CE200" i="52"/>
  <c r="CE199" i="52"/>
  <c r="CE205" i="52"/>
  <c r="CE202" i="52"/>
  <c r="CE201" i="52"/>
  <c r="CE195" i="52"/>
  <c r="CE193" i="52"/>
  <c r="CE191" i="52"/>
  <c r="CE194" i="52"/>
  <c r="CE186" i="52"/>
  <c r="CE197" i="52"/>
  <c r="CE187" i="52"/>
  <c r="CE185" i="52"/>
  <c r="CE184" i="52"/>
  <c r="CE183" i="52"/>
  <c r="CE182" i="52"/>
  <c r="CE181" i="52"/>
  <c r="CE180" i="52"/>
  <c r="CE179" i="52"/>
  <c r="CE178" i="52"/>
  <c r="CE177" i="52"/>
  <c r="CE176" i="52"/>
  <c r="CE175" i="52"/>
  <c r="CE174" i="52"/>
  <c r="CE173" i="52"/>
  <c r="CE172" i="52"/>
  <c r="CE171" i="52"/>
  <c r="CE198" i="52"/>
  <c r="CE188" i="52"/>
  <c r="CE203" i="52"/>
  <c r="CE196" i="52"/>
  <c r="CE189" i="52"/>
  <c r="CE190" i="52"/>
  <c r="CE161" i="52"/>
  <c r="CE159" i="52"/>
  <c r="CE157" i="52"/>
  <c r="CE155" i="52"/>
  <c r="CE192" i="52"/>
  <c r="CE153" i="52"/>
  <c r="CE152" i="52"/>
  <c r="CE151" i="52"/>
  <c r="CE150" i="52"/>
  <c r="CE149" i="52"/>
  <c r="CE148" i="52"/>
  <c r="CE147" i="52"/>
  <c r="CE146" i="52"/>
  <c r="CE145" i="52"/>
  <c r="CE144" i="52"/>
  <c r="CE143" i="52"/>
  <c r="CE142" i="52"/>
  <c r="CE141" i="52"/>
  <c r="CE140" i="52"/>
  <c r="CE139" i="52"/>
  <c r="CE138" i="52"/>
  <c r="CE137" i="52"/>
  <c r="CE136" i="52"/>
  <c r="CE135" i="52"/>
  <c r="CE134" i="52"/>
  <c r="CE133" i="52"/>
  <c r="CE132" i="52"/>
  <c r="CE131" i="52"/>
  <c r="CE130" i="52"/>
  <c r="CE170" i="52"/>
  <c r="CE168" i="52"/>
  <c r="CE166" i="52"/>
  <c r="CE160" i="52"/>
  <c r="CE129" i="52"/>
  <c r="CE128" i="52"/>
  <c r="CE127" i="52"/>
  <c r="CE126" i="52"/>
  <c r="CE125" i="52"/>
  <c r="CE124" i="52"/>
  <c r="CE123" i="52"/>
  <c r="CE122" i="52"/>
  <c r="CE121" i="52"/>
  <c r="CE120" i="52"/>
  <c r="CE119" i="52"/>
  <c r="CE118" i="52"/>
  <c r="CE117" i="52"/>
  <c r="CE116" i="52"/>
  <c r="CE115" i="52"/>
  <c r="CE114" i="52"/>
  <c r="CE113" i="52"/>
  <c r="CE112" i="52"/>
  <c r="CE111" i="52"/>
  <c r="CE110" i="52"/>
  <c r="CE109" i="52"/>
  <c r="CE108" i="52"/>
  <c r="CE107" i="52"/>
  <c r="CE106" i="52"/>
  <c r="CE105" i="52"/>
  <c r="CE104" i="52"/>
  <c r="CE103" i="52"/>
  <c r="CE102" i="52"/>
  <c r="CE101" i="52"/>
  <c r="CE100" i="52"/>
  <c r="CE163" i="52"/>
  <c r="CE162" i="52"/>
  <c r="CE154" i="52"/>
  <c r="CE167" i="52"/>
  <c r="CE156" i="52"/>
  <c r="CE169" i="52"/>
  <c r="CE99" i="52"/>
  <c r="CE97" i="52"/>
  <c r="CE95" i="52"/>
  <c r="CE93" i="52"/>
  <c r="CE91" i="52"/>
  <c r="CE89" i="52"/>
  <c r="CE59" i="52"/>
  <c r="CE63" i="52"/>
  <c r="CE67" i="52"/>
  <c r="CE71" i="52"/>
  <c r="CE75" i="52"/>
  <c r="CE79" i="52"/>
  <c r="CE83" i="52"/>
  <c r="CE87" i="52"/>
  <c r="CE165" i="52"/>
  <c r="CE58" i="52"/>
  <c r="CE62" i="52"/>
  <c r="CE66" i="52"/>
  <c r="CE70" i="52"/>
  <c r="CE74" i="52"/>
  <c r="CE78" i="52"/>
  <c r="CE82" i="52"/>
  <c r="CE86" i="52"/>
  <c r="CA204" i="52"/>
  <c r="CA203" i="52"/>
  <c r="CA206" i="52"/>
  <c r="CA200" i="52"/>
  <c r="CA199" i="52"/>
  <c r="CA198" i="52"/>
  <c r="CA197" i="52"/>
  <c r="CA196" i="52"/>
  <c r="CA194" i="52"/>
  <c r="CA192" i="52"/>
  <c r="CA190" i="52"/>
  <c r="CA188" i="52"/>
  <c r="CA202" i="52"/>
  <c r="CA195" i="52"/>
  <c r="CA191" i="52"/>
  <c r="CA189" i="52"/>
  <c r="CA186" i="52"/>
  <c r="CA187" i="52"/>
  <c r="CA185" i="52"/>
  <c r="CA184" i="52"/>
  <c r="CA183" i="52"/>
  <c r="CA182" i="52"/>
  <c r="CA181" i="52"/>
  <c r="CA180" i="52"/>
  <c r="CA179" i="52"/>
  <c r="CA178" i="52"/>
  <c r="CA177" i="52"/>
  <c r="CA176" i="52"/>
  <c r="CA175" i="52"/>
  <c r="CA174" i="52"/>
  <c r="CA173" i="52"/>
  <c r="CA172" i="52"/>
  <c r="CA171" i="52"/>
  <c r="CI205" i="52"/>
  <c r="CI202" i="52"/>
  <c r="CI201" i="52"/>
  <c r="CI199" i="52"/>
  <c r="CI198" i="52"/>
  <c r="CI197" i="52"/>
  <c r="CI195" i="52"/>
  <c r="CI193" i="52"/>
  <c r="CI191" i="52"/>
  <c r="CI189" i="52"/>
  <c r="CI190" i="52"/>
  <c r="CI203" i="52"/>
  <c r="CI196" i="52"/>
  <c r="CI192" i="52"/>
  <c r="CI188" i="52"/>
  <c r="CI186" i="52"/>
  <c r="CI185" i="52"/>
  <c r="CI184" i="52"/>
  <c r="CI183" i="52"/>
  <c r="CI182" i="52"/>
  <c r="CI181" i="52"/>
  <c r="CI180" i="52"/>
  <c r="CI179" i="52"/>
  <c r="CI178" i="52"/>
  <c r="CI177" i="52"/>
  <c r="CI176" i="52"/>
  <c r="CI175" i="52"/>
  <c r="CI174" i="52"/>
  <c r="CI173" i="52"/>
  <c r="CI172" i="52"/>
  <c r="CI171" i="52"/>
  <c r="CI200" i="52"/>
  <c r="CG206" i="52"/>
  <c r="CG205" i="52"/>
  <c r="BR204" i="52"/>
  <c r="BR203" i="52"/>
  <c r="BR202" i="52"/>
  <c r="BR201" i="52"/>
  <c r="BR200" i="52"/>
  <c r="BR205" i="52"/>
  <c r="CG204" i="52"/>
  <c r="CG203" i="52"/>
  <c r="BR199" i="52"/>
  <c r="BR206" i="52"/>
  <c r="CG202" i="52"/>
  <c r="CG201" i="52"/>
  <c r="CG200" i="52"/>
  <c r="CG198" i="52"/>
  <c r="CG197" i="52"/>
  <c r="CG196" i="52"/>
  <c r="CG195" i="52"/>
  <c r="CG194" i="52"/>
  <c r="CG193" i="52"/>
  <c r="CG192" i="52"/>
  <c r="CG191" i="52"/>
  <c r="CG190" i="52"/>
  <c r="CG189" i="52"/>
  <c r="CG188" i="52"/>
  <c r="BR198" i="52"/>
  <c r="BR197" i="52"/>
  <c r="BR195" i="52"/>
  <c r="BR193" i="52"/>
  <c r="BR191" i="52"/>
  <c r="CG199" i="52"/>
  <c r="BR187" i="52"/>
  <c r="BR186" i="52"/>
  <c r="BR189" i="52"/>
  <c r="CG187" i="52"/>
  <c r="BR185" i="52"/>
  <c r="BR184" i="52"/>
  <c r="BR183" i="52"/>
  <c r="BR182" i="52"/>
  <c r="BR181" i="52"/>
  <c r="BR180" i="52"/>
  <c r="BR179" i="52"/>
  <c r="BR178" i="52"/>
  <c r="BR177" i="52"/>
  <c r="BR196" i="52"/>
  <c r="BR192" i="52"/>
  <c r="BR190" i="52"/>
  <c r="CG186" i="52"/>
  <c r="BR176" i="52"/>
  <c r="CG173" i="52"/>
  <c r="BR172" i="52"/>
  <c r="CG176" i="52"/>
  <c r="BR175" i="52"/>
  <c r="CG172" i="52"/>
  <c r="BR171" i="52"/>
  <c r="CG170" i="52"/>
  <c r="CG169" i="52"/>
  <c r="CG168" i="52"/>
  <c r="CG167" i="52"/>
  <c r="CG166" i="52"/>
  <c r="CG165" i="52"/>
  <c r="CG164" i="52"/>
  <c r="CG163" i="52"/>
  <c r="CG162" i="52"/>
  <c r="CG161" i="52"/>
  <c r="CG160" i="52"/>
  <c r="CG159" i="52"/>
  <c r="CG158" i="52"/>
  <c r="CG157" i="52"/>
  <c r="CG156" i="52"/>
  <c r="CG155" i="52"/>
  <c r="CG154" i="52"/>
  <c r="BL206" i="52"/>
  <c r="CA205" i="52"/>
  <c r="CI206" i="52"/>
  <c r="BT205" i="52"/>
  <c r="DS206" i="52"/>
  <c r="DS205" i="52"/>
  <c r="DW206" i="52"/>
  <c r="DW205" i="52"/>
  <c r="F230" i="52"/>
  <c r="N230" i="52"/>
  <c r="I231" i="52"/>
  <c r="C231" i="52"/>
  <c r="BK200" i="52" s="1"/>
  <c r="G231" i="52"/>
  <c r="BO206" i="52" s="1"/>
  <c r="K231" i="52"/>
  <c r="CH195" i="52" s="1"/>
  <c r="O231" i="52"/>
  <c r="CE206" i="51"/>
  <c r="CE204" i="51"/>
  <c r="CE200" i="51"/>
  <c r="CE205" i="51"/>
  <c r="CE199" i="51"/>
  <c r="CE198" i="51"/>
  <c r="CE197" i="51"/>
  <c r="CE196" i="51"/>
  <c r="CE195" i="51"/>
  <c r="CE194" i="51"/>
  <c r="CE193" i="51"/>
  <c r="CE192" i="51"/>
  <c r="CE191" i="51"/>
  <c r="CE190" i="51"/>
  <c r="CE189" i="51"/>
  <c r="CE202" i="51"/>
  <c r="CE201" i="51"/>
  <c r="CE186" i="51"/>
  <c r="CE185" i="51"/>
  <c r="CE183" i="51"/>
  <c r="CE182" i="51"/>
  <c r="CE184" i="51"/>
  <c r="CE187" i="51"/>
  <c r="CE181" i="51"/>
  <c r="CE180" i="51"/>
  <c r="CE179" i="51"/>
  <c r="CE178" i="51"/>
  <c r="CE177" i="51"/>
  <c r="CE176" i="51"/>
  <c r="CE175" i="51"/>
  <c r="CE174" i="51"/>
  <c r="CE173" i="51"/>
  <c r="CE172" i="51"/>
  <c r="CE171" i="51"/>
  <c r="CE170" i="51"/>
  <c r="CE188" i="51"/>
  <c r="CE203" i="51"/>
  <c r="CE169" i="51"/>
  <c r="CE168" i="51"/>
  <c r="CE167" i="51"/>
  <c r="CE166" i="51"/>
  <c r="CE165" i="51"/>
  <c r="CE164" i="51"/>
  <c r="CE163" i="51"/>
  <c r="CE162" i="51"/>
  <c r="CE161" i="51"/>
  <c r="CE160" i="51"/>
  <c r="CE159" i="51"/>
  <c r="CE158" i="51"/>
  <c r="CE157" i="51"/>
  <c r="CE156" i="51"/>
  <c r="CE155" i="51"/>
  <c r="CE154" i="51"/>
  <c r="CE153" i="51"/>
  <c r="CE152" i="51"/>
  <c r="CE151" i="51"/>
  <c r="CE150" i="51"/>
  <c r="CE149" i="51"/>
  <c r="CE147" i="51"/>
  <c r="CE146" i="51"/>
  <c r="CE145" i="51"/>
  <c r="CE144" i="51"/>
  <c r="CE143" i="51"/>
  <c r="CE142" i="51"/>
  <c r="CE141" i="51"/>
  <c r="CE140" i="51"/>
  <c r="CE139" i="51"/>
  <c r="CE138" i="51"/>
  <c r="CE137" i="51"/>
  <c r="CE136" i="51"/>
  <c r="CE135" i="51"/>
  <c r="CE134" i="51"/>
  <c r="CE133" i="51"/>
  <c r="CE132" i="51"/>
  <c r="CE131" i="51"/>
  <c r="CE130" i="51"/>
  <c r="CE129" i="51"/>
  <c r="CE148" i="51"/>
  <c r="CE128" i="51"/>
  <c r="CE127" i="51"/>
  <c r="CE126" i="51"/>
  <c r="CE125" i="51"/>
  <c r="CE124" i="51"/>
  <c r="CE123" i="51"/>
  <c r="CE122" i="51"/>
  <c r="CE121" i="51"/>
  <c r="CE120" i="51"/>
  <c r="CE119" i="51"/>
  <c r="CE118" i="51"/>
  <c r="CE117" i="51"/>
  <c r="CE116" i="51"/>
  <c r="CE115" i="51"/>
  <c r="CE114" i="51"/>
  <c r="CE113" i="51"/>
  <c r="CE112" i="51"/>
  <c r="CE111" i="51"/>
  <c r="CE110" i="51"/>
  <c r="CE109" i="51"/>
  <c r="CE108" i="51"/>
  <c r="CE107" i="51"/>
  <c r="CE106" i="51"/>
  <c r="CE105" i="51"/>
  <c r="CE104" i="51"/>
  <c r="CE103" i="51"/>
  <c r="CE102" i="51"/>
  <c r="CE101" i="51"/>
  <c r="CE100" i="51"/>
  <c r="CE99" i="51"/>
  <c r="CE98" i="51"/>
  <c r="CE97" i="51"/>
  <c r="CE96" i="51"/>
  <c r="CE95" i="51"/>
  <c r="CE94" i="51"/>
  <c r="CE93" i="51"/>
  <c r="CE92" i="51"/>
  <c r="CE91" i="51"/>
  <c r="CE90" i="51"/>
  <c r="CE89" i="51"/>
  <c r="CE88" i="51"/>
  <c r="CE87" i="51"/>
  <c r="CE86" i="51"/>
  <c r="CE85" i="51"/>
  <c r="CE84" i="51"/>
  <c r="CE83" i="51"/>
  <c r="CE75" i="51"/>
  <c r="CE74" i="51"/>
  <c r="CE73" i="51"/>
  <c r="CE72" i="51"/>
  <c r="CE71" i="51"/>
  <c r="CE70" i="51"/>
  <c r="CE69" i="51"/>
  <c r="CE68" i="51"/>
  <c r="CE67" i="51"/>
  <c r="CE66" i="51"/>
  <c r="CE65" i="51"/>
  <c r="CE64" i="51"/>
  <c r="CE63" i="51"/>
  <c r="CE62" i="51"/>
  <c r="CE61" i="51"/>
  <c r="CE60" i="51"/>
  <c r="CE59" i="51"/>
  <c r="CE58" i="51"/>
  <c r="CE57" i="51"/>
  <c r="CE56" i="51"/>
  <c r="CE55" i="51"/>
  <c r="CE54" i="51"/>
  <c r="CE53" i="51"/>
  <c r="CE52" i="51"/>
  <c r="CE51" i="51"/>
  <c r="CE50" i="51"/>
  <c r="CE49" i="51"/>
  <c r="CE82" i="51"/>
  <c r="CE81" i="51"/>
  <c r="CE80" i="51"/>
  <c r="CE79" i="51"/>
  <c r="CE78" i="51"/>
  <c r="CE77" i="51"/>
  <c r="CE76" i="51"/>
  <c r="CA204" i="51"/>
  <c r="CA203" i="51"/>
  <c r="CA206" i="51"/>
  <c r="CA202" i="51"/>
  <c r="CA199" i="51"/>
  <c r="CA198" i="51"/>
  <c r="CA197" i="51"/>
  <c r="CA196" i="51"/>
  <c r="CA195" i="51"/>
  <c r="CA194" i="51"/>
  <c r="CA193" i="51"/>
  <c r="CA192" i="51"/>
  <c r="CA191" i="51"/>
  <c r="CA190" i="51"/>
  <c r="CA189" i="51"/>
  <c r="BL206" i="51"/>
  <c r="CA205" i="51"/>
  <c r="F230" i="51"/>
  <c r="N230" i="51"/>
  <c r="I231" i="51"/>
  <c r="C231" i="51"/>
  <c r="G231" i="51"/>
  <c r="K231" i="51"/>
  <c r="O231" i="51"/>
  <c r="BR198" i="51" l="1"/>
  <c r="EA191" i="51"/>
  <c r="BM203" i="52"/>
  <c r="EC205" i="52"/>
  <c r="EE188" i="52"/>
  <c r="DT49" i="52"/>
  <c r="BU200" i="52"/>
  <c r="EB121" i="52"/>
  <c r="EA199" i="52"/>
  <c r="EC176" i="52"/>
  <c r="EC184" i="52"/>
  <c r="EC197" i="52"/>
  <c r="DY197" i="52"/>
  <c r="CB203" i="52"/>
  <c r="EA206" i="52"/>
  <c r="EA198" i="52"/>
  <c r="EB123" i="52"/>
  <c r="EB72" i="52"/>
  <c r="EA194" i="52"/>
  <c r="EA203" i="52"/>
  <c r="EB129" i="52"/>
  <c r="CJ202" i="52"/>
  <c r="EB64" i="52"/>
  <c r="EE186" i="52"/>
  <c r="DY176" i="52"/>
  <c r="DY204" i="52"/>
  <c r="DY180" i="52"/>
  <c r="DY202" i="52"/>
  <c r="DT78" i="52"/>
  <c r="CB204" i="52"/>
  <c r="EC196" i="52"/>
  <c r="EC177" i="52"/>
  <c r="EC185" i="52"/>
  <c r="EC198" i="52"/>
  <c r="BM197" i="52"/>
  <c r="EC172" i="52"/>
  <c r="EC180" i="52"/>
  <c r="EC186" i="52"/>
  <c r="EC204" i="52"/>
  <c r="BM198" i="52"/>
  <c r="CB200" i="52"/>
  <c r="EC173" i="52"/>
  <c r="EC181" i="52"/>
  <c r="EC191" i="52"/>
  <c r="EC199" i="52"/>
  <c r="BM192" i="52"/>
  <c r="BM205" i="52"/>
  <c r="DT149" i="52"/>
  <c r="DT147" i="52"/>
  <c r="EB55" i="52"/>
  <c r="EB79" i="52"/>
  <c r="EB108" i="52"/>
  <c r="DT39" i="52"/>
  <c r="DT63" i="52"/>
  <c r="DT170" i="52"/>
  <c r="DT108" i="52"/>
  <c r="DT129" i="52"/>
  <c r="DT195" i="52"/>
  <c r="DT97" i="52"/>
  <c r="DT194" i="52"/>
  <c r="DT118" i="52"/>
  <c r="DT184" i="52"/>
  <c r="EB144" i="52"/>
  <c r="EB157" i="52"/>
  <c r="DT62" i="52"/>
  <c r="DT53" i="52"/>
  <c r="DT44" i="52"/>
  <c r="DT33" i="52"/>
  <c r="DT79" i="52"/>
  <c r="DT140" i="52"/>
  <c r="DT92" i="52"/>
  <c r="DT102" i="52"/>
  <c r="DT113" i="52"/>
  <c r="DT124" i="52"/>
  <c r="DT150" i="52"/>
  <c r="DT157" i="52"/>
  <c r="DT179" i="52"/>
  <c r="DT164" i="52"/>
  <c r="DT196" i="52"/>
  <c r="DT198" i="52"/>
  <c r="EB119" i="52"/>
  <c r="EB109" i="52"/>
  <c r="EB99" i="52"/>
  <c r="EB139" i="52"/>
  <c r="EB172" i="52"/>
  <c r="EB206" i="52"/>
  <c r="DT70" i="52"/>
  <c r="DT52" i="52"/>
  <c r="DT40" i="52"/>
  <c r="DT141" i="52"/>
  <c r="DT96" i="52"/>
  <c r="DT106" i="52"/>
  <c r="DT117" i="52"/>
  <c r="DT128" i="52"/>
  <c r="DT139" i="52"/>
  <c r="DT174" i="52"/>
  <c r="DT183" i="52"/>
  <c r="DT168" i="52"/>
  <c r="DT193" i="52"/>
  <c r="DT206" i="52"/>
  <c r="EB127" i="52"/>
  <c r="EB86" i="52"/>
  <c r="EB106" i="52"/>
  <c r="EB143" i="52"/>
  <c r="EB165" i="52"/>
  <c r="DT86" i="52"/>
  <c r="DT57" i="52"/>
  <c r="DT48" i="52"/>
  <c r="DT34" i="52"/>
  <c r="DT71" i="52"/>
  <c r="DT132" i="52"/>
  <c r="DT90" i="52"/>
  <c r="DT101" i="52"/>
  <c r="DT112" i="52"/>
  <c r="DT122" i="52"/>
  <c r="DT146" i="52"/>
  <c r="DT155" i="52"/>
  <c r="DT177" i="52"/>
  <c r="DT163" i="52"/>
  <c r="DT192" i="52"/>
  <c r="DT201" i="52"/>
  <c r="EB52" i="52"/>
  <c r="EB93" i="52"/>
  <c r="EB80" i="52"/>
  <c r="EB124" i="52"/>
  <c r="EB171" i="52"/>
  <c r="EB184" i="52"/>
  <c r="CH157" i="52"/>
  <c r="EB195" i="52"/>
  <c r="BS125" i="52"/>
  <c r="CH138" i="52"/>
  <c r="CH43" i="52"/>
  <c r="BS96" i="52"/>
  <c r="BS53" i="52"/>
  <c r="CH121" i="52"/>
  <c r="BS192" i="52"/>
  <c r="CH180" i="52"/>
  <c r="EB142" i="52"/>
  <c r="EB179" i="52"/>
  <c r="CB201" i="52"/>
  <c r="EE206" i="52"/>
  <c r="DT56" i="52"/>
  <c r="DT47" i="52"/>
  <c r="DT144" i="52"/>
  <c r="BS83" i="52"/>
  <c r="DT93" i="52"/>
  <c r="DT109" i="52"/>
  <c r="DT151" i="52"/>
  <c r="DT204" i="52"/>
  <c r="BM190" i="52"/>
  <c r="CJ204" i="52"/>
  <c r="BU193" i="52"/>
  <c r="CJ200" i="52"/>
  <c r="EC187" i="52"/>
  <c r="EC174" i="52"/>
  <c r="EC178" i="52"/>
  <c r="EC182" i="52"/>
  <c r="EC190" i="52"/>
  <c r="EC193" i="52"/>
  <c r="EC203" i="52"/>
  <c r="EC201" i="52"/>
  <c r="CH51" i="52"/>
  <c r="DT42" i="52"/>
  <c r="DT37" i="52"/>
  <c r="DT32" i="52"/>
  <c r="BS45" i="52"/>
  <c r="CH171" i="52"/>
  <c r="DT148" i="52"/>
  <c r="DT88" i="52"/>
  <c r="DT98" i="52"/>
  <c r="DT104" i="52"/>
  <c r="DT114" i="52"/>
  <c r="DT120" i="52"/>
  <c r="DT125" i="52"/>
  <c r="DT134" i="52"/>
  <c r="DT131" i="52"/>
  <c r="DT159" i="52"/>
  <c r="DT175" i="52"/>
  <c r="DT180" i="52"/>
  <c r="DT185" i="52"/>
  <c r="DT166" i="52"/>
  <c r="DT172" i="52"/>
  <c r="DT187" i="52"/>
  <c r="DT205" i="52"/>
  <c r="BU196" i="52"/>
  <c r="BM195" i="52"/>
  <c r="BM199" i="52"/>
  <c r="EE174" i="52"/>
  <c r="EE193" i="52"/>
  <c r="CB202" i="52"/>
  <c r="CJ201" i="52"/>
  <c r="EC171" i="52"/>
  <c r="EC175" i="52"/>
  <c r="EC179" i="52"/>
  <c r="EC183" i="52"/>
  <c r="EC194" i="52"/>
  <c r="EC195" i="52"/>
  <c r="EC200" i="52"/>
  <c r="DT82" i="52"/>
  <c r="DT74" i="52"/>
  <c r="DT66" i="52"/>
  <c r="DT58" i="52"/>
  <c r="DT55" i="52"/>
  <c r="DT50" i="52"/>
  <c r="DT45" i="52"/>
  <c r="DT41" i="52"/>
  <c r="DT36" i="52"/>
  <c r="DT31" i="52"/>
  <c r="DT137" i="52"/>
  <c r="DT83" i="52"/>
  <c r="DT75" i="52"/>
  <c r="DT67" i="52"/>
  <c r="DT59" i="52"/>
  <c r="CH105" i="52"/>
  <c r="DT133" i="52"/>
  <c r="DT89" i="52"/>
  <c r="DT94" i="52"/>
  <c r="DT100" i="52"/>
  <c r="DT105" i="52"/>
  <c r="DT110" i="52"/>
  <c r="DT116" i="52"/>
  <c r="DT121" i="52"/>
  <c r="DT126" i="52"/>
  <c r="DT142" i="52"/>
  <c r="DT135" i="52"/>
  <c r="DT156" i="52"/>
  <c r="DT173" i="52"/>
  <c r="DT176" i="52"/>
  <c r="DT181" i="52"/>
  <c r="DT162" i="52"/>
  <c r="DT167" i="52"/>
  <c r="DT188" i="52"/>
  <c r="DT191" i="52"/>
  <c r="DT199" i="52"/>
  <c r="BM191" i="52"/>
  <c r="BM196" i="52"/>
  <c r="BM200" i="52"/>
  <c r="EB48" i="52"/>
  <c r="EB51" i="52"/>
  <c r="EB82" i="52"/>
  <c r="EB95" i="52"/>
  <c r="EB122" i="52"/>
  <c r="EB146" i="52"/>
  <c r="EB162" i="52"/>
  <c r="EB176" i="52"/>
  <c r="DT131" i="51"/>
  <c r="DT129" i="51"/>
  <c r="DT30" i="51"/>
  <c r="DT79" i="51"/>
  <c r="DT115" i="51"/>
  <c r="DT157" i="51"/>
  <c r="DT8" i="51"/>
  <c r="DT90" i="51"/>
  <c r="DV200" i="51"/>
  <c r="BK206" i="51"/>
  <c r="DW206" i="51"/>
  <c r="CI205" i="51"/>
  <c r="DT39" i="51"/>
  <c r="DT18" i="51"/>
  <c r="DT87" i="51"/>
  <c r="DT117" i="51"/>
  <c r="DT124" i="51"/>
  <c r="DT151" i="51"/>
  <c r="DT180" i="51"/>
  <c r="DT110" i="51"/>
  <c r="DT28" i="51"/>
  <c r="DT7" i="51"/>
  <c r="DT69" i="51"/>
  <c r="DT122" i="51"/>
  <c r="DT84" i="51"/>
  <c r="DT130" i="51"/>
  <c r="DT161" i="51"/>
  <c r="DT40" i="51"/>
  <c r="DT19" i="51"/>
  <c r="DT60" i="51"/>
  <c r="DT101" i="51"/>
  <c r="DT108" i="51"/>
  <c r="DT147" i="51"/>
  <c r="DT174" i="51"/>
  <c r="EC199" i="51"/>
  <c r="CG164" i="51"/>
  <c r="BR188" i="51"/>
  <c r="EA197" i="51"/>
  <c r="EA185" i="51"/>
  <c r="CG156" i="51"/>
  <c r="DW181" i="51"/>
  <c r="DW204" i="51"/>
  <c r="CG188" i="51"/>
  <c r="CG206" i="51"/>
  <c r="CG198" i="51"/>
  <c r="BR147" i="51"/>
  <c r="BR172" i="51"/>
  <c r="CG180" i="51"/>
  <c r="CG195" i="51"/>
  <c r="BR151" i="51"/>
  <c r="BR180" i="51"/>
  <c r="CG194" i="51"/>
  <c r="BR202" i="51"/>
  <c r="BR164" i="51"/>
  <c r="CG168" i="51"/>
  <c r="DW165" i="51"/>
  <c r="DW200" i="51"/>
  <c r="EC202" i="51"/>
  <c r="DW170" i="51"/>
  <c r="DW191" i="51"/>
  <c r="DS205" i="51"/>
  <c r="CI191" i="51"/>
  <c r="DW154" i="51"/>
  <c r="DW178" i="51"/>
  <c r="CG142" i="51"/>
  <c r="BR176" i="51"/>
  <c r="CG172" i="51"/>
  <c r="DT136" i="51"/>
  <c r="DT50" i="51"/>
  <c r="DT66" i="51"/>
  <c r="DT86" i="51"/>
  <c r="DT102" i="51"/>
  <c r="DT123" i="51"/>
  <c r="DT182" i="51"/>
  <c r="DT65" i="51"/>
  <c r="DT203" i="51"/>
  <c r="DT200" i="51"/>
  <c r="DT196" i="51"/>
  <c r="DT193" i="51"/>
  <c r="DT186" i="51"/>
  <c r="DT179" i="51"/>
  <c r="DT175" i="51"/>
  <c r="DT171" i="51"/>
  <c r="DT181" i="51"/>
  <c r="DT166" i="51"/>
  <c r="DT162" i="51"/>
  <c r="DT158" i="51"/>
  <c r="DT154" i="51"/>
  <c r="DT150" i="51"/>
  <c r="DT169" i="51"/>
  <c r="DT138" i="51"/>
  <c r="DT139" i="51"/>
  <c r="DT132" i="51"/>
  <c r="DT125" i="51"/>
  <c r="DT112" i="51"/>
  <c r="DT96" i="51"/>
  <c r="DT82" i="51"/>
  <c r="DT78" i="51"/>
  <c r="DT133" i="51"/>
  <c r="DT109" i="51"/>
  <c r="DT93" i="51"/>
  <c r="DT137" i="51"/>
  <c r="DT98" i="51"/>
  <c r="DT111" i="51"/>
  <c r="DT72" i="51"/>
  <c r="DT56" i="51"/>
  <c r="DT58" i="51"/>
  <c r="DT83" i="51"/>
  <c r="DT9" i="51"/>
  <c r="DT13" i="51"/>
  <c r="DT17" i="51"/>
  <c r="DT21" i="51"/>
  <c r="DT25" i="51"/>
  <c r="DT29" i="51"/>
  <c r="DT33" i="51"/>
  <c r="DT37" i="51"/>
  <c r="DT41" i="51"/>
  <c r="DT57" i="51"/>
  <c r="DT94" i="51"/>
  <c r="DT54" i="51"/>
  <c r="DT70" i="51"/>
  <c r="DT145" i="51"/>
  <c r="DT45" i="51"/>
  <c r="DT205" i="51"/>
  <c r="DT199" i="51"/>
  <c r="DT195" i="51"/>
  <c r="DT189" i="51"/>
  <c r="DT191" i="51"/>
  <c r="DT75" i="51"/>
  <c r="DT44" i="51"/>
  <c r="DT61" i="51"/>
  <c r="DT198" i="51"/>
  <c r="DT202" i="51"/>
  <c r="DT178" i="51"/>
  <c r="DT173" i="51"/>
  <c r="DT183" i="51"/>
  <c r="DT165" i="51"/>
  <c r="DT160" i="51"/>
  <c r="DT155" i="51"/>
  <c r="DT149" i="51"/>
  <c r="DT146" i="51"/>
  <c r="DT143" i="51"/>
  <c r="DT128" i="51"/>
  <c r="DT120" i="51"/>
  <c r="DT100" i="51"/>
  <c r="DT81" i="51"/>
  <c r="DT76" i="51"/>
  <c r="DT113" i="51"/>
  <c r="DT89" i="51"/>
  <c r="DT114" i="51"/>
  <c r="DT119" i="51"/>
  <c r="DT68" i="51"/>
  <c r="DT51" i="51"/>
  <c r="DT71" i="51"/>
  <c r="DT10" i="51"/>
  <c r="DT15" i="51"/>
  <c r="DT20" i="51"/>
  <c r="DT26" i="51"/>
  <c r="DT31" i="51"/>
  <c r="DT36" i="51"/>
  <c r="DT42" i="51"/>
  <c r="DT67" i="51"/>
  <c r="DT55" i="51"/>
  <c r="DT91" i="51"/>
  <c r="DT46" i="51"/>
  <c r="DT59" i="51"/>
  <c r="DT206" i="51"/>
  <c r="DT197" i="51"/>
  <c r="DT192" i="51"/>
  <c r="DT177" i="51"/>
  <c r="DT172" i="51"/>
  <c r="DT188" i="51"/>
  <c r="DT164" i="51"/>
  <c r="DT159" i="51"/>
  <c r="DT153" i="51"/>
  <c r="DT148" i="51"/>
  <c r="DT142" i="51"/>
  <c r="DT135" i="51"/>
  <c r="DT127" i="51"/>
  <c r="DT116" i="51"/>
  <c r="DT92" i="51"/>
  <c r="DT80" i="51"/>
  <c r="DT141" i="51"/>
  <c r="DT105" i="51"/>
  <c r="DT85" i="51"/>
  <c r="DT106" i="51"/>
  <c r="DT103" i="51"/>
  <c r="DT64" i="51"/>
  <c r="DT53" i="51"/>
  <c r="DT99" i="51"/>
  <c r="DT6" i="51"/>
  <c r="DT11" i="51"/>
  <c r="DT16" i="51"/>
  <c r="DT22" i="51"/>
  <c r="DT27" i="51"/>
  <c r="DT32" i="51"/>
  <c r="DT38" i="51"/>
  <c r="DT43" i="51"/>
  <c r="DT74" i="51"/>
  <c r="DT118" i="51"/>
  <c r="DT49" i="51"/>
  <c r="DT201" i="51"/>
  <c r="DT194" i="51"/>
  <c r="DT187" i="51"/>
  <c r="DT176" i="51"/>
  <c r="DT170" i="51"/>
  <c r="DT168" i="51"/>
  <c r="DT163" i="51"/>
  <c r="DT62" i="51"/>
  <c r="DT35" i="51"/>
  <c r="DT24" i="51"/>
  <c r="DT14" i="51"/>
  <c r="DT63" i="51"/>
  <c r="DT95" i="51"/>
  <c r="DT144" i="51"/>
  <c r="DT121" i="51"/>
  <c r="DT88" i="51"/>
  <c r="DT126" i="51"/>
  <c r="DT134" i="51"/>
  <c r="DT152" i="51"/>
  <c r="DT167" i="51"/>
  <c r="DT190" i="51"/>
  <c r="DT48" i="51"/>
  <c r="DT34" i="51"/>
  <c r="DT23" i="51"/>
  <c r="DT12" i="51"/>
  <c r="DT52" i="51"/>
  <c r="DT73" i="51"/>
  <c r="DT97" i="51"/>
  <c r="DT77" i="51"/>
  <c r="DT104" i="51"/>
  <c r="DT140" i="51"/>
  <c r="DT185" i="51"/>
  <c r="DT156" i="51"/>
  <c r="DT184" i="51"/>
  <c r="DT204" i="51"/>
  <c r="DW195" i="51"/>
  <c r="DW203" i="51"/>
  <c r="DW202" i="51"/>
  <c r="DW184" i="51"/>
  <c r="DW177" i="51"/>
  <c r="DW169" i="51"/>
  <c r="DW161" i="51"/>
  <c r="DW153" i="51"/>
  <c r="DW197" i="51"/>
  <c r="DW188" i="51"/>
  <c r="DW185" i="51"/>
  <c r="DW174" i="51"/>
  <c r="DW166" i="51"/>
  <c r="DW158" i="51"/>
  <c r="CI16" i="51"/>
  <c r="CI195" i="51"/>
  <c r="EC204" i="51"/>
  <c r="EC195" i="51"/>
  <c r="CB202" i="51"/>
  <c r="CB203" i="51"/>
  <c r="DW157" i="51"/>
  <c r="DW173" i="51"/>
  <c r="DW186" i="51"/>
  <c r="DV202" i="51"/>
  <c r="DV199" i="51"/>
  <c r="CG184" i="51"/>
  <c r="CG204" i="51"/>
  <c r="BR185" i="51"/>
  <c r="EA196" i="51"/>
  <c r="BR156" i="51"/>
  <c r="BR168" i="51"/>
  <c r="BR161" i="51"/>
  <c r="DW155" i="51"/>
  <c r="DW159" i="51"/>
  <c r="DW163" i="51"/>
  <c r="DW167" i="51"/>
  <c r="DW171" i="51"/>
  <c r="DW175" i="51"/>
  <c r="DW179" i="51"/>
  <c r="DW187" i="51"/>
  <c r="DW201" i="51"/>
  <c r="DW190" i="51"/>
  <c r="DW192" i="51"/>
  <c r="DW199" i="51"/>
  <c r="DT107" i="51"/>
  <c r="DY190" i="51"/>
  <c r="DW205" i="51"/>
  <c r="DW156" i="51"/>
  <c r="DW160" i="51"/>
  <c r="DW164" i="51"/>
  <c r="DW168" i="51"/>
  <c r="DW172" i="51"/>
  <c r="DW176" i="51"/>
  <c r="DW180" i="51"/>
  <c r="DW193" i="51"/>
  <c r="DW183" i="51"/>
  <c r="DW198" i="51"/>
  <c r="DW194" i="51"/>
  <c r="DV184" i="51"/>
  <c r="DV185" i="51"/>
  <c r="DV205" i="51"/>
  <c r="DV190" i="51"/>
  <c r="DV187" i="51"/>
  <c r="DV194" i="51"/>
  <c r="DV191" i="51"/>
  <c r="CH196" i="51"/>
  <c r="DY199" i="51"/>
  <c r="DZ203" i="51"/>
  <c r="BS198" i="51"/>
  <c r="BO206" i="51"/>
  <c r="CB204" i="51"/>
  <c r="EC194" i="51"/>
  <c r="EC201" i="51"/>
  <c r="CI194" i="51"/>
  <c r="CI202" i="51"/>
  <c r="DY206" i="51"/>
  <c r="DV206" i="51"/>
  <c r="DV189" i="51"/>
  <c r="DV198" i="51"/>
  <c r="DV186" i="51"/>
  <c r="DV195" i="51"/>
  <c r="DZ195" i="51"/>
  <c r="CB200" i="51"/>
  <c r="CI206" i="51"/>
  <c r="EC190" i="51"/>
  <c r="EC198" i="51"/>
  <c r="CI190" i="51"/>
  <c r="CI198" i="51"/>
  <c r="DY191" i="51"/>
  <c r="DV196" i="51"/>
  <c r="DV193" i="51"/>
  <c r="DV203" i="51"/>
  <c r="DV188" i="51"/>
  <c r="DZ205" i="51"/>
  <c r="BS122" i="51"/>
  <c r="CH42" i="51"/>
  <c r="CH10" i="51"/>
  <c r="BS89" i="51"/>
  <c r="CG192" i="51"/>
  <c r="BR159" i="51"/>
  <c r="CG158" i="51"/>
  <c r="CG150" i="51"/>
  <c r="CG146" i="51"/>
  <c r="BR144" i="51"/>
  <c r="BR136" i="51"/>
  <c r="BR135" i="51"/>
  <c r="BR134" i="51"/>
  <c r="BR133" i="51"/>
  <c r="BR132" i="51"/>
  <c r="BR131" i="51"/>
  <c r="BR130" i="51"/>
  <c r="BR129" i="51"/>
  <c r="BR128" i="51"/>
  <c r="CG197" i="51"/>
  <c r="BR154" i="51"/>
  <c r="CG153" i="51"/>
  <c r="CG149" i="51"/>
  <c r="BR143" i="51"/>
  <c r="BR141" i="51"/>
  <c r="BR140" i="51"/>
  <c r="BR139" i="51"/>
  <c r="BR138" i="51"/>
  <c r="BR137" i="51"/>
  <c r="CG123" i="51"/>
  <c r="CG122" i="51"/>
  <c r="CG121" i="51"/>
  <c r="CG154" i="51"/>
  <c r="BR145" i="51"/>
  <c r="BR142" i="51"/>
  <c r="CG133" i="51"/>
  <c r="CG129" i="51"/>
  <c r="BR118" i="51"/>
  <c r="BR117" i="51"/>
  <c r="BR116" i="51"/>
  <c r="BR115" i="51"/>
  <c r="BR114" i="51"/>
  <c r="BR113" i="51"/>
  <c r="BR112" i="51"/>
  <c r="BR111" i="51"/>
  <c r="BR110" i="51"/>
  <c r="BR109" i="51"/>
  <c r="BR108" i="51"/>
  <c r="CG102" i="51"/>
  <c r="CG101" i="51"/>
  <c r="CG100" i="51"/>
  <c r="CG99" i="51"/>
  <c r="CG98" i="51"/>
  <c r="CG97" i="51"/>
  <c r="CG96" i="51"/>
  <c r="CG95" i="51"/>
  <c r="CG94" i="51"/>
  <c r="CG93" i="51"/>
  <c r="CG92" i="51"/>
  <c r="BR86" i="51"/>
  <c r="BR85" i="51"/>
  <c r="BR84" i="51"/>
  <c r="BR83" i="51"/>
  <c r="BR82" i="51"/>
  <c r="BR81" i="51"/>
  <c r="CG157" i="51"/>
  <c r="CG140" i="51"/>
  <c r="CG138" i="51"/>
  <c r="CG134" i="51"/>
  <c r="CG130" i="51"/>
  <c r="BR127" i="51"/>
  <c r="CG126" i="51"/>
  <c r="BR125" i="51"/>
  <c r="CG124" i="51"/>
  <c r="BR123" i="51"/>
  <c r="CG120" i="51"/>
  <c r="CG119" i="51"/>
  <c r="BR107" i="51"/>
  <c r="BR106" i="51"/>
  <c r="BR105" i="51"/>
  <c r="BR104" i="51"/>
  <c r="BR103" i="51"/>
  <c r="CG91" i="51"/>
  <c r="CG90" i="51"/>
  <c r="CG89" i="51"/>
  <c r="CG88" i="51"/>
  <c r="CG87" i="51"/>
  <c r="CG148" i="51"/>
  <c r="CG137" i="51"/>
  <c r="BR122" i="51"/>
  <c r="CG104" i="51"/>
  <c r="BR102" i="51"/>
  <c r="BR98" i="51"/>
  <c r="BR94" i="51"/>
  <c r="CG80" i="51"/>
  <c r="CG79" i="51"/>
  <c r="CG78" i="51"/>
  <c r="CG77" i="51"/>
  <c r="CG76" i="51"/>
  <c r="BR70" i="51"/>
  <c r="BR69" i="51"/>
  <c r="BR68" i="51"/>
  <c r="BR67" i="51"/>
  <c r="CG65" i="51"/>
  <c r="CG64" i="51"/>
  <c r="CG63" i="51"/>
  <c r="CG62" i="51"/>
  <c r="BR59" i="51"/>
  <c r="BR58" i="51"/>
  <c r="BR57" i="51"/>
  <c r="BR56" i="51"/>
  <c r="CG54" i="51"/>
  <c r="CG53" i="51"/>
  <c r="CG52" i="51"/>
  <c r="CG51" i="51"/>
  <c r="BR49" i="51"/>
  <c r="BR192" i="51"/>
  <c r="BR155" i="51"/>
  <c r="CG151" i="51"/>
  <c r="CG139" i="51"/>
  <c r="BR124" i="51"/>
  <c r="BR121" i="51"/>
  <c r="BR119" i="51"/>
  <c r="CG117" i="51"/>
  <c r="CG115" i="51"/>
  <c r="CG113" i="51"/>
  <c r="CG111" i="51"/>
  <c r="CG109" i="51"/>
  <c r="CG105" i="51"/>
  <c r="BR99" i="51"/>
  <c r="BR95" i="51"/>
  <c r="BR91" i="51"/>
  <c r="BR89" i="51"/>
  <c r="BR87" i="51"/>
  <c r="CG85" i="51"/>
  <c r="CG83" i="51"/>
  <c r="CG81" i="51"/>
  <c r="CG75" i="51"/>
  <c r="CG74" i="51"/>
  <c r="CG73" i="51"/>
  <c r="CG72" i="51"/>
  <c r="CG71" i="51"/>
  <c r="BR66" i="51"/>
  <c r="CG61" i="51"/>
  <c r="CG60" i="51"/>
  <c r="BR55" i="51"/>
  <c r="CG50" i="51"/>
  <c r="BR48" i="51"/>
  <c r="BR158" i="51"/>
  <c r="CG141" i="51"/>
  <c r="CG127" i="51"/>
  <c r="CG118" i="51"/>
  <c r="CG110" i="51"/>
  <c r="CG84" i="51"/>
  <c r="BR78" i="51"/>
  <c r="BR63" i="51"/>
  <c r="BR60" i="51"/>
  <c r="CG58" i="51"/>
  <c r="CG56" i="51"/>
  <c r="CG55" i="51"/>
  <c r="BR53" i="51"/>
  <c r="CG46" i="51"/>
  <c r="CG44" i="51"/>
  <c r="BR43" i="51"/>
  <c r="CG40" i="51"/>
  <c r="BR39" i="51"/>
  <c r="CG36" i="51"/>
  <c r="BR35" i="51"/>
  <c r="CG32" i="51"/>
  <c r="BR31" i="51"/>
  <c r="CG28" i="51"/>
  <c r="BR27" i="51"/>
  <c r="CG24" i="51"/>
  <c r="BR23" i="51"/>
  <c r="CG20" i="51"/>
  <c r="BR19" i="51"/>
  <c r="CG135" i="51"/>
  <c r="CG131" i="51"/>
  <c r="CG125" i="51"/>
  <c r="CG116" i="51"/>
  <c r="CG108" i="51"/>
  <c r="BR101" i="51"/>
  <c r="BR100" i="51"/>
  <c r="BR97" i="51"/>
  <c r="BR96" i="51"/>
  <c r="BR93" i="51"/>
  <c r="BR92" i="51"/>
  <c r="BR90" i="51"/>
  <c r="CG82" i="51"/>
  <c r="BR77" i="51"/>
  <c r="BR74" i="51"/>
  <c r="BR72" i="51"/>
  <c r="CG70" i="51"/>
  <c r="CG68" i="51"/>
  <c r="BR62" i="51"/>
  <c r="BR52" i="51"/>
  <c r="CG49" i="51"/>
  <c r="BR46" i="51"/>
  <c r="BR44" i="51"/>
  <c r="CG41" i="51"/>
  <c r="BR40" i="51"/>
  <c r="CG37" i="51"/>
  <c r="BR36" i="51"/>
  <c r="CG33" i="51"/>
  <c r="BR32" i="51"/>
  <c r="CG29" i="51"/>
  <c r="BR28" i="51"/>
  <c r="CG25" i="51"/>
  <c r="BR24" i="51"/>
  <c r="CG21" i="51"/>
  <c r="BR20" i="51"/>
  <c r="CG132" i="51"/>
  <c r="CG106" i="51"/>
  <c r="BR75" i="51"/>
  <c r="CG67" i="51"/>
  <c r="BR61" i="51"/>
  <c r="BR50" i="51"/>
  <c r="CG47" i="51"/>
  <c r="BR45" i="51"/>
  <c r="CG43" i="51"/>
  <c r="CG42" i="51"/>
  <c r="CG35" i="51"/>
  <c r="CG34" i="51"/>
  <c r="CG27" i="51"/>
  <c r="CG26" i="51"/>
  <c r="CG19" i="51"/>
  <c r="CG18" i="51"/>
  <c r="BR17" i="51"/>
  <c r="CG14" i="51"/>
  <c r="BR13" i="51"/>
  <c r="CG10" i="51"/>
  <c r="BR9" i="51"/>
  <c r="CG6" i="51"/>
  <c r="CG136" i="51"/>
  <c r="CG128" i="51"/>
  <c r="CG103" i="51"/>
  <c r="BR71" i="51"/>
  <c r="CG38" i="51"/>
  <c r="CG31" i="51"/>
  <c r="CG30" i="51"/>
  <c r="CG23" i="51"/>
  <c r="BR126" i="51"/>
  <c r="BR79" i="51"/>
  <c r="BR65" i="51"/>
  <c r="BR54" i="51"/>
  <c r="BR51" i="51"/>
  <c r="BR41" i="51"/>
  <c r="BR25" i="51"/>
  <c r="BR14" i="51"/>
  <c r="BR10" i="51"/>
  <c r="CG147" i="51"/>
  <c r="BR120" i="51"/>
  <c r="CG114" i="51"/>
  <c r="CG112" i="51"/>
  <c r="CG69" i="51"/>
  <c r="CG66" i="51"/>
  <c r="CG45" i="51"/>
  <c r="BR38" i="51"/>
  <c r="BR37" i="51"/>
  <c r="BR30" i="51"/>
  <c r="BR29" i="51"/>
  <c r="BR22" i="51"/>
  <c r="BR21" i="51"/>
  <c r="CG17" i="51"/>
  <c r="BR16" i="51"/>
  <c r="CG13" i="51"/>
  <c r="BR12" i="51"/>
  <c r="CG9" i="51"/>
  <c r="BR8" i="51"/>
  <c r="CG152" i="51"/>
  <c r="CG107" i="51"/>
  <c r="CG57" i="51"/>
  <c r="CG39" i="51"/>
  <c r="CG22" i="51"/>
  <c r="CG16" i="51"/>
  <c r="BR15" i="51"/>
  <c r="CG12" i="51"/>
  <c r="BR11" i="51"/>
  <c r="CG8" i="51"/>
  <c r="BR7" i="51"/>
  <c r="BR88" i="51"/>
  <c r="CG86" i="51"/>
  <c r="BR80" i="51"/>
  <c r="BR76" i="51"/>
  <c r="BR73" i="51"/>
  <c r="BR64" i="51"/>
  <c r="CG59" i="51"/>
  <c r="CG48" i="51"/>
  <c r="BR47" i="51"/>
  <c r="BR42" i="51"/>
  <c r="BR34" i="51"/>
  <c r="BR33" i="51"/>
  <c r="BR26" i="51"/>
  <c r="BR18" i="51"/>
  <c r="CG15" i="51"/>
  <c r="CG11" i="51"/>
  <c r="CG7" i="51"/>
  <c r="BR6" i="51"/>
  <c r="EA205" i="51"/>
  <c r="CG200" i="51"/>
  <c r="BR190" i="51"/>
  <c r="BR199" i="51"/>
  <c r="BR203" i="51"/>
  <c r="BS67" i="51"/>
  <c r="CH16" i="51"/>
  <c r="CH68" i="51"/>
  <c r="BS97" i="51"/>
  <c r="CG196" i="51"/>
  <c r="CG199" i="51"/>
  <c r="EA201" i="51"/>
  <c r="EA195" i="51"/>
  <c r="EA186" i="51"/>
  <c r="BR152" i="51"/>
  <c r="CG143" i="51"/>
  <c r="BR165" i="51"/>
  <c r="BR173" i="51"/>
  <c r="BR181" i="51"/>
  <c r="CG165" i="51"/>
  <c r="CG173" i="51"/>
  <c r="CG177" i="51"/>
  <c r="CG181" i="51"/>
  <c r="EA206" i="51"/>
  <c r="BR186" i="51"/>
  <c r="CG190" i="51"/>
  <c r="CG201" i="51"/>
  <c r="CG186" i="51"/>
  <c r="CG191" i="51"/>
  <c r="BR196" i="51"/>
  <c r="BR206" i="51"/>
  <c r="BR200" i="51"/>
  <c r="BR204" i="51"/>
  <c r="DY195" i="51"/>
  <c r="BS185" i="51"/>
  <c r="CH26" i="51"/>
  <c r="CH80" i="51"/>
  <c r="CH101" i="51"/>
  <c r="BS88" i="51"/>
  <c r="BS159" i="51"/>
  <c r="CH192" i="51"/>
  <c r="BR191" i="51"/>
  <c r="CG189" i="51"/>
  <c r="EA182" i="51"/>
  <c r="EA204" i="51"/>
  <c r="EA199" i="51"/>
  <c r="BR149" i="51"/>
  <c r="BR153" i="51"/>
  <c r="BR162" i="51"/>
  <c r="CG144" i="51"/>
  <c r="CG162" i="51"/>
  <c r="BR166" i="51"/>
  <c r="BR170" i="51"/>
  <c r="BR174" i="51"/>
  <c r="BR178" i="51"/>
  <c r="BR182" i="51"/>
  <c r="BR160" i="51"/>
  <c r="CG166" i="51"/>
  <c r="CG170" i="51"/>
  <c r="CG174" i="51"/>
  <c r="CG178" i="51"/>
  <c r="CG182" i="51"/>
  <c r="DS202" i="51"/>
  <c r="DS198" i="51"/>
  <c r="DS192" i="51"/>
  <c r="DS183" i="51"/>
  <c r="DS162" i="51"/>
  <c r="DS193" i="51"/>
  <c r="DS190" i="51"/>
  <c r="DS182" i="51"/>
  <c r="DS181" i="51"/>
  <c r="DS180" i="51"/>
  <c r="DS179" i="51"/>
  <c r="DS178" i="51"/>
  <c r="DS177" i="51"/>
  <c r="DS176" i="51"/>
  <c r="DS175" i="51"/>
  <c r="DS174" i="51"/>
  <c r="DS173" i="51"/>
  <c r="DS172" i="51"/>
  <c r="DS171" i="51"/>
  <c r="DS170" i="51"/>
  <c r="DS169" i="51"/>
  <c r="DS168" i="51"/>
  <c r="DS167" i="51"/>
  <c r="DS166" i="51"/>
  <c r="DS165" i="51"/>
  <c r="DS164" i="51"/>
  <c r="DS163" i="51"/>
  <c r="DS159" i="51"/>
  <c r="DS203" i="51"/>
  <c r="DS201" i="51"/>
  <c r="DS188" i="51"/>
  <c r="DS186" i="51"/>
  <c r="DS184" i="51"/>
  <c r="DS161" i="51"/>
  <c r="DS155" i="51"/>
  <c r="DS199" i="51"/>
  <c r="DS196" i="51"/>
  <c r="DS194" i="51"/>
  <c r="DS191" i="51"/>
  <c r="DS160" i="51"/>
  <c r="DS158" i="51"/>
  <c r="DS154" i="51"/>
  <c r="DS195" i="51"/>
  <c r="DS189" i="51"/>
  <c r="DS185" i="51"/>
  <c r="DS157" i="51"/>
  <c r="DS151" i="51"/>
  <c r="DS147" i="51"/>
  <c r="DS142" i="51"/>
  <c r="DS141" i="51"/>
  <c r="DS140" i="51"/>
  <c r="DS139" i="51"/>
  <c r="DS138" i="51"/>
  <c r="DS137" i="51"/>
  <c r="DS200" i="51"/>
  <c r="DS150" i="51"/>
  <c r="DS146" i="51"/>
  <c r="DS145" i="51"/>
  <c r="DS204" i="51"/>
  <c r="DS197" i="51"/>
  <c r="DS134" i="51"/>
  <c r="DS130" i="51"/>
  <c r="DS126" i="51"/>
  <c r="DS124" i="51"/>
  <c r="DS122" i="51"/>
  <c r="DS120" i="51"/>
  <c r="DS119" i="51"/>
  <c r="DS91" i="51"/>
  <c r="DS90" i="51"/>
  <c r="DS89" i="51"/>
  <c r="DS88" i="51"/>
  <c r="DS87" i="51"/>
  <c r="DS135" i="51"/>
  <c r="DS131" i="51"/>
  <c r="DS121" i="51"/>
  <c r="DS118" i="51"/>
  <c r="DS117" i="51"/>
  <c r="DS116" i="51"/>
  <c r="DS115" i="51"/>
  <c r="DS114" i="51"/>
  <c r="DS113" i="51"/>
  <c r="DS112" i="51"/>
  <c r="DS111" i="51"/>
  <c r="DS110" i="51"/>
  <c r="DS109" i="51"/>
  <c r="DS108" i="51"/>
  <c r="DS86" i="51"/>
  <c r="DS85" i="51"/>
  <c r="DS84" i="51"/>
  <c r="DS83" i="51"/>
  <c r="DS82" i="51"/>
  <c r="DS81" i="51"/>
  <c r="DS156" i="51"/>
  <c r="DS105" i="51"/>
  <c r="DS100" i="51"/>
  <c r="DS96" i="51"/>
  <c r="DS92" i="51"/>
  <c r="DS75" i="51"/>
  <c r="DS74" i="51"/>
  <c r="DS73" i="51"/>
  <c r="DS72" i="51"/>
  <c r="DS71" i="51"/>
  <c r="DS61" i="51"/>
  <c r="DS60" i="51"/>
  <c r="DS50" i="51"/>
  <c r="DS152" i="51"/>
  <c r="DS149" i="51"/>
  <c r="DS143" i="51"/>
  <c r="DS136" i="51"/>
  <c r="DS133" i="51"/>
  <c r="DS132" i="51"/>
  <c r="DS129" i="51"/>
  <c r="DS128" i="51"/>
  <c r="DS125" i="51"/>
  <c r="DS123" i="51"/>
  <c r="DS106" i="51"/>
  <c r="DS101" i="51"/>
  <c r="DS97" i="51"/>
  <c r="DS93" i="51"/>
  <c r="DS70" i="51"/>
  <c r="DS69" i="51"/>
  <c r="DS68" i="51"/>
  <c r="DS67" i="51"/>
  <c r="DS59" i="51"/>
  <c r="DS58" i="51"/>
  <c r="DS57" i="51"/>
  <c r="DS56" i="51"/>
  <c r="DS49" i="51"/>
  <c r="DS48" i="51"/>
  <c r="DS107" i="51"/>
  <c r="DS104" i="51"/>
  <c r="DS103" i="51"/>
  <c r="DS80" i="51"/>
  <c r="DS76" i="51"/>
  <c r="DS66" i="51"/>
  <c r="DS65" i="51"/>
  <c r="DS51" i="51"/>
  <c r="DS43" i="51"/>
  <c r="DS39" i="51"/>
  <c r="DS35" i="51"/>
  <c r="DS31" i="51"/>
  <c r="DS27" i="51"/>
  <c r="DS23" i="51"/>
  <c r="DS19" i="51"/>
  <c r="DS187" i="51"/>
  <c r="DS153" i="51"/>
  <c r="DS148" i="51"/>
  <c r="DS144" i="51"/>
  <c r="DS127" i="51"/>
  <c r="DS79" i="51"/>
  <c r="DS64" i="51"/>
  <c r="DS55" i="51"/>
  <c r="DS54" i="51"/>
  <c r="DS46" i="51"/>
  <c r="DS44" i="51"/>
  <c r="DS40" i="51"/>
  <c r="DS36" i="51"/>
  <c r="DS32" i="51"/>
  <c r="DS28" i="51"/>
  <c r="DS24" i="51"/>
  <c r="DS20" i="51"/>
  <c r="DS99" i="51"/>
  <c r="DS45" i="51"/>
  <c r="DS41" i="51"/>
  <c r="DS33" i="51"/>
  <c r="DS25" i="51"/>
  <c r="DS17" i="51"/>
  <c r="DS13" i="51"/>
  <c r="DS9" i="51"/>
  <c r="DS63" i="51"/>
  <c r="DS21" i="51"/>
  <c r="DS98" i="51"/>
  <c r="DS47" i="51"/>
  <c r="DS14" i="51"/>
  <c r="DS10" i="51"/>
  <c r="DS102" i="51"/>
  <c r="DS94" i="51"/>
  <c r="DS38" i="51"/>
  <c r="DS30" i="51"/>
  <c r="DS22" i="51"/>
  <c r="DS16" i="51"/>
  <c r="DS12" i="51"/>
  <c r="DS8" i="51"/>
  <c r="DS95" i="51"/>
  <c r="DS78" i="51"/>
  <c r="DS77" i="51"/>
  <c r="DS62" i="51"/>
  <c r="DS53" i="51"/>
  <c r="DS52" i="51"/>
  <c r="DS37" i="51"/>
  <c r="DS29" i="51"/>
  <c r="DS15" i="51"/>
  <c r="DS11" i="51"/>
  <c r="DS7" i="51"/>
  <c r="DS42" i="51"/>
  <c r="DS34" i="51"/>
  <c r="DS26" i="51"/>
  <c r="DS18" i="51"/>
  <c r="DS6" i="51"/>
  <c r="ED199" i="51"/>
  <c r="ED196" i="51"/>
  <c r="ED195" i="51"/>
  <c r="ED193" i="51"/>
  <c r="ED191" i="51"/>
  <c r="ED190" i="51"/>
  <c r="ED183" i="51"/>
  <c r="ED162" i="51"/>
  <c r="ED206" i="51"/>
  <c r="ED204" i="51"/>
  <c r="ED203" i="51"/>
  <c r="ED202" i="51"/>
  <c r="ED200" i="51"/>
  <c r="ED194" i="51"/>
  <c r="ED188" i="51"/>
  <c r="ED187" i="51"/>
  <c r="ED186" i="51"/>
  <c r="ED185" i="51"/>
  <c r="ED184" i="51"/>
  <c r="ED182" i="51"/>
  <c r="ED181" i="51"/>
  <c r="ED180" i="51"/>
  <c r="ED179" i="51"/>
  <c r="ED178" i="51"/>
  <c r="ED177" i="51"/>
  <c r="ED176" i="51"/>
  <c r="ED175" i="51"/>
  <c r="ED174" i="51"/>
  <c r="ED173" i="51"/>
  <c r="ED172" i="51"/>
  <c r="ED171" i="51"/>
  <c r="ED170" i="51"/>
  <c r="ED169" i="51"/>
  <c r="ED168" i="51"/>
  <c r="ED167" i="51"/>
  <c r="ED166" i="51"/>
  <c r="ED165" i="51"/>
  <c r="ED164" i="51"/>
  <c r="ED163" i="51"/>
  <c r="ED159" i="51"/>
  <c r="ED205" i="51"/>
  <c r="ED192" i="51"/>
  <c r="ED189" i="51"/>
  <c r="ED155" i="51"/>
  <c r="ED197" i="51"/>
  <c r="ED158" i="51"/>
  <c r="ED154" i="51"/>
  <c r="ED152" i="51"/>
  <c r="ED151" i="51"/>
  <c r="ED150" i="51"/>
  <c r="ED149" i="51"/>
  <c r="ED148" i="51"/>
  <c r="ED147" i="51"/>
  <c r="ED146" i="51"/>
  <c r="ED145" i="51"/>
  <c r="ED198" i="51"/>
  <c r="ED153" i="51"/>
  <c r="ED141" i="51"/>
  <c r="ED135" i="51"/>
  <c r="ED134" i="51"/>
  <c r="ED133" i="51"/>
  <c r="ED132" i="51"/>
  <c r="ED131" i="51"/>
  <c r="ED130" i="51"/>
  <c r="ED129" i="51"/>
  <c r="ED128" i="51"/>
  <c r="ED127" i="51"/>
  <c r="ED156" i="51"/>
  <c r="ED144" i="51"/>
  <c r="ED140" i="51"/>
  <c r="ED139" i="51"/>
  <c r="ED138" i="51"/>
  <c r="ED137" i="51"/>
  <c r="ED136" i="51"/>
  <c r="ED157" i="51"/>
  <c r="ED126" i="51"/>
  <c r="ED124" i="51"/>
  <c r="ED122" i="51"/>
  <c r="ED117" i="51"/>
  <c r="ED116" i="51"/>
  <c r="ED115" i="51"/>
  <c r="ED114" i="51"/>
  <c r="ED113" i="51"/>
  <c r="ED112" i="51"/>
  <c r="ED111" i="51"/>
  <c r="ED110" i="51"/>
  <c r="ED109" i="51"/>
  <c r="ED108" i="51"/>
  <c r="ED107" i="51"/>
  <c r="ED85" i="51"/>
  <c r="ED84" i="51"/>
  <c r="ED83" i="51"/>
  <c r="ED82" i="51"/>
  <c r="ED81" i="51"/>
  <c r="ED201" i="51"/>
  <c r="ED142" i="51"/>
  <c r="ED121" i="51"/>
  <c r="ED106" i="51"/>
  <c r="ED105" i="51"/>
  <c r="ED104" i="51"/>
  <c r="ED103" i="51"/>
  <c r="ED102" i="51"/>
  <c r="ED160" i="51"/>
  <c r="ED143" i="51"/>
  <c r="ED99" i="51"/>
  <c r="ED95" i="51"/>
  <c r="ED91" i="51"/>
  <c r="ED69" i="51"/>
  <c r="ED68" i="51"/>
  <c r="ED67" i="51"/>
  <c r="ED66" i="51"/>
  <c r="ED58" i="51"/>
  <c r="ED57" i="51"/>
  <c r="ED56" i="51"/>
  <c r="ED55" i="51"/>
  <c r="ED48" i="51"/>
  <c r="ED119" i="51"/>
  <c r="ED100" i="51"/>
  <c r="ED96" i="51"/>
  <c r="ED92" i="51"/>
  <c r="ED89" i="51"/>
  <c r="ED87" i="51"/>
  <c r="ED65" i="51"/>
  <c r="ED54" i="51"/>
  <c r="ED123" i="51"/>
  <c r="ED101" i="51"/>
  <c r="ED97" i="51"/>
  <c r="ED93" i="51"/>
  <c r="ED88" i="51"/>
  <c r="ED79" i="51"/>
  <c r="ED75" i="51"/>
  <c r="ED64" i="51"/>
  <c r="ED60" i="51"/>
  <c r="ED50" i="51"/>
  <c r="ED42" i="51"/>
  <c r="ED38" i="51"/>
  <c r="ED34" i="51"/>
  <c r="ED30" i="51"/>
  <c r="ED26" i="51"/>
  <c r="ED22" i="51"/>
  <c r="ED18" i="51"/>
  <c r="ED161" i="51"/>
  <c r="ED120" i="51"/>
  <c r="ED86" i="51"/>
  <c r="ED78" i="51"/>
  <c r="ED74" i="51"/>
  <c r="ED72" i="51"/>
  <c r="ED70" i="51"/>
  <c r="ED63" i="51"/>
  <c r="ED53" i="51"/>
  <c r="ED49" i="51"/>
  <c r="ED47" i="51"/>
  <c r="ED45" i="51"/>
  <c r="ED43" i="51"/>
  <c r="ED39" i="51"/>
  <c r="ED35" i="51"/>
  <c r="ED31" i="51"/>
  <c r="ED27" i="51"/>
  <c r="ED23" i="51"/>
  <c r="ED19" i="51"/>
  <c r="ED125" i="51"/>
  <c r="ED94" i="51"/>
  <c r="ED80" i="51"/>
  <c r="ED76" i="51"/>
  <c r="ED73" i="51"/>
  <c r="ED61" i="51"/>
  <c r="ED51" i="51"/>
  <c r="ED16" i="51"/>
  <c r="ED12" i="51"/>
  <c r="ED8" i="51"/>
  <c r="ED90" i="51"/>
  <c r="ED14" i="51"/>
  <c r="ED10" i="51"/>
  <c r="ED6" i="51"/>
  <c r="ED71" i="51"/>
  <c r="ED21" i="51"/>
  <c r="ED20" i="51"/>
  <c r="ED118" i="51"/>
  <c r="ED77" i="51"/>
  <c r="ED62" i="51"/>
  <c r="ED59" i="51"/>
  <c r="ED52" i="51"/>
  <c r="ED46" i="51"/>
  <c r="ED41" i="51"/>
  <c r="ED40" i="51"/>
  <c r="ED33" i="51"/>
  <c r="ED32" i="51"/>
  <c r="ED25" i="51"/>
  <c r="ED24" i="51"/>
  <c r="ED15" i="51"/>
  <c r="ED11" i="51"/>
  <c r="ED7" i="51"/>
  <c r="ED98" i="51"/>
  <c r="ED44" i="51"/>
  <c r="ED37" i="51"/>
  <c r="ED36" i="51"/>
  <c r="ED29" i="51"/>
  <c r="ED28" i="51"/>
  <c r="ED17" i="51"/>
  <c r="ED13" i="51"/>
  <c r="ED9" i="51"/>
  <c r="DW189" i="51"/>
  <c r="DW152" i="51"/>
  <c r="DW151" i="51"/>
  <c r="DW150" i="51"/>
  <c r="DW149" i="51"/>
  <c r="DW148" i="51"/>
  <c r="DW147" i="51"/>
  <c r="DW146" i="51"/>
  <c r="DW145" i="51"/>
  <c r="DW144" i="51"/>
  <c r="DW143" i="51"/>
  <c r="DW142" i="51"/>
  <c r="DW182" i="51"/>
  <c r="DW135" i="51"/>
  <c r="DW134" i="51"/>
  <c r="DW133" i="51"/>
  <c r="DW132" i="51"/>
  <c r="DW131" i="51"/>
  <c r="DW130" i="51"/>
  <c r="DW129" i="51"/>
  <c r="DW128" i="51"/>
  <c r="DW127" i="51"/>
  <c r="DW126" i="51"/>
  <c r="DW125" i="51"/>
  <c r="DW124" i="51"/>
  <c r="DW123" i="51"/>
  <c r="DW140" i="51"/>
  <c r="DW138" i="51"/>
  <c r="DW136" i="51"/>
  <c r="DW106" i="51"/>
  <c r="DW105" i="51"/>
  <c r="DW104" i="51"/>
  <c r="DW103" i="51"/>
  <c r="DW102" i="51"/>
  <c r="DW101" i="51"/>
  <c r="DW100" i="51"/>
  <c r="DW99" i="51"/>
  <c r="DW98" i="51"/>
  <c r="DW97" i="51"/>
  <c r="DW96" i="51"/>
  <c r="DW95" i="51"/>
  <c r="DW94" i="51"/>
  <c r="DW93" i="51"/>
  <c r="DW92" i="51"/>
  <c r="DW91" i="51"/>
  <c r="DW139" i="51"/>
  <c r="DW120" i="51"/>
  <c r="DW118" i="51"/>
  <c r="DW117" i="51"/>
  <c r="DW115" i="51"/>
  <c r="DW113" i="51"/>
  <c r="DW111" i="51"/>
  <c r="DW109" i="51"/>
  <c r="DW107" i="51"/>
  <c r="DW90" i="51"/>
  <c r="DW88" i="51"/>
  <c r="DW86" i="51"/>
  <c r="DW85" i="51"/>
  <c r="DW83" i="51"/>
  <c r="DW81" i="51"/>
  <c r="DW65" i="51"/>
  <c r="DW54" i="51"/>
  <c r="DW141" i="51"/>
  <c r="DW122" i="51"/>
  <c r="DW80" i="51"/>
  <c r="DW79" i="51"/>
  <c r="DW78" i="51"/>
  <c r="DW77" i="51"/>
  <c r="DW76" i="51"/>
  <c r="DW75" i="51"/>
  <c r="DW64" i="51"/>
  <c r="DW63" i="51"/>
  <c r="DW62" i="51"/>
  <c r="DW61" i="51"/>
  <c r="DW53" i="51"/>
  <c r="DW52" i="51"/>
  <c r="DW51" i="51"/>
  <c r="DW50" i="51"/>
  <c r="DW137" i="51"/>
  <c r="DW121" i="51"/>
  <c r="DW112" i="51"/>
  <c r="DW89" i="51"/>
  <c r="DW74" i="51"/>
  <c r="DW72" i="51"/>
  <c r="DW70" i="51"/>
  <c r="DW69" i="51"/>
  <c r="DW67" i="51"/>
  <c r="DW49" i="51"/>
  <c r="DW48" i="51"/>
  <c r="DW46" i="51"/>
  <c r="DW44" i="51"/>
  <c r="DW41" i="51"/>
  <c r="DW37" i="51"/>
  <c r="DW33" i="51"/>
  <c r="DW29" i="51"/>
  <c r="DW25" i="51"/>
  <c r="DW21" i="51"/>
  <c r="DW110" i="51"/>
  <c r="DW87" i="51"/>
  <c r="DW84" i="51"/>
  <c r="DW59" i="51"/>
  <c r="DW58" i="51"/>
  <c r="DW56" i="51"/>
  <c r="DW42" i="51"/>
  <c r="DW38" i="51"/>
  <c r="DW34" i="51"/>
  <c r="DW30" i="51"/>
  <c r="DW26" i="51"/>
  <c r="DW22" i="51"/>
  <c r="DW18" i="51"/>
  <c r="DW114" i="51"/>
  <c r="DW71" i="51"/>
  <c r="DW68" i="51"/>
  <c r="DW55" i="51"/>
  <c r="DW36" i="51"/>
  <c r="DW28" i="51"/>
  <c r="DW20" i="51"/>
  <c r="DW15" i="51"/>
  <c r="DW11" i="51"/>
  <c r="DW7" i="51"/>
  <c r="DW119" i="51"/>
  <c r="DW45" i="51"/>
  <c r="DW40" i="51"/>
  <c r="DW116" i="51"/>
  <c r="DW82" i="51"/>
  <c r="DW66" i="51"/>
  <c r="DW43" i="51"/>
  <c r="DW35" i="51"/>
  <c r="DW27" i="51"/>
  <c r="DW108" i="51"/>
  <c r="DW73" i="51"/>
  <c r="DW60" i="51"/>
  <c r="DW57" i="51"/>
  <c r="DW47" i="51"/>
  <c r="DW39" i="51"/>
  <c r="DW31" i="51"/>
  <c r="DW23" i="51"/>
  <c r="DW14" i="51"/>
  <c r="DW10" i="51"/>
  <c r="DW6" i="51"/>
  <c r="DW32" i="51"/>
  <c r="DW24" i="51"/>
  <c r="DW17" i="51"/>
  <c r="DW13" i="51"/>
  <c r="DW9" i="51"/>
  <c r="DW19" i="51"/>
  <c r="DW16" i="51"/>
  <c r="DW12" i="51"/>
  <c r="DW8" i="51"/>
  <c r="BS131" i="51"/>
  <c r="CH166" i="51"/>
  <c r="EE198" i="51"/>
  <c r="EE192" i="51"/>
  <c r="EE189" i="51"/>
  <c r="EE161" i="51"/>
  <c r="EE199" i="51"/>
  <c r="EE196" i="51"/>
  <c r="EE195" i="51"/>
  <c r="EE193" i="51"/>
  <c r="EE191" i="51"/>
  <c r="EE190" i="51"/>
  <c r="EE183" i="51"/>
  <c r="EE162" i="51"/>
  <c r="EE197" i="51"/>
  <c r="EE158" i="51"/>
  <c r="EE154" i="51"/>
  <c r="EE152" i="51"/>
  <c r="EE151" i="51"/>
  <c r="EE150" i="51"/>
  <c r="EE149" i="51"/>
  <c r="EE148" i="51"/>
  <c r="EE147" i="51"/>
  <c r="EE146" i="51"/>
  <c r="EE145" i="51"/>
  <c r="EE204" i="51"/>
  <c r="EE202" i="51"/>
  <c r="EE200" i="51"/>
  <c r="EE187" i="51"/>
  <c r="EE185" i="51"/>
  <c r="EE182" i="51"/>
  <c r="EE181" i="51"/>
  <c r="EE180" i="51"/>
  <c r="EE179" i="51"/>
  <c r="EE178" i="51"/>
  <c r="EE177" i="51"/>
  <c r="EE176" i="51"/>
  <c r="EE175" i="51"/>
  <c r="EE174" i="51"/>
  <c r="EE173" i="51"/>
  <c r="EE172" i="51"/>
  <c r="EE171" i="51"/>
  <c r="EE170" i="51"/>
  <c r="EE169" i="51"/>
  <c r="EE168" i="51"/>
  <c r="EE167" i="51"/>
  <c r="EE166" i="51"/>
  <c r="EE165" i="51"/>
  <c r="EE164" i="51"/>
  <c r="EE163" i="51"/>
  <c r="EE157" i="51"/>
  <c r="EE153" i="51"/>
  <c r="EE144" i="51"/>
  <c r="EE143" i="51"/>
  <c r="EE142" i="51"/>
  <c r="EE141" i="51"/>
  <c r="EE201" i="51"/>
  <c r="EE160" i="51"/>
  <c r="EE203" i="51"/>
  <c r="EE186" i="51"/>
  <c r="EE159" i="51"/>
  <c r="EE155" i="51"/>
  <c r="EE135" i="51"/>
  <c r="EE134" i="51"/>
  <c r="EE133" i="51"/>
  <c r="EE132" i="51"/>
  <c r="EE131" i="51"/>
  <c r="EE130" i="51"/>
  <c r="EE129" i="51"/>
  <c r="EE128" i="51"/>
  <c r="EE127" i="51"/>
  <c r="EE126" i="51"/>
  <c r="EE125" i="51"/>
  <c r="EE124" i="51"/>
  <c r="EE123" i="51"/>
  <c r="EE139" i="51"/>
  <c r="EE137" i="51"/>
  <c r="EE121" i="51"/>
  <c r="EE106" i="51"/>
  <c r="EE105" i="51"/>
  <c r="EE104" i="51"/>
  <c r="EE103" i="51"/>
  <c r="EE102" i="51"/>
  <c r="EE194" i="51"/>
  <c r="EE188" i="51"/>
  <c r="EE101" i="51"/>
  <c r="EE100" i="51"/>
  <c r="EE99" i="51"/>
  <c r="EE98" i="51"/>
  <c r="EE97" i="51"/>
  <c r="EE96" i="51"/>
  <c r="EE95" i="51"/>
  <c r="EE94" i="51"/>
  <c r="EE93" i="51"/>
  <c r="EE92" i="51"/>
  <c r="EE91" i="51"/>
  <c r="EE140" i="51"/>
  <c r="EE122" i="51"/>
  <c r="EE119" i="51"/>
  <c r="EE116" i="51"/>
  <c r="EE114" i="51"/>
  <c r="EE112" i="51"/>
  <c r="EE110" i="51"/>
  <c r="EE108" i="51"/>
  <c r="EE89" i="51"/>
  <c r="EE87" i="51"/>
  <c r="EE84" i="51"/>
  <c r="EE82" i="51"/>
  <c r="EE65" i="51"/>
  <c r="EE54" i="51"/>
  <c r="EE80" i="51"/>
  <c r="EE79" i="51"/>
  <c r="EE78" i="51"/>
  <c r="EE77" i="51"/>
  <c r="EE76" i="51"/>
  <c r="EE75" i="51"/>
  <c r="EE64" i="51"/>
  <c r="EE63" i="51"/>
  <c r="EE62" i="51"/>
  <c r="EE61" i="51"/>
  <c r="EE53" i="51"/>
  <c r="EE52" i="51"/>
  <c r="EE51" i="51"/>
  <c r="EE50" i="51"/>
  <c r="EE184" i="51"/>
  <c r="EE113" i="51"/>
  <c r="EE90" i="51"/>
  <c r="EE73" i="51"/>
  <c r="EE71" i="51"/>
  <c r="EE68" i="51"/>
  <c r="EE66" i="51"/>
  <c r="EE46" i="51"/>
  <c r="EE44" i="51"/>
  <c r="EE41" i="51"/>
  <c r="EE37" i="51"/>
  <c r="EE33" i="51"/>
  <c r="EE29" i="51"/>
  <c r="EE25" i="51"/>
  <c r="EE21" i="51"/>
  <c r="EE111" i="51"/>
  <c r="EE88" i="51"/>
  <c r="EE85" i="51"/>
  <c r="EE60" i="51"/>
  <c r="EE57" i="51"/>
  <c r="EE55" i="51"/>
  <c r="EE42" i="51"/>
  <c r="EE38" i="51"/>
  <c r="EE34" i="51"/>
  <c r="EE30" i="51"/>
  <c r="EE26" i="51"/>
  <c r="EE22" i="51"/>
  <c r="EE18" i="51"/>
  <c r="EE136" i="51"/>
  <c r="EE118" i="51"/>
  <c r="EE117" i="51"/>
  <c r="EE83" i="51"/>
  <c r="EE72" i="51"/>
  <c r="EE69" i="51"/>
  <c r="EE59" i="51"/>
  <c r="EE56" i="51"/>
  <c r="EE45" i="51"/>
  <c r="EE40" i="51"/>
  <c r="EE32" i="51"/>
  <c r="EE24" i="51"/>
  <c r="EE15" i="51"/>
  <c r="EE11" i="51"/>
  <c r="EE7" i="51"/>
  <c r="EE20" i="51"/>
  <c r="EE156" i="51"/>
  <c r="EE120" i="51"/>
  <c r="EE67" i="51"/>
  <c r="EE47" i="51"/>
  <c r="EE31" i="51"/>
  <c r="EE138" i="51"/>
  <c r="EE115" i="51"/>
  <c r="EE86" i="51"/>
  <c r="EE81" i="51"/>
  <c r="EE74" i="51"/>
  <c r="EE58" i="51"/>
  <c r="EE49" i="51"/>
  <c r="EE43" i="51"/>
  <c r="EE35" i="51"/>
  <c r="EE27" i="51"/>
  <c r="EE19" i="51"/>
  <c r="EE14" i="51"/>
  <c r="EE10" i="51"/>
  <c r="EE6" i="51"/>
  <c r="EE109" i="51"/>
  <c r="EE48" i="51"/>
  <c r="EE36" i="51"/>
  <c r="EE28" i="51"/>
  <c r="EE17" i="51"/>
  <c r="EE13" i="51"/>
  <c r="EE9" i="51"/>
  <c r="EE107" i="51"/>
  <c r="EE70" i="51"/>
  <c r="EE39" i="51"/>
  <c r="EE23" i="51"/>
  <c r="EE16" i="51"/>
  <c r="EE12" i="51"/>
  <c r="EE8" i="51"/>
  <c r="EA203" i="51"/>
  <c r="EA200" i="51"/>
  <c r="EA194" i="51"/>
  <c r="EA181" i="51"/>
  <c r="EA180" i="51"/>
  <c r="EA179" i="51"/>
  <c r="EA178" i="51"/>
  <c r="EA177" i="51"/>
  <c r="EA176" i="51"/>
  <c r="EA175" i="51"/>
  <c r="EA174" i="51"/>
  <c r="EA173" i="51"/>
  <c r="EA172" i="51"/>
  <c r="EA171" i="51"/>
  <c r="EA170" i="51"/>
  <c r="EA169" i="51"/>
  <c r="EA168" i="51"/>
  <c r="EA167" i="51"/>
  <c r="EA166" i="51"/>
  <c r="EA165" i="51"/>
  <c r="EA164" i="51"/>
  <c r="EA163" i="51"/>
  <c r="EA159" i="51"/>
  <c r="EA160" i="51"/>
  <c r="EA156" i="51"/>
  <c r="EA189" i="51"/>
  <c r="EA155" i="51"/>
  <c r="EA162" i="51"/>
  <c r="EA154" i="51"/>
  <c r="EA149" i="51"/>
  <c r="EA145" i="51"/>
  <c r="EA144" i="51"/>
  <c r="EA140" i="51"/>
  <c r="EA139" i="51"/>
  <c r="EA138" i="51"/>
  <c r="EA137" i="51"/>
  <c r="EA136" i="51"/>
  <c r="EA161" i="51"/>
  <c r="EA157" i="51"/>
  <c r="EA152" i="51"/>
  <c r="EA148" i="51"/>
  <c r="EA143" i="51"/>
  <c r="EA190" i="51"/>
  <c r="EA183" i="51"/>
  <c r="EA132" i="51"/>
  <c r="EA128" i="51"/>
  <c r="EA120" i="51"/>
  <c r="EA119" i="51"/>
  <c r="EA118" i="51"/>
  <c r="EA90" i="51"/>
  <c r="EA89" i="51"/>
  <c r="EA88" i="51"/>
  <c r="EA87" i="51"/>
  <c r="EA86" i="51"/>
  <c r="EA153" i="51"/>
  <c r="EA150" i="51"/>
  <c r="EA146" i="51"/>
  <c r="EA141" i="51"/>
  <c r="EA133" i="51"/>
  <c r="EA129" i="51"/>
  <c r="EA126" i="51"/>
  <c r="EA124" i="51"/>
  <c r="EA122" i="51"/>
  <c r="EA117" i="51"/>
  <c r="EA116" i="51"/>
  <c r="EA115" i="51"/>
  <c r="EA114" i="51"/>
  <c r="EA113" i="51"/>
  <c r="EA112" i="51"/>
  <c r="EA111" i="51"/>
  <c r="EA110" i="51"/>
  <c r="EA109" i="51"/>
  <c r="EA108" i="51"/>
  <c r="EA107" i="51"/>
  <c r="EA85" i="51"/>
  <c r="EA84" i="51"/>
  <c r="EA83" i="51"/>
  <c r="EA82" i="51"/>
  <c r="EA81" i="51"/>
  <c r="EA193" i="51"/>
  <c r="EA151" i="51"/>
  <c r="EA134" i="51"/>
  <c r="EA130" i="51"/>
  <c r="EA125" i="51"/>
  <c r="EA103" i="51"/>
  <c r="EA98" i="51"/>
  <c r="EA94" i="51"/>
  <c r="EA74" i="51"/>
  <c r="EA73" i="51"/>
  <c r="EA72" i="51"/>
  <c r="EA71" i="51"/>
  <c r="EA70" i="51"/>
  <c r="EA60" i="51"/>
  <c r="EA59" i="51"/>
  <c r="EA49" i="51"/>
  <c r="EA158" i="51"/>
  <c r="EA135" i="51"/>
  <c r="EA131" i="51"/>
  <c r="EA127" i="51"/>
  <c r="EA104" i="51"/>
  <c r="EA99" i="51"/>
  <c r="EA95" i="51"/>
  <c r="EA91" i="51"/>
  <c r="EA69" i="51"/>
  <c r="EA68" i="51"/>
  <c r="EA67" i="51"/>
  <c r="EA66" i="51"/>
  <c r="EA58" i="51"/>
  <c r="EA57" i="51"/>
  <c r="EA56" i="51"/>
  <c r="EA55" i="51"/>
  <c r="EA48" i="51"/>
  <c r="EA106" i="51"/>
  <c r="EA102" i="51"/>
  <c r="EA100" i="51"/>
  <c r="EA96" i="51"/>
  <c r="EA92" i="51"/>
  <c r="EA78" i="51"/>
  <c r="EA63" i="51"/>
  <c r="EA54" i="51"/>
  <c r="EA53" i="51"/>
  <c r="EA47" i="51"/>
  <c r="EA45" i="51"/>
  <c r="EA43" i="51"/>
  <c r="EA39" i="51"/>
  <c r="EA35" i="51"/>
  <c r="EA31" i="51"/>
  <c r="EA27" i="51"/>
  <c r="EA23" i="51"/>
  <c r="EA19" i="51"/>
  <c r="EA121" i="51"/>
  <c r="EA105" i="51"/>
  <c r="EA77" i="51"/>
  <c r="EA62" i="51"/>
  <c r="EA52" i="51"/>
  <c r="EA40" i="51"/>
  <c r="EA36" i="51"/>
  <c r="EA32" i="51"/>
  <c r="EA28" i="51"/>
  <c r="EA24" i="51"/>
  <c r="EA20" i="51"/>
  <c r="EA147" i="51"/>
  <c r="EA142" i="51"/>
  <c r="EA79" i="51"/>
  <c r="EA75" i="51"/>
  <c r="EA64" i="51"/>
  <c r="EA50" i="51"/>
  <c r="EA37" i="51"/>
  <c r="EA29" i="51"/>
  <c r="EA21" i="51"/>
  <c r="EA17" i="51"/>
  <c r="EA13" i="51"/>
  <c r="EA9" i="51"/>
  <c r="EA198" i="51"/>
  <c r="EA33" i="51"/>
  <c r="EA25" i="51"/>
  <c r="EA101" i="51"/>
  <c r="EA93" i="51"/>
  <c r="EA65" i="51"/>
  <c r="EA22" i="51"/>
  <c r="EA14" i="51"/>
  <c r="EA10" i="51"/>
  <c r="EA123" i="51"/>
  <c r="EA97" i="51"/>
  <c r="EA80" i="51"/>
  <c r="EA76" i="51"/>
  <c r="EA61" i="51"/>
  <c r="EA51" i="51"/>
  <c r="EA42" i="51"/>
  <c r="EA34" i="51"/>
  <c r="EA26" i="51"/>
  <c r="EA18" i="51"/>
  <c r="EA16" i="51"/>
  <c r="EA12" i="51"/>
  <c r="EA8" i="51"/>
  <c r="EA46" i="51"/>
  <c r="EA41" i="51"/>
  <c r="EA15" i="51"/>
  <c r="EA11" i="51"/>
  <c r="EA7" i="51"/>
  <c r="EA44" i="51"/>
  <c r="EA38" i="51"/>
  <c r="EA30" i="51"/>
  <c r="EA6" i="51"/>
  <c r="BR189" i="51"/>
  <c r="CG185" i="51"/>
  <c r="CG202" i="51"/>
  <c r="BR205" i="51"/>
  <c r="CH47" i="51"/>
  <c r="BS139" i="51"/>
  <c r="BS172" i="51"/>
  <c r="BR183" i="51"/>
  <c r="BR148" i="51"/>
  <c r="CG161" i="51"/>
  <c r="BR157" i="51"/>
  <c r="BR169" i="51"/>
  <c r="BR177" i="51"/>
  <c r="CG159" i="51"/>
  <c r="CG169" i="51"/>
  <c r="DZ206" i="51"/>
  <c r="DZ188" i="51"/>
  <c r="DZ187" i="51"/>
  <c r="DZ186" i="51"/>
  <c r="DZ185" i="51"/>
  <c r="DZ184" i="51"/>
  <c r="DZ182" i="51"/>
  <c r="DZ160" i="51"/>
  <c r="DZ201" i="51"/>
  <c r="DZ198" i="51"/>
  <c r="DZ197" i="51"/>
  <c r="DZ189" i="51"/>
  <c r="DZ161" i="51"/>
  <c r="DZ199" i="51"/>
  <c r="DZ196" i="51"/>
  <c r="DZ194" i="51"/>
  <c r="DZ191" i="51"/>
  <c r="DZ159" i="51"/>
  <c r="DZ157" i="51"/>
  <c r="DZ153" i="51"/>
  <c r="DZ144" i="51"/>
  <c r="DZ143" i="51"/>
  <c r="DZ142" i="51"/>
  <c r="DZ141" i="51"/>
  <c r="DZ192" i="51"/>
  <c r="DZ156" i="51"/>
  <c r="DZ180" i="51"/>
  <c r="DZ178" i="51"/>
  <c r="DZ176" i="51"/>
  <c r="DZ174" i="51"/>
  <c r="DZ172" i="51"/>
  <c r="DZ170" i="51"/>
  <c r="DZ168" i="51"/>
  <c r="DZ166" i="51"/>
  <c r="DZ164" i="51"/>
  <c r="DZ155" i="51"/>
  <c r="DZ152" i="51"/>
  <c r="DZ148" i="51"/>
  <c r="DZ193" i="51"/>
  <c r="DZ190" i="51"/>
  <c r="DZ183" i="51"/>
  <c r="DZ158" i="51"/>
  <c r="DZ151" i="51"/>
  <c r="DZ147" i="51"/>
  <c r="DZ122" i="51"/>
  <c r="DZ121" i="51"/>
  <c r="DZ179" i="51"/>
  <c r="DZ175" i="51"/>
  <c r="DZ171" i="51"/>
  <c r="DZ167" i="51"/>
  <c r="DZ163" i="51"/>
  <c r="DZ135" i="51"/>
  <c r="DZ131" i="51"/>
  <c r="DZ127" i="51"/>
  <c r="DZ125" i="51"/>
  <c r="DZ123" i="51"/>
  <c r="DZ101" i="51"/>
  <c r="DZ100" i="51"/>
  <c r="DZ99" i="51"/>
  <c r="DZ98" i="51"/>
  <c r="DZ97" i="51"/>
  <c r="DZ96" i="51"/>
  <c r="DZ95" i="51"/>
  <c r="DZ94" i="51"/>
  <c r="DZ93" i="51"/>
  <c r="DZ92" i="51"/>
  <c r="DZ91" i="51"/>
  <c r="DZ162" i="51"/>
  <c r="DZ149" i="51"/>
  <c r="DZ145" i="51"/>
  <c r="DZ139" i="51"/>
  <c r="DZ137" i="51"/>
  <c r="DZ132" i="51"/>
  <c r="DZ128" i="51"/>
  <c r="DZ120" i="51"/>
  <c r="DZ119" i="51"/>
  <c r="DZ118" i="51"/>
  <c r="DZ90" i="51"/>
  <c r="DZ89" i="51"/>
  <c r="DZ88" i="51"/>
  <c r="DZ87" i="51"/>
  <c r="DZ86" i="51"/>
  <c r="DZ138" i="51"/>
  <c r="DZ133" i="51"/>
  <c r="DZ129" i="51"/>
  <c r="DZ106" i="51"/>
  <c r="DZ102" i="51"/>
  <c r="DZ80" i="51"/>
  <c r="DZ79" i="51"/>
  <c r="DZ78" i="51"/>
  <c r="DZ77" i="51"/>
  <c r="DZ76" i="51"/>
  <c r="DZ75" i="51"/>
  <c r="DZ64" i="51"/>
  <c r="DZ63" i="51"/>
  <c r="DZ62" i="51"/>
  <c r="DZ61" i="51"/>
  <c r="DZ53" i="51"/>
  <c r="DZ52" i="51"/>
  <c r="DZ51" i="51"/>
  <c r="DZ50" i="51"/>
  <c r="DZ181" i="51"/>
  <c r="DZ173" i="51"/>
  <c r="DZ165" i="51"/>
  <c r="DZ146" i="51"/>
  <c r="DZ140" i="51"/>
  <c r="DZ134" i="51"/>
  <c r="DZ130" i="51"/>
  <c r="DZ116" i="51"/>
  <c r="DZ114" i="51"/>
  <c r="DZ112" i="51"/>
  <c r="DZ110" i="51"/>
  <c r="DZ108" i="51"/>
  <c r="DZ103" i="51"/>
  <c r="DZ84" i="51"/>
  <c r="DZ82" i="51"/>
  <c r="DZ74" i="51"/>
  <c r="DZ73" i="51"/>
  <c r="DZ72" i="51"/>
  <c r="DZ71" i="51"/>
  <c r="DZ70" i="51"/>
  <c r="DZ60" i="51"/>
  <c r="DZ59" i="51"/>
  <c r="DZ49" i="51"/>
  <c r="DZ150" i="51"/>
  <c r="DZ111" i="51"/>
  <c r="DZ105" i="51"/>
  <c r="DZ85" i="51"/>
  <c r="DZ57" i="51"/>
  <c r="DZ55" i="51"/>
  <c r="DZ40" i="51"/>
  <c r="DZ36" i="51"/>
  <c r="DZ32" i="51"/>
  <c r="DZ28" i="51"/>
  <c r="DZ24" i="51"/>
  <c r="DZ20" i="51"/>
  <c r="DZ177" i="51"/>
  <c r="DZ136" i="51"/>
  <c r="DZ126" i="51"/>
  <c r="DZ117" i="51"/>
  <c r="DZ109" i="51"/>
  <c r="DZ104" i="51"/>
  <c r="DZ83" i="51"/>
  <c r="DZ69" i="51"/>
  <c r="DZ67" i="51"/>
  <c r="DZ48" i="51"/>
  <c r="DZ46" i="51"/>
  <c r="DZ44" i="51"/>
  <c r="DZ41" i="51"/>
  <c r="DZ37" i="51"/>
  <c r="DZ33" i="51"/>
  <c r="DZ29" i="51"/>
  <c r="DZ25" i="51"/>
  <c r="DZ21" i="51"/>
  <c r="DZ154" i="51"/>
  <c r="DZ107" i="51"/>
  <c r="DZ65" i="51"/>
  <c r="DZ54" i="51"/>
  <c r="DZ47" i="51"/>
  <c r="DZ39" i="51"/>
  <c r="DZ38" i="51"/>
  <c r="DZ31" i="51"/>
  <c r="DZ30" i="51"/>
  <c r="DZ23" i="51"/>
  <c r="DZ22" i="51"/>
  <c r="DZ14" i="51"/>
  <c r="DZ10" i="51"/>
  <c r="DZ6" i="51"/>
  <c r="DZ124" i="51"/>
  <c r="DZ58" i="51"/>
  <c r="DZ35" i="51"/>
  <c r="DZ34" i="51"/>
  <c r="DZ27" i="51"/>
  <c r="DZ26" i="51"/>
  <c r="DZ68" i="51"/>
  <c r="DZ200" i="51"/>
  <c r="DZ169" i="51"/>
  <c r="DZ56" i="51"/>
  <c r="DZ45" i="51"/>
  <c r="DZ17" i="51"/>
  <c r="DZ13" i="51"/>
  <c r="DZ9" i="51"/>
  <c r="DZ115" i="51"/>
  <c r="DZ81" i="51"/>
  <c r="DZ66" i="51"/>
  <c r="DZ43" i="51"/>
  <c r="DZ42" i="51"/>
  <c r="DZ19" i="51"/>
  <c r="DZ18" i="51"/>
  <c r="DZ16" i="51"/>
  <c r="DZ12" i="51"/>
  <c r="DZ8" i="51"/>
  <c r="DZ113" i="51"/>
  <c r="DZ15" i="51"/>
  <c r="DZ11" i="51"/>
  <c r="DZ7" i="51"/>
  <c r="BW6" i="51"/>
  <c r="EE205" i="51"/>
  <c r="BR187" i="51"/>
  <c r="BR193" i="51"/>
  <c r="CG183" i="51"/>
  <c r="CG187" i="51"/>
  <c r="BR194" i="51"/>
  <c r="BR197" i="51"/>
  <c r="CG203" i="51"/>
  <c r="BR201" i="51"/>
  <c r="CG205" i="51"/>
  <c r="DY198" i="51"/>
  <c r="CH32" i="51"/>
  <c r="BS132" i="51"/>
  <c r="BS96" i="51"/>
  <c r="BS177" i="51"/>
  <c r="BR195" i="51"/>
  <c r="CG193" i="51"/>
  <c r="EA192" i="51"/>
  <c r="EA184" i="51"/>
  <c r="EA202" i="51"/>
  <c r="EA188" i="51"/>
  <c r="DZ202" i="51"/>
  <c r="BR146" i="51"/>
  <c r="BR150" i="51"/>
  <c r="CG155" i="51"/>
  <c r="BR184" i="51"/>
  <c r="CG145" i="51"/>
  <c r="BR163" i="51"/>
  <c r="BR167" i="51"/>
  <c r="BR171" i="51"/>
  <c r="BR175" i="51"/>
  <c r="BR179" i="51"/>
  <c r="CG160" i="51"/>
  <c r="CG163" i="51"/>
  <c r="CG167" i="51"/>
  <c r="CG171" i="51"/>
  <c r="CG175" i="51"/>
  <c r="CG179" i="51"/>
  <c r="DV204" i="51"/>
  <c r="DV201" i="51"/>
  <c r="DV197" i="51"/>
  <c r="DV161" i="51"/>
  <c r="DV192" i="51"/>
  <c r="DV183" i="51"/>
  <c r="DV162" i="51"/>
  <c r="DV160" i="51"/>
  <c r="DV158" i="51"/>
  <c r="DV154" i="51"/>
  <c r="DV159" i="51"/>
  <c r="DV157" i="51"/>
  <c r="DV153" i="51"/>
  <c r="DV152" i="51"/>
  <c r="DV151" i="51"/>
  <c r="DV150" i="51"/>
  <c r="DV149" i="51"/>
  <c r="DV148" i="51"/>
  <c r="DV147" i="51"/>
  <c r="DV146" i="51"/>
  <c r="DV145" i="51"/>
  <c r="DV156" i="51"/>
  <c r="DV143" i="51"/>
  <c r="DV135" i="51"/>
  <c r="DV134" i="51"/>
  <c r="DV133" i="51"/>
  <c r="DV132" i="51"/>
  <c r="DV131" i="51"/>
  <c r="DV130" i="51"/>
  <c r="DV129" i="51"/>
  <c r="DV128" i="51"/>
  <c r="DV181" i="51"/>
  <c r="DV179" i="51"/>
  <c r="DV177" i="51"/>
  <c r="DV175" i="51"/>
  <c r="DV173" i="51"/>
  <c r="DV171" i="51"/>
  <c r="DV169" i="51"/>
  <c r="DV167" i="51"/>
  <c r="DV165" i="51"/>
  <c r="DV163" i="51"/>
  <c r="DV142" i="51"/>
  <c r="DV141" i="51"/>
  <c r="DV140" i="51"/>
  <c r="DV139" i="51"/>
  <c r="DV138" i="51"/>
  <c r="DV137" i="51"/>
  <c r="DV136" i="51"/>
  <c r="DV121" i="51"/>
  <c r="DV117" i="51"/>
  <c r="DV116" i="51"/>
  <c r="DV115" i="51"/>
  <c r="DV114" i="51"/>
  <c r="DV113" i="51"/>
  <c r="DV112" i="51"/>
  <c r="DV111" i="51"/>
  <c r="DV110" i="51"/>
  <c r="DV109" i="51"/>
  <c r="DV108" i="51"/>
  <c r="DV107" i="51"/>
  <c r="DV85" i="51"/>
  <c r="DV84" i="51"/>
  <c r="DV83" i="51"/>
  <c r="DV82" i="51"/>
  <c r="DV81" i="51"/>
  <c r="DV178" i="51"/>
  <c r="DV174" i="51"/>
  <c r="DV170" i="51"/>
  <c r="DV166" i="51"/>
  <c r="DV155" i="51"/>
  <c r="DV127" i="51"/>
  <c r="DV125" i="51"/>
  <c r="DV123" i="51"/>
  <c r="DV106" i="51"/>
  <c r="DV105" i="51"/>
  <c r="DV104" i="51"/>
  <c r="DV103" i="51"/>
  <c r="DV102" i="51"/>
  <c r="DV176" i="51"/>
  <c r="DV168" i="51"/>
  <c r="DV126" i="51"/>
  <c r="DV101" i="51"/>
  <c r="DV97" i="51"/>
  <c r="DV93" i="51"/>
  <c r="DV69" i="51"/>
  <c r="DV68" i="51"/>
  <c r="DV67" i="51"/>
  <c r="DV66" i="51"/>
  <c r="DV58" i="51"/>
  <c r="DV57" i="51"/>
  <c r="DV56" i="51"/>
  <c r="DV55" i="51"/>
  <c r="DV48" i="51"/>
  <c r="DV144" i="51"/>
  <c r="DV120" i="51"/>
  <c r="DV118" i="51"/>
  <c r="DV98" i="51"/>
  <c r="DV94" i="51"/>
  <c r="DV90" i="51"/>
  <c r="DV88" i="51"/>
  <c r="DV86" i="51"/>
  <c r="DV65" i="51"/>
  <c r="DV54" i="51"/>
  <c r="DV172" i="51"/>
  <c r="DV87" i="51"/>
  <c r="DV77" i="51"/>
  <c r="DV62" i="51"/>
  <c r="DV59" i="51"/>
  <c r="DV52" i="51"/>
  <c r="DV42" i="51"/>
  <c r="DV38" i="51"/>
  <c r="DV34" i="51"/>
  <c r="DV30" i="51"/>
  <c r="DV26" i="51"/>
  <c r="DV22" i="51"/>
  <c r="DV18" i="51"/>
  <c r="DV119" i="51"/>
  <c r="DV80" i="51"/>
  <c r="DV76" i="51"/>
  <c r="DV73" i="51"/>
  <c r="DV71" i="51"/>
  <c r="DV61" i="51"/>
  <c r="DV51" i="51"/>
  <c r="DV47" i="51"/>
  <c r="DV45" i="51"/>
  <c r="DV43" i="51"/>
  <c r="DV39" i="51"/>
  <c r="DV35" i="51"/>
  <c r="DV31" i="51"/>
  <c r="DV27" i="51"/>
  <c r="DV23" i="51"/>
  <c r="DV19" i="51"/>
  <c r="DV180" i="51"/>
  <c r="DV122" i="51"/>
  <c r="DV89" i="51"/>
  <c r="DV70" i="51"/>
  <c r="DV44" i="51"/>
  <c r="DV16" i="51"/>
  <c r="DV12" i="51"/>
  <c r="DV8" i="51"/>
  <c r="DV124" i="51"/>
  <c r="DV46" i="51"/>
  <c r="DV41" i="51"/>
  <c r="DV32" i="51"/>
  <c r="DV9" i="51"/>
  <c r="DV100" i="51"/>
  <c r="DV95" i="51"/>
  <c r="DV92" i="51"/>
  <c r="DV79" i="51"/>
  <c r="DV78" i="51"/>
  <c r="DV75" i="51"/>
  <c r="DV72" i="51"/>
  <c r="DV64" i="51"/>
  <c r="DV63" i="51"/>
  <c r="DV53" i="51"/>
  <c r="DV50" i="51"/>
  <c r="DV37" i="51"/>
  <c r="DV36" i="51"/>
  <c r="DV29" i="51"/>
  <c r="DV28" i="51"/>
  <c r="DV21" i="51"/>
  <c r="DV20" i="51"/>
  <c r="DV15" i="51"/>
  <c r="DV11" i="51"/>
  <c r="DV7" i="51"/>
  <c r="DV164" i="51"/>
  <c r="DV74" i="51"/>
  <c r="DV60" i="51"/>
  <c r="DV49" i="51"/>
  <c r="DV14" i="51"/>
  <c r="DV10" i="51"/>
  <c r="DV6" i="51"/>
  <c r="DV99" i="51"/>
  <c r="DV96" i="51"/>
  <c r="DV91" i="51"/>
  <c r="DV40" i="51"/>
  <c r="DV33" i="51"/>
  <c r="DV25" i="51"/>
  <c r="DV24" i="51"/>
  <c r="DV17" i="51"/>
  <c r="DV13" i="51"/>
  <c r="BP207" i="51"/>
  <c r="BK194" i="52"/>
  <c r="EC203" i="51"/>
  <c r="EC196" i="51"/>
  <c r="EC205" i="51"/>
  <c r="CI196" i="51"/>
  <c r="CH34" i="51"/>
  <c r="CH18" i="51"/>
  <c r="BS115" i="51"/>
  <c r="BS52" i="51"/>
  <c r="BS95" i="51"/>
  <c r="BS121" i="51"/>
  <c r="BS120" i="51"/>
  <c r="CH140" i="51"/>
  <c r="CH150" i="51"/>
  <c r="CH172" i="51"/>
  <c r="CH206" i="51"/>
  <c r="BK165" i="52"/>
  <c r="BK182" i="52"/>
  <c r="BT124" i="51"/>
  <c r="BT13" i="51"/>
  <c r="CI14" i="51"/>
  <c r="BT32" i="51"/>
  <c r="CI51" i="51"/>
  <c r="BT111" i="51"/>
  <c r="BT42" i="51"/>
  <c r="BT69" i="51"/>
  <c r="BT33" i="51"/>
  <c r="CI65" i="51"/>
  <c r="BT51" i="51"/>
  <c r="CI82" i="51"/>
  <c r="CI140" i="51"/>
  <c r="CI103" i="51"/>
  <c r="CI96" i="51"/>
  <c r="CI128" i="51"/>
  <c r="CI178" i="51"/>
  <c r="BT112" i="51"/>
  <c r="CI153" i="51"/>
  <c r="BT183" i="51"/>
  <c r="CI164" i="51"/>
  <c r="BT169" i="51"/>
  <c r="CI173" i="51"/>
  <c r="BT185" i="51"/>
  <c r="BT60" i="51"/>
  <c r="EE204" i="52"/>
  <c r="EE194" i="52"/>
  <c r="EE189" i="52"/>
  <c r="EE187" i="52"/>
  <c r="EE180" i="52"/>
  <c r="EE175" i="52"/>
  <c r="EE173" i="52"/>
  <c r="EE171" i="52"/>
  <c r="EE160" i="52"/>
  <c r="EE149" i="52"/>
  <c r="EE144" i="52"/>
  <c r="EE138" i="52"/>
  <c r="EE137" i="52"/>
  <c r="EE129" i="52"/>
  <c r="EE128" i="52"/>
  <c r="EE105" i="52"/>
  <c r="EE104" i="52"/>
  <c r="EE198" i="52"/>
  <c r="EE196" i="52"/>
  <c r="EE182" i="52"/>
  <c r="EE169" i="52"/>
  <c r="EE167" i="52"/>
  <c r="EE165" i="52"/>
  <c r="EE163" i="52"/>
  <c r="EE161" i="52"/>
  <c r="EE158" i="52"/>
  <c r="EE156" i="52"/>
  <c r="EE154" i="52"/>
  <c r="EE150" i="52"/>
  <c r="EE145" i="52"/>
  <c r="EE139" i="52"/>
  <c r="EE127" i="52"/>
  <c r="EE126" i="52"/>
  <c r="EE125" i="52"/>
  <c r="EE124" i="52"/>
  <c r="EE123" i="52"/>
  <c r="EE122" i="52"/>
  <c r="EE121" i="52"/>
  <c r="EE120" i="52"/>
  <c r="EE119" i="52"/>
  <c r="EE118" i="52"/>
  <c r="EE117" i="52"/>
  <c r="EE116" i="52"/>
  <c r="EE115" i="52"/>
  <c r="EE114" i="52"/>
  <c r="EE103" i="52"/>
  <c r="EE102" i="52"/>
  <c r="EE101" i="52"/>
  <c r="EE100" i="52"/>
  <c r="EE99" i="52"/>
  <c r="EE89" i="52"/>
  <c r="EE202" i="52"/>
  <c r="EE184" i="52"/>
  <c r="EE176" i="52"/>
  <c r="EE172" i="52"/>
  <c r="EE152" i="52"/>
  <c r="EE151" i="52"/>
  <c r="EE146" i="52"/>
  <c r="EE178" i="52"/>
  <c r="EE170" i="52"/>
  <c r="EE168" i="52"/>
  <c r="EE166" i="52"/>
  <c r="EE164" i="52"/>
  <c r="EE162" i="52"/>
  <c r="EE159" i="52"/>
  <c r="EE157" i="52"/>
  <c r="EE155" i="52"/>
  <c r="EE153" i="52"/>
  <c r="EE142" i="52"/>
  <c r="EE134" i="52"/>
  <c r="EE130" i="52"/>
  <c r="EE110" i="52"/>
  <c r="EE106" i="52"/>
  <c r="EE97" i="52"/>
  <c r="EE96" i="52"/>
  <c r="EE95" i="52"/>
  <c r="EE94" i="52"/>
  <c r="EE70" i="52"/>
  <c r="EE65" i="52"/>
  <c r="EE64" i="52"/>
  <c r="EE59" i="52"/>
  <c r="EE54" i="52"/>
  <c r="EE50" i="52"/>
  <c r="EE46" i="52"/>
  <c r="EE42" i="52"/>
  <c r="EE38" i="52"/>
  <c r="EE34" i="52"/>
  <c r="EE30" i="52"/>
  <c r="EE28" i="52"/>
  <c r="EE26" i="52"/>
  <c r="EE24" i="52"/>
  <c r="EE23" i="52"/>
  <c r="EE22" i="52"/>
  <c r="EE21" i="52"/>
  <c r="EE20" i="52"/>
  <c r="EE19" i="52"/>
  <c r="EE18" i="52"/>
  <c r="EE17" i="52"/>
  <c r="EE16" i="52"/>
  <c r="EE15" i="52"/>
  <c r="EE14" i="52"/>
  <c r="EE13" i="52"/>
  <c r="EE10" i="52"/>
  <c r="EE6" i="52"/>
  <c r="EE147" i="52"/>
  <c r="EE141" i="52"/>
  <c r="EE136" i="52"/>
  <c r="EE132" i="52"/>
  <c r="EE113" i="52"/>
  <c r="EE108" i="52"/>
  <c r="EE93" i="52"/>
  <c r="EE91" i="52"/>
  <c r="EE88" i="52"/>
  <c r="EE81" i="52"/>
  <c r="EE80" i="52"/>
  <c r="EE73" i="52"/>
  <c r="EE72" i="52"/>
  <c r="EE67" i="52"/>
  <c r="EE62" i="52"/>
  <c r="EE57" i="52"/>
  <c r="EE53" i="52"/>
  <c r="EE49" i="52"/>
  <c r="EE148" i="52"/>
  <c r="EE133" i="52"/>
  <c r="EE109" i="52"/>
  <c r="EE98" i="52"/>
  <c r="EE92" i="52"/>
  <c r="EE87" i="52"/>
  <c r="EE79" i="52"/>
  <c r="EE71" i="52"/>
  <c r="EE66" i="52"/>
  <c r="EE61" i="52"/>
  <c r="EE60" i="52"/>
  <c r="EE11" i="52"/>
  <c r="EE7" i="52"/>
  <c r="EE135" i="52"/>
  <c r="EE107" i="52"/>
  <c r="EE84" i="52"/>
  <c r="EE78" i="52"/>
  <c r="EE74" i="52"/>
  <c r="EE63" i="52"/>
  <c r="EE52" i="52"/>
  <c r="EE47" i="52"/>
  <c r="EE44" i="52"/>
  <c r="EE37" i="52"/>
  <c r="EE31" i="52"/>
  <c r="EE143" i="52"/>
  <c r="EE131" i="52"/>
  <c r="EE85" i="52"/>
  <c r="EE75" i="52"/>
  <c r="EE68" i="52"/>
  <c r="EE48" i="52"/>
  <c r="EE41" i="52"/>
  <c r="EE35" i="52"/>
  <c r="EE32" i="52"/>
  <c r="EE29" i="52"/>
  <c r="EE90" i="52"/>
  <c r="EE86" i="52"/>
  <c r="EE82" i="52"/>
  <c r="EE76" i="52"/>
  <c r="EE58" i="52"/>
  <c r="EE55" i="52"/>
  <c r="EE45" i="52"/>
  <c r="EE39" i="52"/>
  <c r="EE36" i="52"/>
  <c r="EE27" i="52"/>
  <c r="EE83" i="52"/>
  <c r="EE69" i="52"/>
  <c r="EE33" i="52"/>
  <c r="EE112" i="52"/>
  <c r="EE111" i="52"/>
  <c r="EE40" i="52"/>
  <c r="EE9" i="52"/>
  <c r="EE8" i="52"/>
  <c r="EE77" i="52"/>
  <c r="EE43" i="52"/>
  <c r="EE25" i="52"/>
  <c r="EE12" i="52"/>
  <c r="EE51" i="52"/>
  <c r="EE140" i="52"/>
  <c r="EE56" i="52"/>
  <c r="EE201" i="52"/>
  <c r="EE191" i="52"/>
  <c r="EE181" i="52"/>
  <c r="EE183" i="52"/>
  <c r="EE200" i="52"/>
  <c r="EE192" i="52"/>
  <c r="EE190" i="52"/>
  <c r="EE177" i="52"/>
  <c r="EE179" i="52"/>
  <c r="BK205" i="52"/>
  <c r="BK195" i="52"/>
  <c r="BK185" i="52"/>
  <c r="BK170" i="52"/>
  <c r="BK158" i="52"/>
  <c r="BK162" i="52"/>
  <c r="BK178" i="52"/>
  <c r="CB201" i="51"/>
  <c r="EC192" i="51"/>
  <c r="EC200" i="51"/>
  <c r="CI192" i="51"/>
  <c r="CI200" i="51"/>
  <c r="BS189" i="51"/>
  <c r="BT205" i="51"/>
  <c r="EC189" i="51"/>
  <c r="EC193" i="51"/>
  <c r="EC197" i="51"/>
  <c r="CI189" i="51"/>
  <c r="CI193" i="51"/>
  <c r="CI197" i="51"/>
  <c r="CI201" i="51"/>
  <c r="DY194" i="51"/>
  <c r="CH40" i="51"/>
  <c r="CH24" i="51"/>
  <c r="CH8" i="51"/>
  <c r="BS54" i="51"/>
  <c r="BS60" i="51"/>
  <c r="CH104" i="51"/>
  <c r="CH147" i="51"/>
  <c r="BS126" i="51"/>
  <c r="BS178" i="51"/>
  <c r="CH154" i="51"/>
  <c r="CH176" i="51"/>
  <c r="CH203" i="52"/>
  <c r="CH145" i="52"/>
  <c r="CH89" i="52"/>
  <c r="BS91" i="52"/>
  <c r="BS37" i="52"/>
  <c r="CH35" i="52"/>
  <c r="CH135" i="52"/>
  <c r="BS165" i="52"/>
  <c r="EE205" i="52"/>
  <c r="BK154" i="52"/>
  <c r="BK166" i="52"/>
  <c r="BK187" i="52"/>
  <c r="BK202" i="52"/>
  <c r="BS29" i="52"/>
  <c r="BS67" i="52"/>
  <c r="BS146" i="52"/>
  <c r="CI33" i="51"/>
  <c r="BT21" i="51"/>
  <c r="BT16" i="51"/>
  <c r="BT40" i="51"/>
  <c r="BT54" i="51"/>
  <c r="CI122" i="51"/>
  <c r="CI47" i="51"/>
  <c r="CI83" i="51"/>
  <c r="CI50" i="51"/>
  <c r="BT90" i="51"/>
  <c r="CI66" i="51"/>
  <c r="BT102" i="51"/>
  <c r="CI78" i="51"/>
  <c r="CI129" i="51"/>
  <c r="CI111" i="51"/>
  <c r="BT142" i="51"/>
  <c r="BT93" i="51"/>
  <c r="BT125" i="51"/>
  <c r="CI141" i="51"/>
  <c r="CI152" i="51"/>
  <c r="BT172" i="51"/>
  <c r="CI183" i="51"/>
  <c r="BT194" i="51"/>
  <c r="CI188" i="51"/>
  <c r="EE185" i="52"/>
  <c r="EE203" i="52"/>
  <c r="EA200" i="52"/>
  <c r="EA193" i="52"/>
  <c r="EA191" i="52"/>
  <c r="EA190" i="52"/>
  <c r="EA184" i="52"/>
  <c r="EA179" i="52"/>
  <c r="EA176" i="52"/>
  <c r="EA174" i="52"/>
  <c r="EA172" i="52"/>
  <c r="EA152" i="52"/>
  <c r="EA151" i="52"/>
  <c r="EA146" i="52"/>
  <c r="EA141" i="52"/>
  <c r="EA140" i="52"/>
  <c r="EA113" i="52"/>
  <c r="EA112" i="52"/>
  <c r="EA181" i="52"/>
  <c r="EA178" i="52"/>
  <c r="EA170" i="52"/>
  <c r="EA168" i="52"/>
  <c r="EA166" i="52"/>
  <c r="EA164" i="52"/>
  <c r="EA162" i="52"/>
  <c r="EA159" i="52"/>
  <c r="EA157" i="52"/>
  <c r="EA155" i="52"/>
  <c r="EA153" i="52"/>
  <c r="EA148" i="52"/>
  <c r="EA147" i="52"/>
  <c r="EA143" i="52"/>
  <c r="EA142" i="52"/>
  <c r="EA136" i="52"/>
  <c r="EA135" i="52"/>
  <c r="EA134" i="52"/>
  <c r="EA133" i="52"/>
  <c r="EA132" i="52"/>
  <c r="EA131" i="52"/>
  <c r="EA130" i="52"/>
  <c r="EA111" i="52"/>
  <c r="EA110" i="52"/>
  <c r="EA109" i="52"/>
  <c r="EA108" i="52"/>
  <c r="EA107" i="52"/>
  <c r="EA106" i="52"/>
  <c r="EA97" i="52"/>
  <c r="EA92" i="52"/>
  <c r="EA91" i="52"/>
  <c r="EA90" i="52"/>
  <c r="EA189" i="52"/>
  <c r="EA187" i="52"/>
  <c r="EA185" i="52"/>
  <c r="EA183" i="52"/>
  <c r="EA180" i="52"/>
  <c r="EA175" i="52"/>
  <c r="EA173" i="52"/>
  <c r="EA171" i="52"/>
  <c r="EA160" i="52"/>
  <c r="EA149" i="52"/>
  <c r="EA202" i="52"/>
  <c r="EA186" i="52"/>
  <c r="EA182" i="52"/>
  <c r="EA177" i="52"/>
  <c r="EA169" i="52"/>
  <c r="EA167" i="52"/>
  <c r="EA165" i="52"/>
  <c r="EA163" i="52"/>
  <c r="EA161" i="52"/>
  <c r="EA158" i="52"/>
  <c r="EA156" i="52"/>
  <c r="EA154" i="52"/>
  <c r="EA150" i="52"/>
  <c r="EA144" i="52"/>
  <c r="EA139" i="52"/>
  <c r="EA128" i="52"/>
  <c r="EA127" i="52"/>
  <c r="EA123" i="52"/>
  <c r="EA119" i="52"/>
  <c r="EA115" i="52"/>
  <c r="EA104" i="52"/>
  <c r="EA103" i="52"/>
  <c r="EA99" i="52"/>
  <c r="EA93" i="52"/>
  <c r="EA88" i="52"/>
  <c r="EA81" i="52"/>
  <c r="EA80" i="52"/>
  <c r="EA72" i="52"/>
  <c r="EA69" i="52"/>
  <c r="EA63" i="52"/>
  <c r="EA62" i="52"/>
  <c r="EA12" i="52"/>
  <c r="EA8" i="52"/>
  <c r="EA145" i="52"/>
  <c r="EA138" i="52"/>
  <c r="EA125" i="52"/>
  <c r="EA121" i="52"/>
  <c r="EA117" i="52"/>
  <c r="EA101" i="52"/>
  <c r="EA96" i="52"/>
  <c r="EA95" i="52"/>
  <c r="EA94" i="52"/>
  <c r="EA71" i="52"/>
  <c r="EA70" i="52"/>
  <c r="EA64" i="52"/>
  <c r="EA61" i="52"/>
  <c r="EA126" i="52"/>
  <c r="EA122" i="52"/>
  <c r="EA118" i="52"/>
  <c r="EA114" i="52"/>
  <c r="EA102" i="52"/>
  <c r="EA89" i="52"/>
  <c r="EA86" i="52"/>
  <c r="EA85" i="52"/>
  <c r="EA84" i="52"/>
  <c r="EA83" i="52"/>
  <c r="EA82" i="52"/>
  <c r="EA78" i="52"/>
  <c r="EA77" i="52"/>
  <c r="EA76" i="52"/>
  <c r="EA75" i="52"/>
  <c r="EA74" i="52"/>
  <c r="EA68" i="52"/>
  <c r="EA65" i="52"/>
  <c r="EA59" i="52"/>
  <c r="EA58" i="52"/>
  <c r="EA56" i="52"/>
  <c r="EA55" i="52"/>
  <c r="EA54" i="52"/>
  <c r="EA52" i="52"/>
  <c r="EA51" i="52"/>
  <c r="EA50" i="52"/>
  <c r="EA48" i="52"/>
  <c r="EA47" i="52"/>
  <c r="EA46" i="52"/>
  <c r="EA44" i="52"/>
  <c r="EA43" i="52"/>
  <c r="EA42" i="52"/>
  <c r="EA40" i="52"/>
  <c r="EA39" i="52"/>
  <c r="EA38" i="52"/>
  <c r="EA36" i="52"/>
  <c r="EA35" i="52"/>
  <c r="EA34" i="52"/>
  <c r="EA32" i="52"/>
  <c r="EA31" i="52"/>
  <c r="EA30" i="52"/>
  <c r="EA29" i="52"/>
  <c r="EA28" i="52"/>
  <c r="EA27" i="52"/>
  <c r="EA26" i="52"/>
  <c r="EA25" i="52"/>
  <c r="EA24" i="52"/>
  <c r="EA23" i="52"/>
  <c r="EA22" i="52"/>
  <c r="EA21" i="52"/>
  <c r="EA20" i="52"/>
  <c r="EA19" i="52"/>
  <c r="EA18" i="52"/>
  <c r="EA17" i="52"/>
  <c r="EA16" i="52"/>
  <c r="EA15" i="52"/>
  <c r="EA14" i="52"/>
  <c r="EA13" i="52"/>
  <c r="EA9" i="52"/>
  <c r="EA129" i="52"/>
  <c r="EA124" i="52"/>
  <c r="EA79" i="52"/>
  <c r="EA53" i="52"/>
  <c r="EA45" i="52"/>
  <c r="EA11" i="52"/>
  <c r="EA10" i="52"/>
  <c r="EA7" i="52"/>
  <c r="EA6" i="52"/>
  <c r="EA137" i="52"/>
  <c r="EA120" i="52"/>
  <c r="EA98" i="52"/>
  <c r="EA73" i="52"/>
  <c r="EA66" i="52"/>
  <c r="EA60" i="52"/>
  <c r="EA49" i="52"/>
  <c r="EA33" i="52"/>
  <c r="EA116" i="52"/>
  <c r="EA87" i="52"/>
  <c r="EA67" i="52"/>
  <c r="EA37" i="52"/>
  <c r="EA41" i="52"/>
  <c r="EA105" i="52"/>
  <c r="EA100" i="52"/>
  <c r="EA57" i="52"/>
  <c r="EA201" i="52"/>
  <c r="EA197" i="52"/>
  <c r="EA192" i="52"/>
  <c r="EA204" i="52"/>
  <c r="EA196" i="52"/>
  <c r="EA188" i="52"/>
  <c r="EA205" i="52"/>
  <c r="EB73" i="52"/>
  <c r="EB67" i="52"/>
  <c r="EB57" i="52"/>
  <c r="EB53" i="52"/>
  <c r="EB49" i="52"/>
  <c r="EB45" i="52"/>
  <c r="EB41" i="52"/>
  <c r="EB37" i="52"/>
  <c r="EB33" i="52"/>
  <c r="EB65" i="52"/>
  <c r="EB59" i="52"/>
  <c r="EB54" i="52"/>
  <c r="EB50" i="52"/>
  <c r="EB69" i="52"/>
  <c r="EB63" i="52"/>
  <c r="EB34" i="52"/>
  <c r="EB28" i="52"/>
  <c r="EB23" i="52"/>
  <c r="EB21" i="52"/>
  <c r="EB19" i="52"/>
  <c r="EB17" i="52"/>
  <c r="EB15" i="52"/>
  <c r="EB13" i="52"/>
  <c r="EB38" i="52"/>
  <c r="EB26" i="52"/>
  <c r="EB71" i="52"/>
  <c r="EB42" i="52"/>
  <c r="EB24" i="52"/>
  <c r="EB22" i="52"/>
  <c r="EB20" i="52"/>
  <c r="EB18" i="52"/>
  <c r="EB16" i="52"/>
  <c r="EB14" i="52"/>
  <c r="EB61" i="52"/>
  <c r="EB46" i="52"/>
  <c r="EB30" i="52"/>
  <c r="EB205" i="52"/>
  <c r="EB197" i="52"/>
  <c r="EB192" i="52"/>
  <c r="EB200" i="52"/>
  <c r="EB193" i="52"/>
  <c r="EB177" i="52"/>
  <c r="EB170" i="52"/>
  <c r="EB156" i="52"/>
  <c r="EB140" i="52"/>
  <c r="EB174" i="52"/>
  <c r="EB158" i="52"/>
  <c r="EB147" i="52"/>
  <c r="EB167" i="52"/>
  <c r="EB187" i="52"/>
  <c r="EB141" i="52"/>
  <c r="EB168" i="52"/>
  <c r="EB135" i="52"/>
  <c r="EB128" i="52"/>
  <c r="EB120" i="52"/>
  <c r="EB112" i="52"/>
  <c r="EB104" i="52"/>
  <c r="EB96" i="52"/>
  <c r="EB90" i="52"/>
  <c r="EB83" i="52"/>
  <c r="EB77" i="52"/>
  <c r="EB94" i="52"/>
  <c r="EB78" i="52"/>
  <c r="EB125" i="52"/>
  <c r="EB88" i="52"/>
  <c r="EB62" i="52"/>
  <c r="EB47" i="52"/>
  <c r="EB31" i="52"/>
  <c r="EB111" i="52"/>
  <c r="EB89" i="52"/>
  <c r="EB44" i="52"/>
  <c r="EB60" i="52"/>
  <c r="EB68" i="52"/>
  <c r="EB113" i="52"/>
  <c r="EB27" i="52"/>
  <c r="EB105" i="52"/>
  <c r="EB204" i="52"/>
  <c r="EB196" i="52"/>
  <c r="EB202" i="52"/>
  <c r="EB183" i="52"/>
  <c r="EB186" i="52"/>
  <c r="EB173" i="52"/>
  <c r="EB166" i="52"/>
  <c r="EB153" i="52"/>
  <c r="EB189" i="52"/>
  <c r="EB169" i="52"/>
  <c r="EB155" i="52"/>
  <c r="EB145" i="52"/>
  <c r="EB152" i="52"/>
  <c r="EB161" i="52"/>
  <c r="EB137" i="52"/>
  <c r="EB154" i="52"/>
  <c r="EB134" i="52"/>
  <c r="EB126" i="52"/>
  <c r="EB118" i="52"/>
  <c r="EB110" i="52"/>
  <c r="EB180" i="52"/>
  <c r="EB138" i="52"/>
  <c r="EB87" i="52"/>
  <c r="EB81" i="52"/>
  <c r="EB76" i="52"/>
  <c r="EB91" i="52"/>
  <c r="EB164" i="52"/>
  <c r="EB117" i="52"/>
  <c r="EB74" i="52"/>
  <c r="EB58" i="52"/>
  <c r="EB43" i="52"/>
  <c r="EB160" i="52"/>
  <c r="EB103" i="52"/>
  <c r="EB56" i="52"/>
  <c r="EB40" i="52"/>
  <c r="EB115" i="52"/>
  <c r="EB92" i="52"/>
  <c r="EB98" i="52"/>
  <c r="EB107" i="52"/>
  <c r="BK157" i="52"/>
  <c r="BK177" i="52"/>
  <c r="BK191" i="52"/>
  <c r="BK203" i="52"/>
  <c r="BT26" i="51"/>
  <c r="CI203" i="51"/>
  <c r="BT187" i="51"/>
  <c r="CI184" i="51"/>
  <c r="CI181" i="51"/>
  <c r="CI165" i="51"/>
  <c r="BT177" i="51"/>
  <c r="BT182" i="51"/>
  <c r="CI180" i="51"/>
  <c r="BT160" i="51"/>
  <c r="CI146" i="51"/>
  <c r="BT151" i="51"/>
  <c r="BT136" i="51"/>
  <c r="CI134" i="51"/>
  <c r="CI119" i="51"/>
  <c r="CI104" i="51"/>
  <c r="CI87" i="51"/>
  <c r="BT162" i="51"/>
  <c r="BT138" i="51"/>
  <c r="BT121" i="51"/>
  <c r="BT104" i="51"/>
  <c r="BT191" i="51"/>
  <c r="BT113" i="51"/>
  <c r="CI93" i="51"/>
  <c r="BT73" i="51"/>
  <c r="CI120" i="51"/>
  <c r="CI86" i="51"/>
  <c r="CI75" i="51"/>
  <c r="CI61" i="51"/>
  <c r="CI116" i="51"/>
  <c r="CI74" i="51"/>
  <c r="BT61" i="51"/>
  <c r="BT41" i="51"/>
  <c r="BT146" i="51"/>
  <c r="BT27" i="51"/>
  <c r="BT202" i="51"/>
  <c r="CI186" i="51"/>
  <c r="BT184" i="51"/>
  <c r="CI179" i="51"/>
  <c r="CI163" i="51"/>
  <c r="BT175" i="51"/>
  <c r="BT180" i="51"/>
  <c r="CI176" i="51"/>
  <c r="BT159" i="51"/>
  <c r="BT145" i="51"/>
  <c r="BT149" i="51"/>
  <c r="BT134" i="51"/>
  <c r="BT133" i="51"/>
  <c r="BT118" i="51"/>
  <c r="BT101" i="51"/>
  <c r="BT86" i="51"/>
  <c r="BT156" i="51"/>
  <c r="BT137" i="51"/>
  <c r="BT119" i="51"/>
  <c r="CI102" i="51"/>
  <c r="CI174" i="51"/>
  <c r="BT109" i="51"/>
  <c r="CI88" i="51"/>
  <c r="BT161" i="51"/>
  <c r="BT120" i="51"/>
  <c r="BT85" i="51"/>
  <c r="CI73" i="51"/>
  <c r="BT58" i="51"/>
  <c r="CI108" i="51"/>
  <c r="BT74" i="51"/>
  <c r="BT59" i="51"/>
  <c r="CI39" i="51"/>
  <c r="BT139" i="51"/>
  <c r="CI68" i="51"/>
  <c r="CI46" i="51"/>
  <c r="CI32" i="51"/>
  <c r="CI64" i="51"/>
  <c r="CI49" i="51"/>
  <c r="CI38" i="51"/>
  <c r="CI22" i="51"/>
  <c r="CI6" i="51"/>
  <c r="CI15" i="51"/>
  <c r="CI41" i="51"/>
  <c r="BT11" i="51"/>
  <c r="CI23" i="51"/>
  <c r="BT24" i="51"/>
  <c r="BT45" i="51"/>
  <c r="CI57" i="51"/>
  <c r="BT34" i="51"/>
  <c r="BT55" i="51"/>
  <c r="BT105" i="51"/>
  <c r="CI56" i="51"/>
  <c r="CI90" i="51"/>
  <c r="BT68" i="51"/>
  <c r="CI110" i="51"/>
  <c r="CI80" i="51"/>
  <c r="CI133" i="51"/>
  <c r="CI113" i="51"/>
  <c r="CI142" i="51"/>
  <c r="BT95" i="51"/>
  <c r="BT127" i="51"/>
  <c r="CI143" i="51"/>
  <c r="CI154" i="51"/>
  <c r="BT174" i="51"/>
  <c r="BT206" i="51"/>
  <c r="BT199" i="51"/>
  <c r="BT189" i="51"/>
  <c r="CI8" i="51"/>
  <c r="BP209" i="52"/>
  <c r="EB101" i="52"/>
  <c r="EB131" i="52"/>
  <c r="DY190" i="52"/>
  <c r="DY186" i="52"/>
  <c r="DY172" i="52"/>
  <c r="EB32" i="52"/>
  <c r="EB97" i="52"/>
  <c r="EB35" i="52"/>
  <c r="EB66" i="52"/>
  <c r="EB133" i="52"/>
  <c r="EB100" i="52"/>
  <c r="EB84" i="52"/>
  <c r="EB148" i="52"/>
  <c r="EB114" i="52"/>
  <c r="EB130" i="52"/>
  <c r="EB178" i="52"/>
  <c r="EB201" i="52"/>
  <c r="EB149" i="52"/>
  <c r="EB182" i="52"/>
  <c r="EB159" i="52"/>
  <c r="EB181" i="52"/>
  <c r="EB190" i="52"/>
  <c r="EB198" i="52"/>
  <c r="BP209" i="51"/>
  <c r="BT132" i="51"/>
  <c r="BT6" i="51"/>
  <c r="BT8" i="51"/>
  <c r="CI30" i="51"/>
  <c r="BT46" i="51"/>
  <c r="CI77" i="51"/>
  <c r="CI40" i="51"/>
  <c r="CI55" i="51"/>
  <c r="CI31" i="51"/>
  <c r="BT64" i="51"/>
  <c r="CI135" i="51"/>
  <c r="BT81" i="51"/>
  <c r="BT140" i="51"/>
  <c r="BT103" i="51"/>
  <c r="CI94" i="51"/>
  <c r="CI126" i="51"/>
  <c r="CI170" i="51"/>
  <c r="BT110" i="51"/>
  <c r="CI149" i="51"/>
  <c r="BT157" i="51"/>
  <c r="BT164" i="51"/>
  <c r="BT167" i="51"/>
  <c r="CI171" i="51"/>
  <c r="CI204" i="51"/>
  <c r="BT71" i="51"/>
  <c r="EE195" i="52"/>
  <c r="EE197" i="52"/>
  <c r="EB29" i="52"/>
  <c r="EB25" i="52"/>
  <c r="EB12" i="52"/>
  <c r="EB11" i="52"/>
  <c r="EB10" i="52"/>
  <c r="EB9" i="52"/>
  <c r="EB8" i="52"/>
  <c r="EB7" i="52"/>
  <c r="EB6" i="52"/>
  <c r="BU206" i="52"/>
  <c r="BU204" i="52"/>
  <c r="BU199" i="52"/>
  <c r="BU195" i="52"/>
  <c r="BU203" i="52"/>
  <c r="BU202" i="52"/>
  <c r="BU198" i="52"/>
  <c r="CJ203" i="52"/>
  <c r="EB36" i="52"/>
  <c r="EB102" i="52"/>
  <c r="EB39" i="52"/>
  <c r="EB70" i="52"/>
  <c r="EB136" i="52"/>
  <c r="EB75" i="52"/>
  <c r="EB85" i="52"/>
  <c r="EB175" i="52"/>
  <c r="EB116" i="52"/>
  <c r="EB132" i="52"/>
  <c r="EB203" i="52"/>
  <c r="EB150" i="52"/>
  <c r="EB151" i="52"/>
  <c r="EB188" i="52"/>
  <c r="EB163" i="52"/>
  <c r="EB185" i="52"/>
  <c r="EB191" i="52"/>
  <c r="EB199" i="52"/>
  <c r="CJ205" i="52"/>
  <c r="CJ192" i="52"/>
  <c r="CJ206" i="52"/>
  <c r="CJ193" i="52"/>
  <c r="CJ199" i="52"/>
  <c r="CJ195" i="52"/>
  <c r="BU191" i="52"/>
  <c r="CJ190" i="52"/>
  <c r="CJ188" i="52"/>
  <c r="CJ187" i="52"/>
  <c r="BU185" i="52"/>
  <c r="CJ182" i="52"/>
  <c r="BU181" i="52"/>
  <c r="CJ178" i="52"/>
  <c r="BU177" i="52"/>
  <c r="BU176" i="52"/>
  <c r="CJ197" i="52"/>
  <c r="BU194" i="52"/>
  <c r="CJ184" i="52"/>
  <c r="BU183" i="52"/>
  <c r="CJ180" i="52"/>
  <c r="BU179" i="52"/>
  <c r="CJ176" i="52"/>
  <c r="CJ175" i="52"/>
  <c r="BU174" i="52"/>
  <c r="CJ198" i="52"/>
  <c r="BU187" i="52"/>
  <c r="CJ186" i="52"/>
  <c r="BU180" i="52"/>
  <c r="CJ179" i="52"/>
  <c r="BU175" i="52"/>
  <c r="BU171" i="52"/>
  <c r="CJ170" i="52"/>
  <c r="BU170" i="52"/>
  <c r="CJ166" i="52"/>
  <c r="BU166" i="52"/>
  <c r="CJ163" i="52"/>
  <c r="BU163" i="52"/>
  <c r="CJ159" i="52"/>
  <c r="BU159" i="52"/>
  <c r="CJ156" i="52"/>
  <c r="BU156" i="52"/>
  <c r="CJ153" i="52"/>
  <c r="BU152" i="52"/>
  <c r="BU150" i="52"/>
  <c r="BU148" i="52"/>
  <c r="BU146" i="52"/>
  <c r="CJ144" i="52"/>
  <c r="CJ142" i="52"/>
  <c r="CJ140" i="52"/>
  <c r="BU201" i="52"/>
  <c r="CJ191" i="52"/>
  <c r="BU190" i="52"/>
  <c r="CJ189" i="52"/>
  <c r="BU188" i="52"/>
  <c r="BU186" i="52"/>
  <c r="CJ185" i="52"/>
  <c r="BU178" i="52"/>
  <c r="CJ177" i="52"/>
  <c r="CJ173" i="52"/>
  <c r="CJ172" i="52"/>
  <c r="CJ171" i="52"/>
  <c r="CJ169" i="52"/>
  <c r="BU169" i="52"/>
  <c r="CJ165" i="52"/>
  <c r="BU165" i="52"/>
  <c r="CJ162" i="52"/>
  <c r="BU162" i="52"/>
  <c r="CJ158" i="52"/>
  <c r="CJ155" i="52"/>
  <c r="BU155" i="52"/>
  <c r="BU153" i="52"/>
  <c r="CJ151" i="52"/>
  <c r="CJ149" i="52"/>
  <c r="CJ147" i="52"/>
  <c r="BU144" i="52"/>
  <c r="BU142" i="52"/>
  <c r="BU140" i="52"/>
  <c r="BU138" i="52"/>
  <c r="BU205" i="52"/>
  <c r="BU189" i="52"/>
  <c r="BU184" i="52"/>
  <c r="BU182" i="52"/>
  <c r="BU164" i="52"/>
  <c r="CJ161" i="52"/>
  <c r="CJ160" i="52"/>
  <c r="CJ194" i="52"/>
  <c r="CJ183" i="52"/>
  <c r="BU173" i="52"/>
  <c r="BU161" i="52"/>
  <c r="BU160" i="52"/>
  <c r="CJ152" i="52"/>
  <c r="BU149" i="52"/>
  <c r="CJ145" i="52"/>
  <c r="BU145" i="52"/>
  <c r="CJ137" i="52"/>
  <c r="BU136" i="52"/>
  <c r="CJ181" i="52"/>
  <c r="CJ174" i="52"/>
  <c r="CJ167" i="52"/>
  <c r="CJ164" i="52"/>
  <c r="CJ150" i="52"/>
  <c r="CJ148" i="52"/>
  <c r="CJ141" i="52"/>
  <c r="BU141" i="52"/>
  <c r="BU139" i="52"/>
  <c r="CJ134" i="52"/>
  <c r="CJ132" i="52"/>
  <c r="CJ130" i="52"/>
  <c r="CJ128" i="52"/>
  <c r="CJ126" i="52"/>
  <c r="CJ124" i="52"/>
  <c r="CJ122" i="52"/>
  <c r="CJ120" i="52"/>
  <c r="CJ118" i="52"/>
  <c r="CJ116" i="52"/>
  <c r="CJ114" i="52"/>
  <c r="CJ112" i="52"/>
  <c r="CJ110" i="52"/>
  <c r="CJ108" i="52"/>
  <c r="CJ106" i="52"/>
  <c r="CJ104" i="52"/>
  <c r="BU192" i="52"/>
  <c r="BU172" i="52"/>
  <c r="CJ168" i="52"/>
  <c r="BU167" i="52"/>
  <c r="CJ157" i="52"/>
  <c r="CJ154" i="52"/>
  <c r="CJ146" i="52"/>
  <c r="BU143" i="52"/>
  <c r="CJ139" i="52"/>
  <c r="CJ138" i="52"/>
  <c r="BU134" i="52"/>
  <c r="BU132" i="52"/>
  <c r="BU130" i="52"/>
  <c r="BU128" i="52"/>
  <c r="BU126" i="52"/>
  <c r="BU124" i="52"/>
  <c r="BU122" i="52"/>
  <c r="BU120" i="52"/>
  <c r="BU118" i="52"/>
  <c r="BU116" i="52"/>
  <c r="BU114" i="52"/>
  <c r="BU112" i="52"/>
  <c r="BU110" i="52"/>
  <c r="BU108" i="52"/>
  <c r="BU106" i="52"/>
  <c r="BU104" i="52"/>
  <c r="BU102" i="52"/>
  <c r="BU100" i="52"/>
  <c r="BU168" i="52"/>
  <c r="BU157" i="52"/>
  <c r="CJ135" i="52"/>
  <c r="CJ95" i="52"/>
  <c r="BU94" i="52"/>
  <c r="CJ90" i="52"/>
  <c r="BU89" i="52"/>
  <c r="CJ87" i="52"/>
  <c r="CJ83" i="52"/>
  <c r="CJ79" i="52"/>
  <c r="CJ75" i="52"/>
  <c r="CJ196" i="52"/>
  <c r="BU137" i="52"/>
  <c r="CJ101" i="52"/>
  <c r="BU101" i="52"/>
  <c r="CJ100" i="52"/>
  <c r="CJ97" i="52"/>
  <c r="CJ94" i="52"/>
  <c r="BU93" i="52"/>
  <c r="CJ91" i="52"/>
  <c r="BU90" i="52"/>
  <c r="CJ86" i="52"/>
  <c r="CJ82" i="52"/>
  <c r="CJ78" i="52"/>
  <c r="BU158" i="52"/>
  <c r="BU154" i="52"/>
  <c r="BU151" i="52"/>
  <c r="BU133" i="52"/>
  <c r="CJ129" i="52"/>
  <c r="BU125" i="52"/>
  <c r="CJ121" i="52"/>
  <c r="BU117" i="52"/>
  <c r="CJ113" i="52"/>
  <c r="BU109" i="52"/>
  <c r="CJ105" i="52"/>
  <c r="CJ102" i="52"/>
  <c r="BU98" i="52"/>
  <c r="BU96" i="52"/>
  <c r="BU91" i="52"/>
  <c r="CJ89" i="52"/>
  <c r="BU86" i="52"/>
  <c r="BU85" i="52"/>
  <c r="BU84" i="52"/>
  <c r="BU78" i="52"/>
  <c r="BU77" i="52"/>
  <c r="BU76" i="52"/>
  <c r="CJ74" i="52"/>
  <c r="CJ70" i="52"/>
  <c r="CJ66" i="52"/>
  <c r="CJ62" i="52"/>
  <c r="CJ58" i="52"/>
  <c r="BU57" i="52"/>
  <c r="CJ55" i="52"/>
  <c r="BU53" i="52"/>
  <c r="CJ51" i="52"/>
  <c r="BU49" i="52"/>
  <c r="CJ47" i="52"/>
  <c r="BU45" i="52"/>
  <c r="CJ43" i="52"/>
  <c r="BU41" i="52"/>
  <c r="CJ39" i="52"/>
  <c r="BU37" i="52"/>
  <c r="CJ35" i="52"/>
  <c r="BU33" i="52"/>
  <c r="CJ31" i="52"/>
  <c r="CJ30" i="52"/>
  <c r="CJ29" i="52"/>
  <c r="CJ28" i="52"/>
  <c r="CJ27" i="52"/>
  <c r="CJ26" i="52"/>
  <c r="CJ25" i="52"/>
  <c r="BU147" i="52"/>
  <c r="CJ143" i="52"/>
  <c r="BU135" i="52"/>
  <c r="CJ131" i="52"/>
  <c r="BU127" i="52"/>
  <c r="CJ123" i="52"/>
  <c r="BU119" i="52"/>
  <c r="CJ115" i="52"/>
  <c r="BU111" i="52"/>
  <c r="CJ107" i="52"/>
  <c r="BU103" i="52"/>
  <c r="BU99" i="52"/>
  <c r="CJ98" i="52"/>
  <c r="CJ96" i="52"/>
  <c r="BU92" i="52"/>
  <c r="BU87" i="52"/>
  <c r="CJ85" i="52"/>
  <c r="CJ84" i="52"/>
  <c r="BU79" i="52"/>
  <c r="CJ77" i="52"/>
  <c r="CJ76" i="52"/>
  <c r="BU74" i="52"/>
  <c r="BU73" i="52"/>
  <c r="BU72" i="52"/>
  <c r="BU70" i="52"/>
  <c r="BU69" i="52"/>
  <c r="BU68" i="52"/>
  <c r="BU66" i="52"/>
  <c r="BU65" i="52"/>
  <c r="BU64" i="52"/>
  <c r="BU62" i="52"/>
  <c r="BU61" i="52"/>
  <c r="BU60" i="52"/>
  <c r="BU58" i="52"/>
  <c r="CJ56" i="52"/>
  <c r="BU54" i="52"/>
  <c r="CJ52" i="52"/>
  <c r="BU50" i="52"/>
  <c r="CJ48" i="52"/>
  <c r="BU46" i="52"/>
  <c r="CJ44" i="52"/>
  <c r="BU42" i="52"/>
  <c r="CJ40" i="52"/>
  <c r="BU38" i="52"/>
  <c r="CJ36" i="52"/>
  <c r="BU34" i="52"/>
  <c r="CJ32" i="52"/>
  <c r="CJ133" i="52"/>
  <c r="CJ117" i="52"/>
  <c r="BU88" i="52"/>
  <c r="BU82" i="52"/>
  <c r="CJ80" i="52"/>
  <c r="CJ72" i="52"/>
  <c r="CJ68" i="52"/>
  <c r="CJ64" i="52"/>
  <c r="CJ60" i="52"/>
  <c r="CJ54" i="52"/>
  <c r="BU51" i="52"/>
  <c r="CJ46" i="52"/>
  <c r="BU43" i="52"/>
  <c r="CJ38" i="52"/>
  <c r="BU35" i="52"/>
  <c r="BU29" i="52"/>
  <c r="BU25" i="52"/>
  <c r="CJ136" i="52"/>
  <c r="BU131" i="52"/>
  <c r="BU129" i="52"/>
  <c r="CJ119" i="52"/>
  <c r="BU115" i="52"/>
  <c r="BU113" i="52"/>
  <c r="CJ103" i="52"/>
  <c r="BU83" i="52"/>
  <c r="BU81" i="52"/>
  <c r="CJ73" i="52"/>
  <c r="CJ69" i="52"/>
  <c r="CJ65" i="52"/>
  <c r="CJ61" i="52"/>
  <c r="CJ57" i="52"/>
  <c r="BU52" i="52"/>
  <c r="CJ49" i="52"/>
  <c r="BU44" i="52"/>
  <c r="CJ41" i="52"/>
  <c r="BU36" i="52"/>
  <c r="CJ33" i="52"/>
  <c r="BU28" i="52"/>
  <c r="BU13" i="52"/>
  <c r="BU12" i="52"/>
  <c r="BU11" i="52"/>
  <c r="BU10" i="52"/>
  <c r="BU9" i="52"/>
  <c r="BU8" i="52"/>
  <c r="BU7" i="52"/>
  <c r="BU6" i="52"/>
  <c r="CJ10" i="52"/>
  <c r="CJ125" i="52"/>
  <c r="CJ109" i="52"/>
  <c r="CJ99" i="52"/>
  <c r="BU95" i="52"/>
  <c r="CJ93" i="52"/>
  <c r="CJ92" i="52"/>
  <c r="CJ88" i="52"/>
  <c r="BU80" i="52"/>
  <c r="BU55" i="52"/>
  <c r="CJ50" i="52"/>
  <c r="BU47" i="52"/>
  <c r="CJ42" i="52"/>
  <c r="BU39" i="52"/>
  <c r="CJ34" i="52"/>
  <c r="BU31" i="52"/>
  <c r="BU27" i="52"/>
  <c r="CJ127" i="52"/>
  <c r="BU123" i="52"/>
  <c r="BU121" i="52"/>
  <c r="CJ111" i="52"/>
  <c r="BU107" i="52"/>
  <c r="BU105" i="52"/>
  <c r="BU97" i="52"/>
  <c r="CJ81" i="52"/>
  <c r="BU75" i="52"/>
  <c r="CJ71" i="52"/>
  <c r="BU71" i="52"/>
  <c r="CJ67" i="52"/>
  <c r="BU67" i="52"/>
  <c r="CJ63" i="52"/>
  <c r="BU63" i="52"/>
  <c r="CJ59" i="52"/>
  <c r="BU59" i="52"/>
  <c r="BU56" i="52"/>
  <c r="CJ53" i="52"/>
  <c r="BU48" i="52"/>
  <c r="CJ45" i="52"/>
  <c r="BU40" i="52"/>
  <c r="CJ37" i="52"/>
  <c r="BU32" i="52"/>
  <c r="BU30" i="52"/>
  <c r="BU26" i="52"/>
  <c r="CJ24" i="52"/>
  <c r="BU24" i="52"/>
  <c r="CJ23" i="52"/>
  <c r="BU23" i="52"/>
  <c r="CJ22" i="52"/>
  <c r="BU22" i="52"/>
  <c r="CJ21" i="52"/>
  <c r="BU21" i="52"/>
  <c r="CJ20" i="52"/>
  <c r="BU20" i="52"/>
  <c r="CJ19" i="52"/>
  <c r="BU19" i="52"/>
  <c r="CJ18" i="52"/>
  <c r="BU18" i="52"/>
  <c r="CJ17" i="52"/>
  <c r="BU17" i="52"/>
  <c r="CJ16" i="52"/>
  <c r="BU16" i="52"/>
  <c r="CJ15" i="52"/>
  <c r="BU15" i="52"/>
  <c r="CJ14" i="52"/>
  <c r="BU14" i="52"/>
  <c r="CJ13" i="52"/>
  <c r="CJ12" i="52"/>
  <c r="CJ11" i="52"/>
  <c r="CJ9" i="52"/>
  <c r="CJ8" i="52"/>
  <c r="CJ7" i="52"/>
  <c r="CJ6" i="52"/>
  <c r="DU206" i="52"/>
  <c r="DU203" i="52"/>
  <c r="DU201" i="52"/>
  <c r="DU204" i="52"/>
  <c r="DU199" i="52"/>
  <c r="DU198" i="52"/>
  <c r="DU197" i="52"/>
  <c r="DU196" i="52"/>
  <c r="DU195" i="52"/>
  <c r="DU194" i="52"/>
  <c r="DU202" i="52"/>
  <c r="DU189" i="52"/>
  <c r="DU184" i="52"/>
  <c r="DU180" i="52"/>
  <c r="DU176" i="52"/>
  <c r="DU175" i="52"/>
  <c r="DU205" i="52"/>
  <c r="DU190" i="52"/>
  <c r="DU188" i="52"/>
  <c r="DU187" i="52"/>
  <c r="DU182" i="52"/>
  <c r="DU178" i="52"/>
  <c r="DU191" i="52"/>
  <c r="DU185" i="52"/>
  <c r="DU177" i="52"/>
  <c r="DU168" i="52"/>
  <c r="DU164" i="52"/>
  <c r="DU161" i="52"/>
  <c r="DU154" i="52"/>
  <c r="DU152" i="52"/>
  <c r="DU143" i="52"/>
  <c r="DU141" i="52"/>
  <c r="DU139" i="52"/>
  <c r="DU200" i="52"/>
  <c r="DU183" i="52"/>
  <c r="DU174" i="52"/>
  <c r="DU167" i="52"/>
  <c r="DU160" i="52"/>
  <c r="DU157" i="52"/>
  <c r="DU150" i="52"/>
  <c r="DU148" i="52"/>
  <c r="DU146" i="52"/>
  <c r="DU186" i="52"/>
  <c r="DU181" i="52"/>
  <c r="DU173" i="52"/>
  <c r="DU172" i="52"/>
  <c r="DU171" i="52"/>
  <c r="DU169" i="52"/>
  <c r="DU159" i="52"/>
  <c r="DU155" i="52"/>
  <c r="DU193" i="52"/>
  <c r="DU192" i="52"/>
  <c r="DU165" i="52"/>
  <c r="DU163" i="52"/>
  <c r="DU149" i="52"/>
  <c r="DU140" i="52"/>
  <c r="DU138" i="52"/>
  <c r="DU136" i="52"/>
  <c r="DU158" i="52"/>
  <c r="DU144" i="52"/>
  <c r="DU133" i="52"/>
  <c r="DU131" i="52"/>
  <c r="DU129" i="52"/>
  <c r="DU127" i="52"/>
  <c r="DU125" i="52"/>
  <c r="DU123" i="52"/>
  <c r="DU121" i="52"/>
  <c r="DU119" i="52"/>
  <c r="DU117" i="52"/>
  <c r="DU115" i="52"/>
  <c r="DU113" i="52"/>
  <c r="DU111" i="52"/>
  <c r="DU109" i="52"/>
  <c r="DU107" i="52"/>
  <c r="DU105" i="52"/>
  <c r="DU103" i="52"/>
  <c r="DU166" i="52"/>
  <c r="DU162" i="52"/>
  <c r="DU137" i="52"/>
  <c r="DU135" i="52"/>
  <c r="DU97" i="52"/>
  <c r="DU153" i="52"/>
  <c r="DU147" i="52"/>
  <c r="DU145" i="52"/>
  <c r="DU132" i="52"/>
  <c r="DU128" i="52"/>
  <c r="DU124" i="52"/>
  <c r="DU120" i="52"/>
  <c r="DU116" i="52"/>
  <c r="DU112" i="52"/>
  <c r="DU108" i="52"/>
  <c r="DU104" i="52"/>
  <c r="DU101" i="52"/>
  <c r="DU100" i="52"/>
  <c r="DU94" i="52"/>
  <c r="DU91" i="52"/>
  <c r="DU86" i="52"/>
  <c r="DU82" i="52"/>
  <c r="DU78" i="52"/>
  <c r="DU170" i="52"/>
  <c r="DU151" i="52"/>
  <c r="DU142" i="52"/>
  <c r="DU134" i="52"/>
  <c r="DU130" i="52"/>
  <c r="DU126" i="52"/>
  <c r="DU122" i="52"/>
  <c r="DU118" i="52"/>
  <c r="DU114" i="52"/>
  <c r="DU110" i="52"/>
  <c r="DU106" i="52"/>
  <c r="DU95" i="52"/>
  <c r="DU90" i="52"/>
  <c r="DU87" i="52"/>
  <c r="DU85" i="52"/>
  <c r="DU84" i="52"/>
  <c r="DU83" i="52"/>
  <c r="DU81" i="52"/>
  <c r="DU80" i="52"/>
  <c r="DU79" i="52"/>
  <c r="DU77" i="52"/>
  <c r="DU76" i="52"/>
  <c r="DU75" i="52"/>
  <c r="DU179" i="52"/>
  <c r="DU92" i="52"/>
  <c r="DU73" i="52"/>
  <c r="DU72" i="52"/>
  <c r="DU71" i="52"/>
  <c r="DU69" i="52"/>
  <c r="DU68" i="52"/>
  <c r="DU67" i="52"/>
  <c r="DU65" i="52"/>
  <c r="DU64" i="52"/>
  <c r="DU63" i="52"/>
  <c r="DU61" i="52"/>
  <c r="DU60" i="52"/>
  <c r="DU59" i="52"/>
  <c r="DU57" i="52"/>
  <c r="DU53" i="52"/>
  <c r="DU49" i="52"/>
  <c r="DU45" i="52"/>
  <c r="DU41" i="52"/>
  <c r="DU37" i="52"/>
  <c r="DU33" i="52"/>
  <c r="DU99" i="52"/>
  <c r="DU93" i="52"/>
  <c r="DU88" i="52"/>
  <c r="DU54" i="52"/>
  <c r="DU50" i="52"/>
  <c r="DU46" i="52"/>
  <c r="DU42" i="52"/>
  <c r="DU38" i="52"/>
  <c r="DU34" i="52"/>
  <c r="DU30" i="52"/>
  <c r="DU29" i="52"/>
  <c r="DU28" i="52"/>
  <c r="DU27" i="52"/>
  <c r="DU26" i="52"/>
  <c r="DU25" i="52"/>
  <c r="DU24" i="52"/>
  <c r="DU23" i="52"/>
  <c r="DU22" i="52"/>
  <c r="DU21" i="52"/>
  <c r="DU20" i="52"/>
  <c r="DU19" i="52"/>
  <c r="DU18" i="52"/>
  <c r="DU17" i="52"/>
  <c r="DU16" i="52"/>
  <c r="DU15" i="52"/>
  <c r="DU14" i="52"/>
  <c r="DU13" i="52"/>
  <c r="DU156" i="52"/>
  <c r="DU96" i="52"/>
  <c r="DU52" i="52"/>
  <c r="DU51" i="52"/>
  <c r="DU44" i="52"/>
  <c r="DU43" i="52"/>
  <c r="DU36" i="52"/>
  <c r="DU35" i="52"/>
  <c r="DU12" i="52"/>
  <c r="DU11" i="52"/>
  <c r="DU10" i="52"/>
  <c r="DU9" i="52"/>
  <c r="DU8" i="52"/>
  <c r="DU7" i="52"/>
  <c r="DU6" i="52"/>
  <c r="DU98" i="52"/>
  <c r="DU102" i="52"/>
  <c r="DU89" i="52"/>
  <c r="DU74" i="52"/>
  <c r="DU70" i="52"/>
  <c r="DU66" i="52"/>
  <c r="DU62" i="52"/>
  <c r="DU58" i="52"/>
  <c r="DU56" i="52"/>
  <c r="DU55" i="52"/>
  <c r="DU48" i="52"/>
  <c r="DU47" i="52"/>
  <c r="DU40" i="52"/>
  <c r="DU39" i="52"/>
  <c r="DU32" i="52"/>
  <c r="DU31" i="52"/>
  <c r="DY196" i="52"/>
  <c r="DY177" i="52"/>
  <c r="DY181" i="52"/>
  <c r="DY191" i="52"/>
  <c r="DY199" i="52"/>
  <c r="DY205" i="52"/>
  <c r="BS196" i="52"/>
  <c r="BS133" i="52"/>
  <c r="CH53" i="52"/>
  <c r="BS92" i="52"/>
  <c r="BS43" i="52"/>
  <c r="BS99" i="52"/>
  <c r="BS71" i="52"/>
  <c r="CH93" i="52"/>
  <c r="CH125" i="52"/>
  <c r="CH153" i="52"/>
  <c r="CH164" i="52"/>
  <c r="BP207" i="52"/>
  <c r="BL209" i="52"/>
  <c r="DY174" i="52"/>
  <c r="BS157" i="52"/>
  <c r="BS203" i="52"/>
  <c r="CH47" i="52"/>
  <c r="BS88" i="52"/>
  <c r="BS49" i="52"/>
  <c r="BS59" i="52"/>
  <c r="BS115" i="52"/>
  <c r="CH129" i="52"/>
  <c r="CH177" i="52"/>
  <c r="EC206" i="52"/>
  <c r="EC189" i="52"/>
  <c r="EC188" i="52"/>
  <c r="EC169" i="52"/>
  <c r="EC165" i="52"/>
  <c r="EC162" i="52"/>
  <c r="EC158" i="52"/>
  <c r="EC155" i="52"/>
  <c r="EC151" i="52"/>
  <c r="EC149" i="52"/>
  <c r="EC147" i="52"/>
  <c r="EC145" i="52"/>
  <c r="EC168" i="52"/>
  <c r="EC164" i="52"/>
  <c r="EC161" i="52"/>
  <c r="EC154" i="52"/>
  <c r="EC152" i="52"/>
  <c r="EC143" i="52"/>
  <c r="EC141" i="52"/>
  <c r="EC139" i="52"/>
  <c r="EC137" i="52"/>
  <c r="EC192" i="52"/>
  <c r="EC170" i="52"/>
  <c r="EC160" i="52"/>
  <c r="EC156" i="52"/>
  <c r="EC166" i="52"/>
  <c r="EC153" i="52"/>
  <c r="EC135" i="52"/>
  <c r="EC159" i="52"/>
  <c r="EC148" i="52"/>
  <c r="EC144" i="52"/>
  <c r="EC140" i="52"/>
  <c r="EC163" i="52"/>
  <c r="EC138" i="52"/>
  <c r="EC136" i="52"/>
  <c r="EC133" i="52"/>
  <c r="EC131" i="52"/>
  <c r="EC129" i="52"/>
  <c r="EC127" i="52"/>
  <c r="EC125" i="52"/>
  <c r="EC123" i="52"/>
  <c r="EC121" i="52"/>
  <c r="EC119" i="52"/>
  <c r="EC117" i="52"/>
  <c r="EC115" i="52"/>
  <c r="EC113" i="52"/>
  <c r="EC111" i="52"/>
  <c r="EC109" i="52"/>
  <c r="EC107" i="52"/>
  <c r="EC105" i="52"/>
  <c r="EC103" i="52"/>
  <c r="EC101" i="52"/>
  <c r="EC99" i="52"/>
  <c r="EC167" i="52"/>
  <c r="EC134" i="52"/>
  <c r="EC130" i="52"/>
  <c r="EC126" i="52"/>
  <c r="EC122" i="52"/>
  <c r="EC118" i="52"/>
  <c r="EC114" i="52"/>
  <c r="EC110" i="52"/>
  <c r="EC106" i="52"/>
  <c r="EC102" i="52"/>
  <c r="EC93" i="52"/>
  <c r="EC88" i="52"/>
  <c r="EC157" i="52"/>
  <c r="EC142" i="52"/>
  <c r="EC132" i="52"/>
  <c r="EC128" i="52"/>
  <c r="EC124" i="52"/>
  <c r="EC120" i="52"/>
  <c r="EC116" i="52"/>
  <c r="EC112" i="52"/>
  <c r="EC108" i="52"/>
  <c r="EC104" i="52"/>
  <c r="EC98" i="52"/>
  <c r="EC97" i="52"/>
  <c r="EC92" i="52"/>
  <c r="EC89" i="52"/>
  <c r="EC146" i="52"/>
  <c r="EC100" i="52"/>
  <c r="EC94" i="52"/>
  <c r="EC82" i="52"/>
  <c r="EC56" i="52"/>
  <c r="EC52" i="52"/>
  <c r="EC48" i="52"/>
  <c r="EC44" i="52"/>
  <c r="EC40" i="52"/>
  <c r="EC36" i="52"/>
  <c r="EC32" i="52"/>
  <c r="EC95" i="52"/>
  <c r="EC90" i="52"/>
  <c r="EC85" i="52"/>
  <c r="EC84" i="52"/>
  <c r="EC83" i="52"/>
  <c r="EC77" i="52"/>
  <c r="EC76" i="52"/>
  <c r="EC75" i="52"/>
  <c r="EC73" i="52"/>
  <c r="EC72" i="52"/>
  <c r="EC71" i="52"/>
  <c r="EC69" i="52"/>
  <c r="EC68" i="52"/>
  <c r="EC67" i="52"/>
  <c r="EC65" i="52"/>
  <c r="EC64" i="52"/>
  <c r="EC63" i="52"/>
  <c r="EC61" i="52"/>
  <c r="EC60" i="52"/>
  <c r="EC59" i="52"/>
  <c r="EC57" i="52"/>
  <c r="EC53" i="52"/>
  <c r="EC49" i="52"/>
  <c r="EC45" i="52"/>
  <c r="EC41" i="52"/>
  <c r="EC37" i="52"/>
  <c r="EC33" i="52"/>
  <c r="EC91" i="52"/>
  <c r="EC87" i="52"/>
  <c r="EC81" i="52"/>
  <c r="EC74" i="52"/>
  <c r="EC70" i="52"/>
  <c r="EC66" i="52"/>
  <c r="EC62" i="52"/>
  <c r="EC58" i="52"/>
  <c r="EC55" i="52"/>
  <c r="EC54" i="52"/>
  <c r="EC47" i="52"/>
  <c r="EC46" i="52"/>
  <c r="EC39" i="52"/>
  <c r="EC38" i="52"/>
  <c r="EC31" i="52"/>
  <c r="EC30" i="52"/>
  <c r="EC26" i="52"/>
  <c r="EC86" i="52"/>
  <c r="EC80" i="52"/>
  <c r="EC29" i="52"/>
  <c r="EC25" i="52"/>
  <c r="EC12" i="52"/>
  <c r="EC11" i="52"/>
  <c r="EC10" i="52"/>
  <c r="EC9" i="52"/>
  <c r="EC8" i="52"/>
  <c r="EC7" i="52"/>
  <c r="EC6" i="52"/>
  <c r="EC150" i="52"/>
  <c r="EC79" i="52"/>
  <c r="EC51" i="52"/>
  <c r="EC50" i="52"/>
  <c r="EC43" i="52"/>
  <c r="EC42" i="52"/>
  <c r="EC35" i="52"/>
  <c r="EC34" i="52"/>
  <c r="EC28" i="52"/>
  <c r="EC24" i="52"/>
  <c r="EC23" i="52"/>
  <c r="EC22" i="52"/>
  <c r="EC21" i="52"/>
  <c r="EC20" i="52"/>
  <c r="EC19" i="52"/>
  <c r="EC18" i="52"/>
  <c r="EC17" i="52"/>
  <c r="EC16" i="52"/>
  <c r="EC15" i="52"/>
  <c r="EC14" i="52"/>
  <c r="EC13" i="52"/>
  <c r="EC96" i="52"/>
  <c r="EC78" i="52"/>
  <c r="EC27" i="52"/>
  <c r="CB199" i="52"/>
  <c r="CB198" i="52"/>
  <c r="CB197" i="52"/>
  <c r="CB196" i="52"/>
  <c r="CB195" i="52"/>
  <c r="CB205" i="52"/>
  <c r="CB194" i="52"/>
  <c r="CB192" i="52"/>
  <c r="CB191" i="52"/>
  <c r="CB190" i="52"/>
  <c r="CB188" i="52"/>
  <c r="BM194" i="52"/>
  <c r="CB184" i="52"/>
  <c r="BM184" i="52"/>
  <c r="CB180" i="52"/>
  <c r="BM180" i="52"/>
  <c r="CB175" i="52"/>
  <c r="CB193" i="52"/>
  <c r="CB189" i="52"/>
  <c r="CB187" i="52"/>
  <c r="BM187" i="52"/>
  <c r="CB186" i="52"/>
  <c r="BM186" i="52"/>
  <c r="CB182" i="52"/>
  <c r="BM182" i="52"/>
  <c r="CB178" i="52"/>
  <c r="BM178" i="52"/>
  <c r="BM174" i="52"/>
  <c r="CB173" i="52"/>
  <c r="BM204" i="52"/>
  <c r="CB183" i="52"/>
  <c r="BM179" i="52"/>
  <c r="CB174" i="52"/>
  <c r="BM170" i="52"/>
  <c r="CB168" i="52"/>
  <c r="BM166" i="52"/>
  <c r="BM163" i="52"/>
  <c r="CB161" i="52"/>
  <c r="BM159" i="52"/>
  <c r="CB158" i="52"/>
  <c r="BM156" i="52"/>
  <c r="BM152" i="52"/>
  <c r="CB151" i="52"/>
  <c r="BM150" i="52"/>
  <c r="CB149" i="52"/>
  <c r="BM148" i="52"/>
  <c r="CB147" i="52"/>
  <c r="BM146" i="52"/>
  <c r="BM202" i="52"/>
  <c r="BM193" i="52"/>
  <c r="BM185" i="52"/>
  <c r="CB181" i="52"/>
  <c r="BM177" i="52"/>
  <c r="CB176" i="52"/>
  <c r="BM169" i="52"/>
  <c r="CB167" i="52"/>
  <c r="BM165" i="52"/>
  <c r="CB164" i="52"/>
  <c r="BM162" i="52"/>
  <c r="CB160" i="52"/>
  <c r="CB157" i="52"/>
  <c r="BM155" i="52"/>
  <c r="CB154" i="52"/>
  <c r="BM153" i="52"/>
  <c r="CB145" i="52"/>
  <c r="BM144" i="52"/>
  <c r="CB143" i="52"/>
  <c r="BM142" i="52"/>
  <c r="CB141" i="52"/>
  <c r="BM140" i="52"/>
  <c r="CB139" i="52"/>
  <c r="BM138" i="52"/>
  <c r="CB206" i="52"/>
  <c r="CB185" i="52"/>
  <c r="BM183" i="52"/>
  <c r="BM181" i="52"/>
  <c r="CB177" i="52"/>
  <c r="BM176" i="52"/>
  <c r="BM173" i="52"/>
  <c r="BM172" i="52"/>
  <c r="CB163" i="52"/>
  <c r="CB162" i="52"/>
  <c r="BM161" i="52"/>
  <c r="BM160" i="52"/>
  <c r="CB152" i="52"/>
  <c r="CB172" i="52"/>
  <c r="BM164" i="52"/>
  <c r="CB159" i="52"/>
  <c r="CB153" i="52"/>
  <c r="CB148" i="52"/>
  <c r="BM141" i="52"/>
  <c r="CB138" i="52"/>
  <c r="BM136" i="52"/>
  <c r="CB135" i="52"/>
  <c r="BM189" i="52"/>
  <c r="CB170" i="52"/>
  <c r="CB169" i="52"/>
  <c r="BM158" i="52"/>
  <c r="CB156" i="52"/>
  <c r="CB155" i="52"/>
  <c r="BM149" i="52"/>
  <c r="BM147" i="52"/>
  <c r="CB136" i="52"/>
  <c r="BM188" i="52"/>
  <c r="CB179" i="52"/>
  <c r="BM145" i="52"/>
  <c r="BM139" i="52"/>
  <c r="CB137" i="52"/>
  <c r="BM137" i="52"/>
  <c r="BM134" i="52"/>
  <c r="CB133" i="52"/>
  <c r="BM132" i="52"/>
  <c r="CB131" i="52"/>
  <c r="BM130" i="52"/>
  <c r="CB129" i="52"/>
  <c r="BM128" i="52"/>
  <c r="CB127" i="52"/>
  <c r="BM126" i="52"/>
  <c r="CB125" i="52"/>
  <c r="BM124" i="52"/>
  <c r="CB123" i="52"/>
  <c r="BM122" i="52"/>
  <c r="CB121" i="52"/>
  <c r="BM120" i="52"/>
  <c r="CB119" i="52"/>
  <c r="BM118" i="52"/>
  <c r="CB117" i="52"/>
  <c r="BM116" i="52"/>
  <c r="CB115" i="52"/>
  <c r="BM114" i="52"/>
  <c r="CB113" i="52"/>
  <c r="BM112" i="52"/>
  <c r="CB111" i="52"/>
  <c r="BM110" i="52"/>
  <c r="CB109" i="52"/>
  <c r="BM108" i="52"/>
  <c r="CB107" i="52"/>
  <c r="BM106" i="52"/>
  <c r="CB105" i="52"/>
  <c r="BM104" i="52"/>
  <c r="CB103" i="52"/>
  <c r="BM102" i="52"/>
  <c r="CB101" i="52"/>
  <c r="BM100" i="52"/>
  <c r="CB99" i="52"/>
  <c r="BM171" i="52"/>
  <c r="CB165" i="52"/>
  <c r="CB140" i="52"/>
  <c r="CB100" i="52"/>
  <c r="BM94" i="52"/>
  <c r="CB93" i="52"/>
  <c r="CB90" i="52"/>
  <c r="BM89" i="52"/>
  <c r="BM154" i="52"/>
  <c r="BM151" i="52"/>
  <c r="CB146" i="52"/>
  <c r="BM99" i="52"/>
  <c r="CB98" i="52"/>
  <c r="BM98" i="52"/>
  <c r="BM97" i="52"/>
  <c r="CB94" i="52"/>
  <c r="BM93" i="52"/>
  <c r="BM90" i="52"/>
  <c r="CB89" i="52"/>
  <c r="BM167" i="52"/>
  <c r="BM157" i="52"/>
  <c r="CB134" i="52"/>
  <c r="BM131" i="52"/>
  <c r="CB126" i="52"/>
  <c r="BM123" i="52"/>
  <c r="CB118" i="52"/>
  <c r="BM115" i="52"/>
  <c r="CB110" i="52"/>
  <c r="BM107" i="52"/>
  <c r="CB92" i="52"/>
  <c r="BM88" i="52"/>
  <c r="CB87" i="52"/>
  <c r="BM82" i="52"/>
  <c r="BM81" i="52"/>
  <c r="BM80" i="52"/>
  <c r="CB79" i="52"/>
  <c r="BM57" i="52"/>
  <c r="CB55" i="52"/>
  <c r="BM53" i="52"/>
  <c r="CB51" i="52"/>
  <c r="BM49" i="52"/>
  <c r="CB47" i="52"/>
  <c r="BM45" i="52"/>
  <c r="CB43" i="52"/>
  <c r="BM41" i="52"/>
  <c r="CB39" i="52"/>
  <c r="BM37" i="52"/>
  <c r="CB35" i="52"/>
  <c r="BM33" i="52"/>
  <c r="CB31" i="52"/>
  <c r="CB30" i="52"/>
  <c r="CB29" i="52"/>
  <c r="CB28" i="52"/>
  <c r="CB27" i="52"/>
  <c r="CB26" i="52"/>
  <c r="CB25" i="52"/>
  <c r="BM168" i="52"/>
  <c r="CB150" i="52"/>
  <c r="CB144" i="52"/>
  <c r="BM133" i="52"/>
  <c r="CB128" i="52"/>
  <c r="BM125" i="52"/>
  <c r="CB120" i="52"/>
  <c r="BM117" i="52"/>
  <c r="CB112" i="52"/>
  <c r="BM109" i="52"/>
  <c r="CB104" i="52"/>
  <c r="BM101" i="52"/>
  <c r="CB97" i="52"/>
  <c r="BM95" i="52"/>
  <c r="CB88" i="52"/>
  <c r="BM83" i="52"/>
  <c r="CB82" i="52"/>
  <c r="CB81" i="52"/>
  <c r="CB80" i="52"/>
  <c r="BM74" i="52"/>
  <c r="BM73" i="52"/>
  <c r="BM72" i="52"/>
  <c r="CB71" i="52"/>
  <c r="BM70" i="52"/>
  <c r="BM69" i="52"/>
  <c r="BM68" i="52"/>
  <c r="CB67" i="52"/>
  <c r="BM66" i="52"/>
  <c r="BM65" i="52"/>
  <c r="BM64" i="52"/>
  <c r="CB63" i="52"/>
  <c r="BM62" i="52"/>
  <c r="BM61" i="52"/>
  <c r="BM60" i="52"/>
  <c r="CB59" i="52"/>
  <c r="BM58" i="52"/>
  <c r="CB56" i="52"/>
  <c r="BM54" i="52"/>
  <c r="CB52" i="52"/>
  <c r="BM50" i="52"/>
  <c r="CB48" i="52"/>
  <c r="BM46" i="52"/>
  <c r="CB44" i="52"/>
  <c r="BM42" i="52"/>
  <c r="CB40" i="52"/>
  <c r="BM38" i="52"/>
  <c r="CB36" i="52"/>
  <c r="BM34" i="52"/>
  <c r="CB32" i="52"/>
  <c r="CB171" i="52"/>
  <c r="CB122" i="52"/>
  <c r="BM121" i="52"/>
  <c r="CB106" i="52"/>
  <c r="BM105" i="52"/>
  <c r="BM96" i="52"/>
  <c r="BM91" i="52"/>
  <c r="CB86" i="52"/>
  <c r="BM85" i="52"/>
  <c r="CB83" i="52"/>
  <c r="BM79" i="52"/>
  <c r="CB76" i="52"/>
  <c r="CB73" i="52"/>
  <c r="CB69" i="52"/>
  <c r="CB65" i="52"/>
  <c r="CB61" i="52"/>
  <c r="CB57" i="52"/>
  <c r="BM55" i="52"/>
  <c r="CB49" i="52"/>
  <c r="BM47" i="52"/>
  <c r="CB41" i="52"/>
  <c r="BM39" i="52"/>
  <c r="CB33" i="52"/>
  <c r="BM31" i="52"/>
  <c r="BM27" i="52"/>
  <c r="BM127" i="52"/>
  <c r="CB124" i="52"/>
  <c r="BM111" i="52"/>
  <c r="CB108" i="52"/>
  <c r="CB102" i="52"/>
  <c r="CB95" i="52"/>
  <c r="BM92" i="52"/>
  <c r="BM86" i="52"/>
  <c r="CB77" i="52"/>
  <c r="BM76" i="52"/>
  <c r="BM75" i="52"/>
  <c r="CB74" i="52"/>
  <c r="BM71" i="52"/>
  <c r="CB70" i="52"/>
  <c r="BM67" i="52"/>
  <c r="CB66" i="52"/>
  <c r="BM63" i="52"/>
  <c r="CB62" i="52"/>
  <c r="BM59" i="52"/>
  <c r="CB58" i="52"/>
  <c r="BM56" i="52"/>
  <c r="CB50" i="52"/>
  <c r="BM48" i="52"/>
  <c r="CB42" i="52"/>
  <c r="BM40" i="52"/>
  <c r="CB34" i="52"/>
  <c r="BM32" i="52"/>
  <c r="BM30" i="52"/>
  <c r="BM26" i="52"/>
  <c r="BM13" i="52"/>
  <c r="BM12" i="52"/>
  <c r="BM11" i="52"/>
  <c r="BM10" i="52"/>
  <c r="BM9" i="52"/>
  <c r="BM8" i="52"/>
  <c r="BM7" i="52"/>
  <c r="BM6" i="52"/>
  <c r="CB9" i="52"/>
  <c r="CB8" i="52"/>
  <c r="CB6" i="52"/>
  <c r="BM175" i="52"/>
  <c r="CB130" i="52"/>
  <c r="BM129" i="52"/>
  <c r="CB114" i="52"/>
  <c r="BM113" i="52"/>
  <c r="BM87" i="52"/>
  <c r="CB84" i="52"/>
  <c r="CB78" i="52"/>
  <c r="BM77" i="52"/>
  <c r="CB75" i="52"/>
  <c r="CB53" i="52"/>
  <c r="BM51" i="52"/>
  <c r="CB45" i="52"/>
  <c r="BM43" i="52"/>
  <c r="CB37" i="52"/>
  <c r="BM35" i="52"/>
  <c r="BM29" i="52"/>
  <c r="BM25" i="52"/>
  <c r="CB24" i="52"/>
  <c r="BM24" i="52"/>
  <c r="CB23" i="52"/>
  <c r="BM23" i="52"/>
  <c r="CB22" i="52"/>
  <c r="BM22" i="52"/>
  <c r="CB21" i="52"/>
  <c r="BM21" i="52"/>
  <c r="CB20" i="52"/>
  <c r="BM20" i="52"/>
  <c r="CB19" i="52"/>
  <c r="BM19" i="52"/>
  <c r="CB18" i="52"/>
  <c r="BM18" i="52"/>
  <c r="CB17" i="52"/>
  <c r="BM17" i="52"/>
  <c r="CB16" i="52"/>
  <c r="BM16" i="52"/>
  <c r="CB15" i="52"/>
  <c r="BM15" i="52"/>
  <c r="CB14" i="52"/>
  <c r="BM14" i="52"/>
  <c r="BM206" i="52"/>
  <c r="CB166" i="52"/>
  <c r="BM143" i="52"/>
  <c r="CB142" i="52"/>
  <c r="BM135" i="52"/>
  <c r="CB132" i="52"/>
  <c r="BM119" i="52"/>
  <c r="CB116" i="52"/>
  <c r="BM103" i="52"/>
  <c r="CB96" i="52"/>
  <c r="CB91" i="52"/>
  <c r="CB85" i="52"/>
  <c r="BM84" i="52"/>
  <c r="BM78" i="52"/>
  <c r="CB72" i="52"/>
  <c r="CB68" i="52"/>
  <c r="CB64" i="52"/>
  <c r="CB60" i="52"/>
  <c r="CB54" i="52"/>
  <c r="BM52" i="52"/>
  <c r="CB46" i="52"/>
  <c r="BM44" i="52"/>
  <c r="CB38" i="52"/>
  <c r="BM36" i="52"/>
  <c r="BM28" i="52"/>
  <c r="CB13" i="52"/>
  <c r="CB12" i="52"/>
  <c r="CB11" i="52"/>
  <c r="CB10" i="52"/>
  <c r="CB7" i="52"/>
  <c r="DY189" i="52"/>
  <c r="DY192" i="52"/>
  <c r="DY169" i="52"/>
  <c r="DY165" i="52"/>
  <c r="DY162" i="52"/>
  <c r="DY158" i="52"/>
  <c r="DY155" i="52"/>
  <c r="DY151" i="52"/>
  <c r="DY149" i="52"/>
  <c r="DY147" i="52"/>
  <c r="DY145" i="52"/>
  <c r="DY168" i="52"/>
  <c r="DY164" i="52"/>
  <c r="DY161" i="52"/>
  <c r="DY154" i="52"/>
  <c r="DY152" i="52"/>
  <c r="DY143" i="52"/>
  <c r="DY141" i="52"/>
  <c r="DY139" i="52"/>
  <c r="DY163" i="52"/>
  <c r="DY160" i="52"/>
  <c r="DY159" i="52"/>
  <c r="DY144" i="52"/>
  <c r="DY135" i="52"/>
  <c r="DY170" i="52"/>
  <c r="DY156" i="52"/>
  <c r="DY153" i="52"/>
  <c r="DY148" i="52"/>
  <c r="DY167" i="52"/>
  <c r="DY150" i="52"/>
  <c r="DY142" i="52"/>
  <c r="DY138" i="52"/>
  <c r="DY136" i="52"/>
  <c r="DY133" i="52"/>
  <c r="DY131" i="52"/>
  <c r="DY129" i="52"/>
  <c r="DY127" i="52"/>
  <c r="DY125" i="52"/>
  <c r="DY123" i="52"/>
  <c r="DY121" i="52"/>
  <c r="DY119" i="52"/>
  <c r="DY117" i="52"/>
  <c r="DY115" i="52"/>
  <c r="DY113" i="52"/>
  <c r="DY111" i="52"/>
  <c r="DY109" i="52"/>
  <c r="DY107" i="52"/>
  <c r="DY105" i="52"/>
  <c r="DY103" i="52"/>
  <c r="DY101" i="52"/>
  <c r="DY99" i="52"/>
  <c r="DY188" i="52"/>
  <c r="DY140" i="52"/>
  <c r="DY102" i="52"/>
  <c r="DY96" i="52"/>
  <c r="DY93" i="52"/>
  <c r="DY88" i="52"/>
  <c r="DY166" i="52"/>
  <c r="DY146" i="52"/>
  <c r="DY98" i="52"/>
  <c r="DY97" i="52"/>
  <c r="DY92" i="52"/>
  <c r="DY89" i="52"/>
  <c r="DY128" i="52"/>
  <c r="DY120" i="52"/>
  <c r="DY112" i="52"/>
  <c r="DY104" i="52"/>
  <c r="DY95" i="52"/>
  <c r="DY90" i="52"/>
  <c r="DY85" i="52"/>
  <c r="DY84" i="52"/>
  <c r="DY83" i="52"/>
  <c r="DY77" i="52"/>
  <c r="DY76" i="52"/>
  <c r="DY75" i="52"/>
  <c r="DY56" i="52"/>
  <c r="DY52" i="52"/>
  <c r="DY48" i="52"/>
  <c r="DY44" i="52"/>
  <c r="DY40" i="52"/>
  <c r="DY36" i="52"/>
  <c r="DY32" i="52"/>
  <c r="DY157" i="52"/>
  <c r="DY137" i="52"/>
  <c r="DY130" i="52"/>
  <c r="DY122" i="52"/>
  <c r="DY114" i="52"/>
  <c r="DY106" i="52"/>
  <c r="DY91" i="52"/>
  <c r="DY86" i="52"/>
  <c r="DY78" i="52"/>
  <c r="DY73" i="52"/>
  <c r="DY72" i="52"/>
  <c r="DY71" i="52"/>
  <c r="DY69" i="52"/>
  <c r="DY68" i="52"/>
  <c r="DY67" i="52"/>
  <c r="DY65" i="52"/>
  <c r="DY64" i="52"/>
  <c r="DY63" i="52"/>
  <c r="DY61" i="52"/>
  <c r="DY60" i="52"/>
  <c r="DY59" i="52"/>
  <c r="DY57" i="52"/>
  <c r="DY53" i="52"/>
  <c r="DY49" i="52"/>
  <c r="DY45" i="52"/>
  <c r="DY41" i="52"/>
  <c r="DY37" i="52"/>
  <c r="DY33" i="52"/>
  <c r="DY134" i="52"/>
  <c r="DY124" i="52"/>
  <c r="DY118" i="52"/>
  <c r="DY108" i="52"/>
  <c r="DY80" i="52"/>
  <c r="DY54" i="52"/>
  <c r="DY46" i="52"/>
  <c r="DY38" i="52"/>
  <c r="DY30" i="52"/>
  <c r="DY26" i="52"/>
  <c r="DY100" i="52"/>
  <c r="DY79" i="52"/>
  <c r="DY51" i="52"/>
  <c r="DY43" i="52"/>
  <c r="DY35" i="52"/>
  <c r="DY29" i="52"/>
  <c r="DY25" i="52"/>
  <c r="DY12" i="52"/>
  <c r="DY11" i="52"/>
  <c r="DY10" i="52"/>
  <c r="DY9" i="52"/>
  <c r="DY8" i="52"/>
  <c r="DY7" i="52"/>
  <c r="DY6" i="52"/>
  <c r="DY132" i="52"/>
  <c r="DY126" i="52"/>
  <c r="DY116" i="52"/>
  <c r="DY110" i="52"/>
  <c r="DY82" i="52"/>
  <c r="DY50" i="52"/>
  <c r="DY42" i="52"/>
  <c r="DY34" i="52"/>
  <c r="DY28" i="52"/>
  <c r="DY24" i="52"/>
  <c r="DY23" i="52"/>
  <c r="DY22" i="52"/>
  <c r="DY21" i="52"/>
  <c r="DY20" i="52"/>
  <c r="DY19" i="52"/>
  <c r="DY18" i="52"/>
  <c r="DY17" i="52"/>
  <c r="DY16" i="52"/>
  <c r="DY15" i="52"/>
  <c r="DY14" i="52"/>
  <c r="DY13" i="52"/>
  <c r="DY94" i="52"/>
  <c r="DY87" i="52"/>
  <c r="DY81" i="52"/>
  <c r="DY74" i="52"/>
  <c r="DY70" i="52"/>
  <c r="DY66" i="52"/>
  <c r="DY62" i="52"/>
  <c r="DY58" i="52"/>
  <c r="DY55" i="52"/>
  <c r="DY47" i="52"/>
  <c r="DY39" i="52"/>
  <c r="DY31" i="52"/>
  <c r="DY27" i="52"/>
  <c r="DY173" i="52"/>
  <c r="DY185" i="52"/>
  <c r="DY198" i="52"/>
  <c r="BS169" i="52"/>
  <c r="CH45" i="52"/>
  <c r="CH37" i="52"/>
  <c r="BS117" i="52"/>
  <c r="BS51" i="52"/>
  <c r="BS35" i="52"/>
  <c r="BS27" i="52"/>
  <c r="BS152" i="52"/>
  <c r="BS87" i="52"/>
  <c r="CH109" i="52"/>
  <c r="CH155" i="52"/>
  <c r="BS187" i="52"/>
  <c r="CH194" i="52"/>
  <c r="DY187" i="52"/>
  <c r="DY178" i="52"/>
  <c r="DY182" i="52"/>
  <c r="DY193" i="52"/>
  <c r="DY203" i="52"/>
  <c r="DY201" i="52"/>
  <c r="BS175" i="52"/>
  <c r="CH55" i="52"/>
  <c r="CH39" i="52"/>
  <c r="CH31" i="52"/>
  <c r="BS109" i="52"/>
  <c r="BS57" i="52"/>
  <c r="BS41" i="52"/>
  <c r="BS33" i="52"/>
  <c r="BS112" i="52"/>
  <c r="BS75" i="52"/>
  <c r="CH97" i="52"/>
  <c r="CH113" i="52"/>
  <c r="CH183" i="52"/>
  <c r="CH179" i="52"/>
  <c r="CH168" i="52"/>
  <c r="CH206" i="52"/>
  <c r="DT145" i="52"/>
  <c r="DT154" i="52"/>
  <c r="DT152" i="52"/>
  <c r="DT136" i="52"/>
  <c r="DT81" i="52"/>
  <c r="DT80" i="52"/>
  <c r="DT73" i="52"/>
  <c r="DT72" i="52"/>
  <c r="DT69" i="52"/>
  <c r="DT68" i="52"/>
  <c r="DT65" i="52"/>
  <c r="DT64" i="52"/>
  <c r="DT61" i="52"/>
  <c r="DT60" i="52"/>
  <c r="DT85" i="52"/>
  <c r="DT29" i="52"/>
  <c r="DT25" i="52"/>
  <c r="DT76" i="52"/>
  <c r="DT28" i="52"/>
  <c r="DT24" i="52"/>
  <c r="DT23" i="52"/>
  <c r="DT22" i="52"/>
  <c r="DT21" i="52"/>
  <c r="DT20" i="52"/>
  <c r="DT19" i="52"/>
  <c r="DT18" i="52"/>
  <c r="DT17" i="52"/>
  <c r="DT16" i="52"/>
  <c r="DT15" i="52"/>
  <c r="DT14" i="52"/>
  <c r="DT13" i="52"/>
  <c r="DT12" i="52"/>
  <c r="DT11" i="52"/>
  <c r="DT10" i="52"/>
  <c r="DT9" i="52"/>
  <c r="DT8" i="52"/>
  <c r="DT7" i="52"/>
  <c r="DT6" i="52"/>
  <c r="DT77" i="52"/>
  <c r="DT27" i="52"/>
  <c r="DT84" i="52"/>
  <c r="DT30" i="52"/>
  <c r="DT26" i="52"/>
  <c r="BT209" i="52"/>
  <c r="CG207" i="52"/>
  <c r="DY171" i="52"/>
  <c r="DY175" i="52"/>
  <c r="DY179" i="52"/>
  <c r="DY183" i="52"/>
  <c r="DY194" i="52"/>
  <c r="DY195" i="52"/>
  <c r="DY200" i="52"/>
  <c r="DY206" i="52"/>
  <c r="BS161" i="52"/>
  <c r="BS188" i="52"/>
  <c r="BS206" i="52"/>
  <c r="BK161" i="52"/>
  <c r="BK169" i="52"/>
  <c r="BK181" i="52"/>
  <c r="BK190" i="52"/>
  <c r="BK198" i="52"/>
  <c r="BS140" i="52"/>
  <c r="CH57" i="52"/>
  <c r="DT54" i="52"/>
  <c r="DT51" i="52"/>
  <c r="CH49" i="52"/>
  <c r="DT46" i="52"/>
  <c r="DT43" i="52"/>
  <c r="CH41" i="52"/>
  <c r="DT38" i="52"/>
  <c r="DT35" i="52"/>
  <c r="CH33" i="52"/>
  <c r="DT130" i="52"/>
  <c r="BS101" i="52"/>
  <c r="BS55" i="52"/>
  <c r="BS47" i="52"/>
  <c r="BS39" i="52"/>
  <c r="BS31" i="52"/>
  <c r="BS128" i="52"/>
  <c r="BS63" i="52"/>
  <c r="BS79" i="52"/>
  <c r="CH131" i="52"/>
  <c r="CH101" i="52"/>
  <c r="CH117" i="52"/>
  <c r="BS138" i="52"/>
  <c r="CH137" i="52"/>
  <c r="CH160" i="52"/>
  <c r="CH181" i="52"/>
  <c r="CH176" i="52"/>
  <c r="CH202" i="52"/>
  <c r="DT160" i="52"/>
  <c r="DT87" i="52"/>
  <c r="DT91" i="52"/>
  <c r="DT95" i="52"/>
  <c r="DT99" i="52"/>
  <c r="DT103" i="52"/>
  <c r="DT107" i="52"/>
  <c r="DT111" i="52"/>
  <c r="DT115" i="52"/>
  <c r="DT119" i="52"/>
  <c r="DT123" i="52"/>
  <c r="DT127" i="52"/>
  <c r="DT138" i="52"/>
  <c r="DT158" i="52"/>
  <c r="DT143" i="52"/>
  <c r="DT153" i="52"/>
  <c r="DT161" i="52"/>
  <c r="DT171" i="52"/>
  <c r="DT178" i="52"/>
  <c r="DT182" i="52"/>
  <c r="DT190" i="52"/>
  <c r="DT165" i="52"/>
  <c r="DT169" i="52"/>
  <c r="DT186" i="52"/>
  <c r="DT189" i="52"/>
  <c r="DT200" i="52"/>
  <c r="DT197" i="52"/>
  <c r="DT203" i="52"/>
  <c r="BK195" i="51"/>
  <c r="EB206" i="51"/>
  <c r="EB202" i="51"/>
  <c r="EB199" i="51"/>
  <c r="EB195" i="51"/>
  <c r="EB191" i="51"/>
  <c r="EB184" i="51"/>
  <c r="EB203" i="51"/>
  <c r="EB200" i="51"/>
  <c r="EB198" i="51"/>
  <c r="EB194" i="51"/>
  <c r="EB193" i="51"/>
  <c r="EB190" i="51"/>
  <c r="EB189" i="51"/>
  <c r="EB183" i="51"/>
  <c r="EB196" i="51"/>
  <c r="EB188" i="51"/>
  <c r="EB187" i="51"/>
  <c r="EB186" i="51"/>
  <c r="EB185" i="51"/>
  <c r="EB201" i="51"/>
  <c r="EB182" i="51"/>
  <c r="EB204" i="51"/>
  <c r="EB197" i="51"/>
  <c r="EB180" i="51"/>
  <c r="EB178" i="51"/>
  <c r="EB176" i="51"/>
  <c r="EB174" i="51"/>
  <c r="EB172" i="51"/>
  <c r="EB170" i="51"/>
  <c r="EB168" i="51"/>
  <c r="EB166" i="51"/>
  <c r="EB205" i="51"/>
  <c r="EB181" i="51"/>
  <c r="EB179" i="51"/>
  <c r="EB177" i="51"/>
  <c r="EB175" i="51"/>
  <c r="EB173" i="51"/>
  <c r="EB171" i="51"/>
  <c r="EB169" i="51"/>
  <c r="EB167" i="51"/>
  <c r="EB164" i="51"/>
  <c r="EB163" i="51"/>
  <c r="EB160" i="51"/>
  <c r="EB159" i="51"/>
  <c r="EB144" i="51"/>
  <c r="EB142" i="51"/>
  <c r="EB158" i="51"/>
  <c r="EB156" i="51"/>
  <c r="EB154" i="51"/>
  <c r="EB152" i="51"/>
  <c r="EB150" i="51"/>
  <c r="EB148" i="51"/>
  <c r="EB146" i="51"/>
  <c r="EB135" i="51"/>
  <c r="EB133" i="51"/>
  <c r="EB134" i="51"/>
  <c r="EB132" i="51"/>
  <c r="EB130" i="51"/>
  <c r="EB128" i="51"/>
  <c r="EB126" i="51"/>
  <c r="EB124" i="51"/>
  <c r="EB117" i="51"/>
  <c r="EB115" i="51"/>
  <c r="EB113" i="51"/>
  <c r="EB111" i="51"/>
  <c r="EB109" i="51"/>
  <c r="EB107" i="51"/>
  <c r="EB100" i="51"/>
  <c r="EB98" i="51"/>
  <c r="EB96" i="51"/>
  <c r="EB94" i="51"/>
  <c r="EB92" i="51"/>
  <c r="EB85" i="51"/>
  <c r="EB83" i="51"/>
  <c r="EB81" i="51"/>
  <c r="EB161" i="51"/>
  <c r="EB157" i="51"/>
  <c r="EB153" i="51"/>
  <c r="EB149" i="51"/>
  <c r="EB145" i="51"/>
  <c r="EB141" i="51"/>
  <c r="EB138" i="51"/>
  <c r="EB137" i="51"/>
  <c r="EB122" i="51"/>
  <c r="EB120" i="51"/>
  <c r="EB118" i="51"/>
  <c r="EB105" i="51"/>
  <c r="EB103" i="51"/>
  <c r="EB90" i="51"/>
  <c r="EB192" i="51"/>
  <c r="EB151" i="51"/>
  <c r="EB140" i="51"/>
  <c r="EB114" i="51"/>
  <c r="EB110" i="51"/>
  <c r="EB106" i="51"/>
  <c r="EB102" i="51"/>
  <c r="EB88" i="51"/>
  <c r="EB87" i="51"/>
  <c r="EB74" i="51"/>
  <c r="EB72" i="51"/>
  <c r="EB162" i="51"/>
  <c r="EB139" i="51"/>
  <c r="EB131" i="51"/>
  <c r="EB127" i="51"/>
  <c r="EB123" i="51"/>
  <c r="EB119" i="51"/>
  <c r="EB99" i="51"/>
  <c r="EB95" i="51"/>
  <c r="EB91" i="51"/>
  <c r="EB84" i="51"/>
  <c r="EB82" i="51"/>
  <c r="EB80" i="51"/>
  <c r="EB78" i="51"/>
  <c r="EB76" i="51"/>
  <c r="EB69" i="51"/>
  <c r="EB67" i="51"/>
  <c r="EB64" i="51"/>
  <c r="EB62" i="51"/>
  <c r="EB57" i="51"/>
  <c r="EB55" i="51"/>
  <c r="EB52" i="51"/>
  <c r="EB50" i="51"/>
  <c r="EB121" i="51"/>
  <c r="EB112" i="51"/>
  <c r="EB89" i="51"/>
  <c r="EB77" i="51"/>
  <c r="EB73" i="51"/>
  <c r="EB70" i="51"/>
  <c r="EB63" i="51"/>
  <c r="EB61" i="51"/>
  <c r="EB58" i="51"/>
  <c r="EB56" i="51"/>
  <c r="EB48" i="51"/>
  <c r="EB40" i="51"/>
  <c r="EB36" i="51"/>
  <c r="EB32" i="51"/>
  <c r="EB28" i="51"/>
  <c r="EB24" i="51"/>
  <c r="EB155" i="51"/>
  <c r="EB129" i="51"/>
  <c r="EB104" i="51"/>
  <c r="EB97" i="51"/>
  <c r="EB68" i="51"/>
  <c r="EB66" i="51"/>
  <c r="EB54" i="51"/>
  <c r="EB49" i="51"/>
  <c r="EB41" i="51"/>
  <c r="EB37" i="51"/>
  <c r="EB33" i="51"/>
  <c r="EB29" i="51"/>
  <c r="EB147" i="51"/>
  <c r="EB136" i="51"/>
  <c r="EB125" i="51"/>
  <c r="EB101" i="51"/>
  <c r="EB93" i="51"/>
  <c r="EB86" i="51"/>
  <c r="EB65" i="51"/>
  <c r="EB53" i="51"/>
  <c r="EB51" i="51"/>
  <c r="EB47" i="51"/>
  <c r="EB46" i="51"/>
  <c r="EB45" i="51"/>
  <c r="EB44" i="51"/>
  <c r="EB43" i="51"/>
  <c r="EB39" i="51"/>
  <c r="EB35" i="51"/>
  <c r="EB31" i="51"/>
  <c r="EB27" i="51"/>
  <c r="EB23" i="51"/>
  <c r="EB19" i="51"/>
  <c r="EB15" i="51"/>
  <c r="EB11" i="51"/>
  <c r="EB7" i="51"/>
  <c r="EB20" i="51"/>
  <c r="EB71" i="51"/>
  <c r="EB60" i="51"/>
  <c r="EB13" i="51"/>
  <c r="EB10" i="51"/>
  <c r="EB22" i="51"/>
  <c r="EB16" i="51"/>
  <c r="EB143" i="51"/>
  <c r="EB108" i="51"/>
  <c r="EB75" i="51"/>
  <c r="EB59" i="51"/>
  <c r="EB25" i="51"/>
  <c r="EB21" i="51"/>
  <c r="EB17" i="51"/>
  <c r="EB12" i="51"/>
  <c r="EB165" i="51"/>
  <c r="EB116" i="51"/>
  <c r="EB79" i="51"/>
  <c r="EB38" i="51"/>
  <c r="EB30" i="51"/>
  <c r="EB26" i="51"/>
  <c r="EB18" i="51"/>
  <c r="EB8" i="51"/>
  <c r="EB14" i="51"/>
  <c r="EB9" i="51"/>
  <c r="EB6" i="51"/>
  <c r="EB42" i="51"/>
  <c r="EB34" i="51"/>
  <c r="CJ198" i="51"/>
  <c r="CJ194" i="51"/>
  <c r="CJ193" i="51"/>
  <c r="CJ190" i="51"/>
  <c r="CJ189" i="51"/>
  <c r="CJ184" i="51"/>
  <c r="CJ197" i="51"/>
  <c r="CJ192" i="51"/>
  <c r="CJ183" i="51"/>
  <c r="CJ206" i="51"/>
  <c r="CJ199" i="51"/>
  <c r="CJ195" i="51"/>
  <c r="CJ191" i="51"/>
  <c r="CJ188" i="51"/>
  <c r="CJ187" i="51"/>
  <c r="CJ186" i="51"/>
  <c r="CJ185" i="51"/>
  <c r="CJ182" i="51"/>
  <c r="BU199" i="51"/>
  <c r="BU181" i="51"/>
  <c r="BU179" i="51"/>
  <c r="BU177" i="51"/>
  <c r="BU175" i="51"/>
  <c r="BU173" i="51"/>
  <c r="BU171" i="51"/>
  <c r="BU169" i="51"/>
  <c r="BU167" i="51"/>
  <c r="BU165" i="51"/>
  <c r="BU163" i="51"/>
  <c r="BU161" i="51"/>
  <c r="BU159" i="51"/>
  <c r="CJ205" i="51"/>
  <c r="BU201" i="51"/>
  <c r="CJ196" i="51"/>
  <c r="BU194" i="51"/>
  <c r="CJ180" i="51"/>
  <c r="CJ178" i="51"/>
  <c r="CJ176" i="51"/>
  <c r="CJ174" i="51"/>
  <c r="CJ172" i="51"/>
  <c r="CJ170" i="51"/>
  <c r="CJ168" i="51"/>
  <c r="CJ166" i="51"/>
  <c r="BU190" i="51"/>
  <c r="CJ181" i="51"/>
  <c r="CJ179" i="51"/>
  <c r="CJ177" i="51"/>
  <c r="CJ175" i="51"/>
  <c r="CJ173" i="51"/>
  <c r="CJ171" i="51"/>
  <c r="CJ169" i="51"/>
  <c r="CJ167" i="51"/>
  <c r="CJ163" i="51"/>
  <c r="CJ159" i="51"/>
  <c r="BU158" i="51"/>
  <c r="BU156" i="51"/>
  <c r="BU154" i="51"/>
  <c r="BU152" i="51"/>
  <c r="BU150" i="51"/>
  <c r="BU148" i="51"/>
  <c r="BU146" i="51"/>
  <c r="CJ144" i="51"/>
  <c r="CJ142" i="51"/>
  <c r="BU180" i="51"/>
  <c r="BU176" i="51"/>
  <c r="BU172" i="51"/>
  <c r="BU168" i="51"/>
  <c r="CJ164" i="51"/>
  <c r="BU164" i="51"/>
  <c r="CJ160" i="51"/>
  <c r="BU160" i="51"/>
  <c r="CJ158" i="51"/>
  <c r="CJ156" i="51"/>
  <c r="CJ154" i="51"/>
  <c r="CJ152" i="51"/>
  <c r="CJ150" i="51"/>
  <c r="CJ148" i="51"/>
  <c r="CJ146" i="51"/>
  <c r="BU145" i="51"/>
  <c r="BU143" i="51"/>
  <c r="BU141" i="51"/>
  <c r="BU139" i="51"/>
  <c r="BU137" i="51"/>
  <c r="CJ135" i="51"/>
  <c r="CJ133" i="51"/>
  <c r="BU178" i="51"/>
  <c r="BU170" i="51"/>
  <c r="CJ162" i="51"/>
  <c r="BU162" i="51"/>
  <c r="CJ161" i="51"/>
  <c r="CJ145" i="51"/>
  <c r="BU142" i="51"/>
  <c r="CJ138" i="51"/>
  <c r="BU138" i="51"/>
  <c r="BU136" i="51"/>
  <c r="BU134" i="51"/>
  <c r="CJ132" i="51"/>
  <c r="CJ130" i="51"/>
  <c r="CJ128" i="51"/>
  <c r="CJ126" i="51"/>
  <c r="CJ124" i="51"/>
  <c r="BU123" i="51"/>
  <c r="BU121" i="51"/>
  <c r="BU119" i="51"/>
  <c r="CJ117" i="51"/>
  <c r="CJ115" i="51"/>
  <c r="CJ113" i="51"/>
  <c r="CJ111" i="51"/>
  <c r="CJ109" i="51"/>
  <c r="BU106" i="51"/>
  <c r="BU104" i="51"/>
  <c r="CJ102" i="51"/>
  <c r="CJ100" i="51"/>
  <c r="CJ98" i="51"/>
  <c r="CJ96" i="51"/>
  <c r="CJ94" i="51"/>
  <c r="CJ92" i="51"/>
  <c r="BU91" i="51"/>
  <c r="BU89" i="51"/>
  <c r="BU87" i="51"/>
  <c r="CJ85" i="51"/>
  <c r="CJ83" i="51"/>
  <c r="CJ81" i="51"/>
  <c r="BU204" i="51"/>
  <c r="CJ155" i="51"/>
  <c r="BU155" i="51"/>
  <c r="CJ151" i="51"/>
  <c r="BU151" i="51"/>
  <c r="CJ147" i="51"/>
  <c r="BU147" i="51"/>
  <c r="CJ141" i="51"/>
  <c r="CJ137" i="51"/>
  <c r="BU132" i="51"/>
  <c r="BU130" i="51"/>
  <c r="BU128" i="51"/>
  <c r="BU126" i="51"/>
  <c r="BU124" i="51"/>
  <c r="CJ122" i="51"/>
  <c r="CJ120" i="51"/>
  <c r="BU117" i="51"/>
  <c r="BU115" i="51"/>
  <c r="BU113" i="51"/>
  <c r="BU111" i="51"/>
  <c r="BU109" i="51"/>
  <c r="CJ107" i="51"/>
  <c r="CJ105" i="51"/>
  <c r="CJ103" i="51"/>
  <c r="BU102" i="51"/>
  <c r="BU100" i="51"/>
  <c r="BU98" i="51"/>
  <c r="BU96" i="51"/>
  <c r="BU94" i="51"/>
  <c r="BU92" i="51"/>
  <c r="CJ153" i="51"/>
  <c r="BU122" i="51"/>
  <c r="CJ121" i="51"/>
  <c r="CJ116" i="51"/>
  <c r="BU116" i="51"/>
  <c r="CJ112" i="51"/>
  <c r="BU112" i="51"/>
  <c r="CJ108" i="51"/>
  <c r="BU108" i="51"/>
  <c r="CJ87" i="51"/>
  <c r="BU80" i="51"/>
  <c r="BU78" i="51"/>
  <c r="BU76" i="51"/>
  <c r="CJ74" i="51"/>
  <c r="CJ72" i="51"/>
  <c r="BU174" i="51"/>
  <c r="BU153" i="51"/>
  <c r="CJ134" i="51"/>
  <c r="BU133" i="51"/>
  <c r="CJ129" i="51"/>
  <c r="BU129" i="51"/>
  <c r="CJ125" i="51"/>
  <c r="BU125" i="51"/>
  <c r="BU107" i="51"/>
  <c r="CJ106" i="51"/>
  <c r="BU103" i="51"/>
  <c r="CJ101" i="51"/>
  <c r="BU101" i="51"/>
  <c r="CJ97" i="51"/>
  <c r="BU97" i="51"/>
  <c r="CJ93" i="51"/>
  <c r="BU93" i="51"/>
  <c r="CJ88" i="51"/>
  <c r="BU88" i="51"/>
  <c r="BU86" i="51"/>
  <c r="BU84" i="51"/>
  <c r="BU82" i="51"/>
  <c r="CJ80" i="51"/>
  <c r="CJ78" i="51"/>
  <c r="CJ76" i="51"/>
  <c r="BU75" i="51"/>
  <c r="BU73" i="51"/>
  <c r="BU71" i="51"/>
  <c r="CJ69" i="51"/>
  <c r="CJ67" i="51"/>
  <c r="BU66" i="51"/>
  <c r="CJ64" i="51"/>
  <c r="CJ62" i="51"/>
  <c r="BU61" i="51"/>
  <c r="CJ59" i="51"/>
  <c r="CJ57" i="51"/>
  <c r="CJ54" i="51"/>
  <c r="CJ52" i="51"/>
  <c r="CJ157" i="51"/>
  <c r="BU140" i="51"/>
  <c r="CJ119" i="51"/>
  <c r="CJ114" i="51"/>
  <c r="BU105" i="51"/>
  <c r="CJ104" i="51"/>
  <c r="CJ84" i="51"/>
  <c r="BU83" i="51"/>
  <c r="CJ79" i="51"/>
  <c r="BU79" i="51"/>
  <c r="CJ70" i="51"/>
  <c r="BU69" i="51"/>
  <c r="CJ68" i="51"/>
  <c r="BU67" i="51"/>
  <c r="BU65" i="51"/>
  <c r="BU63" i="51"/>
  <c r="CJ61" i="51"/>
  <c r="BU58" i="51"/>
  <c r="BU56" i="51"/>
  <c r="CJ55" i="51"/>
  <c r="BU55" i="51"/>
  <c r="BU50" i="51"/>
  <c r="CJ48" i="51"/>
  <c r="CJ47" i="51"/>
  <c r="CJ46" i="51"/>
  <c r="CJ45" i="51"/>
  <c r="CJ44" i="51"/>
  <c r="BU42" i="51"/>
  <c r="CJ40" i="51"/>
  <c r="BU38" i="51"/>
  <c r="CJ36" i="51"/>
  <c r="BU34" i="51"/>
  <c r="CJ32" i="51"/>
  <c r="BU30" i="51"/>
  <c r="BU26" i="51"/>
  <c r="CJ24" i="51"/>
  <c r="BU166" i="51"/>
  <c r="CJ165" i="51"/>
  <c r="BU149" i="51"/>
  <c r="BU144" i="51"/>
  <c r="CJ143" i="51"/>
  <c r="CJ140" i="51"/>
  <c r="CJ131" i="51"/>
  <c r="BU131" i="51"/>
  <c r="BU118" i="51"/>
  <c r="BU110" i="51"/>
  <c r="CJ99" i="51"/>
  <c r="BU99" i="51"/>
  <c r="CJ75" i="51"/>
  <c r="BU72" i="51"/>
  <c r="BU70" i="51"/>
  <c r="BU68" i="51"/>
  <c r="CJ66" i="51"/>
  <c r="CJ60" i="51"/>
  <c r="BU60" i="51"/>
  <c r="BU43" i="51"/>
  <c r="CJ41" i="51"/>
  <c r="BU39" i="51"/>
  <c r="CJ37" i="51"/>
  <c r="BU35" i="51"/>
  <c r="CJ33" i="51"/>
  <c r="BU31" i="51"/>
  <c r="CJ29" i="51"/>
  <c r="BU182" i="51"/>
  <c r="BU157" i="51"/>
  <c r="BU135" i="51"/>
  <c r="CJ127" i="51"/>
  <c r="BU127" i="51"/>
  <c r="BU114" i="51"/>
  <c r="CJ95" i="51"/>
  <c r="BU95" i="51"/>
  <c r="CJ90" i="51"/>
  <c r="BU90" i="51"/>
  <c r="CJ89" i="51"/>
  <c r="BU74" i="51"/>
  <c r="CJ73" i="51"/>
  <c r="CJ65" i="51"/>
  <c r="BU64" i="51"/>
  <c r="CJ63" i="51"/>
  <c r="BU62" i="51"/>
  <c r="BU59" i="51"/>
  <c r="CJ58" i="51"/>
  <c r="BU57" i="51"/>
  <c r="CJ56" i="51"/>
  <c r="BU53" i="51"/>
  <c r="BU51" i="51"/>
  <c r="CJ50" i="51"/>
  <c r="BU49" i="51"/>
  <c r="CJ43" i="51"/>
  <c r="BU41" i="51"/>
  <c r="CJ39" i="51"/>
  <c r="BU37" i="51"/>
  <c r="CJ35" i="51"/>
  <c r="BU33" i="51"/>
  <c r="CJ31" i="51"/>
  <c r="BU29" i="51"/>
  <c r="CJ27" i="51"/>
  <c r="BU25" i="51"/>
  <c r="CJ23" i="51"/>
  <c r="BU21" i="51"/>
  <c r="CJ19" i="51"/>
  <c r="BU17" i="51"/>
  <c r="CJ15" i="51"/>
  <c r="BU13" i="51"/>
  <c r="CJ11" i="51"/>
  <c r="BU9" i="51"/>
  <c r="CJ7" i="51"/>
  <c r="CJ28" i="51"/>
  <c r="BU22" i="51"/>
  <c r="CJ20" i="51"/>
  <c r="BU18" i="51"/>
  <c r="CJ123" i="51"/>
  <c r="BU85" i="51"/>
  <c r="BU77" i="51"/>
  <c r="BU48" i="51"/>
  <c r="BU46" i="51"/>
  <c r="BU44" i="51"/>
  <c r="BU36" i="51"/>
  <c r="BU27" i="51"/>
  <c r="CJ26" i="51"/>
  <c r="BU23" i="51"/>
  <c r="CJ22" i="51"/>
  <c r="BU19" i="51"/>
  <c r="CJ18" i="51"/>
  <c r="CJ16" i="51"/>
  <c r="BU12" i="51"/>
  <c r="CJ10" i="51"/>
  <c r="CJ8" i="51"/>
  <c r="CJ21" i="51"/>
  <c r="BU10" i="51"/>
  <c r="CJ9" i="51"/>
  <c r="BU7" i="51"/>
  <c r="CJ149" i="51"/>
  <c r="CJ91" i="51"/>
  <c r="BU81" i="51"/>
  <c r="CJ71" i="51"/>
  <c r="BU47" i="51"/>
  <c r="BU45" i="51"/>
  <c r="BU32" i="51"/>
  <c r="BU28" i="51"/>
  <c r="BU24" i="51"/>
  <c r="CJ6" i="51"/>
  <c r="CJ139" i="51"/>
  <c r="CJ110" i="51"/>
  <c r="CJ82" i="51"/>
  <c r="CJ49" i="51"/>
  <c r="CJ38" i="51"/>
  <c r="CJ30" i="51"/>
  <c r="BU14" i="51"/>
  <c r="CJ13" i="51"/>
  <c r="BU11" i="51"/>
  <c r="BU6" i="51"/>
  <c r="CJ136" i="51"/>
  <c r="BU120" i="51"/>
  <c r="CJ118" i="51"/>
  <c r="CJ86" i="51"/>
  <c r="CJ77" i="51"/>
  <c r="CJ53" i="51"/>
  <c r="CJ51" i="51"/>
  <c r="CJ42" i="51"/>
  <c r="CJ34" i="51"/>
  <c r="CJ25" i="51"/>
  <c r="CJ17" i="51"/>
  <c r="BU15" i="51"/>
  <c r="BU40" i="51"/>
  <c r="BU20" i="51"/>
  <c r="BU16" i="51"/>
  <c r="CJ14" i="51"/>
  <c r="CJ12" i="51"/>
  <c r="BU8" i="51"/>
  <c r="BU54" i="51"/>
  <c r="BU52" i="51"/>
  <c r="BU189" i="51"/>
  <c r="BU183" i="51"/>
  <c r="BU192" i="51"/>
  <c r="BK186" i="51"/>
  <c r="BK203" i="51"/>
  <c r="DY183" i="51"/>
  <c r="DY184" i="51"/>
  <c r="DY186" i="51"/>
  <c r="DY180" i="51"/>
  <c r="DY178" i="51"/>
  <c r="DY176" i="51"/>
  <c r="DY174" i="51"/>
  <c r="DY172" i="51"/>
  <c r="DY170" i="51"/>
  <c r="DY168" i="51"/>
  <c r="DY166" i="51"/>
  <c r="DY164" i="51"/>
  <c r="DY162" i="51"/>
  <c r="DY160" i="51"/>
  <c r="DY185" i="51"/>
  <c r="DY187" i="51"/>
  <c r="DY188" i="51"/>
  <c r="DY182" i="51"/>
  <c r="DY157" i="51"/>
  <c r="DY155" i="51"/>
  <c r="DY153" i="51"/>
  <c r="DY151" i="51"/>
  <c r="DY149" i="51"/>
  <c r="DY147" i="51"/>
  <c r="DY145" i="51"/>
  <c r="DY181" i="51"/>
  <c r="DY177" i="51"/>
  <c r="DY173" i="51"/>
  <c r="DY169" i="51"/>
  <c r="DY163" i="51"/>
  <c r="DY159" i="51"/>
  <c r="DY144" i="51"/>
  <c r="DY142" i="51"/>
  <c r="DY140" i="51"/>
  <c r="DY138" i="51"/>
  <c r="DY136" i="51"/>
  <c r="DY179" i="51"/>
  <c r="DY171" i="51"/>
  <c r="DY161" i="51"/>
  <c r="DY141" i="51"/>
  <c r="DY137" i="51"/>
  <c r="DY122" i="51"/>
  <c r="DY120" i="51"/>
  <c r="DY118" i="51"/>
  <c r="DY105" i="51"/>
  <c r="DY103" i="51"/>
  <c r="DY90" i="51"/>
  <c r="DY88" i="51"/>
  <c r="DY86" i="51"/>
  <c r="DY156" i="51"/>
  <c r="DY152" i="51"/>
  <c r="DY148" i="51"/>
  <c r="DY131" i="51"/>
  <c r="DY129" i="51"/>
  <c r="DY127" i="51"/>
  <c r="DY125" i="51"/>
  <c r="DY123" i="51"/>
  <c r="DY116" i="51"/>
  <c r="DY114" i="51"/>
  <c r="DY112" i="51"/>
  <c r="DY110" i="51"/>
  <c r="DY108" i="51"/>
  <c r="DY101" i="51"/>
  <c r="DY99" i="51"/>
  <c r="DY97" i="51"/>
  <c r="DY95" i="51"/>
  <c r="DY93" i="51"/>
  <c r="DY91" i="51"/>
  <c r="DY158" i="51"/>
  <c r="DY150" i="51"/>
  <c r="DY133" i="51"/>
  <c r="DY121" i="51"/>
  <c r="DY117" i="51"/>
  <c r="DY113" i="51"/>
  <c r="DY109" i="51"/>
  <c r="DY79" i="51"/>
  <c r="DY77" i="51"/>
  <c r="DY75" i="51"/>
  <c r="DY175" i="51"/>
  <c r="DY134" i="51"/>
  <c r="DY130" i="51"/>
  <c r="DY126" i="51"/>
  <c r="DY106" i="51"/>
  <c r="DY102" i="51"/>
  <c r="DY98" i="51"/>
  <c r="DY94" i="51"/>
  <c r="DY87" i="51"/>
  <c r="DY74" i="51"/>
  <c r="DY72" i="51"/>
  <c r="DY70" i="51"/>
  <c r="DY65" i="51"/>
  <c r="DY60" i="51"/>
  <c r="DY154" i="51"/>
  <c r="DY135" i="51"/>
  <c r="DY132" i="51"/>
  <c r="DY124" i="51"/>
  <c r="DY119" i="51"/>
  <c r="DY111" i="51"/>
  <c r="DY104" i="51"/>
  <c r="DY100" i="51"/>
  <c r="DY92" i="51"/>
  <c r="DY84" i="51"/>
  <c r="DY80" i="51"/>
  <c r="DY76" i="51"/>
  <c r="DY68" i="51"/>
  <c r="DY66" i="51"/>
  <c r="DY54" i="51"/>
  <c r="DY49" i="51"/>
  <c r="DY41" i="51"/>
  <c r="DY37" i="51"/>
  <c r="DY33" i="51"/>
  <c r="DY25" i="51"/>
  <c r="DY17" i="51"/>
  <c r="DY167" i="51"/>
  <c r="DY165" i="51"/>
  <c r="DY143" i="51"/>
  <c r="DY83" i="51"/>
  <c r="DY71" i="51"/>
  <c r="DY59" i="51"/>
  <c r="DY52" i="51"/>
  <c r="DY50" i="51"/>
  <c r="DY42" i="51"/>
  <c r="DY38" i="51"/>
  <c r="DY34" i="51"/>
  <c r="DY30" i="51"/>
  <c r="DY89" i="51"/>
  <c r="DY85" i="51"/>
  <c r="DY81" i="51"/>
  <c r="DY73" i="51"/>
  <c r="DY69" i="51"/>
  <c r="DY67" i="51"/>
  <c r="DY63" i="51"/>
  <c r="DY61" i="51"/>
  <c r="DY58" i="51"/>
  <c r="DY56" i="51"/>
  <c r="DY48" i="51"/>
  <c r="DY40" i="51"/>
  <c r="DY36" i="51"/>
  <c r="DY32" i="51"/>
  <c r="DY28" i="51"/>
  <c r="DY24" i="51"/>
  <c r="DY20" i="51"/>
  <c r="DY16" i="51"/>
  <c r="DY12" i="51"/>
  <c r="DY8" i="51"/>
  <c r="DY29" i="51"/>
  <c r="DY21" i="51"/>
  <c r="DY146" i="51"/>
  <c r="DY115" i="51"/>
  <c r="DY96" i="51"/>
  <c r="DY78" i="51"/>
  <c r="DY57" i="51"/>
  <c r="DY46" i="51"/>
  <c r="DY44" i="51"/>
  <c r="DY39" i="51"/>
  <c r="DY31" i="51"/>
  <c r="DY27" i="51"/>
  <c r="DY26" i="51"/>
  <c r="DY23" i="51"/>
  <c r="DY22" i="51"/>
  <c r="DY19" i="51"/>
  <c r="DY18" i="51"/>
  <c r="DY15" i="51"/>
  <c r="DY7" i="51"/>
  <c r="DY9" i="51"/>
  <c r="DY128" i="51"/>
  <c r="DY55" i="51"/>
  <c r="DY47" i="51"/>
  <c r="DY45" i="51"/>
  <c r="DY11" i="51"/>
  <c r="DY139" i="51"/>
  <c r="DY82" i="51"/>
  <c r="DY62" i="51"/>
  <c r="DY13" i="51"/>
  <c r="DY10" i="51"/>
  <c r="DY64" i="51"/>
  <c r="DY53" i="51"/>
  <c r="DY51" i="51"/>
  <c r="DY14" i="51"/>
  <c r="DY6" i="51"/>
  <c r="DY107" i="51"/>
  <c r="DY43" i="51"/>
  <c r="DY35" i="51"/>
  <c r="BU186" i="51"/>
  <c r="BU193" i="51"/>
  <c r="BU203" i="51"/>
  <c r="BU197" i="51"/>
  <c r="CJ200" i="51"/>
  <c r="DY203" i="51"/>
  <c r="DY196" i="51"/>
  <c r="DY200" i="51"/>
  <c r="BS202" i="51"/>
  <c r="BK187" i="51"/>
  <c r="CH113" i="51"/>
  <c r="CH69" i="51"/>
  <c r="CJ201" i="51"/>
  <c r="BL209" i="51"/>
  <c r="DY189" i="51"/>
  <c r="DY193" i="51"/>
  <c r="DY197" i="51"/>
  <c r="DY204" i="51"/>
  <c r="DY205" i="51"/>
  <c r="BK191" i="51"/>
  <c r="BK192" i="51"/>
  <c r="BS161" i="51"/>
  <c r="CH53" i="51"/>
  <c r="CH38" i="51"/>
  <c r="CH30" i="51"/>
  <c r="CH22" i="51"/>
  <c r="CH14" i="51"/>
  <c r="CH6" i="51"/>
  <c r="BS99" i="51"/>
  <c r="BS70" i="51"/>
  <c r="CH78" i="51"/>
  <c r="BS86" i="51"/>
  <c r="CH134" i="51"/>
  <c r="BS113" i="51"/>
  <c r="BS81" i="51"/>
  <c r="BS112" i="51"/>
  <c r="BS144" i="51"/>
  <c r="CH132" i="51"/>
  <c r="BS170" i="51"/>
  <c r="CH187" i="51"/>
  <c r="CH162" i="51"/>
  <c r="CH186" i="51"/>
  <c r="CH188" i="51"/>
  <c r="CH190" i="51"/>
  <c r="CI60" i="51"/>
  <c r="CI29" i="51"/>
  <c r="CI28" i="51"/>
  <c r="CI25" i="51"/>
  <c r="CI24" i="51"/>
  <c r="CI21" i="51"/>
  <c r="CI20" i="51"/>
  <c r="BT166" i="51"/>
  <c r="CI131" i="51"/>
  <c r="BT122" i="51"/>
  <c r="CI72" i="51"/>
  <c r="BT39" i="51"/>
  <c r="BT17" i="51"/>
  <c r="CI12" i="51"/>
  <c r="CI11" i="51"/>
  <c r="CI144" i="51"/>
  <c r="CI112" i="51"/>
  <c r="BT100" i="51"/>
  <c r="BT92" i="51"/>
  <c r="BT78" i="51"/>
  <c r="BT72" i="51"/>
  <c r="CI37" i="51"/>
  <c r="CI17" i="51"/>
  <c r="BT15" i="51"/>
  <c r="BT10" i="51"/>
  <c r="CI9" i="51"/>
  <c r="BT7" i="51"/>
  <c r="BT31" i="51"/>
  <c r="BT9" i="51"/>
  <c r="EC183" i="51"/>
  <c r="EC206" i="51"/>
  <c r="EC184" i="51"/>
  <c r="EC188" i="51"/>
  <c r="EC180" i="51"/>
  <c r="EC178" i="51"/>
  <c r="EC176" i="51"/>
  <c r="EC174" i="51"/>
  <c r="EC172" i="51"/>
  <c r="EC170" i="51"/>
  <c r="EC168" i="51"/>
  <c r="EC166" i="51"/>
  <c r="EC164" i="51"/>
  <c r="EC162" i="51"/>
  <c r="EC160" i="51"/>
  <c r="EC187" i="51"/>
  <c r="EC185" i="51"/>
  <c r="EC182" i="51"/>
  <c r="EC181" i="51"/>
  <c r="EC177" i="51"/>
  <c r="EC173" i="51"/>
  <c r="EC169" i="51"/>
  <c r="EC157" i="51"/>
  <c r="EC155" i="51"/>
  <c r="EC153" i="51"/>
  <c r="EC151" i="51"/>
  <c r="EC149" i="51"/>
  <c r="EC147" i="51"/>
  <c r="EC145" i="51"/>
  <c r="EC163" i="51"/>
  <c r="EC159" i="51"/>
  <c r="EC144" i="51"/>
  <c r="EC142" i="51"/>
  <c r="EC140" i="51"/>
  <c r="EC138" i="51"/>
  <c r="EC136" i="51"/>
  <c r="EC186" i="51"/>
  <c r="EC161" i="51"/>
  <c r="EC158" i="51"/>
  <c r="EC154" i="51"/>
  <c r="EC150" i="51"/>
  <c r="EC146" i="51"/>
  <c r="EC141" i="51"/>
  <c r="EC137" i="51"/>
  <c r="EC122" i="51"/>
  <c r="EC120" i="51"/>
  <c r="EC118" i="51"/>
  <c r="EC105" i="51"/>
  <c r="EC103" i="51"/>
  <c r="EC90" i="51"/>
  <c r="EC88" i="51"/>
  <c r="EC86" i="51"/>
  <c r="EC179" i="51"/>
  <c r="EC171" i="51"/>
  <c r="EC131" i="51"/>
  <c r="EC129" i="51"/>
  <c r="EC127" i="51"/>
  <c r="EC125" i="51"/>
  <c r="EC123" i="51"/>
  <c r="EC116" i="51"/>
  <c r="EC114" i="51"/>
  <c r="EC112" i="51"/>
  <c r="EC110" i="51"/>
  <c r="EC108" i="51"/>
  <c r="EC101" i="51"/>
  <c r="EC99" i="51"/>
  <c r="EC97" i="51"/>
  <c r="EC95" i="51"/>
  <c r="EC93" i="51"/>
  <c r="EC91" i="51"/>
  <c r="EC175" i="51"/>
  <c r="EC156" i="51"/>
  <c r="EC148" i="51"/>
  <c r="EC134" i="51"/>
  <c r="EC130" i="51"/>
  <c r="EC126" i="51"/>
  <c r="EC121" i="51"/>
  <c r="EC98" i="51"/>
  <c r="EC94" i="51"/>
  <c r="EC79" i="51"/>
  <c r="EC77" i="51"/>
  <c r="EC75" i="51"/>
  <c r="EC135" i="51"/>
  <c r="EC115" i="51"/>
  <c r="EC111" i="51"/>
  <c r="EC107" i="51"/>
  <c r="EC106" i="51"/>
  <c r="EC102" i="51"/>
  <c r="EC87" i="51"/>
  <c r="EC74" i="51"/>
  <c r="EC72" i="51"/>
  <c r="EC70" i="51"/>
  <c r="EC65" i="51"/>
  <c r="EC60" i="51"/>
  <c r="EC117" i="51"/>
  <c r="EC109" i="51"/>
  <c r="EC104" i="51"/>
  <c r="EC85" i="51"/>
  <c r="EC81" i="51"/>
  <c r="EC69" i="51"/>
  <c r="EC68" i="51"/>
  <c r="EC67" i="51"/>
  <c r="EC66" i="51"/>
  <c r="EC54" i="51"/>
  <c r="EC49" i="51"/>
  <c r="EC41" i="51"/>
  <c r="EC37" i="51"/>
  <c r="EC33" i="51"/>
  <c r="EC29" i="51"/>
  <c r="EC165" i="51"/>
  <c r="EC143" i="51"/>
  <c r="EC132" i="51"/>
  <c r="EC124" i="51"/>
  <c r="EC119" i="51"/>
  <c r="EC100" i="51"/>
  <c r="EC92" i="51"/>
  <c r="EC84" i="51"/>
  <c r="EC80" i="51"/>
  <c r="EC76" i="51"/>
  <c r="EC71" i="51"/>
  <c r="EC59" i="51"/>
  <c r="EC42" i="51"/>
  <c r="EC38" i="51"/>
  <c r="EC34" i="51"/>
  <c r="EC30" i="51"/>
  <c r="EC139" i="51"/>
  <c r="EC133" i="51"/>
  <c r="EC128" i="51"/>
  <c r="EC96" i="51"/>
  <c r="EC89" i="51"/>
  <c r="EC82" i="51"/>
  <c r="EC78" i="51"/>
  <c r="EC73" i="51"/>
  <c r="EC64" i="51"/>
  <c r="EC63" i="51"/>
  <c r="EC62" i="51"/>
  <c r="EC61" i="51"/>
  <c r="EC58" i="51"/>
  <c r="EC57" i="51"/>
  <c r="EC56" i="51"/>
  <c r="EC55" i="51"/>
  <c r="EC48" i="51"/>
  <c r="EC40" i="51"/>
  <c r="EC36" i="51"/>
  <c r="EC32" i="51"/>
  <c r="EC28" i="51"/>
  <c r="EC24" i="51"/>
  <c r="EC20" i="51"/>
  <c r="EC16" i="51"/>
  <c r="EC12" i="51"/>
  <c r="EC8" i="51"/>
  <c r="EC25" i="51"/>
  <c r="EC21" i="51"/>
  <c r="EC17" i="51"/>
  <c r="EC152" i="51"/>
  <c r="EC113" i="51"/>
  <c r="EC83" i="51"/>
  <c r="EC26" i="51"/>
  <c r="EC22" i="51"/>
  <c r="EC18" i="51"/>
  <c r="EC23" i="51"/>
  <c r="EC15" i="51"/>
  <c r="EC14" i="51"/>
  <c r="EC9" i="51"/>
  <c r="EC7" i="51"/>
  <c r="EC52" i="51"/>
  <c r="EC47" i="51"/>
  <c r="EC45" i="51"/>
  <c r="EC43" i="51"/>
  <c r="EC13" i="51"/>
  <c r="EC11" i="51"/>
  <c r="EC10" i="51"/>
  <c r="EC167" i="51"/>
  <c r="EC46" i="51"/>
  <c r="EC44" i="51"/>
  <c r="EC39" i="51"/>
  <c r="EC31" i="51"/>
  <c r="EC27" i="51"/>
  <c r="EC19" i="51"/>
  <c r="EC6" i="51"/>
  <c r="EC53" i="51"/>
  <c r="EC51" i="51"/>
  <c r="EC50" i="51"/>
  <c r="EC35" i="51"/>
  <c r="CB206" i="51"/>
  <c r="BM206" i="51"/>
  <c r="BM203" i="51"/>
  <c r="BM200" i="51"/>
  <c r="CB196" i="51"/>
  <c r="BM196" i="51"/>
  <c r="CB195" i="51"/>
  <c r="BM192" i="51"/>
  <c r="CB191" i="51"/>
  <c r="BM184" i="51"/>
  <c r="BM204" i="51"/>
  <c r="BM201" i="51"/>
  <c r="CB199" i="51"/>
  <c r="BM199" i="51"/>
  <c r="BM195" i="51"/>
  <c r="CB194" i="51"/>
  <c r="BM194" i="51"/>
  <c r="BM191" i="51"/>
  <c r="CB190" i="51"/>
  <c r="BM190" i="51"/>
  <c r="CB188" i="51"/>
  <c r="CB187" i="51"/>
  <c r="CB186" i="51"/>
  <c r="CB185" i="51"/>
  <c r="CB205" i="51"/>
  <c r="CB197" i="51"/>
  <c r="BM197" i="51"/>
  <c r="CB192" i="51"/>
  <c r="BM185" i="51"/>
  <c r="CB183" i="51"/>
  <c r="CB189" i="51"/>
  <c r="BM186" i="51"/>
  <c r="CB184" i="51"/>
  <c r="BM181" i="51"/>
  <c r="CB180" i="51"/>
  <c r="BM179" i="51"/>
  <c r="CB178" i="51"/>
  <c r="BM177" i="51"/>
  <c r="CB176" i="51"/>
  <c r="BM175" i="51"/>
  <c r="CB174" i="51"/>
  <c r="BM173" i="51"/>
  <c r="CB172" i="51"/>
  <c r="BM171" i="51"/>
  <c r="CB170" i="51"/>
  <c r="BM169" i="51"/>
  <c r="CB168" i="51"/>
  <c r="BM167" i="51"/>
  <c r="CB166" i="51"/>
  <c r="BM165" i="51"/>
  <c r="CB164" i="51"/>
  <c r="BM163" i="51"/>
  <c r="CB162" i="51"/>
  <c r="BM161" i="51"/>
  <c r="CB160" i="51"/>
  <c r="BM159" i="51"/>
  <c r="BM202" i="51"/>
  <c r="CB198" i="51"/>
  <c r="BM189" i="51"/>
  <c r="CB182" i="51"/>
  <c r="BM193" i="51"/>
  <c r="BM187" i="51"/>
  <c r="BM183" i="51"/>
  <c r="BM198" i="51"/>
  <c r="BM188" i="51"/>
  <c r="BM182" i="51"/>
  <c r="CB181" i="51"/>
  <c r="BM178" i="51"/>
  <c r="CB177" i="51"/>
  <c r="BM174" i="51"/>
  <c r="CB173" i="51"/>
  <c r="BM170" i="51"/>
  <c r="CB169" i="51"/>
  <c r="CB165" i="51"/>
  <c r="CB161" i="51"/>
  <c r="BM158" i="51"/>
  <c r="CB157" i="51"/>
  <c r="BM156" i="51"/>
  <c r="CB155" i="51"/>
  <c r="BM154" i="51"/>
  <c r="CB153" i="51"/>
  <c r="BM152" i="51"/>
  <c r="CB151" i="51"/>
  <c r="BM150" i="51"/>
  <c r="CB149" i="51"/>
  <c r="BM148" i="51"/>
  <c r="CB147" i="51"/>
  <c r="BM146" i="51"/>
  <c r="BM164" i="51"/>
  <c r="BM160" i="51"/>
  <c r="BM145" i="51"/>
  <c r="CB144" i="51"/>
  <c r="BM143" i="51"/>
  <c r="CB142" i="51"/>
  <c r="BM141" i="51"/>
  <c r="CB140" i="51"/>
  <c r="BM139" i="51"/>
  <c r="CB138" i="51"/>
  <c r="BM137" i="51"/>
  <c r="CB193" i="51"/>
  <c r="BM162" i="51"/>
  <c r="BM155" i="51"/>
  <c r="BM151" i="51"/>
  <c r="BM147" i="51"/>
  <c r="CB143" i="51"/>
  <c r="BM142" i="51"/>
  <c r="BM138" i="51"/>
  <c r="BM123" i="51"/>
  <c r="CB122" i="51"/>
  <c r="BM121" i="51"/>
  <c r="CB120" i="51"/>
  <c r="BM119" i="51"/>
  <c r="CB107" i="51"/>
  <c r="BM106" i="51"/>
  <c r="CB105" i="51"/>
  <c r="BM104" i="51"/>
  <c r="CB103" i="51"/>
  <c r="BM91" i="51"/>
  <c r="CB90" i="51"/>
  <c r="BM89" i="51"/>
  <c r="CB88" i="51"/>
  <c r="BM87" i="51"/>
  <c r="BM180" i="51"/>
  <c r="CB179" i="51"/>
  <c r="BM172" i="51"/>
  <c r="CB171" i="51"/>
  <c r="CB159" i="51"/>
  <c r="CB158" i="51"/>
  <c r="CB154" i="51"/>
  <c r="CB150" i="51"/>
  <c r="CB146" i="51"/>
  <c r="CB139" i="51"/>
  <c r="CB135" i="51"/>
  <c r="CB133" i="51"/>
  <c r="BM132" i="51"/>
  <c r="CB131" i="51"/>
  <c r="BM130" i="51"/>
  <c r="CB129" i="51"/>
  <c r="BM128" i="51"/>
  <c r="CB127" i="51"/>
  <c r="BM126" i="51"/>
  <c r="CB125" i="51"/>
  <c r="BM124" i="51"/>
  <c r="CB118" i="51"/>
  <c r="BM117" i="51"/>
  <c r="CB116" i="51"/>
  <c r="BM115" i="51"/>
  <c r="CB114" i="51"/>
  <c r="BM113" i="51"/>
  <c r="CB112" i="51"/>
  <c r="BM111" i="51"/>
  <c r="CB110" i="51"/>
  <c r="BM109" i="51"/>
  <c r="CB108" i="51"/>
  <c r="BM102" i="51"/>
  <c r="CB101" i="51"/>
  <c r="BM100" i="51"/>
  <c r="CB99" i="51"/>
  <c r="BM98" i="51"/>
  <c r="CB97" i="51"/>
  <c r="BM96" i="51"/>
  <c r="CB95" i="51"/>
  <c r="BM94" i="51"/>
  <c r="CB93" i="51"/>
  <c r="BM92" i="51"/>
  <c r="BM176" i="51"/>
  <c r="CB175" i="51"/>
  <c r="CB163" i="51"/>
  <c r="BM157" i="51"/>
  <c r="BM149" i="51"/>
  <c r="BM135" i="51"/>
  <c r="BM131" i="51"/>
  <c r="BM127" i="51"/>
  <c r="CB123" i="51"/>
  <c r="BM122" i="51"/>
  <c r="CB119" i="51"/>
  <c r="CB115" i="51"/>
  <c r="CB111" i="51"/>
  <c r="BM99" i="51"/>
  <c r="BM95" i="51"/>
  <c r="CB91" i="51"/>
  <c r="CB89" i="51"/>
  <c r="CB85" i="51"/>
  <c r="CB83" i="51"/>
  <c r="CB81" i="51"/>
  <c r="BM80" i="51"/>
  <c r="CB79" i="51"/>
  <c r="BM78" i="51"/>
  <c r="CB77" i="51"/>
  <c r="BM76" i="51"/>
  <c r="CB156" i="51"/>
  <c r="CB148" i="51"/>
  <c r="CB137" i="51"/>
  <c r="CB136" i="51"/>
  <c r="BM136" i="51"/>
  <c r="CB132" i="51"/>
  <c r="CB128" i="51"/>
  <c r="CB124" i="51"/>
  <c r="BM116" i="51"/>
  <c r="BM112" i="51"/>
  <c r="BM108" i="51"/>
  <c r="BM107" i="51"/>
  <c r="CB104" i="51"/>
  <c r="BM103" i="51"/>
  <c r="CB100" i="51"/>
  <c r="CB96" i="51"/>
  <c r="CB92" i="51"/>
  <c r="BM88" i="51"/>
  <c r="BM75" i="51"/>
  <c r="CB74" i="51"/>
  <c r="BM73" i="51"/>
  <c r="CB72" i="51"/>
  <c r="BM71" i="51"/>
  <c r="BM66" i="51"/>
  <c r="BM61" i="51"/>
  <c r="CB60" i="51"/>
  <c r="CB55" i="51"/>
  <c r="CB126" i="51"/>
  <c r="BM118" i="51"/>
  <c r="BM110" i="51"/>
  <c r="BM105" i="51"/>
  <c r="CB102" i="51"/>
  <c r="CB94" i="51"/>
  <c r="CB87" i="51"/>
  <c r="CB86" i="51"/>
  <c r="BM86" i="51"/>
  <c r="CB82" i="51"/>
  <c r="BM82" i="51"/>
  <c r="CB78" i="51"/>
  <c r="CB71" i="51"/>
  <c r="BM70" i="51"/>
  <c r="BM69" i="51"/>
  <c r="BM68" i="51"/>
  <c r="BM67" i="51"/>
  <c r="BM55" i="51"/>
  <c r="CB54" i="51"/>
  <c r="CB52" i="51"/>
  <c r="BM50" i="51"/>
  <c r="CB48" i="51"/>
  <c r="CB47" i="51"/>
  <c r="CB46" i="51"/>
  <c r="CB45" i="51"/>
  <c r="CB44" i="51"/>
  <c r="BM42" i="51"/>
  <c r="CB40" i="51"/>
  <c r="BM38" i="51"/>
  <c r="CB36" i="51"/>
  <c r="BM34" i="51"/>
  <c r="CB32" i="51"/>
  <c r="BM30" i="51"/>
  <c r="CB24" i="51"/>
  <c r="BM166" i="51"/>
  <c r="CB152" i="51"/>
  <c r="BM144" i="51"/>
  <c r="CB141" i="51"/>
  <c r="BM133" i="51"/>
  <c r="BM125" i="51"/>
  <c r="BM120" i="51"/>
  <c r="CB113" i="51"/>
  <c r="CB106" i="51"/>
  <c r="BM101" i="51"/>
  <c r="BM93" i="51"/>
  <c r="BM85" i="51"/>
  <c r="BM81" i="51"/>
  <c r="BM77" i="51"/>
  <c r="CB73" i="51"/>
  <c r="BM72" i="51"/>
  <c r="CB64" i="51"/>
  <c r="CB62" i="51"/>
  <c r="BM60" i="51"/>
  <c r="CB59" i="51"/>
  <c r="CB57" i="51"/>
  <c r="CB53" i="51"/>
  <c r="CB51" i="51"/>
  <c r="CB49" i="51"/>
  <c r="BM43" i="51"/>
  <c r="CB41" i="51"/>
  <c r="BM39" i="51"/>
  <c r="CB37" i="51"/>
  <c r="BM35" i="51"/>
  <c r="CB33" i="51"/>
  <c r="BM31" i="51"/>
  <c r="BM140" i="51"/>
  <c r="CB134" i="51"/>
  <c r="BM134" i="51"/>
  <c r="BM129" i="51"/>
  <c r="CB121" i="51"/>
  <c r="CB117" i="51"/>
  <c r="CB109" i="51"/>
  <c r="BM97" i="51"/>
  <c r="BM90" i="51"/>
  <c r="BM83" i="51"/>
  <c r="BM79" i="51"/>
  <c r="CB75" i="51"/>
  <c r="BM74" i="51"/>
  <c r="CB70" i="51"/>
  <c r="CB68" i="51"/>
  <c r="CB66" i="51"/>
  <c r="BM65" i="51"/>
  <c r="BM64" i="51"/>
  <c r="BM63" i="51"/>
  <c r="BM62" i="51"/>
  <c r="BM59" i="51"/>
  <c r="BM58" i="51"/>
  <c r="BM57" i="51"/>
  <c r="BM56" i="51"/>
  <c r="BM49" i="51"/>
  <c r="CB43" i="51"/>
  <c r="BM41" i="51"/>
  <c r="CB39" i="51"/>
  <c r="BM37" i="51"/>
  <c r="CB35" i="51"/>
  <c r="BM33" i="51"/>
  <c r="CB31" i="51"/>
  <c r="BM29" i="51"/>
  <c r="CB27" i="51"/>
  <c r="BM25" i="51"/>
  <c r="CB23" i="51"/>
  <c r="BM21" i="51"/>
  <c r="CB19" i="51"/>
  <c r="BM17" i="51"/>
  <c r="CB15" i="51"/>
  <c r="BM13" i="51"/>
  <c r="CB11" i="51"/>
  <c r="BM9" i="51"/>
  <c r="CB7" i="51"/>
  <c r="CB28" i="51"/>
  <c r="BM26" i="51"/>
  <c r="BM22" i="51"/>
  <c r="CB20" i="51"/>
  <c r="BM18" i="51"/>
  <c r="CB167" i="51"/>
  <c r="BM153" i="51"/>
  <c r="BM114" i="51"/>
  <c r="CB84" i="51"/>
  <c r="BM84" i="51"/>
  <c r="CB76" i="51"/>
  <c r="CB65" i="51"/>
  <c r="CB42" i="51"/>
  <c r="CB34" i="51"/>
  <c r="BM27" i="51"/>
  <c r="BM23" i="51"/>
  <c r="BM19" i="51"/>
  <c r="CB16" i="51"/>
  <c r="CB8" i="51"/>
  <c r="BM24" i="51"/>
  <c r="CB21" i="51"/>
  <c r="CB17" i="51"/>
  <c r="BM15" i="51"/>
  <c r="BM10" i="51"/>
  <c r="BM8" i="51"/>
  <c r="BM7" i="51"/>
  <c r="CB80" i="51"/>
  <c r="BM54" i="51"/>
  <c r="BM53" i="51"/>
  <c r="BM52" i="51"/>
  <c r="BM51" i="51"/>
  <c r="CB50" i="51"/>
  <c r="CB30" i="51"/>
  <c r="CB98" i="51"/>
  <c r="CB69" i="51"/>
  <c r="CB58" i="51"/>
  <c r="BM48" i="51"/>
  <c r="BM44" i="51"/>
  <c r="BM36" i="51"/>
  <c r="CB26" i="51"/>
  <c r="CB13" i="51"/>
  <c r="BM12" i="51"/>
  <c r="CB10" i="51"/>
  <c r="BM6" i="51"/>
  <c r="BM168" i="51"/>
  <c r="CB130" i="51"/>
  <c r="CB67" i="51"/>
  <c r="CB61" i="51"/>
  <c r="CB56" i="51"/>
  <c r="BM47" i="51"/>
  <c r="BM45" i="51"/>
  <c r="BM40" i="51"/>
  <c r="BM32" i="51"/>
  <c r="CB29" i="51"/>
  <c r="BM28" i="51"/>
  <c r="CB25" i="51"/>
  <c r="BM20" i="51"/>
  <c r="BM16" i="51"/>
  <c r="CB14" i="51"/>
  <c r="CB9" i="51"/>
  <c r="CB6" i="51"/>
  <c r="BM205" i="51"/>
  <c r="CB145" i="51"/>
  <c r="CB63" i="51"/>
  <c r="CB38" i="51"/>
  <c r="CB12" i="51"/>
  <c r="BM46" i="51"/>
  <c r="CB22" i="51"/>
  <c r="CB18" i="51"/>
  <c r="BM14" i="51"/>
  <c r="BM11" i="51"/>
  <c r="BU188" i="51"/>
  <c r="BU202" i="51"/>
  <c r="BU196" i="51"/>
  <c r="BU184" i="51"/>
  <c r="CI166" i="51"/>
  <c r="CI52" i="51"/>
  <c r="CI13" i="51"/>
  <c r="BT19" i="51"/>
  <c r="CI19" i="51"/>
  <c r="BT29" i="51"/>
  <c r="BT12" i="51"/>
  <c r="BT20" i="51"/>
  <c r="BT28" i="51"/>
  <c r="BT36" i="51"/>
  <c r="BT44" i="51"/>
  <c r="BT48" i="51"/>
  <c r="CI53" i="51"/>
  <c r="CI62" i="51"/>
  <c r="CI85" i="51"/>
  <c r="BT30" i="51"/>
  <c r="BT38" i="51"/>
  <c r="CI45" i="51"/>
  <c r="BT50" i="51"/>
  <c r="BT67" i="51"/>
  <c r="CI79" i="51"/>
  <c r="BT115" i="51"/>
  <c r="CI27" i="51"/>
  <c r="BT37" i="51"/>
  <c r="BT49" i="51"/>
  <c r="CI58" i="51"/>
  <c r="CI63" i="51"/>
  <c r="CI69" i="51"/>
  <c r="BT80" i="51"/>
  <c r="BT96" i="51"/>
  <c r="BT128" i="51"/>
  <c r="BT56" i="51"/>
  <c r="BT65" i="51"/>
  <c r="CI71" i="51"/>
  <c r="BT79" i="51"/>
  <c r="CI84" i="51"/>
  <c r="BT98" i="51"/>
  <c r="CI118" i="51"/>
  <c r="BT130" i="51"/>
  <c r="BT158" i="51"/>
  <c r="CI76" i="51"/>
  <c r="BT88" i="51"/>
  <c r="CI101" i="51"/>
  <c r="CI107" i="51"/>
  <c r="CI125" i="51"/>
  <c r="CI155" i="51"/>
  <c r="CI92" i="51"/>
  <c r="CI100" i="51"/>
  <c r="CI109" i="51"/>
  <c r="CI117" i="51"/>
  <c r="CI124" i="51"/>
  <c r="CI132" i="51"/>
  <c r="BT141" i="51"/>
  <c r="BT152" i="51"/>
  <c r="BT165" i="51"/>
  <c r="BT84" i="51"/>
  <c r="CI91" i="51"/>
  <c r="BT99" i="51"/>
  <c r="BT108" i="51"/>
  <c r="BT116" i="51"/>
  <c r="CI123" i="51"/>
  <c r="BT131" i="51"/>
  <c r="CI136" i="51"/>
  <c r="BT196" i="51"/>
  <c r="CI139" i="51"/>
  <c r="BT147" i="51"/>
  <c r="BT155" i="51"/>
  <c r="BT143" i="51"/>
  <c r="CI150" i="51"/>
  <c r="CI158" i="51"/>
  <c r="BT163" i="51"/>
  <c r="CI172" i="51"/>
  <c r="BT170" i="51"/>
  <c r="BT178" i="51"/>
  <c r="BT203" i="51"/>
  <c r="BT173" i="51"/>
  <c r="BT181" i="51"/>
  <c r="CI161" i="51"/>
  <c r="CI169" i="51"/>
  <c r="CI177" i="51"/>
  <c r="BT190" i="51"/>
  <c r="BT204" i="51"/>
  <c r="BT197" i="51"/>
  <c r="BT186" i="51"/>
  <c r="BT188" i="51"/>
  <c r="BT198" i="51"/>
  <c r="BT89" i="51"/>
  <c r="BT35" i="51"/>
  <c r="BT18" i="51"/>
  <c r="BK201" i="51"/>
  <c r="DU206" i="51"/>
  <c r="DU196" i="51"/>
  <c r="DU205" i="51"/>
  <c r="DU202" i="51"/>
  <c r="DU199" i="51"/>
  <c r="DU195" i="51"/>
  <c r="DU191" i="51"/>
  <c r="DU188" i="51"/>
  <c r="DU187" i="51"/>
  <c r="DU186" i="51"/>
  <c r="DU185" i="51"/>
  <c r="DU204" i="51"/>
  <c r="DU201" i="51"/>
  <c r="DU197" i="51"/>
  <c r="DU192" i="51"/>
  <c r="DU183" i="51"/>
  <c r="DU200" i="51"/>
  <c r="DU193" i="51"/>
  <c r="DU182" i="51"/>
  <c r="DU203" i="51"/>
  <c r="DU190" i="51"/>
  <c r="DU181" i="51"/>
  <c r="DU179" i="51"/>
  <c r="DU177" i="51"/>
  <c r="DU175" i="51"/>
  <c r="DU173" i="51"/>
  <c r="DU171" i="51"/>
  <c r="DU169" i="51"/>
  <c r="DU167" i="51"/>
  <c r="DU198" i="51"/>
  <c r="DU194" i="51"/>
  <c r="DU180" i="51"/>
  <c r="DU178" i="51"/>
  <c r="DU176" i="51"/>
  <c r="DU174" i="51"/>
  <c r="DU172" i="51"/>
  <c r="DU170" i="51"/>
  <c r="DU168" i="51"/>
  <c r="DU166" i="51"/>
  <c r="DU165" i="51"/>
  <c r="DU161" i="51"/>
  <c r="DU143" i="51"/>
  <c r="DU189" i="51"/>
  <c r="DU162" i="51"/>
  <c r="DU157" i="51"/>
  <c r="DU155" i="51"/>
  <c r="DU153" i="51"/>
  <c r="DU151" i="51"/>
  <c r="DU149" i="51"/>
  <c r="DU147" i="51"/>
  <c r="DU145" i="51"/>
  <c r="DU134" i="51"/>
  <c r="DU184" i="51"/>
  <c r="DU163" i="51"/>
  <c r="DU156" i="51"/>
  <c r="DU152" i="51"/>
  <c r="DU148" i="51"/>
  <c r="DU140" i="51"/>
  <c r="DU136" i="51"/>
  <c r="DU131" i="51"/>
  <c r="DU129" i="51"/>
  <c r="DU127" i="51"/>
  <c r="DU125" i="51"/>
  <c r="DU123" i="51"/>
  <c r="DU116" i="51"/>
  <c r="DU114" i="51"/>
  <c r="DU112" i="51"/>
  <c r="DU110" i="51"/>
  <c r="DU108" i="51"/>
  <c r="DU101" i="51"/>
  <c r="DU99" i="51"/>
  <c r="DU97" i="51"/>
  <c r="DU95" i="51"/>
  <c r="DU93" i="51"/>
  <c r="DU91" i="51"/>
  <c r="DU84" i="51"/>
  <c r="DU82" i="51"/>
  <c r="DU160" i="51"/>
  <c r="DU144" i="51"/>
  <c r="DU139" i="51"/>
  <c r="DU135" i="51"/>
  <c r="DU133" i="51"/>
  <c r="DU121" i="51"/>
  <c r="DU119" i="51"/>
  <c r="DU106" i="51"/>
  <c r="DU104" i="51"/>
  <c r="DU102" i="51"/>
  <c r="DU137" i="51"/>
  <c r="DU132" i="51"/>
  <c r="DU128" i="51"/>
  <c r="DU124" i="51"/>
  <c r="DU105" i="51"/>
  <c r="DU100" i="51"/>
  <c r="DU96" i="51"/>
  <c r="DU92" i="51"/>
  <c r="DU89" i="51"/>
  <c r="DU85" i="51"/>
  <c r="DU83" i="51"/>
  <c r="DU81" i="51"/>
  <c r="DU73" i="51"/>
  <c r="DU158" i="51"/>
  <c r="DU150" i="51"/>
  <c r="DU138" i="51"/>
  <c r="DU122" i="51"/>
  <c r="DU118" i="51"/>
  <c r="DU117" i="51"/>
  <c r="DU113" i="51"/>
  <c r="DU109" i="51"/>
  <c r="DU90" i="51"/>
  <c r="DU86" i="51"/>
  <c r="DU79" i="51"/>
  <c r="DU77" i="51"/>
  <c r="DU75" i="51"/>
  <c r="DU68" i="51"/>
  <c r="DU66" i="51"/>
  <c r="DU63" i="51"/>
  <c r="DU61" i="51"/>
  <c r="DU58" i="51"/>
  <c r="DU56" i="51"/>
  <c r="DU53" i="51"/>
  <c r="DU51" i="51"/>
  <c r="DU103" i="51"/>
  <c r="DU88" i="51"/>
  <c r="DU72" i="51"/>
  <c r="DU71" i="51"/>
  <c r="DU65" i="51"/>
  <c r="DU59" i="51"/>
  <c r="DU52" i="51"/>
  <c r="DU50" i="51"/>
  <c r="DU42" i="51"/>
  <c r="DU38" i="51"/>
  <c r="DU34" i="51"/>
  <c r="DU30" i="51"/>
  <c r="DU22" i="51"/>
  <c r="DU18" i="51"/>
  <c r="DU164" i="51"/>
  <c r="DU146" i="51"/>
  <c r="DU142" i="51"/>
  <c r="DU126" i="51"/>
  <c r="DU115" i="51"/>
  <c r="DU107" i="51"/>
  <c r="DU94" i="51"/>
  <c r="DU87" i="51"/>
  <c r="DU78" i="51"/>
  <c r="DU70" i="51"/>
  <c r="DU64" i="51"/>
  <c r="DU62" i="51"/>
  <c r="DU57" i="51"/>
  <c r="DU55" i="51"/>
  <c r="DU47" i="51"/>
  <c r="DU46" i="51"/>
  <c r="DU45" i="51"/>
  <c r="DU44" i="51"/>
  <c r="DU43" i="51"/>
  <c r="DU39" i="51"/>
  <c r="DU35" i="51"/>
  <c r="DU31" i="51"/>
  <c r="DU154" i="51"/>
  <c r="DU130" i="51"/>
  <c r="DU111" i="51"/>
  <c r="DU98" i="51"/>
  <c r="DU80" i="51"/>
  <c r="DU76" i="51"/>
  <c r="DU60" i="51"/>
  <c r="DU54" i="51"/>
  <c r="DU49" i="51"/>
  <c r="DU41" i="51"/>
  <c r="DU37" i="51"/>
  <c r="DU33" i="51"/>
  <c r="DU29" i="51"/>
  <c r="DU25" i="51"/>
  <c r="DU21" i="51"/>
  <c r="DU17" i="51"/>
  <c r="DU13" i="51"/>
  <c r="DU9" i="51"/>
  <c r="DU26" i="51"/>
  <c r="DU141" i="51"/>
  <c r="DU69" i="51"/>
  <c r="DU28" i="51"/>
  <c r="DU24" i="51"/>
  <c r="DU20" i="51"/>
  <c r="DU14" i="51"/>
  <c r="DU12" i="51"/>
  <c r="DU6" i="51"/>
  <c r="DU11" i="51"/>
  <c r="DU159" i="51"/>
  <c r="DU16" i="51"/>
  <c r="DU10" i="51"/>
  <c r="DU48" i="51"/>
  <c r="DU23" i="51"/>
  <c r="DU19" i="51"/>
  <c r="DU15" i="51"/>
  <c r="DU7" i="51"/>
  <c r="DU120" i="51"/>
  <c r="DU74" i="51"/>
  <c r="DU40" i="51"/>
  <c r="DU32" i="51"/>
  <c r="DU67" i="51"/>
  <c r="DU8" i="51"/>
  <c r="DU36" i="51"/>
  <c r="DU27" i="51"/>
  <c r="BU185" i="51"/>
  <c r="BU200" i="51"/>
  <c r="CJ203" i="51"/>
  <c r="BU191" i="51"/>
  <c r="CJ204" i="51"/>
  <c r="DY192" i="51"/>
  <c r="DY202" i="51"/>
  <c r="BK205" i="51"/>
  <c r="CH45" i="51"/>
  <c r="CH36" i="51"/>
  <c r="CH28" i="51"/>
  <c r="CH20" i="51"/>
  <c r="CH12" i="51"/>
  <c r="CH52" i="51"/>
  <c r="BS68" i="51"/>
  <c r="BS73" i="51"/>
  <c r="BS118" i="51"/>
  <c r="BS105" i="51"/>
  <c r="BS77" i="51"/>
  <c r="BS104" i="51"/>
  <c r="CH130" i="51"/>
  <c r="BS147" i="51"/>
  <c r="BS153" i="51"/>
  <c r="CH191" i="51"/>
  <c r="CH158" i="51"/>
  <c r="BS182" i="51"/>
  <c r="CH180" i="51"/>
  <c r="BU187" i="51"/>
  <c r="BU198" i="51"/>
  <c r="BU195" i="51"/>
  <c r="BU206" i="51"/>
  <c r="BU205" i="51"/>
  <c r="CI54" i="51"/>
  <c r="BT14" i="51"/>
  <c r="BT22" i="51"/>
  <c r="CI7" i="51"/>
  <c r="BT25" i="51"/>
  <c r="CI10" i="51"/>
  <c r="CI18" i="51"/>
  <c r="CI26" i="51"/>
  <c r="CI34" i="51"/>
  <c r="CI42" i="51"/>
  <c r="BT47" i="51"/>
  <c r="BT52" i="51"/>
  <c r="CI59" i="51"/>
  <c r="CI81" i="51"/>
  <c r="BT154" i="51"/>
  <c r="CI36" i="51"/>
  <c r="CI44" i="51"/>
  <c r="CI48" i="51"/>
  <c r="BT66" i="51"/>
  <c r="CI70" i="51"/>
  <c r="CI105" i="51"/>
  <c r="CI151" i="51"/>
  <c r="CI35" i="51"/>
  <c r="CI43" i="51"/>
  <c r="BT57" i="51"/>
  <c r="BT62" i="51"/>
  <c r="CI67" i="51"/>
  <c r="BT76" i="51"/>
  <c r="CI95" i="51"/>
  <c r="CI127" i="51"/>
  <c r="BT53" i="51"/>
  <c r="BT63" i="51"/>
  <c r="BT70" i="51"/>
  <c r="BT77" i="51"/>
  <c r="BT83" i="51"/>
  <c r="BT94" i="51"/>
  <c r="CI114" i="51"/>
  <c r="BT126" i="51"/>
  <c r="BT150" i="51"/>
  <c r="BT75" i="51"/>
  <c r="BT87" i="51"/>
  <c r="CI97" i="51"/>
  <c r="BT107" i="51"/>
  <c r="BT117" i="51"/>
  <c r="CI147" i="51"/>
  <c r="BT91" i="51"/>
  <c r="CI98" i="51"/>
  <c r="BT106" i="51"/>
  <c r="CI115" i="51"/>
  <c r="BT123" i="51"/>
  <c r="CI130" i="51"/>
  <c r="CI138" i="51"/>
  <c r="BT148" i="51"/>
  <c r="CI162" i="51"/>
  <c r="BT82" i="51"/>
  <c r="CI89" i="51"/>
  <c r="BT97" i="51"/>
  <c r="CI106" i="51"/>
  <c r="BT114" i="51"/>
  <c r="CI121" i="51"/>
  <c r="BT129" i="51"/>
  <c r="BT135" i="51"/>
  <c r="CI157" i="51"/>
  <c r="CI137" i="51"/>
  <c r="CI145" i="51"/>
  <c r="BT153" i="51"/>
  <c r="BT200" i="51"/>
  <c r="CI148" i="51"/>
  <c r="CI156" i="51"/>
  <c r="CI160" i="51"/>
  <c r="CI168" i="51"/>
  <c r="BT168" i="51"/>
  <c r="BT176" i="51"/>
  <c r="CI182" i="51"/>
  <c r="BT171" i="51"/>
  <c r="BT179" i="51"/>
  <c r="CI159" i="51"/>
  <c r="CI167" i="51"/>
  <c r="CI175" i="51"/>
  <c r="BT195" i="51"/>
  <c r="BT201" i="51"/>
  <c r="BT192" i="51"/>
  <c r="CI185" i="51"/>
  <c r="CI187" i="51"/>
  <c r="BT193" i="51"/>
  <c r="CI99" i="51"/>
  <c r="BT43" i="51"/>
  <c r="BT23" i="51"/>
  <c r="BT144" i="51"/>
  <c r="BR209" i="52"/>
  <c r="CI209" i="52"/>
  <c r="CE209" i="52"/>
  <c r="CE207" i="52"/>
  <c r="CA209" i="52"/>
  <c r="BR207" i="52"/>
  <c r="CA209" i="51"/>
  <c r="BL207" i="51"/>
  <c r="CE207" i="51"/>
  <c r="CA207" i="51"/>
  <c r="CL205" i="52"/>
  <c r="CL206" i="52"/>
  <c r="CL204" i="52"/>
  <c r="CL203" i="52"/>
  <c r="CL198" i="52"/>
  <c r="CL197" i="52"/>
  <c r="CL201" i="52"/>
  <c r="CL202" i="52"/>
  <c r="CL200" i="52"/>
  <c r="CL199" i="52"/>
  <c r="CL196" i="52"/>
  <c r="CL194" i="52"/>
  <c r="CL192" i="52"/>
  <c r="CL190" i="52"/>
  <c r="CL188" i="52"/>
  <c r="CL193" i="52"/>
  <c r="CL187" i="52"/>
  <c r="CL186" i="52"/>
  <c r="CL173" i="52"/>
  <c r="CL170" i="52"/>
  <c r="CL169" i="52"/>
  <c r="CL168" i="52"/>
  <c r="CL167" i="52"/>
  <c r="CL166" i="52"/>
  <c r="CL165" i="52"/>
  <c r="CL164" i="52"/>
  <c r="CL163" i="52"/>
  <c r="CL162" i="52"/>
  <c r="CL195" i="52"/>
  <c r="CL176" i="52"/>
  <c r="CL172" i="52"/>
  <c r="CL189" i="52"/>
  <c r="CL183" i="52"/>
  <c r="CL179" i="52"/>
  <c r="CL181" i="52"/>
  <c r="CL182" i="52"/>
  <c r="CL175" i="52"/>
  <c r="CL174" i="52"/>
  <c r="CL180" i="52"/>
  <c r="CL178" i="52"/>
  <c r="CL171" i="52"/>
  <c r="CL184" i="52"/>
  <c r="CL177" i="52"/>
  <c r="CL160" i="52"/>
  <c r="CL158" i="52"/>
  <c r="CL156" i="52"/>
  <c r="CL154" i="52"/>
  <c r="CL191" i="52"/>
  <c r="CL159" i="52"/>
  <c r="CL149" i="52"/>
  <c r="CL145" i="52"/>
  <c r="CL141" i="52"/>
  <c r="CL137" i="52"/>
  <c r="CL133" i="52"/>
  <c r="CL185" i="52"/>
  <c r="CL161" i="52"/>
  <c r="CL153" i="52"/>
  <c r="CL152" i="52"/>
  <c r="CL148" i="52"/>
  <c r="CL144" i="52"/>
  <c r="CL140" i="52"/>
  <c r="CL136" i="52"/>
  <c r="CL132" i="52"/>
  <c r="CL129" i="52"/>
  <c r="CL128" i="52"/>
  <c r="CL127" i="52"/>
  <c r="CL126" i="52"/>
  <c r="CL125" i="52"/>
  <c r="CL124" i="52"/>
  <c r="CL123" i="52"/>
  <c r="CL122" i="52"/>
  <c r="CL121" i="52"/>
  <c r="CL120" i="52"/>
  <c r="CL119" i="52"/>
  <c r="CL118" i="52"/>
  <c r="CL117" i="52"/>
  <c r="CL116" i="52"/>
  <c r="CL115" i="52"/>
  <c r="CL114" i="52"/>
  <c r="CL113" i="52"/>
  <c r="CL112" i="52"/>
  <c r="CL111" i="52"/>
  <c r="CL110" i="52"/>
  <c r="CL109" i="52"/>
  <c r="CL108" i="52"/>
  <c r="CL107" i="52"/>
  <c r="CL106" i="52"/>
  <c r="CL105" i="52"/>
  <c r="CL104" i="52"/>
  <c r="CL103" i="52"/>
  <c r="CL102" i="52"/>
  <c r="CL101" i="52"/>
  <c r="CL100" i="52"/>
  <c r="CL99" i="52"/>
  <c r="CL98" i="52"/>
  <c r="CL97" i="52"/>
  <c r="CL96" i="52"/>
  <c r="CL95" i="52"/>
  <c r="CL94" i="52"/>
  <c r="CL93" i="52"/>
  <c r="CL92" i="52"/>
  <c r="CL91" i="52"/>
  <c r="CL90" i="52"/>
  <c r="CL89" i="52"/>
  <c r="CL88" i="52"/>
  <c r="CL150" i="52"/>
  <c r="CL147" i="52"/>
  <c r="CL142" i="52"/>
  <c r="CL139" i="52"/>
  <c r="CL134" i="52"/>
  <c r="CL131" i="52"/>
  <c r="CL155" i="52"/>
  <c r="CL151" i="52"/>
  <c r="CL135" i="52"/>
  <c r="CL87" i="52"/>
  <c r="CL83" i="52"/>
  <c r="CL79" i="52"/>
  <c r="CL75" i="52"/>
  <c r="CL71" i="52"/>
  <c r="CL64" i="52"/>
  <c r="CL60" i="52"/>
  <c r="CL57" i="52"/>
  <c r="CL56" i="52"/>
  <c r="CL55" i="52"/>
  <c r="CL54" i="52"/>
  <c r="CL53" i="52"/>
  <c r="CL52" i="52"/>
  <c r="CL51" i="52"/>
  <c r="CL50" i="52"/>
  <c r="CL49" i="52"/>
  <c r="CL48" i="52"/>
  <c r="CL47" i="52"/>
  <c r="CL46" i="52"/>
  <c r="CL45" i="52"/>
  <c r="CL44" i="52"/>
  <c r="CL43" i="52"/>
  <c r="CL42" i="52"/>
  <c r="CL41" i="52"/>
  <c r="CL40" i="52"/>
  <c r="CL39" i="52"/>
  <c r="CL38" i="52"/>
  <c r="CL37" i="52"/>
  <c r="CL36" i="52"/>
  <c r="CL35" i="52"/>
  <c r="CL34" i="52"/>
  <c r="CL33" i="52"/>
  <c r="CL32" i="52"/>
  <c r="CL31" i="52"/>
  <c r="CL30" i="52"/>
  <c r="CL29" i="52"/>
  <c r="CL28" i="52"/>
  <c r="CL27" i="52"/>
  <c r="CL26" i="52"/>
  <c r="CL25" i="52"/>
  <c r="CL24" i="52"/>
  <c r="CL23" i="52"/>
  <c r="CL22" i="52"/>
  <c r="CL21" i="52"/>
  <c r="CL146" i="52"/>
  <c r="CL84" i="52"/>
  <c r="CL80" i="52"/>
  <c r="CL76" i="52"/>
  <c r="CL72" i="52"/>
  <c r="CL68" i="52"/>
  <c r="CL65" i="52"/>
  <c r="CL61" i="52"/>
  <c r="CL157" i="52"/>
  <c r="CL143" i="52"/>
  <c r="CL138" i="52"/>
  <c r="BW129" i="52"/>
  <c r="BW114" i="52"/>
  <c r="BW113" i="52"/>
  <c r="BW23" i="52"/>
  <c r="BW122" i="52"/>
  <c r="BW121" i="52"/>
  <c r="BW106" i="52"/>
  <c r="BW105" i="52"/>
  <c r="BW25" i="52"/>
  <c r="BW21" i="52"/>
  <c r="BW18" i="52"/>
  <c r="BW12" i="52"/>
  <c r="BW11" i="52"/>
  <c r="BW10" i="52"/>
  <c r="BW8" i="52"/>
  <c r="BW7" i="52"/>
  <c r="BW6" i="52"/>
  <c r="BW94" i="52"/>
  <c r="BW90" i="52"/>
  <c r="CL85" i="52"/>
  <c r="CL82" i="52"/>
  <c r="CL77" i="52"/>
  <c r="CL74" i="52"/>
  <c r="BW26" i="52"/>
  <c r="BW22" i="52"/>
  <c r="BW137" i="52"/>
  <c r="CL130" i="52"/>
  <c r="BW96" i="52"/>
  <c r="BW92" i="52"/>
  <c r="BW88" i="52"/>
  <c r="CL86" i="52"/>
  <c r="CL81" i="52"/>
  <c r="CL78" i="52"/>
  <c r="CL73" i="52"/>
  <c r="CL70" i="52"/>
  <c r="CL67" i="52"/>
  <c r="CL66" i="52"/>
  <c r="CL59" i="52"/>
  <c r="CL58" i="52"/>
  <c r="BW24" i="52"/>
  <c r="CL20" i="52"/>
  <c r="CL19" i="52"/>
  <c r="CL18" i="52"/>
  <c r="CL17" i="52"/>
  <c r="CL16" i="52"/>
  <c r="CL15" i="52"/>
  <c r="CL14" i="52"/>
  <c r="CL13" i="52"/>
  <c r="CL12" i="52"/>
  <c r="CL11" i="52"/>
  <c r="CL10" i="52"/>
  <c r="CL9" i="52"/>
  <c r="CL8" i="52"/>
  <c r="CL7" i="52"/>
  <c r="CL6" i="52"/>
  <c r="BW153" i="52"/>
  <c r="BW20" i="52"/>
  <c r="BW19" i="52"/>
  <c r="BW17" i="52"/>
  <c r="BW16" i="52"/>
  <c r="BW15" i="52"/>
  <c r="BW14" i="52"/>
  <c r="BW13" i="52"/>
  <c r="BW9" i="52"/>
  <c r="BW138" i="52"/>
  <c r="BW98" i="52"/>
  <c r="CL69" i="52"/>
  <c r="CL63" i="52"/>
  <c r="CL62" i="52"/>
  <c r="BW126" i="52"/>
  <c r="BW91" i="52"/>
  <c r="BW112" i="52"/>
  <c r="BW61" i="52"/>
  <c r="BW69" i="52"/>
  <c r="BW77" i="52"/>
  <c r="BW85" i="52"/>
  <c r="BW123" i="52"/>
  <c r="BW150" i="52"/>
  <c r="BW136" i="52"/>
  <c r="BW186" i="52"/>
  <c r="BW161" i="52"/>
  <c r="BW169" i="52"/>
  <c r="BW180" i="52"/>
  <c r="BW184" i="52"/>
  <c r="BW190" i="52"/>
  <c r="BW194" i="52"/>
  <c r="BW198" i="52"/>
  <c r="BW205" i="52"/>
  <c r="CK206" i="52"/>
  <c r="CK205" i="52"/>
  <c r="BV206" i="52"/>
  <c r="BV204" i="52"/>
  <c r="BV203" i="52"/>
  <c r="BV202" i="52"/>
  <c r="BV201" i="52"/>
  <c r="BV200" i="52"/>
  <c r="CK204" i="52"/>
  <c r="CK200" i="52"/>
  <c r="BV199" i="52"/>
  <c r="BV205" i="52"/>
  <c r="CK203" i="52"/>
  <c r="CK198" i="52"/>
  <c r="CK197" i="52"/>
  <c r="CK196" i="52"/>
  <c r="CK195" i="52"/>
  <c r="CK194" i="52"/>
  <c r="CK193" i="52"/>
  <c r="CK192" i="52"/>
  <c r="CK191" i="52"/>
  <c r="CK190" i="52"/>
  <c r="CK189" i="52"/>
  <c r="CK188" i="52"/>
  <c r="CK202" i="52"/>
  <c r="BV198" i="52"/>
  <c r="BV197" i="52"/>
  <c r="BV195" i="52"/>
  <c r="BV193" i="52"/>
  <c r="BV191" i="52"/>
  <c r="BV189" i="52"/>
  <c r="BV187" i="52"/>
  <c r="BV186" i="52"/>
  <c r="CK199" i="52"/>
  <c r="BV194" i="52"/>
  <c r="CK187" i="52"/>
  <c r="BV185" i="52"/>
  <c r="BV184" i="52"/>
  <c r="BV183" i="52"/>
  <c r="BV182" i="52"/>
  <c r="BV181" i="52"/>
  <c r="BV180" i="52"/>
  <c r="BV179" i="52"/>
  <c r="BV178" i="52"/>
  <c r="BV177" i="52"/>
  <c r="CK201" i="52"/>
  <c r="BV196" i="52"/>
  <c r="CK185" i="52"/>
  <c r="CK184" i="52"/>
  <c r="CK183" i="52"/>
  <c r="CK182" i="52"/>
  <c r="CK181" i="52"/>
  <c r="CK180" i="52"/>
  <c r="CK179" i="52"/>
  <c r="CK178" i="52"/>
  <c r="CK177" i="52"/>
  <c r="BV176" i="52"/>
  <c r="CK174" i="52"/>
  <c r="BV172" i="52"/>
  <c r="CK186" i="52"/>
  <c r="BV175" i="52"/>
  <c r="CK173" i="52"/>
  <c r="BV171" i="52"/>
  <c r="CK170" i="52"/>
  <c r="CK169" i="52"/>
  <c r="CK168" i="52"/>
  <c r="CK167" i="52"/>
  <c r="CK166" i="52"/>
  <c r="CK165" i="52"/>
  <c r="CK164" i="52"/>
  <c r="CK163" i="52"/>
  <c r="CK162" i="52"/>
  <c r="CK161" i="52"/>
  <c r="CK160" i="52"/>
  <c r="CK159" i="52"/>
  <c r="CK158" i="52"/>
  <c r="CK157" i="52"/>
  <c r="CK156" i="52"/>
  <c r="CK155" i="52"/>
  <c r="CK154" i="52"/>
  <c r="CK153" i="52"/>
  <c r="BV192" i="52"/>
  <c r="CK175" i="52"/>
  <c r="CK172" i="52"/>
  <c r="BV170" i="52"/>
  <c r="BV169" i="52"/>
  <c r="BV168" i="52"/>
  <c r="BV167" i="52"/>
  <c r="BV166" i="52"/>
  <c r="BV165" i="52"/>
  <c r="BV164" i="52"/>
  <c r="BV190" i="52"/>
  <c r="BV188" i="52"/>
  <c r="BV173" i="52"/>
  <c r="BV153" i="52"/>
  <c r="BV152" i="52"/>
  <c r="BV151" i="52"/>
  <c r="BV150" i="52"/>
  <c r="BV149" i="52"/>
  <c r="BV148" i="52"/>
  <c r="BV147" i="52"/>
  <c r="BV146" i="52"/>
  <c r="BV145" i="52"/>
  <c r="BV144" i="52"/>
  <c r="BV143" i="52"/>
  <c r="BV142" i="52"/>
  <c r="BV141" i="52"/>
  <c r="BV140" i="52"/>
  <c r="BV139" i="52"/>
  <c r="BV138" i="52"/>
  <c r="BV137" i="52"/>
  <c r="BV136" i="52"/>
  <c r="BV135" i="52"/>
  <c r="BV134" i="52"/>
  <c r="BV133" i="52"/>
  <c r="BV132" i="52"/>
  <c r="BV131" i="52"/>
  <c r="CK171" i="52"/>
  <c r="BV163" i="52"/>
  <c r="BV161" i="52"/>
  <c r="BV159" i="52"/>
  <c r="BV157" i="52"/>
  <c r="BV155" i="52"/>
  <c r="BV174" i="52"/>
  <c r="BV158" i="52"/>
  <c r="CK150" i="52"/>
  <c r="CK146" i="52"/>
  <c r="CK142" i="52"/>
  <c r="CK138" i="52"/>
  <c r="CK134" i="52"/>
  <c r="CK130" i="52"/>
  <c r="BV130" i="52"/>
  <c r="BV160" i="52"/>
  <c r="CK149" i="52"/>
  <c r="CK145" i="52"/>
  <c r="CK141" i="52"/>
  <c r="CK137" i="52"/>
  <c r="CK133" i="52"/>
  <c r="BV162" i="52"/>
  <c r="CK127" i="52"/>
  <c r="BV126" i="52"/>
  <c r="CK123" i="52"/>
  <c r="BV122" i="52"/>
  <c r="CK119" i="52"/>
  <c r="BV118" i="52"/>
  <c r="CK115" i="52"/>
  <c r="BV114" i="52"/>
  <c r="CK111" i="52"/>
  <c r="BV110" i="52"/>
  <c r="CK107" i="52"/>
  <c r="BV106" i="52"/>
  <c r="CK103" i="52"/>
  <c r="BV102" i="52"/>
  <c r="CK99" i="52"/>
  <c r="BV98" i="52"/>
  <c r="CK97" i="52"/>
  <c r="BV96" i="52"/>
  <c r="CK95" i="52"/>
  <c r="BV94" i="52"/>
  <c r="CK93" i="52"/>
  <c r="BV92" i="52"/>
  <c r="CK91" i="52"/>
  <c r="BV90" i="52"/>
  <c r="CK89" i="52"/>
  <c r="BV88" i="52"/>
  <c r="CK87" i="52"/>
  <c r="CK86" i="52"/>
  <c r="CK85" i="52"/>
  <c r="CK84" i="52"/>
  <c r="CK83" i="52"/>
  <c r="CK82" i="52"/>
  <c r="CK81" i="52"/>
  <c r="CK80" i="52"/>
  <c r="CK79" i="52"/>
  <c r="CK78" i="52"/>
  <c r="CK77" i="52"/>
  <c r="CK76" i="52"/>
  <c r="CK75" i="52"/>
  <c r="CK74" i="52"/>
  <c r="CK73" i="52"/>
  <c r="CK72" i="52"/>
  <c r="CK71" i="52"/>
  <c r="CK70" i="52"/>
  <c r="CK69" i="52"/>
  <c r="CK68" i="52"/>
  <c r="CK67" i="52"/>
  <c r="CK66" i="52"/>
  <c r="CK65" i="52"/>
  <c r="CK64" i="52"/>
  <c r="CK63" i="52"/>
  <c r="CK62" i="52"/>
  <c r="CK61" i="52"/>
  <c r="CK60" i="52"/>
  <c r="CK59" i="52"/>
  <c r="CK58" i="52"/>
  <c r="CK176" i="52"/>
  <c r="BV156" i="52"/>
  <c r="CK148" i="52"/>
  <c r="CK147" i="52"/>
  <c r="CK140" i="52"/>
  <c r="CK139" i="52"/>
  <c r="CK132" i="52"/>
  <c r="CK131" i="52"/>
  <c r="CK128" i="52"/>
  <c r="BV127" i="52"/>
  <c r="CK124" i="52"/>
  <c r="BV123" i="52"/>
  <c r="CK120" i="52"/>
  <c r="BV119" i="52"/>
  <c r="CK116" i="52"/>
  <c r="BV115" i="52"/>
  <c r="CK112" i="52"/>
  <c r="BV111" i="52"/>
  <c r="CK108" i="52"/>
  <c r="BV107" i="52"/>
  <c r="CK104" i="52"/>
  <c r="BV103" i="52"/>
  <c r="CK100" i="52"/>
  <c r="BV87" i="52"/>
  <c r="BV86" i="52"/>
  <c r="BV85" i="52"/>
  <c r="BV84" i="52"/>
  <c r="BV83" i="52"/>
  <c r="BV82" i="52"/>
  <c r="BV81" i="52"/>
  <c r="BV80" i="52"/>
  <c r="BV79" i="52"/>
  <c r="BV78" i="52"/>
  <c r="BV77" i="52"/>
  <c r="BV76" i="52"/>
  <c r="BV75" i="52"/>
  <c r="BV74" i="52"/>
  <c r="BV73" i="52"/>
  <c r="BV72" i="52"/>
  <c r="BV71" i="52"/>
  <c r="BV70" i="52"/>
  <c r="BV69" i="52"/>
  <c r="BV68" i="52"/>
  <c r="BV154" i="52"/>
  <c r="CK152" i="52"/>
  <c r="CK136" i="52"/>
  <c r="BV129" i="52"/>
  <c r="BV124" i="52"/>
  <c r="BV121" i="52"/>
  <c r="BV116" i="52"/>
  <c r="BV113" i="52"/>
  <c r="BV108" i="52"/>
  <c r="BV105" i="52"/>
  <c r="BV100" i="52"/>
  <c r="BV65" i="52"/>
  <c r="BV61" i="52"/>
  <c r="CK151" i="52"/>
  <c r="CK135" i="52"/>
  <c r="CK126" i="52"/>
  <c r="CK125" i="52"/>
  <c r="CK118" i="52"/>
  <c r="CK117" i="52"/>
  <c r="CK110" i="52"/>
  <c r="CK109" i="52"/>
  <c r="CK102" i="52"/>
  <c r="CK101" i="52"/>
  <c r="BV99" i="52"/>
  <c r="BV97" i="52"/>
  <c r="BV95" i="52"/>
  <c r="BV93" i="52"/>
  <c r="BV91" i="52"/>
  <c r="BV89" i="52"/>
  <c r="BV66" i="52"/>
  <c r="BV62" i="52"/>
  <c r="BV58" i="52"/>
  <c r="CK57" i="52"/>
  <c r="CK56" i="52"/>
  <c r="CK55" i="52"/>
  <c r="CK54" i="52"/>
  <c r="CK53" i="52"/>
  <c r="CK52" i="52"/>
  <c r="CK51" i="52"/>
  <c r="CK50" i="52"/>
  <c r="CK49" i="52"/>
  <c r="CK48" i="52"/>
  <c r="CK47" i="52"/>
  <c r="CK46" i="52"/>
  <c r="CK45" i="52"/>
  <c r="CK44" i="52"/>
  <c r="CK43" i="52"/>
  <c r="CK42" i="52"/>
  <c r="CK41" i="52"/>
  <c r="CK40" i="52"/>
  <c r="CK39" i="52"/>
  <c r="CK38" i="52"/>
  <c r="CK37" i="52"/>
  <c r="CK36" i="52"/>
  <c r="CK35" i="52"/>
  <c r="CK34" i="52"/>
  <c r="CK33" i="52"/>
  <c r="CK32" i="52"/>
  <c r="CK31" i="52"/>
  <c r="CK30" i="52"/>
  <c r="CK29" i="52"/>
  <c r="CK28" i="52"/>
  <c r="CK27" i="52"/>
  <c r="CK144" i="52"/>
  <c r="BV117" i="52"/>
  <c r="BV101" i="52"/>
  <c r="BV64" i="52"/>
  <c r="BV56" i="52"/>
  <c r="BV52" i="52"/>
  <c r="BV48" i="52"/>
  <c r="BV44" i="52"/>
  <c r="BV40" i="52"/>
  <c r="BV36" i="52"/>
  <c r="BV32" i="52"/>
  <c r="BV26" i="52"/>
  <c r="CK24" i="52"/>
  <c r="BV22" i="52"/>
  <c r="BV125" i="52"/>
  <c r="BV60" i="52"/>
  <c r="BV54" i="52"/>
  <c r="BV50" i="52"/>
  <c r="BV46" i="52"/>
  <c r="BV34" i="52"/>
  <c r="BV24" i="52"/>
  <c r="CK18" i="52"/>
  <c r="CK12" i="52"/>
  <c r="CK11" i="52"/>
  <c r="CK10" i="52"/>
  <c r="CK8" i="52"/>
  <c r="CK7" i="52"/>
  <c r="CK6" i="52"/>
  <c r="BV128" i="52"/>
  <c r="CK122" i="52"/>
  <c r="CK121" i="52"/>
  <c r="CK94" i="52"/>
  <c r="BV63" i="52"/>
  <c r="BV45" i="52"/>
  <c r="BV41" i="52"/>
  <c r="BV37" i="52"/>
  <c r="BV30" i="52"/>
  <c r="BV28" i="52"/>
  <c r="BV25" i="52"/>
  <c r="CK23" i="52"/>
  <c r="BV21" i="52"/>
  <c r="BV20" i="52"/>
  <c r="BV18" i="52"/>
  <c r="BV17" i="52"/>
  <c r="BV16" i="52"/>
  <c r="BV15" i="52"/>
  <c r="BV12" i="52"/>
  <c r="BV11" i="52"/>
  <c r="BV10" i="52"/>
  <c r="BV8" i="52"/>
  <c r="BV7" i="52"/>
  <c r="CK143" i="52"/>
  <c r="CK129" i="52"/>
  <c r="BV120" i="52"/>
  <c r="CK114" i="52"/>
  <c r="CK113" i="52"/>
  <c r="BV104" i="52"/>
  <c r="CK96" i="52"/>
  <c r="CK92" i="52"/>
  <c r="CK88" i="52"/>
  <c r="BV67" i="52"/>
  <c r="BV59" i="52"/>
  <c r="BV55" i="52"/>
  <c r="BV51" i="52"/>
  <c r="BV47" i="52"/>
  <c r="BV43" i="52"/>
  <c r="BV39" i="52"/>
  <c r="BV35" i="52"/>
  <c r="BV31" i="52"/>
  <c r="BV29" i="52"/>
  <c r="BV27" i="52"/>
  <c r="CK25" i="52"/>
  <c r="BV23" i="52"/>
  <c r="CK21" i="52"/>
  <c r="BV109" i="52"/>
  <c r="BV42" i="52"/>
  <c r="BV38" i="52"/>
  <c r="CK26" i="52"/>
  <c r="CK22" i="52"/>
  <c r="CK20" i="52"/>
  <c r="CK19" i="52"/>
  <c r="CK17" i="52"/>
  <c r="CK16" i="52"/>
  <c r="CK15" i="52"/>
  <c r="CK14" i="52"/>
  <c r="CK13" i="52"/>
  <c r="CK9" i="52"/>
  <c r="BV112" i="52"/>
  <c r="CK106" i="52"/>
  <c r="CK105" i="52"/>
  <c r="CK98" i="52"/>
  <c r="CK90" i="52"/>
  <c r="BV57" i="52"/>
  <c r="BV53" i="52"/>
  <c r="BV49" i="52"/>
  <c r="BV33" i="52"/>
  <c r="BV19" i="52"/>
  <c r="BV14" i="52"/>
  <c r="BV13" i="52"/>
  <c r="BV9" i="52"/>
  <c r="BV6" i="52"/>
  <c r="BS162" i="52"/>
  <c r="BS170" i="52"/>
  <c r="BS189" i="52"/>
  <c r="BS200" i="52"/>
  <c r="BW56" i="52"/>
  <c r="BW52" i="52"/>
  <c r="BW48" i="52"/>
  <c r="BW44" i="52"/>
  <c r="BW40" i="52"/>
  <c r="BW36" i="52"/>
  <c r="BW32" i="52"/>
  <c r="BS100" i="52"/>
  <c r="BS144" i="52"/>
  <c r="BS60" i="52"/>
  <c r="BS68" i="52"/>
  <c r="BS76" i="52"/>
  <c r="BS84" i="52"/>
  <c r="BS119" i="52"/>
  <c r="CH90" i="52"/>
  <c r="CH94" i="52"/>
  <c r="CH102" i="52"/>
  <c r="CH110" i="52"/>
  <c r="CH118" i="52"/>
  <c r="CH126" i="52"/>
  <c r="CH148" i="52"/>
  <c r="BS131" i="52"/>
  <c r="BS147" i="52"/>
  <c r="CH174" i="52"/>
  <c r="CH187" i="52"/>
  <c r="BS183" i="52"/>
  <c r="CH165" i="52"/>
  <c r="CH193" i="52"/>
  <c r="CH196" i="52"/>
  <c r="BW93" i="52"/>
  <c r="BW116" i="52"/>
  <c r="BW62" i="52"/>
  <c r="BW70" i="52"/>
  <c r="BW78" i="52"/>
  <c r="BW86" i="52"/>
  <c r="BW111" i="52"/>
  <c r="BW141" i="52"/>
  <c r="BW147" i="52"/>
  <c r="BW172" i="52"/>
  <c r="BW162" i="52"/>
  <c r="BW170" i="52"/>
  <c r="BW185" i="52"/>
  <c r="CD206" i="52"/>
  <c r="BO204" i="52"/>
  <c r="CD202" i="52"/>
  <c r="BO203" i="52"/>
  <c r="CD201" i="52"/>
  <c r="CD204" i="52"/>
  <c r="CD203" i="52"/>
  <c r="BO202" i="52"/>
  <c r="BO199" i="52"/>
  <c r="CD198" i="52"/>
  <c r="CD197" i="52"/>
  <c r="BO201" i="52"/>
  <c r="CD199" i="52"/>
  <c r="BO198" i="52"/>
  <c r="BO197" i="52"/>
  <c r="BO196" i="52"/>
  <c r="BO195" i="52"/>
  <c r="BO194" i="52"/>
  <c r="BO193" i="52"/>
  <c r="BO192" i="52"/>
  <c r="BO191" i="52"/>
  <c r="BO190" i="52"/>
  <c r="BO189" i="52"/>
  <c r="BO188" i="52"/>
  <c r="BO200" i="52"/>
  <c r="CD195" i="52"/>
  <c r="CD193" i="52"/>
  <c r="CD191" i="52"/>
  <c r="CD189" i="52"/>
  <c r="CD188" i="52"/>
  <c r="BO186" i="52"/>
  <c r="CD194" i="52"/>
  <c r="BO187" i="52"/>
  <c r="CD186" i="52"/>
  <c r="CD192" i="52"/>
  <c r="CD190" i="52"/>
  <c r="CD187" i="52"/>
  <c r="CD185" i="52"/>
  <c r="CD184" i="52"/>
  <c r="CD183" i="52"/>
  <c r="CD182" i="52"/>
  <c r="CD181" i="52"/>
  <c r="CD180" i="52"/>
  <c r="CD179" i="52"/>
  <c r="CD178" i="52"/>
  <c r="CD177" i="52"/>
  <c r="CD175" i="52"/>
  <c r="BO174" i="52"/>
  <c r="CD171" i="52"/>
  <c r="CD170" i="52"/>
  <c r="CD169" i="52"/>
  <c r="CD168" i="52"/>
  <c r="CD167" i="52"/>
  <c r="CD166" i="52"/>
  <c r="CD165" i="52"/>
  <c r="CD164" i="52"/>
  <c r="CD163" i="52"/>
  <c r="CD205" i="52"/>
  <c r="CD200" i="52"/>
  <c r="BO185" i="52"/>
  <c r="BO184" i="52"/>
  <c r="BO183" i="52"/>
  <c r="BO182" i="52"/>
  <c r="BO181" i="52"/>
  <c r="BO180" i="52"/>
  <c r="BO179" i="52"/>
  <c r="BO178" i="52"/>
  <c r="BO177" i="52"/>
  <c r="CD174" i="52"/>
  <c r="BO173" i="52"/>
  <c r="BO170" i="52"/>
  <c r="BO169" i="52"/>
  <c r="BO168" i="52"/>
  <c r="BO167" i="52"/>
  <c r="BO166" i="52"/>
  <c r="BO165" i="52"/>
  <c r="BO164" i="52"/>
  <c r="BO163" i="52"/>
  <c r="BO162" i="52"/>
  <c r="BO161" i="52"/>
  <c r="BO160" i="52"/>
  <c r="BO159" i="52"/>
  <c r="BO158" i="52"/>
  <c r="BO157" i="52"/>
  <c r="BO156" i="52"/>
  <c r="BO155" i="52"/>
  <c r="BO154" i="52"/>
  <c r="CD196" i="52"/>
  <c r="CD172" i="52"/>
  <c r="BO172" i="52"/>
  <c r="BO171" i="52"/>
  <c r="CD176" i="52"/>
  <c r="BO176" i="52"/>
  <c r="CD173" i="52"/>
  <c r="CD161" i="52"/>
  <c r="CD159" i="52"/>
  <c r="CD157" i="52"/>
  <c r="CD155" i="52"/>
  <c r="CD158" i="52"/>
  <c r="CD151" i="52"/>
  <c r="BO150" i="52"/>
  <c r="CD147" i="52"/>
  <c r="BO146" i="52"/>
  <c r="CD143" i="52"/>
  <c r="BO142" i="52"/>
  <c r="CD139" i="52"/>
  <c r="BO138" i="52"/>
  <c r="CD135" i="52"/>
  <c r="BO134" i="52"/>
  <c r="CD131" i="52"/>
  <c r="CD160" i="52"/>
  <c r="BO153" i="52"/>
  <c r="CD150" i="52"/>
  <c r="BO149" i="52"/>
  <c r="CD146" i="52"/>
  <c r="BO145" i="52"/>
  <c r="CD142" i="52"/>
  <c r="BO141" i="52"/>
  <c r="CD138" i="52"/>
  <c r="BO137" i="52"/>
  <c r="CD134" i="52"/>
  <c r="BO133" i="52"/>
  <c r="CD129" i="52"/>
  <c r="CD128" i="52"/>
  <c r="CD127" i="52"/>
  <c r="CD126" i="52"/>
  <c r="CD125" i="52"/>
  <c r="CD124" i="52"/>
  <c r="CD123" i="52"/>
  <c r="CD122" i="52"/>
  <c r="CD121" i="52"/>
  <c r="CD120" i="52"/>
  <c r="CD119" i="52"/>
  <c r="CD118" i="52"/>
  <c r="CD117" i="52"/>
  <c r="CD116" i="52"/>
  <c r="CD115" i="52"/>
  <c r="CD114" i="52"/>
  <c r="CD113" i="52"/>
  <c r="CD112" i="52"/>
  <c r="CD111" i="52"/>
  <c r="CD110" i="52"/>
  <c r="CD109" i="52"/>
  <c r="CD108" i="52"/>
  <c r="CD107" i="52"/>
  <c r="CD106" i="52"/>
  <c r="CD105" i="52"/>
  <c r="CD104" i="52"/>
  <c r="CD103" i="52"/>
  <c r="CD102" i="52"/>
  <c r="CD101" i="52"/>
  <c r="CD100" i="52"/>
  <c r="CD99" i="52"/>
  <c r="CD98" i="52"/>
  <c r="CD97" i="52"/>
  <c r="CD96" i="52"/>
  <c r="CD95" i="52"/>
  <c r="CD94" i="52"/>
  <c r="CD93" i="52"/>
  <c r="CD92" i="52"/>
  <c r="CD91" i="52"/>
  <c r="CD90" i="52"/>
  <c r="CD89" i="52"/>
  <c r="CD88" i="52"/>
  <c r="BO175" i="52"/>
  <c r="BO152" i="52"/>
  <c r="BO147" i="52"/>
  <c r="BO144" i="52"/>
  <c r="BO139" i="52"/>
  <c r="BO136" i="52"/>
  <c r="BO131" i="52"/>
  <c r="BO128" i="52"/>
  <c r="BO124" i="52"/>
  <c r="BO120" i="52"/>
  <c r="BO116" i="52"/>
  <c r="BO112" i="52"/>
  <c r="BO108" i="52"/>
  <c r="BO104" i="52"/>
  <c r="BO100" i="52"/>
  <c r="BO87" i="52"/>
  <c r="BO86" i="52"/>
  <c r="BO85" i="52"/>
  <c r="BO84" i="52"/>
  <c r="BO83" i="52"/>
  <c r="BO82" i="52"/>
  <c r="BO81" i="52"/>
  <c r="BO80" i="52"/>
  <c r="BO79" i="52"/>
  <c r="BO78" i="52"/>
  <c r="BO77" i="52"/>
  <c r="BO76" i="52"/>
  <c r="BO75" i="52"/>
  <c r="BO74" i="52"/>
  <c r="BO73" i="52"/>
  <c r="BO72" i="52"/>
  <c r="BO71" i="52"/>
  <c r="BO70" i="52"/>
  <c r="BO69" i="52"/>
  <c r="BO68" i="52"/>
  <c r="BO67" i="52"/>
  <c r="BO66" i="52"/>
  <c r="BO65" i="52"/>
  <c r="BO64" i="52"/>
  <c r="BO63" i="52"/>
  <c r="BO62" i="52"/>
  <c r="BO61" i="52"/>
  <c r="BO60" i="52"/>
  <c r="BO59" i="52"/>
  <c r="BO58" i="52"/>
  <c r="CD162" i="52"/>
  <c r="CD156" i="52"/>
  <c r="CD153" i="52"/>
  <c r="CD148" i="52"/>
  <c r="CD145" i="52"/>
  <c r="CD140" i="52"/>
  <c r="CD137" i="52"/>
  <c r="CD132" i="52"/>
  <c r="BO129" i="52"/>
  <c r="BO125" i="52"/>
  <c r="BO121" i="52"/>
  <c r="BO117" i="52"/>
  <c r="BO113" i="52"/>
  <c r="BO109" i="52"/>
  <c r="BO105" i="52"/>
  <c r="BO101" i="52"/>
  <c r="BO99" i="52"/>
  <c r="BO97" i="52"/>
  <c r="BO95" i="52"/>
  <c r="BO93" i="52"/>
  <c r="BO91" i="52"/>
  <c r="BO89" i="52"/>
  <c r="CD152" i="52"/>
  <c r="BO151" i="52"/>
  <c r="CD141" i="52"/>
  <c r="CD136" i="52"/>
  <c r="BO135" i="52"/>
  <c r="BO130" i="52"/>
  <c r="BO123" i="52"/>
  <c r="BO122" i="52"/>
  <c r="BO115" i="52"/>
  <c r="BO114" i="52"/>
  <c r="BO107" i="52"/>
  <c r="BO106" i="52"/>
  <c r="BO98" i="52"/>
  <c r="BO96" i="52"/>
  <c r="BO94" i="52"/>
  <c r="BO92" i="52"/>
  <c r="BO90" i="52"/>
  <c r="BO88" i="52"/>
  <c r="CD85" i="52"/>
  <c r="CD81" i="52"/>
  <c r="CD77" i="52"/>
  <c r="CD73" i="52"/>
  <c r="CD69" i="52"/>
  <c r="CD65" i="52"/>
  <c r="CD61" i="52"/>
  <c r="CD57" i="52"/>
  <c r="CD56" i="52"/>
  <c r="CD55" i="52"/>
  <c r="CD54" i="52"/>
  <c r="CD53" i="52"/>
  <c r="CD52" i="52"/>
  <c r="CD51" i="52"/>
  <c r="CD50" i="52"/>
  <c r="CD49" i="52"/>
  <c r="CD48" i="52"/>
  <c r="CD47" i="52"/>
  <c r="CD46" i="52"/>
  <c r="CD45" i="52"/>
  <c r="CD44" i="52"/>
  <c r="CD43" i="52"/>
  <c r="CD42" i="52"/>
  <c r="CD41" i="52"/>
  <c r="CD40" i="52"/>
  <c r="CD39" i="52"/>
  <c r="CD38" i="52"/>
  <c r="CD37" i="52"/>
  <c r="CD36" i="52"/>
  <c r="CD35" i="52"/>
  <c r="CD34" i="52"/>
  <c r="CD33" i="52"/>
  <c r="CD32" i="52"/>
  <c r="CD31" i="52"/>
  <c r="CD30" i="52"/>
  <c r="CD29" i="52"/>
  <c r="CD28" i="52"/>
  <c r="CD27" i="52"/>
  <c r="CD26" i="52"/>
  <c r="CD25" i="52"/>
  <c r="CD24" i="52"/>
  <c r="CD23" i="52"/>
  <c r="CD22" i="52"/>
  <c r="CD21" i="52"/>
  <c r="CD154" i="52"/>
  <c r="BO148" i="52"/>
  <c r="BO132" i="52"/>
  <c r="CD86" i="52"/>
  <c r="CD82" i="52"/>
  <c r="CD78" i="52"/>
  <c r="CD74" i="52"/>
  <c r="CD70" i="52"/>
  <c r="CD66" i="52"/>
  <c r="CD62" i="52"/>
  <c r="CD58" i="52"/>
  <c r="BO57" i="52"/>
  <c r="BO56" i="52"/>
  <c r="BO55" i="52"/>
  <c r="BO54" i="52"/>
  <c r="BO53" i="52"/>
  <c r="BO52" i="52"/>
  <c r="BO51" i="52"/>
  <c r="BO50" i="52"/>
  <c r="BO49" i="52"/>
  <c r="BO48" i="52"/>
  <c r="BO47" i="52"/>
  <c r="BO46" i="52"/>
  <c r="BO45" i="52"/>
  <c r="BO44" i="52"/>
  <c r="BO43" i="52"/>
  <c r="BO42" i="52"/>
  <c r="BO41" i="52"/>
  <c r="BO40" i="52"/>
  <c r="BO39" i="52"/>
  <c r="BO38" i="52"/>
  <c r="BO37" i="52"/>
  <c r="BO36" i="52"/>
  <c r="BO35" i="52"/>
  <c r="BO34" i="52"/>
  <c r="BO33" i="52"/>
  <c r="BO32" i="52"/>
  <c r="BO31" i="52"/>
  <c r="BO30" i="52"/>
  <c r="BO29" i="52"/>
  <c r="BO28" i="52"/>
  <c r="BO27" i="52"/>
  <c r="CD149" i="52"/>
  <c r="CD144" i="52"/>
  <c r="BO143" i="52"/>
  <c r="CD133" i="52"/>
  <c r="BO126" i="52"/>
  <c r="BO110" i="52"/>
  <c r="CD87" i="52"/>
  <c r="CD79" i="52"/>
  <c r="CD71" i="52"/>
  <c r="CD64" i="52"/>
  <c r="CD63" i="52"/>
  <c r="BO23" i="52"/>
  <c r="BO118" i="52"/>
  <c r="BO102" i="52"/>
  <c r="CD75" i="52"/>
  <c r="CD67" i="52"/>
  <c r="CD60" i="52"/>
  <c r="BO25" i="52"/>
  <c r="BO18" i="52"/>
  <c r="BO12" i="52"/>
  <c r="BO11" i="52"/>
  <c r="BO10" i="52"/>
  <c r="BO8" i="52"/>
  <c r="BO7" i="52"/>
  <c r="BO6" i="52"/>
  <c r="BO127" i="52"/>
  <c r="BO111" i="52"/>
  <c r="BO26" i="52"/>
  <c r="BO22" i="52"/>
  <c r="BO140" i="52"/>
  <c r="CD130" i="52"/>
  <c r="BO119" i="52"/>
  <c r="BO103" i="52"/>
  <c r="CD80" i="52"/>
  <c r="CD72" i="52"/>
  <c r="BO24" i="52"/>
  <c r="CD20" i="52"/>
  <c r="CD19" i="52"/>
  <c r="CD18" i="52"/>
  <c r="CD17" i="52"/>
  <c r="CD16" i="52"/>
  <c r="CD15" i="52"/>
  <c r="CD14" i="52"/>
  <c r="CD13" i="52"/>
  <c r="CD12" i="52"/>
  <c r="CD11" i="52"/>
  <c r="CD10" i="52"/>
  <c r="CD9" i="52"/>
  <c r="CD8" i="52"/>
  <c r="CD7" i="52"/>
  <c r="CD6" i="52"/>
  <c r="CD83" i="52"/>
  <c r="CD59" i="52"/>
  <c r="BO21" i="52"/>
  <c r="BO20" i="52"/>
  <c r="BO19" i="52"/>
  <c r="BO17" i="52"/>
  <c r="BO16" i="52"/>
  <c r="BO15" i="52"/>
  <c r="BO14" i="52"/>
  <c r="BO13" i="52"/>
  <c r="BO9" i="52"/>
  <c r="CD84" i="52"/>
  <c r="CD76" i="52"/>
  <c r="CD68" i="52"/>
  <c r="CC206" i="52"/>
  <c r="CC205" i="52"/>
  <c r="BN205" i="52"/>
  <c r="BN204" i="52"/>
  <c r="BN203" i="52"/>
  <c r="BN202" i="52"/>
  <c r="BN201" i="52"/>
  <c r="BN200" i="52"/>
  <c r="BN206" i="52"/>
  <c r="CC203" i="52"/>
  <c r="CC202" i="52"/>
  <c r="BN199" i="52"/>
  <c r="CC204" i="52"/>
  <c r="CC198" i="52"/>
  <c r="CC197" i="52"/>
  <c r="CC196" i="52"/>
  <c r="CC195" i="52"/>
  <c r="CC194" i="52"/>
  <c r="CC193" i="52"/>
  <c r="CC192" i="52"/>
  <c r="CC191" i="52"/>
  <c r="CC190" i="52"/>
  <c r="CC189" i="52"/>
  <c r="CC188" i="52"/>
  <c r="CC200" i="52"/>
  <c r="CC201" i="52"/>
  <c r="BN196" i="52"/>
  <c r="BN194" i="52"/>
  <c r="BN192" i="52"/>
  <c r="BN190" i="52"/>
  <c r="BN188" i="52"/>
  <c r="BN187" i="52"/>
  <c r="BN186" i="52"/>
  <c r="BN195" i="52"/>
  <c r="BN191" i="52"/>
  <c r="BN185" i="52"/>
  <c r="BN184" i="52"/>
  <c r="BN183" i="52"/>
  <c r="BN182" i="52"/>
  <c r="BN181" i="52"/>
  <c r="BN180" i="52"/>
  <c r="BN179" i="52"/>
  <c r="BN178" i="52"/>
  <c r="BN177" i="52"/>
  <c r="BN197" i="52"/>
  <c r="CC176" i="52"/>
  <c r="BN175" i="52"/>
  <c r="CC172" i="52"/>
  <c r="BN171" i="52"/>
  <c r="BN198" i="52"/>
  <c r="CC187" i="52"/>
  <c r="CC186" i="52"/>
  <c r="CC185" i="52"/>
  <c r="CC184" i="52"/>
  <c r="CC183" i="52"/>
  <c r="CC182" i="52"/>
  <c r="CC181" i="52"/>
  <c r="CC180" i="52"/>
  <c r="CC179" i="52"/>
  <c r="CC178" i="52"/>
  <c r="CC177" i="52"/>
  <c r="CC175" i="52"/>
  <c r="BN174" i="52"/>
  <c r="CC171" i="52"/>
  <c r="CC170" i="52"/>
  <c r="CC169" i="52"/>
  <c r="CC168" i="52"/>
  <c r="CC167" i="52"/>
  <c r="CC166" i="52"/>
  <c r="CC165" i="52"/>
  <c r="CC164" i="52"/>
  <c r="CC163" i="52"/>
  <c r="CC162" i="52"/>
  <c r="CC161" i="52"/>
  <c r="CC160" i="52"/>
  <c r="CC159" i="52"/>
  <c r="CC158" i="52"/>
  <c r="CC157" i="52"/>
  <c r="CC156" i="52"/>
  <c r="CC155" i="52"/>
  <c r="CC154" i="52"/>
  <c r="BN172" i="52"/>
  <c r="CC199" i="52"/>
  <c r="CC174" i="52"/>
  <c r="BN173" i="52"/>
  <c r="BN189" i="52"/>
  <c r="BN153" i="52"/>
  <c r="BN152" i="52"/>
  <c r="BN151" i="52"/>
  <c r="BN150" i="52"/>
  <c r="BN149" i="52"/>
  <c r="BN148" i="52"/>
  <c r="BN147" i="52"/>
  <c r="BN146" i="52"/>
  <c r="BN145" i="52"/>
  <c r="BN144" i="52"/>
  <c r="BN143" i="52"/>
  <c r="BN142" i="52"/>
  <c r="BN141" i="52"/>
  <c r="BN140" i="52"/>
  <c r="BN139" i="52"/>
  <c r="BN138" i="52"/>
  <c r="BN137" i="52"/>
  <c r="BN136" i="52"/>
  <c r="BN135" i="52"/>
  <c r="BN134" i="52"/>
  <c r="BN133" i="52"/>
  <c r="BN132" i="52"/>
  <c r="BN131" i="52"/>
  <c r="BN193" i="52"/>
  <c r="BN170" i="52"/>
  <c r="BN169" i="52"/>
  <c r="BN168" i="52"/>
  <c r="BN167" i="52"/>
  <c r="BN166" i="52"/>
  <c r="BN165" i="52"/>
  <c r="BN162" i="52"/>
  <c r="BN160" i="52"/>
  <c r="BN158" i="52"/>
  <c r="BN156" i="52"/>
  <c r="BN154" i="52"/>
  <c r="BN176" i="52"/>
  <c r="BN163" i="52"/>
  <c r="BN161" i="52"/>
  <c r="CC152" i="52"/>
  <c r="CC148" i="52"/>
  <c r="CC144" i="52"/>
  <c r="CC140" i="52"/>
  <c r="CC136" i="52"/>
  <c r="CC132" i="52"/>
  <c r="CC173" i="52"/>
  <c r="BN155" i="52"/>
  <c r="CC151" i="52"/>
  <c r="CC147" i="52"/>
  <c r="CC143" i="52"/>
  <c r="CC139" i="52"/>
  <c r="CC135" i="52"/>
  <c r="CC131" i="52"/>
  <c r="CC149" i="52"/>
  <c r="CC141" i="52"/>
  <c r="CC133" i="52"/>
  <c r="CC130" i="52"/>
  <c r="BN127" i="52"/>
  <c r="CC126" i="52"/>
  <c r="BN123" i="52"/>
  <c r="CC122" i="52"/>
  <c r="BN119" i="52"/>
  <c r="CC118" i="52"/>
  <c r="BN115" i="52"/>
  <c r="CC114" i="52"/>
  <c r="BN111" i="52"/>
  <c r="CC110" i="52"/>
  <c r="BN107" i="52"/>
  <c r="CC106" i="52"/>
  <c r="BN103" i="52"/>
  <c r="CC102" i="52"/>
  <c r="CC98" i="52"/>
  <c r="BN98" i="52"/>
  <c r="CC96" i="52"/>
  <c r="BN96" i="52"/>
  <c r="CC94" i="52"/>
  <c r="BN94" i="52"/>
  <c r="CC92" i="52"/>
  <c r="BN92" i="52"/>
  <c r="CC90" i="52"/>
  <c r="BN90" i="52"/>
  <c r="CC88" i="52"/>
  <c r="BN88" i="52"/>
  <c r="CC87" i="52"/>
  <c r="CC86" i="52"/>
  <c r="CC85" i="52"/>
  <c r="CC84" i="52"/>
  <c r="CC83" i="52"/>
  <c r="CC82" i="52"/>
  <c r="CC81" i="52"/>
  <c r="CC80" i="52"/>
  <c r="CC79" i="52"/>
  <c r="CC78" i="52"/>
  <c r="CC77" i="52"/>
  <c r="CC76" i="52"/>
  <c r="CC75" i="52"/>
  <c r="CC74" i="52"/>
  <c r="CC73" i="52"/>
  <c r="CC72" i="52"/>
  <c r="CC71" i="52"/>
  <c r="CC70" i="52"/>
  <c r="CC69" i="52"/>
  <c r="CC68" i="52"/>
  <c r="CC67" i="52"/>
  <c r="CC66" i="52"/>
  <c r="CC65" i="52"/>
  <c r="CC64" i="52"/>
  <c r="CC63" i="52"/>
  <c r="CC62" i="52"/>
  <c r="CC61" i="52"/>
  <c r="CC60" i="52"/>
  <c r="CC59" i="52"/>
  <c r="CC58" i="52"/>
  <c r="BN164" i="52"/>
  <c r="CC150" i="52"/>
  <c r="CC142" i="52"/>
  <c r="CC134" i="52"/>
  <c r="BN128" i="52"/>
  <c r="CC127" i="52"/>
  <c r="BN124" i="52"/>
  <c r="CC123" i="52"/>
  <c r="BN120" i="52"/>
  <c r="CC119" i="52"/>
  <c r="BN116" i="52"/>
  <c r="CC115" i="52"/>
  <c r="BN112" i="52"/>
  <c r="CC111" i="52"/>
  <c r="BN108" i="52"/>
  <c r="CC107" i="52"/>
  <c r="BN104" i="52"/>
  <c r="CC103" i="52"/>
  <c r="BN100" i="52"/>
  <c r="BN87" i="52"/>
  <c r="BN86" i="52"/>
  <c r="BN85" i="52"/>
  <c r="BN84" i="52"/>
  <c r="BN83" i="52"/>
  <c r="BN82" i="52"/>
  <c r="BN81" i="52"/>
  <c r="BN80" i="52"/>
  <c r="BN79" i="52"/>
  <c r="BN78" i="52"/>
  <c r="BN77" i="52"/>
  <c r="BN76" i="52"/>
  <c r="BN75" i="52"/>
  <c r="BN74" i="52"/>
  <c r="BN73" i="52"/>
  <c r="BN72" i="52"/>
  <c r="BN71" i="52"/>
  <c r="BN70" i="52"/>
  <c r="BN69" i="52"/>
  <c r="BN68" i="52"/>
  <c r="CC153" i="52"/>
  <c r="CC137" i="52"/>
  <c r="CC129" i="52"/>
  <c r="BN125" i="52"/>
  <c r="CC121" i="52"/>
  <c r="BN117" i="52"/>
  <c r="CC113" i="52"/>
  <c r="BN109" i="52"/>
  <c r="CC105" i="52"/>
  <c r="BN101" i="52"/>
  <c r="BN67" i="52"/>
  <c r="BN63" i="52"/>
  <c r="BN59" i="52"/>
  <c r="BN159" i="52"/>
  <c r="BN157" i="52"/>
  <c r="CC146" i="52"/>
  <c r="BN130" i="52"/>
  <c r="CC124" i="52"/>
  <c r="BN122" i="52"/>
  <c r="CC116" i="52"/>
  <c r="BN114" i="52"/>
  <c r="CC108" i="52"/>
  <c r="BN106" i="52"/>
  <c r="CC100" i="52"/>
  <c r="BN64" i="52"/>
  <c r="BN60" i="52"/>
  <c r="CC57" i="52"/>
  <c r="CC56" i="52"/>
  <c r="CC55" i="52"/>
  <c r="CC54" i="52"/>
  <c r="CC53" i="52"/>
  <c r="CC52" i="52"/>
  <c r="CC51" i="52"/>
  <c r="CC50" i="52"/>
  <c r="CC49" i="52"/>
  <c r="CC48" i="52"/>
  <c r="CC47" i="52"/>
  <c r="CC46" i="52"/>
  <c r="CC45" i="52"/>
  <c r="CC44" i="52"/>
  <c r="CC43" i="52"/>
  <c r="CC42" i="52"/>
  <c r="CC41" i="52"/>
  <c r="CC40" i="52"/>
  <c r="CC39" i="52"/>
  <c r="CC38" i="52"/>
  <c r="CC37" i="52"/>
  <c r="CC36" i="52"/>
  <c r="CC35" i="52"/>
  <c r="CC34" i="52"/>
  <c r="CC33" i="52"/>
  <c r="CC32" i="52"/>
  <c r="CC31" i="52"/>
  <c r="CC30" i="52"/>
  <c r="CC29" i="52"/>
  <c r="CC28" i="52"/>
  <c r="CC27" i="52"/>
  <c r="CC145" i="52"/>
  <c r="CC138" i="52"/>
  <c r="CC128" i="52"/>
  <c r="BN121" i="52"/>
  <c r="CC112" i="52"/>
  <c r="BN105" i="52"/>
  <c r="CC97" i="52"/>
  <c r="CC93" i="52"/>
  <c r="CC89" i="52"/>
  <c r="BN66" i="52"/>
  <c r="BN61" i="52"/>
  <c r="BN58" i="52"/>
  <c r="BN54" i="52"/>
  <c r="BN50" i="52"/>
  <c r="BN46" i="52"/>
  <c r="BN42" i="52"/>
  <c r="BN38" i="52"/>
  <c r="BN34" i="52"/>
  <c r="CC26" i="52"/>
  <c r="BN26" i="52"/>
  <c r="CC22" i="52"/>
  <c r="BN22" i="52"/>
  <c r="BN129" i="52"/>
  <c r="CC104" i="52"/>
  <c r="CC99" i="52"/>
  <c r="CC91" i="52"/>
  <c r="BN62" i="52"/>
  <c r="BN52" i="52"/>
  <c r="BN44" i="52"/>
  <c r="BN36" i="52"/>
  <c r="BN32" i="52"/>
  <c r="CC24" i="52"/>
  <c r="CC18" i="52"/>
  <c r="CC12" i="52"/>
  <c r="CC11" i="52"/>
  <c r="CC10" i="52"/>
  <c r="CC8" i="52"/>
  <c r="CC7" i="52"/>
  <c r="CC6" i="52"/>
  <c r="CC125" i="52"/>
  <c r="BN93" i="52"/>
  <c r="BN89" i="52"/>
  <c r="BN29" i="52"/>
  <c r="BN27" i="52"/>
  <c r="CC25" i="52"/>
  <c r="CC21" i="52"/>
  <c r="BN19" i="52"/>
  <c r="BN14" i="52"/>
  <c r="BN13" i="52"/>
  <c r="BN6" i="52"/>
  <c r="BN126" i="52"/>
  <c r="CC117" i="52"/>
  <c r="BN110" i="52"/>
  <c r="CC101" i="52"/>
  <c r="BN99" i="52"/>
  <c r="BN95" i="52"/>
  <c r="BN91" i="52"/>
  <c r="BN57" i="52"/>
  <c r="BN53" i="52"/>
  <c r="BN49" i="52"/>
  <c r="BN45" i="52"/>
  <c r="BN41" i="52"/>
  <c r="BN37" i="52"/>
  <c r="BN33" i="52"/>
  <c r="BN30" i="52"/>
  <c r="BN28" i="52"/>
  <c r="CC23" i="52"/>
  <c r="BN23" i="52"/>
  <c r="CC120" i="52"/>
  <c r="BN113" i="52"/>
  <c r="CC95" i="52"/>
  <c r="BN65" i="52"/>
  <c r="BN56" i="52"/>
  <c r="BN48" i="52"/>
  <c r="BN40" i="52"/>
  <c r="BN24" i="52"/>
  <c r="CC20" i="52"/>
  <c r="CC19" i="52"/>
  <c r="CC17" i="52"/>
  <c r="CC16" i="52"/>
  <c r="CC15" i="52"/>
  <c r="CC14" i="52"/>
  <c r="CC13" i="52"/>
  <c r="CC9" i="52"/>
  <c r="BN118" i="52"/>
  <c r="CC109" i="52"/>
  <c r="BN102" i="52"/>
  <c r="BN97" i="52"/>
  <c r="BN55" i="52"/>
  <c r="BN51" i="52"/>
  <c r="BN47" i="52"/>
  <c r="BN43" i="52"/>
  <c r="BN39" i="52"/>
  <c r="BN35" i="52"/>
  <c r="BN31" i="52"/>
  <c r="BN25" i="52"/>
  <c r="BN21" i="52"/>
  <c r="BN20" i="52"/>
  <c r="BN18" i="52"/>
  <c r="BN17" i="52"/>
  <c r="BN16" i="52"/>
  <c r="BN15" i="52"/>
  <c r="BN12" i="52"/>
  <c r="BN11" i="52"/>
  <c r="BN10" i="52"/>
  <c r="BN9" i="52"/>
  <c r="BN8" i="52"/>
  <c r="BN7" i="52"/>
  <c r="BO205" i="52"/>
  <c r="BS155" i="52"/>
  <c r="BS159" i="52"/>
  <c r="BS163" i="52"/>
  <c r="BS167" i="52"/>
  <c r="BS174" i="52"/>
  <c r="BS202" i="52"/>
  <c r="BS190" i="52"/>
  <c r="BS194" i="52"/>
  <c r="BS198" i="52"/>
  <c r="BS204" i="52"/>
  <c r="BK155" i="52"/>
  <c r="BK159" i="52"/>
  <c r="BK163" i="52"/>
  <c r="BK167" i="52"/>
  <c r="BK173" i="52"/>
  <c r="BK179" i="52"/>
  <c r="BK183" i="52"/>
  <c r="BK188" i="52"/>
  <c r="BK192" i="52"/>
  <c r="BK196" i="52"/>
  <c r="BK204" i="52"/>
  <c r="CH151" i="52"/>
  <c r="BS149" i="52"/>
  <c r="BW110" i="52"/>
  <c r="CH56" i="52"/>
  <c r="CH54" i="52"/>
  <c r="CH52" i="52"/>
  <c r="CH50" i="52"/>
  <c r="CH48" i="52"/>
  <c r="CH46" i="52"/>
  <c r="CH44" i="52"/>
  <c r="CH42" i="52"/>
  <c r="CH40" i="52"/>
  <c r="CH38" i="52"/>
  <c r="CH36" i="52"/>
  <c r="CH34" i="52"/>
  <c r="CH32" i="52"/>
  <c r="CH150" i="52"/>
  <c r="BW145" i="52"/>
  <c r="BS98" i="52"/>
  <c r="BS94" i="52"/>
  <c r="BS90" i="52"/>
  <c r="CH85" i="52"/>
  <c r="CH81" i="52"/>
  <c r="CH77" i="52"/>
  <c r="CH73" i="52"/>
  <c r="CH69" i="52"/>
  <c r="CH66" i="52"/>
  <c r="CH62" i="52"/>
  <c r="CH58" i="52"/>
  <c r="BS56" i="52"/>
  <c r="BS54" i="52"/>
  <c r="BS52" i="52"/>
  <c r="BS50" i="52"/>
  <c r="BS48" i="52"/>
  <c r="BS46" i="52"/>
  <c r="BS44" i="52"/>
  <c r="BS42" i="52"/>
  <c r="BS40" i="52"/>
  <c r="BS38" i="52"/>
  <c r="BS36" i="52"/>
  <c r="BS34" i="52"/>
  <c r="BS32" i="52"/>
  <c r="BS30" i="52"/>
  <c r="BS28" i="52"/>
  <c r="BS95" i="52"/>
  <c r="BS104" i="52"/>
  <c r="BS120" i="52"/>
  <c r="BS136" i="52"/>
  <c r="BS145" i="52"/>
  <c r="CH188" i="52"/>
  <c r="BS61" i="52"/>
  <c r="BS65" i="52"/>
  <c r="BS69" i="52"/>
  <c r="BS73" i="52"/>
  <c r="BS77" i="52"/>
  <c r="BS81" i="52"/>
  <c r="BS85" i="52"/>
  <c r="BS107" i="52"/>
  <c r="BS123" i="52"/>
  <c r="CH147" i="52"/>
  <c r="CH91" i="52"/>
  <c r="CH95" i="52"/>
  <c r="CH99" i="52"/>
  <c r="CH103" i="52"/>
  <c r="CH107" i="52"/>
  <c r="CH111" i="52"/>
  <c r="CH115" i="52"/>
  <c r="CH119" i="52"/>
  <c r="CH123" i="52"/>
  <c r="CH127" i="52"/>
  <c r="BS134" i="52"/>
  <c r="BS142" i="52"/>
  <c r="BS150" i="52"/>
  <c r="BS178" i="52"/>
  <c r="CH133" i="52"/>
  <c r="CH141" i="52"/>
  <c r="CH149" i="52"/>
  <c r="BS177" i="52"/>
  <c r="CH156" i="52"/>
  <c r="BS176" i="52"/>
  <c r="BS182" i="52"/>
  <c r="BS173" i="52"/>
  <c r="BS184" i="52"/>
  <c r="CH185" i="52"/>
  <c r="CH162" i="52"/>
  <c r="CH166" i="52"/>
  <c r="CH170" i="52"/>
  <c r="CH190" i="52"/>
  <c r="CH204" i="52"/>
  <c r="CH199" i="52"/>
  <c r="CH198" i="52"/>
  <c r="BW95" i="52"/>
  <c r="BW104" i="52"/>
  <c r="BW120" i="52"/>
  <c r="BW59" i="52"/>
  <c r="BW63" i="52"/>
  <c r="BW67" i="52"/>
  <c r="BW71" i="52"/>
  <c r="BW75" i="52"/>
  <c r="BW79" i="52"/>
  <c r="BW83" i="52"/>
  <c r="BW87" i="52"/>
  <c r="BW115" i="52"/>
  <c r="BW130" i="52"/>
  <c r="BW142" i="52"/>
  <c r="BW135" i="52"/>
  <c r="BW151" i="52"/>
  <c r="BW144" i="52"/>
  <c r="BW173" i="52"/>
  <c r="BW155" i="52"/>
  <c r="BW159" i="52"/>
  <c r="BW163" i="52"/>
  <c r="BW167" i="52"/>
  <c r="BW174" i="52"/>
  <c r="BW178" i="52"/>
  <c r="BW182" i="52"/>
  <c r="BW187" i="52"/>
  <c r="BW188" i="52"/>
  <c r="BW192" i="52"/>
  <c r="BW196" i="52"/>
  <c r="BW201" i="52"/>
  <c r="CI207" i="52"/>
  <c r="CA207" i="52"/>
  <c r="BT207" i="52"/>
  <c r="BL207" i="52"/>
  <c r="CG209" i="52"/>
  <c r="CF205" i="52"/>
  <c r="CF204" i="52"/>
  <c r="CF203" i="52"/>
  <c r="CF202" i="52"/>
  <c r="CF201" i="52"/>
  <c r="CF200" i="52"/>
  <c r="BQ202" i="52"/>
  <c r="BQ205" i="52"/>
  <c r="BQ201" i="52"/>
  <c r="CF199" i="52"/>
  <c r="BQ200" i="52"/>
  <c r="BQ204" i="52"/>
  <c r="CF206" i="52"/>
  <c r="CF198" i="52"/>
  <c r="BQ198" i="52"/>
  <c r="CF197" i="52"/>
  <c r="BQ197" i="52"/>
  <c r="CF196" i="52"/>
  <c r="BQ195" i="52"/>
  <c r="CF194" i="52"/>
  <c r="BQ193" i="52"/>
  <c r="CF192" i="52"/>
  <c r="BQ191" i="52"/>
  <c r="CF190" i="52"/>
  <c r="BQ189" i="52"/>
  <c r="CF188" i="52"/>
  <c r="CF187" i="52"/>
  <c r="CF186" i="52"/>
  <c r="BQ194" i="52"/>
  <c r="CF193" i="52"/>
  <c r="CF185" i="52"/>
  <c r="CF184" i="52"/>
  <c r="CF183" i="52"/>
  <c r="CF182" i="52"/>
  <c r="CF181" i="52"/>
  <c r="CF180" i="52"/>
  <c r="CF179" i="52"/>
  <c r="CF178" i="52"/>
  <c r="CF177" i="52"/>
  <c r="BQ203" i="52"/>
  <c r="CF189" i="52"/>
  <c r="BQ185" i="52"/>
  <c r="BQ184" i="52"/>
  <c r="BQ183" i="52"/>
  <c r="BQ182" i="52"/>
  <c r="BQ181" i="52"/>
  <c r="BQ180" i="52"/>
  <c r="BQ179" i="52"/>
  <c r="BQ178" i="52"/>
  <c r="BQ177" i="52"/>
  <c r="BQ176" i="52"/>
  <c r="BQ175" i="52"/>
  <c r="BQ174" i="52"/>
  <c r="BQ173" i="52"/>
  <c r="BQ172" i="52"/>
  <c r="BQ171" i="52"/>
  <c r="BQ187" i="52"/>
  <c r="CF174" i="52"/>
  <c r="BQ192" i="52"/>
  <c r="CF191" i="52"/>
  <c r="BQ190" i="52"/>
  <c r="CF173" i="52"/>
  <c r="BQ186" i="52"/>
  <c r="BQ196" i="52"/>
  <c r="CF195" i="52"/>
  <c r="CF176" i="52"/>
  <c r="CF170" i="52"/>
  <c r="BQ170" i="52"/>
  <c r="CF169" i="52"/>
  <c r="BQ169" i="52"/>
  <c r="CF168" i="52"/>
  <c r="BQ168" i="52"/>
  <c r="CF167" i="52"/>
  <c r="BQ167" i="52"/>
  <c r="CF166" i="52"/>
  <c r="BQ166" i="52"/>
  <c r="CF165" i="52"/>
  <c r="BQ165" i="52"/>
  <c r="CF164" i="52"/>
  <c r="BQ164" i="52"/>
  <c r="BQ199" i="52"/>
  <c r="BQ188" i="52"/>
  <c r="CF175" i="52"/>
  <c r="CF171" i="52"/>
  <c r="CF153" i="52"/>
  <c r="CF152" i="52"/>
  <c r="CF151" i="52"/>
  <c r="CF150" i="52"/>
  <c r="CF149" i="52"/>
  <c r="CF148" i="52"/>
  <c r="CF147" i="52"/>
  <c r="CF146" i="52"/>
  <c r="CF145" i="52"/>
  <c r="CF144" i="52"/>
  <c r="CF143" i="52"/>
  <c r="CF142" i="52"/>
  <c r="CF141" i="52"/>
  <c r="CF140" i="52"/>
  <c r="CF139" i="52"/>
  <c r="CF138" i="52"/>
  <c r="CF137" i="52"/>
  <c r="CF136" i="52"/>
  <c r="CF135" i="52"/>
  <c r="CF134" i="52"/>
  <c r="CF133" i="52"/>
  <c r="CF132" i="52"/>
  <c r="CF131" i="52"/>
  <c r="CF172" i="52"/>
  <c r="CF163" i="52"/>
  <c r="BQ163" i="52"/>
  <c r="CF162" i="52"/>
  <c r="BQ161" i="52"/>
  <c r="CF160" i="52"/>
  <c r="BQ159" i="52"/>
  <c r="CF158" i="52"/>
  <c r="BQ157" i="52"/>
  <c r="CF156" i="52"/>
  <c r="BQ155" i="52"/>
  <c r="CF154" i="52"/>
  <c r="BQ153" i="52"/>
  <c r="BQ152" i="52"/>
  <c r="BQ151" i="52"/>
  <c r="BQ150" i="52"/>
  <c r="BQ149" i="52"/>
  <c r="BQ148" i="52"/>
  <c r="BQ147" i="52"/>
  <c r="BQ146" i="52"/>
  <c r="BQ145" i="52"/>
  <c r="BQ144" i="52"/>
  <c r="BQ143" i="52"/>
  <c r="BQ142" i="52"/>
  <c r="BQ141" i="52"/>
  <c r="BQ140" i="52"/>
  <c r="BQ139" i="52"/>
  <c r="BQ138" i="52"/>
  <c r="BQ137" i="52"/>
  <c r="BQ136" i="52"/>
  <c r="BQ135" i="52"/>
  <c r="BQ134" i="52"/>
  <c r="BQ133" i="52"/>
  <c r="BQ132" i="52"/>
  <c r="BQ131" i="52"/>
  <c r="BQ130" i="52"/>
  <c r="CF159" i="52"/>
  <c r="BQ158" i="52"/>
  <c r="BQ129" i="52"/>
  <c r="BQ128" i="52"/>
  <c r="BQ127" i="52"/>
  <c r="BQ126" i="52"/>
  <c r="BQ125" i="52"/>
  <c r="BQ124" i="52"/>
  <c r="BQ123" i="52"/>
  <c r="BQ122" i="52"/>
  <c r="BQ121" i="52"/>
  <c r="BQ120" i="52"/>
  <c r="BQ119" i="52"/>
  <c r="BQ118" i="52"/>
  <c r="BQ117" i="52"/>
  <c r="BQ116" i="52"/>
  <c r="BQ115" i="52"/>
  <c r="BQ114" i="52"/>
  <c r="BQ113" i="52"/>
  <c r="BQ112" i="52"/>
  <c r="BQ111" i="52"/>
  <c r="BQ110" i="52"/>
  <c r="BQ109" i="52"/>
  <c r="BQ108" i="52"/>
  <c r="BQ107" i="52"/>
  <c r="BQ106" i="52"/>
  <c r="BQ105" i="52"/>
  <c r="BQ104" i="52"/>
  <c r="BQ103" i="52"/>
  <c r="BQ102" i="52"/>
  <c r="BQ101" i="52"/>
  <c r="BQ100" i="52"/>
  <c r="CF161" i="52"/>
  <c r="BQ160" i="52"/>
  <c r="CF130" i="52"/>
  <c r="BQ162" i="52"/>
  <c r="CF127" i="52"/>
  <c r="CF123" i="52"/>
  <c r="CF119" i="52"/>
  <c r="CF115" i="52"/>
  <c r="CF111" i="52"/>
  <c r="CF107" i="52"/>
  <c r="CF103" i="52"/>
  <c r="CF99" i="52"/>
  <c r="CF97" i="52"/>
  <c r="CF95" i="52"/>
  <c r="CF93" i="52"/>
  <c r="CF91" i="52"/>
  <c r="CF89" i="52"/>
  <c r="BQ156" i="52"/>
  <c r="CF128" i="52"/>
  <c r="CF124" i="52"/>
  <c r="CF120" i="52"/>
  <c r="CF116" i="52"/>
  <c r="CF112" i="52"/>
  <c r="CF108" i="52"/>
  <c r="CF104" i="52"/>
  <c r="CF100" i="52"/>
  <c r="BQ98" i="52"/>
  <c r="BQ96" i="52"/>
  <c r="BQ94" i="52"/>
  <c r="BQ92" i="52"/>
  <c r="BQ90" i="52"/>
  <c r="BQ88" i="52"/>
  <c r="CF87" i="52"/>
  <c r="CF86" i="52"/>
  <c r="CF85" i="52"/>
  <c r="CF84" i="52"/>
  <c r="CF83" i="52"/>
  <c r="CF82" i="52"/>
  <c r="CF81" i="52"/>
  <c r="CF80" i="52"/>
  <c r="CF79" i="52"/>
  <c r="CF78" i="52"/>
  <c r="CF77" i="52"/>
  <c r="CF76" i="52"/>
  <c r="CF75" i="52"/>
  <c r="CF74" i="52"/>
  <c r="CF73" i="52"/>
  <c r="CF72" i="52"/>
  <c r="CF71" i="52"/>
  <c r="CF70" i="52"/>
  <c r="CF69" i="52"/>
  <c r="CF68" i="52"/>
  <c r="BQ154" i="52"/>
  <c r="BQ86" i="52"/>
  <c r="BQ82" i="52"/>
  <c r="BQ78" i="52"/>
  <c r="BQ74" i="52"/>
  <c r="BQ70" i="52"/>
  <c r="CF67" i="52"/>
  <c r="BQ65" i="52"/>
  <c r="CF63" i="52"/>
  <c r="BQ61" i="52"/>
  <c r="CF59" i="52"/>
  <c r="CF126" i="52"/>
  <c r="CF125" i="52"/>
  <c r="CF118" i="52"/>
  <c r="CF117" i="52"/>
  <c r="CF110" i="52"/>
  <c r="CF109" i="52"/>
  <c r="CF102" i="52"/>
  <c r="CF101" i="52"/>
  <c r="BQ99" i="52"/>
  <c r="BQ97" i="52"/>
  <c r="BQ95" i="52"/>
  <c r="BQ93" i="52"/>
  <c r="BQ91" i="52"/>
  <c r="BQ89" i="52"/>
  <c r="BQ87" i="52"/>
  <c r="BQ83" i="52"/>
  <c r="BQ79" i="52"/>
  <c r="BQ75" i="52"/>
  <c r="BQ71" i="52"/>
  <c r="BQ66" i="52"/>
  <c r="CF64" i="52"/>
  <c r="BQ62" i="52"/>
  <c r="CF60" i="52"/>
  <c r="BQ58" i="52"/>
  <c r="CF157" i="52"/>
  <c r="BQ81" i="52"/>
  <c r="BQ80" i="52"/>
  <c r="BQ73" i="52"/>
  <c r="BQ72" i="52"/>
  <c r="BQ64" i="52"/>
  <c r="CF56" i="52"/>
  <c r="BQ56" i="52"/>
  <c r="CF52" i="52"/>
  <c r="BQ52" i="52"/>
  <c r="CF48" i="52"/>
  <c r="BQ48" i="52"/>
  <c r="CF44" i="52"/>
  <c r="BQ44" i="52"/>
  <c r="CF40" i="52"/>
  <c r="BQ40" i="52"/>
  <c r="CF36" i="52"/>
  <c r="BQ36" i="52"/>
  <c r="CF32" i="52"/>
  <c r="BQ32" i="52"/>
  <c r="BQ25" i="52"/>
  <c r="CF24" i="52"/>
  <c r="BQ21" i="52"/>
  <c r="BQ20" i="52"/>
  <c r="BQ19" i="52"/>
  <c r="BQ18" i="52"/>
  <c r="BQ17" i="52"/>
  <c r="BQ16" i="52"/>
  <c r="BQ15" i="52"/>
  <c r="BQ14" i="52"/>
  <c r="BQ13" i="52"/>
  <c r="BQ12" i="52"/>
  <c r="BQ11" i="52"/>
  <c r="BQ10" i="52"/>
  <c r="BQ9" i="52"/>
  <c r="BQ8" i="52"/>
  <c r="BQ7" i="52"/>
  <c r="BQ6" i="52"/>
  <c r="BQ85" i="52"/>
  <c r="BQ76" i="52"/>
  <c r="BQ69" i="52"/>
  <c r="BQ68" i="52"/>
  <c r="BQ60" i="52"/>
  <c r="CF54" i="52"/>
  <c r="BQ54" i="52"/>
  <c r="CF50" i="52"/>
  <c r="CF46" i="52"/>
  <c r="BQ42" i="52"/>
  <c r="CF34" i="52"/>
  <c r="BQ34" i="52"/>
  <c r="CF26" i="52"/>
  <c r="BQ23" i="52"/>
  <c r="CF106" i="52"/>
  <c r="CF105" i="52"/>
  <c r="CF98" i="52"/>
  <c r="CF94" i="52"/>
  <c r="CF61" i="52"/>
  <c r="CF57" i="52"/>
  <c r="BQ57" i="52"/>
  <c r="BQ53" i="52"/>
  <c r="CF45" i="52"/>
  <c r="BQ45" i="52"/>
  <c r="CF41" i="52"/>
  <c r="CF37" i="52"/>
  <c r="BQ37" i="52"/>
  <c r="CF30" i="52"/>
  <c r="BQ30" i="52"/>
  <c r="CF28" i="52"/>
  <c r="BQ28" i="52"/>
  <c r="CF19" i="52"/>
  <c r="CF14" i="52"/>
  <c r="CF13" i="52"/>
  <c r="CF9" i="52"/>
  <c r="CF6" i="52"/>
  <c r="CF129" i="52"/>
  <c r="CF114" i="52"/>
  <c r="CF113" i="52"/>
  <c r="CF96" i="52"/>
  <c r="CF92" i="52"/>
  <c r="CF88" i="52"/>
  <c r="BQ67" i="52"/>
  <c r="CF66" i="52"/>
  <c r="CF65" i="52"/>
  <c r="BQ59" i="52"/>
  <c r="CF58" i="52"/>
  <c r="CF55" i="52"/>
  <c r="BQ55" i="52"/>
  <c r="CF51" i="52"/>
  <c r="BQ51" i="52"/>
  <c r="CF47" i="52"/>
  <c r="BQ47" i="52"/>
  <c r="CF43" i="52"/>
  <c r="BQ43" i="52"/>
  <c r="CF39" i="52"/>
  <c r="BQ39" i="52"/>
  <c r="CF35" i="52"/>
  <c r="BQ35" i="52"/>
  <c r="CF31" i="52"/>
  <c r="BQ31" i="52"/>
  <c r="CF29" i="52"/>
  <c r="BQ29" i="52"/>
  <c r="CF27" i="52"/>
  <c r="BQ27" i="52"/>
  <c r="BQ26" i="52"/>
  <c r="CF25" i="52"/>
  <c r="BQ22" i="52"/>
  <c r="CF21" i="52"/>
  <c r="BQ84" i="52"/>
  <c r="BQ77" i="52"/>
  <c r="BQ50" i="52"/>
  <c r="BQ46" i="52"/>
  <c r="CF42" i="52"/>
  <c r="CF38" i="52"/>
  <c r="BQ38" i="52"/>
  <c r="CF22" i="52"/>
  <c r="CF155" i="52"/>
  <c r="CF122" i="52"/>
  <c r="CF121" i="52"/>
  <c r="CF90" i="52"/>
  <c r="BQ63" i="52"/>
  <c r="CF62" i="52"/>
  <c r="CF53" i="52"/>
  <c r="CF49" i="52"/>
  <c r="BQ49" i="52"/>
  <c r="BQ41" i="52"/>
  <c r="CF33" i="52"/>
  <c r="BQ33" i="52"/>
  <c r="BQ24" i="52"/>
  <c r="CF23" i="52"/>
  <c r="CF20" i="52"/>
  <c r="CF18" i="52"/>
  <c r="CF17" i="52"/>
  <c r="CF16" i="52"/>
  <c r="CF15" i="52"/>
  <c r="CF12" i="52"/>
  <c r="CF11" i="52"/>
  <c r="CF10" i="52"/>
  <c r="CF8" i="52"/>
  <c r="CF7" i="52"/>
  <c r="BQ206" i="52"/>
  <c r="BW99" i="52"/>
  <c r="BW128" i="52"/>
  <c r="BW65" i="52"/>
  <c r="BW73" i="52"/>
  <c r="BW81" i="52"/>
  <c r="BW107" i="52"/>
  <c r="BW134" i="52"/>
  <c r="BW143" i="52"/>
  <c r="BW152" i="52"/>
  <c r="BW157" i="52"/>
  <c r="BW165" i="52"/>
  <c r="BW175" i="52"/>
  <c r="BW203" i="52"/>
  <c r="CH30" i="52"/>
  <c r="CH29" i="52"/>
  <c r="CH28" i="52"/>
  <c r="CH27" i="52"/>
  <c r="CH26" i="52"/>
  <c r="CH25" i="52"/>
  <c r="CH24" i="52"/>
  <c r="CH23" i="52"/>
  <c r="CH22" i="52"/>
  <c r="CH21" i="52"/>
  <c r="CH159" i="52"/>
  <c r="BS148" i="52"/>
  <c r="CH143" i="52"/>
  <c r="BS141" i="52"/>
  <c r="CH142" i="52"/>
  <c r="CH86" i="52"/>
  <c r="CH83" i="52"/>
  <c r="CH78" i="52"/>
  <c r="CH75" i="52"/>
  <c r="CH70" i="52"/>
  <c r="CH67" i="52"/>
  <c r="CH59" i="52"/>
  <c r="BS23" i="52"/>
  <c r="BS132" i="52"/>
  <c r="CH82" i="52"/>
  <c r="BS25" i="52"/>
  <c r="BS21" i="52"/>
  <c r="BS18" i="52"/>
  <c r="BS12" i="52"/>
  <c r="BS11" i="52"/>
  <c r="BS10" i="52"/>
  <c r="BS8" i="52"/>
  <c r="BS7" i="52"/>
  <c r="BS6" i="52"/>
  <c r="BS129" i="52"/>
  <c r="BS118" i="52"/>
  <c r="BS102" i="52"/>
  <c r="CH60" i="52"/>
  <c r="BS26" i="52"/>
  <c r="BS22" i="52"/>
  <c r="BS126" i="52"/>
  <c r="BS121" i="52"/>
  <c r="BS110" i="52"/>
  <c r="BS105" i="52"/>
  <c r="CH64" i="52"/>
  <c r="BS24" i="52"/>
  <c r="CH20" i="52"/>
  <c r="CH19" i="52"/>
  <c r="CH18" i="52"/>
  <c r="CH17" i="52"/>
  <c r="CH16" i="52"/>
  <c r="CH15" i="52"/>
  <c r="CH14" i="52"/>
  <c r="CH13" i="52"/>
  <c r="CH12" i="52"/>
  <c r="CH11" i="52"/>
  <c r="CH10" i="52"/>
  <c r="CH9" i="52"/>
  <c r="CH8" i="52"/>
  <c r="CH7" i="52"/>
  <c r="CH6" i="52"/>
  <c r="CH87" i="52"/>
  <c r="CH79" i="52"/>
  <c r="CH74" i="52"/>
  <c r="CH71" i="52"/>
  <c r="CH63" i="52"/>
  <c r="BS20" i="52"/>
  <c r="BS19" i="52"/>
  <c r="BS17" i="52"/>
  <c r="BS16" i="52"/>
  <c r="BS15" i="52"/>
  <c r="BS14" i="52"/>
  <c r="BS13" i="52"/>
  <c r="BS9" i="52"/>
  <c r="BS113" i="52"/>
  <c r="BS154" i="52"/>
  <c r="BS158" i="52"/>
  <c r="BS166" i="52"/>
  <c r="BS186" i="52"/>
  <c r="BS193" i="52"/>
  <c r="BS197" i="52"/>
  <c r="BW102" i="52"/>
  <c r="BW54" i="52"/>
  <c r="BW50" i="52"/>
  <c r="BW46" i="52"/>
  <c r="BW42" i="52"/>
  <c r="BW38" i="52"/>
  <c r="BW34" i="52"/>
  <c r="BW30" i="52"/>
  <c r="BW28" i="52"/>
  <c r="BS93" i="52"/>
  <c r="BS116" i="52"/>
  <c r="CH130" i="52"/>
  <c r="BS153" i="52"/>
  <c r="BS64" i="52"/>
  <c r="BS72" i="52"/>
  <c r="BS80" i="52"/>
  <c r="BS103" i="52"/>
  <c r="CH139" i="52"/>
  <c r="CH98" i="52"/>
  <c r="CH106" i="52"/>
  <c r="CH114" i="52"/>
  <c r="CH122" i="52"/>
  <c r="CH132" i="52"/>
  <c r="CH140" i="52"/>
  <c r="BS172" i="52"/>
  <c r="BS139" i="52"/>
  <c r="CH161" i="52"/>
  <c r="CH154" i="52"/>
  <c r="BS181" i="52"/>
  <c r="BS180" i="52"/>
  <c r="CH175" i="52"/>
  <c r="CH169" i="52"/>
  <c r="CH189" i="52"/>
  <c r="CH197" i="52"/>
  <c r="CH205" i="52"/>
  <c r="BW100" i="52"/>
  <c r="BW58" i="52"/>
  <c r="BW66" i="52"/>
  <c r="BW74" i="52"/>
  <c r="BW82" i="52"/>
  <c r="BW127" i="52"/>
  <c r="BW131" i="52"/>
  <c r="BW140" i="52"/>
  <c r="BW154" i="52"/>
  <c r="BW158" i="52"/>
  <c r="BW166" i="52"/>
  <c r="BW177" i="52"/>
  <c r="BW181" i="52"/>
  <c r="BW204" i="52"/>
  <c r="BW191" i="52"/>
  <c r="BW195" i="52"/>
  <c r="BW200" i="52"/>
  <c r="BW206" i="52"/>
  <c r="BZ205" i="52"/>
  <c r="BZ204" i="52"/>
  <c r="BZ200" i="52"/>
  <c r="BZ201" i="52"/>
  <c r="BZ198" i="52"/>
  <c r="BZ197" i="52"/>
  <c r="BZ206" i="52"/>
  <c r="BZ203" i="52"/>
  <c r="BZ199" i="52"/>
  <c r="BZ195" i="52"/>
  <c r="BZ193" i="52"/>
  <c r="BZ191" i="52"/>
  <c r="BZ202" i="52"/>
  <c r="BZ196" i="52"/>
  <c r="BZ192" i="52"/>
  <c r="BZ190" i="52"/>
  <c r="BZ189" i="52"/>
  <c r="BZ186" i="52"/>
  <c r="BZ194" i="52"/>
  <c r="BZ174" i="52"/>
  <c r="BZ170" i="52"/>
  <c r="BZ169" i="52"/>
  <c r="BZ168" i="52"/>
  <c r="BZ167" i="52"/>
  <c r="BZ166" i="52"/>
  <c r="BZ165" i="52"/>
  <c r="BZ164" i="52"/>
  <c r="BZ163" i="52"/>
  <c r="BZ173" i="52"/>
  <c r="BZ188" i="52"/>
  <c r="BK186" i="52"/>
  <c r="BZ187" i="52"/>
  <c r="BZ184" i="52"/>
  <c r="BZ180" i="52"/>
  <c r="BZ182" i="52"/>
  <c r="BZ181" i="52"/>
  <c r="BK175" i="52"/>
  <c r="BK199" i="52"/>
  <c r="BZ177" i="52"/>
  <c r="BZ176" i="52"/>
  <c r="BK172" i="52"/>
  <c r="BZ171" i="52"/>
  <c r="BZ179" i="52"/>
  <c r="BZ178" i="52"/>
  <c r="BZ161" i="52"/>
  <c r="BZ159" i="52"/>
  <c r="BZ157" i="52"/>
  <c r="BZ155" i="52"/>
  <c r="BZ183" i="52"/>
  <c r="BK176" i="52"/>
  <c r="BK171" i="52"/>
  <c r="BZ160" i="52"/>
  <c r="BK153" i="52"/>
  <c r="BZ151" i="52"/>
  <c r="BK149" i="52"/>
  <c r="BZ147" i="52"/>
  <c r="BK145" i="52"/>
  <c r="BZ143" i="52"/>
  <c r="BK141" i="52"/>
  <c r="BZ139" i="52"/>
  <c r="BK137" i="52"/>
  <c r="BZ135" i="52"/>
  <c r="BK133" i="52"/>
  <c r="BZ131" i="52"/>
  <c r="BZ185" i="52"/>
  <c r="BZ162" i="52"/>
  <c r="BZ154" i="52"/>
  <c r="BK152" i="52"/>
  <c r="BZ150" i="52"/>
  <c r="BK148" i="52"/>
  <c r="BZ146" i="52"/>
  <c r="BK144" i="52"/>
  <c r="BZ142" i="52"/>
  <c r="BK140" i="52"/>
  <c r="BZ138" i="52"/>
  <c r="BK136" i="52"/>
  <c r="BZ134" i="52"/>
  <c r="BK132" i="52"/>
  <c r="BZ129" i="52"/>
  <c r="BZ128" i="52"/>
  <c r="BZ127" i="52"/>
  <c r="BZ126" i="52"/>
  <c r="BZ125" i="52"/>
  <c r="BZ124" i="52"/>
  <c r="BZ123" i="52"/>
  <c r="BZ122" i="52"/>
  <c r="BZ121" i="52"/>
  <c r="BZ120" i="52"/>
  <c r="BZ119" i="52"/>
  <c r="BZ118" i="52"/>
  <c r="BZ117" i="52"/>
  <c r="BZ116" i="52"/>
  <c r="BZ115" i="52"/>
  <c r="BZ114" i="52"/>
  <c r="BZ113" i="52"/>
  <c r="BZ112" i="52"/>
  <c r="BZ111" i="52"/>
  <c r="BZ110" i="52"/>
  <c r="BZ109" i="52"/>
  <c r="BZ108" i="52"/>
  <c r="BZ107" i="52"/>
  <c r="BZ106" i="52"/>
  <c r="BZ105" i="52"/>
  <c r="BZ104" i="52"/>
  <c r="BZ103" i="52"/>
  <c r="BZ102" i="52"/>
  <c r="BZ101" i="52"/>
  <c r="BZ100" i="52"/>
  <c r="BZ99" i="52"/>
  <c r="BZ98" i="52"/>
  <c r="BZ97" i="52"/>
  <c r="BZ96" i="52"/>
  <c r="BZ95" i="52"/>
  <c r="BZ94" i="52"/>
  <c r="BZ93" i="52"/>
  <c r="BZ92" i="52"/>
  <c r="BZ91" i="52"/>
  <c r="BZ90" i="52"/>
  <c r="BZ89" i="52"/>
  <c r="BZ88" i="52"/>
  <c r="BZ175" i="52"/>
  <c r="BZ156" i="52"/>
  <c r="BZ148" i="52"/>
  <c r="BZ140" i="52"/>
  <c r="BZ132" i="52"/>
  <c r="BK128" i="52"/>
  <c r="BK124" i="52"/>
  <c r="BK120" i="52"/>
  <c r="BK116" i="52"/>
  <c r="BK112" i="52"/>
  <c r="BK108" i="52"/>
  <c r="BK104" i="52"/>
  <c r="BK100" i="52"/>
  <c r="BK87" i="52"/>
  <c r="BK86" i="52"/>
  <c r="BK85" i="52"/>
  <c r="BK84" i="52"/>
  <c r="BK83" i="52"/>
  <c r="BK82" i="52"/>
  <c r="BK81" i="52"/>
  <c r="BK80" i="52"/>
  <c r="BK79" i="52"/>
  <c r="BK78" i="52"/>
  <c r="BK77" i="52"/>
  <c r="BK76" i="52"/>
  <c r="BK75" i="52"/>
  <c r="BK74" i="52"/>
  <c r="BK73" i="52"/>
  <c r="BK72" i="52"/>
  <c r="BK71" i="52"/>
  <c r="BK70" i="52"/>
  <c r="BK69" i="52"/>
  <c r="BK68" i="52"/>
  <c r="BK67" i="52"/>
  <c r="BK66" i="52"/>
  <c r="BK65" i="52"/>
  <c r="BK64" i="52"/>
  <c r="BK63" i="52"/>
  <c r="BK62" i="52"/>
  <c r="BK61" i="52"/>
  <c r="BK60" i="52"/>
  <c r="BK59" i="52"/>
  <c r="BK58" i="52"/>
  <c r="BZ172" i="52"/>
  <c r="BZ153" i="52"/>
  <c r="BK151" i="52"/>
  <c r="BK146" i="52"/>
  <c r="BZ145" i="52"/>
  <c r="BK143" i="52"/>
  <c r="BK138" i="52"/>
  <c r="BZ137" i="52"/>
  <c r="BK135" i="52"/>
  <c r="BK129" i="52"/>
  <c r="BK125" i="52"/>
  <c r="BK121" i="52"/>
  <c r="BK117" i="52"/>
  <c r="BK113" i="52"/>
  <c r="BK109" i="52"/>
  <c r="BK105" i="52"/>
  <c r="BK101" i="52"/>
  <c r="BK99" i="52"/>
  <c r="BK97" i="52"/>
  <c r="BK95" i="52"/>
  <c r="BK93" i="52"/>
  <c r="BK91" i="52"/>
  <c r="BK89" i="52"/>
  <c r="BK130" i="52"/>
  <c r="BK122" i="52"/>
  <c r="BK114" i="52"/>
  <c r="BK106" i="52"/>
  <c r="BZ86" i="52"/>
  <c r="BZ82" i="52"/>
  <c r="BZ78" i="52"/>
  <c r="BZ74" i="52"/>
  <c r="BZ70" i="52"/>
  <c r="BZ66" i="52"/>
  <c r="BZ62" i="52"/>
  <c r="BZ58" i="52"/>
  <c r="BZ57" i="52"/>
  <c r="BZ56" i="52"/>
  <c r="BZ55" i="52"/>
  <c r="BZ54" i="52"/>
  <c r="BZ53" i="52"/>
  <c r="BZ52" i="52"/>
  <c r="BZ51" i="52"/>
  <c r="BZ50" i="52"/>
  <c r="BZ49" i="52"/>
  <c r="BZ48" i="52"/>
  <c r="BZ47" i="52"/>
  <c r="BZ46" i="52"/>
  <c r="BZ45" i="52"/>
  <c r="BZ44" i="52"/>
  <c r="BZ43" i="52"/>
  <c r="BZ42" i="52"/>
  <c r="BZ41" i="52"/>
  <c r="BZ40" i="52"/>
  <c r="BZ39" i="52"/>
  <c r="BZ38" i="52"/>
  <c r="BZ37" i="52"/>
  <c r="BZ36" i="52"/>
  <c r="BZ35" i="52"/>
  <c r="BZ34" i="52"/>
  <c r="BZ33" i="52"/>
  <c r="BZ32" i="52"/>
  <c r="BZ31" i="52"/>
  <c r="BZ30" i="52"/>
  <c r="BZ29" i="52"/>
  <c r="BZ28" i="52"/>
  <c r="BZ27" i="52"/>
  <c r="BZ26" i="52"/>
  <c r="BZ25" i="52"/>
  <c r="BZ24" i="52"/>
  <c r="BZ23" i="52"/>
  <c r="BZ22" i="52"/>
  <c r="BZ21" i="52"/>
  <c r="BZ149" i="52"/>
  <c r="BZ144" i="52"/>
  <c r="BK142" i="52"/>
  <c r="BK139" i="52"/>
  <c r="BZ133" i="52"/>
  <c r="BK127" i="52"/>
  <c r="BK119" i="52"/>
  <c r="BK111" i="52"/>
  <c r="BK103" i="52"/>
  <c r="BZ87" i="52"/>
  <c r="BZ83" i="52"/>
  <c r="BZ79" i="52"/>
  <c r="BZ75" i="52"/>
  <c r="BZ71" i="52"/>
  <c r="BZ67" i="52"/>
  <c r="BZ63" i="52"/>
  <c r="BZ59" i="52"/>
  <c r="BK57" i="52"/>
  <c r="BK56" i="52"/>
  <c r="BK55" i="52"/>
  <c r="BK54" i="52"/>
  <c r="BK53" i="52"/>
  <c r="BK52" i="52"/>
  <c r="BK51" i="52"/>
  <c r="BK50" i="52"/>
  <c r="BK49" i="52"/>
  <c r="BK48" i="52"/>
  <c r="BK47" i="52"/>
  <c r="BK46" i="52"/>
  <c r="BK45" i="52"/>
  <c r="BK44" i="52"/>
  <c r="BK43" i="52"/>
  <c r="BK42" i="52"/>
  <c r="BK41" i="52"/>
  <c r="BK40" i="52"/>
  <c r="BK39" i="52"/>
  <c r="BK38" i="52"/>
  <c r="BK37" i="52"/>
  <c r="BK36" i="52"/>
  <c r="BK35" i="52"/>
  <c r="BK34" i="52"/>
  <c r="BK33" i="52"/>
  <c r="BK32" i="52"/>
  <c r="BK31" i="52"/>
  <c r="BK30" i="52"/>
  <c r="BK29" i="52"/>
  <c r="BK28" i="52"/>
  <c r="BK27" i="52"/>
  <c r="BZ158" i="52"/>
  <c r="BZ141" i="52"/>
  <c r="BZ136" i="52"/>
  <c r="BZ130" i="52"/>
  <c r="BK126" i="52"/>
  <c r="BK123" i="52"/>
  <c r="BK110" i="52"/>
  <c r="BK107" i="52"/>
  <c r="BK96" i="52"/>
  <c r="BK92" i="52"/>
  <c r="BK88" i="52"/>
  <c r="BZ81" i="52"/>
  <c r="BZ80" i="52"/>
  <c r="BZ73" i="52"/>
  <c r="BZ72" i="52"/>
  <c r="BK23" i="52"/>
  <c r="BK150" i="52"/>
  <c r="BK147" i="52"/>
  <c r="BK118" i="52"/>
  <c r="BK102" i="52"/>
  <c r="BK94" i="52"/>
  <c r="BK90" i="52"/>
  <c r="BZ85" i="52"/>
  <c r="BZ76" i="52"/>
  <c r="BZ69" i="52"/>
  <c r="BZ68" i="52"/>
  <c r="BK21" i="52"/>
  <c r="BK18" i="52"/>
  <c r="BK16" i="52"/>
  <c r="BK12" i="52"/>
  <c r="BK11" i="52"/>
  <c r="BK10" i="52"/>
  <c r="BK8" i="52"/>
  <c r="BK7" i="52"/>
  <c r="BK6" i="52"/>
  <c r="BK134" i="52"/>
  <c r="BK131" i="52"/>
  <c r="BZ65" i="52"/>
  <c r="BZ60" i="52"/>
  <c r="BK24" i="52"/>
  <c r="BZ20" i="52"/>
  <c r="BZ19" i="52"/>
  <c r="BZ18" i="52"/>
  <c r="BZ17" i="52"/>
  <c r="BZ16" i="52"/>
  <c r="BZ15" i="52"/>
  <c r="BZ14" i="52"/>
  <c r="BZ13" i="52"/>
  <c r="BZ12" i="52"/>
  <c r="BZ11" i="52"/>
  <c r="BZ10" i="52"/>
  <c r="BZ9" i="52"/>
  <c r="BZ8" i="52"/>
  <c r="BZ7" i="52"/>
  <c r="BZ6" i="52"/>
  <c r="BZ152" i="52"/>
  <c r="BK115" i="52"/>
  <c r="BK98" i="52"/>
  <c r="BZ84" i="52"/>
  <c r="BZ77" i="52"/>
  <c r="BK25" i="52"/>
  <c r="BK20" i="52"/>
  <c r="BK19" i="52"/>
  <c r="BK17" i="52"/>
  <c r="BK15" i="52"/>
  <c r="BK14" i="52"/>
  <c r="BK13" i="52"/>
  <c r="BK9" i="52"/>
  <c r="BZ64" i="52"/>
  <c r="BZ61" i="52"/>
  <c r="BK26" i="52"/>
  <c r="BK22" i="52"/>
  <c r="DX205" i="52"/>
  <c r="DX203" i="52"/>
  <c r="DX202" i="52"/>
  <c r="DX198" i="52"/>
  <c r="DX197" i="52"/>
  <c r="DX201" i="52"/>
  <c r="DX199" i="52"/>
  <c r="DX204" i="52"/>
  <c r="DX206" i="52"/>
  <c r="DX200" i="52"/>
  <c r="DX195" i="52"/>
  <c r="DX193" i="52"/>
  <c r="DX191" i="52"/>
  <c r="DX189" i="52"/>
  <c r="DX187" i="52"/>
  <c r="DX196" i="52"/>
  <c r="DX192" i="52"/>
  <c r="DX186" i="52"/>
  <c r="DX188" i="52"/>
  <c r="DX172" i="52"/>
  <c r="DX170" i="52"/>
  <c r="DX169" i="52"/>
  <c r="DX168" i="52"/>
  <c r="DX167" i="52"/>
  <c r="DX166" i="52"/>
  <c r="DX165" i="52"/>
  <c r="DX164" i="52"/>
  <c r="DX163" i="52"/>
  <c r="DX162" i="52"/>
  <c r="DX190" i="52"/>
  <c r="DX185" i="52"/>
  <c r="DX184" i="52"/>
  <c r="DX183" i="52"/>
  <c r="DX182" i="52"/>
  <c r="DX181" i="52"/>
  <c r="DX180" i="52"/>
  <c r="DX179" i="52"/>
  <c r="DX178" i="52"/>
  <c r="DX177" i="52"/>
  <c r="DX176" i="52"/>
  <c r="DX175" i="52"/>
  <c r="DX171" i="52"/>
  <c r="DX194" i="52"/>
  <c r="DX174" i="52"/>
  <c r="DX173" i="52"/>
  <c r="DX161" i="52"/>
  <c r="DX159" i="52"/>
  <c r="DX157" i="52"/>
  <c r="DX155" i="52"/>
  <c r="DX153" i="52"/>
  <c r="DX156" i="52"/>
  <c r="DX151" i="52"/>
  <c r="DX147" i="52"/>
  <c r="DX143" i="52"/>
  <c r="DX139" i="52"/>
  <c r="DX135" i="52"/>
  <c r="DX131" i="52"/>
  <c r="DX158" i="52"/>
  <c r="DX150" i="52"/>
  <c r="DX146" i="52"/>
  <c r="DX142" i="52"/>
  <c r="DX138" i="52"/>
  <c r="DX134" i="52"/>
  <c r="DX129" i="52"/>
  <c r="DX128" i="52"/>
  <c r="DX127" i="52"/>
  <c r="DX126" i="52"/>
  <c r="DX125" i="52"/>
  <c r="DX124" i="52"/>
  <c r="DX123" i="52"/>
  <c r="DX122" i="52"/>
  <c r="DX121" i="52"/>
  <c r="DX120" i="52"/>
  <c r="DX119" i="52"/>
  <c r="DX118" i="52"/>
  <c r="DX117" i="52"/>
  <c r="DX116" i="52"/>
  <c r="DX115" i="52"/>
  <c r="DX114" i="52"/>
  <c r="DX113" i="52"/>
  <c r="DX112" i="52"/>
  <c r="DX111" i="52"/>
  <c r="DX110" i="52"/>
  <c r="DX109" i="52"/>
  <c r="DX108" i="52"/>
  <c r="DX107" i="52"/>
  <c r="DX106" i="52"/>
  <c r="DX105" i="52"/>
  <c r="DX104" i="52"/>
  <c r="DX103" i="52"/>
  <c r="DX102" i="52"/>
  <c r="DX101" i="52"/>
  <c r="DX100" i="52"/>
  <c r="DX99" i="52"/>
  <c r="DX98" i="52"/>
  <c r="DX97" i="52"/>
  <c r="DX96" i="52"/>
  <c r="DX95" i="52"/>
  <c r="DX94" i="52"/>
  <c r="DX93" i="52"/>
  <c r="DX92" i="52"/>
  <c r="DX91" i="52"/>
  <c r="DX90" i="52"/>
  <c r="DX89" i="52"/>
  <c r="DX88" i="52"/>
  <c r="DX87" i="52"/>
  <c r="DX149" i="52"/>
  <c r="DX141" i="52"/>
  <c r="DX133" i="52"/>
  <c r="DX160" i="52"/>
  <c r="DX148" i="52"/>
  <c r="DX140" i="52"/>
  <c r="DX132" i="52"/>
  <c r="DX86" i="52"/>
  <c r="DX82" i="52"/>
  <c r="DX78" i="52"/>
  <c r="DX74" i="52"/>
  <c r="DX70" i="52"/>
  <c r="DX66" i="52"/>
  <c r="DX62" i="52"/>
  <c r="DX58" i="52"/>
  <c r="DX57" i="52"/>
  <c r="DX56" i="52"/>
  <c r="DX55" i="52"/>
  <c r="DX54" i="52"/>
  <c r="DX53" i="52"/>
  <c r="DX52" i="52"/>
  <c r="DX51" i="52"/>
  <c r="DX50" i="52"/>
  <c r="DX49" i="52"/>
  <c r="DX48" i="52"/>
  <c r="DX47" i="52"/>
  <c r="DX46" i="52"/>
  <c r="DX45" i="52"/>
  <c r="DX44" i="52"/>
  <c r="DX43" i="52"/>
  <c r="DX42" i="52"/>
  <c r="DX41" i="52"/>
  <c r="DX40" i="52"/>
  <c r="DX39" i="52"/>
  <c r="DX38" i="52"/>
  <c r="DX37" i="52"/>
  <c r="DX36" i="52"/>
  <c r="DX35" i="52"/>
  <c r="DX34" i="52"/>
  <c r="DX33" i="52"/>
  <c r="DX32" i="52"/>
  <c r="DX31" i="52"/>
  <c r="DX30" i="52"/>
  <c r="DX29" i="52"/>
  <c r="DX28" i="52"/>
  <c r="DX27" i="52"/>
  <c r="DX26" i="52"/>
  <c r="DX25" i="52"/>
  <c r="DX24" i="52"/>
  <c r="DX23" i="52"/>
  <c r="DX22" i="52"/>
  <c r="DX21" i="52"/>
  <c r="DX144" i="52"/>
  <c r="DX137" i="52"/>
  <c r="DX130" i="52"/>
  <c r="DX83" i="52"/>
  <c r="DX79" i="52"/>
  <c r="DX75" i="52"/>
  <c r="DX71" i="52"/>
  <c r="DX67" i="52"/>
  <c r="DX63" i="52"/>
  <c r="DX59" i="52"/>
  <c r="DX154" i="52"/>
  <c r="DX145" i="52"/>
  <c r="DX61" i="52"/>
  <c r="DX65" i="52"/>
  <c r="DX84" i="52"/>
  <c r="DX76" i="52"/>
  <c r="DX69" i="52"/>
  <c r="DX68" i="52"/>
  <c r="DX81" i="52"/>
  <c r="DX80" i="52"/>
  <c r="DX73" i="52"/>
  <c r="DX72" i="52"/>
  <c r="DX60" i="52"/>
  <c r="DX20" i="52"/>
  <c r="DX19" i="52"/>
  <c r="DX18" i="52"/>
  <c r="DX17" i="52"/>
  <c r="DX16" i="52"/>
  <c r="DX15" i="52"/>
  <c r="DX14" i="52"/>
  <c r="DX13" i="52"/>
  <c r="DX12" i="52"/>
  <c r="DX11" i="52"/>
  <c r="DX10" i="52"/>
  <c r="DX9" i="52"/>
  <c r="DX8" i="52"/>
  <c r="DX7" i="52"/>
  <c r="DX6" i="52"/>
  <c r="DX152" i="52"/>
  <c r="DX136" i="52"/>
  <c r="DX85" i="52"/>
  <c r="DX77" i="52"/>
  <c r="DX64" i="52"/>
  <c r="BS156" i="52"/>
  <c r="BS160" i="52"/>
  <c r="BS164" i="52"/>
  <c r="BS168" i="52"/>
  <c r="BS171" i="52"/>
  <c r="BS201" i="52"/>
  <c r="BS191" i="52"/>
  <c r="BS195" i="52"/>
  <c r="BS199" i="52"/>
  <c r="BS205" i="52"/>
  <c r="BK156" i="52"/>
  <c r="BK160" i="52"/>
  <c r="BK164" i="52"/>
  <c r="BK168" i="52"/>
  <c r="BK174" i="52"/>
  <c r="BK180" i="52"/>
  <c r="BK184" i="52"/>
  <c r="BK189" i="52"/>
  <c r="BK193" i="52"/>
  <c r="BK197" i="52"/>
  <c r="BK201" i="52"/>
  <c r="BK206" i="52"/>
  <c r="BW146" i="52"/>
  <c r="BW118" i="52"/>
  <c r="CH84" i="52"/>
  <c r="CH80" i="52"/>
  <c r="CH76" i="52"/>
  <c r="CH72" i="52"/>
  <c r="CH68" i="52"/>
  <c r="CH65" i="52"/>
  <c r="CH61" i="52"/>
  <c r="CH134" i="52"/>
  <c r="BS130" i="52"/>
  <c r="BW125" i="52"/>
  <c r="BS122" i="52"/>
  <c r="BW117" i="52"/>
  <c r="BS114" i="52"/>
  <c r="BW109" i="52"/>
  <c r="BS106" i="52"/>
  <c r="BW101" i="52"/>
  <c r="BW57" i="52"/>
  <c r="BW55" i="52"/>
  <c r="BW53" i="52"/>
  <c r="BW51" i="52"/>
  <c r="BW49" i="52"/>
  <c r="BW47" i="52"/>
  <c r="BW45" i="52"/>
  <c r="BW43" i="52"/>
  <c r="BW41" i="52"/>
  <c r="BW39" i="52"/>
  <c r="BW37" i="52"/>
  <c r="BW35" i="52"/>
  <c r="BW33" i="52"/>
  <c r="BW31" i="52"/>
  <c r="BW29" i="52"/>
  <c r="BW27" i="52"/>
  <c r="BS89" i="52"/>
  <c r="BS97" i="52"/>
  <c r="BS108" i="52"/>
  <c r="BS124" i="52"/>
  <c r="BS137" i="52"/>
  <c r="CH146" i="52"/>
  <c r="BS58" i="52"/>
  <c r="BS62" i="52"/>
  <c r="BS66" i="52"/>
  <c r="BS70" i="52"/>
  <c r="BS74" i="52"/>
  <c r="BS78" i="52"/>
  <c r="BS82" i="52"/>
  <c r="BS86" i="52"/>
  <c r="BS111" i="52"/>
  <c r="BS127" i="52"/>
  <c r="CH88" i="52"/>
  <c r="CH92" i="52"/>
  <c r="CH96" i="52"/>
  <c r="CH100" i="52"/>
  <c r="CH104" i="52"/>
  <c r="CH108" i="52"/>
  <c r="CH112" i="52"/>
  <c r="CH116" i="52"/>
  <c r="CH120" i="52"/>
  <c r="CH124" i="52"/>
  <c r="CH128" i="52"/>
  <c r="CH136" i="52"/>
  <c r="CH144" i="52"/>
  <c r="CH152" i="52"/>
  <c r="CH182" i="52"/>
  <c r="BS135" i="52"/>
  <c r="BS143" i="52"/>
  <c r="BS151" i="52"/>
  <c r="BS185" i="52"/>
  <c r="CH158" i="52"/>
  <c r="CH178" i="52"/>
  <c r="CH184" i="52"/>
  <c r="CH173" i="52"/>
  <c r="BS179" i="52"/>
  <c r="CH186" i="52"/>
  <c r="CH163" i="52"/>
  <c r="CH167" i="52"/>
  <c r="CH172" i="52"/>
  <c r="CH191" i="52"/>
  <c r="CH192" i="52"/>
  <c r="CH201" i="52"/>
  <c r="CH200" i="52"/>
  <c r="BW89" i="52"/>
  <c r="BW97" i="52"/>
  <c r="BW108" i="52"/>
  <c r="BW124" i="52"/>
  <c r="BW60" i="52"/>
  <c r="BW64" i="52"/>
  <c r="BW68" i="52"/>
  <c r="BW72" i="52"/>
  <c r="BW76" i="52"/>
  <c r="BW80" i="52"/>
  <c r="BW84" i="52"/>
  <c r="BW103" i="52"/>
  <c r="BW119" i="52"/>
  <c r="BW133" i="52"/>
  <c r="BW149" i="52"/>
  <c r="BW139" i="52"/>
  <c r="BW132" i="52"/>
  <c r="BW148" i="52"/>
  <c r="BW176" i="52"/>
  <c r="BW156" i="52"/>
  <c r="BW160" i="52"/>
  <c r="BW164" i="52"/>
  <c r="BW168" i="52"/>
  <c r="BW171" i="52"/>
  <c r="BW179" i="52"/>
  <c r="BW183" i="52"/>
  <c r="BW199" i="52"/>
  <c r="BW189" i="52"/>
  <c r="BW193" i="52"/>
  <c r="BW197" i="52"/>
  <c r="BW202" i="52"/>
  <c r="CF205" i="51"/>
  <c r="CF204" i="51"/>
  <c r="CF203" i="51"/>
  <c r="CF202" i="51"/>
  <c r="CF201" i="51"/>
  <c r="CF200" i="51"/>
  <c r="BQ202" i="51"/>
  <c r="BQ205" i="51"/>
  <c r="BQ201" i="51"/>
  <c r="CF199" i="51"/>
  <c r="CF198" i="51"/>
  <c r="CF197" i="51"/>
  <c r="CF196" i="51"/>
  <c r="BQ204" i="51"/>
  <c r="BQ200" i="51"/>
  <c r="BQ199" i="51"/>
  <c r="BQ198" i="51"/>
  <c r="BQ197" i="51"/>
  <c r="BQ196" i="51"/>
  <c r="BQ195" i="51"/>
  <c r="BQ194" i="51"/>
  <c r="BQ193" i="51"/>
  <c r="BQ192" i="51"/>
  <c r="BQ191" i="51"/>
  <c r="BQ190" i="51"/>
  <c r="CF206" i="51"/>
  <c r="CF192" i="51"/>
  <c r="CF195" i="51"/>
  <c r="CF191" i="51"/>
  <c r="CF188" i="51"/>
  <c r="CF187" i="51"/>
  <c r="CF186" i="51"/>
  <c r="CF190" i="51"/>
  <c r="BQ203" i="51"/>
  <c r="BQ188" i="51"/>
  <c r="BQ189" i="51"/>
  <c r="BQ183" i="51"/>
  <c r="BQ182" i="51"/>
  <c r="BQ186" i="51"/>
  <c r="CF185" i="51"/>
  <c r="BQ185" i="51"/>
  <c r="CF183" i="51"/>
  <c r="CF184" i="51"/>
  <c r="BQ181" i="51"/>
  <c r="BQ180" i="51"/>
  <c r="BQ179" i="51"/>
  <c r="BQ178" i="51"/>
  <c r="BQ177" i="51"/>
  <c r="BQ176" i="51"/>
  <c r="BQ175" i="51"/>
  <c r="BQ174" i="51"/>
  <c r="BQ173" i="51"/>
  <c r="BQ172" i="51"/>
  <c r="BQ171" i="51"/>
  <c r="BQ170" i="51"/>
  <c r="CF189" i="51"/>
  <c r="BQ184" i="51"/>
  <c r="CF180" i="51"/>
  <c r="CF176" i="51"/>
  <c r="CF172" i="51"/>
  <c r="CF194" i="51"/>
  <c r="CF179" i="51"/>
  <c r="CF175" i="51"/>
  <c r="CF171" i="51"/>
  <c r="BQ169" i="51"/>
  <c r="BQ168" i="51"/>
  <c r="BQ167" i="51"/>
  <c r="BQ166" i="51"/>
  <c r="BQ165" i="51"/>
  <c r="BQ164" i="51"/>
  <c r="BQ163" i="51"/>
  <c r="BQ162" i="51"/>
  <c r="BQ161" i="51"/>
  <c r="BQ160" i="51"/>
  <c r="BQ159" i="51"/>
  <c r="BQ158" i="51"/>
  <c r="BQ157" i="51"/>
  <c r="BQ156" i="51"/>
  <c r="BQ155" i="51"/>
  <c r="BQ154" i="51"/>
  <c r="BQ153" i="51"/>
  <c r="BQ152" i="51"/>
  <c r="BQ151" i="51"/>
  <c r="BQ150" i="51"/>
  <c r="CF182" i="51"/>
  <c r="CF166" i="51"/>
  <c r="CF162" i="51"/>
  <c r="CF158" i="51"/>
  <c r="CF178" i="51"/>
  <c r="CF177" i="51"/>
  <c r="CF170" i="51"/>
  <c r="CF167" i="51"/>
  <c r="CF163" i="51"/>
  <c r="CF159" i="51"/>
  <c r="CF155" i="51"/>
  <c r="CF151" i="51"/>
  <c r="CF174" i="51"/>
  <c r="CF173" i="51"/>
  <c r="CF169" i="51"/>
  <c r="CF168" i="51"/>
  <c r="CF161" i="51"/>
  <c r="CF160" i="51"/>
  <c r="CF153" i="51"/>
  <c r="BQ149" i="51"/>
  <c r="BQ147" i="51"/>
  <c r="BQ146" i="51"/>
  <c r="BQ145" i="51"/>
  <c r="BQ144" i="51"/>
  <c r="BQ143" i="51"/>
  <c r="BQ142" i="51"/>
  <c r="BQ141" i="51"/>
  <c r="BQ140" i="51"/>
  <c r="BQ139" i="51"/>
  <c r="BQ138" i="51"/>
  <c r="BQ137" i="51"/>
  <c r="BQ136" i="51"/>
  <c r="BQ135" i="51"/>
  <c r="BQ134" i="51"/>
  <c r="BQ133" i="51"/>
  <c r="BQ132" i="51"/>
  <c r="BQ131" i="51"/>
  <c r="BQ130" i="51"/>
  <c r="CF193" i="51"/>
  <c r="CF156" i="51"/>
  <c r="CF154" i="51"/>
  <c r="CF149" i="51"/>
  <c r="CF147" i="51"/>
  <c r="CF146" i="51"/>
  <c r="CF145" i="51"/>
  <c r="CF144" i="51"/>
  <c r="CF143" i="51"/>
  <c r="CF142" i="51"/>
  <c r="CF141" i="51"/>
  <c r="CF140" i="51"/>
  <c r="CF139" i="51"/>
  <c r="CF138" i="51"/>
  <c r="CF137" i="51"/>
  <c r="CF136" i="51"/>
  <c r="CF135" i="51"/>
  <c r="CF134" i="51"/>
  <c r="CF133" i="51"/>
  <c r="CF132" i="51"/>
  <c r="CF131" i="51"/>
  <c r="CF130" i="51"/>
  <c r="CF129" i="51"/>
  <c r="CF128" i="51"/>
  <c r="CF127" i="51"/>
  <c r="CF126" i="51"/>
  <c r="CF125" i="51"/>
  <c r="CF152" i="51"/>
  <c r="CF148" i="51"/>
  <c r="BQ124" i="51"/>
  <c r="BQ123" i="51"/>
  <c r="BQ122" i="51"/>
  <c r="BQ121" i="51"/>
  <c r="BQ120" i="51"/>
  <c r="BQ119" i="51"/>
  <c r="BQ118" i="51"/>
  <c r="BQ117" i="51"/>
  <c r="BQ116" i="51"/>
  <c r="BQ115" i="51"/>
  <c r="BQ114" i="51"/>
  <c r="BQ113" i="51"/>
  <c r="BQ112" i="51"/>
  <c r="BQ111" i="51"/>
  <c r="BQ110" i="51"/>
  <c r="BQ109" i="51"/>
  <c r="BQ108" i="51"/>
  <c r="BQ107" i="51"/>
  <c r="BQ106" i="51"/>
  <c r="BQ105" i="51"/>
  <c r="BQ104" i="51"/>
  <c r="BQ103" i="51"/>
  <c r="BQ102" i="51"/>
  <c r="BQ101" i="51"/>
  <c r="BQ100" i="51"/>
  <c r="BQ99" i="51"/>
  <c r="BQ98" i="51"/>
  <c r="BQ97" i="51"/>
  <c r="BQ96" i="51"/>
  <c r="BQ95" i="51"/>
  <c r="BQ94" i="51"/>
  <c r="BQ93" i="51"/>
  <c r="BQ92" i="51"/>
  <c r="BQ91" i="51"/>
  <c r="BQ90" i="51"/>
  <c r="BQ89" i="51"/>
  <c r="BQ88" i="51"/>
  <c r="BQ87" i="51"/>
  <c r="BQ86" i="51"/>
  <c r="BQ85" i="51"/>
  <c r="BQ84" i="51"/>
  <c r="BQ83" i="51"/>
  <c r="CF150" i="51"/>
  <c r="BQ129" i="51"/>
  <c r="BQ128" i="51"/>
  <c r="BQ127" i="51"/>
  <c r="BQ126" i="51"/>
  <c r="BQ125" i="51"/>
  <c r="CF124" i="51"/>
  <c r="CF123" i="51"/>
  <c r="CF122" i="51"/>
  <c r="CF121" i="51"/>
  <c r="CF120" i="51"/>
  <c r="CF119" i="51"/>
  <c r="CF118" i="51"/>
  <c r="CF117" i="51"/>
  <c r="CF116" i="51"/>
  <c r="CF115" i="51"/>
  <c r="CF114" i="51"/>
  <c r="CF113" i="51"/>
  <c r="CF112" i="51"/>
  <c r="CF111" i="51"/>
  <c r="CF110" i="51"/>
  <c r="CF109" i="51"/>
  <c r="CF108" i="51"/>
  <c r="CF107" i="51"/>
  <c r="CF106" i="51"/>
  <c r="CF105" i="51"/>
  <c r="CF104" i="51"/>
  <c r="CF103" i="51"/>
  <c r="CF102" i="51"/>
  <c r="CF101" i="51"/>
  <c r="CF100" i="51"/>
  <c r="CF99" i="51"/>
  <c r="CF98" i="51"/>
  <c r="CF97" i="51"/>
  <c r="CF96" i="51"/>
  <c r="CF95" i="51"/>
  <c r="CF94" i="51"/>
  <c r="CF93" i="51"/>
  <c r="CF92" i="51"/>
  <c r="CF91" i="51"/>
  <c r="CF90" i="51"/>
  <c r="CF89" i="51"/>
  <c r="CF88" i="51"/>
  <c r="CF87" i="51"/>
  <c r="CF86" i="51"/>
  <c r="CF85" i="51"/>
  <c r="CF84" i="51"/>
  <c r="CF83" i="51"/>
  <c r="CF82" i="51"/>
  <c r="CF81" i="51"/>
  <c r="CF80" i="51"/>
  <c r="CF79" i="51"/>
  <c r="CF78" i="51"/>
  <c r="CF77" i="51"/>
  <c r="CF76" i="51"/>
  <c r="BQ187" i="51"/>
  <c r="BQ75" i="51"/>
  <c r="BQ74" i="51"/>
  <c r="BQ73" i="51"/>
  <c r="BQ72" i="51"/>
  <c r="BQ71" i="51"/>
  <c r="BQ70" i="51"/>
  <c r="BQ69" i="51"/>
  <c r="BQ68" i="51"/>
  <c r="BQ67" i="51"/>
  <c r="BQ66" i="51"/>
  <c r="BQ65" i="51"/>
  <c r="BQ64" i="51"/>
  <c r="BQ63" i="51"/>
  <c r="BQ62" i="51"/>
  <c r="BQ61" i="51"/>
  <c r="BQ60" i="51"/>
  <c r="BQ59" i="51"/>
  <c r="BQ58" i="51"/>
  <c r="BQ57" i="51"/>
  <c r="BQ56" i="51"/>
  <c r="BQ55" i="51"/>
  <c r="BQ54" i="51"/>
  <c r="BQ53" i="51"/>
  <c r="BQ52" i="51"/>
  <c r="BQ51" i="51"/>
  <c r="BQ50" i="51"/>
  <c r="BQ49" i="51"/>
  <c r="CF181" i="51"/>
  <c r="CF165" i="51"/>
  <c r="CF75" i="51"/>
  <c r="CF74" i="51"/>
  <c r="CF73" i="51"/>
  <c r="CF72" i="51"/>
  <c r="CF71" i="51"/>
  <c r="CF70" i="51"/>
  <c r="CF69" i="51"/>
  <c r="CF68" i="51"/>
  <c r="CF67" i="51"/>
  <c r="CF66" i="51"/>
  <c r="CF65" i="51"/>
  <c r="CF64" i="51"/>
  <c r="CF63" i="51"/>
  <c r="CF62" i="51"/>
  <c r="CF61" i="51"/>
  <c r="CF60" i="51"/>
  <c r="CF59" i="51"/>
  <c r="CF58" i="51"/>
  <c r="CF57" i="51"/>
  <c r="CF56" i="51"/>
  <c r="CF55" i="51"/>
  <c r="CF54" i="51"/>
  <c r="CF53" i="51"/>
  <c r="CF52" i="51"/>
  <c r="CF51" i="51"/>
  <c r="CF50" i="51"/>
  <c r="CF49" i="51"/>
  <c r="CF48" i="51"/>
  <c r="CF47" i="51"/>
  <c r="CF46" i="51"/>
  <c r="CF45" i="51"/>
  <c r="CF44" i="51"/>
  <c r="BQ80" i="51"/>
  <c r="BQ76" i="51"/>
  <c r="CF157" i="51"/>
  <c r="BQ81" i="51"/>
  <c r="BQ77" i="51"/>
  <c r="BQ79" i="51"/>
  <c r="BQ78" i="51"/>
  <c r="BQ48" i="51"/>
  <c r="BQ47" i="51"/>
  <c r="BQ46" i="51"/>
  <c r="BQ45" i="51"/>
  <c r="BQ44" i="51"/>
  <c r="CF164" i="51"/>
  <c r="CF40" i="51"/>
  <c r="BQ40" i="51"/>
  <c r="CF36" i="51"/>
  <c r="BQ36" i="51"/>
  <c r="CF32" i="51"/>
  <c r="BQ32" i="51"/>
  <c r="CF28" i="51"/>
  <c r="BQ28" i="51"/>
  <c r="CF24" i="51"/>
  <c r="BQ24" i="51"/>
  <c r="CF20" i="51"/>
  <c r="BQ20" i="51"/>
  <c r="CF16" i="51"/>
  <c r="BQ16" i="51"/>
  <c r="CF12" i="51"/>
  <c r="BQ12" i="51"/>
  <c r="CF8" i="51"/>
  <c r="BQ8" i="51"/>
  <c r="CF42" i="51"/>
  <c r="CF38" i="51"/>
  <c r="BQ38" i="51"/>
  <c r="CF34" i="51"/>
  <c r="BQ34" i="51"/>
  <c r="CF30" i="51"/>
  <c r="BQ30" i="51"/>
  <c r="CF18" i="51"/>
  <c r="CF14" i="51"/>
  <c r="BQ14" i="51"/>
  <c r="BQ10" i="51"/>
  <c r="CF41" i="51"/>
  <c r="BQ41" i="51"/>
  <c r="CF33" i="51"/>
  <c r="BQ33" i="51"/>
  <c r="CF29" i="51"/>
  <c r="BQ29" i="51"/>
  <c r="CF25" i="51"/>
  <c r="BQ25" i="51"/>
  <c r="CF21" i="51"/>
  <c r="BQ21" i="51"/>
  <c r="CF17" i="51"/>
  <c r="BQ17" i="51"/>
  <c r="CF13" i="51"/>
  <c r="BQ13" i="51"/>
  <c r="BQ82" i="51"/>
  <c r="CF43" i="51"/>
  <c r="BQ43" i="51"/>
  <c r="CF39" i="51"/>
  <c r="BQ39" i="51"/>
  <c r="CF35" i="51"/>
  <c r="BQ35" i="51"/>
  <c r="CF31" i="51"/>
  <c r="BQ31" i="51"/>
  <c r="CF27" i="51"/>
  <c r="BQ27" i="51"/>
  <c r="CF23" i="51"/>
  <c r="BQ23" i="51"/>
  <c r="CF19" i="51"/>
  <c r="BQ19" i="51"/>
  <c r="CF15" i="51"/>
  <c r="BQ15" i="51"/>
  <c r="CF11" i="51"/>
  <c r="BQ11" i="51"/>
  <c r="CF7" i="51"/>
  <c r="BQ7" i="51"/>
  <c r="BQ42" i="51"/>
  <c r="CF26" i="51"/>
  <c r="BQ26" i="51"/>
  <c r="CF22" i="51"/>
  <c r="BQ22" i="51"/>
  <c r="BQ18" i="51"/>
  <c r="CF10" i="51"/>
  <c r="CF6" i="51"/>
  <c r="BQ6" i="51"/>
  <c r="BQ148" i="51"/>
  <c r="CF37" i="51"/>
  <c r="BQ37" i="51"/>
  <c r="CF9" i="51"/>
  <c r="BQ9" i="51"/>
  <c r="BQ206" i="51"/>
  <c r="BW91" i="51"/>
  <c r="BW49" i="51"/>
  <c r="BW44" i="51"/>
  <c r="BW73" i="51"/>
  <c r="BW104" i="51"/>
  <c r="BW76" i="51"/>
  <c r="BW98" i="51"/>
  <c r="BW85" i="51"/>
  <c r="BW117" i="51"/>
  <c r="BW154" i="51"/>
  <c r="BW148" i="51"/>
  <c r="BW160" i="51"/>
  <c r="BW158" i="51"/>
  <c r="BW179" i="51"/>
  <c r="BW191" i="51"/>
  <c r="BW186" i="51"/>
  <c r="BW201" i="51"/>
  <c r="BW78" i="51"/>
  <c r="BW41" i="51"/>
  <c r="BW37" i="51"/>
  <c r="BW33" i="51"/>
  <c r="BW29" i="51"/>
  <c r="BW23" i="51"/>
  <c r="BW19" i="51"/>
  <c r="BW17" i="51"/>
  <c r="BW13" i="51"/>
  <c r="BW9" i="51"/>
  <c r="BW7" i="51"/>
  <c r="CH121" i="51"/>
  <c r="BS154" i="51"/>
  <c r="BS149" i="51"/>
  <c r="CH142" i="51"/>
  <c r="BS140" i="51"/>
  <c r="CH124" i="51"/>
  <c r="BS123" i="51"/>
  <c r="BS91" i="51"/>
  <c r="CH89" i="51"/>
  <c r="BS75" i="51"/>
  <c r="CH61" i="51"/>
  <c r="BS57" i="51"/>
  <c r="CH51" i="51"/>
  <c r="BS50" i="51"/>
  <c r="BS49" i="51"/>
  <c r="BS45" i="51"/>
  <c r="BS107" i="51"/>
  <c r="CH105" i="51"/>
  <c r="BS66" i="51"/>
  <c r="CH60" i="51"/>
  <c r="CH57" i="51"/>
  <c r="BS55" i="51"/>
  <c r="CH76" i="51"/>
  <c r="CH67" i="51"/>
  <c r="BS61" i="51"/>
  <c r="BS98" i="51"/>
  <c r="CH92" i="51"/>
  <c r="BS74" i="51"/>
  <c r="BS62" i="51"/>
  <c r="BS46" i="51"/>
  <c r="BS47" i="51"/>
  <c r="CH126" i="51"/>
  <c r="BS114" i="51"/>
  <c r="CH108" i="51"/>
  <c r="CH73" i="51"/>
  <c r="CH64" i="51"/>
  <c r="CH63" i="51"/>
  <c r="BS59" i="51"/>
  <c r="BS48" i="51"/>
  <c r="BS44" i="51"/>
  <c r="BS193" i="51"/>
  <c r="BS106" i="51"/>
  <c r="CH59" i="51"/>
  <c r="BS53" i="51"/>
  <c r="BW47" i="51"/>
  <c r="BW45" i="51"/>
  <c r="BW95" i="51"/>
  <c r="BW128" i="51"/>
  <c r="BW102" i="51"/>
  <c r="BW141" i="51"/>
  <c r="BW105" i="51"/>
  <c r="BW140" i="51"/>
  <c r="BW147" i="51"/>
  <c r="BW173" i="51"/>
  <c r="BW163" i="51"/>
  <c r="BW183" i="51"/>
  <c r="BW194" i="51"/>
  <c r="BW192" i="51"/>
  <c r="BW203" i="51"/>
  <c r="BW137" i="51"/>
  <c r="CH125" i="51"/>
  <c r="CH84" i="51"/>
  <c r="BW72" i="51"/>
  <c r="BW58" i="51"/>
  <c r="BS43" i="51"/>
  <c r="BS39" i="51"/>
  <c r="BS33" i="51"/>
  <c r="BS29" i="51"/>
  <c r="BS23" i="51"/>
  <c r="BS19" i="51"/>
  <c r="BS11" i="51"/>
  <c r="BS7" i="51"/>
  <c r="CH62" i="51"/>
  <c r="CH82" i="51"/>
  <c r="BS141" i="51"/>
  <c r="CH75" i="51"/>
  <c r="BS110" i="51"/>
  <c r="CH83" i="51"/>
  <c r="CH99" i="51"/>
  <c r="CH115" i="51"/>
  <c r="BS157" i="51"/>
  <c r="BS82" i="51"/>
  <c r="CH98" i="51"/>
  <c r="CH106" i="51"/>
  <c r="CH122" i="51"/>
  <c r="BS136" i="51"/>
  <c r="CH133" i="51"/>
  <c r="BS164" i="51"/>
  <c r="BS142" i="51"/>
  <c r="BS160" i="51"/>
  <c r="BS163" i="51"/>
  <c r="BS171" i="51"/>
  <c r="CH155" i="51"/>
  <c r="CH163" i="51"/>
  <c r="CH167" i="51"/>
  <c r="CH182" i="51"/>
  <c r="CH173" i="51"/>
  <c r="BS190" i="51"/>
  <c r="BW146" i="51"/>
  <c r="CE209" i="51"/>
  <c r="CD206" i="51"/>
  <c r="BO204" i="51"/>
  <c r="CD202" i="51"/>
  <c r="CD204" i="51"/>
  <c r="CD203" i="51"/>
  <c r="BO203" i="51"/>
  <c r="CD201" i="51"/>
  <c r="CD200" i="51"/>
  <c r="BO199" i="51"/>
  <c r="BO198" i="51"/>
  <c r="BO197" i="51"/>
  <c r="BO196" i="51"/>
  <c r="CD193" i="51"/>
  <c r="BO192" i="51"/>
  <c r="CD189" i="51"/>
  <c r="BO189" i="51"/>
  <c r="BO188" i="51"/>
  <c r="BO187" i="51"/>
  <c r="BO186" i="51"/>
  <c r="BO185" i="51"/>
  <c r="BO184" i="51"/>
  <c r="BO201" i="51"/>
  <c r="BO195" i="51"/>
  <c r="CD192" i="51"/>
  <c r="BO191" i="51"/>
  <c r="BO200" i="51"/>
  <c r="CD196" i="51"/>
  <c r="CD205" i="51"/>
  <c r="CD199" i="51"/>
  <c r="CD194" i="51"/>
  <c r="BO194" i="51"/>
  <c r="BO193" i="51"/>
  <c r="CD186" i="51"/>
  <c r="CD198" i="51"/>
  <c r="CD197" i="51"/>
  <c r="CD190" i="51"/>
  <c r="CD187" i="51"/>
  <c r="CD181" i="51"/>
  <c r="CD180" i="51"/>
  <c r="CD179" i="51"/>
  <c r="CD178" i="51"/>
  <c r="CD177" i="51"/>
  <c r="CD176" i="51"/>
  <c r="CD175" i="51"/>
  <c r="CD174" i="51"/>
  <c r="CD173" i="51"/>
  <c r="CD172" i="51"/>
  <c r="CD171" i="51"/>
  <c r="CD170" i="51"/>
  <c r="BO202" i="51"/>
  <c r="BO190" i="51"/>
  <c r="CD183" i="51"/>
  <c r="BO181" i="51"/>
  <c r="BO177" i="51"/>
  <c r="BO173" i="51"/>
  <c r="CD169" i="51"/>
  <c r="CD168" i="51"/>
  <c r="CD167" i="51"/>
  <c r="CD166" i="51"/>
  <c r="CD165" i="51"/>
  <c r="CD164" i="51"/>
  <c r="CD163" i="51"/>
  <c r="CD162" i="51"/>
  <c r="CD161" i="51"/>
  <c r="CD160" i="51"/>
  <c r="CD159" i="51"/>
  <c r="CD158" i="51"/>
  <c r="CD157" i="51"/>
  <c r="CD156" i="51"/>
  <c r="CD155" i="51"/>
  <c r="CD154" i="51"/>
  <c r="CD153" i="51"/>
  <c r="CD152" i="51"/>
  <c r="CD151" i="51"/>
  <c r="CD150" i="51"/>
  <c r="CD149" i="51"/>
  <c r="CD148" i="51"/>
  <c r="CD195" i="51"/>
  <c r="CD191" i="51"/>
  <c r="BO183" i="51"/>
  <c r="BO180" i="51"/>
  <c r="BO176" i="51"/>
  <c r="BO172" i="51"/>
  <c r="CD185" i="51"/>
  <c r="BO175" i="51"/>
  <c r="BO174" i="51"/>
  <c r="BO167" i="51"/>
  <c r="BO163" i="51"/>
  <c r="BO159" i="51"/>
  <c r="CD188" i="51"/>
  <c r="CD184" i="51"/>
  <c r="CD182" i="51"/>
  <c r="BO182" i="51"/>
  <c r="BO168" i="51"/>
  <c r="BO164" i="51"/>
  <c r="BO160" i="51"/>
  <c r="BO156" i="51"/>
  <c r="BO152" i="51"/>
  <c r="BO179" i="51"/>
  <c r="BO157" i="51"/>
  <c r="BO155" i="51"/>
  <c r="BO154" i="51"/>
  <c r="BO170" i="51"/>
  <c r="BO166" i="51"/>
  <c r="BO165" i="51"/>
  <c r="BO158" i="51"/>
  <c r="BO153" i="51"/>
  <c r="BO151" i="51"/>
  <c r="BO150" i="51"/>
  <c r="BO148" i="51"/>
  <c r="BO171" i="51"/>
  <c r="BO161" i="51"/>
  <c r="BO149" i="51"/>
  <c r="CD146" i="51"/>
  <c r="BO145" i="51"/>
  <c r="CD142" i="51"/>
  <c r="BO141" i="51"/>
  <c r="CD138" i="51"/>
  <c r="BO137" i="51"/>
  <c r="CD134" i="51"/>
  <c r="BO133" i="51"/>
  <c r="CD130" i="51"/>
  <c r="BO178" i="51"/>
  <c r="BO162" i="51"/>
  <c r="CD147" i="51"/>
  <c r="BO146" i="51"/>
  <c r="CD143" i="51"/>
  <c r="BO142" i="51"/>
  <c r="CD139" i="51"/>
  <c r="BO138" i="51"/>
  <c r="CD135" i="51"/>
  <c r="BO134" i="51"/>
  <c r="CD131" i="51"/>
  <c r="BO130" i="51"/>
  <c r="BO169" i="51"/>
  <c r="CD145" i="51"/>
  <c r="CD140" i="51"/>
  <c r="CD137" i="51"/>
  <c r="CD132" i="51"/>
  <c r="CD129" i="51"/>
  <c r="CD128" i="51"/>
  <c r="CD127" i="51"/>
  <c r="CD126" i="51"/>
  <c r="CD125" i="51"/>
  <c r="CD124" i="51"/>
  <c r="BO123" i="51"/>
  <c r="CD120" i="51"/>
  <c r="BO119" i="51"/>
  <c r="CD116" i="51"/>
  <c r="BO115" i="51"/>
  <c r="CD112" i="51"/>
  <c r="BO111" i="51"/>
  <c r="CD108" i="51"/>
  <c r="BO107" i="51"/>
  <c r="CD104" i="51"/>
  <c r="BO103" i="51"/>
  <c r="CD100" i="51"/>
  <c r="BO99" i="51"/>
  <c r="CD96" i="51"/>
  <c r="BO95" i="51"/>
  <c r="CD92" i="51"/>
  <c r="BO91" i="51"/>
  <c r="CD88" i="51"/>
  <c r="BO87" i="51"/>
  <c r="CD84" i="51"/>
  <c r="BO83" i="51"/>
  <c r="CD82" i="51"/>
  <c r="BO82" i="51"/>
  <c r="CD81" i="51"/>
  <c r="BO81" i="51"/>
  <c r="CD80" i="51"/>
  <c r="BO80" i="51"/>
  <c r="CD79" i="51"/>
  <c r="BO79" i="51"/>
  <c r="CD78" i="51"/>
  <c r="BO78" i="51"/>
  <c r="CD77" i="51"/>
  <c r="BO77" i="51"/>
  <c r="CD76" i="51"/>
  <c r="BO76" i="51"/>
  <c r="BO147" i="51"/>
  <c r="BO144" i="51"/>
  <c r="BO139" i="51"/>
  <c r="BO136" i="51"/>
  <c r="BO131" i="51"/>
  <c r="BO129" i="51"/>
  <c r="BO128" i="51"/>
  <c r="BO127" i="51"/>
  <c r="BO126" i="51"/>
  <c r="BO125" i="51"/>
  <c r="BO124" i="51"/>
  <c r="CD121" i="51"/>
  <c r="BO120" i="51"/>
  <c r="CD117" i="51"/>
  <c r="BO116" i="51"/>
  <c r="CD113" i="51"/>
  <c r="BO112" i="51"/>
  <c r="CD109" i="51"/>
  <c r="BO108" i="51"/>
  <c r="CD105" i="51"/>
  <c r="BO104" i="51"/>
  <c r="CD101" i="51"/>
  <c r="BO100" i="51"/>
  <c r="CD97" i="51"/>
  <c r="BO96" i="51"/>
  <c r="CD93" i="51"/>
  <c r="BO92" i="51"/>
  <c r="CD89" i="51"/>
  <c r="BO88" i="51"/>
  <c r="CD85" i="51"/>
  <c r="BO84" i="51"/>
  <c r="BO132" i="51"/>
  <c r="CD122" i="51"/>
  <c r="CD119" i="51"/>
  <c r="CD114" i="51"/>
  <c r="CD111" i="51"/>
  <c r="CD106" i="51"/>
  <c r="CD103" i="51"/>
  <c r="CD98" i="51"/>
  <c r="CD95" i="51"/>
  <c r="CD90" i="51"/>
  <c r="CD87" i="51"/>
  <c r="CD73" i="51"/>
  <c r="BO72" i="51"/>
  <c r="CD144" i="51"/>
  <c r="BO143" i="51"/>
  <c r="CD133" i="51"/>
  <c r="BO122" i="51"/>
  <c r="BO117" i="51"/>
  <c r="BO114" i="51"/>
  <c r="BO109" i="51"/>
  <c r="BO106" i="51"/>
  <c r="BO101" i="51"/>
  <c r="BO98" i="51"/>
  <c r="BO93" i="51"/>
  <c r="BO90" i="51"/>
  <c r="BO85" i="51"/>
  <c r="BO75" i="51"/>
  <c r="CD72" i="51"/>
  <c r="BO71" i="51"/>
  <c r="CD68" i="51"/>
  <c r="BO67" i="51"/>
  <c r="CD64" i="51"/>
  <c r="BO63" i="51"/>
  <c r="CD60" i="51"/>
  <c r="BO59" i="51"/>
  <c r="CD56" i="51"/>
  <c r="BO55" i="51"/>
  <c r="CD52" i="51"/>
  <c r="BO135" i="51"/>
  <c r="BO113" i="51"/>
  <c r="CD110" i="51"/>
  <c r="BO97" i="51"/>
  <c r="CD94" i="51"/>
  <c r="CD74" i="51"/>
  <c r="CD71" i="51"/>
  <c r="BO70" i="51"/>
  <c r="CD67" i="51"/>
  <c r="BO65" i="51"/>
  <c r="BO64" i="51"/>
  <c r="CD61" i="51"/>
  <c r="CD58" i="51"/>
  <c r="BO54" i="51"/>
  <c r="BO51" i="51"/>
  <c r="CD43" i="51"/>
  <c r="CD42" i="51"/>
  <c r="CD41" i="51"/>
  <c r="CD40" i="51"/>
  <c r="CD39" i="51"/>
  <c r="CD38" i="51"/>
  <c r="CD37" i="51"/>
  <c r="CD36" i="51"/>
  <c r="CD35" i="51"/>
  <c r="CD34" i="51"/>
  <c r="CD33" i="51"/>
  <c r="CD32" i="51"/>
  <c r="CD31" i="51"/>
  <c r="CD30" i="51"/>
  <c r="CD29" i="51"/>
  <c r="CD28" i="51"/>
  <c r="CD27" i="51"/>
  <c r="CD26" i="51"/>
  <c r="CD25" i="51"/>
  <c r="CD24" i="51"/>
  <c r="CD23" i="51"/>
  <c r="CD22" i="51"/>
  <c r="CD21" i="51"/>
  <c r="CD20" i="51"/>
  <c r="CD19" i="51"/>
  <c r="CD18" i="51"/>
  <c r="CD17" i="51"/>
  <c r="CD16" i="51"/>
  <c r="CD15" i="51"/>
  <c r="CD14" i="51"/>
  <c r="CD13" i="51"/>
  <c r="CD12" i="51"/>
  <c r="CD11" i="51"/>
  <c r="CD10" i="51"/>
  <c r="CD9" i="51"/>
  <c r="CD8" i="51"/>
  <c r="CD7" i="51"/>
  <c r="CD6" i="51"/>
  <c r="BO121" i="51"/>
  <c r="BO140" i="51"/>
  <c r="CD136" i="51"/>
  <c r="BO118" i="51"/>
  <c r="CD115" i="51"/>
  <c r="BO102" i="51"/>
  <c r="CD99" i="51"/>
  <c r="BO86" i="51"/>
  <c r="CD83" i="51"/>
  <c r="BO74" i="51"/>
  <c r="CD70" i="51"/>
  <c r="BO66" i="51"/>
  <c r="CD63" i="51"/>
  <c r="BO61" i="51"/>
  <c r="BO60" i="51"/>
  <c r="CD57" i="51"/>
  <c r="CD54" i="51"/>
  <c r="CD51" i="51"/>
  <c r="BO50" i="51"/>
  <c r="BO43" i="51"/>
  <c r="BO42" i="51"/>
  <c r="BO41" i="51"/>
  <c r="BO40" i="51"/>
  <c r="BO39" i="51"/>
  <c r="BO38" i="51"/>
  <c r="BO37" i="51"/>
  <c r="BO36" i="51"/>
  <c r="BO35" i="51"/>
  <c r="BO34" i="51"/>
  <c r="BO33" i="51"/>
  <c r="BO32" i="51"/>
  <c r="BO31" i="51"/>
  <c r="BO30" i="51"/>
  <c r="BO29" i="51"/>
  <c r="BO28" i="51"/>
  <c r="BO27" i="51"/>
  <c r="BO26" i="51"/>
  <c r="BO25" i="51"/>
  <c r="BO24" i="51"/>
  <c r="BO23" i="51"/>
  <c r="BO22" i="51"/>
  <c r="BO21" i="51"/>
  <c r="BO20" i="51"/>
  <c r="BO19" i="51"/>
  <c r="BO18" i="51"/>
  <c r="BO17" i="51"/>
  <c r="BO16" i="51"/>
  <c r="BO15" i="51"/>
  <c r="BO14" i="51"/>
  <c r="BO13" i="51"/>
  <c r="BO12" i="51"/>
  <c r="BO11" i="51"/>
  <c r="BO10" i="51"/>
  <c r="BO9" i="51"/>
  <c r="BO8" i="51"/>
  <c r="BO7" i="51"/>
  <c r="BO6" i="51"/>
  <c r="CD141" i="51"/>
  <c r="CD118" i="51"/>
  <c r="CD107" i="51"/>
  <c r="BO89" i="51"/>
  <c r="CD75" i="51"/>
  <c r="CD69" i="51"/>
  <c r="BO62" i="51"/>
  <c r="BO58" i="51"/>
  <c r="BO56" i="51"/>
  <c r="CD55" i="51"/>
  <c r="CD50" i="51"/>
  <c r="CD47" i="51"/>
  <c r="BO46" i="51"/>
  <c r="BO105" i="51"/>
  <c r="CD66" i="51"/>
  <c r="CD53" i="51"/>
  <c r="CD45" i="51"/>
  <c r="BO44" i="51"/>
  <c r="CD86" i="51"/>
  <c r="CD62" i="51"/>
  <c r="BO57" i="51"/>
  <c r="BO52" i="51"/>
  <c r="BO49" i="51"/>
  <c r="CD102" i="51"/>
  <c r="BO94" i="51"/>
  <c r="BO68" i="51"/>
  <c r="BO53" i="51"/>
  <c r="CD48" i="51"/>
  <c r="BO47" i="51"/>
  <c r="CD44" i="51"/>
  <c r="CD123" i="51"/>
  <c r="CD91" i="51"/>
  <c r="CD49" i="51"/>
  <c r="BO48" i="51"/>
  <c r="BO110" i="51"/>
  <c r="BO73" i="51"/>
  <c r="BO69" i="51"/>
  <c r="CD65" i="51"/>
  <c r="CD59" i="51"/>
  <c r="CD46" i="51"/>
  <c r="BO45" i="51"/>
  <c r="CC206" i="51"/>
  <c r="CC205" i="51"/>
  <c r="BN205" i="51"/>
  <c r="BN204" i="51"/>
  <c r="BN203" i="51"/>
  <c r="BN202" i="51"/>
  <c r="BN201" i="51"/>
  <c r="BN200" i="51"/>
  <c r="BN206" i="51"/>
  <c r="CC203" i="51"/>
  <c r="BN199" i="51"/>
  <c r="BN198" i="51"/>
  <c r="BN197" i="51"/>
  <c r="BN196" i="51"/>
  <c r="CC204" i="51"/>
  <c r="CC201" i="51"/>
  <c r="CC199" i="51"/>
  <c r="CC198" i="51"/>
  <c r="CC197" i="51"/>
  <c r="CC196" i="51"/>
  <c r="CC194" i="51"/>
  <c r="BN193" i="51"/>
  <c r="CC190" i="51"/>
  <c r="CC188" i="51"/>
  <c r="CC187" i="51"/>
  <c r="CC186" i="51"/>
  <c r="CC185" i="51"/>
  <c r="CC184" i="51"/>
  <c r="CC193" i="51"/>
  <c r="BN192" i="51"/>
  <c r="CC189" i="51"/>
  <c r="BN189" i="51"/>
  <c r="BN188" i="51"/>
  <c r="BN187" i="51"/>
  <c r="BN186" i="51"/>
  <c r="BN194" i="51"/>
  <c r="CC191" i="51"/>
  <c r="CC200" i="51"/>
  <c r="BN195" i="51"/>
  <c r="CC195" i="51"/>
  <c r="BN191" i="51"/>
  <c r="BN190" i="51"/>
  <c r="CC202" i="51"/>
  <c r="BN184" i="51"/>
  <c r="CC182" i="51"/>
  <c r="BN182" i="51"/>
  <c r="BN183" i="51"/>
  <c r="BN180" i="51"/>
  <c r="CC179" i="51"/>
  <c r="BN176" i="51"/>
  <c r="CC175" i="51"/>
  <c r="BN172" i="51"/>
  <c r="CC171" i="51"/>
  <c r="CC192" i="51"/>
  <c r="BN179" i="51"/>
  <c r="CC178" i="51"/>
  <c r="BN175" i="51"/>
  <c r="CC174" i="51"/>
  <c r="BN171" i="51"/>
  <c r="CC170" i="51"/>
  <c r="CC181" i="51"/>
  <c r="BN177" i="51"/>
  <c r="CC173" i="51"/>
  <c r="CC169" i="51"/>
  <c r="BN166" i="51"/>
  <c r="CC165" i="51"/>
  <c r="BN162" i="51"/>
  <c r="CC161" i="51"/>
  <c r="BN158" i="51"/>
  <c r="CC183" i="51"/>
  <c r="CC176" i="51"/>
  <c r="BN174" i="51"/>
  <c r="BN167" i="51"/>
  <c r="CC166" i="51"/>
  <c r="BN163" i="51"/>
  <c r="CC162" i="51"/>
  <c r="BN159" i="51"/>
  <c r="CC158" i="51"/>
  <c r="BN155" i="51"/>
  <c r="CC154" i="51"/>
  <c r="BN151" i="51"/>
  <c r="CC150" i="51"/>
  <c r="CC149" i="51"/>
  <c r="BN149" i="51"/>
  <c r="CC177" i="51"/>
  <c r="BN170" i="51"/>
  <c r="CC167" i="51"/>
  <c r="BN165" i="51"/>
  <c r="CC159" i="51"/>
  <c r="CC156" i="51"/>
  <c r="CC155" i="51"/>
  <c r="BN153" i="51"/>
  <c r="BN150" i="51"/>
  <c r="CC148" i="51"/>
  <c r="BN148" i="51"/>
  <c r="BN181" i="51"/>
  <c r="CC172" i="51"/>
  <c r="BN168" i="51"/>
  <c r="CC164" i="51"/>
  <c r="BN160" i="51"/>
  <c r="CC152" i="51"/>
  <c r="CC151" i="51"/>
  <c r="BN147" i="51"/>
  <c r="BN146" i="51"/>
  <c r="BN145" i="51"/>
  <c r="BN144" i="51"/>
  <c r="BN143" i="51"/>
  <c r="BN142" i="51"/>
  <c r="BN141" i="51"/>
  <c r="BN140" i="51"/>
  <c r="BN139" i="51"/>
  <c r="BN138" i="51"/>
  <c r="BN137" i="51"/>
  <c r="BN136" i="51"/>
  <c r="BN135" i="51"/>
  <c r="BN134" i="51"/>
  <c r="BN133" i="51"/>
  <c r="BN132" i="51"/>
  <c r="BN131" i="51"/>
  <c r="BN130" i="51"/>
  <c r="BN129" i="51"/>
  <c r="BN128" i="51"/>
  <c r="BN127" i="51"/>
  <c r="BN126" i="51"/>
  <c r="BN125" i="51"/>
  <c r="BN178" i="51"/>
  <c r="CC163" i="51"/>
  <c r="CC147" i="51"/>
  <c r="CC143" i="51"/>
  <c r="CC139" i="51"/>
  <c r="CC135" i="51"/>
  <c r="CC131" i="51"/>
  <c r="BN185" i="51"/>
  <c r="CC180" i="51"/>
  <c r="BN169" i="51"/>
  <c r="CC160" i="51"/>
  <c r="CC157" i="51"/>
  <c r="CC153" i="51"/>
  <c r="CC144" i="51"/>
  <c r="CC140" i="51"/>
  <c r="CC136" i="51"/>
  <c r="CC132" i="51"/>
  <c r="BN124" i="51"/>
  <c r="BN123" i="51"/>
  <c r="BN122" i="51"/>
  <c r="BN121" i="51"/>
  <c r="BN120" i="51"/>
  <c r="BN119" i="51"/>
  <c r="BN118" i="51"/>
  <c r="BN117" i="51"/>
  <c r="BN116" i="51"/>
  <c r="BN115" i="51"/>
  <c r="BN114" i="51"/>
  <c r="BN113" i="51"/>
  <c r="BN112" i="51"/>
  <c r="BN111" i="51"/>
  <c r="BN110" i="51"/>
  <c r="BN109" i="51"/>
  <c r="BN108" i="51"/>
  <c r="BN107" i="51"/>
  <c r="BN106" i="51"/>
  <c r="BN105" i="51"/>
  <c r="BN104" i="51"/>
  <c r="BN103" i="51"/>
  <c r="BN102" i="51"/>
  <c r="BN101" i="51"/>
  <c r="BN100" i="51"/>
  <c r="BN99" i="51"/>
  <c r="BN98" i="51"/>
  <c r="BN97" i="51"/>
  <c r="BN96" i="51"/>
  <c r="BN95" i="51"/>
  <c r="BN94" i="51"/>
  <c r="BN93" i="51"/>
  <c r="BN92" i="51"/>
  <c r="BN91" i="51"/>
  <c r="BN90" i="51"/>
  <c r="BN89" i="51"/>
  <c r="BN88" i="51"/>
  <c r="BN87" i="51"/>
  <c r="BN86" i="51"/>
  <c r="BN85" i="51"/>
  <c r="BN84" i="51"/>
  <c r="BN83" i="51"/>
  <c r="BN82" i="51"/>
  <c r="BN81" i="51"/>
  <c r="BN80" i="51"/>
  <c r="BN79" i="51"/>
  <c r="BN78" i="51"/>
  <c r="BN77" i="51"/>
  <c r="BN76" i="51"/>
  <c r="BN161" i="51"/>
  <c r="BN152" i="51"/>
  <c r="CC142" i="51"/>
  <c r="CC134" i="51"/>
  <c r="CC121" i="51"/>
  <c r="CC117" i="51"/>
  <c r="CC113" i="51"/>
  <c r="CC109" i="51"/>
  <c r="CC105" i="51"/>
  <c r="CC101" i="51"/>
  <c r="CC97" i="51"/>
  <c r="CC93" i="51"/>
  <c r="CC89" i="51"/>
  <c r="CC85" i="51"/>
  <c r="BN156" i="51"/>
  <c r="CC141" i="51"/>
  <c r="CC133" i="51"/>
  <c r="CC122" i="51"/>
  <c r="CC118" i="51"/>
  <c r="CC114" i="51"/>
  <c r="CC110" i="51"/>
  <c r="CC106" i="51"/>
  <c r="CC102" i="51"/>
  <c r="CC98" i="51"/>
  <c r="CC94" i="51"/>
  <c r="CC90" i="51"/>
  <c r="CC86" i="51"/>
  <c r="BN75" i="51"/>
  <c r="BN74" i="51"/>
  <c r="BN73" i="51"/>
  <c r="BN72" i="51"/>
  <c r="BN71" i="51"/>
  <c r="BN70" i="51"/>
  <c r="BN69" i="51"/>
  <c r="BN68" i="51"/>
  <c r="BN67" i="51"/>
  <c r="BN66" i="51"/>
  <c r="BN65" i="51"/>
  <c r="BN64" i="51"/>
  <c r="BN63" i="51"/>
  <c r="BN62" i="51"/>
  <c r="BN61" i="51"/>
  <c r="BN60" i="51"/>
  <c r="BN59" i="51"/>
  <c r="BN58" i="51"/>
  <c r="BN57" i="51"/>
  <c r="BN56" i="51"/>
  <c r="BN55" i="51"/>
  <c r="BN54" i="51"/>
  <c r="BN53" i="51"/>
  <c r="BN52" i="51"/>
  <c r="BN51" i="51"/>
  <c r="BN50" i="51"/>
  <c r="BN49" i="51"/>
  <c r="BN48" i="51"/>
  <c r="BN47" i="51"/>
  <c r="BN46" i="51"/>
  <c r="BN45" i="51"/>
  <c r="BN44" i="51"/>
  <c r="BN157" i="51"/>
  <c r="CC146" i="51"/>
  <c r="CC130" i="51"/>
  <c r="CC126" i="51"/>
  <c r="CC124" i="51"/>
  <c r="CC116" i="51"/>
  <c r="CC108" i="51"/>
  <c r="CC100" i="51"/>
  <c r="CC92" i="51"/>
  <c r="CC84" i="51"/>
  <c r="CC79" i="51"/>
  <c r="CC74" i="51"/>
  <c r="CC168" i="51"/>
  <c r="BN164" i="51"/>
  <c r="CC145" i="51"/>
  <c r="CC129" i="51"/>
  <c r="CC125" i="51"/>
  <c r="CC119" i="51"/>
  <c r="CC111" i="51"/>
  <c r="CC103" i="51"/>
  <c r="CC95" i="51"/>
  <c r="CC87" i="51"/>
  <c r="CC80" i="51"/>
  <c r="CC76" i="51"/>
  <c r="CC73" i="51"/>
  <c r="CC69" i="51"/>
  <c r="CC65" i="51"/>
  <c r="CC61" i="51"/>
  <c r="CC57" i="51"/>
  <c r="CC53" i="51"/>
  <c r="BN173" i="51"/>
  <c r="CC128" i="51"/>
  <c r="CC123" i="51"/>
  <c r="CC120" i="51"/>
  <c r="CC107" i="51"/>
  <c r="CC104" i="51"/>
  <c r="CC91" i="51"/>
  <c r="CC88" i="51"/>
  <c r="CC82" i="51"/>
  <c r="CC77" i="51"/>
  <c r="CC64" i="51"/>
  <c r="CC62" i="51"/>
  <c r="CC55" i="51"/>
  <c r="CC49" i="51"/>
  <c r="CC48" i="51"/>
  <c r="CC47" i="51"/>
  <c r="CC46" i="51"/>
  <c r="CC45" i="51"/>
  <c r="CC44" i="51"/>
  <c r="CC137" i="51"/>
  <c r="BN154" i="51"/>
  <c r="CC127" i="51"/>
  <c r="CC71" i="51"/>
  <c r="CC67" i="51"/>
  <c r="CC60" i="51"/>
  <c r="CC58" i="51"/>
  <c r="CC43" i="51"/>
  <c r="CC42" i="51"/>
  <c r="CC41" i="51"/>
  <c r="CC40" i="51"/>
  <c r="CC39" i="51"/>
  <c r="CC38" i="51"/>
  <c r="CC37" i="51"/>
  <c r="CC36" i="51"/>
  <c r="CC35" i="51"/>
  <c r="CC34" i="51"/>
  <c r="CC33" i="51"/>
  <c r="CC32" i="51"/>
  <c r="CC31" i="51"/>
  <c r="CC30" i="51"/>
  <c r="CC29" i="51"/>
  <c r="CC28" i="51"/>
  <c r="CC27" i="51"/>
  <c r="CC26" i="51"/>
  <c r="CC25" i="51"/>
  <c r="CC24" i="51"/>
  <c r="CC23" i="51"/>
  <c r="CC22" i="51"/>
  <c r="CC21" i="51"/>
  <c r="CC20" i="51"/>
  <c r="CC19" i="51"/>
  <c r="CC18" i="51"/>
  <c r="CC17" i="51"/>
  <c r="CC16" i="51"/>
  <c r="CC15" i="51"/>
  <c r="CC14" i="51"/>
  <c r="CC13" i="51"/>
  <c r="CC12" i="51"/>
  <c r="CC11" i="51"/>
  <c r="CC10" i="51"/>
  <c r="CC9" i="51"/>
  <c r="CC8" i="51"/>
  <c r="CC7" i="51"/>
  <c r="CC6" i="51"/>
  <c r="CC112" i="51"/>
  <c r="CC70" i="51"/>
  <c r="CC59" i="51"/>
  <c r="BN42" i="51"/>
  <c r="BN38" i="51"/>
  <c r="BN34" i="51"/>
  <c r="BN30" i="51"/>
  <c r="BN26" i="51"/>
  <c r="BN22" i="51"/>
  <c r="BN18" i="51"/>
  <c r="BN14" i="51"/>
  <c r="BN10" i="51"/>
  <c r="BN6" i="51"/>
  <c r="CC81" i="51"/>
  <c r="CC54" i="51"/>
  <c r="CC51" i="51"/>
  <c r="BN36" i="51"/>
  <c r="BN28" i="51"/>
  <c r="CC99" i="51"/>
  <c r="CC52" i="51"/>
  <c r="BN43" i="51"/>
  <c r="BN35" i="51"/>
  <c r="BN31" i="51"/>
  <c r="BN27" i="51"/>
  <c r="BN23" i="51"/>
  <c r="BN11" i="51"/>
  <c r="BN7" i="51"/>
  <c r="CC115" i="51"/>
  <c r="CC83" i="51"/>
  <c r="CC75" i="51"/>
  <c r="CC72" i="51"/>
  <c r="CC68" i="51"/>
  <c r="CC63" i="51"/>
  <c r="CC56" i="51"/>
  <c r="CC50" i="51"/>
  <c r="BN41" i="51"/>
  <c r="BN37" i="51"/>
  <c r="BN33" i="51"/>
  <c r="BN29" i="51"/>
  <c r="BN25" i="51"/>
  <c r="BN21" i="51"/>
  <c r="BN17" i="51"/>
  <c r="BN13" i="51"/>
  <c r="BN9" i="51"/>
  <c r="CC96" i="51"/>
  <c r="CC78" i="51"/>
  <c r="BN40" i="51"/>
  <c r="BN32" i="51"/>
  <c r="BN24" i="51"/>
  <c r="BN20" i="51"/>
  <c r="BN16" i="51"/>
  <c r="BN12" i="51"/>
  <c r="BN8" i="51"/>
  <c r="CC138" i="51"/>
  <c r="CC66" i="51"/>
  <c r="BN39" i="51"/>
  <c r="BN19" i="51"/>
  <c r="BN15" i="51"/>
  <c r="BO205" i="51"/>
  <c r="BS192" i="51"/>
  <c r="BS187" i="51"/>
  <c r="BS203" i="51"/>
  <c r="BS205" i="51"/>
  <c r="BK184" i="51"/>
  <c r="BK188" i="51"/>
  <c r="BK202" i="51"/>
  <c r="BW123" i="51"/>
  <c r="BS90" i="51"/>
  <c r="CH79" i="51"/>
  <c r="CH72" i="51"/>
  <c r="BS58" i="51"/>
  <c r="CH56" i="51"/>
  <c r="CH48" i="51"/>
  <c r="CH46" i="51"/>
  <c r="CH43" i="51"/>
  <c r="CH41" i="51"/>
  <c r="CH39" i="51"/>
  <c r="CH37" i="51"/>
  <c r="CH35" i="51"/>
  <c r="CH33" i="51"/>
  <c r="CH31" i="51"/>
  <c r="CH29" i="51"/>
  <c r="CH27" i="51"/>
  <c r="CH25" i="51"/>
  <c r="CH23" i="51"/>
  <c r="CH21" i="51"/>
  <c r="CH19" i="51"/>
  <c r="CH17" i="51"/>
  <c r="CH15" i="51"/>
  <c r="CH13" i="51"/>
  <c r="CH11" i="51"/>
  <c r="CH9" i="51"/>
  <c r="CH7" i="51"/>
  <c r="BW65" i="51"/>
  <c r="BW81" i="51"/>
  <c r="BW96" i="51"/>
  <c r="BW112" i="51"/>
  <c r="BW138" i="51"/>
  <c r="BW125" i="51"/>
  <c r="BW90" i="51"/>
  <c r="BW106" i="51"/>
  <c r="BW122" i="51"/>
  <c r="BW142" i="51"/>
  <c r="BW93" i="51"/>
  <c r="BW109" i="51"/>
  <c r="BW157" i="51"/>
  <c r="BW144" i="51"/>
  <c r="BW135" i="51"/>
  <c r="BW164" i="51"/>
  <c r="BW156" i="51"/>
  <c r="BW174" i="51"/>
  <c r="BW151" i="51"/>
  <c r="BW167" i="51"/>
  <c r="BW166" i="51"/>
  <c r="BW171" i="51"/>
  <c r="BW176" i="51"/>
  <c r="BW198" i="51"/>
  <c r="BW190" i="51"/>
  <c r="BW184" i="51"/>
  <c r="BW188" i="51"/>
  <c r="BW204" i="51"/>
  <c r="BW205" i="51"/>
  <c r="BW116" i="51"/>
  <c r="BW100" i="51"/>
  <c r="BW84" i="51"/>
  <c r="CH65" i="51"/>
  <c r="BS63" i="51"/>
  <c r="BW56" i="51"/>
  <c r="BS51" i="51"/>
  <c r="BW42" i="51"/>
  <c r="BW40" i="51"/>
  <c r="BW38" i="51"/>
  <c r="BW36" i="51"/>
  <c r="BW34" i="51"/>
  <c r="BW32" i="51"/>
  <c r="BW30" i="51"/>
  <c r="BW28" i="51"/>
  <c r="BW26" i="51"/>
  <c r="BW24" i="51"/>
  <c r="BW22" i="51"/>
  <c r="BW20" i="51"/>
  <c r="BW18" i="51"/>
  <c r="BW16" i="51"/>
  <c r="BW14" i="51"/>
  <c r="BW12" i="51"/>
  <c r="BW10" i="51"/>
  <c r="BW8" i="51"/>
  <c r="BS56" i="51"/>
  <c r="BS64" i="51"/>
  <c r="BS72" i="51"/>
  <c r="CH85" i="51"/>
  <c r="CH117" i="51"/>
  <c r="CH143" i="51"/>
  <c r="CH77" i="51"/>
  <c r="CH88" i="51"/>
  <c r="BS102" i="51"/>
  <c r="BS111" i="51"/>
  <c r="CH120" i="51"/>
  <c r="BS85" i="51"/>
  <c r="BS93" i="51"/>
  <c r="BS101" i="51"/>
  <c r="BS109" i="51"/>
  <c r="BS117" i="51"/>
  <c r="CH131" i="51"/>
  <c r="BS173" i="51"/>
  <c r="BS79" i="51"/>
  <c r="BS84" i="51"/>
  <c r="BS92" i="51"/>
  <c r="BS100" i="51"/>
  <c r="BS108" i="51"/>
  <c r="BS116" i="51"/>
  <c r="BS124" i="51"/>
  <c r="BS128" i="51"/>
  <c r="BS137" i="51"/>
  <c r="CH146" i="51"/>
  <c r="BS135" i="51"/>
  <c r="BS143" i="51"/>
  <c r="BS169" i="51"/>
  <c r="CH136" i="51"/>
  <c r="CH144" i="51"/>
  <c r="BS156" i="51"/>
  <c r="BS165" i="51"/>
  <c r="BS151" i="51"/>
  <c r="BS167" i="51"/>
  <c r="BS162" i="51"/>
  <c r="BS175" i="51"/>
  <c r="CH148" i="51"/>
  <c r="CH152" i="51"/>
  <c r="CH156" i="51"/>
  <c r="CH160" i="51"/>
  <c r="CH164" i="51"/>
  <c r="CH168" i="51"/>
  <c r="BS180" i="51"/>
  <c r="CH183" i="51"/>
  <c r="CH170" i="51"/>
  <c r="CH174" i="51"/>
  <c r="CH178" i="51"/>
  <c r="CH184" i="51"/>
  <c r="BS191" i="51"/>
  <c r="BS195" i="51"/>
  <c r="CH189" i="51"/>
  <c r="CH198" i="51"/>
  <c r="CH200" i="51"/>
  <c r="CH205" i="51"/>
  <c r="CL205" i="51"/>
  <c r="CL206" i="51"/>
  <c r="CL204" i="51"/>
  <c r="CL203" i="51"/>
  <c r="CL195" i="51"/>
  <c r="CL191" i="51"/>
  <c r="CL194" i="51"/>
  <c r="CL190" i="51"/>
  <c r="CL202" i="51"/>
  <c r="CL201" i="51"/>
  <c r="CL196" i="51"/>
  <c r="CL199" i="51"/>
  <c r="CL198" i="51"/>
  <c r="CL200" i="51"/>
  <c r="CL197" i="51"/>
  <c r="CL186" i="51"/>
  <c r="CL185" i="51"/>
  <c r="CL184" i="51"/>
  <c r="CL183" i="51"/>
  <c r="CL181" i="51"/>
  <c r="CL180" i="51"/>
  <c r="CL179" i="51"/>
  <c r="CL178" i="51"/>
  <c r="CL177" i="51"/>
  <c r="CL176" i="51"/>
  <c r="CL175" i="51"/>
  <c r="CL174" i="51"/>
  <c r="CL173" i="51"/>
  <c r="CL172" i="51"/>
  <c r="CL171" i="51"/>
  <c r="CL170" i="51"/>
  <c r="CL192" i="51"/>
  <c r="CL189" i="51"/>
  <c r="CL187" i="51"/>
  <c r="CL182" i="51"/>
  <c r="CL169" i="51"/>
  <c r="CL168" i="51"/>
  <c r="CL167" i="51"/>
  <c r="CL166" i="51"/>
  <c r="CL165" i="51"/>
  <c r="CL164" i="51"/>
  <c r="CL163" i="51"/>
  <c r="CL162" i="51"/>
  <c r="CL161" i="51"/>
  <c r="CL160" i="51"/>
  <c r="CL159" i="51"/>
  <c r="CL158" i="51"/>
  <c r="CL157" i="51"/>
  <c r="CL156" i="51"/>
  <c r="CL155" i="51"/>
  <c r="CL154" i="51"/>
  <c r="CL153" i="51"/>
  <c r="CL152" i="51"/>
  <c r="CL151" i="51"/>
  <c r="CL150" i="51"/>
  <c r="CL149" i="51"/>
  <c r="CL148" i="51"/>
  <c r="CL193" i="51"/>
  <c r="CL188" i="51"/>
  <c r="CL144" i="51"/>
  <c r="CL140" i="51"/>
  <c r="CL136" i="51"/>
  <c r="CL132" i="51"/>
  <c r="CL145" i="51"/>
  <c r="CL141" i="51"/>
  <c r="CL137" i="51"/>
  <c r="CL133" i="51"/>
  <c r="CL129" i="51"/>
  <c r="CL122" i="51"/>
  <c r="CL118" i="51"/>
  <c r="CL114" i="51"/>
  <c r="CL110" i="51"/>
  <c r="CL106" i="51"/>
  <c r="CL102" i="51"/>
  <c r="CL98" i="51"/>
  <c r="CL94" i="51"/>
  <c r="CL90" i="51"/>
  <c r="CL86" i="51"/>
  <c r="CL147" i="51"/>
  <c r="CL142" i="51"/>
  <c r="CL139" i="51"/>
  <c r="CL134" i="51"/>
  <c r="CL131" i="51"/>
  <c r="CL128" i="51"/>
  <c r="CL127" i="51"/>
  <c r="CL126" i="51"/>
  <c r="CL125" i="51"/>
  <c r="CL123" i="51"/>
  <c r="CL119" i="51"/>
  <c r="CL115" i="51"/>
  <c r="CL111" i="51"/>
  <c r="CL107" i="51"/>
  <c r="CL103" i="51"/>
  <c r="CL99" i="51"/>
  <c r="CL95" i="51"/>
  <c r="CL91" i="51"/>
  <c r="CL87" i="51"/>
  <c r="CL83" i="51"/>
  <c r="CL146" i="51"/>
  <c r="CL130" i="51"/>
  <c r="CL81" i="51"/>
  <c r="CL77" i="51"/>
  <c r="CL75" i="51"/>
  <c r="CL71" i="51"/>
  <c r="CL143" i="51"/>
  <c r="CL120" i="51"/>
  <c r="CL117" i="51"/>
  <c r="CL112" i="51"/>
  <c r="CL109" i="51"/>
  <c r="CL104" i="51"/>
  <c r="CL101" i="51"/>
  <c r="CL96" i="51"/>
  <c r="CL93" i="51"/>
  <c r="CL88" i="51"/>
  <c r="CL85" i="51"/>
  <c r="CL82" i="51"/>
  <c r="CL78" i="51"/>
  <c r="CL74" i="51"/>
  <c r="CL70" i="51"/>
  <c r="CL66" i="51"/>
  <c r="CL62" i="51"/>
  <c r="CL58" i="51"/>
  <c r="CL54" i="51"/>
  <c r="CL124" i="51"/>
  <c r="CL108" i="51"/>
  <c r="CL92" i="51"/>
  <c r="CL79" i="51"/>
  <c r="CL76" i="51"/>
  <c r="CL69" i="51"/>
  <c r="CL63" i="51"/>
  <c r="CL56" i="51"/>
  <c r="CL53" i="51"/>
  <c r="CL50" i="51"/>
  <c r="CL48" i="51"/>
  <c r="CL47" i="51"/>
  <c r="CL46" i="51"/>
  <c r="CL45" i="51"/>
  <c r="CL44" i="51"/>
  <c r="CL43" i="51"/>
  <c r="CL42" i="51"/>
  <c r="CL41" i="51"/>
  <c r="CL40" i="51"/>
  <c r="CL39" i="51"/>
  <c r="CL38" i="51"/>
  <c r="CL37" i="51"/>
  <c r="CL36" i="51"/>
  <c r="CL35" i="51"/>
  <c r="CL34" i="51"/>
  <c r="CL33" i="51"/>
  <c r="CL32" i="51"/>
  <c r="CL31" i="51"/>
  <c r="CL30" i="51"/>
  <c r="CL29" i="51"/>
  <c r="CL28" i="51"/>
  <c r="CL27" i="51"/>
  <c r="CL26" i="51"/>
  <c r="CL25" i="51"/>
  <c r="CL24" i="51"/>
  <c r="CL23" i="51"/>
  <c r="CL22" i="51"/>
  <c r="CL21" i="51"/>
  <c r="CL20" i="51"/>
  <c r="CL19" i="51"/>
  <c r="CL18" i="51"/>
  <c r="CL17" i="51"/>
  <c r="CL16" i="51"/>
  <c r="CL15" i="51"/>
  <c r="CL14" i="51"/>
  <c r="CL13" i="51"/>
  <c r="CL12" i="51"/>
  <c r="CL11" i="51"/>
  <c r="CL10" i="51"/>
  <c r="CL9" i="51"/>
  <c r="CL8" i="51"/>
  <c r="CL7" i="51"/>
  <c r="CL6" i="51"/>
  <c r="CL135" i="51"/>
  <c r="CL113" i="51"/>
  <c r="CL97" i="51"/>
  <c r="CL72" i="51"/>
  <c r="CL68" i="51"/>
  <c r="CL65" i="51"/>
  <c r="CL59" i="51"/>
  <c r="CL52" i="51"/>
  <c r="CL49" i="51"/>
  <c r="BW124" i="51"/>
  <c r="CL116" i="51"/>
  <c r="BW115" i="51"/>
  <c r="CL84" i="51"/>
  <c r="BW83" i="51"/>
  <c r="CL73" i="51"/>
  <c r="BW68" i="51"/>
  <c r="CL67" i="51"/>
  <c r="BW63" i="51"/>
  <c r="CL61" i="51"/>
  <c r="BW59" i="51"/>
  <c r="CL55" i="51"/>
  <c r="CL100" i="51"/>
  <c r="BW99" i="51"/>
  <c r="BW52" i="51"/>
  <c r="BW126" i="51"/>
  <c r="BW108" i="51"/>
  <c r="CL105" i="51"/>
  <c r="CL80" i="51"/>
  <c r="BW70" i="51"/>
  <c r="BW66" i="51"/>
  <c r="CL64" i="51"/>
  <c r="BW64" i="51"/>
  <c r="CL60" i="51"/>
  <c r="CL121" i="51"/>
  <c r="BW92" i="51"/>
  <c r="CL89" i="51"/>
  <c r="BW82" i="51"/>
  <c r="BW75" i="51"/>
  <c r="BW54" i="51"/>
  <c r="CL51" i="51"/>
  <c r="BW51" i="51"/>
  <c r="BW50" i="51"/>
  <c r="BW130" i="51"/>
  <c r="BW181" i="51"/>
  <c r="CL138" i="51"/>
  <c r="CL57" i="51"/>
  <c r="BW127" i="51"/>
  <c r="BW60" i="51"/>
  <c r="BW57" i="51"/>
  <c r="BW88" i="51"/>
  <c r="BW120" i="51"/>
  <c r="BW145" i="51"/>
  <c r="BW114" i="51"/>
  <c r="BW134" i="51"/>
  <c r="BW101" i="51"/>
  <c r="BW136" i="51"/>
  <c r="BW143" i="51"/>
  <c r="BW169" i="51"/>
  <c r="BW159" i="51"/>
  <c r="BW178" i="51"/>
  <c r="BW182" i="51"/>
  <c r="BW197" i="51"/>
  <c r="BW193" i="51"/>
  <c r="BW43" i="51"/>
  <c r="BW39" i="51"/>
  <c r="BW35" i="51"/>
  <c r="BW31" i="51"/>
  <c r="BW27" i="51"/>
  <c r="BW25" i="51"/>
  <c r="BW21" i="51"/>
  <c r="BW15" i="51"/>
  <c r="BW11" i="51"/>
  <c r="CK206" i="51"/>
  <c r="CK205" i="51"/>
  <c r="BV206" i="51"/>
  <c r="BV204" i="51"/>
  <c r="BV203" i="51"/>
  <c r="BV202" i="51"/>
  <c r="BV201" i="51"/>
  <c r="BV200" i="51"/>
  <c r="CK204" i="51"/>
  <c r="BV205" i="51"/>
  <c r="CK200" i="51"/>
  <c r="BV199" i="51"/>
  <c r="BV198" i="51"/>
  <c r="BV197" i="51"/>
  <c r="BV196" i="51"/>
  <c r="CK203" i="51"/>
  <c r="CK202" i="51"/>
  <c r="CK201" i="51"/>
  <c r="BV194" i="51"/>
  <c r="CK192" i="51"/>
  <c r="BV190" i="51"/>
  <c r="CK188" i="51"/>
  <c r="CK187" i="51"/>
  <c r="CK186" i="51"/>
  <c r="CK185" i="51"/>
  <c r="CK184" i="51"/>
  <c r="CK183" i="51"/>
  <c r="CK195" i="51"/>
  <c r="BV193" i="51"/>
  <c r="CK191" i="51"/>
  <c r="BV189" i="51"/>
  <c r="BV188" i="51"/>
  <c r="BV187" i="51"/>
  <c r="BV186" i="51"/>
  <c r="CK199" i="51"/>
  <c r="CK194" i="51"/>
  <c r="CK198" i="51"/>
  <c r="BV192" i="51"/>
  <c r="CK197" i="51"/>
  <c r="CK189" i="51"/>
  <c r="BV191" i="51"/>
  <c r="CK190" i="51"/>
  <c r="BV185" i="51"/>
  <c r="CK182" i="51"/>
  <c r="BV182" i="51"/>
  <c r="CK196" i="51"/>
  <c r="BV195" i="51"/>
  <c r="BV183" i="51"/>
  <c r="BV184" i="51"/>
  <c r="CK180" i="51"/>
  <c r="BV179" i="51"/>
  <c r="CK176" i="51"/>
  <c r="BV175" i="51"/>
  <c r="CK172" i="51"/>
  <c r="BV171" i="51"/>
  <c r="CK179" i="51"/>
  <c r="BV178" i="51"/>
  <c r="CK175" i="51"/>
  <c r="BV174" i="51"/>
  <c r="CK171" i="51"/>
  <c r="BV170" i="51"/>
  <c r="CK193" i="51"/>
  <c r="BV181" i="51"/>
  <c r="BV176" i="51"/>
  <c r="BV173" i="51"/>
  <c r="BV169" i="51"/>
  <c r="CK166" i="51"/>
  <c r="BV165" i="51"/>
  <c r="CK162" i="51"/>
  <c r="BV161" i="51"/>
  <c r="CK158" i="51"/>
  <c r="CK178" i="51"/>
  <c r="CK177" i="51"/>
  <c r="CK170" i="51"/>
  <c r="CK167" i="51"/>
  <c r="BV166" i="51"/>
  <c r="CK163" i="51"/>
  <c r="BV162" i="51"/>
  <c r="CK159" i="51"/>
  <c r="BV158" i="51"/>
  <c r="CK155" i="51"/>
  <c r="BV154" i="51"/>
  <c r="CK151" i="51"/>
  <c r="BV150" i="51"/>
  <c r="BV149" i="51"/>
  <c r="BV180" i="51"/>
  <c r="CK174" i="51"/>
  <c r="CK173" i="51"/>
  <c r="CK169" i="51"/>
  <c r="CK168" i="51"/>
  <c r="CK161" i="51"/>
  <c r="CK160" i="51"/>
  <c r="BV156" i="51"/>
  <c r="CK153" i="51"/>
  <c r="BV148" i="51"/>
  <c r="BV177" i="51"/>
  <c r="BV167" i="51"/>
  <c r="BV164" i="51"/>
  <c r="BV159" i="51"/>
  <c r="CK156" i="51"/>
  <c r="BV155" i="51"/>
  <c r="CK154" i="51"/>
  <c r="BV152" i="51"/>
  <c r="CK149" i="51"/>
  <c r="BV147" i="51"/>
  <c r="BV146" i="51"/>
  <c r="BV145" i="51"/>
  <c r="BV144" i="51"/>
  <c r="BV143" i="51"/>
  <c r="BV142" i="51"/>
  <c r="BV141" i="51"/>
  <c r="BV140" i="51"/>
  <c r="BV139" i="51"/>
  <c r="BV138" i="51"/>
  <c r="BV137" i="51"/>
  <c r="BV136" i="51"/>
  <c r="BV135" i="51"/>
  <c r="BV134" i="51"/>
  <c r="BV133" i="51"/>
  <c r="BV132" i="51"/>
  <c r="BV131" i="51"/>
  <c r="BV130" i="51"/>
  <c r="BV129" i="51"/>
  <c r="BV128" i="51"/>
  <c r="BV127" i="51"/>
  <c r="BV126" i="51"/>
  <c r="BV125" i="51"/>
  <c r="BV172" i="51"/>
  <c r="BV168" i="51"/>
  <c r="CK152" i="51"/>
  <c r="CK148" i="51"/>
  <c r="CK145" i="51"/>
  <c r="CK141" i="51"/>
  <c r="CK137" i="51"/>
  <c r="CK133" i="51"/>
  <c r="CK129" i="51"/>
  <c r="BV163" i="51"/>
  <c r="BV157" i="51"/>
  <c r="CK150" i="51"/>
  <c r="CK146" i="51"/>
  <c r="CK142" i="51"/>
  <c r="CK138" i="51"/>
  <c r="CK134" i="51"/>
  <c r="CK130" i="51"/>
  <c r="CK128" i="51"/>
  <c r="CK127" i="51"/>
  <c r="CK126" i="51"/>
  <c r="CK125" i="51"/>
  <c r="BV124" i="51"/>
  <c r="BV123" i="51"/>
  <c r="BV122" i="51"/>
  <c r="BV121" i="51"/>
  <c r="BV120" i="51"/>
  <c r="BV119" i="51"/>
  <c r="BV118" i="51"/>
  <c r="BV117" i="51"/>
  <c r="BV116" i="51"/>
  <c r="BV115" i="51"/>
  <c r="BV114" i="51"/>
  <c r="BV113" i="51"/>
  <c r="BV112" i="51"/>
  <c r="BV111" i="51"/>
  <c r="BV110" i="51"/>
  <c r="BV109" i="51"/>
  <c r="BV108" i="51"/>
  <c r="BV107" i="51"/>
  <c r="BV106" i="51"/>
  <c r="BV105" i="51"/>
  <c r="BV104" i="51"/>
  <c r="BV103" i="51"/>
  <c r="BV102" i="51"/>
  <c r="BV101" i="51"/>
  <c r="BV100" i="51"/>
  <c r="BV99" i="51"/>
  <c r="BV98" i="51"/>
  <c r="BV97" i="51"/>
  <c r="BV96" i="51"/>
  <c r="BV95" i="51"/>
  <c r="BV94" i="51"/>
  <c r="BV93" i="51"/>
  <c r="BV92" i="51"/>
  <c r="BV91" i="51"/>
  <c r="BV90" i="51"/>
  <c r="BV89" i="51"/>
  <c r="BV88" i="51"/>
  <c r="BV87" i="51"/>
  <c r="BV86" i="51"/>
  <c r="BV85" i="51"/>
  <c r="BV84" i="51"/>
  <c r="BV83" i="51"/>
  <c r="BV82" i="51"/>
  <c r="BV81" i="51"/>
  <c r="BV80" i="51"/>
  <c r="BV79" i="51"/>
  <c r="BV78" i="51"/>
  <c r="BV77" i="51"/>
  <c r="BV76" i="51"/>
  <c r="BV160" i="51"/>
  <c r="CK147" i="51"/>
  <c r="CK140" i="51"/>
  <c r="CK139" i="51"/>
  <c r="CK132" i="51"/>
  <c r="CK131" i="51"/>
  <c r="CK123" i="51"/>
  <c r="CK119" i="51"/>
  <c r="CK115" i="51"/>
  <c r="CK111" i="51"/>
  <c r="CK107" i="51"/>
  <c r="CK103" i="51"/>
  <c r="CK99" i="51"/>
  <c r="CK95" i="51"/>
  <c r="CK91" i="51"/>
  <c r="CK87" i="51"/>
  <c r="CK83" i="51"/>
  <c r="CK181" i="51"/>
  <c r="CK165" i="51"/>
  <c r="CK124" i="51"/>
  <c r="CK120" i="51"/>
  <c r="CK116" i="51"/>
  <c r="CK112" i="51"/>
  <c r="CK108" i="51"/>
  <c r="CK104" i="51"/>
  <c r="CK100" i="51"/>
  <c r="CK96" i="51"/>
  <c r="CK92" i="51"/>
  <c r="CK88" i="51"/>
  <c r="CK84" i="51"/>
  <c r="BV75" i="51"/>
  <c r="BV74" i="51"/>
  <c r="BV73" i="51"/>
  <c r="BV72" i="51"/>
  <c r="BV71" i="51"/>
  <c r="BV70" i="51"/>
  <c r="BV69" i="51"/>
  <c r="BV68" i="51"/>
  <c r="BV67" i="51"/>
  <c r="BV66" i="51"/>
  <c r="BV65" i="51"/>
  <c r="BV64" i="51"/>
  <c r="BV63" i="51"/>
  <c r="BV62" i="51"/>
  <c r="BV61" i="51"/>
  <c r="BV60" i="51"/>
  <c r="BV59" i="51"/>
  <c r="BV58" i="51"/>
  <c r="BV57" i="51"/>
  <c r="BV56" i="51"/>
  <c r="BV55" i="51"/>
  <c r="BV54" i="51"/>
  <c r="BV53" i="51"/>
  <c r="BV52" i="51"/>
  <c r="BV51" i="51"/>
  <c r="BV50" i="51"/>
  <c r="BV49" i="51"/>
  <c r="BV48" i="51"/>
  <c r="BV47" i="51"/>
  <c r="BV46" i="51"/>
  <c r="BV45" i="51"/>
  <c r="BV44" i="51"/>
  <c r="CK135" i="51"/>
  <c r="CK122" i="51"/>
  <c r="CK121" i="51"/>
  <c r="CK114" i="51"/>
  <c r="CK113" i="51"/>
  <c r="CK106" i="51"/>
  <c r="CK105" i="51"/>
  <c r="CK98" i="51"/>
  <c r="CK97" i="51"/>
  <c r="CK90" i="51"/>
  <c r="CK89" i="51"/>
  <c r="CK80" i="51"/>
  <c r="CK76" i="51"/>
  <c r="CK72" i="51"/>
  <c r="CK157" i="51"/>
  <c r="CK144" i="51"/>
  <c r="CK81" i="51"/>
  <c r="CK77" i="51"/>
  <c r="CK75" i="51"/>
  <c r="CK71" i="51"/>
  <c r="CK67" i="51"/>
  <c r="CK63" i="51"/>
  <c r="CK59" i="51"/>
  <c r="CK55" i="51"/>
  <c r="CK117" i="51"/>
  <c r="CK110" i="51"/>
  <c r="CK101" i="51"/>
  <c r="CK94" i="51"/>
  <c r="CK85" i="51"/>
  <c r="CK82" i="51"/>
  <c r="CK74" i="51"/>
  <c r="CK73" i="51"/>
  <c r="CK60" i="51"/>
  <c r="CK58" i="51"/>
  <c r="CK57" i="51"/>
  <c r="CK51" i="51"/>
  <c r="BV153" i="51"/>
  <c r="CK143" i="51"/>
  <c r="CK136" i="51"/>
  <c r="CK79" i="51"/>
  <c r="CK70" i="51"/>
  <c r="CK69" i="51"/>
  <c r="CK56" i="51"/>
  <c r="CK54" i="51"/>
  <c r="CK53" i="51"/>
  <c r="CK50" i="51"/>
  <c r="CK48" i="51"/>
  <c r="CK47" i="51"/>
  <c r="CK46" i="51"/>
  <c r="CK45" i="51"/>
  <c r="CK44" i="51"/>
  <c r="CK43" i="51"/>
  <c r="CK42" i="51"/>
  <c r="CK41" i="51"/>
  <c r="CK40" i="51"/>
  <c r="CK39" i="51"/>
  <c r="CK38" i="51"/>
  <c r="CK37" i="51"/>
  <c r="CK36" i="51"/>
  <c r="CK35" i="51"/>
  <c r="CK34" i="51"/>
  <c r="CK33" i="51"/>
  <c r="CK32" i="51"/>
  <c r="CK31" i="51"/>
  <c r="CK30" i="51"/>
  <c r="CK29" i="51"/>
  <c r="CK28" i="51"/>
  <c r="CK27" i="51"/>
  <c r="CK26" i="51"/>
  <c r="CK25" i="51"/>
  <c r="CK24" i="51"/>
  <c r="CK23" i="51"/>
  <c r="CK22" i="51"/>
  <c r="CK21" i="51"/>
  <c r="CK20" i="51"/>
  <c r="CK19" i="51"/>
  <c r="CK18" i="51"/>
  <c r="CK17" i="51"/>
  <c r="CK16" i="51"/>
  <c r="CK15" i="51"/>
  <c r="CK14" i="51"/>
  <c r="CK13" i="51"/>
  <c r="CK12" i="51"/>
  <c r="CK11" i="51"/>
  <c r="CK10" i="51"/>
  <c r="CK9" i="51"/>
  <c r="CK8" i="51"/>
  <c r="CK7" i="51"/>
  <c r="CK6" i="51"/>
  <c r="CK164" i="51"/>
  <c r="BV151" i="51"/>
  <c r="CK118" i="51"/>
  <c r="CK93" i="51"/>
  <c r="CK64" i="51"/>
  <c r="BV40" i="51"/>
  <c r="BV36" i="51"/>
  <c r="BV32" i="51"/>
  <c r="BV28" i="51"/>
  <c r="BV24" i="51"/>
  <c r="BV20" i="51"/>
  <c r="BV16" i="51"/>
  <c r="BV12" i="51"/>
  <c r="BV8" i="51"/>
  <c r="CK109" i="51"/>
  <c r="CK66" i="51"/>
  <c r="CK49" i="51"/>
  <c r="BV42" i="51"/>
  <c r="BV38" i="51"/>
  <c r="BV34" i="51"/>
  <c r="BV30" i="51"/>
  <c r="BV18" i="51"/>
  <c r="BV14" i="51"/>
  <c r="CK65" i="51"/>
  <c r="BV41" i="51"/>
  <c r="BV33" i="51"/>
  <c r="BV29" i="51"/>
  <c r="BV25" i="51"/>
  <c r="BV21" i="51"/>
  <c r="BV17" i="51"/>
  <c r="BV13" i="51"/>
  <c r="CK102" i="51"/>
  <c r="CK68" i="51"/>
  <c r="CK61" i="51"/>
  <c r="BV43" i="51"/>
  <c r="BV39" i="51"/>
  <c r="BV35" i="51"/>
  <c r="BV31" i="51"/>
  <c r="BV27" i="51"/>
  <c r="BV23" i="51"/>
  <c r="BV19" i="51"/>
  <c r="BV15" i="51"/>
  <c r="BV11" i="51"/>
  <c r="BV7" i="51"/>
  <c r="CK78" i="51"/>
  <c r="BV26" i="51"/>
  <c r="BV22" i="51"/>
  <c r="BV10" i="51"/>
  <c r="BV6" i="51"/>
  <c r="CK86" i="51"/>
  <c r="CK62" i="51"/>
  <c r="CK52" i="51"/>
  <c r="BV37" i="51"/>
  <c r="BV9" i="51"/>
  <c r="BS186" i="51"/>
  <c r="BS204" i="51"/>
  <c r="CH135" i="51"/>
  <c r="CH97" i="51"/>
  <c r="BS69" i="51"/>
  <c r="BW61" i="51"/>
  <c r="BW77" i="51"/>
  <c r="BW111" i="51"/>
  <c r="BW80" i="51"/>
  <c r="BW86" i="51"/>
  <c r="BW118" i="51"/>
  <c r="BW89" i="51"/>
  <c r="BW121" i="51"/>
  <c r="BW131" i="51"/>
  <c r="BW149" i="51"/>
  <c r="BW168" i="51"/>
  <c r="BW162" i="51"/>
  <c r="BW172" i="51"/>
  <c r="BW196" i="51"/>
  <c r="BW187" i="51"/>
  <c r="BW202" i="51"/>
  <c r="CH116" i="51"/>
  <c r="CH100" i="51"/>
  <c r="BS83" i="51"/>
  <c r="BW67" i="51"/>
  <c r="BS41" i="51"/>
  <c r="BS37" i="51"/>
  <c r="BS35" i="51"/>
  <c r="BS31" i="51"/>
  <c r="BS27" i="51"/>
  <c r="BS25" i="51"/>
  <c r="BS21" i="51"/>
  <c r="BS17" i="51"/>
  <c r="BS15" i="51"/>
  <c r="BS13" i="51"/>
  <c r="BS9" i="51"/>
  <c r="CH54" i="51"/>
  <c r="CH70" i="51"/>
  <c r="CH109" i="51"/>
  <c r="BS87" i="51"/>
  <c r="CH96" i="51"/>
  <c r="BS119" i="51"/>
  <c r="CH91" i="51"/>
  <c r="CH107" i="51"/>
  <c r="CH123" i="51"/>
  <c r="BS78" i="51"/>
  <c r="CH90" i="51"/>
  <c r="CH114" i="51"/>
  <c r="BS127" i="51"/>
  <c r="BS145" i="51"/>
  <c r="CH141" i="51"/>
  <c r="BS134" i="51"/>
  <c r="BS148" i="51"/>
  <c r="BS181" i="51"/>
  <c r="BS158" i="51"/>
  <c r="BS196" i="51"/>
  <c r="CH151" i="51"/>
  <c r="CH159" i="51"/>
  <c r="BS176" i="51"/>
  <c r="BS199" i="51"/>
  <c r="CH177" i="51"/>
  <c r="CH181" i="51"/>
  <c r="BS197" i="51"/>
  <c r="CH204" i="51"/>
  <c r="CH197" i="51"/>
  <c r="CH194" i="51"/>
  <c r="CH202" i="51"/>
  <c r="BZ205" i="51"/>
  <c r="BZ204" i="51"/>
  <c r="BZ200" i="51"/>
  <c r="BZ206" i="51"/>
  <c r="BZ203" i="51"/>
  <c r="BZ202" i="51"/>
  <c r="BZ201" i="51"/>
  <c r="BZ192" i="51"/>
  <c r="BZ195" i="51"/>
  <c r="BZ191" i="51"/>
  <c r="BZ198" i="51"/>
  <c r="BK198" i="51"/>
  <c r="BK200" i="51"/>
  <c r="BZ197" i="51"/>
  <c r="BK197" i="51"/>
  <c r="BK194" i="51"/>
  <c r="BZ193" i="51"/>
  <c r="BZ194" i="51"/>
  <c r="BK193" i="51"/>
  <c r="BZ189" i="51"/>
  <c r="BZ186" i="51"/>
  <c r="BZ185" i="51"/>
  <c r="BZ199" i="51"/>
  <c r="BZ184" i="51"/>
  <c r="BZ181" i="51"/>
  <c r="BZ180" i="51"/>
  <c r="BZ179" i="51"/>
  <c r="BZ178" i="51"/>
  <c r="BZ177" i="51"/>
  <c r="BZ176" i="51"/>
  <c r="BZ175" i="51"/>
  <c r="BZ174" i="51"/>
  <c r="BZ173" i="51"/>
  <c r="BZ172" i="51"/>
  <c r="BZ171" i="51"/>
  <c r="BZ170" i="51"/>
  <c r="BK199" i="51"/>
  <c r="BZ196" i="51"/>
  <c r="BZ190" i="51"/>
  <c r="BZ188" i="51"/>
  <c r="BZ183" i="51"/>
  <c r="BK181" i="51"/>
  <c r="BK177" i="51"/>
  <c r="BK173" i="51"/>
  <c r="BZ169" i="51"/>
  <c r="BZ168" i="51"/>
  <c r="BZ167" i="51"/>
  <c r="BZ166" i="51"/>
  <c r="BZ165" i="51"/>
  <c r="BZ164" i="51"/>
  <c r="BZ163" i="51"/>
  <c r="BZ162" i="51"/>
  <c r="BZ161" i="51"/>
  <c r="BZ160" i="51"/>
  <c r="BZ159" i="51"/>
  <c r="BZ158" i="51"/>
  <c r="BZ157" i="51"/>
  <c r="BZ156" i="51"/>
  <c r="BZ155" i="51"/>
  <c r="BZ154" i="51"/>
  <c r="BZ153" i="51"/>
  <c r="BZ152" i="51"/>
  <c r="BZ151" i="51"/>
  <c r="BZ150" i="51"/>
  <c r="BZ149" i="51"/>
  <c r="BZ148" i="51"/>
  <c r="BK196" i="51"/>
  <c r="BK190" i="51"/>
  <c r="BK183" i="51"/>
  <c r="BK180" i="51"/>
  <c r="BK176" i="51"/>
  <c r="BK172" i="51"/>
  <c r="BZ187" i="51"/>
  <c r="BZ182" i="51"/>
  <c r="BK182" i="51"/>
  <c r="BK174" i="51"/>
  <c r="BK167" i="51"/>
  <c r="BK163" i="51"/>
  <c r="BK159" i="51"/>
  <c r="BK179" i="51"/>
  <c r="BK171" i="51"/>
  <c r="BK168" i="51"/>
  <c r="BK164" i="51"/>
  <c r="BK160" i="51"/>
  <c r="BK156" i="51"/>
  <c r="BK152" i="51"/>
  <c r="BK162" i="51"/>
  <c r="BK157" i="51"/>
  <c r="BK154" i="51"/>
  <c r="BK170" i="51"/>
  <c r="BK165" i="51"/>
  <c r="BK155" i="51"/>
  <c r="BK153" i="51"/>
  <c r="BK150" i="51"/>
  <c r="BK148" i="51"/>
  <c r="BK161" i="51"/>
  <c r="BK158" i="51"/>
  <c r="BK151" i="51"/>
  <c r="BZ146" i="51"/>
  <c r="BK144" i="51"/>
  <c r="BZ142" i="51"/>
  <c r="BK140" i="51"/>
  <c r="BZ138" i="51"/>
  <c r="BK136" i="51"/>
  <c r="BZ134" i="51"/>
  <c r="BK132" i="51"/>
  <c r="BZ130" i="51"/>
  <c r="BK129" i="51"/>
  <c r="BK128" i="51"/>
  <c r="BK127" i="51"/>
  <c r="BK126" i="51"/>
  <c r="BK125" i="51"/>
  <c r="BK178" i="51"/>
  <c r="BK149" i="51"/>
  <c r="BZ147" i="51"/>
  <c r="BK145" i="51"/>
  <c r="BZ143" i="51"/>
  <c r="BK141" i="51"/>
  <c r="BZ139" i="51"/>
  <c r="BK137" i="51"/>
  <c r="BZ135" i="51"/>
  <c r="BK133" i="51"/>
  <c r="BZ131" i="51"/>
  <c r="BK166" i="51"/>
  <c r="BK146" i="51"/>
  <c r="BZ145" i="51"/>
  <c r="BK143" i="51"/>
  <c r="BK138" i="51"/>
  <c r="BZ137" i="51"/>
  <c r="BK135" i="51"/>
  <c r="BK130" i="51"/>
  <c r="BZ129" i="51"/>
  <c r="BZ128" i="51"/>
  <c r="BZ127" i="51"/>
  <c r="BZ126" i="51"/>
  <c r="BZ125" i="51"/>
  <c r="BZ124" i="51"/>
  <c r="BK122" i="51"/>
  <c r="BZ120" i="51"/>
  <c r="BK118" i="51"/>
  <c r="BZ116" i="51"/>
  <c r="BK114" i="51"/>
  <c r="BZ112" i="51"/>
  <c r="BK110" i="51"/>
  <c r="BZ108" i="51"/>
  <c r="BK106" i="51"/>
  <c r="BZ104" i="51"/>
  <c r="BK102" i="51"/>
  <c r="BZ100" i="51"/>
  <c r="BK98" i="51"/>
  <c r="BZ96" i="51"/>
  <c r="BK94" i="51"/>
  <c r="BZ92" i="51"/>
  <c r="BK90" i="51"/>
  <c r="BZ88" i="51"/>
  <c r="BK86" i="51"/>
  <c r="BZ84" i="51"/>
  <c r="BZ82" i="51"/>
  <c r="BZ81" i="51"/>
  <c r="BZ80" i="51"/>
  <c r="BZ79" i="51"/>
  <c r="BZ78" i="51"/>
  <c r="BZ77" i="51"/>
  <c r="BZ76" i="51"/>
  <c r="BK169" i="51"/>
  <c r="BZ140" i="51"/>
  <c r="BZ132" i="51"/>
  <c r="BK123" i="51"/>
  <c r="BZ121" i="51"/>
  <c r="BK119" i="51"/>
  <c r="BZ117" i="51"/>
  <c r="BK115" i="51"/>
  <c r="BZ113" i="51"/>
  <c r="BK111" i="51"/>
  <c r="BZ109" i="51"/>
  <c r="BK107" i="51"/>
  <c r="BZ105" i="51"/>
  <c r="BK103" i="51"/>
  <c r="BZ101" i="51"/>
  <c r="BK99" i="51"/>
  <c r="BZ97" i="51"/>
  <c r="BK95" i="51"/>
  <c r="BZ93" i="51"/>
  <c r="BK91" i="51"/>
  <c r="BZ89" i="51"/>
  <c r="BK87" i="51"/>
  <c r="BZ85" i="51"/>
  <c r="BK83" i="51"/>
  <c r="BK82" i="51"/>
  <c r="BK81" i="51"/>
  <c r="BK80" i="51"/>
  <c r="BK79" i="51"/>
  <c r="BK78" i="51"/>
  <c r="BK77" i="51"/>
  <c r="BK76" i="51"/>
  <c r="BZ144" i="51"/>
  <c r="BK142" i="51"/>
  <c r="BK139" i="51"/>
  <c r="BZ133" i="51"/>
  <c r="BK120" i="51"/>
  <c r="BZ119" i="51"/>
  <c r="BK117" i="51"/>
  <c r="BK112" i="51"/>
  <c r="BZ111" i="51"/>
  <c r="BK109" i="51"/>
  <c r="BK104" i="51"/>
  <c r="BZ103" i="51"/>
  <c r="BK101" i="51"/>
  <c r="BK96" i="51"/>
  <c r="BZ95" i="51"/>
  <c r="BK93" i="51"/>
  <c r="BK88" i="51"/>
  <c r="BZ87" i="51"/>
  <c r="BK85" i="51"/>
  <c r="BK75" i="51"/>
  <c r="BZ73" i="51"/>
  <c r="BK71" i="51"/>
  <c r="BK175" i="51"/>
  <c r="BZ118" i="51"/>
  <c r="BZ110" i="51"/>
  <c r="BZ102" i="51"/>
  <c r="BZ94" i="51"/>
  <c r="BZ86" i="51"/>
  <c r="BK74" i="51"/>
  <c r="BZ72" i="51"/>
  <c r="BK70" i="51"/>
  <c r="BZ68" i="51"/>
  <c r="BK66" i="51"/>
  <c r="BZ64" i="51"/>
  <c r="BK62" i="51"/>
  <c r="BZ60" i="51"/>
  <c r="BK58" i="51"/>
  <c r="BZ56" i="51"/>
  <c r="BK54" i="51"/>
  <c r="BZ52" i="51"/>
  <c r="BK147" i="51"/>
  <c r="BZ136" i="51"/>
  <c r="BK116" i="51"/>
  <c r="BK100" i="51"/>
  <c r="BK84" i="51"/>
  <c r="BK72" i="51"/>
  <c r="BZ71" i="51"/>
  <c r="BZ67" i="51"/>
  <c r="BK61" i="51"/>
  <c r="BK60" i="51"/>
  <c r="BZ58" i="51"/>
  <c r="BZ57" i="51"/>
  <c r="BK55" i="51"/>
  <c r="BK50" i="51"/>
  <c r="BZ43" i="51"/>
  <c r="BZ42" i="51"/>
  <c r="BZ41" i="51"/>
  <c r="BZ40" i="51"/>
  <c r="BZ39" i="51"/>
  <c r="BZ38" i="51"/>
  <c r="BZ37" i="51"/>
  <c r="BZ36" i="51"/>
  <c r="BZ35" i="51"/>
  <c r="BZ34" i="51"/>
  <c r="BZ33" i="51"/>
  <c r="BZ32" i="51"/>
  <c r="BZ31" i="51"/>
  <c r="BZ30" i="51"/>
  <c r="BZ29" i="51"/>
  <c r="BZ28" i="51"/>
  <c r="BZ27" i="51"/>
  <c r="BZ26" i="51"/>
  <c r="BZ25" i="51"/>
  <c r="BZ24" i="51"/>
  <c r="BZ23" i="51"/>
  <c r="BZ22" i="51"/>
  <c r="BZ21" i="51"/>
  <c r="BZ20" i="51"/>
  <c r="BZ19" i="51"/>
  <c r="BZ18" i="51"/>
  <c r="BZ17" i="51"/>
  <c r="BZ16" i="51"/>
  <c r="BZ15" i="51"/>
  <c r="BZ14" i="51"/>
  <c r="BZ13" i="51"/>
  <c r="BZ12" i="51"/>
  <c r="BZ11" i="51"/>
  <c r="BZ10" i="51"/>
  <c r="BZ9" i="51"/>
  <c r="BZ8" i="51"/>
  <c r="BZ7" i="51"/>
  <c r="BZ6" i="51"/>
  <c r="BK134" i="51"/>
  <c r="BK131" i="51"/>
  <c r="BZ141" i="51"/>
  <c r="BZ122" i="51"/>
  <c r="BK121" i="51"/>
  <c r="BZ115" i="51"/>
  <c r="BZ106" i="51"/>
  <c r="BK105" i="51"/>
  <c r="BZ99" i="51"/>
  <c r="BZ90" i="51"/>
  <c r="BK89" i="51"/>
  <c r="BZ83" i="51"/>
  <c r="BZ70" i="51"/>
  <c r="BZ69" i="51"/>
  <c r="BK67" i="51"/>
  <c r="BZ63" i="51"/>
  <c r="BK57" i="51"/>
  <c r="BK56" i="51"/>
  <c r="BZ54" i="51"/>
  <c r="BZ53" i="51"/>
  <c r="BZ51" i="51"/>
  <c r="BK49" i="51"/>
  <c r="BK43" i="51"/>
  <c r="BK42" i="51"/>
  <c r="BK41" i="51"/>
  <c r="BK40" i="51"/>
  <c r="BK39" i="51"/>
  <c r="BK38" i="51"/>
  <c r="BK37" i="51"/>
  <c r="BK36" i="51"/>
  <c r="BK35" i="51"/>
  <c r="BK34" i="51"/>
  <c r="BK33" i="51"/>
  <c r="BK32" i="51"/>
  <c r="BK31" i="51"/>
  <c r="BK30" i="51"/>
  <c r="BK29" i="51"/>
  <c r="BK28" i="51"/>
  <c r="BK27" i="51"/>
  <c r="BK26" i="51"/>
  <c r="BK25" i="51"/>
  <c r="BK24" i="51"/>
  <c r="BK23" i="51"/>
  <c r="BK22" i="51"/>
  <c r="BK21" i="51"/>
  <c r="BK20" i="51"/>
  <c r="BK19" i="51"/>
  <c r="BK18" i="51"/>
  <c r="BK17" i="51"/>
  <c r="BK16" i="51"/>
  <c r="BK15" i="51"/>
  <c r="BK14" i="51"/>
  <c r="BK13" i="51"/>
  <c r="BK12" i="51"/>
  <c r="BK11" i="51"/>
  <c r="BK10" i="51"/>
  <c r="BK9" i="51"/>
  <c r="BK8" i="51"/>
  <c r="BK7" i="51"/>
  <c r="BK6" i="51"/>
  <c r="BK124" i="51"/>
  <c r="BZ114" i="51"/>
  <c r="BK97" i="51"/>
  <c r="BK92" i="51"/>
  <c r="BZ75" i="51"/>
  <c r="BK68" i="51"/>
  <c r="BZ61" i="51"/>
  <c r="BK59" i="51"/>
  <c r="BK53" i="51"/>
  <c r="BK51" i="51"/>
  <c r="BZ50" i="51"/>
  <c r="BZ48" i="51"/>
  <c r="BK47" i="51"/>
  <c r="BZ44" i="51"/>
  <c r="BK113" i="51"/>
  <c r="BK108" i="51"/>
  <c r="BK73" i="51"/>
  <c r="BK69" i="51"/>
  <c r="BZ66" i="51"/>
  <c r="BK64" i="51"/>
  <c r="BK45" i="51"/>
  <c r="BZ107" i="51"/>
  <c r="BK63" i="51"/>
  <c r="BZ59" i="51"/>
  <c r="BZ55" i="51"/>
  <c r="BZ123" i="51"/>
  <c r="BZ91" i="51"/>
  <c r="BK65" i="51"/>
  <c r="BZ49" i="51"/>
  <c r="BK48" i="51"/>
  <c r="BZ45" i="51"/>
  <c r="BK44" i="51"/>
  <c r="BZ98" i="51"/>
  <c r="BZ74" i="51"/>
  <c r="BZ65" i="51"/>
  <c r="BZ62" i="51"/>
  <c r="BK52" i="51"/>
  <c r="BZ46" i="51"/>
  <c r="BZ47" i="51"/>
  <c r="BK46" i="51"/>
  <c r="DX205" i="51"/>
  <c r="DX203" i="51"/>
  <c r="DX201" i="51"/>
  <c r="DX204" i="51"/>
  <c r="DX200" i="51"/>
  <c r="DX199" i="51"/>
  <c r="DX198" i="51"/>
  <c r="DX197" i="51"/>
  <c r="DX196" i="51"/>
  <c r="DX195" i="51"/>
  <c r="DX194" i="51"/>
  <c r="DX190" i="51"/>
  <c r="DX206" i="51"/>
  <c r="DX193" i="51"/>
  <c r="DX189" i="51"/>
  <c r="DX202" i="51"/>
  <c r="DX192" i="51"/>
  <c r="DX186" i="51"/>
  <c r="DX191" i="51"/>
  <c r="DX187" i="51"/>
  <c r="DX180" i="51"/>
  <c r="DX179" i="51"/>
  <c r="DX178" i="51"/>
  <c r="DX177" i="51"/>
  <c r="DX176" i="51"/>
  <c r="DX175" i="51"/>
  <c r="DX174" i="51"/>
  <c r="DX173" i="51"/>
  <c r="DX172" i="51"/>
  <c r="DX171" i="51"/>
  <c r="DX170" i="51"/>
  <c r="DX184" i="51"/>
  <c r="DX183" i="51"/>
  <c r="DX181" i="51"/>
  <c r="DX188" i="51"/>
  <c r="DX168" i="51"/>
  <c r="DX167" i="51"/>
  <c r="DX166" i="51"/>
  <c r="DX165" i="51"/>
  <c r="DX164" i="51"/>
  <c r="DX163" i="51"/>
  <c r="DX162" i="51"/>
  <c r="DX161" i="51"/>
  <c r="DX160" i="51"/>
  <c r="DX159" i="51"/>
  <c r="DX158" i="51"/>
  <c r="DX157" i="51"/>
  <c r="DX156" i="51"/>
  <c r="DX155" i="51"/>
  <c r="DX154" i="51"/>
  <c r="DX153" i="51"/>
  <c r="DX152" i="51"/>
  <c r="DX151" i="51"/>
  <c r="DX150" i="51"/>
  <c r="DX149" i="51"/>
  <c r="DX148" i="51"/>
  <c r="DX147" i="51"/>
  <c r="DX169" i="51"/>
  <c r="DX185" i="51"/>
  <c r="DX146" i="51"/>
  <c r="DX142" i="51"/>
  <c r="DX138" i="51"/>
  <c r="DX134" i="51"/>
  <c r="DX130" i="51"/>
  <c r="DX143" i="51"/>
  <c r="DX139" i="51"/>
  <c r="DX135" i="51"/>
  <c r="DX131" i="51"/>
  <c r="DX140" i="51"/>
  <c r="DX132" i="51"/>
  <c r="DX128" i="51"/>
  <c r="DX127" i="51"/>
  <c r="DX126" i="51"/>
  <c r="DX125" i="51"/>
  <c r="DX124" i="51"/>
  <c r="DX120" i="51"/>
  <c r="DX116" i="51"/>
  <c r="DX112" i="51"/>
  <c r="DX108" i="51"/>
  <c r="DX104" i="51"/>
  <c r="DX100" i="51"/>
  <c r="DX96" i="51"/>
  <c r="DX92" i="51"/>
  <c r="DX88" i="51"/>
  <c r="DX84" i="51"/>
  <c r="DX82" i="51"/>
  <c r="DX81" i="51"/>
  <c r="DX80" i="51"/>
  <c r="DX79" i="51"/>
  <c r="DX78" i="51"/>
  <c r="DX77" i="51"/>
  <c r="DX76" i="51"/>
  <c r="DX141" i="51"/>
  <c r="DX133" i="51"/>
  <c r="DX121" i="51"/>
  <c r="DX117" i="51"/>
  <c r="DX113" i="51"/>
  <c r="DX109" i="51"/>
  <c r="DX105" i="51"/>
  <c r="DX101" i="51"/>
  <c r="DX97" i="51"/>
  <c r="DX93" i="51"/>
  <c r="DX89" i="51"/>
  <c r="DX85" i="51"/>
  <c r="DX144" i="51"/>
  <c r="DX137" i="51"/>
  <c r="DX122" i="51"/>
  <c r="DX114" i="51"/>
  <c r="DX106" i="51"/>
  <c r="DX98" i="51"/>
  <c r="DX90" i="51"/>
  <c r="DX73" i="51"/>
  <c r="DX119" i="51"/>
  <c r="DX111" i="51"/>
  <c r="DX103" i="51"/>
  <c r="DX95" i="51"/>
  <c r="DX87" i="51"/>
  <c r="DX72" i="51"/>
  <c r="DX68" i="51"/>
  <c r="DX64" i="51"/>
  <c r="DX60" i="51"/>
  <c r="DX56" i="51"/>
  <c r="DX52" i="51"/>
  <c r="DX129" i="51"/>
  <c r="DX110" i="51"/>
  <c r="DX94" i="51"/>
  <c r="DX74" i="51"/>
  <c r="DX67" i="51"/>
  <c r="DX62" i="51"/>
  <c r="DX57" i="51"/>
  <c r="DX48" i="51"/>
  <c r="DX43" i="51"/>
  <c r="DX42" i="51"/>
  <c r="DX41" i="51"/>
  <c r="DX40" i="51"/>
  <c r="DX39" i="51"/>
  <c r="DX38" i="51"/>
  <c r="DX37" i="51"/>
  <c r="DX36" i="51"/>
  <c r="DX35" i="51"/>
  <c r="DX34" i="51"/>
  <c r="DX33" i="51"/>
  <c r="DX32" i="51"/>
  <c r="DX31" i="51"/>
  <c r="DX30" i="51"/>
  <c r="DX29" i="51"/>
  <c r="DX28" i="51"/>
  <c r="DX27" i="51"/>
  <c r="DX26" i="51"/>
  <c r="DX25" i="51"/>
  <c r="DX24" i="51"/>
  <c r="DX23" i="51"/>
  <c r="DX22" i="51"/>
  <c r="DX21" i="51"/>
  <c r="DX20" i="51"/>
  <c r="DX19" i="51"/>
  <c r="DX18" i="51"/>
  <c r="DX17" i="51"/>
  <c r="DX16" i="51"/>
  <c r="DX15" i="51"/>
  <c r="DX14" i="51"/>
  <c r="DX13" i="51"/>
  <c r="DX12" i="51"/>
  <c r="DX11" i="51"/>
  <c r="DX10" i="51"/>
  <c r="DX9" i="51"/>
  <c r="DX8" i="51"/>
  <c r="DX7" i="51"/>
  <c r="DX6" i="51"/>
  <c r="DX118" i="51"/>
  <c r="DX115" i="51"/>
  <c r="DX99" i="51"/>
  <c r="DX83" i="51"/>
  <c r="DX71" i="51"/>
  <c r="DX69" i="51"/>
  <c r="DX63" i="51"/>
  <c r="DX58" i="51"/>
  <c r="DX53" i="51"/>
  <c r="DX51" i="51"/>
  <c r="DX182" i="51"/>
  <c r="DX145" i="51"/>
  <c r="DX136" i="51"/>
  <c r="DX123" i="51"/>
  <c r="DX75" i="51"/>
  <c r="DX66" i="51"/>
  <c r="DX47" i="51"/>
  <c r="DX61" i="51"/>
  <c r="DX55" i="51"/>
  <c r="DX45" i="51"/>
  <c r="DX91" i="51"/>
  <c r="DX46" i="51"/>
  <c r="DX107" i="51"/>
  <c r="DX86" i="51"/>
  <c r="DX65" i="51"/>
  <c r="DX54" i="51"/>
  <c r="DX50" i="51"/>
  <c r="DX44" i="51"/>
  <c r="DX59" i="51"/>
  <c r="DX49" i="51"/>
  <c r="DX102" i="51"/>
  <c r="DX70" i="51"/>
  <c r="BS184" i="51"/>
  <c r="BS188" i="51"/>
  <c r="BS200" i="51"/>
  <c r="BS206" i="51"/>
  <c r="BK185" i="51"/>
  <c r="BK189" i="51"/>
  <c r="BK204" i="51"/>
  <c r="BW107" i="51"/>
  <c r="BW79" i="51"/>
  <c r="BS71" i="51"/>
  <c r="BW62" i="51"/>
  <c r="BW55" i="51"/>
  <c r="CH50" i="51"/>
  <c r="BW48" i="51"/>
  <c r="BW46" i="51"/>
  <c r="CH44" i="51"/>
  <c r="BW53" i="51"/>
  <c r="BW69" i="51"/>
  <c r="BW87" i="51"/>
  <c r="BW103" i="51"/>
  <c r="BW119" i="51"/>
  <c r="BW74" i="51"/>
  <c r="BW129" i="51"/>
  <c r="BW94" i="51"/>
  <c r="BW110" i="51"/>
  <c r="BW133" i="51"/>
  <c r="BW150" i="51"/>
  <c r="BW97" i="51"/>
  <c r="BW113" i="51"/>
  <c r="BW132" i="51"/>
  <c r="BW152" i="51"/>
  <c r="BW139" i="51"/>
  <c r="BW165" i="51"/>
  <c r="BW161" i="51"/>
  <c r="BW153" i="51"/>
  <c r="BW155" i="51"/>
  <c r="BW177" i="51"/>
  <c r="BW170" i="51"/>
  <c r="BW175" i="51"/>
  <c r="BW180" i="51"/>
  <c r="BW199" i="51"/>
  <c r="BW195" i="51"/>
  <c r="BW185" i="51"/>
  <c r="BW189" i="51"/>
  <c r="BW200" i="51"/>
  <c r="BW206" i="51"/>
  <c r="BS152" i="51"/>
  <c r="BS133" i="51"/>
  <c r="BW71" i="51"/>
  <c r="BS65" i="51"/>
  <c r="CH55" i="51"/>
  <c r="CH49" i="51"/>
  <c r="BS42" i="51"/>
  <c r="BS40" i="51"/>
  <c r="BS38" i="51"/>
  <c r="BS36" i="51"/>
  <c r="BS34" i="51"/>
  <c r="BS32" i="51"/>
  <c r="BS30" i="51"/>
  <c r="BS28" i="51"/>
  <c r="BS26" i="51"/>
  <c r="BS24" i="51"/>
  <c r="BS22" i="51"/>
  <c r="BS20" i="51"/>
  <c r="BS18" i="51"/>
  <c r="BS16" i="51"/>
  <c r="BS14" i="51"/>
  <c r="BS12" i="51"/>
  <c r="BS10" i="51"/>
  <c r="BS8" i="51"/>
  <c r="BS6" i="51"/>
  <c r="CH58" i="51"/>
  <c r="CH66" i="51"/>
  <c r="CH74" i="51"/>
  <c r="CH93" i="51"/>
  <c r="CH127" i="51"/>
  <c r="CH71" i="51"/>
  <c r="CH81" i="51"/>
  <c r="BS94" i="51"/>
  <c r="BS103" i="51"/>
  <c r="CH112" i="51"/>
  <c r="CH128" i="51"/>
  <c r="CH87" i="51"/>
  <c r="CH95" i="51"/>
  <c r="CH103" i="51"/>
  <c r="CH111" i="51"/>
  <c r="CH119" i="51"/>
  <c r="CH139" i="51"/>
  <c r="BS76" i="51"/>
  <c r="BS80" i="51"/>
  <c r="CH86" i="51"/>
  <c r="CH94" i="51"/>
  <c r="CH102" i="51"/>
  <c r="CH110" i="51"/>
  <c r="CH118" i="51"/>
  <c r="BS125" i="51"/>
  <c r="BS129" i="51"/>
  <c r="CH138" i="51"/>
  <c r="CH129" i="51"/>
  <c r="CH137" i="51"/>
  <c r="CH145" i="51"/>
  <c r="BS130" i="51"/>
  <c r="BS138" i="51"/>
  <c r="BS146" i="51"/>
  <c r="BS150" i="51"/>
  <c r="BS168" i="51"/>
  <c r="BS155" i="51"/>
  <c r="BS174" i="51"/>
  <c r="BS166" i="51"/>
  <c r="BS179" i="51"/>
  <c r="CH149" i="51"/>
  <c r="CH153" i="51"/>
  <c r="CH157" i="51"/>
  <c r="CH161" i="51"/>
  <c r="CH165" i="51"/>
  <c r="CH169" i="51"/>
  <c r="BS183" i="51"/>
  <c r="CH185" i="51"/>
  <c r="CH171" i="51"/>
  <c r="CH175" i="51"/>
  <c r="CH179" i="51"/>
  <c r="BS201" i="51"/>
  <c r="BS194" i="51"/>
  <c r="CH195" i="51"/>
  <c r="CH193" i="51"/>
  <c r="CH199" i="51"/>
  <c r="CH201" i="51"/>
  <c r="CH203" i="51"/>
  <c r="CP203" i="51" l="1"/>
  <c r="CT106" i="52"/>
  <c r="CT188" i="52"/>
  <c r="CT72" i="52"/>
  <c r="CT11" i="52"/>
  <c r="CT144" i="52"/>
  <c r="CT206" i="52"/>
  <c r="CT45" i="52"/>
  <c r="CT26" i="52"/>
  <c r="CT35" i="52"/>
  <c r="CT91" i="52"/>
  <c r="CT88" i="52"/>
  <c r="CT174" i="52"/>
  <c r="CT176" i="52"/>
  <c r="CT104" i="52"/>
  <c r="CT121" i="52"/>
  <c r="CT116" i="52"/>
  <c r="CT107" i="52"/>
  <c r="CT136" i="52"/>
  <c r="CT178" i="52"/>
  <c r="CV85" i="52"/>
  <c r="CT19" i="52"/>
  <c r="CT34" i="52"/>
  <c r="CT155" i="52"/>
  <c r="CT80" i="52"/>
  <c r="CT167" i="52"/>
  <c r="CT152" i="52"/>
  <c r="DI193" i="52"/>
  <c r="DI40" i="52"/>
  <c r="DI135" i="52"/>
  <c r="DI51" i="52"/>
  <c r="DI7" i="52"/>
  <c r="DI91" i="52"/>
  <c r="CT192" i="52"/>
  <c r="DI20" i="52"/>
  <c r="DI164" i="52"/>
  <c r="DI120" i="52"/>
  <c r="DI75" i="52"/>
  <c r="CT31" i="52"/>
  <c r="CT7" i="52"/>
  <c r="CT128" i="52"/>
  <c r="CT30" i="52"/>
  <c r="CT66" i="52"/>
  <c r="CT68" i="52"/>
  <c r="CT84" i="52"/>
  <c r="CT123" i="52"/>
  <c r="CT157" i="52"/>
  <c r="CT140" i="52"/>
  <c r="CT160" i="52"/>
  <c r="CT182" i="52"/>
  <c r="CT203" i="52"/>
  <c r="DI96" i="52"/>
  <c r="DI31" i="52"/>
  <c r="DI116" i="52"/>
  <c r="DI86" i="52"/>
  <c r="DI175" i="52"/>
  <c r="CT44" i="52"/>
  <c r="CT17" i="52"/>
  <c r="CT51" i="52"/>
  <c r="CT63" i="52"/>
  <c r="CT100" i="52"/>
  <c r="CT76" i="52"/>
  <c r="CT96" i="52"/>
  <c r="CT122" i="52"/>
  <c r="CT132" i="52"/>
  <c r="CT148" i="52"/>
  <c r="CT173" i="52"/>
  <c r="DI90" i="52"/>
  <c r="DI43" i="52"/>
  <c r="DI137" i="52"/>
  <c r="DI185" i="52"/>
  <c r="CT202" i="52"/>
  <c r="CP161" i="51"/>
  <c r="CT29" i="51"/>
  <c r="CT162" i="51"/>
  <c r="CT99" i="51"/>
  <c r="CP182" i="51"/>
  <c r="CP12" i="51"/>
  <c r="CP88" i="51"/>
  <c r="CT167" i="51"/>
  <c r="CT61" i="51"/>
  <c r="CT18" i="51"/>
  <c r="CT128" i="51"/>
  <c r="CT199" i="51"/>
  <c r="CT123" i="51"/>
  <c r="CT188" i="51"/>
  <c r="CT69" i="51"/>
  <c r="CT23" i="51"/>
  <c r="CT91" i="51"/>
  <c r="CP68" i="51"/>
  <c r="CT183" i="51"/>
  <c r="CT27" i="51"/>
  <c r="CT45" i="51"/>
  <c r="CT151" i="51"/>
  <c r="CT107" i="51"/>
  <c r="CT136" i="51"/>
  <c r="CT170" i="51"/>
  <c r="CP9" i="51"/>
  <c r="CP109" i="51"/>
  <c r="CP202" i="51"/>
  <c r="CT28" i="51"/>
  <c r="CT53" i="51"/>
  <c r="CT83" i="51"/>
  <c r="CT115" i="51"/>
  <c r="CT144" i="51"/>
  <c r="CP46" i="51"/>
  <c r="CP129" i="51"/>
  <c r="CT201" i="51"/>
  <c r="DI206" i="51"/>
  <c r="DE205" i="51"/>
  <c r="CG207" i="51"/>
  <c r="CP25" i="51"/>
  <c r="CP41" i="51"/>
  <c r="CP52" i="51"/>
  <c r="CP73" i="51"/>
  <c r="CP93" i="51"/>
  <c r="CP115" i="51"/>
  <c r="CP134" i="51"/>
  <c r="CP155" i="51"/>
  <c r="CP181" i="51"/>
  <c r="CP14" i="51"/>
  <c r="CP27" i="51"/>
  <c r="CP57" i="51"/>
  <c r="CP77" i="51"/>
  <c r="CP99" i="51"/>
  <c r="CP120" i="51"/>
  <c r="CP139" i="51"/>
  <c r="CP160" i="51"/>
  <c r="CP192" i="51"/>
  <c r="CG209" i="51"/>
  <c r="CP38" i="51"/>
  <c r="CP150" i="51"/>
  <c r="CP62" i="51"/>
  <c r="CP83" i="51"/>
  <c r="CP104" i="51"/>
  <c r="CP158" i="51"/>
  <c r="CP145" i="51"/>
  <c r="CP167" i="51"/>
  <c r="CP196" i="51"/>
  <c r="DE82" i="51"/>
  <c r="DE117" i="51"/>
  <c r="DE83" i="51"/>
  <c r="CT195" i="51"/>
  <c r="BR209" i="51"/>
  <c r="BT209" i="51"/>
  <c r="CP200" i="51"/>
  <c r="CT7" i="51"/>
  <c r="CT6" i="51"/>
  <c r="CT172" i="51"/>
  <c r="CT57" i="51"/>
  <c r="CT73" i="51"/>
  <c r="CT87" i="51"/>
  <c r="CT103" i="51"/>
  <c r="CT119" i="51"/>
  <c r="CT132" i="51"/>
  <c r="CT149" i="51"/>
  <c r="CT165" i="51"/>
  <c r="CT192" i="51"/>
  <c r="CT202" i="51"/>
  <c r="CP29" i="51"/>
  <c r="CP42" i="51"/>
  <c r="CP11" i="51"/>
  <c r="CP154" i="51"/>
  <c r="CP53" i="51"/>
  <c r="CP64" i="51"/>
  <c r="CP74" i="51"/>
  <c r="CP84" i="51"/>
  <c r="CP95" i="51"/>
  <c r="CP105" i="51"/>
  <c r="CP116" i="51"/>
  <c r="CP125" i="51"/>
  <c r="CP135" i="51"/>
  <c r="CP146" i="51"/>
  <c r="CP183" i="51"/>
  <c r="CP170" i="51"/>
  <c r="CP184" i="51"/>
  <c r="CP197" i="51"/>
  <c r="BR207" i="51"/>
  <c r="CT12" i="51"/>
  <c r="CT13" i="51"/>
  <c r="CT49" i="51"/>
  <c r="CT65" i="51"/>
  <c r="CT79" i="51"/>
  <c r="CT95" i="51"/>
  <c r="CT111" i="51"/>
  <c r="CT164" i="51"/>
  <c r="CT140" i="51"/>
  <c r="CT180" i="51"/>
  <c r="CT175" i="51"/>
  <c r="CP16" i="51"/>
  <c r="CP22" i="51"/>
  <c r="CP13" i="51"/>
  <c r="CP31" i="51"/>
  <c r="CP48" i="51"/>
  <c r="CP58" i="51"/>
  <c r="CP69" i="51"/>
  <c r="CP79" i="51"/>
  <c r="CP89" i="51"/>
  <c r="CP100" i="51"/>
  <c r="CP111" i="51"/>
  <c r="CP121" i="51"/>
  <c r="CP130" i="51"/>
  <c r="CP141" i="51"/>
  <c r="CP162" i="51"/>
  <c r="CP164" i="51"/>
  <c r="CP176" i="51"/>
  <c r="CP188" i="51"/>
  <c r="CP24" i="51"/>
  <c r="CP6" i="51"/>
  <c r="CP26" i="51"/>
  <c r="CP20" i="51"/>
  <c r="CP21" i="51"/>
  <c r="CP15" i="51"/>
  <c r="CP35" i="51"/>
  <c r="CP44" i="51"/>
  <c r="CP49" i="51"/>
  <c r="CP54" i="51"/>
  <c r="CP60" i="51"/>
  <c r="CP65" i="51"/>
  <c r="CP70" i="51"/>
  <c r="CP166" i="51"/>
  <c r="CP80" i="51"/>
  <c r="CP85" i="51"/>
  <c r="CP91" i="51"/>
  <c r="CP96" i="51"/>
  <c r="CP101" i="51"/>
  <c r="CP107" i="51"/>
  <c r="CP112" i="51"/>
  <c r="CP117" i="51"/>
  <c r="CP123" i="51"/>
  <c r="CP126" i="51"/>
  <c r="CP131" i="51"/>
  <c r="CP137" i="51"/>
  <c r="CP142" i="51"/>
  <c r="CP147" i="51"/>
  <c r="CP174" i="51"/>
  <c r="CP149" i="51"/>
  <c r="CP168" i="51"/>
  <c r="CP178" i="51"/>
  <c r="CP180" i="51"/>
  <c r="CP185" i="51"/>
  <c r="CP189" i="51"/>
  <c r="CP199" i="51"/>
  <c r="DE24" i="51"/>
  <c r="DE156" i="51"/>
  <c r="CP36" i="51"/>
  <c r="CP10" i="51"/>
  <c r="CP30" i="51"/>
  <c r="CP40" i="51"/>
  <c r="CP33" i="51"/>
  <c r="CP19" i="51"/>
  <c r="CP43" i="51"/>
  <c r="CP45" i="51"/>
  <c r="CP50" i="51"/>
  <c r="CP56" i="51"/>
  <c r="CP61" i="51"/>
  <c r="CP66" i="51"/>
  <c r="CP72" i="51"/>
  <c r="CP76" i="51"/>
  <c r="CP81" i="51"/>
  <c r="CP87" i="51"/>
  <c r="CP92" i="51"/>
  <c r="CP97" i="51"/>
  <c r="CP103" i="51"/>
  <c r="CP108" i="51"/>
  <c r="CP113" i="51"/>
  <c r="CP119" i="51"/>
  <c r="CP124" i="51"/>
  <c r="CP127" i="51"/>
  <c r="CP133" i="51"/>
  <c r="CP138" i="51"/>
  <c r="CP143" i="51"/>
  <c r="CP153" i="51"/>
  <c r="CP148" i="51"/>
  <c r="CP152" i="51"/>
  <c r="CP163" i="51"/>
  <c r="CP179" i="51"/>
  <c r="CP173" i="51"/>
  <c r="CP191" i="51"/>
  <c r="CP193" i="51"/>
  <c r="DE52" i="51"/>
  <c r="DE182" i="51"/>
  <c r="CP206" i="51"/>
  <c r="CT22" i="51"/>
  <c r="CT11" i="51"/>
  <c r="CT31" i="51"/>
  <c r="CT16" i="51"/>
  <c r="CT32" i="51"/>
  <c r="CT26" i="51"/>
  <c r="CT35" i="51"/>
  <c r="CT17" i="51"/>
  <c r="CT33" i="51"/>
  <c r="CT155" i="51"/>
  <c r="CT46" i="51"/>
  <c r="CT50" i="51"/>
  <c r="CT54" i="51"/>
  <c r="CT58" i="51"/>
  <c r="CT62" i="51"/>
  <c r="CT66" i="51"/>
  <c r="CT70" i="51"/>
  <c r="CT74" i="51"/>
  <c r="CT76" i="51"/>
  <c r="CT80" i="51"/>
  <c r="CT84" i="51"/>
  <c r="CT88" i="51"/>
  <c r="CT92" i="51"/>
  <c r="CT96" i="51"/>
  <c r="CT100" i="51"/>
  <c r="CT104" i="51"/>
  <c r="CT108" i="51"/>
  <c r="CT112" i="51"/>
  <c r="CT116" i="51"/>
  <c r="CT120" i="51"/>
  <c r="CT124" i="51"/>
  <c r="CT125" i="51"/>
  <c r="CT129" i="51"/>
  <c r="CT133" i="51"/>
  <c r="CT137" i="51"/>
  <c r="CT141" i="51"/>
  <c r="CT145" i="51"/>
  <c r="CT157" i="51"/>
  <c r="CT168" i="51"/>
  <c r="CT150" i="51"/>
  <c r="CT166" i="51"/>
  <c r="CT169" i="51"/>
  <c r="CT174" i="51"/>
  <c r="CT179" i="51"/>
  <c r="CT184" i="51"/>
  <c r="CT193" i="51"/>
  <c r="CT190" i="51"/>
  <c r="CT196" i="51"/>
  <c r="CT206" i="51"/>
  <c r="CT203" i="51"/>
  <c r="CT10" i="51"/>
  <c r="CT34" i="51"/>
  <c r="CT15" i="51"/>
  <c r="CT39" i="51"/>
  <c r="CT20" i="51"/>
  <c r="CT36" i="51"/>
  <c r="CT30" i="51"/>
  <c r="CT43" i="51"/>
  <c r="CT21" i="51"/>
  <c r="CT37" i="51"/>
  <c r="CT156" i="51"/>
  <c r="CT47" i="51"/>
  <c r="CT51" i="51"/>
  <c r="CT55" i="51"/>
  <c r="CT59" i="51"/>
  <c r="CT63" i="51"/>
  <c r="CT67" i="51"/>
  <c r="CT71" i="51"/>
  <c r="CT75" i="51"/>
  <c r="CT77" i="51"/>
  <c r="CT81" i="51"/>
  <c r="CT85" i="51"/>
  <c r="CT89" i="51"/>
  <c r="CT93" i="51"/>
  <c r="CT97" i="51"/>
  <c r="CT101" i="51"/>
  <c r="CT105" i="51"/>
  <c r="CT109" i="51"/>
  <c r="CT113" i="51"/>
  <c r="CT117" i="51"/>
  <c r="CT121" i="51"/>
  <c r="CT153" i="51"/>
  <c r="CT126" i="51"/>
  <c r="CT130" i="51"/>
  <c r="CT134" i="51"/>
  <c r="CT138" i="51"/>
  <c r="CT142" i="51"/>
  <c r="CT146" i="51"/>
  <c r="CT159" i="51"/>
  <c r="CT173" i="51"/>
  <c r="CT154" i="51"/>
  <c r="CT185" i="51"/>
  <c r="CT176" i="51"/>
  <c r="CT178" i="51"/>
  <c r="CT182" i="51"/>
  <c r="CT205" i="51"/>
  <c r="CT186" i="51"/>
  <c r="CT194" i="51"/>
  <c r="CT197" i="51"/>
  <c r="CT200" i="51"/>
  <c r="CT204" i="51"/>
  <c r="CT14" i="51"/>
  <c r="CT38" i="51"/>
  <c r="CT19" i="51"/>
  <c r="CT8" i="51"/>
  <c r="CT24" i="51"/>
  <c r="CT40" i="51"/>
  <c r="CT42" i="51"/>
  <c r="CT9" i="51"/>
  <c r="CT25" i="51"/>
  <c r="CT41" i="51"/>
  <c r="CT44" i="51"/>
  <c r="CT48" i="51"/>
  <c r="CT52" i="51"/>
  <c r="CT56" i="51"/>
  <c r="CT60" i="51"/>
  <c r="CT64" i="51"/>
  <c r="CT68" i="51"/>
  <c r="CT72" i="51"/>
  <c r="CT148" i="51"/>
  <c r="CT78" i="51"/>
  <c r="CT82" i="51"/>
  <c r="CT86" i="51"/>
  <c r="CT90" i="51"/>
  <c r="CT94" i="51"/>
  <c r="CT98" i="51"/>
  <c r="CT102" i="51"/>
  <c r="CT106" i="51"/>
  <c r="CT110" i="51"/>
  <c r="CT114" i="51"/>
  <c r="CT118" i="51"/>
  <c r="CT122" i="51"/>
  <c r="CT163" i="51"/>
  <c r="CT127" i="51"/>
  <c r="CT131" i="51"/>
  <c r="CT135" i="51"/>
  <c r="CT139" i="51"/>
  <c r="CT143" i="51"/>
  <c r="CT147" i="51"/>
  <c r="CT160" i="51"/>
  <c r="CT152" i="51"/>
  <c r="CT158" i="51"/>
  <c r="CT161" i="51"/>
  <c r="CT177" i="51"/>
  <c r="CT171" i="51"/>
  <c r="CT181" i="51"/>
  <c r="CT189" i="51"/>
  <c r="CT187" i="51"/>
  <c r="CT191" i="51"/>
  <c r="CT198" i="51"/>
  <c r="DE9" i="51"/>
  <c r="DE40" i="51"/>
  <c r="DE93" i="51"/>
  <c r="AW93" i="51" s="1"/>
  <c r="S93" i="51" s="1"/>
  <c r="AH93" i="51" s="1"/>
  <c r="DE100" i="51"/>
  <c r="DE125" i="51"/>
  <c r="DE170" i="51"/>
  <c r="DE188" i="51"/>
  <c r="DE85" i="51"/>
  <c r="DE16" i="51"/>
  <c r="DE41" i="51"/>
  <c r="DE71" i="51"/>
  <c r="DE173" i="51"/>
  <c r="DE142" i="51"/>
  <c r="DE171" i="51"/>
  <c r="DE192" i="51"/>
  <c r="DE53" i="51"/>
  <c r="DE32" i="51"/>
  <c r="DE65" i="51"/>
  <c r="DE114" i="51"/>
  <c r="DE149" i="51"/>
  <c r="DE161" i="51"/>
  <c r="DE189" i="51"/>
  <c r="DK204" i="52"/>
  <c r="CT112" i="52"/>
  <c r="CT40" i="52"/>
  <c r="CT164" i="52"/>
  <c r="CT16" i="52"/>
  <c r="CT54" i="52"/>
  <c r="CT47" i="52"/>
  <c r="CT28" i="52"/>
  <c r="CT57" i="52"/>
  <c r="CT62" i="52"/>
  <c r="CT97" i="52"/>
  <c r="CT125" i="52"/>
  <c r="CT75" i="52"/>
  <c r="CT83" i="52"/>
  <c r="CT94" i="52"/>
  <c r="CT119" i="52"/>
  <c r="CT118" i="52"/>
  <c r="CT163" i="52"/>
  <c r="CT131" i="52"/>
  <c r="CT139" i="52"/>
  <c r="CT147" i="52"/>
  <c r="CT158" i="52"/>
  <c r="CT197" i="52"/>
  <c r="CT181" i="52"/>
  <c r="CT186" i="52"/>
  <c r="DI10" i="52"/>
  <c r="DI15" i="52"/>
  <c r="DI32" i="52"/>
  <c r="DI55" i="52"/>
  <c r="DI66" i="52"/>
  <c r="DI140" i="52"/>
  <c r="CT201" i="52"/>
  <c r="CT196" i="52"/>
  <c r="CT195" i="52"/>
  <c r="CT184" i="52"/>
  <c r="CT180" i="52"/>
  <c r="CT205" i="52"/>
  <c r="CT193" i="52"/>
  <c r="CT187" i="52"/>
  <c r="CT156" i="52"/>
  <c r="CT150" i="52"/>
  <c r="CT146" i="52"/>
  <c r="CT142" i="52"/>
  <c r="CT138" i="52"/>
  <c r="CT134" i="52"/>
  <c r="CT198" i="52"/>
  <c r="CT168" i="52"/>
  <c r="CT162" i="52"/>
  <c r="CT130" i="52"/>
  <c r="CT114" i="52"/>
  <c r="CT169" i="52"/>
  <c r="CT115" i="52"/>
  <c r="CT99" i="52"/>
  <c r="CT92" i="52"/>
  <c r="CT86" i="52"/>
  <c r="CT82" i="52"/>
  <c r="CT78" i="52"/>
  <c r="CT74" i="52"/>
  <c r="CT70" i="52"/>
  <c r="CT124" i="52"/>
  <c r="CT108" i="52"/>
  <c r="CT95" i="52"/>
  <c r="CT65" i="52"/>
  <c r="CT58" i="52"/>
  <c r="CT113" i="52"/>
  <c r="CT53" i="52"/>
  <c r="CT37" i="52"/>
  <c r="CT25" i="52"/>
  <c r="CT60" i="52"/>
  <c r="CT43" i="52"/>
  <c r="BA43" i="52" s="1"/>
  <c r="W43" i="52" s="1"/>
  <c r="AL43" i="52" s="1"/>
  <c r="CT27" i="52"/>
  <c r="CT42" i="52"/>
  <c r="CT20" i="52"/>
  <c r="CT15" i="52"/>
  <c r="CT9" i="52"/>
  <c r="CT161" i="52"/>
  <c r="CT52" i="52"/>
  <c r="CT36" i="52"/>
  <c r="CT67" i="52"/>
  <c r="CT50" i="52"/>
  <c r="CT13" i="52"/>
  <c r="CT204" i="52"/>
  <c r="CT200" i="52"/>
  <c r="CT194" i="52"/>
  <c r="CT191" i="52"/>
  <c r="CT183" i="52"/>
  <c r="CT179" i="52"/>
  <c r="CT190" i="52"/>
  <c r="CT189" i="52"/>
  <c r="CT171" i="52"/>
  <c r="CT154" i="52"/>
  <c r="CT149" i="52"/>
  <c r="CT145" i="52"/>
  <c r="CT141" i="52"/>
  <c r="CT137" i="52"/>
  <c r="BA137" i="52" s="1"/>
  <c r="W137" i="52" s="1"/>
  <c r="AL137" i="52" s="1"/>
  <c r="CT133" i="52"/>
  <c r="CT175" i="52"/>
  <c r="BA175" i="52" s="1"/>
  <c r="W175" i="52" s="1"/>
  <c r="AL175" i="52" s="1"/>
  <c r="CT166" i="52"/>
  <c r="CT159" i="52"/>
  <c r="CT126" i="52"/>
  <c r="CT110" i="52"/>
  <c r="CT127" i="52"/>
  <c r="CT111" i="52"/>
  <c r="CT98" i="52"/>
  <c r="CT90" i="52"/>
  <c r="BA90" i="52" s="1"/>
  <c r="W90" i="52" s="1"/>
  <c r="AL90" i="52" s="1"/>
  <c r="CT85" i="52"/>
  <c r="CT81" i="52"/>
  <c r="CT77" i="52"/>
  <c r="CT73" i="52"/>
  <c r="CT69" i="52"/>
  <c r="CT117" i="52"/>
  <c r="CT101" i="52"/>
  <c r="CT93" i="52"/>
  <c r="CT61" i="52"/>
  <c r="CT165" i="52"/>
  <c r="CT64" i="52"/>
  <c r="CT49" i="52"/>
  <c r="CT33" i="52"/>
  <c r="CT21" i="52"/>
  <c r="CT59" i="52"/>
  <c r="CT39" i="52"/>
  <c r="CT23" i="52"/>
  <c r="CT38" i="52"/>
  <c r="CT18" i="52"/>
  <c r="CT12" i="52"/>
  <c r="CT8" i="52"/>
  <c r="CT120" i="52"/>
  <c r="CT48" i="52"/>
  <c r="CT32" i="52"/>
  <c r="CT55" i="52"/>
  <c r="CT46" i="52"/>
  <c r="CT6" i="52"/>
  <c r="CT14" i="52"/>
  <c r="CT22" i="52"/>
  <c r="CT56" i="52"/>
  <c r="CT10" i="52"/>
  <c r="CT24" i="52"/>
  <c r="CT29" i="52"/>
  <c r="CT105" i="52"/>
  <c r="CT41" i="52"/>
  <c r="CT129" i="52"/>
  <c r="CT89" i="52"/>
  <c r="CT109" i="52"/>
  <c r="CT71" i="52"/>
  <c r="CT79" i="52"/>
  <c r="CT87" i="52"/>
  <c r="CT103" i="52"/>
  <c r="CT102" i="52"/>
  <c r="CT153" i="52"/>
  <c r="CT170" i="52"/>
  <c r="CT135" i="52"/>
  <c r="BA135" i="52" s="1"/>
  <c r="W135" i="52" s="1"/>
  <c r="AL135" i="52" s="1"/>
  <c r="CT143" i="52"/>
  <c r="CT151" i="52"/>
  <c r="CT172" i="52"/>
  <c r="CT177" i="52"/>
  <c r="CT185" i="52"/>
  <c r="CT199" i="52"/>
  <c r="DI206" i="52"/>
  <c r="DI202" i="52"/>
  <c r="DI190" i="52"/>
  <c r="DI171" i="52"/>
  <c r="DI160" i="52"/>
  <c r="DI178" i="52"/>
  <c r="DI136" i="52"/>
  <c r="DI129" i="52"/>
  <c r="DI83" i="52"/>
  <c r="DI74" i="52"/>
  <c r="DI62" i="52"/>
  <c r="DI118" i="52"/>
  <c r="DI89" i="52"/>
  <c r="DI100" i="52"/>
  <c r="DI48" i="52"/>
  <c r="DI39" i="52"/>
  <c r="DI27" i="52"/>
  <c r="DI92" i="52"/>
  <c r="DI127" i="52"/>
  <c r="DI14" i="52"/>
  <c r="DI197" i="52"/>
  <c r="DI186" i="52"/>
  <c r="DI165" i="52"/>
  <c r="DI156" i="52"/>
  <c r="DI152" i="52"/>
  <c r="DI139" i="52"/>
  <c r="DI113" i="52"/>
  <c r="DI78" i="52"/>
  <c r="DI67" i="52"/>
  <c r="DI58" i="52"/>
  <c r="DI97" i="52"/>
  <c r="DI123" i="52"/>
  <c r="DI198" i="52"/>
  <c r="DI189" i="52"/>
  <c r="DI168" i="52"/>
  <c r="DI157" i="52"/>
  <c r="DI176" i="52"/>
  <c r="DI151" i="52"/>
  <c r="DI117" i="52"/>
  <c r="DI82" i="52"/>
  <c r="DI70" i="52"/>
  <c r="DI59" i="52"/>
  <c r="DI114" i="52"/>
  <c r="DI134" i="52"/>
  <c r="DI56" i="52"/>
  <c r="DI47" i="52"/>
  <c r="DI35" i="52"/>
  <c r="DI184" i="52"/>
  <c r="DI88" i="52"/>
  <c r="DI103" i="52"/>
  <c r="DI11" i="52"/>
  <c r="CJ207" i="52"/>
  <c r="CV156" i="52"/>
  <c r="CP186" i="51"/>
  <c r="CP194" i="51"/>
  <c r="CP205" i="51"/>
  <c r="CP204" i="51"/>
  <c r="DE8" i="51"/>
  <c r="DE25" i="51"/>
  <c r="DE48" i="51"/>
  <c r="DE67" i="51"/>
  <c r="DE121" i="51"/>
  <c r="DE111" i="51"/>
  <c r="DE145" i="51"/>
  <c r="DE177" i="51"/>
  <c r="DE203" i="51"/>
  <c r="CI207" i="51"/>
  <c r="CB207" i="51"/>
  <c r="CP8" i="51"/>
  <c r="CP32" i="51"/>
  <c r="CP37" i="51"/>
  <c r="CP18" i="51"/>
  <c r="CP34" i="51"/>
  <c r="CP28" i="51"/>
  <c r="CP17" i="51"/>
  <c r="CP7" i="51"/>
  <c r="CP23" i="51"/>
  <c r="CP39" i="51"/>
  <c r="CP175" i="51"/>
  <c r="CP47" i="51"/>
  <c r="CP51" i="51"/>
  <c r="CP55" i="51"/>
  <c r="CP59" i="51"/>
  <c r="CP63" i="51"/>
  <c r="CP67" i="51"/>
  <c r="CP71" i="51"/>
  <c r="CP75" i="51"/>
  <c r="CP78" i="51"/>
  <c r="CP82" i="51"/>
  <c r="CP86" i="51"/>
  <c r="CP90" i="51"/>
  <c r="CP94" i="51"/>
  <c r="CP98" i="51"/>
  <c r="CP102" i="51"/>
  <c r="CP106" i="51"/>
  <c r="CP110" i="51"/>
  <c r="CP114" i="51"/>
  <c r="CP118" i="51"/>
  <c r="CP122" i="51"/>
  <c r="CP165" i="51"/>
  <c r="CP128" i="51"/>
  <c r="CP132" i="51"/>
  <c r="CP136" i="51"/>
  <c r="CP140" i="51"/>
  <c r="CP144" i="51"/>
  <c r="CP151" i="51"/>
  <c r="CP169" i="51"/>
  <c r="CP157" i="51"/>
  <c r="CP156" i="51"/>
  <c r="CP159" i="51"/>
  <c r="CP171" i="51"/>
  <c r="CP172" i="51"/>
  <c r="CP177" i="51"/>
  <c r="CP195" i="51"/>
  <c r="CP187" i="51"/>
  <c r="CP190" i="51"/>
  <c r="CP198" i="51"/>
  <c r="CP201" i="51"/>
  <c r="DE54" i="51"/>
  <c r="DE17" i="51"/>
  <c r="DE33" i="51"/>
  <c r="DE50" i="51"/>
  <c r="DE102" i="51"/>
  <c r="DE89" i="51"/>
  <c r="DE104" i="51"/>
  <c r="DE115" i="51"/>
  <c r="DE146" i="51"/>
  <c r="DE168" i="51"/>
  <c r="DE175" i="51"/>
  <c r="DE191" i="51"/>
  <c r="CV33" i="52"/>
  <c r="CV204" i="52"/>
  <c r="CJ209" i="51"/>
  <c r="CB209" i="52"/>
  <c r="CJ209" i="52"/>
  <c r="CV105" i="52"/>
  <c r="CB209" i="51"/>
  <c r="BT207" i="51"/>
  <c r="CV168" i="52"/>
  <c r="DI16" i="52"/>
  <c r="DI119" i="52"/>
  <c r="DI19" i="52"/>
  <c r="DI94" i="52"/>
  <c r="DI28" i="52"/>
  <c r="DI36" i="52"/>
  <c r="DI44" i="52"/>
  <c r="DI52" i="52"/>
  <c r="DI107" i="52"/>
  <c r="DI149" i="52"/>
  <c r="DI102" i="52"/>
  <c r="DI138" i="52"/>
  <c r="DI63" i="52"/>
  <c r="DI71" i="52"/>
  <c r="DI79" i="52"/>
  <c r="DI101" i="52"/>
  <c r="DI183" i="52"/>
  <c r="DI177" i="52"/>
  <c r="DI180" i="52"/>
  <c r="DI153" i="52"/>
  <c r="DI161" i="52"/>
  <c r="DI169" i="52"/>
  <c r="DI200" i="52"/>
  <c r="DI194" i="52"/>
  <c r="DI205" i="52"/>
  <c r="CV19" i="52"/>
  <c r="CV25" i="52"/>
  <c r="CV89" i="52"/>
  <c r="CV179" i="52"/>
  <c r="DI6" i="52"/>
  <c r="DI13" i="52"/>
  <c r="DI18" i="52"/>
  <c r="DI24" i="52"/>
  <c r="DI26" i="52"/>
  <c r="DI9" i="52"/>
  <c r="DI25" i="52"/>
  <c r="DI23" i="52"/>
  <c r="DI104" i="52"/>
  <c r="DI142" i="52"/>
  <c r="DI30" i="52"/>
  <c r="DI34" i="52"/>
  <c r="DI38" i="52"/>
  <c r="DI42" i="52"/>
  <c r="DI46" i="52"/>
  <c r="DI50" i="52"/>
  <c r="DI54" i="52"/>
  <c r="DI99" i="52"/>
  <c r="DI115" i="52"/>
  <c r="DI133" i="52"/>
  <c r="DI87" i="52"/>
  <c r="DI95" i="52"/>
  <c r="DI110" i="52"/>
  <c r="DI126" i="52"/>
  <c r="DI146" i="52"/>
  <c r="DI61" i="52"/>
  <c r="DI65" i="52"/>
  <c r="DI69" i="52"/>
  <c r="DI73" i="52"/>
  <c r="DI77" i="52"/>
  <c r="DI81" i="52"/>
  <c r="DI85" i="52"/>
  <c r="DI109" i="52"/>
  <c r="DI125" i="52"/>
  <c r="DI131" i="52"/>
  <c r="DI147" i="52"/>
  <c r="DI132" i="52"/>
  <c r="DI148" i="52"/>
  <c r="DI173" i="52"/>
  <c r="DI182" i="52"/>
  <c r="DI155" i="52"/>
  <c r="DI159" i="52"/>
  <c r="DI163" i="52"/>
  <c r="DI167" i="52"/>
  <c r="DI174" i="52"/>
  <c r="DI204" i="52"/>
  <c r="DI188" i="52"/>
  <c r="DI192" i="52"/>
  <c r="DI196" i="52"/>
  <c r="DI201" i="52"/>
  <c r="CV160" i="52"/>
  <c r="CV43" i="52"/>
  <c r="CV121" i="52"/>
  <c r="CV200" i="52"/>
  <c r="BU207" i="52"/>
  <c r="BU209" i="52"/>
  <c r="BA89" i="52"/>
  <c r="W89" i="52" s="1"/>
  <c r="AL89" i="52" s="1"/>
  <c r="CB207" i="52"/>
  <c r="CV11" i="52"/>
  <c r="CV80" i="52"/>
  <c r="CV62" i="52"/>
  <c r="DI111" i="52"/>
  <c r="DI12" i="52"/>
  <c r="DI17" i="52"/>
  <c r="DI112" i="52"/>
  <c r="DI22" i="52"/>
  <c r="DI8" i="52"/>
  <c r="DI21" i="52"/>
  <c r="DI128" i="52"/>
  <c r="DI98" i="52"/>
  <c r="DI141" i="52"/>
  <c r="DI29" i="52"/>
  <c r="DI33" i="52"/>
  <c r="DI37" i="52"/>
  <c r="DI41" i="52"/>
  <c r="DI45" i="52"/>
  <c r="DI49" i="52"/>
  <c r="DI53" i="52"/>
  <c r="DI57" i="52"/>
  <c r="DI108" i="52"/>
  <c r="DI124" i="52"/>
  <c r="DI150" i="52"/>
  <c r="DI93" i="52"/>
  <c r="DI106" i="52"/>
  <c r="DI122" i="52"/>
  <c r="DI145" i="52"/>
  <c r="DI60" i="52"/>
  <c r="DI64" i="52"/>
  <c r="DI68" i="52"/>
  <c r="DI72" i="52"/>
  <c r="DI76" i="52"/>
  <c r="DI80" i="52"/>
  <c r="DI84" i="52"/>
  <c r="DI105" i="52"/>
  <c r="DI121" i="52"/>
  <c r="DI130" i="52"/>
  <c r="DI143" i="52"/>
  <c r="DI179" i="52"/>
  <c r="DI144" i="52"/>
  <c r="DI172" i="52"/>
  <c r="DI181" i="52"/>
  <c r="DI154" i="52"/>
  <c r="DI158" i="52"/>
  <c r="DI162" i="52"/>
  <c r="DI166" i="52"/>
  <c r="DI170" i="52"/>
  <c r="DI203" i="52"/>
  <c r="DI187" i="52"/>
  <c r="DI191" i="52"/>
  <c r="DI195" i="52"/>
  <c r="DI199" i="52"/>
  <c r="BM207" i="52"/>
  <c r="BM209" i="52"/>
  <c r="DE58" i="51"/>
  <c r="DE69" i="51"/>
  <c r="DE144" i="51"/>
  <c r="DE13" i="51"/>
  <c r="DE21" i="51"/>
  <c r="DE29" i="51"/>
  <c r="DE37" i="51"/>
  <c r="DE45" i="51"/>
  <c r="DE76" i="51"/>
  <c r="DE74" i="51"/>
  <c r="DE55" i="51"/>
  <c r="DE148" i="51"/>
  <c r="DE105" i="51"/>
  <c r="DE88" i="51"/>
  <c r="DE120" i="51"/>
  <c r="DE99" i="51"/>
  <c r="DE132" i="51"/>
  <c r="DE130" i="51"/>
  <c r="DE133" i="51"/>
  <c r="DE150" i="51"/>
  <c r="DE159" i="51"/>
  <c r="DE162" i="51"/>
  <c r="DE172" i="51"/>
  <c r="DE190" i="51"/>
  <c r="DE185" i="51"/>
  <c r="DE206" i="51"/>
  <c r="BU209" i="51"/>
  <c r="BU207" i="51"/>
  <c r="CI209" i="51"/>
  <c r="DE49" i="51"/>
  <c r="DE110" i="51"/>
  <c r="DE12" i="51"/>
  <c r="DE20" i="51"/>
  <c r="DE28" i="51"/>
  <c r="DE36" i="51"/>
  <c r="DE44" i="51"/>
  <c r="DE64" i="51"/>
  <c r="DE73" i="51"/>
  <c r="DE135" i="51"/>
  <c r="DE136" i="51"/>
  <c r="DE98" i="51"/>
  <c r="DE84" i="51"/>
  <c r="DE116" i="51"/>
  <c r="DE95" i="51"/>
  <c r="DE131" i="51"/>
  <c r="DE128" i="51"/>
  <c r="DE129" i="51"/>
  <c r="DE147" i="51"/>
  <c r="DE155" i="51"/>
  <c r="DE158" i="51"/>
  <c r="DE197" i="51"/>
  <c r="DE198" i="51"/>
  <c r="DE184" i="51"/>
  <c r="CJ207" i="51"/>
  <c r="BM207" i="51"/>
  <c r="BM209" i="51"/>
  <c r="CV10" i="52"/>
  <c r="CV18" i="52"/>
  <c r="CV82" i="52"/>
  <c r="CV131" i="52"/>
  <c r="CV76" i="52"/>
  <c r="CV24" i="52"/>
  <c r="CV32" i="52"/>
  <c r="CV42" i="52"/>
  <c r="CV58" i="52"/>
  <c r="CV88" i="52"/>
  <c r="CV104" i="52"/>
  <c r="CV120" i="52"/>
  <c r="CV152" i="52"/>
  <c r="CV178" i="52"/>
  <c r="CV167" i="52"/>
  <c r="DK90" i="52"/>
  <c r="DK47" i="52"/>
  <c r="DK46" i="52"/>
  <c r="DK103" i="52"/>
  <c r="DK134" i="52"/>
  <c r="DK187" i="52"/>
  <c r="DK203" i="52"/>
  <c r="CV202" i="52"/>
  <c r="CV197" i="52"/>
  <c r="CV203" i="52"/>
  <c r="CV189" i="52"/>
  <c r="CV192" i="52"/>
  <c r="CV170" i="52"/>
  <c r="CV166" i="52"/>
  <c r="CV162" i="52"/>
  <c r="CV181" i="52"/>
  <c r="CV183" i="52"/>
  <c r="CV176" i="52"/>
  <c r="CV159" i="52"/>
  <c r="CV154" i="52"/>
  <c r="CV137" i="52"/>
  <c r="CV148" i="52"/>
  <c r="CV132" i="52"/>
  <c r="CV127" i="52"/>
  <c r="CV123" i="52"/>
  <c r="CV119" i="52"/>
  <c r="CV115" i="52"/>
  <c r="CV111" i="52"/>
  <c r="CV107" i="52"/>
  <c r="CV103" i="52"/>
  <c r="CV99" i="52"/>
  <c r="CV95" i="52"/>
  <c r="CV91" i="52"/>
  <c r="CV151" i="52"/>
  <c r="CV135" i="52"/>
  <c r="CV87" i="52"/>
  <c r="CV71" i="52"/>
  <c r="CV57" i="52"/>
  <c r="CV53" i="52"/>
  <c r="CV49" i="52"/>
  <c r="CV45" i="52"/>
  <c r="CV41" i="52"/>
  <c r="CV201" i="52"/>
  <c r="CV205" i="52"/>
  <c r="CV195" i="52"/>
  <c r="CV187" i="52"/>
  <c r="CV194" i="52"/>
  <c r="CV169" i="52"/>
  <c r="CV165" i="52"/>
  <c r="CV174" i="52"/>
  <c r="CV190" i="52"/>
  <c r="CV180" i="52"/>
  <c r="CV173" i="52"/>
  <c r="CV157" i="52"/>
  <c r="CV149" i="52"/>
  <c r="CV133" i="52"/>
  <c r="CV144" i="52"/>
  <c r="CV130" i="52"/>
  <c r="CV126" i="52"/>
  <c r="CV122" i="52"/>
  <c r="CV118" i="52"/>
  <c r="CV114" i="52"/>
  <c r="CV110" i="52"/>
  <c r="CV106" i="52"/>
  <c r="CV102" i="52"/>
  <c r="CV98" i="52"/>
  <c r="CV94" i="52"/>
  <c r="CV90" i="52"/>
  <c r="CV146" i="52"/>
  <c r="CV172" i="52"/>
  <c r="CV83" i="52"/>
  <c r="CV66" i="52"/>
  <c r="CV56" i="52"/>
  <c r="CV52" i="52"/>
  <c r="CV48" i="52"/>
  <c r="CV44" i="52"/>
  <c r="CV40" i="52"/>
  <c r="CV199" i="52"/>
  <c r="CV193" i="52"/>
  <c r="CV175" i="52"/>
  <c r="CV164" i="52"/>
  <c r="CV177" i="52"/>
  <c r="CV182" i="52"/>
  <c r="CV145" i="52"/>
  <c r="CV140" i="52"/>
  <c r="CV125" i="52"/>
  <c r="CV117" i="52"/>
  <c r="CV109" i="52"/>
  <c r="CV101" i="52"/>
  <c r="CV93" i="52"/>
  <c r="CV143" i="52"/>
  <c r="CV79" i="52"/>
  <c r="CV55" i="52"/>
  <c r="CV47" i="52"/>
  <c r="CV39" i="52"/>
  <c r="CV35" i="52"/>
  <c r="CV31" i="52"/>
  <c r="CV27" i="52"/>
  <c r="CV23" i="52"/>
  <c r="CV134" i="52"/>
  <c r="CV72" i="52"/>
  <c r="CV59" i="52"/>
  <c r="CV86" i="52"/>
  <c r="CV64" i="52"/>
  <c r="CV77" i="52"/>
  <c r="CV60" i="52"/>
  <c r="CV17" i="52"/>
  <c r="CV13" i="52"/>
  <c r="CV9" i="52"/>
  <c r="CV73" i="52"/>
  <c r="CV198" i="52"/>
  <c r="CV191" i="52"/>
  <c r="CV171" i="52"/>
  <c r="CV163" i="52"/>
  <c r="CV184" i="52"/>
  <c r="CV161" i="52"/>
  <c r="CV141" i="52"/>
  <c r="CV136" i="52"/>
  <c r="CV124" i="52"/>
  <c r="CV116" i="52"/>
  <c r="CV108" i="52"/>
  <c r="CV100" i="52"/>
  <c r="CV92" i="52"/>
  <c r="CV138" i="52"/>
  <c r="CV75" i="52"/>
  <c r="CV54" i="52"/>
  <c r="CV46" i="52"/>
  <c r="BC46" i="52" s="1"/>
  <c r="Y46" i="52" s="1"/>
  <c r="AN46" i="52" s="1"/>
  <c r="CV38" i="52"/>
  <c r="CV34" i="52"/>
  <c r="CV30" i="52"/>
  <c r="CV26" i="52"/>
  <c r="CV22" i="52"/>
  <c r="CV84" i="52"/>
  <c r="CV68" i="52"/>
  <c r="CV147" i="52"/>
  <c r="CV81" i="52"/>
  <c r="CV142" i="52"/>
  <c r="CV74" i="52"/>
  <c r="CV20" i="52"/>
  <c r="CV16" i="52"/>
  <c r="CV12" i="52"/>
  <c r="CV8" i="52"/>
  <c r="CV65" i="52"/>
  <c r="DK22" i="52"/>
  <c r="DK55" i="52"/>
  <c r="DK50" i="52"/>
  <c r="DK104" i="52"/>
  <c r="DK135" i="52"/>
  <c r="DK200" i="52"/>
  <c r="DK205" i="52"/>
  <c r="DK198" i="52"/>
  <c r="DK193" i="52"/>
  <c r="DK178" i="52"/>
  <c r="DK186" i="52"/>
  <c r="DK168" i="52"/>
  <c r="DK158" i="52"/>
  <c r="DK147" i="52"/>
  <c r="DK139" i="52"/>
  <c r="DK131" i="52"/>
  <c r="DK124" i="52"/>
  <c r="DK116" i="52"/>
  <c r="DK108" i="52"/>
  <c r="DK100" i="52"/>
  <c r="DK89" i="52"/>
  <c r="DK64" i="52"/>
  <c r="DK155" i="52"/>
  <c r="DK34" i="52"/>
  <c r="DK14" i="52"/>
  <c r="DK6" i="52"/>
  <c r="DK94" i="52"/>
  <c r="DK31" i="52"/>
  <c r="DK67" i="52"/>
  <c r="DK41" i="52"/>
  <c r="DK56" i="52"/>
  <c r="DK39" i="52"/>
  <c r="DK197" i="52"/>
  <c r="DK185" i="52"/>
  <c r="DK177" i="52"/>
  <c r="DK195" i="52"/>
  <c r="DK167" i="52"/>
  <c r="DK156" i="52"/>
  <c r="DK146" i="52"/>
  <c r="DK138" i="52"/>
  <c r="DK130" i="52"/>
  <c r="DK123" i="52"/>
  <c r="DK115" i="52"/>
  <c r="DK107" i="52"/>
  <c r="DK99" i="52"/>
  <c r="DK87" i="52"/>
  <c r="DK60" i="52"/>
  <c r="DK81" i="52"/>
  <c r="DK24" i="52"/>
  <c r="DK13" i="52"/>
  <c r="DK85" i="52"/>
  <c r="DK80" i="52"/>
  <c r="DK23" i="52"/>
  <c r="DK66" i="52"/>
  <c r="DK37" i="52"/>
  <c r="DK52" i="52"/>
  <c r="DK29" i="52"/>
  <c r="DK194" i="52"/>
  <c r="DK174" i="52"/>
  <c r="DK163" i="52"/>
  <c r="DK143" i="52"/>
  <c r="DK128" i="52"/>
  <c r="DK112" i="52"/>
  <c r="DK97" i="52"/>
  <c r="DK75" i="52"/>
  <c r="DK18" i="52"/>
  <c r="DK44" i="52"/>
  <c r="DK88" i="52"/>
  <c r="DK28" i="52"/>
  <c r="DK192" i="52"/>
  <c r="DK173" i="52"/>
  <c r="DK162" i="52"/>
  <c r="BC162" i="52" s="1"/>
  <c r="Y162" i="52" s="1"/>
  <c r="AN162" i="52" s="1"/>
  <c r="DK142" i="52"/>
  <c r="DK127" i="52"/>
  <c r="DK111" i="52"/>
  <c r="DK95" i="52"/>
  <c r="DK71" i="52"/>
  <c r="DK17" i="52"/>
  <c r="DK36" i="52"/>
  <c r="DK84" i="52"/>
  <c r="DK25" i="52"/>
  <c r="CV6" i="52"/>
  <c r="CV14" i="52"/>
  <c r="CV61" i="52"/>
  <c r="CV70" i="52"/>
  <c r="CV63" i="52"/>
  <c r="CV150" i="52"/>
  <c r="CV28" i="52"/>
  <c r="CV36" i="52"/>
  <c r="CV50" i="52"/>
  <c r="CV139" i="52"/>
  <c r="CV96" i="52"/>
  <c r="CV112" i="52"/>
  <c r="CV128" i="52"/>
  <c r="CV153" i="52"/>
  <c r="CV185" i="52"/>
  <c r="CV196" i="52"/>
  <c r="CV206" i="52"/>
  <c r="DK53" i="52"/>
  <c r="DK9" i="52"/>
  <c r="DK78" i="52"/>
  <c r="DK119" i="52"/>
  <c r="DK150" i="52"/>
  <c r="DK181" i="52"/>
  <c r="CV7" i="52"/>
  <c r="CV15" i="52"/>
  <c r="CV69" i="52"/>
  <c r="CV78" i="52"/>
  <c r="CV67" i="52"/>
  <c r="CV21" i="52"/>
  <c r="CV29" i="52"/>
  <c r="CV37" i="52"/>
  <c r="CV51" i="52"/>
  <c r="CV158" i="52"/>
  <c r="CV97" i="52"/>
  <c r="CV113" i="52"/>
  <c r="CV129" i="52"/>
  <c r="CV155" i="52"/>
  <c r="CV188" i="52"/>
  <c r="CV186" i="52"/>
  <c r="DK57" i="52"/>
  <c r="DK10" i="52"/>
  <c r="DK82" i="52"/>
  <c r="DK120" i="52"/>
  <c r="DK151" i="52"/>
  <c r="DK182" i="52"/>
  <c r="BW207" i="51"/>
  <c r="CH209" i="51"/>
  <c r="CH207" i="51"/>
  <c r="DE204" i="51"/>
  <c r="DE187" i="51"/>
  <c r="DE183" i="51"/>
  <c r="DE199" i="51"/>
  <c r="DE196" i="51"/>
  <c r="DE180" i="51"/>
  <c r="DE181" i="51"/>
  <c r="DE201" i="51"/>
  <c r="DE202" i="51"/>
  <c r="DE167" i="51"/>
  <c r="DE151" i="51"/>
  <c r="DE160" i="51"/>
  <c r="DE157" i="51"/>
  <c r="DE141" i="51"/>
  <c r="DE165" i="51"/>
  <c r="DE138" i="51"/>
  <c r="DE127" i="51"/>
  <c r="DE140" i="51"/>
  <c r="DE123" i="51"/>
  <c r="DE107" i="51"/>
  <c r="DE91" i="51"/>
  <c r="DE153" i="51"/>
  <c r="DE112" i="51"/>
  <c r="DE96" i="51"/>
  <c r="DE143" i="51"/>
  <c r="DE113" i="51"/>
  <c r="DE97" i="51"/>
  <c r="DE78" i="51"/>
  <c r="DE79" i="51"/>
  <c r="DE63" i="51"/>
  <c r="DE118" i="51"/>
  <c r="DE86" i="51"/>
  <c r="DE68" i="51"/>
  <c r="DE51" i="51"/>
  <c r="DE62" i="51"/>
  <c r="DE47" i="51"/>
  <c r="DE43" i="51"/>
  <c r="DE39" i="51"/>
  <c r="DE35" i="51"/>
  <c r="DE31" i="51"/>
  <c r="DE27" i="51"/>
  <c r="DE23" i="51"/>
  <c r="DE19" i="51"/>
  <c r="DE15" i="51"/>
  <c r="DE11" i="51"/>
  <c r="DE7" i="51"/>
  <c r="DE60" i="51"/>
  <c r="DE80" i="51"/>
  <c r="DE101" i="51"/>
  <c r="DE94" i="51"/>
  <c r="DE200" i="51"/>
  <c r="DE186" i="51"/>
  <c r="DE195" i="51"/>
  <c r="DE193" i="51"/>
  <c r="DE194" i="51"/>
  <c r="DE176" i="51"/>
  <c r="DE179" i="51"/>
  <c r="DE166" i="51"/>
  <c r="DE178" i="51"/>
  <c r="DE163" i="51"/>
  <c r="DE169" i="51"/>
  <c r="DE152" i="51"/>
  <c r="DE174" i="51"/>
  <c r="DE137" i="51"/>
  <c r="DE164" i="51"/>
  <c r="DE134" i="51"/>
  <c r="DE126" i="51"/>
  <c r="DE139" i="51"/>
  <c r="DE119" i="51"/>
  <c r="DE103" i="51"/>
  <c r="DE87" i="51"/>
  <c r="DE124" i="51"/>
  <c r="DE108" i="51"/>
  <c r="DE92" i="51"/>
  <c r="DE122" i="51"/>
  <c r="DE106" i="51"/>
  <c r="DE90" i="51"/>
  <c r="DE72" i="51"/>
  <c r="DE75" i="51"/>
  <c r="DE59" i="51"/>
  <c r="DE109" i="51"/>
  <c r="DE81" i="51"/>
  <c r="DE66" i="51"/>
  <c r="DE154" i="51"/>
  <c r="DE61" i="51"/>
  <c r="DE46" i="51"/>
  <c r="DE42" i="51"/>
  <c r="DE38" i="51"/>
  <c r="DE34" i="51"/>
  <c r="DE30" i="51"/>
  <c r="DE26" i="51"/>
  <c r="DE22" i="51"/>
  <c r="DE18" i="51"/>
  <c r="DE14" i="51"/>
  <c r="DE10" i="51"/>
  <c r="DE6" i="51"/>
  <c r="DE57" i="51"/>
  <c r="DE70" i="51"/>
  <c r="DE56" i="51"/>
  <c r="DE77" i="51"/>
  <c r="CH209" i="52"/>
  <c r="CH207" i="52"/>
  <c r="CX205" i="52"/>
  <c r="CX204" i="52"/>
  <c r="CX203" i="52"/>
  <c r="CX202" i="52"/>
  <c r="CX201" i="52"/>
  <c r="CX200" i="52"/>
  <c r="CX199" i="52"/>
  <c r="CX206" i="52"/>
  <c r="CX198" i="52"/>
  <c r="CX197" i="52"/>
  <c r="CX196" i="52"/>
  <c r="CX194" i="52"/>
  <c r="CX192" i="52"/>
  <c r="CX190" i="52"/>
  <c r="CX188" i="52"/>
  <c r="CX186" i="52"/>
  <c r="CX189" i="52"/>
  <c r="CX185" i="52"/>
  <c r="CX184" i="52"/>
  <c r="CX183" i="52"/>
  <c r="CX182" i="52"/>
  <c r="CX181" i="52"/>
  <c r="CX180" i="52"/>
  <c r="CX179" i="52"/>
  <c r="CX178" i="52"/>
  <c r="CX177" i="52"/>
  <c r="CX193" i="52"/>
  <c r="CX187" i="52"/>
  <c r="CX174" i="52"/>
  <c r="CX191" i="52"/>
  <c r="CX173" i="52"/>
  <c r="CX195" i="52"/>
  <c r="CX175" i="52"/>
  <c r="CX172" i="52"/>
  <c r="CX170" i="52"/>
  <c r="CX169" i="52"/>
  <c r="CX168" i="52"/>
  <c r="CX167" i="52"/>
  <c r="CX166" i="52"/>
  <c r="CX165" i="52"/>
  <c r="CX164" i="52"/>
  <c r="CX176" i="52"/>
  <c r="CX152" i="52"/>
  <c r="CX151" i="52"/>
  <c r="CX150" i="52"/>
  <c r="CX149" i="52"/>
  <c r="CX148" i="52"/>
  <c r="CX147" i="52"/>
  <c r="CX146" i="52"/>
  <c r="CX145" i="52"/>
  <c r="CX144" i="52"/>
  <c r="CX143" i="52"/>
  <c r="CX142" i="52"/>
  <c r="CX141" i="52"/>
  <c r="CX140" i="52"/>
  <c r="CX139" i="52"/>
  <c r="CX138" i="52"/>
  <c r="CX137" i="52"/>
  <c r="CX136" i="52"/>
  <c r="CX135" i="52"/>
  <c r="CX134" i="52"/>
  <c r="CX133" i="52"/>
  <c r="CX132" i="52"/>
  <c r="CX131" i="52"/>
  <c r="CX163" i="52"/>
  <c r="CX162" i="52"/>
  <c r="CX160" i="52"/>
  <c r="CX158" i="52"/>
  <c r="CX156" i="52"/>
  <c r="CX154" i="52"/>
  <c r="CX159" i="52"/>
  <c r="CX130" i="52"/>
  <c r="CX161" i="52"/>
  <c r="CX153" i="52"/>
  <c r="CX128" i="52"/>
  <c r="CX124" i="52"/>
  <c r="CX120" i="52"/>
  <c r="CX116" i="52"/>
  <c r="CX112" i="52"/>
  <c r="CX108" i="52"/>
  <c r="CX104" i="52"/>
  <c r="CX100" i="52"/>
  <c r="CX97" i="52"/>
  <c r="CX95" i="52"/>
  <c r="CX93" i="52"/>
  <c r="CX91" i="52"/>
  <c r="CX89" i="52"/>
  <c r="CX157" i="52"/>
  <c r="CX155" i="52"/>
  <c r="CX129" i="52"/>
  <c r="CX125" i="52"/>
  <c r="CX121" i="52"/>
  <c r="CX117" i="52"/>
  <c r="CX113" i="52"/>
  <c r="CX109" i="52"/>
  <c r="CX105" i="52"/>
  <c r="CX101" i="52"/>
  <c r="CX87" i="52"/>
  <c r="CX86" i="52"/>
  <c r="CX85" i="52"/>
  <c r="CX84" i="52"/>
  <c r="CX83" i="52"/>
  <c r="CX82" i="52"/>
  <c r="CX81" i="52"/>
  <c r="CX80" i="52"/>
  <c r="CX79" i="52"/>
  <c r="CX78" i="52"/>
  <c r="CX77" i="52"/>
  <c r="CX76" i="52"/>
  <c r="CX75" i="52"/>
  <c r="CX74" i="52"/>
  <c r="CX73" i="52"/>
  <c r="CX72" i="52"/>
  <c r="CX71" i="52"/>
  <c r="CX70" i="52"/>
  <c r="CX69" i="52"/>
  <c r="CX68" i="52"/>
  <c r="CX123" i="52"/>
  <c r="CX122" i="52"/>
  <c r="CX115" i="52"/>
  <c r="CX114" i="52"/>
  <c r="CX107" i="52"/>
  <c r="CX106" i="52"/>
  <c r="CX99" i="52"/>
  <c r="CX64" i="52"/>
  <c r="CX60" i="52"/>
  <c r="CX65" i="52"/>
  <c r="CX61" i="52"/>
  <c r="CX127" i="52"/>
  <c r="CX126" i="52"/>
  <c r="CX111" i="52"/>
  <c r="CX110" i="52"/>
  <c r="CX55" i="52"/>
  <c r="CX51" i="52"/>
  <c r="CX47" i="52"/>
  <c r="CX43" i="52"/>
  <c r="CX39" i="52"/>
  <c r="CX35" i="52"/>
  <c r="CX31" i="52"/>
  <c r="CX29" i="52"/>
  <c r="CX27" i="52"/>
  <c r="CX24" i="52"/>
  <c r="CX119" i="52"/>
  <c r="CX118" i="52"/>
  <c r="CX103" i="52"/>
  <c r="CX102" i="52"/>
  <c r="CX57" i="52"/>
  <c r="CX53" i="52"/>
  <c r="CX41" i="52"/>
  <c r="CX37" i="52"/>
  <c r="CX92" i="52"/>
  <c r="CX88" i="52"/>
  <c r="CX63" i="52"/>
  <c r="CX52" i="52"/>
  <c r="CX32" i="52"/>
  <c r="CX23" i="52"/>
  <c r="CX20" i="52"/>
  <c r="CX18" i="52"/>
  <c r="CX17" i="52"/>
  <c r="CX16" i="52"/>
  <c r="CX15" i="52"/>
  <c r="CX12" i="52"/>
  <c r="CX11" i="52"/>
  <c r="CX10" i="52"/>
  <c r="CX9" i="52"/>
  <c r="CX8" i="52"/>
  <c r="CX7" i="52"/>
  <c r="CX171" i="52"/>
  <c r="CX98" i="52"/>
  <c r="CX94" i="52"/>
  <c r="CX90" i="52"/>
  <c r="CX67" i="52"/>
  <c r="CX66" i="52"/>
  <c r="CX59" i="52"/>
  <c r="CX58" i="52"/>
  <c r="CX54" i="52"/>
  <c r="CX50" i="52"/>
  <c r="CX46" i="52"/>
  <c r="CX42" i="52"/>
  <c r="CX38" i="52"/>
  <c r="CX34" i="52"/>
  <c r="CX25" i="52"/>
  <c r="CX21" i="52"/>
  <c r="CX49" i="52"/>
  <c r="CX45" i="52"/>
  <c r="CX33" i="52"/>
  <c r="CX30" i="52"/>
  <c r="CX28" i="52"/>
  <c r="CX26" i="52"/>
  <c r="CX22" i="52"/>
  <c r="CX96" i="52"/>
  <c r="CX62" i="52"/>
  <c r="CX56" i="52"/>
  <c r="CX48" i="52"/>
  <c r="CX44" i="52"/>
  <c r="CX40" i="52"/>
  <c r="CX36" i="52"/>
  <c r="CX19" i="52"/>
  <c r="CX14" i="52"/>
  <c r="CX13" i="52"/>
  <c r="CX6" i="52"/>
  <c r="BZ209" i="52"/>
  <c r="BZ207" i="52"/>
  <c r="BK207" i="52"/>
  <c r="BK209" i="52"/>
  <c r="CF207" i="52"/>
  <c r="CF209" i="52"/>
  <c r="BQ209" i="52"/>
  <c r="BQ207" i="52"/>
  <c r="CC207" i="52"/>
  <c r="CC209" i="52"/>
  <c r="BV207" i="52"/>
  <c r="BV209" i="52"/>
  <c r="BW207" i="52"/>
  <c r="BW209" i="52"/>
  <c r="DK51" i="52"/>
  <c r="DK32" i="52"/>
  <c r="DK77" i="52"/>
  <c r="DK30" i="52"/>
  <c r="DK45" i="52"/>
  <c r="DK58" i="52"/>
  <c r="DK68" i="52"/>
  <c r="DK92" i="52"/>
  <c r="DK35" i="52"/>
  <c r="DK63" i="52"/>
  <c r="DK98" i="52"/>
  <c r="DK48" i="52"/>
  <c r="DK7" i="52"/>
  <c r="DK11" i="52"/>
  <c r="DK15" i="52"/>
  <c r="DK19" i="52"/>
  <c r="DK38" i="52"/>
  <c r="DK54" i="52"/>
  <c r="DK61" i="52"/>
  <c r="DK79" i="52"/>
  <c r="DK70" i="52"/>
  <c r="DK86" i="52"/>
  <c r="BC86" i="52" s="1"/>
  <c r="Y86" i="52" s="1"/>
  <c r="AN86" i="52" s="1"/>
  <c r="DK91" i="52"/>
  <c r="DK153" i="52"/>
  <c r="DK101" i="52"/>
  <c r="DK105" i="52"/>
  <c r="DK109" i="52"/>
  <c r="DK113" i="52"/>
  <c r="DK117" i="52"/>
  <c r="DK121" i="52"/>
  <c r="DK125" i="52"/>
  <c r="DK129" i="52"/>
  <c r="DK132" i="52"/>
  <c r="DK136" i="52"/>
  <c r="DK140" i="52"/>
  <c r="DK144" i="52"/>
  <c r="DK148" i="52"/>
  <c r="DK152" i="52"/>
  <c r="DK160" i="52"/>
  <c r="DK165" i="52"/>
  <c r="DK169" i="52"/>
  <c r="DK191" i="52"/>
  <c r="DK171" i="52"/>
  <c r="DK175" i="52"/>
  <c r="DK179" i="52"/>
  <c r="DK183" i="52"/>
  <c r="DK188" i="52"/>
  <c r="DK196" i="52"/>
  <c r="DK202" i="52"/>
  <c r="DK206" i="52"/>
  <c r="CP206" i="52"/>
  <c r="CP204" i="52"/>
  <c r="CP203" i="52"/>
  <c r="CP202" i="52"/>
  <c r="CP201" i="52"/>
  <c r="CP200" i="52"/>
  <c r="CP205" i="52"/>
  <c r="CP199" i="52"/>
  <c r="CP198" i="52"/>
  <c r="CP197" i="52"/>
  <c r="CP195" i="52"/>
  <c r="CP193" i="52"/>
  <c r="CP191" i="52"/>
  <c r="CP189" i="52"/>
  <c r="CP187" i="52"/>
  <c r="CP186" i="52"/>
  <c r="CP185" i="52"/>
  <c r="CP184" i="52"/>
  <c r="CP183" i="52"/>
  <c r="CP182" i="52"/>
  <c r="CP181" i="52"/>
  <c r="CP180" i="52"/>
  <c r="CP179" i="52"/>
  <c r="CP178" i="52"/>
  <c r="CP177" i="52"/>
  <c r="CP194" i="52"/>
  <c r="CP190" i="52"/>
  <c r="CP188" i="52"/>
  <c r="CP176" i="52"/>
  <c r="CP172" i="52"/>
  <c r="CP192" i="52"/>
  <c r="CP175" i="52"/>
  <c r="CP171" i="52"/>
  <c r="CP170" i="52"/>
  <c r="CP169" i="52"/>
  <c r="CP168" i="52"/>
  <c r="CP167" i="52"/>
  <c r="CP166" i="52"/>
  <c r="CP165" i="52"/>
  <c r="CP164" i="52"/>
  <c r="CP152" i="52"/>
  <c r="CP151" i="52"/>
  <c r="CP150" i="52"/>
  <c r="CP149" i="52"/>
  <c r="CP148" i="52"/>
  <c r="CP147" i="52"/>
  <c r="CP146" i="52"/>
  <c r="CP145" i="52"/>
  <c r="CP144" i="52"/>
  <c r="CP143" i="52"/>
  <c r="CP142" i="52"/>
  <c r="CP141" i="52"/>
  <c r="CP140" i="52"/>
  <c r="CP139" i="52"/>
  <c r="CP138" i="52"/>
  <c r="CP137" i="52"/>
  <c r="CP136" i="52"/>
  <c r="CP135" i="52"/>
  <c r="CP134" i="52"/>
  <c r="CP133" i="52"/>
  <c r="CP132" i="52"/>
  <c r="CP131" i="52"/>
  <c r="CP163" i="52"/>
  <c r="CP162" i="52"/>
  <c r="CP161" i="52"/>
  <c r="CP159" i="52"/>
  <c r="CP157" i="52"/>
  <c r="CP155" i="52"/>
  <c r="CP153" i="52"/>
  <c r="CP174" i="52"/>
  <c r="CP158" i="52"/>
  <c r="CP160" i="52"/>
  <c r="CP154" i="52"/>
  <c r="CP128" i="52"/>
  <c r="CP124" i="52"/>
  <c r="CP120" i="52"/>
  <c r="CP116" i="52"/>
  <c r="CP112" i="52"/>
  <c r="CP108" i="52"/>
  <c r="CP104" i="52"/>
  <c r="CP100" i="52"/>
  <c r="CP98" i="52"/>
  <c r="CP96" i="52"/>
  <c r="CP94" i="52"/>
  <c r="CP92" i="52"/>
  <c r="CP90" i="52"/>
  <c r="CP88" i="52"/>
  <c r="CP173" i="52"/>
  <c r="CP156" i="52"/>
  <c r="CP130" i="52"/>
  <c r="CP129" i="52"/>
  <c r="CP125" i="52"/>
  <c r="CP121" i="52"/>
  <c r="CP117" i="52"/>
  <c r="CP113" i="52"/>
  <c r="CP109" i="52"/>
  <c r="CP105" i="52"/>
  <c r="CP101" i="52"/>
  <c r="CP87" i="52"/>
  <c r="CP86" i="52"/>
  <c r="CP85" i="52"/>
  <c r="CP84" i="52"/>
  <c r="CP83" i="52"/>
  <c r="CP82" i="52"/>
  <c r="CP81" i="52"/>
  <c r="CP80" i="52"/>
  <c r="CP79" i="52"/>
  <c r="CP78" i="52"/>
  <c r="CP77" i="52"/>
  <c r="CP76" i="52"/>
  <c r="CP75" i="52"/>
  <c r="CP74" i="52"/>
  <c r="CP73" i="52"/>
  <c r="CP72" i="52"/>
  <c r="CP71" i="52"/>
  <c r="CP70" i="52"/>
  <c r="CP69" i="52"/>
  <c r="CP68" i="52"/>
  <c r="CP127" i="52"/>
  <c r="CP126" i="52"/>
  <c r="CP119" i="52"/>
  <c r="CP118" i="52"/>
  <c r="CP111" i="52"/>
  <c r="CP110" i="52"/>
  <c r="CP103" i="52"/>
  <c r="CP102" i="52"/>
  <c r="CP66" i="52"/>
  <c r="CP62" i="52"/>
  <c r="CP58" i="52"/>
  <c r="CP97" i="52"/>
  <c r="CP95" i="52"/>
  <c r="CP93" i="52"/>
  <c r="CP91" i="52"/>
  <c r="CP89" i="52"/>
  <c r="CP67" i="52"/>
  <c r="CP63" i="52"/>
  <c r="CP59" i="52"/>
  <c r="CP123" i="52"/>
  <c r="CP114" i="52"/>
  <c r="CP107" i="52"/>
  <c r="CP55" i="52"/>
  <c r="CP51" i="52"/>
  <c r="CP47" i="52"/>
  <c r="CP43" i="52"/>
  <c r="CP39" i="52"/>
  <c r="CP35" i="52"/>
  <c r="CP31" i="52"/>
  <c r="CP29" i="52"/>
  <c r="CP27" i="52"/>
  <c r="CP26" i="52"/>
  <c r="CP22" i="52"/>
  <c r="CP106" i="52"/>
  <c r="CP99" i="52"/>
  <c r="CP49" i="52"/>
  <c r="CP45" i="52"/>
  <c r="CP24" i="52"/>
  <c r="CP56" i="52"/>
  <c r="CP48" i="52"/>
  <c r="CP44" i="52"/>
  <c r="CP40" i="52"/>
  <c r="CP25" i="52"/>
  <c r="CP21" i="52"/>
  <c r="CP20" i="52"/>
  <c r="CP18" i="52"/>
  <c r="CP17" i="52"/>
  <c r="CP16" i="52"/>
  <c r="CP15" i="52"/>
  <c r="CP12" i="52"/>
  <c r="CP11" i="52"/>
  <c r="CP10" i="52"/>
  <c r="CP9" i="52"/>
  <c r="CP8" i="52"/>
  <c r="CP7" i="52"/>
  <c r="CP65" i="52"/>
  <c r="CP64" i="52"/>
  <c r="CP54" i="52"/>
  <c r="CP50" i="52"/>
  <c r="CP46" i="52"/>
  <c r="CP42" i="52"/>
  <c r="CP38" i="52"/>
  <c r="CP34" i="52"/>
  <c r="CP23" i="52"/>
  <c r="CP196" i="52"/>
  <c r="CP122" i="52"/>
  <c r="CP115" i="52"/>
  <c r="CP57" i="52"/>
  <c r="CP53" i="52"/>
  <c r="CP41" i="52"/>
  <c r="CP37" i="52"/>
  <c r="CP33" i="52"/>
  <c r="CP30" i="52"/>
  <c r="CP28" i="52"/>
  <c r="CP61" i="52"/>
  <c r="CP60" i="52"/>
  <c r="CP52" i="52"/>
  <c r="CP36" i="52"/>
  <c r="CP32" i="52"/>
  <c r="CP19" i="52"/>
  <c r="CP14" i="52"/>
  <c r="CP13" i="52"/>
  <c r="CP6" i="52"/>
  <c r="DM206" i="52"/>
  <c r="DM205" i="52"/>
  <c r="DM203" i="52"/>
  <c r="DM202" i="52"/>
  <c r="DM201" i="52"/>
  <c r="DM204" i="52"/>
  <c r="DM200" i="52"/>
  <c r="DM199" i="52"/>
  <c r="DM198" i="52"/>
  <c r="DM197" i="52"/>
  <c r="DM196" i="52"/>
  <c r="DM195" i="52"/>
  <c r="DM194" i="52"/>
  <c r="DM193" i="52"/>
  <c r="DM192" i="52"/>
  <c r="DM191" i="52"/>
  <c r="DM190" i="52"/>
  <c r="DM189" i="52"/>
  <c r="DM188" i="52"/>
  <c r="DM187" i="52"/>
  <c r="DM186" i="52"/>
  <c r="DM185" i="52"/>
  <c r="DM184" i="52"/>
  <c r="DM183" i="52"/>
  <c r="DM182" i="52"/>
  <c r="DM181" i="52"/>
  <c r="DM180" i="52"/>
  <c r="DM179" i="52"/>
  <c r="DM178" i="52"/>
  <c r="DM177" i="52"/>
  <c r="DM176" i="52"/>
  <c r="DM172" i="52"/>
  <c r="DM175" i="52"/>
  <c r="DM171" i="52"/>
  <c r="DM170" i="52"/>
  <c r="DM169" i="52"/>
  <c r="DM168" i="52"/>
  <c r="DM167" i="52"/>
  <c r="DM166" i="52"/>
  <c r="DM165" i="52"/>
  <c r="DM164" i="52"/>
  <c r="DM163" i="52"/>
  <c r="DM162" i="52"/>
  <c r="DM161" i="52"/>
  <c r="DM160" i="52"/>
  <c r="DM159" i="52"/>
  <c r="DM158" i="52"/>
  <c r="DM157" i="52"/>
  <c r="DM156" i="52"/>
  <c r="DM155" i="52"/>
  <c r="DM154" i="52"/>
  <c r="DM153" i="52"/>
  <c r="DM150" i="52"/>
  <c r="DM146" i="52"/>
  <c r="DM142" i="52"/>
  <c r="DM138" i="52"/>
  <c r="DM134" i="52"/>
  <c r="DM173" i="52"/>
  <c r="DM149" i="52"/>
  <c r="DM145" i="52"/>
  <c r="DM141" i="52"/>
  <c r="DM137" i="52"/>
  <c r="DM133" i="52"/>
  <c r="DM127" i="52"/>
  <c r="DM123" i="52"/>
  <c r="DM119" i="52"/>
  <c r="DM115" i="52"/>
  <c r="DM111" i="52"/>
  <c r="DM107" i="52"/>
  <c r="DM103" i="52"/>
  <c r="DM99" i="52"/>
  <c r="DM98" i="52"/>
  <c r="DM96" i="52"/>
  <c r="DM94" i="52"/>
  <c r="DM92" i="52"/>
  <c r="DM90" i="52"/>
  <c r="DM88" i="52"/>
  <c r="DM86" i="52"/>
  <c r="DM85" i="52"/>
  <c r="DM84" i="52"/>
  <c r="DM83" i="52"/>
  <c r="DM82" i="52"/>
  <c r="DM81" i="52"/>
  <c r="DM80" i="52"/>
  <c r="DM79" i="52"/>
  <c r="DM78" i="52"/>
  <c r="DM77" i="52"/>
  <c r="DM76" i="52"/>
  <c r="DM75" i="52"/>
  <c r="DM74" i="52"/>
  <c r="DM73" i="52"/>
  <c r="DM72" i="52"/>
  <c r="DM71" i="52"/>
  <c r="DM70" i="52"/>
  <c r="DM69" i="52"/>
  <c r="DM68" i="52"/>
  <c r="DM67" i="52"/>
  <c r="DM66" i="52"/>
  <c r="DM65" i="52"/>
  <c r="DM64" i="52"/>
  <c r="DM63" i="52"/>
  <c r="DM62" i="52"/>
  <c r="DM61" i="52"/>
  <c r="DM60" i="52"/>
  <c r="DM59" i="52"/>
  <c r="DM58" i="52"/>
  <c r="DM152" i="52"/>
  <c r="DM151" i="52"/>
  <c r="DM144" i="52"/>
  <c r="DM143" i="52"/>
  <c r="DM136" i="52"/>
  <c r="DM135" i="52"/>
  <c r="DM130" i="52"/>
  <c r="DM128" i="52"/>
  <c r="DM124" i="52"/>
  <c r="DM120" i="52"/>
  <c r="DM116" i="52"/>
  <c r="DM112" i="52"/>
  <c r="DM108" i="52"/>
  <c r="DM104" i="52"/>
  <c r="DM100" i="52"/>
  <c r="DM174" i="52"/>
  <c r="DM148" i="52"/>
  <c r="DM132" i="52"/>
  <c r="DM147" i="52"/>
  <c r="DM131" i="52"/>
  <c r="DM129" i="52"/>
  <c r="DM122" i="52"/>
  <c r="DM121" i="52"/>
  <c r="DM114" i="52"/>
  <c r="DM113" i="52"/>
  <c r="DM106" i="52"/>
  <c r="DM105" i="52"/>
  <c r="DM97" i="52"/>
  <c r="DM95" i="52"/>
  <c r="DM93" i="52"/>
  <c r="DM91" i="52"/>
  <c r="DM89" i="52"/>
  <c r="DM87" i="52"/>
  <c r="DM57" i="52"/>
  <c r="DM56" i="52"/>
  <c r="DM55" i="52"/>
  <c r="DM54" i="52"/>
  <c r="DM53" i="52"/>
  <c r="DM52" i="52"/>
  <c r="DM51" i="52"/>
  <c r="DM50" i="52"/>
  <c r="DM49" i="52"/>
  <c r="DM48" i="52"/>
  <c r="DM47" i="52"/>
  <c r="DM46" i="52"/>
  <c r="DM45" i="52"/>
  <c r="DM44" i="52"/>
  <c r="DM43" i="52"/>
  <c r="DM42" i="52"/>
  <c r="DM41" i="52"/>
  <c r="DM40" i="52"/>
  <c r="DM39" i="52"/>
  <c r="DM38" i="52"/>
  <c r="DM37" i="52"/>
  <c r="DM36" i="52"/>
  <c r="DM35" i="52"/>
  <c r="DM34" i="52"/>
  <c r="DM33" i="52"/>
  <c r="DM32" i="52"/>
  <c r="DM31" i="52"/>
  <c r="DM30" i="52"/>
  <c r="DM29" i="52"/>
  <c r="DM28" i="52"/>
  <c r="DM27" i="52"/>
  <c r="DM140" i="52"/>
  <c r="DM139" i="52"/>
  <c r="DM26" i="52"/>
  <c r="DM22" i="52"/>
  <c r="DM24" i="52"/>
  <c r="DM20" i="52"/>
  <c r="DM18" i="52"/>
  <c r="DM17" i="52"/>
  <c r="DM16" i="52"/>
  <c r="DM14" i="52"/>
  <c r="DM12" i="52"/>
  <c r="DM11" i="52"/>
  <c r="DM6" i="52"/>
  <c r="DM126" i="52"/>
  <c r="DM101" i="52"/>
  <c r="DM25" i="52"/>
  <c r="DM125" i="52"/>
  <c r="DM118" i="52"/>
  <c r="DM109" i="52"/>
  <c r="DM102" i="52"/>
  <c r="DM23" i="52"/>
  <c r="DM19" i="52"/>
  <c r="DM15" i="52"/>
  <c r="DM13" i="52"/>
  <c r="DM10" i="52"/>
  <c r="DM9" i="52"/>
  <c r="DM8" i="52"/>
  <c r="DM7" i="52"/>
  <c r="DM117" i="52"/>
  <c r="DM110" i="52"/>
  <c r="DM21" i="52"/>
  <c r="CL209" i="52"/>
  <c r="CL207" i="52"/>
  <c r="CD209" i="52"/>
  <c r="CD207" i="52"/>
  <c r="BS207" i="52"/>
  <c r="BS209" i="52"/>
  <c r="DE206" i="52"/>
  <c r="DE205" i="52"/>
  <c r="DE204" i="52"/>
  <c r="DE200" i="52"/>
  <c r="DE202" i="52"/>
  <c r="DE201" i="52"/>
  <c r="DE198" i="52"/>
  <c r="DE197" i="52"/>
  <c r="DE196" i="52"/>
  <c r="DE195" i="52"/>
  <c r="DE194" i="52"/>
  <c r="DE193" i="52"/>
  <c r="DE192" i="52"/>
  <c r="DE191" i="52"/>
  <c r="DE190" i="52"/>
  <c r="DE189" i="52"/>
  <c r="DE188" i="52"/>
  <c r="DE187" i="52"/>
  <c r="DE199" i="52"/>
  <c r="DE203" i="52"/>
  <c r="DE185" i="52"/>
  <c r="DE184" i="52"/>
  <c r="DE183" i="52"/>
  <c r="DE182" i="52"/>
  <c r="DE181" i="52"/>
  <c r="DE180" i="52"/>
  <c r="DE179" i="52"/>
  <c r="DE178" i="52"/>
  <c r="DE177" i="52"/>
  <c r="DE174" i="52"/>
  <c r="DE173" i="52"/>
  <c r="DE170" i="52"/>
  <c r="DE169" i="52"/>
  <c r="DE168" i="52"/>
  <c r="DE167" i="52"/>
  <c r="DE166" i="52"/>
  <c r="DE165" i="52"/>
  <c r="DE164" i="52"/>
  <c r="DE163" i="52"/>
  <c r="DE162" i="52"/>
  <c r="DE161" i="52"/>
  <c r="DE160" i="52"/>
  <c r="DE159" i="52"/>
  <c r="DE158" i="52"/>
  <c r="DE157" i="52"/>
  <c r="DE156" i="52"/>
  <c r="DE155" i="52"/>
  <c r="DE154" i="52"/>
  <c r="DE153" i="52"/>
  <c r="DE186" i="52"/>
  <c r="DE176" i="52"/>
  <c r="DE171" i="52"/>
  <c r="DE175" i="52"/>
  <c r="DE172" i="52"/>
  <c r="DE150" i="52"/>
  <c r="DE146" i="52"/>
  <c r="DE142" i="52"/>
  <c r="DE138" i="52"/>
  <c r="DE134" i="52"/>
  <c r="DE130" i="52"/>
  <c r="DE149" i="52"/>
  <c r="DE145" i="52"/>
  <c r="DE141" i="52"/>
  <c r="DE137" i="52"/>
  <c r="DE133" i="52"/>
  <c r="DE127" i="52"/>
  <c r="DE123" i="52"/>
  <c r="DE119" i="52"/>
  <c r="DE115" i="52"/>
  <c r="DE111" i="52"/>
  <c r="DE107" i="52"/>
  <c r="DE103" i="52"/>
  <c r="DE99" i="52"/>
  <c r="DE97" i="52"/>
  <c r="DE95" i="52"/>
  <c r="DE93" i="52"/>
  <c r="DE91" i="52"/>
  <c r="DE89" i="52"/>
  <c r="DE87" i="52"/>
  <c r="DE86" i="52"/>
  <c r="DE85" i="52"/>
  <c r="DE84" i="52"/>
  <c r="DE83" i="52"/>
  <c r="DE82" i="52"/>
  <c r="DE81" i="52"/>
  <c r="DE80" i="52"/>
  <c r="DE79" i="52"/>
  <c r="DE78" i="52"/>
  <c r="DE77" i="52"/>
  <c r="DE76" i="52"/>
  <c r="DE75" i="52"/>
  <c r="DE74" i="52"/>
  <c r="DE73" i="52"/>
  <c r="DE72" i="52"/>
  <c r="DE71" i="52"/>
  <c r="DE70" i="52"/>
  <c r="DE69" i="52"/>
  <c r="DE68" i="52"/>
  <c r="DE67" i="52"/>
  <c r="DE66" i="52"/>
  <c r="DE65" i="52"/>
  <c r="DE64" i="52"/>
  <c r="DE63" i="52"/>
  <c r="DE62" i="52"/>
  <c r="DE61" i="52"/>
  <c r="DE60" i="52"/>
  <c r="DE59" i="52"/>
  <c r="DE58" i="52"/>
  <c r="DE148" i="52"/>
  <c r="DE147" i="52"/>
  <c r="DE140" i="52"/>
  <c r="DE139" i="52"/>
  <c r="DE132" i="52"/>
  <c r="DE131" i="52"/>
  <c r="DE128" i="52"/>
  <c r="DE124" i="52"/>
  <c r="DE120" i="52"/>
  <c r="DE116" i="52"/>
  <c r="DE112" i="52"/>
  <c r="DE108" i="52"/>
  <c r="DE104" i="52"/>
  <c r="DE100" i="52"/>
  <c r="DE144" i="52"/>
  <c r="DE98" i="52"/>
  <c r="DE96" i="52"/>
  <c r="DE94" i="52"/>
  <c r="DE92" i="52"/>
  <c r="DE90" i="52"/>
  <c r="DE88" i="52"/>
  <c r="DE143" i="52"/>
  <c r="DE126" i="52"/>
  <c r="DE125" i="52"/>
  <c r="DE118" i="52"/>
  <c r="DE117" i="52"/>
  <c r="DE110" i="52"/>
  <c r="DE109" i="52"/>
  <c r="DE102" i="52"/>
  <c r="DE101" i="52"/>
  <c r="DE57" i="52"/>
  <c r="DE56" i="52"/>
  <c r="DE55" i="52"/>
  <c r="DE54" i="52"/>
  <c r="DE53" i="52"/>
  <c r="DE52" i="52"/>
  <c r="DE51" i="52"/>
  <c r="DE50" i="52"/>
  <c r="DE49" i="52"/>
  <c r="DE48" i="52"/>
  <c r="DE47" i="52"/>
  <c r="DE46" i="52"/>
  <c r="DE45" i="52"/>
  <c r="DE44" i="52"/>
  <c r="DE43" i="52"/>
  <c r="DE42" i="52"/>
  <c r="DE41" i="52"/>
  <c r="DE40" i="52"/>
  <c r="DE39" i="52"/>
  <c r="DE38" i="52"/>
  <c r="DE37" i="52"/>
  <c r="DE36" i="52"/>
  <c r="DE35" i="52"/>
  <c r="DE34" i="52"/>
  <c r="DE33" i="52"/>
  <c r="DE32" i="52"/>
  <c r="DE31" i="52"/>
  <c r="DE30" i="52"/>
  <c r="DE29" i="52"/>
  <c r="DE28" i="52"/>
  <c r="DE27" i="52"/>
  <c r="DE152" i="52"/>
  <c r="DE24" i="52"/>
  <c r="DE135" i="52"/>
  <c r="DE26" i="52"/>
  <c r="DE18" i="52"/>
  <c r="DE16" i="52"/>
  <c r="DE12" i="52"/>
  <c r="DE11" i="52"/>
  <c r="DE10" i="52"/>
  <c r="DE6" i="52"/>
  <c r="DE129" i="52"/>
  <c r="DE114" i="52"/>
  <c r="DE23" i="52"/>
  <c r="DE151" i="52"/>
  <c r="DE136" i="52"/>
  <c r="DE122" i="52"/>
  <c r="DE121" i="52"/>
  <c r="DE106" i="52"/>
  <c r="DE105" i="52"/>
  <c r="DE25" i="52"/>
  <c r="DE21" i="52"/>
  <c r="DE22" i="52"/>
  <c r="DE20" i="52"/>
  <c r="DE19" i="52"/>
  <c r="DE17" i="52"/>
  <c r="DE15" i="52"/>
  <c r="DE14" i="52"/>
  <c r="DE13" i="52"/>
  <c r="DE9" i="52"/>
  <c r="DE8" i="52"/>
  <c r="DE7" i="52"/>
  <c r="DE113" i="52"/>
  <c r="BN207" i="52"/>
  <c r="BN209" i="52"/>
  <c r="BO207" i="52"/>
  <c r="BO209" i="52"/>
  <c r="CK207" i="52"/>
  <c r="CK209" i="52"/>
  <c r="DK27" i="52"/>
  <c r="DK62" i="52"/>
  <c r="DK40" i="52"/>
  <c r="DK21" i="52"/>
  <c r="DK33" i="52"/>
  <c r="BC33" i="52" s="1"/>
  <c r="Y33" i="52" s="1"/>
  <c r="AN33" i="52" s="1"/>
  <c r="DK49" i="52"/>
  <c r="DK59" i="52"/>
  <c r="DK76" i="52"/>
  <c r="DK96" i="52"/>
  <c r="DK43" i="52"/>
  <c r="DK72" i="52"/>
  <c r="DK26" i="52"/>
  <c r="DK69" i="52"/>
  <c r="DK8" i="52"/>
  <c r="DK12" i="52"/>
  <c r="DK16" i="52"/>
  <c r="DK20" i="52"/>
  <c r="BC20" i="52" s="1"/>
  <c r="Y20" i="52" s="1"/>
  <c r="AN20" i="52" s="1"/>
  <c r="DK42" i="52"/>
  <c r="DK73" i="52"/>
  <c r="DK65" i="52"/>
  <c r="DK83" i="52"/>
  <c r="BC83" i="52" s="1"/>
  <c r="Y83" i="52" s="1"/>
  <c r="AN83" i="52" s="1"/>
  <c r="DK74" i="52"/>
  <c r="DK157" i="52"/>
  <c r="DK93" i="52"/>
  <c r="DK161" i="52"/>
  <c r="DK102" i="52"/>
  <c r="DK106" i="52"/>
  <c r="DK110" i="52"/>
  <c r="DK114" i="52"/>
  <c r="DK118" i="52"/>
  <c r="DK122" i="52"/>
  <c r="DK126" i="52"/>
  <c r="DK159" i="52"/>
  <c r="BC159" i="52" s="1"/>
  <c r="Y159" i="52" s="1"/>
  <c r="AN159" i="52" s="1"/>
  <c r="DK133" i="52"/>
  <c r="DK137" i="52"/>
  <c r="DK141" i="52"/>
  <c r="DK145" i="52"/>
  <c r="DK149" i="52"/>
  <c r="DK154" i="52"/>
  <c r="DK164" i="52"/>
  <c r="DK166" i="52"/>
  <c r="DK170" i="52"/>
  <c r="DK189" i="52"/>
  <c r="DK172" i="52"/>
  <c r="DK176" i="52"/>
  <c r="DK180" i="52"/>
  <c r="DK184" i="52"/>
  <c r="DK190" i="52"/>
  <c r="DK199" i="52"/>
  <c r="DK201" i="52"/>
  <c r="BZ209" i="51"/>
  <c r="BZ207" i="51"/>
  <c r="BQ209" i="51"/>
  <c r="BQ207" i="51"/>
  <c r="BW209" i="51"/>
  <c r="DI54" i="51"/>
  <c r="DI55" i="51"/>
  <c r="DI100" i="51"/>
  <c r="DI64" i="51"/>
  <c r="DI13" i="51"/>
  <c r="DI21" i="51"/>
  <c r="DI29" i="51"/>
  <c r="DI37" i="51"/>
  <c r="DI58" i="51"/>
  <c r="DI133" i="51"/>
  <c r="DI53" i="51"/>
  <c r="DI95" i="51"/>
  <c r="DI76" i="51"/>
  <c r="DI80" i="51"/>
  <c r="DI106" i="51"/>
  <c r="DI85" i="51"/>
  <c r="DI117" i="51"/>
  <c r="DI132" i="51"/>
  <c r="DI135" i="51"/>
  <c r="DI151" i="51"/>
  <c r="DI175" i="51"/>
  <c r="DI177" i="51"/>
  <c r="DI195" i="51"/>
  <c r="DI184" i="51"/>
  <c r="DI201" i="51"/>
  <c r="CF207" i="51"/>
  <c r="CF209" i="51"/>
  <c r="DI75" i="51"/>
  <c r="DI115" i="51"/>
  <c r="DI6" i="51"/>
  <c r="DI10" i="51"/>
  <c r="DI18" i="51"/>
  <c r="DI26" i="51"/>
  <c r="DI34" i="51"/>
  <c r="DI42" i="51"/>
  <c r="DI108" i="51"/>
  <c r="DI67" i="51"/>
  <c r="DI73" i="51"/>
  <c r="DI96" i="51"/>
  <c r="DI77" i="51"/>
  <c r="DI110" i="51"/>
  <c r="DI147" i="51"/>
  <c r="DI121" i="51"/>
  <c r="DI136" i="51"/>
  <c r="DI127" i="51"/>
  <c r="DI156" i="51"/>
  <c r="DI161" i="51"/>
  <c r="DI168" i="51"/>
  <c r="DI178" i="51"/>
  <c r="DI198" i="51"/>
  <c r="DI202" i="51"/>
  <c r="BV207" i="51"/>
  <c r="BV209" i="51"/>
  <c r="CD209" i="51"/>
  <c r="CD207" i="51"/>
  <c r="DI99" i="51"/>
  <c r="DI44" i="51"/>
  <c r="DI70" i="51"/>
  <c r="DI52" i="51"/>
  <c r="DI51" i="51"/>
  <c r="DI7" i="51"/>
  <c r="DI11" i="51"/>
  <c r="DI15" i="51"/>
  <c r="DI19" i="51"/>
  <c r="DI23" i="51"/>
  <c r="DI27" i="51"/>
  <c r="DI31" i="51"/>
  <c r="DI35" i="51"/>
  <c r="DI39" i="51"/>
  <c r="DI43" i="51"/>
  <c r="DI91" i="51"/>
  <c r="DI123" i="51"/>
  <c r="DI49" i="51"/>
  <c r="DI71" i="51"/>
  <c r="DI61" i="51"/>
  <c r="DI141" i="51"/>
  <c r="DI87" i="51"/>
  <c r="DI103" i="51"/>
  <c r="DI119" i="51"/>
  <c r="DI78" i="51"/>
  <c r="DI82" i="51"/>
  <c r="DI98" i="51"/>
  <c r="DI114" i="51"/>
  <c r="DI163" i="51"/>
  <c r="DI93" i="51"/>
  <c r="DI109" i="51"/>
  <c r="DI129" i="51"/>
  <c r="DI145" i="51"/>
  <c r="DI140" i="51"/>
  <c r="DI162" i="51"/>
  <c r="DI128" i="51"/>
  <c r="DI143" i="51"/>
  <c r="DI180" i="51"/>
  <c r="DI158" i="51"/>
  <c r="DI179" i="51"/>
  <c r="DI165" i="51"/>
  <c r="DI182" i="51"/>
  <c r="DI181" i="51"/>
  <c r="DI204" i="51"/>
  <c r="DI194" i="51"/>
  <c r="DI192" i="51"/>
  <c r="DI199" i="51"/>
  <c r="DI186" i="51"/>
  <c r="DI193" i="51"/>
  <c r="DI205" i="51"/>
  <c r="BK207" i="51"/>
  <c r="BK209" i="51"/>
  <c r="CC207" i="51"/>
  <c r="CC209" i="51"/>
  <c r="DI45" i="51"/>
  <c r="DI47" i="51"/>
  <c r="DI9" i="51"/>
  <c r="DI17" i="51"/>
  <c r="DI25" i="51"/>
  <c r="DI33" i="51"/>
  <c r="DI41" i="51"/>
  <c r="DI107" i="51"/>
  <c r="DI62" i="51"/>
  <c r="DI69" i="51"/>
  <c r="DI172" i="51"/>
  <c r="DI111" i="51"/>
  <c r="DI90" i="51"/>
  <c r="DI122" i="51"/>
  <c r="DI101" i="51"/>
  <c r="DI137" i="51"/>
  <c r="DI150" i="51"/>
  <c r="DI126" i="51"/>
  <c r="DI152" i="51"/>
  <c r="DI166" i="51"/>
  <c r="DI157" i="51"/>
  <c r="DI164" i="51"/>
  <c r="DI174" i="51"/>
  <c r="DI197" i="51"/>
  <c r="DI188" i="51"/>
  <c r="CL209" i="51"/>
  <c r="CL207" i="51"/>
  <c r="BO207" i="51"/>
  <c r="BO209" i="51"/>
  <c r="DI66" i="51"/>
  <c r="DI68" i="51"/>
  <c r="DI50" i="51"/>
  <c r="DI14" i="51"/>
  <c r="DI22" i="51"/>
  <c r="DI30" i="51"/>
  <c r="DI38" i="51"/>
  <c r="DI63" i="51"/>
  <c r="DI134" i="51"/>
  <c r="DI57" i="51"/>
  <c r="DI74" i="51"/>
  <c r="DI112" i="51"/>
  <c r="DI81" i="51"/>
  <c r="DI94" i="51"/>
  <c r="DI89" i="51"/>
  <c r="DI105" i="51"/>
  <c r="DI138" i="51"/>
  <c r="DI155" i="51"/>
  <c r="DI139" i="51"/>
  <c r="DI154" i="51"/>
  <c r="DI167" i="51"/>
  <c r="DI176" i="51"/>
  <c r="DI191" i="51"/>
  <c r="DI203" i="51"/>
  <c r="DI185" i="51"/>
  <c r="DI189" i="51"/>
  <c r="BS207" i="51"/>
  <c r="BS209" i="51"/>
  <c r="CK207" i="51"/>
  <c r="CK209" i="51"/>
  <c r="BN207" i="51"/>
  <c r="BN209" i="51"/>
  <c r="DI46" i="51"/>
  <c r="DI116" i="51"/>
  <c r="DI48" i="51"/>
  <c r="DI83" i="51"/>
  <c r="DI84" i="51"/>
  <c r="DI59" i="51"/>
  <c r="DI8" i="51"/>
  <c r="DI12" i="51"/>
  <c r="DI16" i="51"/>
  <c r="DI20" i="51"/>
  <c r="DI24" i="51"/>
  <c r="DI28" i="51"/>
  <c r="DI32" i="51"/>
  <c r="DI36" i="51"/>
  <c r="DI40" i="51"/>
  <c r="DI56" i="51"/>
  <c r="DI92" i="51"/>
  <c r="DI124" i="51"/>
  <c r="DI60" i="51"/>
  <c r="DI72" i="51"/>
  <c r="DI65" i="51"/>
  <c r="DI142" i="51"/>
  <c r="DI88" i="51"/>
  <c r="DI104" i="51"/>
  <c r="DI120" i="51"/>
  <c r="DI79" i="51"/>
  <c r="DI86" i="51"/>
  <c r="DI102" i="51"/>
  <c r="DI118" i="51"/>
  <c r="DI171" i="51"/>
  <c r="DI97" i="51"/>
  <c r="DI113" i="51"/>
  <c r="DI130" i="51"/>
  <c r="DI146" i="51"/>
  <c r="DI144" i="51"/>
  <c r="DI125" i="51"/>
  <c r="DI131" i="51"/>
  <c r="DI148" i="51"/>
  <c r="DI149" i="51"/>
  <c r="DI159" i="51"/>
  <c r="DI153" i="51"/>
  <c r="DI169" i="51"/>
  <c r="DI160" i="51"/>
  <c r="DI173" i="51"/>
  <c r="DI170" i="51"/>
  <c r="DI190" i="51"/>
  <c r="DI196" i="51"/>
  <c r="DI183" i="51"/>
  <c r="DI187" i="51"/>
  <c r="DI200" i="51"/>
  <c r="BC47" i="52" l="1"/>
  <c r="Y47" i="52" s="1"/>
  <c r="AN47" i="52" s="1"/>
  <c r="AW9" i="51"/>
  <c r="S9" i="51" s="1"/>
  <c r="AH9" i="51" s="1"/>
  <c r="BA7" i="52"/>
  <c r="W7" i="52" s="1"/>
  <c r="AL7" i="52" s="1"/>
  <c r="BA185" i="52"/>
  <c r="W185" i="52" s="1"/>
  <c r="AL185" i="52" s="1"/>
  <c r="BA51" i="52"/>
  <c r="W51" i="52" s="1"/>
  <c r="AL51" i="52" s="1"/>
  <c r="BA188" i="52"/>
  <c r="W188" i="52" s="1"/>
  <c r="AL188" i="52" s="1"/>
  <c r="AW203" i="51"/>
  <c r="S203" i="51" s="1"/>
  <c r="AH203" i="51" s="1"/>
  <c r="BA26" i="52"/>
  <c r="W26" i="52" s="1"/>
  <c r="AL26" i="52" s="1"/>
  <c r="BA160" i="52"/>
  <c r="W160" i="52" s="1"/>
  <c r="AL160" i="52" s="1"/>
  <c r="BA136" i="51"/>
  <c r="W136" i="51" s="1"/>
  <c r="AL136" i="51" s="1"/>
  <c r="BA75" i="51"/>
  <c r="W75" i="51" s="1"/>
  <c r="AL75" i="51" s="1"/>
  <c r="BA184" i="51"/>
  <c r="W184" i="51" s="1"/>
  <c r="AL184" i="51" s="1"/>
  <c r="BA64" i="51"/>
  <c r="W64" i="51" s="1"/>
  <c r="AL64" i="51" s="1"/>
  <c r="AW202" i="51"/>
  <c r="S202" i="51" s="1"/>
  <c r="AH202" i="51" s="1"/>
  <c r="AW150" i="51"/>
  <c r="S150" i="51" s="1"/>
  <c r="AH150" i="51" s="1"/>
  <c r="BA69" i="51"/>
  <c r="W69" i="51" s="1"/>
  <c r="AL69" i="51" s="1"/>
  <c r="BA128" i="51"/>
  <c r="W128" i="51" s="1"/>
  <c r="AL128" i="51" s="1"/>
  <c r="CX11" i="51"/>
  <c r="AW161" i="51"/>
  <c r="S161" i="51" s="1"/>
  <c r="AH161" i="51" s="1"/>
  <c r="BA174" i="52"/>
  <c r="W174" i="52" s="1"/>
  <c r="AL174" i="52" s="1"/>
  <c r="BA126" i="52"/>
  <c r="W126" i="52" s="1"/>
  <c r="AL126" i="52" s="1"/>
  <c r="BA133" i="52"/>
  <c r="W133" i="52" s="1"/>
  <c r="AL133" i="52" s="1"/>
  <c r="BA50" i="52"/>
  <c r="W50" i="52" s="1"/>
  <c r="AL50" i="52" s="1"/>
  <c r="BA206" i="52"/>
  <c r="W206" i="52" s="1"/>
  <c r="AL206" i="52" s="1"/>
  <c r="BA98" i="52"/>
  <c r="W98" i="52" s="1"/>
  <c r="AL98" i="52" s="1"/>
  <c r="BA201" i="52"/>
  <c r="W201" i="52" s="1"/>
  <c r="AL201" i="52" s="1"/>
  <c r="BA86" i="52"/>
  <c r="W86" i="52" s="1"/>
  <c r="AL86" i="52" s="1"/>
  <c r="BA106" i="52"/>
  <c r="W106" i="52" s="1"/>
  <c r="AL106" i="52" s="1"/>
  <c r="BC160" i="52"/>
  <c r="Y160" i="52" s="1"/>
  <c r="AN160" i="52" s="1"/>
  <c r="BA45" i="52"/>
  <c r="W45" i="52" s="1"/>
  <c r="AL45" i="52" s="1"/>
  <c r="BA72" i="52"/>
  <c r="W72" i="52" s="1"/>
  <c r="AL72" i="52" s="1"/>
  <c r="BC187" i="52"/>
  <c r="Y187" i="52" s="1"/>
  <c r="AN187" i="52" s="1"/>
  <c r="BC43" i="52"/>
  <c r="Y43" i="52" s="1"/>
  <c r="AN43" i="52" s="1"/>
  <c r="BA11" i="52"/>
  <c r="W11" i="52" s="1"/>
  <c r="AL11" i="52" s="1"/>
  <c r="BA170" i="52"/>
  <c r="W170" i="52" s="1"/>
  <c r="AL170" i="52" s="1"/>
  <c r="BA53" i="52"/>
  <c r="W53" i="52" s="1"/>
  <c r="AL53" i="52" s="1"/>
  <c r="BA100" i="52"/>
  <c r="W100" i="52" s="1"/>
  <c r="AL100" i="52" s="1"/>
  <c r="BA120" i="52"/>
  <c r="W120" i="52" s="1"/>
  <c r="AL120" i="52" s="1"/>
  <c r="BA40" i="52"/>
  <c r="W40" i="52" s="1"/>
  <c r="AL40" i="52" s="1"/>
  <c r="BA116" i="52"/>
  <c r="W116" i="52" s="1"/>
  <c r="AL116" i="52" s="1"/>
  <c r="BA80" i="52"/>
  <c r="W80" i="52" s="1"/>
  <c r="AL80" i="52" s="1"/>
  <c r="BA163" i="52"/>
  <c r="W163" i="52" s="1"/>
  <c r="AL163" i="52" s="1"/>
  <c r="DF137" i="52"/>
  <c r="BA159" i="52"/>
  <c r="W159" i="52" s="1"/>
  <c r="AL159" i="52" s="1"/>
  <c r="BA187" i="52"/>
  <c r="W187" i="52" s="1"/>
  <c r="AL187" i="52" s="1"/>
  <c r="BA47" i="52"/>
  <c r="W47" i="52" s="1"/>
  <c r="AL47" i="52" s="1"/>
  <c r="BA109" i="52"/>
  <c r="W109" i="52" s="1"/>
  <c r="AL109" i="52" s="1"/>
  <c r="BA38" i="52"/>
  <c r="W38" i="52" s="1"/>
  <c r="AL38" i="52" s="1"/>
  <c r="BA169" i="52"/>
  <c r="W169" i="52" s="1"/>
  <c r="AL169" i="52" s="1"/>
  <c r="BA177" i="52"/>
  <c r="W177" i="52" s="1"/>
  <c r="AL177" i="52" s="1"/>
  <c r="BA103" i="52"/>
  <c r="W103" i="52" s="1"/>
  <c r="AL103" i="52" s="1"/>
  <c r="BA144" i="52"/>
  <c r="W144" i="52" s="1"/>
  <c r="AL144" i="52" s="1"/>
  <c r="BA76" i="52"/>
  <c r="W76" i="52" s="1"/>
  <c r="AL76" i="52" s="1"/>
  <c r="DF131" i="52"/>
  <c r="BC156" i="52"/>
  <c r="Y156" i="52" s="1"/>
  <c r="AN156" i="52" s="1"/>
  <c r="BC85" i="52"/>
  <c r="Y85" i="52" s="1"/>
  <c r="AN85" i="52" s="1"/>
  <c r="BA154" i="52"/>
  <c r="W154" i="52" s="1"/>
  <c r="AL154" i="52" s="1"/>
  <c r="BA179" i="52"/>
  <c r="W179" i="52" s="1"/>
  <c r="AL179" i="52" s="1"/>
  <c r="BA105" i="52"/>
  <c r="W105" i="52" s="1"/>
  <c r="AL105" i="52" s="1"/>
  <c r="BA37" i="52"/>
  <c r="W37" i="52" s="1"/>
  <c r="AL37" i="52" s="1"/>
  <c r="BA111" i="52"/>
  <c r="W111" i="52" s="1"/>
  <c r="AL111" i="52" s="1"/>
  <c r="BA192" i="52"/>
  <c r="W192" i="52" s="1"/>
  <c r="AL192" i="52" s="1"/>
  <c r="BA167" i="52"/>
  <c r="W167" i="52" s="1"/>
  <c r="AL167" i="52" s="1"/>
  <c r="BA182" i="52"/>
  <c r="W182" i="52" s="1"/>
  <c r="AL182" i="52" s="1"/>
  <c r="BA107" i="52"/>
  <c r="W107" i="52" s="1"/>
  <c r="AL107" i="52" s="1"/>
  <c r="BA56" i="52"/>
  <c r="W56" i="52" s="1"/>
  <c r="AL56" i="52" s="1"/>
  <c r="BA70" i="52"/>
  <c r="W70" i="52" s="1"/>
  <c r="AL70" i="52" s="1"/>
  <c r="BA176" i="52"/>
  <c r="W176" i="52" s="1"/>
  <c r="AL176" i="52" s="1"/>
  <c r="BA67" i="52"/>
  <c r="W67" i="52" s="1"/>
  <c r="AL67" i="52" s="1"/>
  <c r="BA197" i="52"/>
  <c r="W197" i="52" s="1"/>
  <c r="AL197" i="52" s="1"/>
  <c r="BA27" i="52"/>
  <c r="W27" i="52" s="1"/>
  <c r="AL27" i="52" s="1"/>
  <c r="BA15" i="52"/>
  <c r="W15" i="52" s="1"/>
  <c r="AL15" i="52" s="1"/>
  <c r="BA131" i="52"/>
  <c r="W131" i="52" s="1"/>
  <c r="AL131" i="52" s="1"/>
  <c r="BA81" i="52"/>
  <c r="W81" i="52" s="1"/>
  <c r="AL81" i="52" s="1"/>
  <c r="BA65" i="52"/>
  <c r="W65" i="52" s="1"/>
  <c r="AL65" i="52" s="1"/>
  <c r="BA46" i="52"/>
  <c r="W46" i="52" s="1"/>
  <c r="AL46" i="52" s="1"/>
  <c r="BA30" i="52"/>
  <c r="W30" i="52" s="1"/>
  <c r="AL30" i="52" s="1"/>
  <c r="BA94" i="52"/>
  <c r="W94" i="52" s="1"/>
  <c r="AL94" i="52" s="1"/>
  <c r="BA184" i="52"/>
  <c r="W184" i="52" s="1"/>
  <c r="AL184" i="52" s="1"/>
  <c r="BA123" i="52"/>
  <c r="W123" i="52" s="1"/>
  <c r="AL123" i="52" s="1"/>
  <c r="BA151" i="52"/>
  <c r="W151" i="52" s="1"/>
  <c r="AL151" i="52" s="1"/>
  <c r="BA75" i="52"/>
  <c r="W75" i="52" s="1"/>
  <c r="AL75" i="52" s="1"/>
  <c r="BA21" i="52"/>
  <c r="W21" i="52" s="1"/>
  <c r="AL21" i="52" s="1"/>
  <c r="BA17" i="52"/>
  <c r="W17" i="52" s="1"/>
  <c r="AL17" i="52" s="1"/>
  <c r="BA148" i="52"/>
  <c r="W148" i="52" s="1"/>
  <c r="AL148" i="52" s="1"/>
  <c r="BA142" i="52"/>
  <c r="W142" i="52" s="1"/>
  <c r="AL142" i="52" s="1"/>
  <c r="BA9" i="52"/>
  <c r="W9" i="52" s="1"/>
  <c r="AL9" i="52" s="1"/>
  <c r="BA200" i="52"/>
  <c r="W200" i="52" s="1"/>
  <c r="AL200" i="52" s="1"/>
  <c r="BA19" i="52"/>
  <c r="W19" i="52" s="1"/>
  <c r="AL19" i="52" s="1"/>
  <c r="BA35" i="52"/>
  <c r="W35" i="52" s="1"/>
  <c r="AL35" i="52" s="1"/>
  <c r="BA117" i="52"/>
  <c r="W117" i="52" s="1"/>
  <c r="AL117" i="52" s="1"/>
  <c r="BA168" i="52"/>
  <c r="W168" i="52" s="1"/>
  <c r="AL168" i="52" s="1"/>
  <c r="BA97" i="52"/>
  <c r="W97" i="52" s="1"/>
  <c r="AL97" i="52" s="1"/>
  <c r="BA165" i="52"/>
  <c r="W165" i="52" s="1"/>
  <c r="AL165" i="52" s="1"/>
  <c r="BC206" i="52"/>
  <c r="Y206" i="52" s="1"/>
  <c r="AN206" i="52" s="1"/>
  <c r="BC63" i="52"/>
  <c r="Y63" i="52" s="1"/>
  <c r="AN63" i="52" s="1"/>
  <c r="BA48" i="52"/>
  <c r="W48" i="52" s="1"/>
  <c r="AL48" i="52" s="1"/>
  <c r="BA59" i="52"/>
  <c r="W59" i="52" s="1"/>
  <c r="AL59" i="52" s="1"/>
  <c r="BA161" i="52"/>
  <c r="W161" i="52" s="1"/>
  <c r="AL161" i="52" s="1"/>
  <c r="BA34" i="52"/>
  <c r="W34" i="52" s="1"/>
  <c r="AL34" i="52" s="1"/>
  <c r="BA136" i="52"/>
  <c r="W136" i="52" s="1"/>
  <c r="AL136" i="52" s="1"/>
  <c r="BA91" i="52"/>
  <c r="W91" i="52" s="1"/>
  <c r="AL91" i="52" s="1"/>
  <c r="BA121" i="52"/>
  <c r="W121" i="52" s="1"/>
  <c r="AL121" i="52" s="1"/>
  <c r="BA155" i="52"/>
  <c r="W155" i="52" s="1"/>
  <c r="AL155" i="52" s="1"/>
  <c r="BA205" i="52"/>
  <c r="W205" i="52" s="1"/>
  <c r="AL205" i="52" s="1"/>
  <c r="DF68" i="52"/>
  <c r="BC78" i="52"/>
  <c r="Y78" i="52" s="1"/>
  <c r="AN78" i="52" s="1"/>
  <c r="BA203" i="52"/>
  <c r="W203" i="52" s="1"/>
  <c r="AL203" i="52" s="1"/>
  <c r="BA104" i="52"/>
  <c r="W104" i="52" s="1"/>
  <c r="AL104" i="52" s="1"/>
  <c r="BA6" i="52"/>
  <c r="W6" i="52" s="1"/>
  <c r="AL6" i="52" s="1"/>
  <c r="BA71" i="52"/>
  <c r="W71" i="52" s="1"/>
  <c r="AL71" i="52" s="1"/>
  <c r="BA149" i="52"/>
  <c r="W149" i="52" s="1"/>
  <c r="AL149" i="52" s="1"/>
  <c r="BA119" i="52"/>
  <c r="W119" i="52" s="1"/>
  <c r="AL119" i="52" s="1"/>
  <c r="DF197" i="52"/>
  <c r="DN44" i="52"/>
  <c r="BA157" i="52"/>
  <c r="W157" i="52" s="1"/>
  <c r="AL157" i="52" s="1"/>
  <c r="BA156" i="52"/>
  <c r="W156" i="52" s="1"/>
  <c r="AL156" i="52" s="1"/>
  <c r="BA32" i="52"/>
  <c r="W32" i="52" s="1"/>
  <c r="AL32" i="52" s="1"/>
  <c r="BA20" i="52"/>
  <c r="W20" i="52" s="1"/>
  <c r="AL20" i="52" s="1"/>
  <c r="BA96" i="52"/>
  <c r="W96" i="52" s="1"/>
  <c r="AL96" i="52" s="1"/>
  <c r="BA178" i="52"/>
  <c r="W178" i="52" s="1"/>
  <c r="AL178" i="52" s="1"/>
  <c r="BA173" i="52"/>
  <c r="W173" i="52" s="1"/>
  <c r="AL173" i="52" s="1"/>
  <c r="BA115" i="52"/>
  <c r="W115" i="52" s="1"/>
  <c r="AL115" i="52" s="1"/>
  <c r="BA25" i="52"/>
  <c r="W25" i="52" s="1"/>
  <c r="AL25" i="52" s="1"/>
  <c r="BA18" i="52"/>
  <c r="W18" i="52" s="1"/>
  <c r="AL18" i="52" s="1"/>
  <c r="BA194" i="52"/>
  <c r="W194" i="52" s="1"/>
  <c r="AL194" i="52" s="1"/>
  <c r="BA101" i="52"/>
  <c r="W101" i="52" s="1"/>
  <c r="AL101" i="52" s="1"/>
  <c r="BA138" i="52"/>
  <c r="W138" i="52" s="1"/>
  <c r="AL138" i="52" s="1"/>
  <c r="BA162" i="52"/>
  <c r="W162" i="52" s="1"/>
  <c r="AL162" i="52" s="1"/>
  <c r="BA64" i="52"/>
  <c r="W64" i="52" s="1"/>
  <c r="AL64" i="52" s="1"/>
  <c r="BA125" i="52"/>
  <c r="W125" i="52" s="1"/>
  <c r="AL125" i="52" s="1"/>
  <c r="BA152" i="52"/>
  <c r="W152" i="52" s="1"/>
  <c r="AL152" i="52" s="1"/>
  <c r="BA66" i="52"/>
  <c r="W66" i="52" s="1"/>
  <c r="AL66" i="52" s="1"/>
  <c r="DF27" i="52"/>
  <c r="DF97" i="52"/>
  <c r="DF185" i="52"/>
  <c r="BC132" i="52"/>
  <c r="Y132" i="52" s="1"/>
  <c r="AN132" i="52" s="1"/>
  <c r="BC117" i="52"/>
  <c r="Y117" i="52" s="1"/>
  <c r="AN117" i="52" s="1"/>
  <c r="BC190" i="52"/>
  <c r="Y190" i="52" s="1"/>
  <c r="AN190" i="52" s="1"/>
  <c r="BC126" i="52"/>
  <c r="Y126" i="52" s="1"/>
  <c r="AN126" i="52" s="1"/>
  <c r="BC65" i="52"/>
  <c r="Y65" i="52" s="1"/>
  <c r="AN65" i="52" s="1"/>
  <c r="DN176" i="52"/>
  <c r="BC184" i="52"/>
  <c r="Y184" i="52" s="1"/>
  <c r="AN184" i="52" s="1"/>
  <c r="BC189" i="52"/>
  <c r="Y189" i="52" s="1"/>
  <c r="AN189" i="52" s="1"/>
  <c r="DN49" i="52"/>
  <c r="DF10" i="52"/>
  <c r="DF43" i="52"/>
  <c r="DF110" i="52"/>
  <c r="DF168" i="52"/>
  <c r="BC113" i="52"/>
  <c r="Y113" i="52" s="1"/>
  <c r="AN113" i="52" s="1"/>
  <c r="BC48" i="52"/>
  <c r="Y48" i="52" s="1"/>
  <c r="AN48" i="52" s="1"/>
  <c r="BC92" i="52"/>
  <c r="Y92" i="52" s="1"/>
  <c r="AN92" i="52" s="1"/>
  <c r="BC110" i="52"/>
  <c r="Y110" i="52" s="1"/>
  <c r="AN110" i="52" s="1"/>
  <c r="BC26" i="52"/>
  <c r="Y26" i="52" s="1"/>
  <c r="AN26" i="52" s="1"/>
  <c r="BC201" i="52"/>
  <c r="Y201" i="52" s="1"/>
  <c r="AN201" i="52" s="1"/>
  <c r="BC149" i="52"/>
  <c r="Y149" i="52" s="1"/>
  <c r="AN149" i="52" s="1"/>
  <c r="DF81" i="52"/>
  <c r="DF57" i="52"/>
  <c r="DF124" i="52"/>
  <c r="BC23" i="52"/>
  <c r="Y23" i="52" s="1"/>
  <c r="AN23" i="52" s="1"/>
  <c r="BC99" i="52"/>
  <c r="Y99" i="52" s="1"/>
  <c r="AN99" i="52" s="1"/>
  <c r="BC135" i="52"/>
  <c r="Y135" i="52" s="1"/>
  <c r="AN135" i="52" s="1"/>
  <c r="BA88" i="52"/>
  <c r="W88" i="52" s="1"/>
  <c r="AL88" i="52" s="1"/>
  <c r="BA193" i="52"/>
  <c r="W193" i="52" s="1"/>
  <c r="AL193" i="52" s="1"/>
  <c r="DN157" i="52"/>
  <c r="DN126" i="52"/>
  <c r="DN29" i="52"/>
  <c r="DN8" i="52"/>
  <c r="DN106" i="52"/>
  <c r="DN150" i="52"/>
  <c r="DN167" i="52"/>
  <c r="DN154" i="52"/>
  <c r="DN6" i="52"/>
  <c r="DN198" i="52"/>
  <c r="BA31" i="52"/>
  <c r="W31" i="52" s="1"/>
  <c r="AL31" i="52" s="1"/>
  <c r="BC115" i="52"/>
  <c r="Y115" i="52" s="1"/>
  <c r="AN115" i="52" s="1"/>
  <c r="BC94" i="52"/>
  <c r="Y94" i="52" s="1"/>
  <c r="AN94" i="52" s="1"/>
  <c r="BC203" i="52"/>
  <c r="Y203" i="52" s="1"/>
  <c r="AN203" i="52" s="1"/>
  <c r="DF206" i="52"/>
  <c r="DN58" i="52"/>
  <c r="BA93" i="52"/>
  <c r="W93" i="52" s="1"/>
  <c r="AL93" i="52" s="1"/>
  <c r="BA189" i="52"/>
  <c r="W189" i="52" s="1"/>
  <c r="AL189" i="52" s="1"/>
  <c r="BA99" i="52"/>
  <c r="W99" i="52" s="1"/>
  <c r="AL99" i="52" s="1"/>
  <c r="BA150" i="52"/>
  <c r="W150" i="52" s="1"/>
  <c r="AL150" i="52" s="1"/>
  <c r="BA186" i="52"/>
  <c r="W186" i="52" s="1"/>
  <c r="AL186" i="52" s="1"/>
  <c r="BA118" i="52"/>
  <c r="W118" i="52" s="1"/>
  <c r="AL118" i="52" s="1"/>
  <c r="BA57" i="52"/>
  <c r="W57" i="52" s="1"/>
  <c r="AL57" i="52" s="1"/>
  <c r="BC204" i="52"/>
  <c r="Y204" i="52" s="1"/>
  <c r="AN204" i="52" s="1"/>
  <c r="BA202" i="52"/>
  <c r="W202" i="52" s="1"/>
  <c r="AL202" i="52" s="1"/>
  <c r="BA63" i="52"/>
  <c r="W63" i="52" s="1"/>
  <c r="AL63" i="52" s="1"/>
  <c r="BA140" i="52"/>
  <c r="W140" i="52" s="1"/>
  <c r="AL140" i="52" s="1"/>
  <c r="BC107" i="52"/>
  <c r="Y107" i="52" s="1"/>
  <c r="AN107" i="52" s="1"/>
  <c r="BC123" i="52"/>
  <c r="Y123" i="52" s="1"/>
  <c r="AN123" i="52" s="1"/>
  <c r="BC90" i="52"/>
  <c r="Y90" i="52" s="1"/>
  <c r="AN90" i="52" s="1"/>
  <c r="BA129" i="52"/>
  <c r="W129" i="52" s="1"/>
  <c r="AL129" i="52" s="1"/>
  <c r="BA14" i="52"/>
  <c r="W14" i="52" s="1"/>
  <c r="AL14" i="52" s="1"/>
  <c r="BA73" i="52"/>
  <c r="W73" i="52" s="1"/>
  <c r="AL73" i="52" s="1"/>
  <c r="DN199" i="52"/>
  <c r="DN163" i="52"/>
  <c r="DN149" i="52"/>
  <c r="DN122" i="52"/>
  <c r="DN102" i="52"/>
  <c r="DN131" i="52"/>
  <c r="DN45" i="52"/>
  <c r="DN25" i="52"/>
  <c r="DN65" i="52"/>
  <c r="DN70" i="52"/>
  <c r="DF15" i="52"/>
  <c r="DF135" i="52"/>
  <c r="DF80" i="52"/>
  <c r="DF33" i="52"/>
  <c r="DF46" i="52"/>
  <c r="DF64" i="52"/>
  <c r="DF150" i="52"/>
  <c r="DF100" i="52"/>
  <c r="DF113" i="52"/>
  <c r="DF129" i="52"/>
  <c r="DF145" i="52"/>
  <c r="DF183" i="52"/>
  <c r="DF191" i="52"/>
  <c r="DF202" i="52"/>
  <c r="BC188" i="52"/>
  <c r="Y188" i="52" s="1"/>
  <c r="AN188" i="52" s="1"/>
  <c r="DN178" i="52"/>
  <c r="DN59" i="52"/>
  <c r="DN128" i="52"/>
  <c r="DN20" i="52"/>
  <c r="BC131" i="52"/>
  <c r="Y131" i="52" s="1"/>
  <c r="AN131" i="52" s="1"/>
  <c r="DN62" i="52"/>
  <c r="BA78" i="52"/>
  <c r="W78" i="52" s="1"/>
  <c r="AL78" i="52" s="1"/>
  <c r="DN193" i="52"/>
  <c r="DN183" i="52"/>
  <c r="DN133" i="52"/>
  <c r="DN118" i="52"/>
  <c r="DN94" i="52"/>
  <c r="DN71" i="52"/>
  <c r="DN41" i="52"/>
  <c r="DN76" i="52"/>
  <c r="DN18" i="52"/>
  <c r="DF69" i="52"/>
  <c r="DF18" i="52"/>
  <c r="DF74" i="52"/>
  <c r="DF22" i="52"/>
  <c r="DF35" i="52"/>
  <c r="DF49" i="52"/>
  <c r="DF153" i="52"/>
  <c r="DF89" i="52"/>
  <c r="DF102" i="52"/>
  <c r="DF118" i="52"/>
  <c r="DF140" i="52"/>
  <c r="DF181" i="52"/>
  <c r="DF163" i="52"/>
  <c r="DF199" i="52"/>
  <c r="DF205" i="52"/>
  <c r="DN121" i="52"/>
  <c r="DN61" i="52"/>
  <c r="DN88" i="52"/>
  <c r="DN85" i="52"/>
  <c r="DN79" i="52"/>
  <c r="DN134" i="52"/>
  <c r="BC37" i="52"/>
  <c r="Y37" i="52" s="1"/>
  <c r="AN37" i="52" s="1"/>
  <c r="BC71" i="52"/>
  <c r="Y71" i="52" s="1"/>
  <c r="AN71" i="52" s="1"/>
  <c r="BC42" i="52"/>
  <c r="Y42" i="52" s="1"/>
  <c r="AN42" i="52" s="1"/>
  <c r="DN171" i="52"/>
  <c r="DN182" i="52"/>
  <c r="DN144" i="52"/>
  <c r="DN110" i="52"/>
  <c r="DN90" i="52"/>
  <c r="DN57" i="52"/>
  <c r="DN33" i="52"/>
  <c r="DN63" i="52"/>
  <c r="DN14" i="52"/>
  <c r="DF7" i="52"/>
  <c r="DF20" i="52"/>
  <c r="DF177" i="52"/>
  <c r="DF25" i="52"/>
  <c r="DF38" i="52"/>
  <c r="DF54" i="52"/>
  <c r="DF161" i="52"/>
  <c r="DF92" i="52"/>
  <c r="DF108" i="52"/>
  <c r="DF121" i="52"/>
  <c r="DF148" i="52"/>
  <c r="DF184" i="52"/>
  <c r="DF166" i="52"/>
  <c r="DF192" i="52"/>
  <c r="DN89" i="52"/>
  <c r="DN147" i="52"/>
  <c r="DN143" i="52"/>
  <c r="DN141" i="52"/>
  <c r="BA127" i="52"/>
  <c r="W127" i="52" s="1"/>
  <c r="AL127" i="52" s="1"/>
  <c r="BA39" i="52"/>
  <c r="W39" i="52" s="1"/>
  <c r="AL39" i="52" s="1"/>
  <c r="BA134" i="52"/>
  <c r="W134" i="52" s="1"/>
  <c r="AL134" i="52" s="1"/>
  <c r="BA147" i="52"/>
  <c r="W147" i="52" s="1"/>
  <c r="AL147" i="52" s="1"/>
  <c r="BA16" i="52"/>
  <c r="W16" i="52" s="1"/>
  <c r="AL16" i="52" s="1"/>
  <c r="BC170" i="52"/>
  <c r="Y170" i="52" s="1"/>
  <c r="AN170" i="52" s="1"/>
  <c r="BC118" i="52"/>
  <c r="Y118" i="52" s="1"/>
  <c r="AN118" i="52" s="1"/>
  <c r="BC102" i="52"/>
  <c r="Y102" i="52" s="1"/>
  <c r="AN102" i="52" s="1"/>
  <c r="DN186" i="52"/>
  <c r="DN196" i="52"/>
  <c r="DN155" i="52"/>
  <c r="DN130" i="52"/>
  <c r="DN114" i="52"/>
  <c r="DN98" i="52"/>
  <c r="DN138" i="52"/>
  <c r="DN53" i="52"/>
  <c r="DN37" i="52"/>
  <c r="DN21" i="52"/>
  <c r="DN82" i="52"/>
  <c r="DN10" i="52"/>
  <c r="DF58" i="52"/>
  <c r="DF12" i="52"/>
  <c r="DF70" i="52"/>
  <c r="DF85" i="52"/>
  <c r="DF138" i="52"/>
  <c r="DF30" i="52"/>
  <c r="DF41" i="52"/>
  <c r="DF51" i="52"/>
  <c r="DF79" i="52"/>
  <c r="DF142" i="52"/>
  <c r="DF94" i="52"/>
  <c r="DF105" i="52"/>
  <c r="DF116" i="52"/>
  <c r="DF126" i="52"/>
  <c r="DF175" i="52"/>
  <c r="DF158" i="52"/>
  <c r="DF172" i="52"/>
  <c r="DF173" i="52"/>
  <c r="DN194" i="52"/>
  <c r="DN153" i="52"/>
  <c r="DN113" i="52"/>
  <c r="DN135" i="52"/>
  <c r="DN36" i="52"/>
  <c r="DN77" i="52"/>
  <c r="DN139" i="52"/>
  <c r="DN111" i="52"/>
  <c r="DN84" i="52"/>
  <c r="DN181" i="52"/>
  <c r="DN22" i="52"/>
  <c r="DN99" i="52"/>
  <c r="DN174" i="52"/>
  <c r="DN68" i="52"/>
  <c r="DN92" i="52"/>
  <c r="DN179" i="52"/>
  <c r="BC53" i="52"/>
  <c r="Y53" i="52" s="1"/>
  <c r="AN53" i="52" s="1"/>
  <c r="BC17" i="52"/>
  <c r="Y17" i="52" s="1"/>
  <c r="AN17" i="52" s="1"/>
  <c r="BC194" i="52"/>
  <c r="Y194" i="52" s="1"/>
  <c r="AN194" i="52" s="1"/>
  <c r="DN16" i="52"/>
  <c r="DN164" i="52"/>
  <c r="BC18" i="52"/>
  <c r="Y18" i="52" s="1"/>
  <c r="AN18" i="52" s="1"/>
  <c r="BA110" i="52"/>
  <c r="W110" i="52" s="1"/>
  <c r="AL110" i="52" s="1"/>
  <c r="BA153" i="52"/>
  <c r="W153" i="52" s="1"/>
  <c r="AL153" i="52" s="1"/>
  <c r="BA52" i="52"/>
  <c r="W52" i="52" s="1"/>
  <c r="AL52" i="52" s="1"/>
  <c r="BA164" i="52"/>
  <c r="W164" i="52" s="1"/>
  <c r="AL164" i="52" s="1"/>
  <c r="BC179" i="52"/>
  <c r="Y179" i="52" s="1"/>
  <c r="AN179" i="52" s="1"/>
  <c r="DN166" i="52"/>
  <c r="DN160" i="52"/>
  <c r="DN105" i="52"/>
  <c r="DN66" i="52"/>
  <c r="DN28" i="52"/>
  <c r="DN17" i="52"/>
  <c r="DN69" i="52"/>
  <c r="DN158" i="52"/>
  <c r="DN51" i="52"/>
  <c r="DN202" i="52"/>
  <c r="DN38" i="52"/>
  <c r="DN115" i="52"/>
  <c r="DN187" i="52"/>
  <c r="DN31" i="52"/>
  <c r="DN108" i="52"/>
  <c r="DN169" i="52"/>
  <c r="DN188" i="52"/>
  <c r="DN103" i="52"/>
  <c r="BA145" i="52"/>
  <c r="W145" i="52" s="1"/>
  <c r="AL145" i="52" s="1"/>
  <c r="BA13" i="52"/>
  <c r="W13" i="52" s="1"/>
  <c r="AL13" i="52" s="1"/>
  <c r="BA79" i="52"/>
  <c r="W79" i="52" s="1"/>
  <c r="AL79" i="52" s="1"/>
  <c r="DN206" i="52"/>
  <c r="DN185" i="52"/>
  <c r="DN129" i="52"/>
  <c r="DN97" i="52"/>
  <c r="DN52" i="52"/>
  <c r="DN142" i="52"/>
  <c r="DN9" i="52"/>
  <c r="DN172" i="52"/>
  <c r="DN34" i="52"/>
  <c r="DN175" i="52"/>
  <c r="DN96" i="52"/>
  <c r="DN11" i="52"/>
  <c r="DN54" i="52"/>
  <c r="DN132" i="52"/>
  <c r="DN81" i="52"/>
  <c r="DN47" i="52"/>
  <c r="DN124" i="52"/>
  <c r="DN203" i="52"/>
  <c r="DN87" i="52"/>
  <c r="DN152" i="52"/>
  <c r="DN26" i="52"/>
  <c r="BA191" i="52"/>
  <c r="W191" i="52" s="1"/>
  <c r="AL191" i="52" s="1"/>
  <c r="BA68" i="52"/>
  <c r="W68" i="52" s="1"/>
  <c r="AL68" i="52" s="1"/>
  <c r="BA122" i="52"/>
  <c r="W122" i="52" s="1"/>
  <c r="AL122" i="52" s="1"/>
  <c r="BA49" i="52"/>
  <c r="W49" i="52" s="1"/>
  <c r="AL49" i="52" s="1"/>
  <c r="BA29" i="52"/>
  <c r="W29" i="52" s="1"/>
  <c r="AL29" i="52" s="1"/>
  <c r="BA55" i="52"/>
  <c r="W55" i="52" s="1"/>
  <c r="AL55" i="52" s="1"/>
  <c r="BA23" i="52"/>
  <c r="W23" i="52" s="1"/>
  <c r="AL23" i="52" s="1"/>
  <c r="BA69" i="52"/>
  <c r="W69" i="52" s="1"/>
  <c r="AL69" i="52" s="1"/>
  <c r="BA85" i="52"/>
  <c r="W85" i="52" s="1"/>
  <c r="AL85" i="52" s="1"/>
  <c r="BA171" i="52"/>
  <c r="W171" i="52" s="1"/>
  <c r="AL171" i="52" s="1"/>
  <c r="BA183" i="52"/>
  <c r="W183" i="52" s="1"/>
  <c r="AL183" i="52" s="1"/>
  <c r="BA74" i="52"/>
  <c r="W74" i="52" s="1"/>
  <c r="AL74" i="52" s="1"/>
  <c r="BA92" i="52"/>
  <c r="W92" i="52" s="1"/>
  <c r="AL92" i="52" s="1"/>
  <c r="BA114" i="52"/>
  <c r="W114" i="52" s="1"/>
  <c r="AL114" i="52" s="1"/>
  <c r="BA198" i="52"/>
  <c r="W198" i="52" s="1"/>
  <c r="AL198" i="52" s="1"/>
  <c r="BA10" i="52"/>
  <c r="W10" i="52" s="1"/>
  <c r="AL10" i="52" s="1"/>
  <c r="BA83" i="52"/>
  <c r="W83" i="52" s="1"/>
  <c r="AL83" i="52" s="1"/>
  <c r="BA62" i="52"/>
  <c r="W62" i="52" s="1"/>
  <c r="AL62" i="52" s="1"/>
  <c r="BA54" i="52"/>
  <c r="W54" i="52" s="1"/>
  <c r="AL54" i="52" s="1"/>
  <c r="DN191" i="52"/>
  <c r="DN162" i="52"/>
  <c r="DN161" i="52"/>
  <c r="DN140" i="52"/>
  <c r="DN117" i="52"/>
  <c r="DN101" i="52"/>
  <c r="DN151" i="52"/>
  <c r="DN56" i="52"/>
  <c r="DN40" i="52"/>
  <c r="DN24" i="52"/>
  <c r="DN73" i="52"/>
  <c r="DN13" i="52"/>
  <c r="DN120" i="52"/>
  <c r="DN7" i="52"/>
  <c r="DN50" i="52"/>
  <c r="DN127" i="52"/>
  <c r="DN205" i="52"/>
  <c r="DN35" i="52"/>
  <c r="DN112" i="52"/>
  <c r="DN190" i="52"/>
  <c r="DN19" i="52"/>
  <c r="DN30" i="52"/>
  <c r="DN75" i="52"/>
  <c r="DN107" i="52"/>
  <c r="DN137" i="52"/>
  <c r="DN168" i="52"/>
  <c r="DN12" i="52"/>
  <c r="DN23" i="52"/>
  <c r="DN55" i="52"/>
  <c r="DN100" i="52"/>
  <c r="DN136" i="52"/>
  <c r="DN192" i="52"/>
  <c r="DN201" i="52"/>
  <c r="DN119" i="52"/>
  <c r="DN104" i="52"/>
  <c r="DN148" i="52"/>
  <c r="DN15" i="52"/>
  <c r="DN195" i="52"/>
  <c r="DN204" i="52"/>
  <c r="DN170" i="52"/>
  <c r="DN180" i="52"/>
  <c r="DN145" i="52"/>
  <c r="DN125" i="52"/>
  <c r="DN109" i="52"/>
  <c r="DN93" i="52"/>
  <c r="DN83" i="52"/>
  <c r="DN48" i="52"/>
  <c r="DN32" i="52"/>
  <c r="DN72" i="52"/>
  <c r="DN64" i="52"/>
  <c r="DN86" i="52"/>
  <c r="DN197" i="52"/>
  <c r="DN43" i="52"/>
  <c r="DN80" i="52"/>
  <c r="DN95" i="52"/>
  <c r="DN184" i="52"/>
  <c r="DN74" i="52"/>
  <c r="DN156" i="52"/>
  <c r="DN173" i="52"/>
  <c r="DN78" i="52"/>
  <c r="DN67" i="52"/>
  <c r="DN46" i="52"/>
  <c r="DN91" i="52"/>
  <c r="DN123" i="52"/>
  <c r="DN177" i="52"/>
  <c r="DN200" i="52"/>
  <c r="DN60" i="52"/>
  <c r="DN39" i="52"/>
  <c r="DN146" i="52"/>
  <c r="DN116" i="52"/>
  <c r="DN159" i="52"/>
  <c r="DN189" i="52"/>
  <c r="DN42" i="52"/>
  <c r="DN165" i="52"/>
  <c r="DN27" i="52"/>
  <c r="BC164" i="52"/>
  <c r="Y164" i="52" s="1"/>
  <c r="AN164" i="52" s="1"/>
  <c r="BC141" i="52"/>
  <c r="Y141" i="52" s="1"/>
  <c r="AN141" i="52" s="1"/>
  <c r="BC171" i="52"/>
  <c r="Y171" i="52" s="1"/>
  <c r="AN171" i="52" s="1"/>
  <c r="BC140" i="52"/>
  <c r="Y140" i="52" s="1"/>
  <c r="AN140" i="52" s="1"/>
  <c r="BC91" i="52"/>
  <c r="Y91" i="52" s="1"/>
  <c r="AN91" i="52" s="1"/>
  <c r="BC77" i="52"/>
  <c r="Y77" i="52" s="1"/>
  <c r="AN77" i="52" s="1"/>
  <c r="BC41" i="52"/>
  <c r="Y41" i="52" s="1"/>
  <c r="AN41" i="52" s="1"/>
  <c r="BC80" i="52"/>
  <c r="Y80" i="52" s="1"/>
  <c r="AN80" i="52" s="1"/>
  <c r="BC165" i="52"/>
  <c r="Y165" i="52" s="1"/>
  <c r="AN165" i="52" s="1"/>
  <c r="BC144" i="52"/>
  <c r="Y144" i="52" s="1"/>
  <c r="AN144" i="52" s="1"/>
  <c r="BC7" i="52"/>
  <c r="Y7" i="52" s="1"/>
  <c r="AN7" i="52" s="1"/>
  <c r="BC173" i="52"/>
  <c r="Y173" i="52" s="1"/>
  <c r="AN173" i="52" s="1"/>
  <c r="BC146" i="52"/>
  <c r="Y146" i="52" s="1"/>
  <c r="AN146" i="52" s="1"/>
  <c r="BC56" i="52"/>
  <c r="Y56" i="52" s="1"/>
  <c r="AN56" i="52" s="1"/>
  <c r="BC161" i="52"/>
  <c r="Y161" i="52" s="1"/>
  <c r="AN161" i="52" s="1"/>
  <c r="BC134" i="52"/>
  <c r="Y134" i="52" s="1"/>
  <c r="AN134" i="52" s="1"/>
  <c r="BC66" i="52"/>
  <c r="Y66" i="52" s="1"/>
  <c r="AN66" i="52" s="1"/>
  <c r="BC87" i="52"/>
  <c r="Y87" i="52" s="1"/>
  <c r="AN87" i="52" s="1"/>
  <c r="BC95" i="52"/>
  <c r="Y95" i="52" s="1"/>
  <c r="AN95" i="52" s="1"/>
  <c r="BC127" i="52"/>
  <c r="Y127" i="52" s="1"/>
  <c r="AN127" i="52" s="1"/>
  <c r="BC181" i="52"/>
  <c r="Y181" i="52" s="1"/>
  <c r="AN181" i="52" s="1"/>
  <c r="BC10" i="52"/>
  <c r="Y10" i="52" s="1"/>
  <c r="AN10" i="52" s="1"/>
  <c r="BA195" i="52"/>
  <c r="W195" i="52" s="1"/>
  <c r="AL195" i="52" s="1"/>
  <c r="BA84" i="52"/>
  <c r="W84" i="52" s="1"/>
  <c r="AL84" i="52" s="1"/>
  <c r="BA128" i="52"/>
  <c r="W128" i="52" s="1"/>
  <c r="AL128" i="52" s="1"/>
  <c r="BA199" i="52"/>
  <c r="W199" i="52" s="1"/>
  <c r="AL199" i="52" s="1"/>
  <c r="BA60" i="52"/>
  <c r="W60" i="52" s="1"/>
  <c r="AL60" i="52" s="1"/>
  <c r="BA12" i="52"/>
  <c r="W12" i="52" s="1"/>
  <c r="AL12" i="52" s="1"/>
  <c r="BA24" i="52"/>
  <c r="W24" i="52" s="1"/>
  <c r="AL24" i="52" s="1"/>
  <c r="BA22" i="52"/>
  <c r="W22" i="52" s="1"/>
  <c r="AL22" i="52" s="1"/>
  <c r="BA44" i="52"/>
  <c r="W44" i="52" s="1"/>
  <c r="AL44" i="52" s="1"/>
  <c r="BA172" i="52"/>
  <c r="W172" i="52" s="1"/>
  <c r="AL172" i="52" s="1"/>
  <c r="BA130" i="52"/>
  <c r="W130" i="52" s="1"/>
  <c r="AL130" i="52" s="1"/>
  <c r="BA108" i="52"/>
  <c r="W108" i="52" s="1"/>
  <c r="AL108" i="52" s="1"/>
  <c r="BA196" i="52"/>
  <c r="W196" i="52" s="1"/>
  <c r="AL196" i="52" s="1"/>
  <c r="BA132" i="52"/>
  <c r="W132" i="52" s="1"/>
  <c r="AL132" i="52" s="1"/>
  <c r="BA146" i="52"/>
  <c r="W146" i="52" s="1"/>
  <c r="AL146" i="52" s="1"/>
  <c r="BA87" i="52"/>
  <c r="W87" i="52" s="1"/>
  <c r="AL87" i="52" s="1"/>
  <c r="BA36" i="52"/>
  <c r="W36" i="52" s="1"/>
  <c r="AL36" i="52" s="1"/>
  <c r="BA113" i="52"/>
  <c r="W113" i="52" s="1"/>
  <c r="AL113" i="52" s="1"/>
  <c r="BA41" i="52"/>
  <c r="W41" i="52" s="1"/>
  <c r="AL41" i="52" s="1"/>
  <c r="BA190" i="52"/>
  <c r="W190" i="52" s="1"/>
  <c r="AL190" i="52" s="1"/>
  <c r="BA58" i="52"/>
  <c r="W58" i="52" s="1"/>
  <c r="AL58" i="52" s="1"/>
  <c r="BA82" i="52"/>
  <c r="W82" i="52" s="1"/>
  <c r="AL82" i="52" s="1"/>
  <c r="BA139" i="52"/>
  <c r="W139" i="52" s="1"/>
  <c r="AL139" i="52" s="1"/>
  <c r="BA28" i="52"/>
  <c r="W28" i="52" s="1"/>
  <c r="AL28" i="52" s="1"/>
  <c r="DF203" i="52"/>
  <c r="BA183" i="51"/>
  <c r="W183" i="51" s="1"/>
  <c r="AL183" i="51" s="1"/>
  <c r="BA83" i="51"/>
  <c r="W83" i="51" s="1"/>
  <c r="AL83" i="51" s="1"/>
  <c r="BA162" i="51"/>
  <c r="W162" i="51" s="1"/>
  <c r="AL162" i="51" s="1"/>
  <c r="BA107" i="51"/>
  <c r="W107" i="51" s="1"/>
  <c r="AL107" i="51" s="1"/>
  <c r="DF59" i="51"/>
  <c r="BA188" i="51"/>
  <c r="W188" i="51" s="1"/>
  <c r="AL188" i="51" s="1"/>
  <c r="BA105" i="51"/>
  <c r="W105" i="51" s="1"/>
  <c r="AL105" i="51" s="1"/>
  <c r="BA199" i="51"/>
  <c r="W199" i="51" s="1"/>
  <c r="AL199" i="51" s="1"/>
  <c r="BA27" i="51"/>
  <c r="W27" i="51" s="1"/>
  <c r="AL27" i="51" s="1"/>
  <c r="BA70" i="51"/>
  <c r="W70" i="51" s="1"/>
  <c r="AL70" i="51" s="1"/>
  <c r="BA8" i="51"/>
  <c r="W8" i="51" s="1"/>
  <c r="AL8" i="51" s="1"/>
  <c r="BA48" i="51"/>
  <c r="W48" i="51" s="1"/>
  <c r="AL48" i="51" s="1"/>
  <c r="BA149" i="51"/>
  <c r="W149" i="51" s="1"/>
  <c r="AL149" i="51" s="1"/>
  <c r="BA29" i="51"/>
  <c r="W29" i="51" s="1"/>
  <c r="AL29" i="51" s="1"/>
  <c r="BA191" i="51"/>
  <c r="W191" i="51" s="1"/>
  <c r="AL191" i="51" s="1"/>
  <c r="BA139" i="51"/>
  <c r="W139" i="51" s="1"/>
  <c r="AL139" i="51" s="1"/>
  <c r="BA89" i="51"/>
  <c r="W89" i="51" s="1"/>
  <c r="AL89" i="51" s="1"/>
  <c r="BA166" i="51"/>
  <c r="W166" i="51" s="1"/>
  <c r="AL166" i="51" s="1"/>
  <c r="BA87" i="51"/>
  <c r="W87" i="51" s="1"/>
  <c r="AL87" i="51" s="1"/>
  <c r="BA23" i="51"/>
  <c r="W23" i="51" s="1"/>
  <c r="AL23" i="51" s="1"/>
  <c r="BA121" i="51"/>
  <c r="W121" i="51" s="1"/>
  <c r="AL121" i="51" s="1"/>
  <c r="BA100" i="51"/>
  <c r="W100" i="51" s="1"/>
  <c r="AL100" i="51" s="1"/>
  <c r="AW77" i="51"/>
  <c r="S77" i="51" s="1"/>
  <c r="AH77" i="51" s="1"/>
  <c r="AW160" i="51"/>
  <c r="S160" i="51" s="1"/>
  <c r="AH160" i="51" s="1"/>
  <c r="BA32" i="51"/>
  <c r="W32" i="51" s="1"/>
  <c r="AL32" i="51" s="1"/>
  <c r="BA84" i="51"/>
  <c r="W84" i="51" s="1"/>
  <c r="AL84" i="51" s="1"/>
  <c r="BA176" i="51"/>
  <c r="W176" i="51" s="1"/>
  <c r="AL176" i="51" s="1"/>
  <c r="BA94" i="51"/>
  <c r="W94" i="51" s="1"/>
  <c r="AL94" i="51" s="1"/>
  <c r="BA30" i="51"/>
  <c r="W30" i="51" s="1"/>
  <c r="AL30" i="51" s="1"/>
  <c r="BA152" i="51"/>
  <c r="W152" i="51" s="1"/>
  <c r="AL152" i="51" s="1"/>
  <c r="BA9" i="51"/>
  <c r="W9" i="51" s="1"/>
  <c r="AL9" i="51" s="1"/>
  <c r="BA145" i="51"/>
  <c r="W145" i="51" s="1"/>
  <c r="AL145" i="51" s="1"/>
  <c r="BA163" i="51"/>
  <c r="W163" i="51" s="1"/>
  <c r="AL163" i="51" s="1"/>
  <c r="BA78" i="51"/>
  <c r="W78" i="51" s="1"/>
  <c r="AL78" i="51" s="1"/>
  <c r="BA99" i="51"/>
  <c r="W99" i="51" s="1"/>
  <c r="AL99" i="51" s="1"/>
  <c r="BA156" i="51"/>
  <c r="W156" i="51" s="1"/>
  <c r="AL156" i="51" s="1"/>
  <c r="BA6" i="51"/>
  <c r="W6" i="51" s="1"/>
  <c r="AL6" i="51" s="1"/>
  <c r="AW181" i="51"/>
  <c r="S181" i="51" s="1"/>
  <c r="AH181" i="51" s="1"/>
  <c r="AW158" i="51"/>
  <c r="S158" i="51" s="1"/>
  <c r="AH158" i="51" s="1"/>
  <c r="BA171" i="51"/>
  <c r="W171" i="51" s="1"/>
  <c r="AL171" i="51" s="1"/>
  <c r="BA59" i="51"/>
  <c r="W59" i="51" s="1"/>
  <c r="AL59" i="51" s="1"/>
  <c r="BA116" i="51"/>
  <c r="W116" i="51" s="1"/>
  <c r="AL116" i="51" s="1"/>
  <c r="BA159" i="51"/>
  <c r="W159" i="51" s="1"/>
  <c r="AL159" i="51" s="1"/>
  <c r="CX56" i="51"/>
  <c r="BA167" i="51"/>
  <c r="W167" i="51" s="1"/>
  <c r="AL167" i="51" s="1"/>
  <c r="BA134" i="51"/>
  <c r="W134" i="51" s="1"/>
  <c r="AL134" i="51" s="1"/>
  <c r="BA22" i="51"/>
  <c r="W22" i="51" s="1"/>
  <c r="AL22" i="51" s="1"/>
  <c r="BA33" i="51"/>
  <c r="W33" i="51" s="1"/>
  <c r="AL33" i="51" s="1"/>
  <c r="BA186" i="51"/>
  <c r="W186" i="51" s="1"/>
  <c r="AL186" i="51" s="1"/>
  <c r="BA204" i="51"/>
  <c r="W204" i="51" s="1"/>
  <c r="AL204" i="51" s="1"/>
  <c r="BA129" i="51"/>
  <c r="W129" i="51" s="1"/>
  <c r="AL129" i="51" s="1"/>
  <c r="BA15" i="51"/>
  <c r="W15" i="51" s="1"/>
  <c r="AL15" i="51" s="1"/>
  <c r="BA110" i="51"/>
  <c r="W110" i="51" s="1"/>
  <c r="AL110" i="51" s="1"/>
  <c r="BA115" i="51"/>
  <c r="W115" i="51" s="1"/>
  <c r="AL115" i="51" s="1"/>
  <c r="BA201" i="51"/>
  <c r="W201" i="51" s="1"/>
  <c r="AL201" i="51" s="1"/>
  <c r="BA13" i="51"/>
  <c r="W13" i="51" s="1"/>
  <c r="AL13" i="51" s="1"/>
  <c r="BA54" i="51"/>
  <c r="W54" i="51" s="1"/>
  <c r="AL54" i="51" s="1"/>
  <c r="AW30" i="51"/>
  <c r="S30" i="51" s="1"/>
  <c r="AH30" i="51" s="1"/>
  <c r="AW81" i="51"/>
  <c r="S81" i="51" s="1"/>
  <c r="AH81" i="51" s="1"/>
  <c r="AW103" i="51"/>
  <c r="S103" i="51" s="1"/>
  <c r="AH103" i="51" s="1"/>
  <c r="AW193" i="51"/>
  <c r="S193" i="51" s="1"/>
  <c r="AH193" i="51" s="1"/>
  <c r="DF66" i="51"/>
  <c r="DF110" i="51"/>
  <c r="DF194" i="51"/>
  <c r="AW109" i="51"/>
  <c r="S109" i="51" s="1"/>
  <c r="AH109" i="51" s="1"/>
  <c r="AW88" i="51"/>
  <c r="S88" i="51" s="1"/>
  <c r="AH88" i="51" s="1"/>
  <c r="DM14" i="51"/>
  <c r="CX87" i="51"/>
  <c r="BA61" i="51"/>
  <c r="W61" i="51" s="1"/>
  <c r="AL61" i="51" s="1"/>
  <c r="BA91" i="51"/>
  <c r="W91" i="51" s="1"/>
  <c r="AL91" i="51" s="1"/>
  <c r="BA28" i="51"/>
  <c r="W28" i="51" s="1"/>
  <c r="AL28" i="51" s="1"/>
  <c r="BA111" i="51"/>
  <c r="W111" i="51" s="1"/>
  <c r="AL111" i="51" s="1"/>
  <c r="BA49" i="51"/>
  <c r="W49" i="51" s="1"/>
  <c r="AL49" i="51" s="1"/>
  <c r="BA173" i="51"/>
  <c r="W173" i="51" s="1"/>
  <c r="AL173" i="51" s="1"/>
  <c r="BA104" i="51"/>
  <c r="W104" i="51" s="1"/>
  <c r="AL104" i="51" s="1"/>
  <c r="CX193" i="51"/>
  <c r="BA123" i="51"/>
  <c r="W123" i="51" s="1"/>
  <c r="AL123" i="51" s="1"/>
  <c r="DM64" i="51"/>
  <c r="AW100" i="51"/>
  <c r="S100" i="51" s="1"/>
  <c r="AH100" i="51" s="1"/>
  <c r="CX148" i="51"/>
  <c r="DM78" i="51"/>
  <c r="CX63" i="51"/>
  <c r="CX147" i="51"/>
  <c r="DM129" i="51"/>
  <c r="AW182" i="51"/>
  <c r="S182" i="51" s="1"/>
  <c r="AH182" i="51" s="1"/>
  <c r="AW68" i="51"/>
  <c r="S68" i="51" s="1"/>
  <c r="AH68" i="51" s="1"/>
  <c r="AW12" i="51"/>
  <c r="S12" i="51" s="1"/>
  <c r="AH12" i="51" s="1"/>
  <c r="BA168" i="51"/>
  <c r="W168" i="51" s="1"/>
  <c r="AL168" i="51" s="1"/>
  <c r="BA108" i="51"/>
  <c r="W108" i="51" s="1"/>
  <c r="AL108" i="51" s="1"/>
  <c r="BA18" i="51"/>
  <c r="W18" i="51" s="1"/>
  <c r="AL18" i="51" s="1"/>
  <c r="BA151" i="51"/>
  <c r="W151" i="51" s="1"/>
  <c r="AL151" i="51" s="1"/>
  <c r="BA97" i="51"/>
  <c r="W97" i="51" s="1"/>
  <c r="AL97" i="51" s="1"/>
  <c r="BA86" i="51"/>
  <c r="W86" i="51" s="1"/>
  <c r="AL86" i="51" s="1"/>
  <c r="BA40" i="51"/>
  <c r="W40" i="51" s="1"/>
  <c r="AL40" i="51" s="1"/>
  <c r="BA189" i="51"/>
  <c r="W189" i="51" s="1"/>
  <c r="AL189" i="51" s="1"/>
  <c r="BA57" i="51"/>
  <c r="W57" i="51" s="1"/>
  <c r="AL57" i="51" s="1"/>
  <c r="BA174" i="51"/>
  <c r="W174" i="51" s="1"/>
  <c r="AL174" i="51" s="1"/>
  <c r="BA41" i="51"/>
  <c r="W41" i="51" s="1"/>
  <c r="AL41" i="51" s="1"/>
  <c r="BA35" i="51"/>
  <c r="W35" i="51" s="1"/>
  <c r="AL35" i="51" s="1"/>
  <c r="BA51" i="51"/>
  <c r="W51" i="51" s="1"/>
  <c r="AL51" i="51" s="1"/>
  <c r="DK192" i="51"/>
  <c r="CV93" i="51"/>
  <c r="CV25" i="51"/>
  <c r="DK121" i="51"/>
  <c r="DF19" i="51"/>
  <c r="CV175" i="51"/>
  <c r="DK39" i="51"/>
  <c r="DK55" i="51"/>
  <c r="DK177" i="51"/>
  <c r="AW121" i="51"/>
  <c r="S121" i="51" s="1"/>
  <c r="AH121" i="51" s="1"/>
  <c r="AW108" i="51"/>
  <c r="S108" i="51" s="1"/>
  <c r="AH108" i="51" s="1"/>
  <c r="AW164" i="51"/>
  <c r="S164" i="51" s="1"/>
  <c r="AH164" i="51" s="1"/>
  <c r="AW79" i="51"/>
  <c r="S79" i="51" s="1"/>
  <c r="AH79" i="51" s="1"/>
  <c r="DF172" i="51"/>
  <c r="AW120" i="51"/>
  <c r="S120" i="51" s="1"/>
  <c r="AH120" i="51" s="1"/>
  <c r="AW27" i="51"/>
  <c r="S27" i="51" s="1"/>
  <c r="AH27" i="51" s="1"/>
  <c r="BA142" i="51"/>
  <c r="W142" i="51" s="1"/>
  <c r="AL142" i="51" s="1"/>
  <c r="BA124" i="51"/>
  <c r="W124" i="51" s="1"/>
  <c r="AL124" i="51" s="1"/>
  <c r="BA20" i="51"/>
  <c r="W20" i="51" s="1"/>
  <c r="AL20" i="51" s="1"/>
  <c r="BA81" i="51"/>
  <c r="W81" i="51" s="1"/>
  <c r="AL81" i="51" s="1"/>
  <c r="BA119" i="51"/>
  <c r="W119" i="51" s="1"/>
  <c r="AL119" i="51" s="1"/>
  <c r="BA31" i="51"/>
  <c r="W31" i="51" s="1"/>
  <c r="AL31" i="51" s="1"/>
  <c r="DF56" i="51"/>
  <c r="DF30" i="51"/>
  <c r="DF109" i="51"/>
  <c r="DF144" i="51"/>
  <c r="BA161" i="51"/>
  <c r="W161" i="51" s="1"/>
  <c r="AL161" i="51" s="1"/>
  <c r="BA10" i="51"/>
  <c r="W10" i="51" s="1"/>
  <c r="AL10" i="51" s="1"/>
  <c r="BA53" i="51"/>
  <c r="W53" i="51" s="1"/>
  <c r="AL53" i="51" s="1"/>
  <c r="DK36" i="51"/>
  <c r="DK71" i="51"/>
  <c r="CV157" i="51"/>
  <c r="DM206" i="51"/>
  <c r="AW52" i="51"/>
  <c r="S52" i="51" s="1"/>
  <c r="AH52" i="51" s="1"/>
  <c r="CX47" i="51"/>
  <c r="BA206" i="51"/>
  <c r="W206" i="51" s="1"/>
  <c r="AL206" i="51" s="1"/>
  <c r="BA62" i="51"/>
  <c r="W62" i="51" s="1"/>
  <c r="AL62" i="51" s="1"/>
  <c r="DF67" i="51"/>
  <c r="DF41" i="51"/>
  <c r="DF138" i="51"/>
  <c r="DF158" i="51"/>
  <c r="DK54" i="51"/>
  <c r="DK110" i="51"/>
  <c r="CV98" i="51"/>
  <c r="DK175" i="51"/>
  <c r="BA190" i="51"/>
  <c r="W190" i="51" s="1"/>
  <c r="AL190" i="51" s="1"/>
  <c r="BA164" i="51"/>
  <c r="W164" i="51" s="1"/>
  <c r="AL164" i="51" s="1"/>
  <c r="BA126" i="51"/>
  <c r="W126" i="51" s="1"/>
  <c r="AL126" i="51" s="1"/>
  <c r="BA131" i="51"/>
  <c r="W131" i="51" s="1"/>
  <c r="AL131" i="51" s="1"/>
  <c r="BA118" i="51"/>
  <c r="W118" i="51" s="1"/>
  <c r="AL118" i="51" s="1"/>
  <c r="BA65" i="51"/>
  <c r="W65" i="51" s="1"/>
  <c r="AL65" i="51" s="1"/>
  <c r="BA92" i="51"/>
  <c r="W92" i="51" s="1"/>
  <c r="AL92" i="51" s="1"/>
  <c r="BA46" i="51"/>
  <c r="W46" i="51" s="1"/>
  <c r="AL46" i="51" s="1"/>
  <c r="BA154" i="51"/>
  <c r="W154" i="51" s="1"/>
  <c r="AL154" i="51" s="1"/>
  <c r="BA113" i="51"/>
  <c r="W113" i="51" s="1"/>
  <c r="AL113" i="51" s="1"/>
  <c r="BA102" i="51"/>
  <c r="W102" i="51" s="1"/>
  <c r="AL102" i="51" s="1"/>
  <c r="BA72" i="51"/>
  <c r="W72" i="51" s="1"/>
  <c r="AL72" i="51" s="1"/>
  <c r="BA56" i="51"/>
  <c r="W56" i="51" s="1"/>
  <c r="AL56" i="51" s="1"/>
  <c r="BA38" i="51"/>
  <c r="W38" i="51" s="1"/>
  <c r="AL38" i="51" s="1"/>
  <c r="BA197" i="51"/>
  <c r="W197" i="51" s="1"/>
  <c r="AL197" i="51" s="1"/>
  <c r="BA137" i="51"/>
  <c r="W137" i="51" s="1"/>
  <c r="AL137" i="51" s="1"/>
  <c r="BA192" i="51"/>
  <c r="W192" i="51" s="1"/>
  <c r="AL192" i="51" s="1"/>
  <c r="BA182" i="51"/>
  <c r="W182" i="51" s="1"/>
  <c r="AL182" i="51" s="1"/>
  <c r="DF9" i="51"/>
  <c r="DF61" i="51"/>
  <c r="DF123" i="51"/>
  <c r="BA67" i="51"/>
  <c r="W67" i="51" s="1"/>
  <c r="AL67" i="51" s="1"/>
  <c r="BA76" i="51"/>
  <c r="W76" i="51" s="1"/>
  <c r="AL76" i="51" s="1"/>
  <c r="AW46" i="51"/>
  <c r="S46" i="51" s="1"/>
  <c r="AH46" i="51" s="1"/>
  <c r="AW134" i="51"/>
  <c r="S134" i="51" s="1"/>
  <c r="AH134" i="51" s="1"/>
  <c r="AW167" i="51"/>
  <c r="S167" i="51" s="1"/>
  <c r="AH167" i="51" s="1"/>
  <c r="DK40" i="51"/>
  <c r="DK89" i="51"/>
  <c r="CV36" i="51"/>
  <c r="BC36" i="51" s="1"/>
  <c r="Y36" i="51" s="1"/>
  <c r="AN36" i="51" s="1"/>
  <c r="DK111" i="51"/>
  <c r="AW99" i="51"/>
  <c r="S99" i="51" s="1"/>
  <c r="AH99" i="51" s="1"/>
  <c r="CX94" i="51"/>
  <c r="DM52" i="51"/>
  <c r="DM179" i="51"/>
  <c r="AW59" i="51"/>
  <c r="S59" i="51" s="1"/>
  <c r="AH59" i="51" s="1"/>
  <c r="AW106" i="51"/>
  <c r="S106" i="51" s="1"/>
  <c r="AH106" i="51" s="1"/>
  <c r="DK87" i="51"/>
  <c r="DK84" i="51"/>
  <c r="DK123" i="51"/>
  <c r="DK120" i="51"/>
  <c r="DK156" i="51"/>
  <c r="DK144" i="51"/>
  <c r="CV185" i="51"/>
  <c r="CV95" i="51"/>
  <c r="CV115" i="51"/>
  <c r="CV156" i="51"/>
  <c r="CX146" i="51"/>
  <c r="CX24" i="51"/>
  <c r="CX119" i="51"/>
  <c r="BA138" i="51"/>
  <c r="W138" i="51" s="1"/>
  <c r="AL138" i="51" s="1"/>
  <c r="BA47" i="51"/>
  <c r="W47" i="51" s="1"/>
  <c r="AL47" i="51" s="1"/>
  <c r="BA114" i="51"/>
  <c r="W114" i="51" s="1"/>
  <c r="AL114" i="51" s="1"/>
  <c r="BA52" i="51"/>
  <c r="W52" i="51" s="1"/>
  <c r="AL52" i="51" s="1"/>
  <c r="CX192" i="51"/>
  <c r="DM72" i="51"/>
  <c r="BA198" i="51"/>
  <c r="W198" i="51" s="1"/>
  <c r="AL198" i="51" s="1"/>
  <c r="BA147" i="51"/>
  <c r="W147" i="51" s="1"/>
  <c r="AL147" i="51" s="1"/>
  <c r="BA21" i="51"/>
  <c r="W21" i="51" s="1"/>
  <c r="AL21" i="51" s="1"/>
  <c r="AW42" i="51"/>
  <c r="S42" i="51" s="1"/>
  <c r="AH42" i="51" s="1"/>
  <c r="AW194" i="51"/>
  <c r="S194" i="51" s="1"/>
  <c r="AH194" i="51" s="1"/>
  <c r="AW62" i="51"/>
  <c r="S62" i="51" s="1"/>
  <c r="AH62" i="51" s="1"/>
  <c r="DK21" i="51"/>
  <c r="DK17" i="51"/>
  <c r="DK202" i="51"/>
  <c r="DK187" i="51"/>
  <c r="DK186" i="51"/>
  <c r="CV170" i="51"/>
  <c r="CV131" i="51"/>
  <c r="DF166" i="51"/>
  <c r="AW145" i="51"/>
  <c r="S145" i="51" s="1"/>
  <c r="AH145" i="51" s="1"/>
  <c r="AW205" i="51"/>
  <c r="S205" i="51" s="1"/>
  <c r="AH205" i="51" s="1"/>
  <c r="DK69" i="51"/>
  <c r="BA170" i="51"/>
  <c r="W170" i="51" s="1"/>
  <c r="AL170" i="51" s="1"/>
  <c r="BA153" i="51"/>
  <c r="W153" i="51" s="1"/>
  <c r="AL153" i="51" s="1"/>
  <c r="BA120" i="51"/>
  <c r="W120" i="51" s="1"/>
  <c r="AL120" i="51" s="1"/>
  <c r="CX130" i="51"/>
  <c r="CX72" i="51"/>
  <c r="CX9" i="51"/>
  <c r="BA172" i="51"/>
  <c r="W172" i="51" s="1"/>
  <c r="AL172" i="51" s="1"/>
  <c r="BA193" i="51"/>
  <c r="W193" i="51" s="1"/>
  <c r="AL193" i="51" s="1"/>
  <c r="BA194" i="51"/>
  <c r="W194" i="51" s="1"/>
  <c r="AL194" i="51" s="1"/>
  <c r="BA165" i="51"/>
  <c r="W165" i="51" s="1"/>
  <c r="AL165" i="51" s="1"/>
  <c r="BA143" i="51"/>
  <c r="W143" i="51" s="1"/>
  <c r="AL143" i="51" s="1"/>
  <c r="CX137" i="51"/>
  <c r="CX78" i="51"/>
  <c r="CX14" i="51"/>
  <c r="BE14" i="51" s="1"/>
  <c r="AA14" i="51" s="1"/>
  <c r="AP14" i="51" s="1"/>
  <c r="DF128" i="51"/>
  <c r="DF14" i="51"/>
  <c r="DF35" i="51"/>
  <c r="DF130" i="51"/>
  <c r="DF135" i="51"/>
  <c r="DF86" i="51"/>
  <c r="DF151" i="51"/>
  <c r="DF198" i="51"/>
  <c r="BA178" i="51"/>
  <c r="W178" i="51" s="1"/>
  <c r="AL178" i="51" s="1"/>
  <c r="BA127" i="51"/>
  <c r="W127" i="51" s="1"/>
  <c r="AL127" i="51" s="1"/>
  <c r="BA26" i="51"/>
  <c r="W26" i="51" s="1"/>
  <c r="AL26" i="51" s="1"/>
  <c r="BA175" i="51"/>
  <c r="W175" i="51" s="1"/>
  <c r="AL175" i="51" s="1"/>
  <c r="AW14" i="51"/>
  <c r="S14" i="51" s="1"/>
  <c r="AH14" i="51" s="1"/>
  <c r="AW166" i="51"/>
  <c r="S166" i="51" s="1"/>
  <c r="AH166" i="51" s="1"/>
  <c r="AW94" i="51"/>
  <c r="S94" i="51" s="1"/>
  <c r="AH94" i="51" s="1"/>
  <c r="AW7" i="51"/>
  <c r="S7" i="51" s="1"/>
  <c r="AH7" i="51" s="1"/>
  <c r="AW63" i="51"/>
  <c r="S63" i="51" s="1"/>
  <c r="AH63" i="51" s="1"/>
  <c r="AW140" i="51"/>
  <c r="S140" i="51" s="1"/>
  <c r="AH140" i="51" s="1"/>
  <c r="DK47" i="51"/>
  <c r="DK151" i="51"/>
  <c r="DK29" i="51"/>
  <c r="DK91" i="51"/>
  <c r="DK25" i="51"/>
  <c r="DK88" i="51"/>
  <c r="DK66" i="51"/>
  <c r="DK139" i="51"/>
  <c r="DK206" i="51"/>
  <c r="DK149" i="51"/>
  <c r="DK191" i="51"/>
  <c r="AW197" i="51"/>
  <c r="S197" i="51" s="1"/>
  <c r="AH197" i="51" s="1"/>
  <c r="AW129" i="51"/>
  <c r="S129" i="51" s="1"/>
  <c r="AH129" i="51" s="1"/>
  <c r="DK57" i="51"/>
  <c r="DK16" i="51"/>
  <c r="CX74" i="51"/>
  <c r="AW146" i="51"/>
  <c r="S146" i="51" s="1"/>
  <c r="AH146" i="51" s="1"/>
  <c r="BA144" i="51"/>
  <c r="W144" i="51" s="1"/>
  <c r="AL144" i="51" s="1"/>
  <c r="BA88" i="51"/>
  <c r="W88" i="51" s="1"/>
  <c r="AL88" i="51" s="1"/>
  <c r="BA24" i="51"/>
  <c r="W24" i="51" s="1"/>
  <c r="AL24" i="51" s="1"/>
  <c r="CX159" i="51"/>
  <c r="CX103" i="51"/>
  <c r="CX179" i="51"/>
  <c r="BA203" i="51"/>
  <c r="W203" i="51" s="1"/>
  <c r="AL203" i="51" s="1"/>
  <c r="BA63" i="51"/>
  <c r="W63" i="51" s="1"/>
  <c r="AL63" i="51" s="1"/>
  <c r="BA14" i="51"/>
  <c r="W14" i="51" s="1"/>
  <c r="AL14" i="51" s="1"/>
  <c r="BA157" i="51"/>
  <c r="W157" i="51" s="1"/>
  <c r="AL157" i="51" s="1"/>
  <c r="BA25" i="51"/>
  <c r="W25" i="51" s="1"/>
  <c r="AL25" i="51" s="1"/>
  <c r="BA45" i="51"/>
  <c r="W45" i="51" s="1"/>
  <c r="AL45" i="51" s="1"/>
  <c r="BA103" i="51"/>
  <c r="W103" i="51" s="1"/>
  <c r="AL103" i="51" s="1"/>
  <c r="CX180" i="51"/>
  <c r="CX110" i="51"/>
  <c r="DF81" i="51"/>
  <c r="DF105" i="51"/>
  <c r="DF25" i="51"/>
  <c r="DF46" i="51"/>
  <c r="DF85" i="51"/>
  <c r="DF103" i="51"/>
  <c r="DF133" i="51"/>
  <c r="AW31" i="51"/>
  <c r="S31" i="51" s="1"/>
  <c r="AH31" i="51" s="1"/>
  <c r="DK154" i="51"/>
  <c r="DL111" i="51"/>
  <c r="DK46" i="51"/>
  <c r="DK76" i="51"/>
  <c r="DK158" i="51"/>
  <c r="DK48" i="51"/>
  <c r="DK155" i="51"/>
  <c r="DK105" i="51"/>
  <c r="DK172" i="51"/>
  <c r="DK94" i="51"/>
  <c r="DK161" i="51"/>
  <c r="AW64" i="51"/>
  <c r="S64" i="51" s="1"/>
  <c r="AH64" i="51" s="1"/>
  <c r="AW105" i="51"/>
  <c r="S105" i="51" s="1"/>
  <c r="AH105" i="51" s="1"/>
  <c r="AW192" i="51"/>
  <c r="S192" i="51" s="1"/>
  <c r="AH192" i="51" s="1"/>
  <c r="CX205" i="51"/>
  <c r="AW24" i="51"/>
  <c r="S24" i="51" s="1"/>
  <c r="AH24" i="51" s="1"/>
  <c r="CV48" i="51"/>
  <c r="AW187" i="51"/>
  <c r="S187" i="51" s="1"/>
  <c r="AH187" i="51" s="1"/>
  <c r="CV132" i="51"/>
  <c r="CV58" i="51"/>
  <c r="CV55" i="51"/>
  <c r="CV162" i="51"/>
  <c r="CV181" i="51"/>
  <c r="CV9" i="51"/>
  <c r="AW25" i="51"/>
  <c r="S25" i="51" s="1"/>
  <c r="AH25" i="51" s="1"/>
  <c r="CX88" i="51"/>
  <c r="CX108" i="51"/>
  <c r="CV187" i="51"/>
  <c r="CV84" i="51"/>
  <c r="CV47" i="51"/>
  <c r="AW82" i="51"/>
  <c r="S82" i="51" s="1"/>
  <c r="AH82" i="51" s="1"/>
  <c r="CX124" i="51"/>
  <c r="CV20" i="51"/>
  <c r="CV189" i="51"/>
  <c r="CV118" i="51"/>
  <c r="CV41" i="51"/>
  <c r="CV46" i="51"/>
  <c r="BA202" i="51"/>
  <c r="W202" i="51" s="1"/>
  <c r="AL202" i="51" s="1"/>
  <c r="BA195" i="51"/>
  <c r="W195" i="51" s="1"/>
  <c r="AL195" i="51" s="1"/>
  <c r="BA106" i="51"/>
  <c r="W106" i="51" s="1"/>
  <c r="AL106" i="51" s="1"/>
  <c r="AW57" i="51"/>
  <c r="S57" i="51" s="1"/>
  <c r="AH57" i="51" s="1"/>
  <c r="AW119" i="51"/>
  <c r="S119" i="51" s="1"/>
  <c r="AH119" i="51" s="1"/>
  <c r="AW196" i="51"/>
  <c r="S196" i="51" s="1"/>
  <c r="AH196" i="51" s="1"/>
  <c r="DM184" i="51"/>
  <c r="BA96" i="51"/>
  <c r="W96" i="51" s="1"/>
  <c r="AL96" i="51" s="1"/>
  <c r="DK56" i="51"/>
  <c r="BA12" i="51"/>
  <c r="W12" i="51" s="1"/>
  <c r="AL12" i="51" s="1"/>
  <c r="BA205" i="51"/>
  <c r="W205" i="51" s="1"/>
  <c r="AL205" i="51" s="1"/>
  <c r="BA140" i="51"/>
  <c r="W140" i="51" s="1"/>
  <c r="AL140" i="51" s="1"/>
  <c r="BA7" i="51"/>
  <c r="W7" i="51" s="1"/>
  <c r="AL7" i="51" s="1"/>
  <c r="BA44" i="51"/>
  <c r="W44" i="51" s="1"/>
  <c r="AL44" i="51" s="1"/>
  <c r="DM7" i="51"/>
  <c r="DM35" i="51"/>
  <c r="DM67" i="51"/>
  <c r="DM120" i="51"/>
  <c r="DM130" i="51"/>
  <c r="DM162" i="51"/>
  <c r="DM190" i="51"/>
  <c r="AW72" i="51"/>
  <c r="S72" i="51" s="1"/>
  <c r="AH72" i="51" s="1"/>
  <c r="AW92" i="51"/>
  <c r="S92" i="51" s="1"/>
  <c r="AH92" i="51" s="1"/>
  <c r="AW113" i="51"/>
  <c r="S113" i="51" s="1"/>
  <c r="AH113" i="51" s="1"/>
  <c r="AW141" i="51"/>
  <c r="S141" i="51" s="1"/>
  <c r="AH141" i="51" s="1"/>
  <c r="DK170" i="51"/>
  <c r="DK103" i="51"/>
  <c r="DK125" i="51"/>
  <c r="DK31" i="51"/>
  <c r="DK167" i="51"/>
  <c r="DK100" i="51"/>
  <c r="DK81" i="51"/>
  <c r="DK23" i="51"/>
  <c r="DK13" i="51"/>
  <c r="DK24" i="51"/>
  <c r="DK45" i="51"/>
  <c r="DK51" i="51"/>
  <c r="DK83" i="51"/>
  <c r="DK115" i="51"/>
  <c r="DK150" i="51"/>
  <c r="DK184" i="51"/>
  <c r="DK9" i="51"/>
  <c r="DK20" i="51"/>
  <c r="DK44" i="51"/>
  <c r="DK50" i="51"/>
  <c r="DK73" i="51"/>
  <c r="DK112" i="51"/>
  <c r="DK146" i="51"/>
  <c r="DK179" i="51"/>
  <c r="DK62" i="51"/>
  <c r="DK85" i="51"/>
  <c r="DK101" i="51"/>
  <c r="DK117" i="51"/>
  <c r="DK135" i="51"/>
  <c r="DK152" i="51"/>
  <c r="DK168" i="51"/>
  <c r="DK200" i="51"/>
  <c r="DK198" i="51"/>
  <c r="DK67" i="51"/>
  <c r="DK90" i="51"/>
  <c r="DK106" i="51"/>
  <c r="DK122" i="51"/>
  <c r="DK140" i="51"/>
  <c r="DK157" i="51"/>
  <c r="DK173" i="51"/>
  <c r="DK201" i="51"/>
  <c r="DK205" i="51"/>
  <c r="AW147" i="51"/>
  <c r="S147" i="51" s="1"/>
  <c r="AH147" i="51" s="1"/>
  <c r="AW44" i="51"/>
  <c r="S44" i="51" s="1"/>
  <c r="AH44" i="51" s="1"/>
  <c r="DK108" i="51"/>
  <c r="DK12" i="51"/>
  <c r="DK95" i="51"/>
  <c r="DK37" i="51"/>
  <c r="DK145" i="51"/>
  <c r="DK42" i="51"/>
  <c r="BA200" i="51"/>
  <c r="W200" i="51" s="1"/>
  <c r="AL200" i="51" s="1"/>
  <c r="BA148" i="51"/>
  <c r="W148" i="51" s="1"/>
  <c r="AL148" i="51" s="1"/>
  <c r="BA146" i="51"/>
  <c r="W146" i="51" s="1"/>
  <c r="AL146" i="51" s="1"/>
  <c r="BA79" i="51"/>
  <c r="W79" i="51" s="1"/>
  <c r="AL79" i="51" s="1"/>
  <c r="BA36" i="51"/>
  <c r="W36" i="51" s="1"/>
  <c r="AL36" i="51" s="1"/>
  <c r="BA112" i="51"/>
  <c r="W112" i="51" s="1"/>
  <c r="AL112" i="51" s="1"/>
  <c r="BA122" i="51"/>
  <c r="W122" i="51" s="1"/>
  <c r="AL122" i="51" s="1"/>
  <c r="DM47" i="51"/>
  <c r="DM23" i="51"/>
  <c r="DM160" i="51"/>
  <c r="DM109" i="51"/>
  <c r="DM103" i="51"/>
  <c r="DM147" i="51"/>
  <c r="DM195" i="51"/>
  <c r="BA73" i="51"/>
  <c r="W73" i="51" s="1"/>
  <c r="AL73" i="51" s="1"/>
  <c r="BA34" i="51"/>
  <c r="W34" i="51" s="1"/>
  <c r="AL34" i="51" s="1"/>
  <c r="BA132" i="51"/>
  <c r="W132" i="51" s="1"/>
  <c r="AL132" i="51" s="1"/>
  <c r="AW22" i="51"/>
  <c r="S22" i="51" s="1"/>
  <c r="AH22" i="51" s="1"/>
  <c r="AW38" i="51"/>
  <c r="S38" i="51" s="1"/>
  <c r="AH38" i="51" s="1"/>
  <c r="AW154" i="51"/>
  <c r="S154" i="51" s="1"/>
  <c r="AH154" i="51" s="1"/>
  <c r="AW139" i="51"/>
  <c r="S139" i="51" s="1"/>
  <c r="AH139" i="51" s="1"/>
  <c r="AW107" i="51"/>
  <c r="S107" i="51" s="1"/>
  <c r="AH107" i="51" s="1"/>
  <c r="AW201" i="51"/>
  <c r="S201" i="51" s="1"/>
  <c r="AH201" i="51" s="1"/>
  <c r="AW199" i="51"/>
  <c r="S199" i="51" s="1"/>
  <c r="AH199" i="51" s="1"/>
  <c r="DK203" i="51"/>
  <c r="DK137" i="51"/>
  <c r="DK64" i="51"/>
  <c r="DK26" i="51"/>
  <c r="DK15" i="51"/>
  <c r="DK197" i="51"/>
  <c r="DK134" i="51"/>
  <c r="DK61" i="51"/>
  <c r="DK22" i="51"/>
  <c r="DK11" i="51"/>
  <c r="DK7" i="51"/>
  <c r="DK80" i="51"/>
  <c r="DK18" i="51"/>
  <c r="DK77" i="51"/>
  <c r="DK60" i="51"/>
  <c r="DK99" i="51"/>
  <c r="DK133" i="51"/>
  <c r="DK166" i="51"/>
  <c r="DK196" i="51"/>
  <c r="DK41" i="51"/>
  <c r="DK14" i="51"/>
  <c r="DK82" i="51"/>
  <c r="DK58" i="51"/>
  <c r="DK96" i="51"/>
  <c r="DK130" i="51"/>
  <c r="DK163" i="51"/>
  <c r="DK193" i="51"/>
  <c r="DK70" i="51"/>
  <c r="DK93" i="51"/>
  <c r="BC93" i="51" s="1"/>
  <c r="Y93" i="51" s="1"/>
  <c r="AN93" i="51" s="1"/>
  <c r="DK109" i="51"/>
  <c r="DK148" i="51"/>
  <c r="DK143" i="51"/>
  <c r="DK160" i="51"/>
  <c r="DK176" i="51"/>
  <c r="DK190" i="51"/>
  <c r="DK59" i="51"/>
  <c r="DK75" i="51"/>
  <c r="DK98" i="51"/>
  <c r="DK114" i="51"/>
  <c r="DK132" i="51"/>
  <c r="DK188" i="51"/>
  <c r="DK165" i="51"/>
  <c r="DK183" i="51"/>
  <c r="DK195" i="51"/>
  <c r="AW84" i="51"/>
  <c r="S84" i="51" s="1"/>
  <c r="AH84" i="51" s="1"/>
  <c r="AW73" i="51"/>
  <c r="S73" i="51" s="1"/>
  <c r="AH73" i="51" s="1"/>
  <c r="DK128" i="51"/>
  <c r="DK162" i="51"/>
  <c r="DK78" i="51"/>
  <c r="AW58" i="51"/>
  <c r="S58" i="51" s="1"/>
  <c r="AH58" i="51" s="1"/>
  <c r="DK72" i="51"/>
  <c r="DK43" i="51"/>
  <c r="AW104" i="51"/>
  <c r="S104" i="51" s="1"/>
  <c r="AH104" i="51" s="1"/>
  <c r="DK79" i="51"/>
  <c r="DK33" i="51"/>
  <c r="DK124" i="51"/>
  <c r="DK159" i="51"/>
  <c r="DM49" i="51"/>
  <c r="DM29" i="51"/>
  <c r="DM89" i="51"/>
  <c r="DM96" i="51"/>
  <c r="DM123" i="51"/>
  <c r="DM149" i="51"/>
  <c r="BA117" i="51"/>
  <c r="W117" i="51" s="1"/>
  <c r="AL117" i="51" s="1"/>
  <c r="DK182" i="51"/>
  <c r="DK119" i="51"/>
  <c r="DK53" i="51"/>
  <c r="DK32" i="51"/>
  <c r="DK185" i="51"/>
  <c r="DK116" i="51"/>
  <c r="DK52" i="51"/>
  <c r="DK28" i="51"/>
  <c r="DK27" i="51"/>
  <c r="DK8" i="51"/>
  <c r="DK34" i="51"/>
  <c r="DK127" i="51"/>
  <c r="DK68" i="51"/>
  <c r="DK107" i="51"/>
  <c r="DK141" i="51"/>
  <c r="DK174" i="51"/>
  <c r="DK19" i="51"/>
  <c r="DK35" i="51"/>
  <c r="DK30" i="51"/>
  <c r="DK126" i="51"/>
  <c r="DK65" i="51"/>
  <c r="DK104" i="51"/>
  <c r="DK138" i="51"/>
  <c r="DK171" i="51"/>
  <c r="DK204" i="51"/>
  <c r="DK74" i="51"/>
  <c r="DK97" i="51"/>
  <c r="DK113" i="51"/>
  <c r="DK131" i="51"/>
  <c r="DK147" i="51"/>
  <c r="DK164" i="51"/>
  <c r="DK180" i="51"/>
  <c r="DK194" i="51"/>
  <c r="DK63" i="51"/>
  <c r="DK86" i="51"/>
  <c r="DK102" i="51"/>
  <c r="DK118" i="51"/>
  <c r="DK136" i="51"/>
  <c r="DK153" i="51"/>
  <c r="DK169" i="51"/>
  <c r="DK181" i="51"/>
  <c r="DK199" i="51"/>
  <c r="AW155" i="51"/>
  <c r="S155" i="51" s="1"/>
  <c r="AH155" i="51" s="1"/>
  <c r="DK142" i="51"/>
  <c r="DK38" i="51"/>
  <c r="DK129" i="51"/>
  <c r="DK10" i="51"/>
  <c r="AW148" i="51"/>
  <c r="S148" i="51" s="1"/>
  <c r="AH148" i="51" s="1"/>
  <c r="DK178" i="51"/>
  <c r="DK49" i="51"/>
  <c r="AW170" i="51"/>
  <c r="S170" i="51" s="1"/>
  <c r="AH170" i="51" s="1"/>
  <c r="DK6" i="51"/>
  <c r="AW189" i="51"/>
  <c r="S189" i="51" s="1"/>
  <c r="AH189" i="51" s="1"/>
  <c r="DK92" i="51"/>
  <c r="DK189" i="51"/>
  <c r="AW125" i="51"/>
  <c r="S125" i="51" s="1"/>
  <c r="AH125" i="51" s="1"/>
  <c r="AW83" i="51"/>
  <c r="S83" i="51" s="1"/>
  <c r="AH83" i="51" s="1"/>
  <c r="AW173" i="51"/>
  <c r="S173" i="51" s="1"/>
  <c r="AH173" i="51" s="1"/>
  <c r="AW41" i="51"/>
  <c r="S41" i="51" s="1"/>
  <c r="AH41" i="51" s="1"/>
  <c r="CX93" i="51"/>
  <c r="AW115" i="51"/>
  <c r="S115" i="51" s="1"/>
  <c r="AH115" i="51" s="1"/>
  <c r="AW50" i="51"/>
  <c r="S50" i="51" s="1"/>
  <c r="AH50" i="51" s="1"/>
  <c r="AW117" i="51"/>
  <c r="S117" i="51" s="1"/>
  <c r="AH117" i="51" s="1"/>
  <c r="CV49" i="51"/>
  <c r="CV151" i="51"/>
  <c r="CV124" i="51"/>
  <c r="CV145" i="51"/>
  <c r="CV105" i="51"/>
  <c r="CV73" i="51"/>
  <c r="CV67" i="51"/>
  <c r="CV147" i="51"/>
  <c r="CV190" i="51"/>
  <c r="AW188" i="51"/>
  <c r="S188" i="51" s="1"/>
  <c r="AH188" i="51" s="1"/>
  <c r="DF204" i="51"/>
  <c r="DF73" i="51"/>
  <c r="DF63" i="51"/>
  <c r="DF92" i="51"/>
  <c r="DF68" i="51"/>
  <c r="DF146" i="51"/>
  <c r="DF72" i="51"/>
  <c r="DF124" i="51"/>
  <c r="DF10" i="51"/>
  <c r="DF15" i="51"/>
  <c r="DF21" i="51"/>
  <c r="DF26" i="51"/>
  <c r="DF31" i="51"/>
  <c r="DF37" i="51"/>
  <c r="DF42" i="51"/>
  <c r="DF47" i="51"/>
  <c r="DF84" i="51"/>
  <c r="DF143" i="51"/>
  <c r="DF70" i="51"/>
  <c r="DF93" i="51"/>
  <c r="DF112" i="51"/>
  <c r="DF71" i="51"/>
  <c r="DF87" i="51"/>
  <c r="DF107" i="51"/>
  <c r="DF131" i="51"/>
  <c r="DF94" i="51"/>
  <c r="DF114" i="51"/>
  <c r="DF141" i="51"/>
  <c r="DF188" i="51"/>
  <c r="DF152" i="51"/>
  <c r="DF159" i="51"/>
  <c r="DF182" i="51"/>
  <c r="DF174" i="51"/>
  <c r="DF186" i="51"/>
  <c r="DF195" i="51"/>
  <c r="DF113" i="51"/>
  <c r="DF69" i="51"/>
  <c r="DF53" i="51"/>
  <c r="DF52" i="51"/>
  <c r="DF49" i="51"/>
  <c r="DF82" i="51"/>
  <c r="DF6" i="51"/>
  <c r="DF11" i="51"/>
  <c r="DF17" i="51"/>
  <c r="DF22" i="51"/>
  <c r="DF27" i="51"/>
  <c r="DF33" i="51"/>
  <c r="DF38" i="51"/>
  <c r="DF43" i="51"/>
  <c r="DF50" i="51"/>
  <c r="DF100" i="51"/>
  <c r="DF54" i="51"/>
  <c r="DF76" i="51"/>
  <c r="DF96" i="51"/>
  <c r="DF117" i="51"/>
  <c r="DF79" i="51"/>
  <c r="DF91" i="51"/>
  <c r="DF111" i="51"/>
  <c r="DF139" i="51"/>
  <c r="DF98" i="51"/>
  <c r="DF118" i="51"/>
  <c r="DF132" i="51"/>
  <c r="DF147" i="51"/>
  <c r="DF154" i="51"/>
  <c r="DF162" i="51"/>
  <c r="DF183" i="51"/>
  <c r="DF176" i="51"/>
  <c r="DF199" i="51"/>
  <c r="DF206" i="51"/>
  <c r="DF51" i="51"/>
  <c r="DF78" i="51"/>
  <c r="DF108" i="51"/>
  <c r="DF65" i="51"/>
  <c r="DF60" i="51"/>
  <c r="DF89" i="51"/>
  <c r="DF7" i="51"/>
  <c r="DF13" i="51"/>
  <c r="DF18" i="51"/>
  <c r="DF23" i="51"/>
  <c r="DF29" i="51"/>
  <c r="DF34" i="51"/>
  <c r="DF39" i="51"/>
  <c r="DF45" i="51"/>
  <c r="DF55" i="51"/>
  <c r="DF116" i="51"/>
  <c r="DF62" i="51"/>
  <c r="DF80" i="51"/>
  <c r="DF101" i="51"/>
  <c r="DF125" i="51"/>
  <c r="DF126" i="51"/>
  <c r="DF95" i="51"/>
  <c r="DF119" i="51"/>
  <c r="DF142" i="51"/>
  <c r="DF102" i="51"/>
  <c r="DF129" i="51"/>
  <c r="DF140" i="51"/>
  <c r="DF148" i="51"/>
  <c r="DF156" i="51"/>
  <c r="DF164" i="51"/>
  <c r="DF184" i="51"/>
  <c r="DF179" i="51"/>
  <c r="DF196" i="51"/>
  <c r="CV193" i="51"/>
  <c r="CV18" i="51"/>
  <c r="BC18" i="51" s="1"/>
  <c r="Y18" i="51" s="1"/>
  <c r="AN18" i="51" s="1"/>
  <c r="BA180" i="51"/>
  <c r="W180" i="51" s="1"/>
  <c r="AL180" i="51" s="1"/>
  <c r="DM185" i="51"/>
  <c r="AW40" i="51"/>
  <c r="S40" i="51" s="1"/>
  <c r="AH40" i="51" s="1"/>
  <c r="AW142" i="51"/>
  <c r="S142" i="51" s="1"/>
  <c r="AH142" i="51" s="1"/>
  <c r="AW16" i="51"/>
  <c r="S16" i="51" s="1"/>
  <c r="AH16" i="51" s="1"/>
  <c r="AW116" i="51"/>
  <c r="S116" i="51" s="1"/>
  <c r="AH116" i="51" s="1"/>
  <c r="AW48" i="51"/>
  <c r="S48" i="51" s="1"/>
  <c r="AH48" i="51" s="1"/>
  <c r="CV168" i="51"/>
  <c r="CV81" i="51"/>
  <c r="CV15" i="51"/>
  <c r="CV180" i="51"/>
  <c r="BC180" i="51" s="1"/>
  <c r="Y180" i="51" s="1"/>
  <c r="AN180" i="51" s="1"/>
  <c r="CV138" i="51"/>
  <c r="CV30" i="51"/>
  <c r="CV194" i="51"/>
  <c r="CV94" i="51"/>
  <c r="CV35" i="51"/>
  <c r="CV101" i="51"/>
  <c r="CV42" i="51"/>
  <c r="CV90" i="51"/>
  <c r="CV183" i="51"/>
  <c r="AW53" i="51"/>
  <c r="S53" i="51" s="1"/>
  <c r="AH53" i="51" s="1"/>
  <c r="DM46" i="51"/>
  <c r="DM13" i="51"/>
  <c r="DM25" i="51"/>
  <c r="DM39" i="51"/>
  <c r="DM69" i="51"/>
  <c r="DM71" i="51"/>
  <c r="DM125" i="51"/>
  <c r="DM77" i="51"/>
  <c r="DM107" i="51"/>
  <c r="DM146" i="51"/>
  <c r="DM178" i="51"/>
  <c r="DM169" i="51"/>
  <c r="DM191" i="51"/>
  <c r="DM203" i="51"/>
  <c r="BA95" i="51"/>
  <c r="W95" i="51" s="1"/>
  <c r="AL95" i="51" s="1"/>
  <c r="AW176" i="51"/>
  <c r="S176" i="51" s="1"/>
  <c r="AH176" i="51" s="1"/>
  <c r="AW80" i="51"/>
  <c r="S80" i="51" s="1"/>
  <c r="AH80" i="51" s="1"/>
  <c r="AW138" i="51"/>
  <c r="S138" i="51" s="1"/>
  <c r="AH138" i="51" s="1"/>
  <c r="AW95" i="51"/>
  <c r="S95" i="51" s="1"/>
  <c r="AH95" i="51" s="1"/>
  <c r="CV178" i="51"/>
  <c r="CV149" i="51"/>
  <c r="CV130" i="51"/>
  <c r="CV97" i="51"/>
  <c r="CV28" i="51"/>
  <c r="CV139" i="51"/>
  <c r="AW45" i="51"/>
  <c r="S45" i="51" s="1"/>
  <c r="AH45" i="51" s="1"/>
  <c r="AW13" i="51"/>
  <c r="S13" i="51" s="1"/>
  <c r="AH13" i="51" s="1"/>
  <c r="CV206" i="51"/>
  <c r="CV191" i="51"/>
  <c r="CV126" i="51"/>
  <c r="BC126" i="51" s="1"/>
  <c r="Y126" i="51" s="1"/>
  <c r="AN126" i="51" s="1"/>
  <c r="CV83" i="51"/>
  <c r="CV104" i="51"/>
  <c r="BC104" i="51" s="1"/>
  <c r="Y104" i="51" s="1"/>
  <c r="AN104" i="51" s="1"/>
  <c r="CV17" i="51"/>
  <c r="CV65" i="51"/>
  <c r="CX116" i="51"/>
  <c r="CX42" i="51"/>
  <c r="CX17" i="51"/>
  <c r="CX176" i="51"/>
  <c r="CX132" i="51"/>
  <c r="CX28" i="51"/>
  <c r="CX39" i="51"/>
  <c r="CV152" i="51"/>
  <c r="BC152" i="51" s="1"/>
  <c r="Y152" i="51" s="1"/>
  <c r="AN152" i="51" s="1"/>
  <c r="CV108" i="51"/>
  <c r="CV53" i="51"/>
  <c r="CV167" i="51"/>
  <c r="CV80" i="51"/>
  <c r="BC80" i="51" s="1"/>
  <c r="Y80" i="51" s="1"/>
  <c r="AN80" i="51" s="1"/>
  <c r="CV14" i="51"/>
  <c r="CV199" i="51"/>
  <c r="CV91" i="51"/>
  <c r="CV19" i="51"/>
  <c r="CV89" i="51"/>
  <c r="CV122" i="51"/>
  <c r="CV127" i="51"/>
  <c r="CV72" i="51"/>
  <c r="CV121" i="51"/>
  <c r="CV163" i="51"/>
  <c r="CV10" i="51"/>
  <c r="BC10" i="51" s="1"/>
  <c r="Y10" i="51" s="1"/>
  <c r="AN10" i="51" s="1"/>
  <c r="CV119" i="51"/>
  <c r="CV201" i="51"/>
  <c r="CV112" i="51"/>
  <c r="CV27" i="51"/>
  <c r="CV92" i="51"/>
  <c r="CV123" i="51"/>
  <c r="CV148" i="51"/>
  <c r="CV177" i="51"/>
  <c r="CV59" i="51"/>
  <c r="BC59" i="51" s="1"/>
  <c r="Y59" i="51" s="1"/>
  <c r="AN59" i="51" s="1"/>
  <c r="CV22" i="51"/>
  <c r="BC22" i="51" s="1"/>
  <c r="Y22" i="51" s="1"/>
  <c r="AN22" i="51" s="1"/>
  <c r="CV66" i="51"/>
  <c r="CV103" i="51"/>
  <c r="CV140" i="51"/>
  <c r="BC140" i="51" s="1"/>
  <c r="Y140" i="51" s="1"/>
  <c r="AN140" i="51" s="1"/>
  <c r="CV172" i="51"/>
  <c r="BC172" i="51" s="1"/>
  <c r="Y172" i="51" s="1"/>
  <c r="AN172" i="51" s="1"/>
  <c r="CV7" i="51"/>
  <c r="CV39" i="51"/>
  <c r="CV75" i="51"/>
  <c r="CV110" i="51"/>
  <c r="CV160" i="51"/>
  <c r="CV198" i="51"/>
  <c r="BC198" i="51" s="1"/>
  <c r="Y198" i="51" s="1"/>
  <c r="AN198" i="51" s="1"/>
  <c r="CV117" i="51"/>
  <c r="CV142" i="51"/>
  <c r="CV13" i="51"/>
  <c r="CV29" i="51"/>
  <c r="CV57" i="51"/>
  <c r="CV100" i="51"/>
  <c r="CV79" i="51"/>
  <c r="CV135" i="51"/>
  <c r="CV137" i="51"/>
  <c r="CV150" i="51"/>
  <c r="BC150" i="51" s="1"/>
  <c r="Y150" i="51" s="1"/>
  <c r="AN150" i="51" s="1"/>
  <c r="CV166" i="51"/>
  <c r="CV179" i="51"/>
  <c r="CV200" i="51"/>
  <c r="CV52" i="51"/>
  <c r="CV56" i="51"/>
  <c r="CV16" i="51"/>
  <c r="BC16" i="51" s="1"/>
  <c r="Y16" i="51" s="1"/>
  <c r="AN16" i="51" s="1"/>
  <c r="CV32" i="51"/>
  <c r="CV88" i="51"/>
  <c r="CV113" i="51"/>
  <c r="CV82" i="51"/>
  <c r="CV146" i="51"/>
  <c r="CV125" i="51"/>
  <c r="BC125" i="51" s="1"/>
  <c r="Y125" i="51" s="1"/>
  <c r="AN125" i="51" s="1"/>
  <c r="CV153" i="51"/>
  <c r="CV169" i="51"/>
  <c r="CV188" i="51"/>
  <c r="CV120" i="51"/>
  <c r="CV155" i="51"/>
  <c r="CV69" i="51"/>
  <c r="CV76" i="51"/>
  <c r="BC76" i="51" s="1"/>
  <c r="Y76" i="51" s="1"/>
  <c r="AN76" i="51" s="1"/>
  <c r="CV176" i="51"/>
  <c r="CV26" i="51"/>
  <c r="CV45" i="51"/>
  <c r="CV11" i="51"/>
  <c r="CV43" i="51"/>
  <c r="CV77" i="51"/>
  <c r="CV129" i="51"/>
  <c r="CV164" i="51"/>
  <c r="CV203" i="51"/>
  <c r="BC203" i="51" s="1"/>
  <c r="Y203" i="51" s="1"/>
  <c r="AN203" i="51" s="1"/>
  <c r="CV6" i="51"/>
  <c r="CV38" i="51"/>
  <c r="CV71" i="51"/>
  <c r="CV106" i="51"/>
  <c r="CV159" i="51"/>
  <c r="CV197" i="51"/>
  <c r="CV64" i="51"/>
  <c r="CV23" i="51"/>
  <c r="CV70" i="51"/>
  <c r="CV107" i="51"/>
  <c r="CV144" i="51"/>
  <c r="CV173" i="51"/>
  <c r="CV202" i="51"/>
  <c r="CV68" i="51"/>
  <c r="CV109" i="51"/>
  <c r="CV21" i="51"/>
  <c r="CV37" i="51"/>
  <c r="CV62" i="51"/>
  <c r="BC62" i="51" s="1"/>
  <c r="Y62" i="51" s="1"/>
  <c r="AN62" i="51" s="1"/>
  <c r="CV196" i="51"/>
  <c r="CV99" i="51"/>
  <c r="CV102" i="51"/>
  <c r="CV136" i="51"/>
  <c r="CV158" i="51"/>
  <c r="CV171" i="51"/>
  <c r="CV195" i="51"/>
  <c r="CV96" i="51"/>
  <c r="CV8" i="51"/>
  <c r="CV24" i="51"/>
  <c r="CV40" i="51"/>
  <c r="CV74" i="51"/>
  <c r="CV134" i="51"/>
  <c r="CV111" i="51"/>
  <c r="CV114" i="51"/>
  <c r="CV182" i="51"/>
  <c r="CV161" i="51"/>
  <c r="CV174" i="51"/>
  <c r="CV192" i="51"/>
  <c r="DM113" i="51"/>
  <c r="DM61" i="51"/>
  <c r="DM18" i="51"/>
  <c r="DM34" i="51"/>
  <c r="DM65" i="51"/>
  <c r="DM121" i="51"/>
  <c r="DM102" i="51"/>
  <c r="DM104" i="51"/>
  <c r="DM82" i="51"/>
  <c r="DM154" i="51"/>
  <c r="DM133" i="51"/>
  <c r="DM163" i="51"/>
  <c r="DM198" i="51"/>
  <c r="AW70" i="51"/>
  <c r="S70" i="51" s="1"/>
  <c r="AH70" i="51" s="1"/>
  <c r="AW152" i="51"/>
  <c r="S152" i="51" s="1"/>
  <c r="AH152" i="51" s="1"/>
  <c r="AW153" i="51"/>
  <c r="S153" i="51" s="1"/>
  <c r="AH153" i="51" s="1"/>
  <c r="AW180" i="51"/>
  <c r="S180" i="51" s="1"/>
  <c r="AH180" i="51" s="1"/>
  <c r="AW49" i="51"/>
  <c r="S49" i="51" s="1"/>
  <c r="AH49" i="51" s="1"/>
  <c r="CV204" i="51"/>
  <c r="CV165" i="51"/>
  <c r="CV133" i="51"/>
  <c r="CV78" i="51"/>
  <c r="CV50" i="51"/>
  <c r="CV12" i="51"/>
  <c r="CV85" i="51"/>
  <c r="AW162" i="51"/>
  <c r="S162" i="51" s="1"/>
  <c r="AH162" i="51" s="1"/>
  <c r="AW130" i="51"/>
  <c r="S130" i="51" s="1"/>
  <c r="AH130" i="51" s="1"/>
  <c r="AW74" i="51"/>
  <c r="S74" i="51" s="1"/>
  <c r="AH74" i="51" s="1"/>
  <c r="AW29" i="51"/>
  <c r="S29" i="51" s="1"/>
  <c r="AH29" i="51" s="1"/>
  <c r="AW69" i="51"/>
  <c r="S69" i="51" s="1"/>
  <c r="AH69" i="51" s="1"/>
  <c r="CV186" i="51"/>
  <c r="CV154" i="51"/>
  <c r="CV86" i="51"/>
  <c r="CV116" i="51"/>
  <c r="CV33" i="51"/>
  <c r="CV63" i="51"/>
  <c r="CV184" i="51"/>
  <c r="CV143" i="51"/>
  <c r="CV31" i="51"/>
  <c r="CV205" i="51"/>
  <c r="CV141" i="51"/>
  <c r="BC141" i="51" s="1"/>
  <c r="Y141" i="51" s="1"/>
  <c r="AN141" i="51" s="1"/>
  <c r="CV60" i="51"/>
  <c r="CV44" i="51"/>
  <c r="CV128" i="51"/>
  <c r="CV54" i="51"/>
  <c r="CV51" i="51"/>
  <c r="CV61" i="51"/>
  <c r="CV34" i="51"/>
  <c r="CV87" i="51"/>
  <c r="AW179" i="51"/>
  <c r="S179" i="51" s="1"/>
  <c r="AH179" i="51" s="1"/>
  <c r="AW101" i="51"/>
  <c r="S101" i="51" s="1"/>
  <c r="AH101" i="51" s="1"/>
  <c r="AW11" i="51"/>
  <c r="S11" i="51" s="1"/>
  <c r="AH11" i="51" s="1"/>
  <c r="AW91" i="51"/>
  <c r="S91" i="51" s="1"/>
  <c r="AH91" i="51" s="1"/>
  <c r="AW127" i="51"/>
  <c r="S127" i="51" s="1"/>
  <c r="AH127" i="51" s="1"/>
  <c r="DL47" i="51"/>
  <c r="AW184" i="51"/>
  <c r="S184" i="51" s="1"/>
  <c r="AH184" i="51" s="1"/>
  <c r="AW131" i="51"/>
  <c r="S131" i="51" s="1"/>
  <c r="AH131" i="51" s="1"/>
  <c r="AW98" i="51"/>
  <c r="S98" i="51" s="1"/>
  <c r="AH98" i="51" s="1"/>
  <c r="AW76" i="51"/>
  <c r="S76" i="51" s="1"/>
  <c r="AH76" i="51" s="1"/>
  <c r="AW21" i="51"/>
  <c r="S21" i="51" s="1"/>
  <c r="AH21" i="51" s="1"/>
  <c r="AW191" i="51"/>
  <c r="S191" i="51" s="1"/>
  <c r="AH191" i="51" s="1"/>
  <c r="AW71" i="51"/>
  <c r="S71" i="51" s="1"/>
  <c r="AH71" i="51" s="1"/>
  <c r="AW111" i="51"/>
  <c r="S111" i="51" s="1"/>
  <c r="AH111" i="51" s="1"/>
  <c r="AW149" i="51"/>
  <c r="S149" i="51" s="1"/>
  <c r="AH149" i="51" s="1"/>
  <c r="AW56" i="51"/>
  <c r="S56" i="51" s="1"/>
  <c r="AH56" i="51" s="1"/>
  <c r="AW10" i="51"/>
  <c r="S10" i="51" s="1"/>
  <c r="AH10" i="51" s="1"/>
  <c r="AW26" i="51"/>
  <c r="S26" i="51" s="1"/>
  <c r="AH26" i="51" s="1"/>
  <c r="AW66" i="51"/>
  <c r="S66" i="51" s="1"/>
  <c r="AH66" i="51" s="1"/>
  <c r="AW75" i="51"/>
  <c r="S75" i="51" s="1"/>
  <c r="AH75" i="51" s="1"/>
  <c r="AW122" i="51"/>
  <c r="S122" i="51" s="1"/>
  <c r="AH122" i="51" s="1"/>
  <c r="AW87" i="51"/>
  <c r="S87" i="51" s="1"/>
  <c r="AH87" i="51" s="1"/>
  <c r="AW174" i="51"/>
  <c r="S174" i="51" s="1"/>
  <c r="AH174" i="51" s="1"/>
  <c r="AW200" i="51"/>
  <c r="S200" i="51" s="1"/>
  <c r="AH200" i="51" s="1"/>
  <c r="AW60" i="51"/>
  <c r="S60" i="51" s="1"/>
  <c r="AH60" i="51" s="1"/>
  <c r="AW19" i="51"/>
  <c r="S19" i="51" s="1"/>
  <c r="AH19" i="51" s="1"/>
  <c r="AW35" i="51"/>
  <c r="S35" i="51" s="1"/>
  <c r="AH35" i="51" s="1"/>
  <c r="AW97" i="51"/>
  <c r="S97" i="51" s="1"/>
  <c r="AH97" i="51" s="1"/>
  <c r="AW112" i="51"/>
  <c r="S112" i="51" s="1"/>
  <c r="AH112" i="51" s="1"/>
  <c r="AW123" i="51"/>
  <c r="S123" i="51" s="1"/>
  <c r="AH123" i="51" s="1"/>
  <c r="AW183" i="51"/>
  <c r="S183" i="51" s="1"/>
  <c r="AH183" i="51" s="1"/>
  <c r="AW135" i="51"/>
  <c r="S135" i="51" s="1"/>
  <c r="AH135" i="51" s="1"/>
  <c r="AW168" i="51"/>
  <c r="S168" i="51" s="1"/>
  <c r="AH168" i="51" s="1"/>
  <c r="AW89" i="51"/>
  <c r="S89" i="51" s="1"/>
  <c r="AH89" i="51" s="1"/>
  <c r="BA177" i="51"/>
  <c r="W177" i="51" s="1"/>
  <c r="AL177" i="51" s="1"/>
  <c r="BA109" i="51"/>
  <c r="W109" i="51" s="1"/>
  <c r="AL109" i="51" s="1"/>
  <c r="BA98" i="51"/>
  <c r="W98" i="51" s="1"/>
  <c r="AL98" i="51" s="1"/>
  <c r="BA43" i="51"/>
  <c r="W43" i="51" s="1"/>
  <c r="AL43" i="51" s="1"/>
  <c r="BA58" i="51"/>
  <c r="W58" i="51" s="1"/>
  <c r="AL58" i="51" s="1"/>
  <c r="AW206" i="51"/>
  <c r="S206" i="51" s="1"/>
  <c r="AH206" i="51" s="1"/>
  <c r="DF205" i="51"/>
  <c r="DF201" i="51"/>
  <c r="DF189" i="51"/>
  <c r="DF178" i="51"/>
  <c r="DF171" i="51"/>
  <c r="DF167" i="51"/>
  <c r="DF160" i="51"/>
  <c r="DF155" i="51"/>
  <c r="DF150" i="51"/>
  <c r="DF185" i="51"/>
  <c r="DF145" i="51"/>
  <c r="DF122" i="51"/>
  <c r="DF106" i="51"/>
  <c r="DF90" i="51"/>
  <c r="DF134" i="51"/>
  <c r="DF115" i="51"/>
  <c r="DF99" i="51"/>
  <c r="DF83" i="51"/>
  <c r="DF75" i="51"/>
  <c r="DF120" i="51"/>
  <c r="DF104" i="51"/>
  <c r="DF88" i="51"/>
  <c r="DF74" i="51"/>
  <c r="DF58" i="51"/>
  <c r="DF127" i="51"/>
  <c r="DF64" i="51"/>
  <c r="DF48" i="51"/>
  <c r="DF44" i="51"/>
  <c r="DF40" i="51"/>
  <c r="DF36" i="51"/>
  <c r="DF32" i="51"/>
  <c r="DF28" i="51"/>
  <c r="DF24" i="51"/>
  <c r="DF20" i="51"/>
  <c r="DF16" i="51"/>
  <c r="DF12" i="51"/>
  <c r="DF8" i="51"/>
  <c r="DF121" i="51"/>
  <c r="DF77" i="51"/>
  <c r="DF57" i="51"/>
  <c r="DF97" i="51"/>
  <c r="BA135" i="51"/>
  <c r="W135" i="51" s="1"/>
  <c r="AL135" i="51" s="1"/>
  <c r="BA42" i="51"/>
  <c r="W42" i="51" s="1"/>
  <c r="AL42" i="51" s="1"/>
  <c r="BA141" i="51"/>
  <c r="W141" i="51" s="1"/>
  <c r="AL141" i="51" s="1"/>
  <c r="AW85" i="51"/>
  <c r="S85" i="51" s="1"/>
  <c r="AH85" i="51" s="1"/>
  <c r="BA74" i="51"/>
  <c r="W74" i="51" s="1"/>
  <c r="AL74" i="51" s="1"/>
  <c r="BA181" i="51"/>
  <c r="W181" i="51" s="1"/>
  <c r="AL181" i="51" s="1"/>
  <c r="BA158" i="51"/>
  <c r="W158" i="51" s="1"/>
  <c r="AL158" i="51" s="1"/>
  <c r="BA11" i="51"/>
  <c r="W11" i="51" s="1"/>
  <c r="AL11" i="51" s="1"/>
  <c r="BA169" i="51"/>
  <c r="W169" i="51" s="1"/>
  <c r="AL169" i="51" s="1"/>
  <c r="BA155" i="51"/>
  <c r="W155" i="51" s="1"/>
  <c r="AL155" i="51" s="1"/>
  <c r="BA68" i="51"/>
  <c r="W68" i="51" s="1"/>
  <c r="AL68" i="51" s="1"/>
  <c r="BA93" i="51"/>
  <c r="W93" i="51" s="1"/>
  <c r="AL93" i="51" s="1"/>
  <c r="BA82" i="51"/>
  <c r="W82" i="51" s="1"/>
  <c r="AL82" i="51" s="1"/>
  <c r="BA39" i="51"/>
  <c r="W39" i="51" s="1"/>
  <c r="AL39" i="51" s="1"/>
  <c r="AW6" i="51"/>
  <c r="S6" i="51" s="1"/>
  <c r="AH6" i="51" s="1"/>
  <c r="AW124" i="51"/>
  <c r="S124" i="51" s="1"/>
  <c r="AH124" i="51" s="1"/>
  <c r="AW137" i="51"/>
  <c r="S137" i="51" s="1"/>
  <c r="AH137" i="51" s="1"/>
  <c r="AW163" i="51"/>
  <c r="S163" i="51" s="1"/>
  <c r="AH163" i="51" s="1"/>
  <c r="AW186" i="51"/>
  <c r="S186" i="51" s="1"/>
  <c r="AH186" i="51" s="1"/>
  <c r="AW15" i="51"/>
  <c r="S15" i="51" s="1"/>
  <c r="AH15" i="51" s="1"/>
  <c r="AW96" i="51"/>
  <c r="S96" i="51" s="1"/>
  <c r="AH96" i="51" s="1"/>
  <c r="DM194" i="51"/>
  <c r="DM197" i="51"/>
  <c r="DM172" i="51"/>
  <c r="DM167" i="51"/>
  <c r="DM148" i="51"/>
  <c r="DM152" i="51"/>
  <c r="DM135" i="51"/>
  <c r="DM87" i="51"/>
  <c r="DM124" i="51"/>
  <c r="DM131" i="51"/>
  <c r="DM86" i="51"/>
  <c r="DM122" i="51"/>
  <c r="DM51" i="51"/>
  <c r="DM41" i="51"/>
  <c r="DM30" i="51"/>
  <c r="DM19" i="51"/>
  <c r="DM9" i="51"/>
  <c r="DM58" i="51"/>
  <c r="DM132" i="51"/>
  <c r="AW86" i="51"/>
  <c r="S86" i="51" s="1"/>
  <c r="AH86" i="51" s="1"/>
  <c r="AW32" i="51"/>
  <c r="S32" i="51" s="1"/>
  <c r="AH32" i="51" s="1"/>
  <c r="BA77" i="51"/>
  <c r="W77" i="51" s="1"/>
  <c r="AL77" i="51" s="1"/>
  <c r="BA133" i="51"/>
  <c r="W133" i="51" s="1"/>
  <c r="AL133" i="51" s="1"/>
  <c r="AW61" i="51"/>
  <c r="S61" i="51" s="1"/>
  <c r="AH61" i="51" s="1"/>
  <c r="AW43" i="51"/>
  <c r="S43" i="51" s="1"/>
  <c r="AH43" i="51" s="1"/>
  <c r="AW143" i="51"/>
  <c r="S143" i="51" s="1"/>
  <c r="AH143" i="51" s="1"/>
  <c r="AW36" i="51"/>
  <c r="S36" i="51" s="1"/>
  <c r="AH36" i="51" s="1"/>
  <c r="AW110" i="51"/>
  <c r="S110" i="51" s="1"/>
  <c r="AH110" i="51" s="1"/>
  <c r="AW185" i="51"/>
  <c r="S185" i="51" s="1"/>
  <c r="AH185" i="51" s="1"/>
  <c r="AW54" i="51"/>
  <c r="S54" i="51" s="1"/>
  <c r="AH54" i="51" s="1"/>
  <c r="AW126" i="51"/>
  <c r="S126" i="51" s="1"/>
  <c r="AH126" i="51" s="1"/>
  <c r="AW178" i="51"/>
  <c r="S178" i="51" s="1"/>
  <c r="AH178" i="51" s="1"/>
  <c r="AW165" i="51"/>
  <c r="S165" i="51" s="1"/>
  <c r="AH165" i="51" s="1"/>
  <c r="AW20" i="51"/>
  <c r="S20" i="51" s="1"/>
  <c r="AH20" i="51" s="1"/>
  <c r="AW133" i="51"/>
  <c r="S133" i="51" s="1"/>
  <c r="AH133" i="51" s="1"/>
  <c r="AW55" i="51"/>
  <c r="S55" i="51" s="1"/>
  <c r="AH55" i="51" s="1"/>
  <c r="AW33" i="51"/>
  <c r="S33" i="51" s="1"/>
  <c r="AH33" i="51" s="1"/>
  <c r="AW156" i="51"/>
  <c r="S156" i="51" s="1"/>
  <c r="AH156" i="51" s="1"/>
  <c r="AW114" i="51"/>
  <c r="S114" i="51" s="1"/>
  <c r="AH114" i="51" s="1"/>
  <c r="AW8" i="51"/>
  <c r="S8" i="51" s="1"/>
  <c r="AH8" i="51" s="1"/>
  <c r="DM204" i="51"/>
  <c r="AW65" i="51"/>
  <c r="S65" i="51" s="1"/>
  <c r="AH65" i="51" s="1"/>
  <c r="DM73" i="51"/>
  <c r="DM60" i="51"/>
  <c r="DM62" i="51"/>
  <c r="DM126" i="51"/>
  <c r="DM10" i="51"/>
  <c r="DM15" i="51"/>
  <c r="DM21" i="51"/>
  <c r="DM26" i="51"/>
  <c r="DM31" i="51"/>
  <c r="DM37" i="51"/>
  <c r="DM42" i="51"/>
  <c r="DM66" i="51"/>
  <c r="DM54" i="51"/>
  <c r="DM90" i="51"/>
  <c r="DM55" i="51"/>
  <c r="DM128" i="51"/>
  <c r="DM93" i="51"/>
  <c r="DM110" i="51"/>
  <c r="DM88" i="51"/>
  <c r="DM108" i="51"/>
  <c r="BE108" i="51" s="1"/>
  <c r="AA108" i="51" s="1"/>
  <c r="AP108" i="51" s="1"/>
  <c r="DM150" i="51"/>
  <c r="DM80" i="51"/>
  <c r="DM91" i="51"/>
  <c r="DM111" i="51"/>
  <c r="DM143" i="51"/>
  <c r="DM134" i="51"/>
  <c r="DM156" i="51"/>
  <c r="DM141" i="51"/>
  <c r="DM157" i="51"/>
  <c r="DM151" i="51"/>
  <c r="DM174" i="51"/>
  <c r="DM182" i="51"/>
  <c r="DM176" i="51"/>
  <c r="DM200" i="51"/>
  <c r="DM189" i="51"/>
  <c r="DM186" i="51"/>
  <c r="DM202" i="51"/>
  <c r="DM57" i="51"/>
  <c r="DM74" i="51"/>
  <c r="DM97" i="51"/>
  <c r="DM48" i="51"/>
  <c r="DM6" i="51"/>
  <c r="DM11" i="51"/>
  <c r="DM17" i="51"/>
  <c r="DM22" i="51"/>
  <c r="DM27" i="51"/>
  <c r="DM33" i="51"/>
  <c r="DM38" i="51"/>
  <c r="DM43" i="51"/>
  <c r="DM139" i="51"/>
  <c r="DM56" i="51"/>
  <c r="DM105" i="51"/>
  <c r="DM63" i="51"/>
  <c r="DM140" i="51"/>
  <c r="DM94" i="51"/>
  <c r="DM118" i="51"/>
  <c r="DM92" i="51"/>
  <c r="DM112" i="51"/>
  <c r="DM76" i="51"/>
  <c r="DM81" i="51"/>
  <c r="DM95" i="51"/>
  <c r="DM119" i="51"/>
  <c r="BE119" i="51" s="1"/>
  <c r="AA119" i="51" s="1"/>
  <c r="AP119" i="51" s="1"/>
  <c r="DM144" i="51"/>
  <c r="DM138" i="51"/>
  <c r="DM168" i="51"/>
  <c r="DM145" i="51"/>
  <c r="DM164" i="51"/>
  <c r="DM159" i="51"/>
  <c r="DM158" i="51"/>
  <c r="DM171" i="51"/>
  <c r="DM181" i="51"/>
  <c r="DM196" i="51"/>
  <c r="DM193" i="51"/>
  <c r="DM188" i="51"/>
  <c r="DL139" i="51"/>
  <c r="BA187" i="51"/>
  <c r="W187" i="51" s="1"/>
  <c r="AL187" i="51" s="1"/>
  <c r="BA130" i="51"/>
  <c r="W130" i="51" s="1"/>
  <c r="AL130" i="51" s="1"/>
  <c r="BA16" i="51"/>
  <c r="W16" i="51" s="1"/>
  <c r="AL16" i="51" s="1"/>
  <c r="BA50" i="51"/>
  <c r="W50" i="51" s="1"/>
  <c r="AL50" i="51" s="1"/>
  <c r="BA150" i="51"/>
  <c r="W150" i="51" s="1"/>
  <c r="AL150" i="51" s="1"/>
  <c r="BA90" i="51"/>
  <c r="W90" i="51" s="1"/>
  <c r="AL90" i="51" s="1"/>
  <c r="BA19" i="51"/>
  <c r="W19" i="51" s="1"/>
  <c r="AL19" i="51" s="1"/>
  <c r="BA85" i="51"/>
  <c r="W85" i="51" s="1"/>
  <c r="AL85" i="51" s="1"/>
  <c r="BA37" i="51"/>
  <c r="W37" i="51" s="1"/>
  <c r="AL37" i="51" s="1"/>
  <c r="BA125" i="51"/>
  <c r="W125" i="51" s="1"/>
  <c r="AL125" i="51" s="1"/>
  <c r="BA17" i="51"/>
  <c r="W17" i="51" s="1"/>
  <c r="AL17" i="51" s="1"/>
  <c r="BA179" i="51"/>
  <c r="W179" i="51" s="1"/>
  <c r="AL179" i="51" s="1"/>
  <c r="BA196" i="51"/>
  <c r="W196" i="51" s="1"/>
  <c r="AL196" i="51" s="1"/>
  <c r="BA160" i="51"/>
  <c r="W160" i="51" s="1"/>
  <c r="AL160" i="51" s="1"/>
  <c r="BA60" i="51"/>
  <c r="W60" i="51" s="1"/>
  <c r="AL60" i="51" s="1"/>
  <c r="BA185" i="51"/>
  <c r="W185" i="51" s="1"/>
  <c r="AL185" i="51" s="1"/>
  <c r="BA66" i="51"/>
  <c r="W66" i="51" s="1"/>
  <c r="AL66" i="51" s="1"/>
  <c r="BA101" i="51"/>
  <c r="W101" i="51" s="1"/>
  <c r="AL101" i="51" s="1"/>
  <c r="BA71" i="51"/>
  <c r="W71" i="51" s="1"/>
  <c r="AL71" i="51" s="1"/>
  <c r="BA80" i="51"/>
  <c r="W80" i="51" s="1"/>
  <c r="AL80" i="51" s="1"/>
  <c r="BA55" i="51"/>
  <c r="W55" i="51" s="1"/>
  <c r="AL55" i="51" s="1"/>
  <c r="AW39" i="51"/>
  <c r="S39" i="51" s="1"/>
  <c r="AH39" i="51" s="1"/>
  <c r="AW28" i="51"/>
  <c r="S28" i="51" s="1"/>
  <c r="AH28" i="51" s="1"/>
  <c r="AW159" i="51"/>
  <c r="S159" i="51" s="1"/>
  <c r="AH159" i="51" s="1"/>
  <c r="AW132" i="51"/>
  <c r="S132" i="51" s="1"/>
  <c r="AH132" i="51" s="1"/>
  <c r="AW195" i="51"/>
  <c r="S195" i="51" s="1"/>
  <c r="AH195" i="51" s="1"/>
  <c r="AW171" i="51"/>
  <c r="S171" i="51" s="1"/>
  <c r="AH171" i="51" s="1"/>
  <c r="AW136" i="51"/>
  <c r="S136" i="51" s="1"/>
  <c r="AH136" i="51" s="1"/>
  <c r="AW118" i="51"/>
  <c r="S118" i="51" s="1"/>
  <c r="AH118" i="51" s="1"/>
  <c r="AW151" i="51"/>
  <c r="S151" i="51" s="1"/>
  <c r="AH151" i="51" s="1"/>
  <c r="DF6" i="52"/>
  <c r="DF11" i="52"/>
  <c r="DF16" i="52"/>
  <c r="DF63" i="52"/>
  <c r="DF86" i="52"/>
  <c r="DF77" i="52"/>
  <c r="DF65" i="52"/>
  <c r="DF84" i="52"/>
  <c r="DF23" i="52"/>
  <c r="DF29" i="52"/>
  <c r="DF34" i="52"/>
  <c r="DF39" i="52"/>
  <c r="DF45" i="52"/>
  <c r="DF50" i="52"/>
  <c r="DF55" i="52"/>
  <c r="DF75" i="52"/>
  <c r="DF159" i="52"/>
  <c r="DF134" i="52"/>
  <c r="DF88" i="52"/>
  <c r="DF93" i="52"/>
  <c r="DF98" i="52"/>
  <c r="DF104" i="52"/>
  <c r="DF109" i="52"/>
  <c r="DF114" i="52"/>
  <c r="DF120" i="52"/>
  <c r="DF125" i="52"/>
  <c r="DF132" i="52"/>
  <c r="DF157" i="52"/>
  <c r="DF141" i="52"/>
  <c r="DF154" i="52"/>
  <c r="DF182" i="52"/>
  <c r="DF187" i="52"/>
  <c r="DF164" i="52"/>
  <c r="DF170" i="52"/>
  <c r="DF195" i="52"/>
  <c r="DF194" i="52"/>
  <c r="DF201" i="52"/>
  <c r="BC121" i="52"/>
  <c r="Y121" i="52" s="1"/>
  <c r="AN121" i="52" s="1"/>
  <c r="BC105" i="52"/>
  <c r="Y105" i="52" s="1"/>
  <c r="AN105" i="52" s="1"/>
  <c r="BC158" i="52"/>
  <c r="Y158" i="52" s="1"/>
  <c r="AN158" i="52" s="1"/>
  <c r="BC28" i="52"/>
  <c r="Y28" i="52" s="1"/>
  <c r="AN28" i="52" s="1"/>
  <c r="BC168" i="52"/>
  <c r="Y168" i="52" s="1"/>
  <c r="AN168" i="52" s="1"/>
  <c r="BC101" i="52"/>
  <c r="Y101" i="52" s="1"/>
  <c r="AN101" i="52" s="1"/>
  <c r="BC45" i="52"/>
  <c r="Y45" i="52" s="1"/>
  <c r="AN45" i="52" s="1"/>
  <c r="BC197" i="52"/>
  <c r="Y197" i="52" s="1"/>
  <c r="AN197" i="52" s="1"/>
  <c r="BA166" i="52"/>
  <c r="W166" i="52" s="1"/>
  <c r="AL166" i="52" s="1"/>
  <c r="BA181" i="52"/>
  <c r="W181" i="52" s="1"/>
  <c r="AL181" i="52" s="1"/>
  <c r="BA143" i="52"/>
  <c r="W143" i="52" s="1"/>
  <c r="AL143" i="52" s="1"/>
  <c r="BA124" i="52"/>
  <c r="W124" i="52" s="1"/>
  <c r="AL124" i="52" s="1"/>
  <c r="BA33" i="52"/>
  <c r="W33" i="52" s="1"/>
  <c r="AL33" i="52" s="1"/>
  <c r="BA112" i="52"/>
  <c r="W112" i="52" s="1"/>
  <c r="AL112" i="52" s="1"/>
  <c r="BA180" i="52"/>
  <c r="W180" i="52" s="1"/>
  <c r="AL180" i="52" s="1"/>
  <c r="BA102" i="52"/>
  <c r="W102" i="52" s="1"/>
  <c r="AL102" i="52" s="1"/>
  <c r="BC51" i="52"/>
  <c r="Y51" i="52" s="1"/>
  <c r="AN51" i="52" s="1"/>
  <c r="BC202" i="52"/>
  <c r="Y202" i="52" s="1"/>
  <c r="AN202" i="52" s="1"/>
  <c r="BC145" i="52"/>
  <c r="Y145" i="52" s="1"/>
  <c r="AN145" i="52" s="1"/>
  <c r="BC69" i="52"/>
  <c r="Y69" i="52" s="1"/>
  <c r="AN69" i="52" s="1"/>
  <c r="DF66" i="52"/>
  <c r="DF8" i="52"/>
  <c r="DF14" i="52"/>
  <c r="DF19" i="52"/>
  <c r="DF73" i="52"/>
  <c r="DF67" i="52"/>
  <c r="DF151" i="52"/>
  <c r="DF72" i="52"/>
  <c r="DF21" i="52"/>
  <c r="DF26" i="52"/>
  <c r="DF31" i="52"/>
  <c r="DF37" i="52"/>
  <c r="DF42" i="52"/>
  <c r="DF47" i="52"/>
  <c r="DF53" i="52"/>
  <c r="DF60" i="52"/>
  <c r="DF83" i="52"/>
  <c r="DF130" i="52"/>
  <c r="DF147" i="52"/>
  <c r="DF90" i="52"/>
  <c r="DF96" i="52"/>
  <c r="DF101" i="52"/>
  <c r="DF106" i="52"/>
  <c r="DF112" i="52"/>
  <c r="DF117" i="52"/>
  <c r="DF122" i="52"/>
  <c r="DF128" i="52"/>
  <c r="DF144" i="52"/>
  <c r="DF180" i="52"/>
  <c r="DF155" i="52"/>
  <c r="DF160" i="52"/>
  <c r="DF186" i="52"/>
  <c r="DF162" i="52"/>
  <c r="DF167" i="52"/>
  <c r="DF193" i="52"/>
  <c r="DF190" i="52"/>
  <c r="DF200" i="52"/>
  <c r="BC129" i="52"/>
  <c r="Y129" i="52" s="1"/>
  <c r="AN129" i="52" s="1"/>
  <c r="BC153" i="52"/>
  <c r="Y153" i="52" s="1"/>
  <c r="AN153" i="52" s="1"/>
  <c r="BC79" i="52"/>
  <c r="Y79" i="52" s="1"/>
  <c r="AN79" i="52" s="1"/>
  <c r="BC19" i="52"/>
  <c r="Y19" i="52" s="1"/>
  <c r="AN19" i="52" s="1"/>
  <c r="BA158" i="52"/>
  <c r="W158" i="52" s="1"/>
  <c r="AL158" i="52" s="1"/>
  <c r="BA141" i="52"/>
  <c r="W141" i="52" s="1"/>
  <c r="AL141" i="52" s="1"/>
  <c r="BA8" i="52"/>
  <c r="W8" i="52" s="1"/>
  <c r="AL8" i="52" s="1"/>
  <c r="BA204" i="52"/>
  <c r="W204" i="52" s="1"/>
  <c r="AL204" i="52" s="1"/>
  <c r="BA77" i="52"/>
  <c r="W77" i="52" s="1"/>
  <c r="AL77" i="52" s="1"/>
  <c r="BA61" i="52"/>
  <c r="W61" i="52" s="1"/>
  <c r="AL61" i="52" s="1"/>
  <c r="BA95" i="52"/>
  <c r="W95" i="52" s="1"/>
  <c r="AL95" i="52" s="1"/>
  <c r="BA42" i="52"/>
  <c r="W42" i="52" s="1"/>
  <c r="AL42" i="52" s="1"/>
  <c r="DL9" i="51"/>
  <c r="DL94" i="51"/>
  <c r="DL171" i="51"/>
  <c r="DF202" i="51"/>
  <c r="DF200" i="51"/>
  <c r="DF193" i="51"/>
  <c r="DF180" i="51"/>
  <c r="DF175" i="51"/>
  <c r="DF170" i="51"/>
  <c r="DF168" i="51"/>
  <c r="DF163" i="51"/>
  <c r="DM205" i="51"/>
  <c r="DM201" i="51"/>
  <c r="DM187" i="51"/>
  <c r="DM183" i="51"/>
  <c r="DM192" i="51"/>
  <c r="DM199" i="51"/>
  <c r="DM180" i="51"/>
  <c r="DM175" i="51"/>
  <c r="DM166" i="51"/>
  <c r="DM173" i="51"/>
  <c r="DM155" i="51"/>
  <c r="DM165" i="51"/>
  <c r="DM153" i="51"/>
  <c r="DM137" i="51"/>
  <c r="DM161" i="51"/>
  <c r="DM142" i="51"/>
  <c r="DM170" i="51"/>
  <c r="DM136" i="51"/>
  <c r="DM115" i="51"/>
  <c r="DM99" i="51"/>
  <c r="DM83" i="51"/>
  <c r="DM79" i="51"/>
  <c r="DM177" i="51"/>
  <c r="DM116" i="51"/>
  <c r="DM100" i="51"/>
  <c r="DM84" i="51"/>
  <c r="DM117" i="51"/>
  <c r="DM101" i="51"/>
  <c r="DM85" i="51"/>
  <c r="DM75" i="51"/>
  <c r="DM59" i="51"/>
  <c r="DM106" i="51"/>
  <c r="DM70" i="51"/>
  <c r="DM53" i="51"/>
  <c r="DM68" i="51"/>
  <c r="DM50" i="51"/>
  <c r="DM40" i="51"/>
  <c r="DM36" i="51"/>
  <c r="DM32" i="51"/>
  <c r="DM28" i="51"/>
  <c r="DM24" i="51"/>
  <c r="DM20" i="51"/>
  <c r="DM16" i="51"/>
  <c r="DM12" i="51"/>
  <c r="DM8" i="51"/>
  <c r="DM127" i="51"/>
  <c r="DM44" i="51"/>
  <c r="DM98" i="51"/>
  <c r="DM114" i="51"/>
  <c r="DM45" i="51"/>
  <c r="DL48" i="51"/>
  <c r="DL195" i="51"/>
  <c r="DL175" i="51"/>
  <c r="DL149" i="51"/>
  <c r="DL78" i="51"/>
  <c r="DL8" i="51"/>
  <c r="DL79" i="51"/>
  <c r="DL155" i="51"/>
  <c r="AW37" i="51"/>
  <c r="S37" i="51" s="1"/>
  <c r="AH37" i="51" s="1"/>
  <c r="AW177" i="51"/>
  <c r="S177" i="51" s="1"/>
  <c r="AH177" i="51" s="1"/>
  <c r="AW67" i="51"/>
  <c r="S67" i="51" s="1"/>
  <c r="AH67" i="51" s="1"/>
  <c r="AW90" i="51"/>
  <c r="S90" i="51" s="1"/>
  <c r="AH90" i="51" s="1"/>
  <c r="AW169" i="51"/>
  <c r="S169" i="51" s="1"/>
  <c r="AH169" i="51" s="1"/>
  <c r="AW204" i="51"/>
  <c r="S204" i="51" s="1"/>
  <c r="AH204" i="51" s="1"/>
  <c r="CX13" i="51"/>
  <c r="AW190" i="51"/>
  <c r="S190" i="51" s="1"/>
  <c r="AH190" i="51" s="1"/>
  <c r="AW47" i="51"/>
  <c r="S47" i="51" s="1"/>
  <c r="AH47" i="51" s="1"/>
  <c r="BC175" i="52"/>
  <c r="Y175" i="52" s="1"/>
  <c r="AN175" i="52" s="1"/>
  <c r="BC44" i="52"/>
  <c r="Y44" i="52" s="1"/>
  <c r="AN44" i="52" s="1"/>
  <c r="CX174" i="51"/>
  <c r="CX165" i="51"/>
  <c r="CX133" i="51"/>
  <c r="CX122" i="51"/>
  <c r="CX106" i="51"/>
  <c r="CX90" i="51"/>
  <c r="CX75" i="51"/>
  <c r="CX59" i="51"/>
  <c r="CX169" i="51"/>
  <c r="CX29" i="51"/>
  <c r="CX21" i="51"/>
  <c r="BC16" i="52"/>
  <c r="Y16" i="52" s="1"/>
  <c r="AN16" i="52" s="1"/>
  <c r="BC76" i="52"/>
  <c r="Y76" i="52" s="1"/>
  <c r="AN76" i="52" s="1"/>
  <c r="AW23" i="51"/>
  <c r="S23" i="51" s="1"/>
  <c r="AH23" i="51" s="1"/>
  <c r="AW51" i="51"/>
  <c r="S51" i="51" s="1"/>
  <c r="AH51" i="51" s="1"/>
  <c r="CX112" i="51"/>
  <c r="CX41" i="51"/>
  <c r="CX136" i="51"/>
  <c r="CX57" i="51"/>
  <c r="CX26" i="51"/>
  <c r="CX81" i="51"/>
  <c r="CX140" i="51"/>
  <c r="CX203" i="51"/>
  <c r="CX194" i="51"/>
  <c r="CX96" i="51"/>
  <c r="CX6" i="51"/>
  <c r="AW144" i="51"/>
  <c r="S144" i="51" s="1"/>
  <c r="AH144" i="51" s="1"/>
  <c r="CX62" i="51"/>
  <c r="CX73" i="51"/>
  <c r="AW172" i="51"/>
  <c r="S172" i="51" s="1"/>
  <c r="AH172" i="51" s="1"/>
  <c r="CX196" i="51"/>
  <c r="CX183" i="51"/>
  <c r="CX151" i="51"/>
  <c r="CX138" i="51"/>
  <c r="CX157" i="51"/>
  <c r="CX111" i="51"/>
  <c r="CX95" i="51"/>
  <c r="CX79" i="51"/>
  <c r="CX64" i="51"/>
  <c r="BE64" i="51" s="1"/>
  <c r="AA64" i="51" s="1"/>
  <c r="AP64" i="51" s="1"/>
  <c r="CX48" i="51"/>
  <c r="CX15" i="51"/>
  <c r="CX18" i="51"/>
  <c r="CX202" i="51"/>
  <c r="CX189" i="51"/>
  <c r="CX181" i="51"/>
  <c r="CX145" i="51"/>
  <c r="CX129" i="51"/>
  <c r="CX118" i="51"/>
  <c r="CX102" i="51"/>
  <c r="CX86" i="51"/>
  <c r="CX71" i="51"/>
  <c r="CX55" i="51"/>
  <c r="CX43" i="51"/>
  <c r="CX8" i="51"/>
  <c r="CX40" i="51"/>
  <c r="DL12" i="51"/>
  <c r="DL63" i="51"/>
  <c r="DL110" i="51"/>
  <c r="DL140" i="51"/>
  <c r="CX168" i="51"/>
  <c r="CX80" i="51"/>
  <c r="CX127" i="51"/>
  <c r="CX46" i="51"/>
  <c r="CX182" i="51"/>
  <c r="CX155" i="51"/>
  <c r="CX105" i="51"/>
  <c r="CX167" i="51"/>
  <c r="CX144" i="51"/>
  <c r="CX65" i="51"/>
  <c r="CX149" i="51"/>
  <c r="CX104" i="51"/>
  <c r="BC205" i="52"/>
  <c r="Y205" i="52" s="1"/>
  <c r="AN205" i="52" s="1"/>
  <c r="BC111" i="52"/>
  <c r="Y111" i="52" s="1"/>
  <c r="AN111" i="52" s="1"/>
  <c r="CX7" i="51"/>
  <c r="BE7" i="51" s="1"/>
  <c r="AA7" i="51" s="1"/>
  <c r="AP7" i="51" s="1"/>
  <c r="CX201" i="51"/>
  <c r="CX38" i="51"/>
  <c r="CX178" i="51"/>
  <c r="CX19" i="51"/>
  <c r="CX76" i="51"/>
  <c r="CX117" i="51"/>
  <c r="CX153" i="51"/>
  <c r="CX198" i="51"/>
  <c r="CX152" i="51"/>
  <c r="CX162" i="51"/>
  <c r="CX97" i="51"/>
  <c r="CX66" i="51"/>
  <c r="CX23" i="51"/>
  <c r="CX12" i="51"/>
  <c r="CX32" i="51"/>
  <c r="CX69" i="51"/>
  <c r="CX109" i="51"/>
  <c r="CX154" i="51"/>
  <c r="CX36" i="51"/>
  <c r="CX49" i="51"/>
  <c r="CX92" i="51"/>
  <c r="CX128" i="51"/>
  <c r="CX173" i="51"/>
  <c r="CX171" i="51"/>
  <c r="CX185" i="51"/>
  <c r="CX143" i="51"/>
  <c r="CX131" i="51"/>
  <c r="CX84" i="51"/>
  <c r="CX45" i="51"/>
  <c r="CX85" i="51"/>
  <c r="CX161" i="51"/>
  <c r="CX172" i="51"/>
  <c r="CX186" i="51"/>
  <c r="CX158" i="51"/>
  <c r="CX121" i="51"/>
  <c r="CX89" i="51"/>
  <c r="BE89" i="51" s="1"/>
  <c r="AA89" i="51" s="1"/>
  <c r="AP89" i="51" s="1"/>
  <c r="CX58" i="51"/>
  <c r="CX25" i="51"/>
  <c r="CX200" i="51"/>
  <c r="CX35" i="51"/>
  <c r="CX77" i="51"/>
  <c r="CX120" i="51"/>
  <c r="CX164" i="51"/>
  <c r="CX22" i="51"/>
  <c r="CX61" i="51"/>
  <c r="CX101" i="51"/>
  <c r="CX139" i="51"/>
  <c r="CX197" i="51"/>
  <c r="CX206" i="51"/>
  <c r="CX190" i="51"/>
  <c r="CX160" i="51"/>
  <c r="CX142" i="51"/>
  <c r="CX126" i="51"/>
  <c r="CX115" i="51"/>
  <c r="CX99" i="51"/>
  <c r="CX83" i="51"/>
  <c r="CX68" i="51"/>
  <c r="CX52" i="51"/>
  <c r="CX31" i="51"/>
  <c r="CX34" i="51"/>
  <c r="CX20" i="51"/>
  <c r="CX187" i="51"/>
  <c r="CX188" i="51"/>
  <c r="CX175" i="51"/>
  <c r="CX166" i="51"/>
  <c r="CX134" i="51"/>
  <c r="CX123" i="51"/>
  <c r="CX107" i="51"/>
  <c r="CX91" i="51"/>
  <c r="CX150" i="51"/>
  <c r="CX60" i="51"/>
  <c r="CX44" i="51"/>
  <c r="CX37" i="51"/>
  <c r="CX33" i="51"/>
  <c r="CX199" i="51"/>
  <c r="CX184" i="51"/>
  <c r="BE184" i="51" s="1"/>
  <c r="AA184" i="51" s="1"/>
  <c r="AP184" i="51" s="1"/>
  <c r="CX156" i="51"/>
  <c r="CX141" i="51"/>
  <c r="CX125" i="51"/>
  <c r="CX114" i="51"/>
  <c r="CX98" i="51"/>
  <c r="CX82" i="51"/>
  <c r="CX67" i="51"/>
  <c r="CX51" i="51"/>
  <c r="CX27" i="51"/>
  <c r="CX30" i="51"/>
  <c r="CX16" i="51"/>
  <c r="BC180" i="52"/>
  <c r="Y180" i="52" s="1"/>
  <c r="AN180" i="52" s="1"/>
  <c r="BC133" i="52"/>
  <c r="Y133" i="52" s="1"/>
  <c r="AN133" i="52" s="1"/>
  <c r="BC49" i="52"/>
  <c r="Y49" i="52" s="1"/>
  <c r="AN49" i="52" s="1"/>
  <c r="BC62" i="52"/>
  <c r="Y62" i="52" s="1"/>
  <c r="AN62" i="52" s="1"/>
  <c r="CX170" i="51"/>
  <c r="CX70" i="51"/>
  <c r="DL201" i="51"/>
  <c r="DL205" i="51"/>
  <c r="DL172" i="51"/>
  <c r="DL152" i="51"/>
  <c r="DL95" i="51"/>
  <c r="DL64" i="51"/>
  <c r="DL13" i="51"/>
  <c r="CX195" i="51"/>
  <c r="CX100" i="51"/>
  <c r="CX10" i="51"/>
  <c r="CX191" i="51"/>
  <c r="CX50" i="51"/>
  <c r="CX113" i="51"/>
  <c r="CX177" i="51"/>
  <c r="CX135" i="51"/>
  <c r="CX54" i="51"/>
  <c r="BC155" i="52"/>
  <c r="Y155" i="52" s="1"/>
  <c r="AN155" i="52" s="1"/>
  <c r="BC150" i="52"/>
  <c r="Y150" i="52" s="1"/>
  <c r="AN150" i="52" s="1"/>
  <c r="BC195" i="52"/>
  <c r="Y195" i="52" s="1"/>
  <c r="AN195" i="52" s="1"/>
  <c r="AW128" i="51"/>
  <c r="S128" i="51" s="1"/>
  <c r="AH128" i="51" s="1"/>
  <c r="CX204" i="51"/>
  <c r="CX163" i="51"/>
  <c r="CX53" i="51"/>
  <c r="DF204" i="52"/>
  <c r="DF198" i="52"/>
  <c r="DF196" i="52"/>
  <c r="DF188" i="52"/>
  <c r="DF189" i="52"/>
  <c r="DF169" i="52"/>
  <c r="DF165" i="52"/>
  <c r="DF176" i="52"/>
  <c r="DF179" i="52"/>
  <c r="DF171" i="52"/>
  <c r="DF156" i="52"/>
  <c r="DF149" i="52"/>
  <c r="DF133" i="52"/>
  <c r="DF152" i="52"/>
  <c r="DF136" i="52"/>
  <c r="DF127" i="52"/>
  <c r="DF123" i="52"/>
  <c r="DF119" i="52"/>
  <c r="DF115" i="52"/>
  <c r="DF111" i="52"/>
  <c r="DF107" i="52"/>
  <c r="DF103" i="52"/>
  <c r="DF99" i="52"/>
  <c r="DF95" i="52"/>
  <c r="DF91" i="52"/>
  <c r="DF87" i="52"/>
  <c r="DF139" i="52"/>
  <c r="DF178" i="52"/>
  <c r="DF143" i="52"/>
  <c r="DF71" i="52"/>
  <c r="DF56" i="52"/>
  <c r="DF52" i="52"/>
  <c r="DF48" i="52"/>
  <c r="DF44" i="52"/>
  <c r="DF40" i="52"/>
  <c r="DF36" i="52"/>
  <c r="DF32" i="52"/>
  <c r="DF28" i="52"/>
  <c r="DF24" i="52"/>
  <c r="DF174" i="52"/>
  <c r="DF76" i="52"/>
  <c r="DF61" i="52"/>
  <c r="DF82" i="52"/>
  <c r="DF59" i="52"/>
  <c r="DF78" i="52"/>
  <c r="DF62" i="52"/>
  <c r="DF17" i="52"/>
  <c r="DF13" i="52"/>
  <c r="DF9" i="52"/>
  <c r="DF146" i="52"/>
  <c r="DF203" i="51"/>
  <c r="DF191" i="51"/>
  <c r="DF190" i="51"/>
  <c r="DF192" i="51"/>
  <c r="DF181" i="51"/>
  <c r="DF177" i="51"/>
  <c r="DF173" i="51"/>
  <c r="DF187" i="51"/>
  <c r="DF169" i="51"/>
  <c r="DF165" i="51"/>
  <c r="DF161" i="51"/>
  <c r="DF157" i="51"/>
  <c r="DF153" i="51"/>
  <c r="DF149" i="51"/>
  <c r="DF197" i="51"/>
  <c r="DF136" i="51"/>
  <c r="DF137" i="51"/>
  <c r="BC137" i="52"/>
  <c r="Y137" i="52" s="1"/>
  <c r="AN137" i="52" s="1"/>
  <c r="BC12" i="52"/>
  <c r="Y12" i="52" s="1"/>
  <c r="AN12" i="52" s="1"/>
  <c r="BC72" i="52"/>
  <c r="Y72" i="52" s="1"/>
  <c r="AN72" i="52" s="1"/>
  <c r="BC40" i="52"/>
  <c r="Y40" i="52" s="1"/>
  <c r="AN40" i="52" s="1"/>
  <c r="BC183" i="52"/>
  <c r="Y183" i="52" s="1"/>
  <c r="AN183" i="52" s="1"/>
  <c r="BC191" i="52"/>
  <c r="Y191" i="52" s="1"/>
  <c r="AN191" i="52" s="1"/>
  <c r="BC152" i="52"/>
  <c r="Y152" i="52" s="1"/>
  <c r="AN152" i="52" s="1"/>
  <c r="BC58" i="52"/>
  <c r="Y58" i="52" s="1"/>
  <c r="AN58" i="52" s="1"/>
  <c r="AW18" i="51"/>
  <c r="S18" i="51" s="1"/>
  <c r="AH18" i="51" s="1"/>
  <c r="AW34" i="51"/>
  <c r="S34" i="51" s="1"/>
  <c r="AH34" i="51" s="1"/>
  <c r="AW157" i="51"/>
  <c r="S157" i="51" s="1"/>
  <c r="AH157" i="51" s="1"/>
  <c r="BC186" i="52"/>
  <c r="Y186" i="52" s="1"/>
  <c r="AN186" i="52" s="1"/>
  <c r="BC50" i="52"/>
  <c r="Y50" i="52" s="1"/>
  <c r="AN50" i="52" s="1"/>
  <c r="AW198" i="51"/>
  <c r="S198" i="51" s="1"/>
  <c r="AH198" i="51" s="1"/>
  <c r="AW175" i="51"/>
  <c r="S175" i="51" s="1"/>
  <c r="AH175" i="51" s="1"/>
  <c r="AW17" i="51"/>
  <c r="S17" i="51" s="1"/>
  <c r="AH17" i="51" s="1"/>
  <c r="BE45" i="52"/>
  <c r="AA45" i="52" s="1"/>
  <c r="AP45" i="52" s="1"/>
  <c r="BE98" i="52"/>
  <c r="AA98" i="52" s="1"/>
  <c r="AP98" i="52" s="1"/>
  <c r="BE9" i="52"/>
  <c r="AA9" i="52" s="1"/>
  <c r="AP9" i="52" s="1"/>
  <c r="BE20" i="52"/>
  <c r="AA20" i="52" s="1"/>
  <c r="AP20" i="52" s="1"/>
  <c r="BE41" i="52"/>
  <c r="AA41" i="52" s="1"/>
  <c r="AP41" i="52" s="1"/>
  <c r="BE127" i="52"/>
  <c r="AA127" i="52" s="1"/>
  <c r="AP127" i="52" s="1"/>
  <c r="BE64" i="52"/>
  <c r="AA64" i="52" s="1"/>
  <c r="AP64" i="52" s="1"/>
  <c r="BE68" i="52"/>
  <c r="AA68" i="52" s="1"/>
  <c r="AP68" i="52" s="1"/>
  <c r="BE72" i="52"/>
  <c r="AA72" i="52" s="1"/>
  <c r="AP72" i="52" s="1"/>
  <c r="BE76" i="52"/>
  <c r="AA76" i="52" s="1"/>
  <c r="AP76" i="52" s="1"/>
  <c r="BE80" i="52"/>
  <c r="AA80" i="52" s="1"/>
  <c r="AP80" i="52" s="1"/>
  <c r="BE84" i="52"/>
  <c r="AA84" i="52" s="1"/>
  <c r="AP84" i="52" s="1"/>
  <c r="BE93" i="52"/>
  <c r="AA93" i="52" s="1"/>
  <c r="AP93" i="52" s="1"/>
  <c r="BE104" i="52"/>
  <c r="AA104" i="52" s="1"/>
  <c r="AP104" i="52" s="1"/>
  <c r="BE120" i="52"/>
  <c r="AA120" i="52" s="1"/>
  <c r="AP120" i="52" s="1"/>
  <c r="BE161" i="52"/>
  <c r="AA161" i="52" s="1"/>
  <c r="AP161" i="52" s="1"/>
  <c r="BE138" i="52"/>
  <c r="AA138" i="52" s="1"/>
  <c r="AP138" i="52" s="1"/>
  <c r="AW78" i="51"/>
  <c r="S78" i="51" s="1"/>
  <c r="AH78" i="51" s="1"/>
  <c r="BC97" i="52"/>
  <c r="Y97" i="52" s="1"/>
  <c r="AN97" i="52" s="1"/>
  <c r="BC9" i="52"/>
  <c r="Y9" i="52" s="1"/>
  <c r="AN9" i="52" s="1"/>
  <c r="BC25" i="52"/>
  <c r="Y25" i="52" s="1"/>
  <c r="AN25" i="52" s="1"/>
  <c r="BC29" i="52"/>
  <c r="Y29" i="52" s="1"/>
  <c r="AN29" i="52" s="1"/>
  <c r="BC24" i="52"/>
  <c r="Y24" i="52" s="1"/>
  <c r="AN24" i="52" s="1"/>
  <c r="BC67" i="52"/>
  <c r="Y67" i="52" s="1"/>
  <c r="AN67" i="52" s="1"/>
  <c r="BC14" i="52"/>
  <c r="Y14" i="52" s="1"/>
  <c r="AN14" i="52" s="1"/>
  <c r="BC89" i="52"/>
  <c r="Y89" i="52" s="1"/>
  <c r="AN89" i="52" s="1"/>
  <c r="BC68" i="52"/>
  <c r="Y68" i="52" s="1"/>
  <c r="AN68" i="52" s="1"/>
  <c r="BC100" i="52"/>
  <c r="Y100" i="52" s="1"/>
  <c r="AN100" i="52" s="1"/>
  <c r="BC163" i="52"/>
  <c r="Y163" i="52" s="1"/>
  <c r="AN163" i="52" s="1"/>
  <c r="BC73" i="52"/>
  <c r="Y73" i="52" s="1"/>
  <c r="AN73" i="52" s="1"/>
  <c r="BC60" i="52"/>
  <c r="Y60" i="52" s="1"/>
  <c r="AN60" i="52" s="1"/>
  <c r="BC177" i="52"/>
  <c r="Y177" i="52" s="1"/>
  <c r="AN177" i="52" s="1"/>
  <c r="BC199" i="52"/>
  <c r="Y199" i="52" s="1"/>
  <c r="AN199" i="52" s="1"/>
  <c r="BC52" i="52"/>
  <c r="Y52" i="52" s="1"/>
  <c r="AN52" i="52" s="1"/>
  <c r="BC174" i="52"/>
  <c r="Y174" i="52" s="1"/>
  <c r="AN174" i="52" s="1"/>
  <c r="BC57" i="52"/>
  <c r="Y57" i="52" s="1"/>
  <c r="AN57" i="52" s="1"/>
  <c r="BC151" i="52"/>
  <c r="Y151" i="52" s="1"/>
  <c r="AN151" i="52" s="1"/>
  <c r="BC103" i="52"/>
  <c r="Y103" i="52" s="1"/>
  <c r="AN103" i="52" s="1"/>
  <c r="BC119" i="52"/>
  <c r="Y119" i="52" s="1"/>
  <c r="AN119" i="52" s="1"/>
  <c r="BC148" i="52"/>
  <c r="Y148" i="52" s="1"/>
  <c r="AN148" i="52" s="1"/>
  <c r="BC104" i="52"/>
  <c r="Y104" i="52" s="1"/>
  <c r="AN104" i="52" s="1"/>
  <c r="BC82" i="52"/>
  <c r="Y82" i="52" s="1"/>
  <c r="AN82" i="52" s="1"/>
  <c r="BC11" i="52"/>
  <c r="Y11" i="52" s="1"/>
  <c r="AN11" i="52" s="1"/>
  <c r="AW102" i="51"/>
  <c r="S102" i="51" s="1"/>
  <c r="AH102" i="51" s="1"/>
  <c r="BC169" i="52"/>
  <c r="Y169" i="52" s="1"/>
  <c r="AN169" i="52" s="1"/>
  <c r="BC38" i="52"/>
  <c r="Y38" i="52" s="1"/>
  <c r="AN38" i="52" s="1"/>
  <c r="BC35" i="52"/>
  <c r="Y35" i="52" s="1"/>
  <c r="AN35" i="52" s="1"/>
  <c r="BC139" i="52"/>
  <c r="Y139" i="52" s="1"/>
  <c r="AN139" i="52" s="1"/>
  <c r="BC74" i="52"/>
  <c r="Y74" i="52" s="1"/>
  <c r="AN74" i="52" s="1"/>
  <c r="BC130" i="52"/>
  <c r="Y130" i="52" s="1"/>
  <c r="AN130" i="52" s="1"/>
  <c r="BC96" i="52"/>
  <c r="Y96" i="52" s="1"/>
  <c r="AN96" i="52" s="1"/>
  <c r="BC93" i="52"/>
  <c r="Y93" i="52" s="1"/>
  <c r="AN93" i="52" s="1"/>
  <c r="BE6" i="52"/>
  <c r="AA6" i="52" s="1"/>
  <c r="AP6" i="52" s="1"/>
  <c r="BE34" i="52"/>
  <c r="AA34" i="52" s="1"/>
  <c r="AP34" i="52" s="1"/>
  <c r="BE117" i="52"/>
  <c r="AA117" i="52" s="1"/>
  <c r="AP117" i="52" s="1"/>
  <c r="BE142" i="52"/>
  <c r="AA142" i="52" s="1"/>
  <c r="AP142" i="52" s="1"/>
  <c r="BE192" i="52"/>
  <c r="AA192" i="52" s="1"/>
  <c r="AP192" i="52" s="1"/>
  <c r="BC167" i="52"/>
  <c r="Y167" i="52" s="1"/>
  <c r="AN167" i="52" s="1"/>
  <c r="BC176" i="52"/>
  <c r="Y176" i="52" s="1"/>
  <c r="AN176" i="52" s="1"/>
  <c r="BC166" i="52"/>
  <c r="Y166" i="52" s="1"/>
  <c r="AN166" i="52" s="1"/>
  <c r="BC27" i="52"/>
  <c r="Y27" i="52" s="1"/>
  <c r="AN27" i="52" s="1"/>
  <c r="BC172" i="52"/>
  <c r="Y172" i="52" s="1"/>
  <c r="AN172" i="52" s="1"/>
  <c r="BC21" i="52"/>
  <c r="Y21" i="52" s="1"/>
  <c r="AN21" i="52" s="1"/>
  <c r="BE50" i="52"/>
  <c r="AA50" i="52" s="1"/>
  <c r="AP50" i="52" s="1"/>
  <c r="BC154" i="52"/>
  <c r="Y154" i="52" s="1"/>
  <c r="AN154" i="52" s="1"/>
  <c r="BC122" i="52"/>
  <c r="Y122" i="52" s="1"/>
  <c r="AN122" i="52" s="1"/>
  <c r="BC106" i="52"/>
  <c r="Y106" i="52" s="1"/>
  <c r="AN106" i="52" s="1"/>
  <c r="AW6" i="52"/>
  <c r="S6" i="52" s="1"/>
  <c r="AH6" i="52" s="1"/>
  <c r="AW61" i="52"/>
  <c r="S61" i="52" s="1"/>
  <c r="AH61" i="52" s="1"/>
  <c r="AW37" i="52"/>
  <c r="S37" i="52" s="1"/>
  <c r="AH37" i="52" s="1"/>
  <c r="AW115" i="52"/>
  <c r="S115" i="52" s="1"/>
  <c r="AH115" i="52" s="1"/>
  <c r="AW34" i="52"/>
  <c r="S34" i="52" s="1"/>
  <c r="AH34" i="52" s="1"/>
  <c r="AW50" i="52"/>
  <c r="S50" i="52" s="1"/>
  <c r="AH50" i="52" s="1"/>
  <c r="AW11" i="52"/>
  <c r="S11" i="52" s="1"/>
  <c r="AH11" i="52" s="1"/>
  <c r="AW17" i="52"/>
  <c r="S17" i="52" s="1"/>
  <c r="AH17" i="52" s="1"/>
  <c r="AW25" i="52"/>
  <c r="S25" i="52" s="1"/>
  <c r="AH25" i="52" s="1"/>
  <c r="AW99" i="52"/>
  <c r="S99" i="52" s="1"/>
  <c r="AH99" i="52" s="1"/>
  <c r="AW27" i="52"/>
  <c r="S27" i="52" s="1"/>
  <c r="AH27" i="52" s="1"/>
  <c r="AW39" i="52"/>
  <c r="S39" i="52" s="1"/>
  <c r="AH39" i="52" s="1"/>
  <c r="AW55" i="52"/>
  <c r="S55" i="52" s="1"/>
  <c r="AH55" i="52" s="1"/>
  <c r="AW59" i="52"/>
  <c r="S59" i="52" s="1"/>
  <c r="AH59" i="52" s="1"/>
  <c r="AW91" i="52"/>
  <c r="S91" i="52" s="1"/>
  <c r="AH91" i="52" s="1"/>
  <c r="AW69" i="52"/>
  <c r="S69" i="52" s="1"/>
  <c r="AH69" i="52" s="1"/>
  <c r="AW73" i="52"/>
  <c r="S73" i="52" s="1"/>
  <c r="AH73" i="52" s="1"/>
  <c r="AW77" i="52"/>
  <c r="S77" i="52" s="1"/>
  <c r="AH77" i="52" s="1"/>
  <c r="AW81" i="52"/>
  <c r="S81" i="52" s="1"/>
  <c r="AH81" i="52" s="1"/>
  <c r="AW85" i="52"/>
  <c r="S85" i="52" s="1"/>
  <c r="AH85" i="52" s="1"/>
  <c r="AW121" i="52"/>
  <c r="S121" i="52" s="1"/>
  <c r="AH121" i="52" s="1"/>
  <c r="AW156" i="52"/>
  <c r="S156" i="52" s="1"/>
  <c r="AH156" i="52" s="1"/>
  <c r="AW92" i="52"/>
  <c r="S92" i="52" s="1"/>
  <c r="AH92" i="52" s="1"/>
  <c r="AW100" i="52"/>
  <c r="S100" i="52" s="1"/>
  <c r="AH100" i="52" s="1"/>
  <c r="AW116" i="52"/>
  <c r="S116" i="52" s="1"/>
  <c r="AH116" i="52" s="1"/>
  <c r="AW153" i="52"/>
  <c r="S153" i="52" s="1"/>
  <c r="AH153" i="52" s="1"/>
  <c r="AW161" i="52"/>
  <c r="S161" i="52" s="1"/>
  <c r="AH161" i="52" s="1"/>
  <c r="AW132" i="52"/>
  <c r="S132" i="52" s="1"/>
  <c r="AH132" i="52" s="1"/>
  <c r="AW140" i="52"/>
  <c r="S140" i="52" s="1"/>
  <c r="AH140" i="52" s="1"/>
  <c r="AW144" i="52"/>
  <c r="S144" i="52" s="1"/>
  <c r="AH144" i="52" s="1"/>
  <c r="AW148" i="52"/>
  <c r="S148" i="52" s="1"/>
  <c r="AH148" i="52" s="1"/>
  <c r="AW152" i="52"/>
  <c r="S152" i="52" s="1"/>
  <c r="AH152" i="52" s="1"/>
  <c r="AW167" i="52"/>
  <c r="S167" i="52" s="1"/>
  <c r="AH167" i="52" s="1"/>
  <c r="AW176" i="52"/>
  <c r="S176" i="52" s="1"/>
  <c r="AH176" i="52" s="1"/>
  <c r="AW177" i="52"/>
  <c r="S177" i="52" s="1"/>
  <c r="AH177" i="52" s="1"/>
  <c r="AW181" i="52"/>
  <c r="S181" i="52" s="1"/>
  <c r="AH181" i="52" s="1"/>
  <c r="AW185" i="52"/>
  <c r="S185" i="52" s="1"/>
  <c r="AH185" i="52" s="1"/>
  <c r="AW191" i="52"/>
  <c r="S191" i="52" s="1"/>
  <c r="AH191" i="52" s="1"/>
  <c r="AW198" i="52"/>
  <c r="S198" i="52" s="1"/>
  <c r="AH198" i="52" s="1"/>
  <c r="AW201" i="52"/>
  <c r="S201" i="52" s="1"/>
  <c r="AH201" i="52" s="1"/>
  <c r="AW206" i="52"/>
  <c r="S206" i="52" s="1"/>
  <c r="AH206" i="52" s="1"/>
  <c r="BC125" i="52"/>
  <c r="Y125" i="52" s="1"/>
  <c r="AN125" i="52" s="1"/>
  <c r="BC109" i="52"/>
  <c r="Y109" i="52" s="1"/>
  <c r="AN109" i="52" s="1"/>
  <c r="BC61" i="52"/>
  <c r="Y61" i="52" s="1"/>
  <c r="AN61" i="52" s="1"/>
  <c r="BC15" i="52"/>
  <c r="Y15" i="52" s="1"/>
  <c r="AN15" i="52" s="1"/>
  <c r="BC98" i="52"/>
  <c r="Y98" i="52" s="1"/>
  <c r="AN98" i="52" s="1"/>
  <c r="BC196" i="52"/>
  <c r="Y196" i="52" s="1"/>
  <c r="AN196" i="52" s="1"/>
  <c r="BC112" i="52"/>
  <c r="Y112" i="52" s="1"/>
  <c r="AN112" i="52" s="1"/>
  <c r="BC36" i="52"/>
  <c r="Y36" i="52" s="1"/>
  <c r="AN36" i="52" s="1"/>
  <c r="BC70" i="52"/>
  <c r="Y70" i="52" s="1"/>
  <c r="AN70" i="52" s="1"/>
  <c r="BC192" i="52"/>
  <c r="Y192" i="52" s="1"/>
  <c r="AN192" i="52" s="1"/>
  <c r="BC13" i="52"/>
  <c r="Y13" i="52" s="1"/>
  <c r="AN13" i="52" s="1"/>
  <c r="BC6" i="52"/>
  <c r="Y6" i="52" s="1"/>
  <c r="AN6" i="52" s="1"/>
  <c r="BC200" i="52"/>
  <c r="Y200" i="52" s="1"/>
  <c r="AN200" i="52" s="1"/>
  <c r="CQ206" i="52"/>
  <c r="AX206" i="52" s="1"/>
  <c r="T206" i="52" s="1"/>
  <c r="AI206" i="52" s="1"/>
  <c r="CQ204" i="52"/>
  <c r="CQ198" i="52"/>
  <c r="CQ194" i="52"/>
  <c r="AX194" i="52" s="1"/>
  <c r="T194" i="52" s="1"/>
  <c r="AI194" i="52" s="1"/>
  <c r="CQ190" i="52"/>
  <c r="AX190" i="52" s="1"/>
  <c r="T190" i="52" s="1"/>
  <c r="AI190" i="52" s="1"/>
  <c r="CQ186" i="52"/>
  <c r="CQ170" i="52"/>
  <c r="CQ166" i="52"/>
  <c r="CQ162" i="52"/>
  <c r="CQ158" i="52"/>
  <c r="CQ154" i="52"/>
  <c r="CQ184" i="52"/>
  <c r="CQ178" i="52"/>
  <c r="CQ176" i="52"/>
  <c r="CQ140" i="52"/>
  <c r="AX140" i="52" s="1"/>
  <c r="T140" i="52" s="1"/>
  <c r="AI140" i="52" s="1"/>
  <c r="CQ147" i="52"/>
  <c r="AX147" i="52" s="1"/>
  <c r="T147" i="52" s="1"/>
  <c r="AI147" i="52" s="1"/>
  <c r="CQ131" i="52"/>
  <c r="CQ125" i="52"/>
  <c r="AX125" i="52" s="1"/>
  <c r="T125" i="52" s="1"/>
  <c r="AI125" i="52" s="1"/>
  <c r="CQ109" i="52"/>
  <c r="AX109" i="52" s="1"/>
  <c r="T109" i="52" s="1"/>
  <c r="AI109" i="52" s="1"/>
  <c r="CQ86" i="52"/>
  <c r="CQ82" i="52"/>
  <c r="CQ78" i="52"/>
  <c r="CQ74" i="52"/>
  <c r="AX74" i="52" s="1"/>
  <c r="T74" i="52" s="1"/>
  <c r="AI74" i="52" s="1"/>
  <c r="CQ70" i="52"/>
  <c r="CQ66" i="52"/>
  <c r="CQ62" i="52"/>
  <c r="AX62" i="52" s="1"/>
  <c r="T62" i="52" s="1"/>
  <c r="AI62" i="52" s="1"/>
  <c r="CQ58" i="52"/>
  <c r="CQ137" i="52"/>
  <c r="CQ114" i="52"/>
  <c r="CQ97" i="52"/>
  <c r="CQ89" i="52"/>
  <c r="CQ123" i="52"/>
  <c r="CQ107" i="52"/>
  <c r="AX107" i="52" s="1"/>
  <c r="T107" i="52" s="1"/>
  <c r="AI107" i="52" s="1"/>
  <c r="CQ96" i="52"/>
  <c r="AX96" i="52" s="1"/>
  <c r="T96" i="52" s="1"/>
  <c r="AI96" i="52" s="1"/>
  <c r="CQ88" i="52"/>
  <c r="AX88" i="52" s="1"/>
  <c r="T88" i="52" s="1"/>
  <c r="AI88" i="52" s="1"/>
  <c r="CQ54" i="52"/>
  <c r="CQ50" i="52"/>
  <c r="CQ46" i="52"/>
  <c r="AX46" i="52" s="1"/>
  <c r="T46" i="52" s="1"/>
  <c r="AI46" i="52" s="1"/>
  <c r="CQ42" i="52"/>
  <c r="CQ38" i="52"/>
  <c r="CQ34" i="52"/>
  <c r="CQ30" i="52"/>
  <c r="CQ150" i="52"/>
  <c r="CQ112" i="52"/>
  <c r="CQ21" i="52"/>
  <c r="CQ16" i="52"/>
  <c r="CQ9" i="52"/>
  <c r="CQ127" i="52"/>
  <c r="CQ18" i="52"/>
  <c r="CQ8" i="52"/>
  <c r="CQ103" i="52"/>
  <c r="CQ205" i="52"/>
  <c r="CQ203" i="52"/>
  <c r="CQ197" i="52"/>
  <c r="CQ193" i="52"/>
  <c r="CQ189" i="52"/>
  <c r="CQ175" i="52"/>
  <c r="CQ169" i="52"/>
  <c r="AX169" i="52" s="1"/>
  <c r="T169" i="52" s="1"/>
  <c r="AI169" i="52" s="1"/>
  <c r="CQ165" i="52"/>
  <c r="AX165" i="52" s="1"/>
  <c r="T165" i="52" s="1"/>
  <c r="AI165" i="52" s="1"/>
  <c r="CQ161" i="52"/>
  <c r="AX161" i="52" s="1"/>
  <c r="T161" i="52" s="1"/>
  <c r="AI161" i="52" s="1"/>
  <c r="CQ157" i="52"/>
  <c r="CQ153" i="52"/>
  <c r="CQ183" i="52"/>
  <c r="CQ181" i="52"/>
  <c r="AX181" i="52" s="1"/>
  <c r="T181" i="52" s="1"/>
  <c r="AI181" i="52" s="1"/>
  <c r="CQ152" i="52"/>
  <c r="CQ136" i="52"/>
  <c r="CQ143" i="52"/>
  <c r="CQ130" i="52"/>
  <c r="CQ121" i="52"/>
  <c r="CQ105" i="52"/>
  <c r="CQ85" i="52"/>
  <c r="AX85" i="52" s="1"/>
  <c r="T85" i="52" s="1"/>
  <c r="AI85" i="52" s="1"/>
  <c r="CQ81" i="52"/>
  <c r="CQ77" i="52"/>
  <c r="CQ73" i="52"/>
  <c r="AX73" i="52" s="1"/>
  <c r="T73" i="52" s="1"/>
  <c r="AI73" i="52" s="1"/>
  <c r="CQ69" i="52"/>
  <c r="CQ65" i="52"/>
  <c r="CQ61" i="52"/>
  <c r="CQ146" i="52"/>
  <c r="AX146" i="52" s="1"/>
  <c r="T146" i="52" s="1"/>
  <c r="AI146" i="52" s="1"/>
  <c r="CQ126" i="52"/>
  <c r="CQ110" i="52"/>
  <c r="CQ95" i="52"/>
  <c r="CQ142" i="52"/>
  <c r="CQ116" i="52"/>
  <c r="CQ100" i="52"/>
  <c r="CQ94" i="52"/>
  <c r="CQ57" i="52"/>
  <c r="CQ53" i="52"/>
  <c r="CQ49" i="52"/>
  <c r="CQ45" i="52"/>
  <c r="AX45" i="52" s="1"/>
  <c r="T45" i="52" s="1"/>
  <c r="AI45" i="52" s="1"/>
  <c r="CQ41" i="52"/>
  <c r="AX41" i="52" s="1"/>
  <c r="T41" i="52" s="1"/>
  <c r="AI41" i="52" s="1"/>
  <c r="CQ37" i="52"/>
  <c r="CQ33" i="52"/>
  <c r="CQ29" i="52"/>
  <c r="CQ149" i="52"/>
  <c r="CQ23" i="52"/>
  <c r="CQ20" i="52"/>
  <c r="CQ15" i="52"/>
  <c r="CQ26" i="52"/>
  <c r="CQ111" i="52"/>
  <c r="CQ12" i="52"/>
  <c r="CQ7" i="52"/>
  <c r="CQ201" i="52"/>
  <c r="CQ195" i="52"/>
  <c r="AX195" i="52" s="1"/>
  <c r="T195" i="52" s="1"/>
  <c r="AI195" i="52" s="1"/>
  <c r="CQ187" i="52"/>
  <c r="AX187" i="52" s="1"/>
  <c r="T187" i="52" s="1"/>
  <c r="AI187" i="52" s="1"/>
  <c r="CQ167" i="52"/>
  <c r="CQ159" i="52"/>
  <c r="CQ182" i="52"/>
  <c r="AX182" i="52" s="1"/>
  <c r="T182" i="52" s="1"/>
  <c r="AI182" i="52" s="1"/>
  <c r="CQ177" i="52"/>
  <c r="AX177" i="52" s="1"/>
  <c r="T177" i="52" s="1"/>
  <c r="AI177" i="52" s="1"/>
  <c r="CQ151" i="52"/>
  <c r="CQ129" i="52"/>
  <c r="CQ87" i="52"/>
  <c r="CQ79" i="52"/>
  <c r="AX79" i="52" s="1"/>
  <c r="T79" i="52" s="1"/>
  <c r="AI79" i="52" s="1"/>
  <c r="CQ71" i="52"/>
  <c r="CQ63" i="52"/>
  <c r="CQ138" i="52"/>
  <c r="CQ102" i="52"/>
  <c r="CQ124" i="52"/>
  <c r="AX124" i="52" s="1"/>
  <c r="T124" i="52" s="1"/>
  <c r="AI124" i="52" s="1"/>
  <c r="CQ98" i="52"/>
  <c r="CQ55" i="52"/>
  <c r="AX55" i="52" s="1"/>
  <c r="T55" i="52" s="1"/>
  <c r="AI55" i="52" s="1"/>
  <c r="CQ47" i="52"/>
  <c r="CQ39" i="52"/>
  <c r="CQ31" i="52"/>
  <c r="CQ128" i="52"/>
  <c r="CQ17" i="52"/>
  <c r="CQ134" i="52"/>
  <c r="CQ10" i="52"/>
  <c r="CQ200" i="52"/>
  <c r="CQ192" i="52"/>
  <c r="CQ171" i="52"/>
  <c r="CQ164" i="52"/>
  <c r="CQ156" i="52"/>
  <c r="AX156" i="52" s="1"/>
  <c r="T156" i="52" s="1"/>
  <c r="AI156" i="52" s="1"/>
  <c r="CQ180" i="52"/>
  <c r="CQ148" i="52"/>
  <c r="CQ139" i="52"/>
  <c r="CQ117" i="52"/>
  <c r="CQ84" i="52"/>
  <c r="AX84" i="52" s="1"/>
  <c r="T84" i="52" s="1"/>
  <c r="AI84" i="52" s="1"/>
  <c r="CQ76" i="52"/>
  <c r="AX76" i="52" s="1"/>
  <c r="T76" i="52" s="1"/>
  <c r="AI76" i="52" s="1"/>
  <c r="CQ68" i="52"/>
  <c r="CQ60" i="52"/>
  <c r="CQ122" i="52"/>
  <c r="CQ93" i="52"/>
  <c r="CQ115" i="52"/>
  <c r="CQ92" i="52"/>
  <c r="CQ52" i="52"/>
  <c r="CQ44" i="52"/>
  <c r="CQ36" i="52"/>
  <c r="CQ28" i="52"/>
  <c r="CQ120" i="52"/>
  <c r="CQ14" i="52"/>
  <c r="CQ24" i="52"/>
  <c r="CQ6" i="52"/>
  <c r="CQ199" i="52"/>
  <c r="CQ191" i="52"/>
  <c r="CQ174" i="52"/>
  <c r="CQ163" i="52"/>
  <c r="CQ155" i="52"/>
  <c r="CQ179" i="52"/>
  <c r="AX179" i="52" s="1"/>
  <c r="T179" i="52" s="1"/>
  <c r="AI179" i="52" s="1"/>
  <c r="CQ144" i="52"/>
  <c r="CQ135" i="52"/>
  <c r="AX135" i="52" s="1"/>
  <c r="T135" i="52" s="1"/>
  <c r="AI135" i="52" s="1"/>
  <c r="CQ113" i="52"/>
  <c r="CQ83" i="52"/>
  <c r="CQ75" i="52"/>
  <c r="CQ67" i="52"/>
  <c r="AX67" i="52" s="1"/>
  <c r="T67" i="52" s="1"/>
  <c r="AI67" i="52" s="1"/>
  <c r="CQ59" i="52"/>
  <c r="CQ118" i="52"/>
  <c r="CQ91" i="52"/>
  <c r="CQ108" i="52"/>
  <c r="CQ90" i="52"/>
  <c r="CQ51" i="52"/>
  <c r="CQ43" i="52"/>
  <c r="CQ35" i="52"/>
  <c r="CQ27" i="52"/>
  <c r="AX27" i="52" s="1"/>
  <c r="T27" i="52" s="1"/>
  <c r="AI27" i="52" s="1"/>
  <c r="CQ25" i="52"/>
  <c r="AX25" i="52" s="1"/>
  <c r="T25" i="52" s="1"/>
  <c r="AI25" i="52" s="1"/>
  <c r="CQ13" i="52"/>
  <c r="CQ104" i="52"/>
  <c r="CQ119" i="52"/>
  <c r="CQ202" i="52"/>
  <c r="CQ196" i="52"/>
  <c r="CQ188" i="52"/>
  <c r="CQ168" i="52"/>
  <c r="CQ160" i="52"/>
  <c r="CQ185" i="52"/>
  <c r="AX185" i="52" s="1"/>
  <c r="T185" i="52" s="1"/>
  <c r="AI185" i="52" s="1"/>
  <c r="CQ172" i="52"/>
  <c r="CQ132" i="52"/>
  <c r="CQ173" i="52"/>
  <c r="AX173" i="52" s="1"/>
  <c r="T173" i="52" s="1"/>
  <c r="AI173" i="52" s="1"/>
  <c r="CQ101" i="52"/>
  <c r="CQ80" i="52"/>
  <c r="CQ72" i="52"/>
  <c r="CQ64" i="52"/>
  <c r="CQ145" i="52"/>
  <c r="CQ106" i="52"/>
  <c r="CQ141" i="52"/>
  <c r="CQ99" i="52"/>
  <c r="CQ56" i="52"/>
  <c r="CQ48" i="52"/>
  <c r="CQ40" i="52"/>
  <c r="CQ32" i="52"/>
  <c r="AX32" i="52" s="1"/>
  <c r="T32" i="52" s="1"/>
  <c r="AI32" i="52" s="1"/>
  <c r="CQ133" i="52"/>
  <c r="CQ19" i="52"/>
  <c r="CQ22" i="52"/>
  <c r="AX22" i="52" s="1"/>
  <c r="T22" i="52" s="1"/>
  <c r="AI22" i="52" s="1"/>
  <c r="CQ11" i="52"/>
  <c r="CY204" i="52"/>
  <c r="CY197" i="52"/>
  <c r="CY193" i="52"/>
  <c r="BF193" i="52" s="1"/>
  <c r="AB193" i="52" s="1"/>
  <c r="AQ193" i="52" s="1"/>
  <c r="CY189" i="52"/>
  <c r="BF189" i="52" s="1"/>
  <c r="AB189" i="52" s="1"/>
  <c r="AQ189" i="52" s="1"/>
  <c r="CY199" i="52"/>
  <c r="CY172" i="52"/>
  <c r="CY167" i="52"/>
  <c r="CY163" i="52"/>
  <c r="BF163" i="52" s="1"/>
  <c r="AB163" i="52" s="1"/>
  <c r="AQ163" i="52" s="1"/>
  <c r="CY159" i="52"/>
  <c r="CY155" i="52"/>
  <c r="CY184" i="52"/>
  <c r="CY174" i="52"/>
  <c r="CY152" i="52"/>
  <c r="CY136" i="52"/>
  <c r="CY143" i="52"/>
  <c r="CY129" i="52"/>
  <c r="CY113" i="52"/>
  <c r="CY87" i="52"/>
  <c r="CY83" i="52"/>
  <c r="CY79" i="52"/>
  <c r="CY75" i="52"/>
  <c r="CY71" i="52"/>
  <c r="CY67" i="52"/>
  <c r="CY63" i="52"/>
  <c r="CY59" i="52"/>
  <c r="BF59" i="52" s="1"/>
  <c r="AB59" i="52" s="1"/>
  <c r="AQ59" i="52" s="1"/>
  <c r="CY142" i="52"/>
  <c r="CY126" i="52"/>
  <c r="BF126" i="52" s="1"/>
  <c r="AB126" i="52" s="1"/>
  <c r="AQ126" i="52" s="1"/>
  <c r="CY110" i="52"/>
  <c r="CY96" i="52"/>
  <c r="CY88" i="52"/>
  <c r="CY130" i="52"/>
  <c r="CY119" i="52"/>
  <c r="CY103" i="52"/>
  <c r="BF103" i="52" s="1"/>
  <c r="AB103" i="52" s="1"/>
  <c r="AQ103" i="52" s="1"/>
  <c r="CY54" i="52"/>
  <c r="CY50" i="52"/>
  <c r="BF50" i="52" s="1"/>
  <c r="AB50" i="52" s="1"/>
  <c r="AQ50" i="52" s="1"/>
  <c r="CY46" i="52"/>
  <c r="CY42" i="52"/>
  <c r="BF42" i="52" s="1"/>
  <c r="AB42" i="52" s="1"/>
  <c r="AQ42" i="52" s="1"/>
  <c r="CY38" i="52"/>
  <c r="BF38" i="52" s="1"/>
  <c r="AB38" i="52" s="1"/>
  <c r="AQ38" i="52" s="1"/>
  <c r="CY34" i="52"/>
  <c r="CY30" i="52"/>
  <c r="CY182" i="52"/>
  <c r="BF182" i="52" s="1"/>
  <c r="AB182" i="52" s="1"/>
  <c r="AQ182" i="52" s="1"/>
  <c r="CY178" i="52"/>
  <c r="CY91" i="52"/>
  <c r="BF91" i="52" s="1"/>
  <c r="AB91" i="52" s="1"/>
  <c r="AQ91" i="52" s="1"/>
  <c r="CY108" i="52"/>
  <c r="CY17" i="52"/>
  <c r="BF17" i="52" s="1"/>
  <c r="AB17" i="52" s="1"/>
  <c r="AQ17" i="52" s="1"/>
  <c r="CY9" i="52"/>
  <c r="CY26" i="52"/>
  <c r="CY23" i="52"/>
  <c r="BF23" i="52" s="1"/>
  <c r="AB23" i="52" s="1"/>
  <c r="AQ23" i="52" s="1"/>
  <c r="CY11" i="52"/>
  <c r="CY6" i="52"/>
  <c r="BF6" i="52" s="1"/>
  <c r="AB6" i="52" s="1"/>
  <c r="AQ6" i="52" s="1"/>
  <c r="CY203" i="52"/>
  <c r="CY196" i="52"/>
  <c r="BF196" i="52" s="1"/>
  <c r="AB196" i="52" s="1"/>
  <c r="AQ196" i="52" s="1"/>
  <c r="CY192" i="52"/>
  <c r="CY188" i="52"/>
  <c r="CY186" i="52"/>
  <c r="BF186" i="52" s="1"/>
  <c r="AB186" i="52" s="1"/>
  <c r="AQ186" i="52" s="1"/>
  <c r="CY170" i="52"/>
  <c r="BF170" i="52" s="1"/>
  <c r="AB170" i="52" s="1"/>
  <c r="AQ170" i="52" s="1"/>
  <c r="CY166" i="52"/>
  <c r="CY162" i="52"/>
  <c r="BF162" i="52" s="1"/>
  <c r="AB162" i="52" s="1"/>
  <c r="AQ162" i="52" s="1"/>
  <c r="CY158" i="52"/>
  <c r="BF158" i="52" s="1"/>
  <c r="AB158" i="52" s="1"/>
  <c r="AQ158" i="52" s="1"/>
  <c r="CY154" i="52"/>
  <c r="CY180" i="52"/>
  <c r="BF180" i="52" s="1"/>
  <c r="AB180" i="52" s="1"/>
  <c r="AQ180" i="52" s="1"/>
  <c r="CY183" i="52"/>
  <c r="CY148" i="52"/>
  <c r="CY132" i="52"/>
  <c r="CY139" i="52"/>
  <c r="CY125" i="52"/>
  <c r="CY109" i="52"/>
  <c r="CY86" i="52"/>
  <c r="CY82" i="52"/>
  <c r="BF82" i="52" s="1"/>
  <c r="AB82" i="52" s="1"/>
  <c r="AQ82" i="52" s="1"/>
  <c r="CY78" i="52"/>
  <c r="CY74" i="52"/>
  <c r="CY70" i="52"/>
  <c r="BF70" i="52" s="1"/>
  <c r="AB70" i="52" s="1"/>
  <c r="AQ70" i="52" s="1"/>
  <c r="CY66" i="52"/>
  <c r="CY62" i="52"/>
  <c r="CY58" i="52"/>
  <c r="CY141" i="52"/>
  <c r="CY122" i="52"/>
  <c r="CY106" i="52"/>
  <c r="BF106" i="52" s="1"/>
  <c r="AB106" i="52" s="1"/>
  <c r="AQ106" i="52" s="1"/>
  <c r="CY94" i="52"/>
  <c r="BF94" i="52" s="1"/>
  <c r="AB94" i="52" s="1"/>
  <c r="AQ94" i="52" s="1"/>
  <c r="CY179" i="52"/>
  <c r="BF179" i="52" s="1"/>
  <c r="AB179" i="52" s="1"/>
  <c r="AQ179" i="52" s="1"/>
  <c r="CY128" i="52"/>
  <c r="CY112" i="52"/>
  <c r="CY57" i="52"/>
  <c r="CY53" i="52"/>
  <c r="CY49" i="52"/>
  <c r="CY45" i="52"/>
  <c r="CY41" i="52"/>
  <c r="CY37" i="52"/>
  <c r="CY33" i="52"/>
  <c r="CY29" i="52"/>
  <c r="CY171" i="52"/>
  <c r="CY116" i="52"/>
  <c r="CY25" i="52"/>
  <c r="CY93" i="52"/>
  <c r="CY15" i="52"/>
  <c r="CY123" i="52"/>
  <c r="BF123" i="52" s="1"/>
  <c r="AB123" i="52" s="1"/>
  <c r="AQ123" i="52" s="1"/>
  <c r="CY22" i="52"/>
  <c r="CY18" i="52"/>
  <c r="CY10" i="52"/>
  <c r="CY107" i="52"/>
  <c r="BF107" i="52" s="1"/>
  <c r="AB107" i="52" s="1"/>
  <c r="AQ107" i="52" s="1"/>
  <c r="CY206" i="52"/>
  <c r="BF206" i="52" s="1"/>
  <c r="AB206" i="52" s="1"/>
  <c r="AQ206" i="52" s="1"/>
  <c r="CY200" i="52"/>
  <c r="BF200" i="52" s="1"/>
  <c r="AB200" i="52" s="1"/>
  <c r="AQ200" i="52" s="1"/>
  <c r="CY195" i="52"/>
  <c r="CY191" i="52"/>
  <c r="CY187" i="52"/>
  <c r="CY173" i="52"/>
  <c r="CY165" i="52"/>
  <c r="CY161" i="52"/>
  <c r="CY157" i="52"/>
  <c r="CY153" i="52"/>
  <c r="BF153" i="52" s="1"/>
  <c r="AB153" i="52" s="1"/>
  <c r="AQ153" i="52" s="1"/>
  <c r="CY177" i="52"/>
  <c r="CY144" i="52"/>
  <c r="CY151" i="52"/>
  <c r="CY135" i="52"/>
  <c r="CY105" i="52"/>
  <c r="CY85" i="52"/>
  <c r="CY81" i="52"/>
  <c r="CY73" i="52"/>
  <c r="CY65" i="52"/>
  <c r="BF65" i="52" s="1"/>
  <c r="AB65" i="52" s="1"/>
  <c r="AQ65" i="52" s="1"/>
  <c r="CY150" i="52"/>
  <c r="CY134" i="52"/>
  <c r="CY102" i="52"/>
  <c r="CY146" i="52"/>
  <c r="CY111" i="52"/>
  <c r="BF111" i="52" s="1"/>
  <c r="AB111" i="52" s="1"/>
  <c r="AQ111" i="52" s="1"/>
  <c r="CY52" i="52"/>
  <c r="BF52" i="52" s="1"/>
  <c r="AB52" i="52" s="1"/>
  <c r="AQ52" i="52" s="1"/>
  <c r="CY48" i="52"/>
  <c r="CY40" i="52"/>
  <c r="CY36" i="52"/>
  <c r="CY28" i="52"/>
  <c r="CY145" i="52"/>
  <c r="BF145" i="52" s="1"/>
  <c r="AB145" i="52" s="1"/>
  <c r="AQ145" i="52" s="1"/>
  <c r="CY21" i="52"/>
  <c r="CY14" i="52"/>
  <c r="BF14" i="52" s="1"/>
  <c r="AB14" i="52" s="1"/>
  <c r="AQ14" i="52" s="1"/>
  <c r="CY97" i="52"/>
  <c r="CY8" i="52"/>
  <c r="CY24" i="52"/>
  <c r="CY169" i="52"/>
  <c r="CY181" i="52"/>
  <c r="CY121" i="52"/>
  <c r="CY77" i="52"/>
  <c r="CY69" i="52"/>
  <c r="CY61" i="52"/>
  <c r="CY118" i="52"/>
  <c r="BF118" i="52" s="1"/>
  <c r="AB118" i="52" s="1"/>
  <c r="AQ118" i="52" s="1"/>
  <c r="CY92" i="52"/>
  <c r="BF92" i="52" s="1"/>
  <c r="AB92" i="52" s="1"/>
  <c r="AQ92" i="52" s="1"/>
  <c r="CY127" i="52"/>
  <c r="BF127" i="52" s="1"/>
  <c r="AB127" i="52" s="1"/>
  <c r="AQ127" i="52" s="1"/>
  <c r="CY56" i="52"/>
  <c r="CY44" i="52"/>
  <c r="CY32" i="52"/>
  <c r="CY100" i="52"/>
  <c r="CY20" i="52"/>
  <c r="CY115" i="52"/>
  <c r="CY16" i="52"/>
  <c r="CY205" i="52"/>
  <c r="CY198" i="52"/>
  <c r="CY194" i="52"/>
  <c r="CY190" i="52"/>
  <c r="CY201" i="52"/>
  <c r="CY176" i="52"/>
  <c r="CY168" i="52"/>
  <c r="BF168" i="52" s="1"/>
  <c r="AB168" i="52" s="1"/>
  <c r="AQ168" i="52" s="1"/>
  <c r="CY164" i="52"/>
  <c r="CY160" i="52"/>
  <c r="CY156" i="52"/>
  <c r="CY202" i="52"/>
  <c r="CY175" i="52"/>
  <c r="CY185" i="52"/>
  <c r="CY140" i="52"/>
  <c r="CY147" i="52"/>
  <c r="CY131" i="52"/>
  <c r="CY117" i="52"/>
  <c r="CY101" i="52"/>
  <c r="CY84" i="52"/>
  <c r="CY80" i="52"/>
  <c r="CY76" i="52"/>
  <c r="CY72" i="52"/>
  <c r="BF72" i="52" s="1"/>
  <c r="AB72" i="52" s="1"/>
  <c r="AQ72" i="52" s="1"/>
  <c r="CY68" i="52"/>
  <c r="BF68" i="52" s="1"/>
  <c r="AB68" i="52" s="1"/>
  <c r="AQ68" i="52" s="1"/>
  <c r="CY64" i="52"/>
  <c r="CY60" i="52"/>
  <c r="CY149" i="52"/>
  <c r="CY133" i="52"/>
  <c r="CY114" i="52"/>
  <c r="BF114" i="52" s="1"/>
  <c r="AB114" i="52" s="1"/>
  <c r="AQ114" i="52" s="1"/>
  <c r="CY98" i="52"/>
  <c r="BF98" i="52" s="1"/>
  <c r="AB98" i="52" s="1"/>
  <c r="AQ98" i="52" s="1"/>
  <c r="CY90" i="52"/>
  <c r="CY137" i="52"/>
  <c r="CY120" i="52"/>
  <c r="CY47" i="52"/>
  <c r="BF47" i="52" s="1"/>
  <c r="AB47" i="52" s="1"/>
  <c r="AQ47" i="52" s="1"/>
  <c r="CY31" i="52"/>
  <c r="BF31" i="52" s="1"/>
  <c r="AB31" i="52" s="1"/>
  <c r="AQ31" i="52" s="1"/>
  <c r="CY124" i="52"/>
  <c r="CY89" i="52"/>
  <c r="BF89" i="52" s="1"/>
  <c r="AB89" i="52" s="1"/>
  <c r="AQ89" i="52" s="1"/>
  <c r="CY104" i="52"/>
  <c r="CY43" i="52"/>
  <c r="BF43" i="52" s="1"/>
  <c r="AB43" i="52" s="1"/>
  <c r="AQ43" i="52" s="1"/>
  <c r="CY27" i="52"/>
  <c r="CY19" i="52"/>
  <c r="CY12" i="52"/>
  <c r="CY55" i="52"/>
  <c r="BF55" i="52" s="1"/>
  <c r="AB55" i="52" s="1"/>
  <c r="AQ55" i="52" s="1"/>
  <c r="CY39" i="52"/>
  <c r="CY138" i="52"/>
  <c r="CY13" i="52"/>
  <c r="BF13" i="52" s="1"/>
  <c r="AB13" i="52" s="1"/>
  <c r="AQ13" i="52" s="1"/>
  <c r="CY7" i="52"/>
  <c r="CY51" i="52"/>
  <c r="CY35" i="52"/>
  <c r="CY95" i="52"/>
  <c r="CY99" i="52"/>
  <c r="DL7" i="51"/>
  <c r="DL6" i="51"/>
  <c r="DL180" i="51"/>
  <c r="DL56" i="51"/>
  <c r="DL72" i="51"/>
  <c r="DL87" i="51"/>
  <c r="DL103" i="51"/>
  <c r="DL119" i="51"/>
  <c r="DL132" i="51"/>
  <c r="DL151" i="51"/>
  <c r="DL176" i="51"/>
  <c r="DL184" i="51"/>
  <c r="DL202" i="51"/>
  <c r="DN206" i="51"/>
  <c r="DN203" i="51"/>
  <c r="DN189" i="51"/>
  <c r="DN194" i="51"/>
  <c r="DN195" i="51"/>
  <c r="DN180" i="51"/>
  <c r="DN176" i="51"/>
  <c r="DN172" i="51"/>
  <c r="DN182" i="51"/>
  <c r="DN166" i="51"/>
  <c r="DN162" i="51"/>
  <c r="DN158" i="51"/>
  <c r="DN154" i="51"/>
  <c r="DN150" i="51"/>
  <c r="DN183" i="51"/>
  <c r="DN136" i="51"/>
  <c r="DN126" i="51"/>
  <c r="DN137" i="51"/>
  <c r="DN122" i="51"/>
  <c r="DN106" i="51"/>
  <c r="DN90" i="51"/>
  <c r="DN138" i="51"/>
  <c r="DN119" i="51"/>
  <c r="DN103" i="51"/>
  <c r="DN87" i="51"/>
  <c r="DN80" i="51"/>
  <c r="DN76" i="51"/>
  <c r="DN71" i="51"/>
  <c r="DN116" i="51"/>
  <c r="DN100" i="51"/>
  <c r="DN84" i="51"/>
  <c r="DN62" i="51"/>
  <c r="DN96" i="51"/>
  <c r="DN52" i="51"/>
  <c r="DN41" i="51"/>
  <c r="DN37" i="51"/>
  <c r="DN33" i="51"/>
  <c r="DN29" i="51"/>
  <c r="DN25" i="51"/>
  <c r="DN21" i="51"/>
  <c r="DN17" i="51"/>
  <c r="DN13" i="51"/>
  <c r="DN9" i="51"/>
  <c r="DN134" i="51"/>
  <c r="DN85" i="51"/>
  <c r="DN55" i="51"/>
  <c r="DN63" i="51"/>
  <c r="DN104" i="51"/>
  <c r="DN51" i="51"/>
  <c r="DN56" i="51"/>
  <c r="DN48" i="51"/>
  <c r="DN200" i="51"/>
  <c r="DN198" i="51"/>
  <c r="DN199" i="51"/>
  <c r="DN178" i="51"/>
  <c r="DN170" i="51"/>
  <c r="DN164" i="51"/>
  <c r="DN156" i="51"/>
  <c r="DN148" i="51"/>
  <c r="DN128" i="51"/>
  <c r="DN129" i="51"/>
  <c r="DN98" i="51"/>
  <c r="DN146" i="51"/>
  <c r="DN111" i="51"/>
  <c r="DN82" i="51"/>
  <c r="DN142" i="51"/>
  <c r="DN108" i="51"/>
  <c r="DN70" i="51"/>
  <c r="DN65" i="51"/>
  <c r="DN39" i="51"/>
  <c r="DN31" i="51"/>
  <c r="DN23" i="51"/>
  <c r="DN15" i="51"/>
  <c r="DN7" i="51"/>
  <c r="DN64" i="51"/>
  <c r="DN60" i="51"/>
  <c r="DN109" i="51"/>
  <c r="DN202" i="51"/>
  <c r="DN201" i="51"/>
  <c r="DN192" i="51"/>
  <c r="DN185" i="51"/>
  <c r="DN186" i="51"/>
  <c r="DN179" i="51"/>
  <c r="DN175" i="51"/>
  <c r="DN171" i="51"/>
  <c r="DN181" i="51"/>
  <c r="DN165" i="51"/>
  <c r="DN161" i="51"/>
  <c r="DN157" i="51"/>
  <c r="DN153" i="51"/>
  <c r="DN149" i="51"/>
  <c r="DN190" i="51"/>
  <c r="DN132" i="51"/>
  <c r="DN125" i="51"/>
  <c r="DN133" i="51"/>
  <c r="DN118" i="51"/>
  <c r="DN102" i="51"/>
  <c r="DN86" i="51"/>
  <c r="DN135" i="51"/>
  <c r="DN115" i="51"/>
  <c r="DN99" i="51"/>
  <c r="DN83" i="51"/>
  <c r="DN79" i="51"/>
  <c r="DN169" i="51"/>
  <c r="DN139" i="51"/>
  <c r="DN113" i="51"/>
  <c r="DN97" i="51"/>
  <c r="DN74" i="51"/>
  <c r="DN58" i="51"/>
  <c r="DN68" i="51"/>
  <c r="DN50" i="51"/>
  <c r="DN40" i="51"/>
  <c r="DN36" i="51"/>
  <c r="DN32" i="51"/>
  <c r="DN28" i="51"/>
  <c r="DN24" i="51"/>
  <c r="DN20" i="51"/>
  <c r="DN16" i="51"/>
  <c r="DN12" i="51"/>
  <c r="DN8" i="51"/>
  <c r="DN131" i="51"/>
  <c r="DN73" i="51"/>
  <c r="DN49" i="51"/>
  <c r="DN45" i="51"/>
  <c r="DN93" i="51"/>
  <c r="DN44" i="51"/>
  <c r="DN46" i="51"/>
  <c r="DN205" i="51"/>
  <c r="DN191" i="51"/>
  <c r="DN174" i="51"/>
  <c r="DN168" i="51"/>
  <c r="DN160" i="51"/>
  <c r="DN152" i="51"/>
  <c r="DN144" i="51"/>
  <c r="DN145" i="51"/>
  <c r="DN114" i="51"/>
  <c r="DN130" i="51"/>
  <c r="DN95" i="51"/>
  <c r="DN78" i="51"/>
  <c r="DN124" i="51"/>
  <c r="DN92" i="51"/>
  <c r="DN54" i="51"/>
  <c r="DN43" i="51"/>
  <c r="DN35" i="51"/>
  <c r="DN27" i="51"/>
  <c r="DN19" i="51"/>
  <c r="DN11" i="51"/>
  <c r="DN117" i="51"/>
  <c r="DN120" i="51"/>
  <c r="DN72" i="51"/>
  <c r="DN53" i="51"/>
  <c r="DN204" i="51"/>
  <c r="DN193" i="51"/>
  <c r="DN197" i="51"/>
  <c r="DN196" i="51"/>
  <c r="DN188" i="51"/>
  <c r="DN177" i="51"/>
  <c r="DN173" i="51"/>
  <c r="DN184" i="51"/>
  <c r="DN167" i="51"/>
  <c r="DN163" i="51"/>
  <c r="DN159" i="51"/>
  <c r="DN155" i="51"/>
  <c r="DN151" i="51"/>
  <c r="DN147" i="51"/>
  <c r="DN140" i="51"/>
  <c r="DN127" i="51"/>
  <c r="DN141" i="51"/>
  <c r="DN187" i="51"/>
  <c r="DN110" i="51"/>
  <c r="DN94" i="51"/>
  <c r="DN143" i="51"/>
  <c r="DN123" i="51"/>
  <c r="DN107" i="51"/>
  <c r="DN91" i="51"/>
  <c r="DN81" i="51"/>
  <c r="DN77" i="51"/>
  <c r="DN75" i="51"/>
  <c r="DN121" i="51"/>
  <c r="DN105" i="51"/>
  <c r="DN89" i="51"/>
  <c r="DN66" i="51"/>
  <c r="DN112" i="51"/>
  <c r="DN59" i="51"/>
  <c r="DN42" i="51"/>
  <c r="DN38" i="51"/>
  <c r="DN34" i="51"/>
  <c r="DN30" i="51"/>
  <c r="DN26" i="51"/>
  <c r="DN22" i="51"/>
  <c r="DN18" i="51"/>
  <c r="DN14" i="51"/>
  <c r="DN10" i="51"/>
  <c r="DN6" i="51"/>
  <c r="DN101" i="51"/>
  <c r="DN61" i="51"/>
  <c r="DN69" i="51"/>
  <c r="DN57" i="51"/>
  <c r="DN67" i="51"/>
  <c r="DN88" i="51"/>
  <c r="DN47" i="51"/>
  <c r="DA204" i="51"/>
  <c r="CY204" i="51"/>
  <c r="CY191" i="51"/>
  <c r="CY185" i="51"/>
  <c r="CY198" i="51"/>
  <c r="CY190" i="51"/>
  <c r="CY181" i="51"/>
  <c r="CY174" i="51"/>
  <c r="CY173" i="51"/>
  <c r="CY180" i="51"/>
  <c r="CY169" i="51"/>
  <c r="CY153" i="51"/>
  <c r="CY155" i="51"/>
  <c r="CY151" i="51"/>
  <c r="CY143" i="51"/>
  <c r="CY158" i="51"/>
  <c r="CY140" i="51"/>
  <c r="CY141" i="51"/>
  <c r="CY117" i="51"/>
  <c r="CY101" i="51"/>
  <c r="CY85" i="51"/>
  <c r="CY126" i="51"/>
  <c r="CY114" i="51"/>
  <c r="CY98" i="51"/>
  <c r="CY124" i="51"/>
  <c r="CY108" i="51"/>
  <c r="CY92" i="51"/>
  <c r="CY81" i="51"/>
  <c r="CY145" i="51"/>
  <c r="CY78" i="51"/>
  <c r="CY61" i="51"/>
  <c r="CY75" i="51"/>
  <c r="CY49" i="51"/>
  <c r="CY45" i="51"/>
  <c r="CY152" i="51"/>
  <c r="CY103" i="51"/>
  <c r="CY68" i="51"/>
  <c r="CY43" i="51"/>
  <c r="CY39" i="51"/>
  <c r="CY35" i="51"/>
  <c r="CY31" i="51"/>
  <c r="CY27" i="51"/>
  <c r="CY23" i="51"/>
  <c r="CY19" i="51"/>
  <c r="CY15" i="51"/>
  <c r="CY11" i="51"/>
  <c r="CY7" i="51"/>
  <c r="CY88" i="51"/>
  <c r="CY50" i="51"/>
  <c r="CY79" i="51"/>
  <c r="CY55" i="51"/>
  <c r="CY202" i="51"/>
  <c r="CY183" i="51"/>
  <c r="CY192" i="51"/>
  <c r="CY201" i="51"/>
  <c r="CY172" i="51"/>
  <c r="CY163" i="51"/>
  <c r="CY167" i="51"/>
  <c r="CY148" i="51"/>
  <c r="CY132" i="51"/>
  <c r="CY109" i="51"/>
  <c r="CY128" i="51"/>
  <c r="CY106" i="51"/>
  <c r="CY116" i="51"/>
  <c r="CY84" i="51"/>
  <c r="CY129" i="51"/>
  <c r="CY53" i="51"/>
  <c r="CY47" i="51"/>
  <c r="CY119" i="51"/>
  <c r="CY54" i="51"/>
  <c r="CY37" i="51"/>
  <c r="CY29" i="51"/>
  <c r="CY21" i="51"/>
  <c r="CY13" i="51"/>
  <c r="CY203" i="51"/>
  <c r="CY188" i="51"/>
  <c r="CY184" i="51"/>
  <c r="CY197" i="51"/>
  <c r="CY200" i="51"/>
  <c r="CY182" i="51"/>
  <c r="CY170" i="51"/>
  <c r="CY168" i="51"/>
  <c r="CY179" i="51"/>
  <c r="CY165" i="51"/>
  <c r="CY175" i="51"/>
  <c r="CY149" i="51"/>
  <c r="CY147" i="51"/>
  <c r="CY139" i="51"/>
  <c r="CY154" i="51"/>
  <c r="CY136" i="51"/>
  <c r="CY134" i="51"/>
  <c r="CY113" i="51"/>
  <c r="CY97" i="51"/>
  <c r="CY166" i="51"/>
  <c r="CY125" i="51"/>
  <c r="CY110" i="51"/>
  <c r="CY94" i="51"/>
  <c r="CY123" i="51"/>
  <c r="CY107" i="51"/>
  <c r="CY91" i="51"/>
  <c r="CY77" i="51"/>
  <c r="CY138" i="51"/>
  <c r="CY73" i="51"/>
  <c r="CY57" i="51"/>
  <c r="CY63" i="51"/>
  <c r="CY48" i="51"/>
  <c r="CY44" i="51"/>
  <c r="CY130" i="51"/>
  <c r="CY96" i="51"/>
  <c r="CY59" i="51"/>
  <c r="CY42" i="51"/>
  <c r="CY38" i="51"/>
  <c r="CY34" i="51"/>
  <c r="CY30" i="51"/>
  <c r="CY26" i="51"/>
  <c r="CY22" i="51"/>
  <c r="CY18" i="51"/>
  <c r="CY14" i="51"/>
  <c r="CY10" i="51"/>
  <c r="CY104" i="51"/>
  <c r="CY71" i="51"/>
  <c r="CY146" i="51"/>
  <c r="CY64" i="51"/>
  <c r="CY111" i="51"/>
  <c r="CY206" i="51"/>
  <c r="CY187" i="51"/>
  <c r="CY196" i="51"/>
  <c r="CY189" i="51"/>
  <c r="CY164" i="51"/>
  <c r="CY161" i="51"/>
  <c r="CY176" i="51"/>
  <c r="CY135" i="51"/>
  <c r="CY133" i="51"/>
  <c r="CY93" i="51"/>
  <c r="CY122" i="51"/>
  <c r="CY90" i="51"/>
  <c r="CY100" i="51"/>
  <c r="CY74" i="51"/>
  <c r="CY69" i="51"/>
  <c r="CY58" i="51"/>
  <c r="CY6" i="51"/>
  <c r="CY87" i="51"/>
  <c r="CY41" i="51"/>
  <c r="CY33" i="51"/>
  <c r="CY25" i="51"/>
  <c r="CY17" i="51"/>
  <c r="CY9" i="51"/>
  <c r="CY205" i="51"/>
  <c r="CY195" i="51"/>
  <c r="CY186" i="51"/>
  <c r="CY199" i="51"/>
  <c r="CY194" i="51"/>
  <c r="CY193" i="51"/>
  <c r="CY178" i="51"/>
  <c r="CY177" i="51"/>
  <c r="CY160" i="51"/>
  <c r="CY171" i="51"/>
  <c r="CY157" i="51"/>
  <c r="CY162" i="51"/>
  <c r="CY156" i="51"/>
  <c r="CY150" i="51"/>
  <c r="CY131" i="51"/>
  <c r="CY144" i="51"/>
  <c r="CY142" i="51"/>
  <c r="CY121" i="51"/>
  <c r="CY105" i="51"/>
  <c r="CY89" i="51"/>
  <c r="CY127" i="51"/>
  <c r="CY118" i="51"/>
  <c r="CY102" i="51"/>
  <c r="CY86" i="51"/>
  <c r="CY115" i="51"/>
  <c r="CY99" i="51"/>
  <c r="CY83" i="51"/>
  <c r="CY159" i="51"/>
  <c r="CY82" i="51"/>
  <c r="CY65" i="51"/>
  <c r="CY80" i="51"/>
  <c r="CY56" i="51"/>
  <c r="CY46" i="51"/>
  <c r="CY137" i="51"/>
  <c r="CY112" i="51"/>
  <c r="CY70" i="51"/>
  <c r="CY52" i="51"/>
  <c r="CY40" i="51"/>
  <c r="CY36" i="51"/>
  <c r="CY32" i="51"/>
  <c r="CY28" i="51"/>
  <c r="CY24" i="51"/>
  <c r="CY20" i="51"/>
  <c r="CY16" i="51"/>
  <c r="CY12" i="51"/>
  <c r="CY8" i="51"/>
  <c r="CY66" i="51"/>
  <c r="CY51" i="51"/>
  <c r="CY95" i="51"/>
  <c r="CY60" i="51"/>
  <c r="CY72" i="51"/>
  <c r="CY76" i="51"/>
  <c r="CY62" i="51"/>
  <c r="CY67" i="51"/>
  <c r="CY120" i="51"/>
  <c r="DL38" i="51"/>
  <c r="DL40" i="51"/>
  <c r="DL41" i="51"/>
  <c r="DL55" i="51"/>
  <c r="DL71" i="51"/>
  <c r="DL86" i="51"/>
  <c r="DL102" i="51"/>
  <c r="DL118" i="51"/>
  <c r="DL131" i="51"/>
  <c r="DL147" i="51"/>
  <c r="DL165" i="51"/>
  <c r="DL181" i="51"/>
  <c r="CQ202" i="51"/>
  <c r="CQ200" i="51"/>
  <c r="CQ187" i="51"/>
  <c r="CQ183" i="51"/>
  <c r="CQ196" i="51"/>
  <c r="CQ195" i="51"/>
  <c r="CQ178" i="51"/>
  <c r="CQ173" i="51"/>
  <c r="CQ176" i="51"/>
  <c r="CQ161" i="51"/>
  <c r="CQ167" i="51"/>
  <c r="CQ150" i="51"/>
  <c r="CQ163" i="51"/>
  <c r="CQ143" i="51"/>
  <c r="CQ128" i="51"/>
  <c r="CQ180" i="51"/>
  <c r="CQ144" i="51"/>
  <c r="CQ146" i="51"/>
  <c r="CQ130" i="51"/>
  <c r="CQ113" i="51"/>
  <c r="CQ97" i="51"/>
  <c r="CQ179" i="51"/>
  <c r="CQ110" i="51"/>
  <c r="CQ94" i="51"/>
  <c r="CQ81" i="51"/>
  <c r="CQ77" i="51"/>
  <c r="CQ112" i="51"/>
  <c r="CQ96" i="51"/>
  <c r="CQ74" i="51"/>
  <c r="CQ69" i="51"/>
  <c r="CQ53" i="51"/>
  <c r="CQ70" i="51"/>
  <c r="CQ52" i="51"/>
  <c r="CQ115" i="51"/>
  <c r="CQ83" i="51"/>
  <c r="CQ43" i="51"/>
  <c r="CQ39" i="51"/>
  <c r="CQ35" i="51"/>
  <c r="CQ31" i="51"/>
  <c r="CQ27" i="51"/>
  <c r="CQ23" i="51"/>
  <c r="CQ19" i="51"/>
  <c r="CQ15" i="51"/>
  <c r="CQ11" i="51"/>
  <c r="CQ7" i="51"/>
  <c r="CQ75" i="51"/>
  <c r="CQ45" i="51"/>
  <c r="CQ142" i="51"/>
  <c r="CQ92" i="51"/>
  <c r="CQ67" i="51"/>
  <c r="CQ204" i="51"/>
  <c r="CQ193" i="51"/>
  <c r="CQ186" i="51"/>
  <c r="CQ192" i="51"/>
  <c r="CQ174" i="51"/>
  <c r="CQ175" i="51"/>
  <c r="CQ166" i="51"/>
  <c r="CQ154" i="51"/>
  <c r="CQ127" i="51"/>
  <c r="CQ140" i="51"/>
  <c r="CQ129" i="51"/>
  <c r="CQ109" i="51"/>
  <c r="CQ122" i="51"/>
  <c r="CQ90" i="51"/>
  <c r="CQ76" i="51"/>
  <c r="CQ95" i="51"/>
  <c r="CQ65" i="51"/>
  <c r="CQ68" i="51"/>
  <c r="CQ100" i="51"/>
  <c r="CQ42" i="51"/>
  <c r="CQ34" i="51"/>
  <c r="CQ26" i="51"/>
  <c r="CQ18" i="51"/>
  <c r="CQ10" i="51"/>
  <c r="CQ63" i="51"/>
  <c r="CQ124" i="51"/>
  <c r="CQ48" i="51"/>
  <c r="CQ199" i="51"/>
  <c r="CQ191" i="51"/>
  <c r="CQ168" i="51"/>
  <c r="CQ157" i="51"/>
  <c r="CQ172" i="51"/>
  <c r="CQ139" i="51"/>
  <c r="CQ156" i="51"/>
  <c r="CQ145" i="51"/>
  <c r="CQ93" i="51"/>
  <c r="CQ106" i="51"/>
  <c r="CQ80" i="51"/>
  <c r="CQ111" i="51"/>
  <c r="CQ134" i="51"/>
  <c r="CQ162" i="51"/>
  <c r="CQ49" i="51"/>
  <c r="CQ66" i="51"/>
  <c r="CQ38" i="51"/>
  <c r="CQ30" i="51"/>
  <c r="CQ22" i="51"/>
  <c r="CQ14" i="51"/>
  <c r="CQ141" i="51"/>
  <c r="CQ123" i="51"/>
  <c r="AX123" i="51" s="1"/>
  <c r="T123" i="51" s="1"/>
  <c r="AI123" i="51" s="1"/>
  <c r="CQ91" i="51"/>
  <c r="CQ205" i="51"/>
  <c r="CQ201" i="51"/>
  <c r="CQ188" i="51"/>
  <c r="CQ184" i="51"/>
  <c r="CQ197" i="51"/>
  <c r="CQ190" i="51"/>
  <c r="CQ181" i="51"/>
  <c r="CQ177" i="51"/>
  <c r="CQ160" i="51"/>
  <c r="CQ165" i="51"/>
  <c r="CQ171" i="51"/>
  <c r="CQ158" i="51"/>
  <c r="CQ148" i="51"/>
  <c r="CQ147" i="51"/>
  <c r="CQ131" i="51"/>
  <c r="CQ125" i="51"/>
  <c r="CQ151" i="51"/>
  <c r="CQ132" i="51"/>
  <c r="CQ137" i="51"/>
  <c r="CQ117" i="51"/>
  <c r="CQ101" i="51"/>
  <c r="CQ85" i="51"/>
  <c r="CQ114" i="51"/>
  <c r="CQ98" i="51"/>
  <c r="CQ82" i="51"/>
  <c r="CQ78" i="51"/>
  <c r="CQ119" i="51"/>
  <c r="AX119" i="51" s="1"/>
  <c r="T119" i="51" s="1"/>
  <c r="AI119" i="51" s="1"/>
  <c r="CQ103" i="51"/>
  <c r="CQ87" i="51"/>
  <c r="CQ73" i="51"/>
  <c r="CQ57" i="51"/>
  <c r="CQ71" i="51"/>
  <c r="CQ54" i="51"/>
  <c r="CQ116" i="51"/>
  <c r="CQ84" i="51"/>
  <c r="CQ55" i="51"/>
  <c r="CQ40" i="51"/>
  <c r="CQ36" i="51"/>
  <c r="CQ32" i="51"/>
  <c r="CQ28" i="51"/>
  <c r="CQ24" i="51"/>
  <c r="CQ20" i="51"/>
  <c r="CQ16" i="51"/>
  <c r="CQ12" i="51"/>
  <c r="CQ8" i="51"/>
  <c r="CQ107" i="51"/>
  <c r="CQ50" i="51"/>
  <c r="CQ58" i="51"/>
  <c r="CQ46" i="51"/>
  <c r="CQ47" i="51"/>
  <c r="CQ203" i="51"/>
  <c r="CQ194" i="51"/>
  <c r="CQ169" i="51"/>
  <c r="CQ149" i="51"/>
  <c r="CQ136" i="51"/>
  <c r="CQ89" i="51"/>
  <c r="CQ79" i="51"/>
  <c r="CQ133" i="51"/>
  <c r="CQ6" i="51"/>
  <c r="CQ37" i="51"/>
  <c r="CQ21" i="51"/>
  <c r="CQ108" i="51"/>
  <c r="CQ62" i="51"/>
  <c r="CQ153" i="51"/>
  <c r="CQ61" i="51"/>
  <c r="CQ17" i="51"/>
  <c r="CQ206" i="51"/>
  <c r="CQ198" i="51"/>
  <c r="CQ164" i="51"/>
  <c r="CQ155" i="51"/>
  <c r="CQ152" i="51"/>
  <c r="CQ105" i="51"/>
  <c r="CQ86" i="51"/>
  <c r="CQ88" i="51"/>
  <c r="CQ59" i="51"/>
  <c r="CQ41" i="51"/>
  <c r="AX41" i="51" s="1"/>
  <c r="T41" i="51" s="1"/>
  <c r="AI41" i="51" s="1"/>
  <c r="CQ25" i="51"/>
  <c r="CQ9" i="51"/>
  <c r="CQ56" i="51"/>
  <c r="CQ189" i="51"/>
  <c r="CQ182" i="51"/>
  <c r="CQ135" i="51"/>
  <c r="CQ138" i="51"/>
  <c r="CQ118" i="51"/>
  <c r="CQ120" i="51"/>
  <c r="CQ99" i="51"/>
  <c r="CQ33" i="51"/>
  <c r="CQ51" i="51"/>
  <c r="CQ44" i="51"/>
  <c r="CQ185" i="51"/>
  <c r="CQ170" i="51"/>
  <c r="CQ159" i="51"/>
  <c r="CQ126" i="51"/>
  <c r="CQ121" i="51"/>
  <c r="CQ102" i="51"/>
  <c r="CQ104" i="51"/>
  <c r="CQ72" i="51"/>
  <c r="CQ64" i="51"/>
  <c r="CQ29" i="51"/>
  <c r="AX29" i="51" s="1"/>
  <c r="T29" i="51" s="1"/>
  <c r="AI29" i="51" s="1"/>
  <c r="CQ13" i="51"/>
  <c r="CQ60" i="51"/>
  <c r="BC157" i="52"/>
  <c r="Y157" i="52" s="1"/>
  <c r="AN157" i="52" s="1"/>
  <c r="BC59" i="52"/>
  <c r="Y59" i="52" s="1"/>
  <c r="AN59" i="52" s="1"/>
  <c r="AW13" i="52"/>
  <c r="S13" i="52" s="1"/>
  <c r="AH13" i="52" s="1"/>
  <c r="AW122" i="52"/>
  <c r="S122" i="52" s="1"/>
  <c r="AH122" i="52" s="1"/>
  <c r="AW38" i="52"/>
  <c r="S38" i="52" s="1"/>
  <c r="AH38" i="52" s="1"/>
  <c r="AW54" i="52"/>
  <c r="S54" i="52" s="1"/>
  <c r="AH54" i="52" s="1"/>
  <c r="AW18" i="52"/>
  <c r="S18" i="52" s="1"/>
  <c r="AH18" i="52" s="1"/>
  <c r="AW43" i="52"/>
  <c r="S43" i="52" s="1"/>
  <c r="AH43" i="52" s="1"/>
  <c r="AW94" i="52"/>
  <c r="S94" i="52" s="1"/>
  <c r="AH94" i="52" s="1"/>
  <c r="AW104" i="52"/>
  <c r="S104" i="52" s="1"/>
  <c r="AH104" i="52" s="1"/>
  <c r="AW120" i="52"/>
  <c r="S120" i="52" s="1"/>
  <c r="AH120" i="52" s="1"/>
  <c r="AW160" i="52"/>
  <c r="S160" i="52" s="1"/>
  <c r="AH160" i="52" s="1"/>
  <c r="BE36" i="52"/>
  <c r="AA36" i="52" s="1"/>
  <c r="AP36" i="52" s="1"/>
  <c r="BE56" i="52"/>
  <c r="AA56" i="52" s="1"/>
  <c r="AP56" i="52" s="1"/>
  <c r="BE26" i="52"/>
  <c r="AA26" i="52" s="1"/>
  <c r="AP26" i="52" s="1"/>
  <c r="BE15" i="52"/>
  <c r="AA15" i="52" s="1"/>
  <c r="AP15" i="52" s="1"/>
  <c r="BE63" i="52"/>
  <c r="AA63" i="52" s="1"/>
  <c r="AP63" i="52" s="1"/>
  <c r="BE101" i="52"/>
  <c r="AA101" i="52" s="1"/>
  <c r="AP101" i="52" s="1"/>
  <c r="BE156" i="52"/>
  <c r="AA156" i="52" s="1"/>
  <c r="AP156" i="52" s="1"/>
  <c r="BE134" i="52"/>
  <c r="AA134" i="52" s="1"/>
  <c r="AP134" i="52" s="1"/>
  <c r="BE150" i="52"/>
  <c r="AA150" i="52" s="1"/>
  <c r="AP150" i="52" s="1"/>
  <c r="BE164" i="52"/>
  <c r="AA164" i="52" s="1"/>
  <c r="AP164" i="52" s="1"/>
  <c r="BE168" i="52"/>
  <c r="AA168" i="52" s="1"/>
  <c r="AP168" i="52" s="1"/>
  <c r="BE175" i="52"/>
  <c r="AA175" i="52" s="1"/>
  <c r="AP175" i="52" s="1"/>
  <c r="BE178" i="52"/>
  <c r="AA178" i="52" s="1"/>
  <c r="AP178" i="52" s="1"/>
  <c r="BE182" i="52"/>
  <c r="AA182" i="52" s="1"/>
  <c r="AP182" i="52" s="1"/>
  <c r="BE198" i="52"/>
  <c r="AA198" i="52" s="1"/>
  <c r="AP198" i="52" s="1"/>
  <c r="BE201" i="52"/>
  <c r="AA201" i="52" s="1"/>
  <c r="AP201" i="52" s="1"/>
  <c r="BC114" i="52"/>
  <c r="Y114" i="52" s="1"/>
  <c r="AN114" i="52" s="1"/>
  <c r="BC8" i="52"/>
  <c r="Y8" i="52" s="1"/>
  <c r="AN8" i="52" s="1"/>
  <c r="AW60" i="52"/>
  <c r="S60" i="52" s="1"/>
  <c r="AH60" i="52" s="1"/>
  <c r="AW23" i="52"/>
  <c r="S23" i="52" s="1"/>
  <c r="AH23" i="52" s="1"/>
  <c r="AW46" i="52"/>
  <c r="S46" i="52" s="1"/>
  <c r="AH46" i="52" s="1"/>
  <c r="AW10" i="52"/>
  <c r="S10" i="52" s="1"/>
  <c r="AH10" i="52" s="1"/>
  <c r="AW21" i="52"/>
  <c r="S21" i="52" s="1"/>
  <c r="AH21" i="52" s="1"/>
  <c r="AW89" i="52"/>
  <c r="S89" i="52" s="1"/>
  <c r="AH89" i="52" s="1"/>
  <c r="AW97" i="52"/>
  <c r="S97" i="52" s="1"/>
  <c r="AH97" i="52" s="1"/>
  <c r="AW68" i="52"/>
  <c r="S68" i="52" s="1"/>
  <c r="AH68" i="52" s="1"/>
  <c r="AW72" i="52"/>
  <c r="S72" i="52" s="1"/>
  <c r="AH72" i="52" s="1"/>
  <c r="AW76" i="52"/>
  <c r="S76" i="52" s="1"/>
  <c r="AH76" i="52" s="1"/>
  <c r="AW80" i="52"/>
  <c r="S80" i="52" s="1"/>
  <c r="AH80" i="52" s="1"/>
  <c r="AW84" i="52"/>
  <c r="S84" i="52" s="1"/>
  <c r="AH84" i="52" s="1"/>
  <c r="AW101" i="52"/>
  <c r="S101" i="52" s="1"/>
  <c r="AH101" i="52" s="1"/>
  <c r="AW117" i="52"/>
  <c r="S117" i="52" s="1"/>
  <c r="AH117" i="52" s="1"/>
  <c r="AW174" i="52"/>
  <c r="S174" i="52" s="1"/>
  <c r="AH174" i="52" s="1"/>
  <c r="AW131" i="52"/>
  <c r="S131" i="52" s="1"/>
  <c r="AH131" i="52" s="1"/>
  <c r="AW143" i="52"/>
  <c r="S143" i="52" s="1"/>
  <c r="AH143" i="52" s="1"/>
  <c r="AW147" i="52"/>
  <c r="S147" i="52" s="1"/>
  <c r="AH147" i="52" s="1"/>
  <c r="AW172" i="52"/>
  <c r="S172" i="52" s="1"/>
  <c r="AH172" i="52" s="1"/>
  <c r="AW180" i="52"/>
  <c r="S180" i="52" s="1"/>
  <c r="AH180" i="52" s="1"/>
  <c r="AW184" i="52"/>
  <c r="S184" i="52" s="1"/>
  <c r="AH184" i="52" s="1"/>
  <c r="BC30" i="52"/>
  <c r="Y30" i="52" s="1"/>
  <c r="AN30" i="52" s="1"/>
  <c r="BE19" i="52"/>
  <c r="AA19" i="52" s="1"/>
  <c r="AP19" i="52" s="1"/>
  <c r="BE33" i="52"/>
  <c r="AA33" i="52" s="1"/>
  <c r="AP33" i="52" s="1"/>
  <c r="BE37" i="52"/>
  <c r="AA37" i="52" s="1"/>
  <c r="AP37" i="52" s="1"/>
  <c r="BE126" i="52"/>
  <c r="AA126" i="52" s="1"/>
  <c r="AP126" i="52" s="1"/>
  <c r="BE60" i="52"/>
  <c r="AA60" i="52" s="1"/>
  <c r="AP60" i="52" s="1"/>
  <c r="BE153" i="52"/>
  <c r="AA153" i="52" s="1"/>
  <c r="AP153" i="52" s="1"/>
  <c r="BE145" i="52"/>
  <c r="AA145" i="52" s="1"/>
  <c r="AP145" i="52" s="1"/>
  <c r="BE172" i="52"/>
  <c r="AA172" i="52" s="1"/>
  <c r="AP172" i="52" s="1"/>
  <c r="BE191" i="52"/>
  <c r="AA191" i="52" s="1"/>
  <c r="AP191" i="52" s="1"/>
  <c r="BC128" i="52"/>
  <c r="Y128" i="52" s="1"/>
  <c r="AN128" i="52" s="1"/>
  <c r="BC147" i="52"/>
  <c r="Y147" i="52" s="1"/>
  <c r="AN147" i="52" s="1"/>
  <c r="BC124" i="52"/>
  <c r="Y124" i="52" s="1"/>
  <c r="AN124" i="52" s="1"/>
  <c r="BC198" i="52"/>
  <c r="Y198" i="52" s="1"/>
  <c r="AN198" i="52" s="1"/>
  <c r="BC39" i="52"/>
  <c r="Y39" i="52" s="1"/>
  <c r="AN39" i="52" s="1"/>
  <c r="BC143" i="52"/>
  <c r="Y143" i="52" s="1"/>
  <c r="AN143" i="52" s="1"/>
  <c r="BC182" i="52"/>
  <c r="Y182" i="52" s="1"/>
  <c r="AN182" i="52" s="1"/>
  <c r="BC193" i="52"/>
  <c r="Y193" i="52" s="1"/>
  <c r="AN193" i="52" s="1"/>
  <c r="BC120" i="52"/>
  <c r="Y120" i="52" s="1"/>
  <c r="AN120" i="52" s="1"/>
  <c r="AW133" i="52"/>
  <c r="S133" i="52" s="1"/>
  <c r="AH133" i="52" s="1"/>
  <c r="AW145" i="52"/>
  <c r="S145" i="52" s="1"/>
  <c r="AH145" i="52" s="1"/>
  <c r="AW149" i="52"/>
  <c r="S149" i="52" s="1"/>
  <c r="AH149" i="52" s="1"/>
  <c r="AW164" i="52"/>
  <c r="S164" i="52" s="1"/>
  <c r="AH164" i="52" s="1"/>
  <c r="AW168" i="52"/>
  <c r="S168" i="52" s="1"/>
  <c r="AH168" i="52" s="1"/>
  <c r="AW175" i="52"/>
  <c r="S175" i="52" s="1"/>
  <c r="AH175" i="52" s="1"/>
  <c r="AW188" i="52"/>
  <c r="S188" i="52" s="1"/>
  <c r="AH188" i="52" s="1"/>
  <c r="AW186" i="52"/>
  <c r="S186" i="52" s="1"/>
  <c r="AH186" i="52" s="1"/>
  <c r="AW202" i="52"/>
  <c r="S202" i="52" s="1"/>
  <c r="AH202" i="52" s="1"/>
  <c r="BC136" i="52"/>
  <c r="Y136" i="52" s="1"/>
  <c r="AN136" i="52" s="1"/>
  <c r="BC54" i="52"/>
  <c r="Y54" i="52" s="1"/>
  <c r="AN54" i="52" s="1"/>
  <c r="BC32" i="52"/>
  <c r="Y32" i="52" s="1"/>
  <c r="AN32" i="52" s="1"/>
  <c r="BE49" i="52"/>
  <c r="AA49" i="52" s="1"/>
  <c r="AP49" i="52" s="1"/>
  <c r="BE38" i="52"/>
  <c r="AA38" i="52" s="1"/>
  <c r="AP38" i="52" s="1"/>
  <c r="BE54" i="52"/>
  <c r="AA54" i="52" s="1"/>
  <c r="AP54" i="52" s="1"/>
  <c r="BE10" i="52"/>
  <c r="AA10" i="52" s="1"/>
  <c r="AP10" i="52" s="1"/>
  <c r="BE16" i="52"/>
  <c r="AA16" i="52" s="1"/>
  <c r="AP16" i="52" s="1"/>
  <c r="BE23" i="52"/>
  <c r="AA23" i="52" s="1"/>
  <c r="AP23" i="52" s="1"/>
  <c r="BE53" i="52"/>
  <c r="AA53" i="52" s="1"/>
  <c r="AP53" i="52" s="1"/>
  <c r="BE118" i="52"/>
  <c r="AA118" i="52" s="1"/>
  <c r="AP118" i="52" s="1"/>
  <c r="BE29" i="52"/>
  <c r="AA29" i="52" s="1"/>
  <c r="AP29" i="52" s="1"/>
  <c r="BE110" i="52"/>
  <c r="AA110" i="52" s="1"/>
  <c r="AP110" i="52" s="1"/>
  <c r="BE61" i="52"/>
  <c r="AA61" i="52" s="1"/>
  <c r="AP61" i="52" s="1"/>
  <c r="BE99" i="52"/>
  <c r="AA99" i="52" s="1"/>
  <c r="AP99" i="52" s="1"/>
  <c r="BE115" i="52"/>
  <c r="AA115" i="52" s="1"/>
  <c r="AP115" i="52" s="1"/>
  <c r="BE69" i="52"/>
  <c r="AA69" i="52" s="1"/>
  <c r="AP69" i="52" s="1"/>
  <c r="BE73" i="52"/>
  <c r="AA73" i="52" s="1"/>
  <c r="AP73" i="52" s="1"/>
  <c r="BE77" i="52"/>
  <c r="AA77" i="52" s="1"/>
  <c r="AP77" i="52" s="1"/>
  <c r="BE81" i="52"/>
  <c r="AA81" i="52" s="1"/>
  <c r="AP81" i="52" s="1"/>
  <c r="BE85" i="52"/>
  <c r="AA85" i="52" s="1"/>
  <c r="AP85" i="52" s="1"/>
  <c r="BE157" i="52"/>
  <c r="AA157" i="52" s="1"/>
  <c r="AP157" i="52" s="1"/>
  <c r="BE95" i="52"/>
  <c r="AA95" i="52" s="1"/>
  <c r="AP95" i="52" s="1"/>
  <c r="BE108" i="52"/>
  <c r="AA108" i="52" s="1"/>
  <c r="AP108" i="52" s="1"/>
  <c r="BE124" i="52"/>
  <c r="AA124" i="52" s="1"/>
  <c r="AP124" i="52" s="1"/>
  <c r="BE158" i="52"/>
  <c r="AA158" i="52" s="1"/>
  <c r="AP158" i="52" s="1"/>
  <c r="BE135" i="52"/>
  <c r="AA135" i="52" s="1"/>
  <c r="AP135" i="52" s="1"/>
  <c r="BE139" i="52"/>
  <c r="AA139" i="52" s="1"/>
  <c r="AP139" i="52" s="1"/>
  <c r="BE151" i="52"/>
  <c r="AA151" i="52" s="1"/>
  <c r="AP151" i="52" s="1"/>
  <c r="BE165" i="52"/>
  <c r="AA165" i="52" s="1"/>
  <c r="AP165" i="52" s="1"/>
  <c r="BE169" i="52"/>
  <c r="AA169" i="52" s="1"/>
  <c r="AP169" i="52" s="1"/>
  <c r="BE195" i="52"/>
  <c r="AA195" i="52" s="1"/>
  <c r="AP195" i="52" s="1"/>
  <c r="BE187" i="52"/>
  <c r="AA187" i="52" s="1"/>
  <c r="AP187" i="52" s="1"/>
  <c r="BE179" i="52"/>
  <c r="AA179" i="52" s="1"/>
  <c r="AP179" i="52" s="1"/>
  <c r="BE183" i="52"/>
  <c r="AA183" i="52" s="1"/>
  <c r="AP183" i="52" s="1"/>
  <c r="BE202" i="52"/>
  <c r="AA202" i="52" s="1"/>
  <c r="AP202" i="52" s="1"/>
  <c r="BC185" i="52"/>
  <c r="Y185" i="52" s="1"/>
  <c r="AN185" i="52" s="1"/>
  <c r="BC142" i="52"/>
  <c r="Y142" i="52" s="1"/>
  <c r="AN142" i="52" s="1"/>
  <c r="BC84" i="52"/>
  <c r="Y84" i="52" s="1"/>
  <c r="AN84" i="52" s="1"/>
  <c r="BC34" i="52"/>
  <c r="Y34" i="52" s="1"/>
  <c r="AN34" i="52" s="1"/>
  <c r="BC75" i="52"/>
  <c r="Y75" i="52" s="1"/>
  <c r="AN75" i="52" s="1"/>
  <c r="BC108" i="52"/>
  <c r="Y108" i="52" s="1"/>
  <c r="AN108" i="52" s="1"/>
  <c r="BC31" i="52"/>
  <c r="Y31" i="52" s="1"/>
  <c r="AN31" i="52" s="1"/>
  <c r="BC55" i="52"/>
  <c r="Y55" i="52" s="1"/>
  <c r="AN55" i="52" s="1"/>
  <c r="BC178" i="52"/>
  <c r="Y178" i="52" s="1"/>
  <c r="AN178" i="52" s="1"/>
  <c r="BC88" i="52"/>
  <c r="Y88" i="52" s="1"/>
  <c r="AN88" i="52" s="1"/>
  <c r="BC81" i="52"/>
  <c r="Y81" i="52" s="1"/>
  <c r="AN81" i="52" s="1"/>
  <c r="BC22" i="52"/>
  <c r="Y22" i="52" s="1"/>
  <c r="AN22" i="52" s="1"/>
  <c r="BC138" i="52"/>
  <c r="Y138" i="52" s="1"/>
  <c r="AN138" i="52" s="1"/>
  <c r="BC116" i="52"/>
  <c r="Y116" i="52" s="1"/>
  <c r="AN116" i="52" s="1"/>
  <c r="BC64" i="52"/>
  <c r="Y64" i="52" s="1"/>
  <c r="AN64" i="52" s="1"/>
  <c r="DA25" i="51"/>
  <c r="DA36" i="51"/>
  <c r="DA79" i="51"/>
  <c r="DA61" i="51"/>
  <c r="DA84" i="51"/>
  <c r="DA100" i="51"/>
  <c r="DA116" i="51"/>
  <c r="DA131" i="51"/>
  <c r="DA148" i="51"/>
  <c r="DA164" i="51"/>
  <c r="DA196" i="51"/>
  <c r="DL203" i="51"/>
  <c r="DL199" i="51"/>
  <c r="DL206" i="51"/>
  <c r="DL194" i="51"/>
  <c r="DL186" i="51"/>
  <c r="DL189" i="51"/>
  <c r="DL179" i="51"/>
  <c r="DL178" i="51"/>
  <c r="DL177" i="51"/>
  <c r="DL166" i="51"/>
  <c r="DL150" i="51"/>
  <c r="DL168" i="51"/>
  <c r="DL156" i="51"/>
  <c r="DL145" i="51"/>
  <c r="DL141" i="51"/>
  <c r="DL137" i="51"/>
  <c r="DL133" i="51"/>
  <c r="DL129" i="51"/>
  <c r="DL125" i="51"/>
  <c r="DL124" i="51"/>
  <c r="DL120" i="51"/>
  <c r="DL116" i="51"/>
  <c r="DL112" i="51"/>
  <c r="DL108" i="51"/>
  <c r="DL104" i="51"/>
  <c r="DL100" i="51"/>
  <c r="DL96" i="51"/>
  <c r="DL92" i="51"/>
  <c r="DL88" i="51"/>
  <c r="DL84" i="51"/>
  <c r="DL80" i="51"/>
  <c r="DL76" i="51"/>
  <c r="DL73" i="51"/>
  <c r="DL69" i="51"/>
  <c r="DL65" i="51"/>
  <c r="DL61" i="51"/>
  <c r="DL57" i="51"/>
  <c r="DL53" i="51"/>
  <c r="DL49" i="51"/>
  <c r="DL45" i="51"/>
  <c r="DL163" i="51"/>
  <c r="DL33" i="51"/>
  <c r="DL17" i="51"/>
  <c r="DL35" i="51"/>
  <c r="DL26" i="51"/>
  <c r="DL32" i="51"/>
  <c r="DL16" i="51"/>
  <c r="DL31" i="51"/>
  <c r="DL11" i="51"/>
  <c r="DL22" i="51"/>
  <c r="DL204" i="51"/>
  <c r="DL200" i="51"/>
  <c r="DL196" i="51"/>
  <c r="DL191" i="51"/>
  <c r="DL187" i="51"/>
  <c r="DL193" i="51"/>
  <c r="DL182" i="51"/>
  <c r="DL192" i="51"/>
  <c r="DL169" i="51"/>
  <c r="DL161" i="51"/>
  <c r="DL154" i="51"/>
  <c r="DL153" i="51"/>
  <c r="DL159" i="51"/>
  <c r="DL146" i="51"/>
  <c r="DL142" i="51"/>
  <c r="DL138" i="51"/>
  <c r="DL134" i="51"/>
  <c r="DL130" i="51"/>
  <c r="DL126" i="51"/>
  <c r="DL148" i="51"/>
  <c r="DL121" i="51"/>
  <c r="DL117" i="51"/>
  <c r="DL113" i="51"/>
  <c r="DL109" i="51"/>
  <c r="DL105" i="51"/>
  <c r="DL101" i="51"/>
  <c r="DL97" i="51"/>
  <c r="DL93" i="51"/>
  <c r="DL89" i="51"/>
  <c r="DL85" i="51"/>
  <c r="DL81" i="51"/>
  <c r="DL77" i="51"/>
  <c r="DL74" i="51"/>
  <c r="DL70" i="51"/>
  <c r="DL66" i="51"/>
  <c r="DL62" i="51"/>
  <c r="DL58" i="51"/>
  <c r="DL54" i="51"/>
  <c r="DL50" i="51"/>
  <c r="DL46" i="51"/>
  <c r="DL164" i="51"/>
  <c r="DL37" i="51"/>
  <c r="DL21" i="51"/>
  <c r="DL43" i="51"/>
  <c r="DL30" i="51"/>
  <c r="DL36" i="51"/>
  <c r="DL20" i="51"/>
  <c r="DL39" i="51"/>
  <c r="DL15" i="51"/>
  <c r="DL34" i="51"/>
  <c r="DL10" i="51"/>
  <c r="DA20" i="51"/>
  <c r="DA23" i="51"/>
  <c r="DA30" i="51"/>
  <c r="DA53" i="51"/>
  <c r="DA69" i="51"/>
  <c r="DA92" i="51"/>
  <c r="DA108" i="51"/>
  <c r="DA124" i="51"/>
  <c r="DA139" i="51"/>
  <c r="DA156" i="51"/>
  <c r="DA179" i="51"/>
  <c r="DL14" i="51"/>
  <c r="DL19" i="51"/>
  <c r="DL24" i="51"/>
  <c r="DL42" i="51"/>
  <c r="DL25" i="51"/>
  <c r="DL173" i="51"/>
  <c r="DL51" i="51"/>
  <c r="DL59" i="51"/>
  <c r="DL67" i="51"/>
  <c r="DL75" i="51"/>
  <c r="DL82" i="51"/>
  <c r="DL90" i="51"/>
  <c r="DL98" i="51"/>
  <c r="DL106" i="51"/>
  <c r="DL114" i="51"/>
  <c r="DL122" i="51"/>
  <c r="DL127" i="51"/>
  <c r="DL135" i="51"/>
  <c r="DL143" i="51"/>
  <c r="DL160" i="51"/>
  <c r="DL158" i="51"/>
  <c r="DL170" i="51"/>
  <c r="DL183" i="51"/>
  <c r="DL188" i="51"/>
  <c r="DL197" i="51"/>
  <c r="DA27" i="51"/>
  <c r="DA41" i="51"/>
  <c r="DA14" i="51"/>
  <c r="DA49" i="51"/>
  <c r="DA65" i="51"/>
  <c r="DA88" i="51"/>
  <c r="DA104" i="51"/>
  <c r="DA120" i="51"/>
  <c r="DA135" i="51"/>
  <c r="DA152" i="51"/>
  <c r="DA168" i="51"/>
  <c r="DA200" i="51"/>
  <c r="DA9" i="51"/>
  <c r="DA44" i="51"/>
  <c r="DA45" i="51"/>
  <c r="DA57" i="51"/>
  <c r="DA73" i="51"/>
  <c r="DA96" i="51"/>
  <c r="DA112" i="51"/>
  <c r="DA128" i="51"/>
  <c r="DA143" i="51"/>
  <c r="DA160" i="51"/>
  <c r="DA181" i="51"/>
  <c r="DL18" i="51"/>
  <c r="DL27" i="51"/>
  <c r="DL28" i="51"/>
  <c r="DL23" i="51"/>
  <c r="DL29" i="51"/>
  <c r="DL44" i="51"/>
  <c r="DL52" i="51"/>
  <c r="DL60" i="51"/>
  <c r="DL68" i="51"/>
  <c r="DL157" i="51"/>
  <c r="DL83" i="51"/>
  <c r="DL91" i="51"/>
  <c r="DL99" i="51"/>
  <c r="DL107" i="51"/>
  <c r="DL115" i="51"/>
  <c r="DL123" i="51"/>
  <c r="DL128" i="51"/>
  <c r="DL136" i="51"/>
  <c r="DL144" i="51"/>
  <c r="DL167" i="51"/>
  <c r="DL162" i="51"/>
  <c r="DL174" i="51"/>
  <c r="DL185" i="51"/>
  <c r="DL190" i="51"/>
  <c r="DL198" i="51"/>
  <c r="DA205" i="51"/>
  <c r="DA186" i="51"/>
  <c r="DA171" i="51"/>
  <c r="DA192" i="51"/>
  <c r="DA175" i="51"/>
  <c r="CS205" i="52"/>
  <c r="CS204" i="52"/>
  <c r="CS206" i="52"/>
  <c r="CS203" i="52"/>
  <c r="CS202" i="52"/>
  <c r="CS200" i="52"/>
  <c r="CS198" i="52"/>
  <c r="CS197" i="52"/>
  <c r="CS201" i="52"/>
  <c r="CS196" i="52"/>
  <c r="CS194" i="52"/>
  <c r="CS192" i="52"/>
  <c r="CS190" i="52"/>
  <c r="CS188" i="52"/>
  <c r="CS187" i="52"/>
  <c r="CS195" i="52"/>
  <c r="CS191" i="52"/>
  <c r="CS185" i="52"/>
  <c r="CS184" i="52"/>
  <c r="CS183" i="52"/>
  <c r="CS182" i="52"/>
  <c r="CS181" i="52"/>
  <c r="CS180" i="52"/>
  <c r="CS179" i="52"/>
  <c r="CS178" i="52"/>
  <c r="CS177" i="52"/>
  <c r="CS176" i="52"/>
  <c r="CS175" i="52"/>
  <c r="CS174" i="52"/>
  <c r="CS173" i="52"/>
  <c r="CS172" i="52"/>
  <c r="CS171" i="52"/>
  <c r="CS199" i="52"/>
  <c r="CS186" i="52"/>
  <c r="CS189" i="52"/>
  <c r="CS170" i="52"/>
  <c r="CS169" i="52"/>
  <c r="CS168" i="52"/>
  <c r="CS167" i="52"/>
  <c r="CS166" i="52"/>
  <c r="CS165" i="52"/>
  <c r="CS163" i="52"/>
  <c r="CS162" i="52"/>
  <c r="CS160" i="52"/>
  <c r="CS158" i="52"/>
  <c r="CS156" i="52"/>
  <c r="CS154" i="52"/>
  <c r="CS152" i="52"/>
  <c r="CS151" i="52"/>
  <c r="CS150" i="52"/>
  <c r="CS149" i="52"/>
  <c r="CS148" i="52"/>
  <c r="CS147" i="52"/>
  <c r="CS146" i="52"/>
  <c r="CS145" i="52"/>
  <c r="CS144" i="52"/>
  <c r="CS143" i="52"/>
  <c r="CS142" i="52"/>
  <c r="CS141" i="52"/>
  <c r="CS140" i="52"/>
  <c r="CS139" i="52"/>
  <c r="CS138" i="52"/>
  <c r="CS137" i="52"/>
  <c r="CS136" i="52"/>
  <c r="CS135" i="52"/>
  <c r="CS134" i="52"/>
  <c r="CS133" i="52"/>
  <c r="CS132" i="52"/>
  <c r="CS131" i="52"/>
  <c r="CS130" i="52"/>
  <c r="CS193" i="52"/>
  <c r="CS164" i="52"/>
  <c r="CS155" i="52"/>
  <c r="CS129" i="52"/>
  <c r="CS128" i="52"/>
  <c r="CS127" i="52"/>
  <c r="CS126" i="52"/>
  <c r="CS125" i="52"/>
  <c r="CS124" i="52"/>
  <c r="CS123" i="52"/>
  <c r="CS122" i="52"/>
  <c r="CS121" i="52"/>
  <c r="CS120" i="52"/>
  <c r="CS119" i="52"/>
  <c r="CS118" i="52"/>
  <c r="CS117" i="52"/>
  <c r="CS116" i="52"/>
  <c r="CS115" i="52"/>
  <c r="CS114" i="52"/>
  <c r="CS113" i="52"/>
  <c r="CS112" i="52"/>
  <c r="CS111" i="52"/>
  <c r="CS110" i="52"/>
  <c r="CS109" i="52"/>
  <c r="CS108" i="52"/>
  <c r="CS107" i="52"/>
  <c r="CS106" i="52"/>
  <c r="CS105" i="52"/>
  <c r="CS104" i="52"/>
  <c r="CS103" i="52"/>
  <c r="CS102" i="52"/>
  <c r="CS101" i="52"/>
  <c r="CS100" i="52"/>
  <c r="CS99" i="52"/>
  <c r="CS157" i="52"/>
  <c r="CS97" i="52"/>
  <c r="CS95" i="52"/>
  <c r="CS93" i="52"/>
  <c r="CS91" i="52"/>
  <c r="CS89" i="52"/>
  <c r="CS153" i="52"/>
  <c r="CS161" i="52"/>
  <c r="CS98" i="52"/>
  <c r="CS96" i="52"/>
  <c r="CS94" i="52"/>
  <c r="CS92" i="52"/>
  <c r="CS90" i="52"/>
  <c r="CS88" i="52"/>
  <c r="CS86" i="52"/>
  <c r="CS82" i="52"/>
  <c r="CS78" i="52"/>
  <c r="CS74" i="52"/>
  <c r="CS70" i="52"/>
  <c r="CS64" i="52"/>
  <c r="CS60" i="52"/>
  <c r="CS87" i="52"/>
  <c r="CS83" i="52"/>
  <c r="CS79" i="52"/>
  <c r="CS75" i="52"/>
  <c r="CS71" i="52"/>
  <c r="CS65" i="52"/>
  <c r="CS61" i="52"/>
  <c r="CS81" i="52"/>
  <c r="CS73" i="52"/>
  <c r="CS54" i="52"/>
  <c r="CS50" i="52"/>
  <c r="CS46" i="52"/>
  <c r="CS42" i="52"/>
  <c r="CS38" i="52"/>
  <c r="CS34" i="52"/>
  <c r="CS24" i="52"/>
  <c r="CS20" i="52"/>
  <c r="CS19" i="52"/>
  <c r="CS18" i="52"/>
  <c r="CS17" i="52"/>
  <c r="CS16" i="52"/>
  <c r="CS15" i="52"/>
  <c r="CS14" i="52"/>
  <c r="CS13" i="52"/>
  <c r="CS12" i="52"/>
  <c r="CS11" i="52"/>
  <c r="CS10" i="52"/>
  <c r="CS9" i="52"/>
  <c r="CS8" i="52"/>
  <c r="CS7" i="52"/>
  <c r="CS6" i="52"/>
  <c r="CS85" i="52"/>
  <c r="CS69" i="52"/>
  <c r="CS56" i="52"/>
  <c r="CS48" i="52"/>
  <c r="CS40" i="52"/>
  <c r="CS36" i="52"/>
  <c r="CS26" i="52"/>
  <c r="CS55" i="52"/>
  <c r="CS51" i="52"/>
  <c r="CS47" i="52"/>
  <c r="CS43" i="52"/>
  <c r="CS35" i="52"/>
  <c r="CS31" i="52"/>
  <c r="CS23" i="52"/>
  <c r="CS84" i="52"/>
  <c r="CS76" i="52"/>
  <c r="CS68" i="52"/>
  <c r="CS63" i="52"/>
  <c r="CS62" i="52"/>
  <c r="CS57" i="52"/>
  <c r="CS53" i="52"/>
  <c r="CS49" i="52"/>
  <c r="CS45" i="52"/>
  <c r="CS41" i="52"/>
  <c r="CS37" i="52"/>
  <c r="CS33" i="52"/>
  <c r="CS30" i="52"/>
  <c r="CS28" i="52"/>
  <c r="CS25" i="52"/>
  <c r="CS21" i="52"/>
  <c r="CS77" i="52"/>
  <c r="CS52" i="52"/>
  <c r="CS44" i="52"/>
  <c r="CS32" i="52"/>
  <c r="CS22" i="52"/>
  <c r="CS159" i="52"/>
  <c r="CS80" i="52"/>
  <c r="CS72" i="52"/>
  <c r="CS67" i="52"/>
  <c r="CS66" i="52"/>
  <c r="CS59" i="52"/>
  <c r="CS58" i="52"/>
  <c r="CS39" i="52"/>
  <c r="CS29" i="52"/>
  <c r="CS27" i="52"/>
  <c r="AW7" i="52"/>
  <c r="S7" i="52" s="1"/>
  <c r="AH7" i="52" s="1"/>
  <c r="AW56" i="52"/>
  <c r="S56" i="52" s="1"/>
  <c r="AH56" i="52" s="1"/>
  <c r="AW58" i="52"/>
  <c r="S58" i="52" s="1"/>
  <c r="AH58" i="52" s="1"/>
  <c r="AW119" i="52"/>
  <c r="S119" i="52" s="1"/>
  <c r="AH119" i="52" s="1"/>
  <c r="AW154" i="52"/>
  <c r="S154" i="52" s="1"/>
  <c r="AH154" i="52" s="1"/>
  <c r="AW171" i="52"/>
  <c r="S171" i="52" s="1"/>
  <c r="AH171" i="52" s="1"/>
  <c r="BE103" i="52"/>
  <c r="AA103" i="52" s="1"/>
  <c r="AP103" i="52" s="1"/>
  <c r="BE155" i="52"/>
  <c r="AA155" i="52" s="1"/>
  <c r="AP155" i="52" s="1"/>
  <c r="BE146" i="52"/>
  <c r="AA146" i="52" s="1"/>
  <c r="AP146" i="52" s="1"/>
  <c r="BE174" i="52"/>
  <c r="AA174" i="52" s="1"/>
  <c r="AP174" i="52" s="1"/>
  <c r="BE189" i="52"/>
  <c r="AA189" i="52" s="1"/>
  <c r="AP189" i="52" s="1"/>
  <c r="BE205" i="52"/>
  <c r="AA205" i="52" s="1"/>
  <c r="AP205" i="52" s="1"/>
  <c r="DL204" i="52"/>
  <c r="DL203" i="52"/>
  <c r="DL202" i="52"/>
  <c r="DL201" i="52"/>
  <c r="DL200" i="52"/>
  <c r="DL199" i="52"/>
  <c r="DL206" i="52"/>
  <c r="DL205" i="52"/>
  <c r="DL196" i="52"/>
  <c r="DL194" i="52"/>
  <c r="DL192" i="52"/>
  <c r="DL186" i="52"/>
  <c r="DL193" i="52"/>
  <c r="DL185" i="52"/>
  <c r="DL184" i="52"/>
  <c r="DL183" i="52"/>
  <c r="DL182" i="52"/>
  <c r="DL181" i="52"/>
  <c r="DL180" i="52"/>
  <c r="DL179" i="52"/>
  <c r="DL178" i="52"/>
  <c r="DL177" i="52"/>
  <c r="DL189" i="52"/>
  <c r="DL198" i="52"/>
  <c r="DL195" i="52"/>
  <c r="DL173" i="52"/>
  <c r="DL187" i="52"/>
  <c r="DL176" i="52"/>
  <c r="DL172" i="52"/>
  <c r="DL197" i="52"/>
  <c r="DL191" i="52"/>
  <c r="DL190" i="52"/>
  <c r="DL188" i="52"/>
  <c r="DL175" i="52"/>
  <c r="DL174" i="52"/>
  <c r="DL171" i="52"/>
  <c r="DL164" i="52"/>
  <c r="DL160" i="52"/>
  <c r="DL158" i="52"/>
  <c r="DL156" i="52"/>
  <c r="DL154" i="52"/>
  <c r="DL152" i="52"/>
  <c r="DL151" i="52"/>
  <c r="DL150" i="52"/>
  <c r="DL149" i="52"/>
  <c r="DL148" i="52"/>
  <c r="DL147" i="52"/>
  <c r="DL146" i="52"/>
  <c r="DL145" i="52"/>
  <c r="DL144" i="52"/>
  <c r="DL143" i="52"/>
  <c r="DL142" i="52"/>
  <c r="DL141" i="52"/>
  <c r="DL140" i="52"/>
  <c r="DL139" i="52"/>
  <c r="DL138" i="52"/>
  <c r="DL137" i="52"/>
  <c r="DL136" i="52"/>
  <c r="DL135" i="52"/>
  <c r="DL134" i="52"/>
  <c r="DL133" i="52"/>
  <c r="DL132" i="52"/>
  <c r="DL131" i="52"/>
  <c r="DL169" i="52"/>
  <c r="DL167" i="52"/>
  <c r="DL165" i="52"/>
  <c r="DL161" i="52"/>
  <c r="DL153" i="52"/>
  <c r="DL163" i="52"/>
  <c r="DL162" i="52"/>
  <c r="DL155" i="52"/>
  <c r="DL170" i="52"/>
  <c r="DL159" i="52"/>
  <c r="DL126" i="52"/>
  <c r="DL122" i="52"/>
  <c r="DL118" i="52"/>
  <c r="DL114" i="52"/>
  <c r="DL110" i="52"/>
  <c r="DL106" i="52"/>
  <c r="DL102" i="52"/>
  <c r="DL127" i="52"/>
  <c r="DL123" i="52"/>
  <c r="DL119" i="52"/>
  <c r="DL115" i="52"/>
  <c r="DL111" i="52"/>
  <c r="DL107" i="52"/>
  <c r="DL103" i="52"/>
  <c r="DL99" i="52"/>
  <c r="DL98" i="52"/>
  <c r="DL96" i="52"/>
  <c r="DL94" i="52"/>
  <c r="DL92" i="52"/>
  <c r="DL90" i="52"/>
  <c r="DL88" i="52"/>
  <c r="DL86" i="52"/>
  <c r="DL85" i="52"/>
  <c r="DL84" i="52"/>
  <c r="DL83" i="52"/>
  <c r="DL82" i="52"/>
  <c r="DL81" i="52"/>
  <c r="DL80" i="52"/>
  <c r="DL79" i="52"/>
  <c r="DL78" i="52"/>
  <c r="DL77" i="52"/>
  <c r="DL76" i="52"/>
  <c r="DL75" i="52"/>
  <c r="DL74" i="52"/>
  <c r="DL73" i="52"/>
  <c r="DL72" i="52"/>
  <c r="DL71" i="52"/>
  <c r="DL70" i="52"/>
  <c r="DL69" i="52"/>
  <c r="DL68" i="52"/>
  <c r="DL168" i="52"/>
  <c r="DL125" i="52"/>
  <c r="DL124" i="52"/>
  <c r="DL117" i="52"/>
  <c r="DL116" i="52"/>
  <c r="DL109" i="52"/>
  <c r="DL108" i="52"/>
  <c r="DL101" i="52"/>
  <c r="DL100" i="52"/>
  <c r="DL65" i="52"/>
  <c r="DL61" i="52"/>
  <c r="DL166" i="52"/>
  <c r="DL66" i="52"/>
  <c r="DL62" i="52"/>
  <c r="DL58" i="52"/>
  <c r="DL121" i="52"/>
  <c r="DL105" i="52"/>
  <c r="DL97" i="52"/>
  <c r="DL93" i="52"/>
  <c r="DL89" i="52"/>
  <c r="DL67" i="52"/>
  <c r="DL60" i="52"/>
  <c r="DL59" i="52"/>
  <c r="DL57" i="52"/>
  <c r="DL53" i="52"/>
  <c r="DL49" i="52"/>
  <c r="DL45" i="52"/>
  <c r="DL41" i="52"/>
  <c r="DL37" i="52"/>
  <c r="DL33" i="52"/>
  <c r="DL30" i="52"/>
  <c r="DL28" i="52"/>
  <c r="DL25" i="52"/>
  <c r="DL21" i="52"/>
  <c r="DL157" i="52"/>
  <c r="DL129" i="52"/>
  <c r="DL95" i="52"/>
  <c r="DL91" i="52"/>
  <c r="DL87" i="52"/>
  <c r="DL63" i="52"/>
  <c r="DL51" i="52"/>
  <c r="DL47" i="52"/>
  <c r="DL43" i="52"/>
  <c r="DL39" i="52"/>
  <c r="DL35" i="52"/>
  <c r="DL29" i="52"/>
  <c r="DL54" i="52"/>
  <c r="DL42" i="52"/>
  <c r="DL38" i="52"/>
  <c r="DL34" i="52"/>
  <c r="DL20" i="52"/>
  <c r="DL19" i="52"/>
  <c r="DL18" i="52"/>
  <c r="DL17" i="52"/>
  <c r="DL16" i="52"/>
  <c r="DL15" i="52"/>
  <c r="DL12" i="52"/>
  <c r="DL11" i="52"/>
  <c r="DL10" i="52"/>
  <c r="DL9" i="52"/>
  <c r="DL8" i="52"/>
  <c r="DL7" i="52"/>
  <c r="DL128" i="52"/>
  <c r="DL112" i="52"/>
  <c r="DL56" i="52"/>
  <c r="DL52" i="52"/>
  <c r="DL48" i="52"/>
  <c r="DL44" i="52"/>
  <c r="DL40" i="52"/>
  <c r="DL36" i="52"/>
  <c r="DL32" i="52"/>
  <c r="DL26" i="52"/>
  <c r="DL22" i="52"/>
  <c r="DL113" i="52"/>
  <c r="DL64" i="52"/>
  <c r="DL55" i="52"/>
  <c r="DL31" i="52"/>
  <c r="DL27" i="52"/>
  <c r="DL23" i="52"/>
  <c r="DL130" i="52"/>
  <c r="DL120" i="52"/>
  <c r="DL104" i="52"/>
  <c r="DL50" i="52"/>
  <c r="DL46" i="52"/>
  <c r="DL24" i="52"/>
  <c r="DL14" i="52"/>
  <c r="DL13" i="52"/>
  <c r="DL6" i="52"/>
  <c r="DO205" i="52"/>
  <c r="DO204" i="52"/>
  <c r="DO200" i="52"/>
  <c r="DO206" i="52"/>
  <c r="DO202" i="52"/>
  <c r="DO201" i="52"/>
  <c r="DO199" i="52"/>
  <c r="DO195" i="52"/>
  <c r="DO193" i="52"/>
  <c r="DO191" i="52"/>
  <c r="DO203" i="52"/>
  <c r="DO194" i="52"/>
  <c r="DO190" i="52"/>
  <c r="DO189" i="52"/>
  <c r="DO197" i="52"/>
  <c r="DO188" i="52"/>
  <c r="DO187" i="52"/>
  <c r="DO185" i="52"/>
  <c r="DO184" i="52"/>
  <c r="DO183" i="52"/>
  <c r="DO182" i="52"/>
  <c r="DO181" i="52"/>
  <c r="DO180" i="52"/>
  <c r="DO179" i="52"/>
  <c r="DO178" i="52"/>
  <c r="DO177" i="52"/>
  <c r="DO176" i="52"/>
  <c r="DO175" i="52"/>
  <c r="DO174" i="52"/>
  <c r="DO173" i="52"/>
  <c r="DO172" i="52"/>
  <c r="DO171" i="52"/>
  <c r="DO192" i="52"/>
  <c r="DO198" i="52"/>
  <c r="DO196" i="52"/>
  <c r="DO186" i="52"/>
  <c r="DO161" i="52"/>
  <c r="DO159" i="52"/>
  <c r="DO157" i="52"/>
  <c r="DO155" i="52"/>
  <c r="DO153" i="52"/>
  <c r="DO170" i="52"/>
  <c r="DO169" i="52"/>
  <c r="DO168" i="52"/>
  <c r="DO167" i="52"/>
  <c r="DO166" i="52"/>
  <c r="DO165" i="52"/>
  <c r="DO152" i="52"/>
  <c r="DO151" i="52"/>
  <c r="DO150" i="52"/>
  <c r="DO149" i="52"/>
  <c r="DO148" i="52"/>
  <c r="DO147" i="52"/>
  <c r="DO146" i="52"/>
  <c r="DO145" i="52"/>
  <c r="DO144" i="52"/>
  <c r="DO143" i="52"/>
  <c r="DO142" i="52"/>
  <c r="DO141" i="52"/>
  <c r="DO140" i="52"/>
  <c r="DO139" i="52"/>
  <c r="DO138" i="52"/>
  <c r="DO137" i="52"/>
  <c r="DO136" i="52"/>
  <c r="DO135" i="52"/>
  <c r="DO134" i="52"/>
  <c r="DO133" i="52"/>
  <c r="DO132" i="52"/>
  <c r="DO131" i="52"/>
  <c r="DO130" i="52"/>
  <c r="DO164" i="52"/>
  <c r="DO163" i="52"/>
  <c r="DO162" i="52"/>
  <c r="DO160" i="52"/>
  <c r="DO129" i="52"/>
  <c r="DO128" i="52"/>
  <c r="DO127" i="52"/>
  <c r="DO126" i="52"/>
  <c r="DO125" i="52"/>
  <c r="DO124" i="52"/>
  <c r="DO123" i="52"/>
  <c r="DO122" i="52"/>
  <c r="DO121" i="52"/>
  <c r="DO120" i="52"/>
  <c r="DO119" i="52"/>
  <c r="DO118" i="52"/>
  <c r="DO117" i="52"/>
  <c r="DO116" i="52"/>
  <c r="DO115" i="52"/>
  <c r="DO114" i="52"/>
  <c r="DO113" i="52"/>
  <c r="DO112" i="52"/>
  <c r="DO111" i="52"/>
  <c r="DO110" i="52"/>
  <c r="DO109" i="52"/>
  <c r="DO108" i="52"/>
  <c r="DO107" i="52"/>
  <c r="DO106" i="52"/>
  <c r="DO105" i="52"/>
  <c r="DO104" i="52"/>
  <c r="DO103" i="52"/>
  <c r="DO102" i="52"/>
  <c r="DO101" i="52"/>
  <c r="DO100" i="52"/>
  <c r="DO99" i="52"/>
  <c r="DO154" i="52"/>
  <c r="DO158" i="52"/>
  <c r="DO156" i="52"/>
  <c r="DO97" i="52"/>
  <c r="DO95" i="52"/>
  <c r="DO93" i="52"/>
  <c r="DO91" i="52"/>
  <c r="DO89" i="52"/>
  <c r="DO87" i="52"/>
  <c r="DO84" i="52"/>
  <c r="DO80" i="52"/>
  <c r="DO76" i="52"/>
  <c r="DO72" i="52"/>
  <c r="DO68" i="52"/>
  <c r="DO67" i="52"/>
  <c r="DO63" i="52"/>
  <c r="DO59" i="52"/>
  <c r="DO98" i="52"/>
  <c r="DO96" i="52"/>
  <c r="DO94" i="52"/>
  <c r="DO92" i="52"/>
  <c r="DO90" i="52"/>
  <c r="DO88" i="52"/>
  <c r="DO85" i="52"/>
  <c r="DO81" i="52"/>
  <c r="DO77" i="52"/>
  <c r="DO73" i="52"/>
  <c r="DO69" i="52"/>
  <c r="DO64" i="52"/>
  <c r="DO60" i="52"/>
  <c r="DO82" i="52"/>
  <c r="DO74" i="52"/>
  <c r="DO66" i="52"/>
  <c r="DO65" i="52"/>
  <c r="DO58" i="52"/>
  <c r="DO56" i="52"/>
  <c r="DO52" i="52"/>
  <c r="DO48" i="52"/>
  <c r="DO44" i="52"/>
  <c r="DO40" i="52"/>
  <c r="DO36" i="52"/>
  <c r="DO32" i="52"/>
  <c r="DO23" i="52"/>
  <c r="DO20" i="52"/>
  <c r="DO19" i="52"/>
  <c r="DO18" i="52"/>
  <c r="DO17" i="52"/>
  <c r="DO16" i="52"/>
  <c r="DO15" i="52"/>
  <c r="DO14" i="52"/>
  <c r="DO13" i="52"/>
  <c r="DO12" i="52"/>
  <c r="DO11" i="52"/>
  <c r="DO10" i="52"/>
  <c r="DO9" i="52"/>
  <c r="DO8" i="52"/>
  <c r="DO7" i="52"/>
  <c r="DO6" i="52"/>
  <c r="DO61" i="52"/>
  <c r="DO54" i="52"/>
  <c r="DO50" i="52"/>
  <c r="DO46" i="52"/>
  <c r="DO34" i="52"/>
  <c r="DO25" i="52"/>
  <c r="DO21" i="52"/>
  <c r="DO57" i="52"/>
  <c r="DO45" i="52"/>
  <c r="DO41" i="52"/>
  <c r="DO37" i="52"/>
  <c r="DO30" i="52"/>
  <c r="DO28" i="52"/>
  <c r="DO26" i="52"/>
  <c r="DO22" i="52"/>
  <c r="DO79" i="52"/>
  <c r="DO71" i="52"/>
  <c r="DO55" i="52"/>
  <c r="DO51" i="52"/>
  <c r="DO47" i="52"/>
  <c r="DO43" i="52"/>
  <c r="DO39" i="52"/>
  <c r="DO35" i="52"/>
  <c r="DO31" i="52"/>
  <c r="DO29" i="52"/>
  <c r="DO27" i="52"/>
  <c r="DO24" i="52"/>
  <c r="DO86" i="52"/>
  <c r="DO78" i="52"/>
  <c r="DO70" i="52"/>
  <c r="DO62" i="52"/>
  <c r="DO42" i="52"/>
  <c r="DO38" i="52"/>
  <c r="DO83" i="52"/>
  <c r="DO75" i="52"/>
  <c r="DO53" i="52"/>
  <c r="DO49" i="52"/>
  <c r="DO33" i="52"/>
  <c r="AW36" i="52"/>
  <c r="S36" i="52" s="1"/>
  <c r="AH36" i="52" s="1"/>
  <c r="AW28" i="52"/>
  <c r="S28" i="52" s="1"/>
  <c r="AH28" i="52" s="1"/>
  <c r="AW41" i="52"/>
  <c r="S41" i="52" s="1"/>
  <c r="AH41" i="52" s="1"/>
  <c r="AW40" i="52"/>
  <c r="S40" i="52" s="1"/>
  <c r="AH40" i="52" s="1"/>
  <c r="AW24" i="52"/>
  <c r="S24" i="52" s="1"/>
  <c r="AH24" i="52" s="1"/>
  <c r="AW106" i="52"/>
  <c r="S106" i="52" s="1"/>
  <c r="AH106" i="52" s="1"/>
  <c r="AW29" i="52"/>
  <c r="S29" i="52" s="1"/>
  <c r="AH29" i="52" s="1"/>
  <c r="AW107" i="52"/>
  <c r="S107" i="52" s="1"/>
  <c r="AH107" i="52" s="1"/>
  <c r="AW93" i="52"/>
  <c r="S93" i="52" s="1"/>
  <c r="AH93" i="52" s="1"/>
  <c r="AW126" i="52"/>
  <c r="S126" i="52" s="1"/>
  <c r="AH126" i="52" s="1"/>
  <c r="AW78" i="52"/>
  <c r="S78" i="52" s="1"/>
  <c r="AH78" i="52" s="1"/>
  <c r="AW141" i="52"/>
  <c r="S141" i="52" s="1"/>
  <c r="AH141" i="52" s="1"/>
  <c r="AW178" i="52"/>
  <c r="S178" i="52" s="1"/>
  <c r="AH178" i="52" s="1"/>
  <c r="AW182" i="52"/>
  <c r="S182" i="52" s="1"/>
  <c r="AH182" i="52" s="1"/>
  <c r="AW193" i="52"/>
  <c r="S193" i="52" s="1"/>
  <c r="AH193" i="52" s="1"/>
  <c r="AW199" i="52"/>
  <c r="S199" i="52" s="1"/>
  <c r="AH199" i="52" s="1"/>
  <c r="DA206" i="52"/>
  <c r="DA202" i="52"/>
  <c r="DA201" i="52"/>
  <c r="DA205" i="52"/>
  <c r="DA204" i="52"/>
  <c r="DA203" i="52"/>
  <c r="DA199" i="52"/>
  <c r="DA198" i="52"/>
  <c r="DA197" i="52"/>
  <c r="DA200" i="52"/>
  <c r="DA195" i="52"/>
  <c r="DA193" i="52"/>
  <c r="DA191" i="52"/>
  <c r="DA189" i="52"/>
  <c r="DA187" i="52"/>
  <c r="DA188" i="52"/>
  <c r="DA186" i="52"/>
  <c r="DA194" i="52"/>
  <c r="DA185" i="52"/>
  <c r="DA184" i="52"/>
  <c r="DA183" i="52"/>
  <c r="DA182" i="52"/>
  <c r="DA181" i="52"/>
  <c r="DA180" i="52"/>
  <c r="DA179" i="52"/>
  <c r="DA178" i="52"/>
  <c r="DA177" i="52"/>
  <c r="DA176" i="52"/>
  <c r="DA175" i="52"/>
  <c r="DA174" i="52"/>
  <c r="DA173" i="52"/>
  <c r="DA172" i="52"/>
  <c r="DA171" i="52"/>
  <c r="DA196" i="52"/>
  <c r="DA192" i="52"/>
  <c r="DA190" i="52"/>
  <c r="DA170" i="52"/>
  <c r="DA169" i="52"/>
  <c r="DA168" i="52"/>
  <c r="DA167" i="52"/>
  <c r="DA166" i="52"/>
  <c r="DA165" i="52"/>
  <c r="DA164" i="52"/>
  <c r="DA163" i="52"/>
  <c r="DA162" i="52"/>
  <c r="DA161" i="52"/>
  <c r="DA159" i="52"/>
  <c r="DA157" i="52"/>
  <c r="DA155" i="52"/>
  <c r="DA153" i="52"/>
  <c r="DA152" i="52"/>
  <c r="DA151" i="52"/>
  <c r="DA150" i="52"/>
  <c r="DA149" i="52"/>
  <c r="DA148" i="52"/>
  <c r="DA147" i="52"/>
  <c r="DA146" i="52"/>
  <c r="DA145" i="52"/>
  <c r="DA144" i="52"/>
  <c r="DA143" i="52"/>
  <c r="DA142" i="52"/>
  <c r="DA141" i="52"/>
  <c r="DA140" i="52"/>
  <c r="DA139" i="52"/>
  <c r="DA138" i="52"/>
  <c r="DA137" i="52"/>
  <c r="DA136" i="52"/>
  <c r="DA135" i="52"/>
  <c r="DA134" i="52"/>
  <c r="DA133" i="52"/>
  <c r="DA132" i="52"/>
  <c r="DA131" i="52"/>
  <c r="DA130" i="52"/>
  <c r="DA158" i="52"/>
  <c r="DA129" i="52"/>
  <c r="DA128" i="52"/>
  <c r="DA127" i="52"/>
  <c r="DA126" i="52"/>
  <c r="DA125" i="52"/>
  <c r="DA124" i="52"/>
  <c r="DA123" i="52"/>
  <c r="DA122" i="52"/>
  <c r="DA121" i="52"/>
  <c r="DA120" i="52"/>
  <c r="DA119" i="52"/>
  <c r="DA118" i="52"/>
  <c r="DA117" i="52"/>
  <c r="DA116" i="52"/>
  <c r="DA115" i="52"/>
  <c r="DA114" i="52"/>
  <c r="DA113" i="52"/>
  <c r="DA112" i="52"/>
  <c r="DA111" i="52"/>
  <c r="DA110" i="52"/>
  <c r="DA109" i="52"/>
  <c r="DA108" i="52"/>
  <c r="DA107" i="52"/>
  <c r="DA106" i="52"/>
  <c r="DA105" i="52"/>
  <c r="DA104" i="52"/>
  <c r="DA103" i="52"/>
  <c r="DA102" i="52"/>
  <c r="DA101" i="52"/>
  <c r="DA100" i="52"/>
  <c r="DA99" i="52"/>
  <c r="DA160" i="52"/>
  <c r="DA98" i="52"/>
  <c r="DA96" i="52"/>
  <c r="DA94" i="52"/>
  <c r="DA92" i="52"/>
  <c r="DA90" i="52"/>
  <c r="DA88" i="52"/>
  <c r="DA156" i="52"/>
  <c r="DA86" i="52"/>
  <c r="DA82" i="52"/>
  <c r="DA78" i="52"/>
  <c r="DA74" i="52"/>
  <c r="DA70" i="52"/>
  <c r="DA66" i="52"/>
  <c r="DA62" i="52"/>
  <c r="DA58" i="52"/>
  <c r="DA154" i="52"/>
  <c r="DA97" i="52"/>
  <c r="DA95" i="52"/>
  <c r="DA93" i="52"/>
  <c r="DA91" i="52"/>
  <c r="DA89" i="52"/>
  <c r="DA87" i="52"/>
  <c r="DA83" i="52"/>
  <c r="DA79" i="52"/>
  <c r="DA75" i="52"/>
  <c r="DA71" i="52"/>
  <c r="DA67" i="52"/>
  <c r="DA63" i="52"/>
  <c r="DA59" i="52"/>
  <c r="DA85" i="52"/>
  <c r="DA77" i="52"/>
  <c r="DA69" i="52"/>
  <c r="DA54" i="52"/>
  <c r="DA50" i="52"/>
  <c r="DA46" i="52"/>
  <c r="DA42" i="52"/>
  <c r="DA38" i="52"/>
  <c r="DA34" i="52"/>
  <c r="DA26" i="52"/>
  <c r="DA22" i="52"/>
  <c r="DA20" i="52"/>
  <c r="DA19" i="52"/>
  <c r="DA18" i="52"/>
  <c r="DA17" i="52"/>
  <c r="DA16" i="52"/>
  <c r="DA15" i="52"/>
  <c r="DA14" i="52"/>
  <c r="DA13" i="52"/>
  <c r="DA12" i="52"/>
  <c r="DA11" i="52"/>
  <c r="DA10" i="52"/>
  <c r="DA9" i="52"/>
  <c r="DA8" i="52"/>
  <c r="DA7" i="52"/>
  <c r="DA6" i="52"/>
  <c r="DA81" i="52"/>
  <c r="DA73" i="52"/>
  <c r="DA52" i="52"/>
  <c r="DA44" i="52"/>
  <c r="DA32" i="52"/>
  <c r="DA24" i="52"/>
  <c r="DA60" i="52"/>
  <c r="DA55" i="52"/>
  <c r="DA43" i="52"/>
  <c r="DA39" i="52"/>
  <c r="DA29" i="52"/>
  <c r="DA27" i="52"/>
  <c r="DA25" i="52"/>
  <c r="DA80" i="52"/>
  <c r="DA72" i="52"/>
  <c r="DA65" i="52"/>
  <c r="DA64" i="52"/>
  <c r="DA57" i="52"/>
  <c r="DA53" i="52"/>
  <c r="DA49" i="52"/>
  <c r="DA45" i="52"/>
  <c r="DA41" i="52"/>
  <c r="DA37" i="52"/>
  <c r="DA33" i="52"/>
  <c r="DA30" i="52"/>
  <c r="DA28" i="52"/>
  <c r="DA23" i="52"/>
  <c r="DA56" i="52"/>
  <c r="DA48" i="52"/>
  <c r="DA40" i="52"/>
  <c r="DA36" i="52"/>
  <c r="DA84" i="52"/>
  <c r="DA76" i="52"/>
  <c r="DA68" i="52"/>
  <c r="DA61" i="52"/>
  <c r="DA51" i="52"/>
  <c r="DA47" i="52"/>
  <c r="DA35" i="52"/>
  <c r="DA31" i="52"/>
  <c r="DA21" i="52"/>
  <c r="CO203" i="52"/>
  <c r="CO202" i="52"/>
  <c r="CO201" i="52"/>
  <c r="CO204" i="52"/>
  <c r="CO200" i="52"/>
  <c r="CO199" i="52"/>
  <c r="CO205" i="52"/>
  <c r="CO196" i="52"/>
  <c r="CO194" i="52"/>
  <c r="CO192" i="52"/>
  <c r="CO206" i="52"/>
  <c r="CO198" i="52"/>
  <c r="CO193" i="52"/>
  <c r="CO189" i="52"/>
  <c r="CO186" i="52"/>
  <c r="CO185" i="52"/>
  <c r="CO184" i="52"/>
  <c r="CO183" i="52"/>
  <c r="CO182" i="52"/>
  <c r="CO181" i="52"/>
  <c r="CO180" i="52"/>
  <c r="CO179" i="52"/>
  <c r="CO178" i="52"/>
  <c r="CO177" i="52"/>
  <c r="CO176" i="52"/>
  <c r="CO175" i="52"/>
  <c r="CO174" i="52"/>
  <c r="CO173" i="52"/>
  <c r="CO172" i="52"/>
  <c r="CO171" i="52"/>
  <c r="CO195" i="52"/>
  <c r="CO190" i="52"/>
  <c r="CO188" i="52"/>
  <c r="CO191" i="52"/>
  <c r="CO187" i="52"/>
  <c r="CO164" i="52"/>
  <c r="CO160" i="52"/>
  <c r="CO158" i="52"/>
  <c r="CO156" i="52"/>
  <c r="CO154" i="52"/>
  <c r="CO152" i="52"/>
  <c r="CO151" i="52"/>
  <c r="CO150" i="52"/>
  <c r="CO149" i="52"/>
  <c r="CO148" i="52"/>
  <c r="CO147" i="52"/>
  <c r="CO146" i="52"/>
  <c r="CO145" i="52"/>
  <c r="CO144" i="52"/>
  <c r="CO143" i="52"/>
  <c r="CO142" i="52"/>
  <c r="CO141" i="52"/>
  <c r="CO140" i="52"/>
  <c r="CO139" i="52"/>
  <c r="CO138" i="52"/>
  <c r="CO137" i="52"/>
  <c r="CO136" i="52"/>
  <c r="CO135" i="52"/>
  <c r="CO134" i="52"/>
  <c r="CO133" i="52"/>
  <c r="CO132" i="52"/>
  <c r="CO131" i="52"/>
  <c r="CO130" i="52"/>
  <c r="CO197" i="52"/>
  <c r="CO161" i="52"/>
  <c r="CO153" i="52"/>
  <c r="CO129" i="52"/>
  <c r="CO128" i="52"/>
  <c r="CO127" i="52"/>
  <c r="CO126" i="52"/>
  <c r="CO125" i="52"/>
  <c r="CO124" i="52"/>
  <c r="CO123" i="52"/>
  <c r="CO122" i="52"/>
  <c r="CO121" i="52"/>
  <c r="CO120" i="52"/>
  <c r="CO119" i="52"/>
  <c r="CO118" i="52"/>
  <c r="CO117" i="52"/>
  <c r="CO116" i="52"/>
  <c r="CO115" i="52"/>
  <c r="CO114" i="52"/>
  <c r="CO113" i="52"/>
  <c r="CO112" i="52"/>
  <c r="CO111" i="52"/>
  <c r="CO110" i="52"/>
  <c r="CO109" i="52"/>
  <c r="CO108" i="52"/>
  <c r="CO107" i="52"/>
  <c r="CO106" i="52"/>
  <c r="CO105" i="52"/>
  <c r="CO104" i="52"/>
  <c r="CO103" i="52"/>
  <c r="CO102" i="52"/>
  <c r="CO101" i="52"/>
  <c r="CO100" i="52"/>
  <c r="CO99" i="52"/>
  <c r="CO170" i="52"/>
  <c r="CO168" i="52"/>
  <c r="CO166" i="52"/>
  <c r="CO155" i="52"/>
  <c r="CO165" i="52"/>
  <c r="CO159" i="52"/>
  <c r="CO167" i="52"/>
  <c r="CO163" i="52"/>
  <c r="CO98" i="52"/>
  <c r="CO96" i="52"/>
  <c r="CO94" i="52"/>
  <c r="CO92" i="52"/>
  <c r="CO90" i="52"/>
  <c r="CO88" i="52"/>
  <c r="CO169" i="52"/>
  <c r="CO162" i="52"/>
  <c r="CO84" i="52"/>
  <c r="CO80" i="52"/>
  <c r="CO76" i="52"/>
  <c r="CO72" i="52"/>
  <c r="CO68" i="52"/>
  <c r="CO65" i="52"/>
  <c r="CO61" i="52"/>
  <c r="CO157" i="52"/>
  <c r="CO85" i="52"/>
  <c r="CO81" i="52"/>
  <c r="CO77" i="52"/>
  <c r="CO73" i="52"/>
  <c r="CO69" i="52"/>
  <c r="CO66" i="52"/>
  <c r="CO62" i="52"/>
  <c r="CO58" i="52"/>
  <c r="CO97" i="52"/>
  <c r="CO93" i="52"/>
  <c r="CO89" i="52"/>
  <c r="CO86" i="52"/>
  <c r="CO78" i="52"/>
  <c r="CO70" i="52"/>
  <c r="CO67" i="52"/>
  <c r="CO60" i="52"/>
  <c r="CO59" i="52"/>
  <c r="CO56" i="52"/>
  <c r="CO52" i="52"/>
  <c r="CO48" i="52"/>
  <c r="CO44" i="52"/>
  <c r="CO40" i="52"/>
  <c r="CO36" i="52"/>
  <c r="CO32" i="52"/>
  <c r="CO25" i="52"/>
  <c r="CO21" i="52"/>
  <c r="CO20" i="52"/>
  <c r="CO19" i="52"/>
  <c r="CO18" i="52"/>
  <c r="CO17" i="52"/>
  <c r="CO16" i="52"/>
  <c r="CO15" i="52"/>
  <c r="CO14" i="52"/>
  <c r="CO13" i="52"/>
  <c r="CO12" i="52"/>
  <c r="CO11" i="52"/>
  <c r="CO10" i="52"/>
  <c r="CO9" i="52"/>
  <c r="CO8" i="52"/>
  <c r="CO7" i="52"/>
  <c r="CO6" i="52"/>
  <c r="CO82" i="52"/>
  <c r="CO63" i="52"/>
  <c r="CO54" i="52"/>
  <c r="CO50" i="52"/>
  <c r="CO46" i="52"/>
  <c r="CO34" i="52"/>
  <c r="CO87" i="52"/>
  <c r="CO79" i="52"/>
  <c r="CO57" i="52"/>
  <c r="CO45" i="52"/>
  <c r="CO41" i="52"/>
  <c r="CO37" i="52"/>
  <c r="CO30" i="52"/>
  <c r="CO28" i="52"/>
  <c r="CO83" i="52"/>
  <c r="CO75" i="52"/>
  <c r="CO55" i="52"/>
  <c r="CO51" i="52"/>
  <c r="CO47" i="52"/>
  <c r="CO43" i="52"/>
  <c r="CO39" i="52"/>
  <c r="CO35" i="52"/>
  <c r="CO31" i="52"/>
  <c r="CO29" i="52"/>
  <c r="CO27" i="52"/>
  <c r="CO26" i="52"/>
  <c r="CO22" i="52"/>
  <c r="CO95" i="52"/>
  <c r="CO91" i="52"/>
  <c r="CO74" i="52"/>
  <c r="CO64" i="52"/>
  <c r="CO42" i="52"/>
  <c r="CO38" i="52"/>
  <c r="CO23" i="52"/>
  <c r="CO71" i="52"/>
  <c r="CO53" i="52"/>
  <c r="CO49" i="52"/>
  <c r="CO33" i="52"/>
  <c r="CO24" i="52"/>
  <c r="BE13" i="52"/>
  <c r="AA13" i="52" s="1"/>
  <c r="AP13" i="52" s="1"/>
  <c r="BE40" i="52"/>
  <c r="AA40" i="52" s="1"/>
  <c r="AP40" i="52" s="1"/>
  <c r="BE62" i="52"/>
  <c r="AA62" i="52" s="1"/>
  <c r="AP62" i="52" s="1"/>
  <c r="BE28" i="52"/>
  <c r="AA28" i="52" s="1"/>
  <c r="AP28" i="52" s="1"/>
  <c r="BE67" i="52"/>
  <c r="AA67" i="52" s="1"/>
  <c r="AP67" i="52" s="1"/>
  <c r="BE171" i="52"/>
  <c r="AA171" i="52" s="1"/>
  <c r="AP171" i="52" s="1"/>
  <c r="BE88" i="52"/>
  <c r="AA88" i="52" s="1"/>
  <c r="AP88" i="52" s="1"/>
  <c r="BE43" i="52"/>
  <c r="AA43" i="52" s="1"/>
  <c r="AP43" i="52" s="1"/>
  <c r="BE105" i="52"/>
  <c r="AA105" i="52" s="1"/>
  <c r="AP105" i="52" s="1"/>
  <c r="BE121" i="52"/>
  <c r="AA121" i="52" s="1"/>
  <c r="AP121" i="52" s="1"/>
  <c r="BE130" i="52"/>
  <c r="AA130" i="52" s="1"/>
  <c r="AP130" i="52" s="1"/>
  <c r="BE131" i="52"/>
  <c r="AA131" i="52" s="1"/>
  <c r="AP131" i="52" s="1"/>
  <c r="BE143" i="52"/>
  <c r="AA143" i="52" s="1"/>
  <c r="AP143" i="52" s="1"/>
  <c r="BE147" i="52"/>
  <c r="AA147" i="52" s="1"/>
  <c r="AP147" i="52" s="1"/>
  <c r="BE186" i="52"/>
  <c r="AA186" i="52" s="1"/>
  <c r="AP186" i="52" s="1"/>
  <c r="BE194" i="52"/>
  <c r="AA194" i="52" s="1"/>
  <c r="AP194" i="52" s="1"/>
  <c r="BE206" i="52"/>
  <c r="AA206" i="52" s="1"/>
  <c r="AP206" i="52" s="1"/>
  <c r="CR205" i="52"/>
  <c r="CR204" i="52"/>
  <c r="CR200" i="52"/>
  <c r="CR198" i="52"/>
  <c r="CR197" i="52"/>
  <c r="CR202" i="52"/>
  <c r="CR199" i="52"/>
  <c r="CR195" i="52"/>
  <c r="CR193" i="52"/>
  <c r="CR191" i="52"/>
  <c r="CR206" i="52"/>
  <c r="CR203" i="52"/>
  <c r="CR201" i="52"/>
  <c r="CR194" i="52"/>
  <c r="CR190" i="52"/>
  <c r="CR189" i="52"/>
  <c r="CR188" i="52"/>
  <c r="CR187" i="52"/>
  <c r="CR192" i="52"/>
  <c r="CR174" i="52"/>
  <c r="CR170" i="52"/>
  <c r="CR169" i="52"/>
  <c r="CR168" i="52"/>
  <c r="CR167" i="52"/>
  <c r="CR166" i="52"/>
  <c r="CR165" i="52"/>
  <c r="CR164" i="52"/>
  <c r="CR163" i="52"/>
  <c r="CR162" i="52"/>
  <c r="CR185" i="52"/>
  <c r="CR184" i="52"/>
  <c r="CR183" i="52"/>
  <c r="CR182" i="52"/>
  <c r="CR181" i="52"/>
  <c r="CR180" i="52"/>
  <c r="CR179" i="52"/>
  <c r="CR178" i="52"/>
  <c r="CR177" i="52"/>
  <c r="CR173" i="52"/>
  <c r="CR196" i="52"/>
  <c r="CR176" i="52"/>
  <c r="CR171" i="52"/>
  <c r="CR161" i="52"/>
  <c r="CR159" i="52"/>
  <c r="CR157" i="52"/>
  <c r="CR155" i="52"/>
  <c r="CR153" i="52"/>
  <c r="CR160" i="52"/>
  <c r="CR151" i="52"/>
  <c r="CR147" i="52"/>
  <c r="CR143" i="52"/>
  <c r="CR139" i="52"/>
  <c r="CR135" i="52"/>
  <c r="CR131" i="52"/>
  <c r="CR130" i="52"/>
  <c r="CR186" i="52"/>
  <c r="CR154" i="52"/>
  <c r="CR150" i="52"/>
  <c r="CR146" i="52"/>
  <c r="CR142" i="52"/>
  <c r="CR138" i="52"/>
  <c r="CR134" i="52"/>
  <c r="CR129" i="52"/>
  <c r="CR128" i="52"/>
  <c r="CR127" i="52"/>
  <c r="CR126" i="52"/>
  <c r="CR125" i="52"/>
  <c r="CR124" i="52"/>
  <c r="CR123" i="52"/>
  <c r="CR122" i="52"/>
  <c r="CR121" i="52"/>
  <c r="CR120" i="52"/>
  <c r="CR119" i="52"/>
  <c r="CR118" i="52"/>
  <c r="CR117" i="52"/>
  <c r="CR116" i="52"/>
  <c r="CR115" i="52"/>
  <c r="CR114" i="52"/>
  <c r="CR113" i="52"/>
  <c r="CR112" i="52"/>
  <c r="CR111" i="52"/>
  <c r="CR110" i="52"/>
  <c r="CR109" i="52"/>
  <c r="CR108" i="52"/>
  <c r="CR107" i="52"/>
  <c r="CR106" i="52"/>
  <c r="CR105" i="52"/>
  <c r="CR104" i="52"/>
  <c r="CR103" i="52"/>
  <c r="CR102" i="52"/>
  <c r="CR101" i="52"/>
  <c r="CR100" i="52"/>
  <c r="CR99" i="52"/>
  <c r="CR98" i="52"/>
  <c r="CR97" i="52"/>
  <c r="CR96" i="52"/>
  <c r="CR95" i="52"/>
  <c r="CR94" i="52"/>
  <c r="CR93" i="52"/>
  <c r="CR92" i="52"/>
  <c r="CR91" i="52"/>
  <c r="CR90" i="52"/>
  <c r="CR89" i="52"/>
  <c r="CR88" i="52"/>
  <c r="CR175" i="52"/>
  <c r="CR158" i="52"/>
  <c r="CR156" i="52"/>
  <c r="CR148" i="52"/>
  <c r="CR145" i="52"/>
  <c r="CR140" i="52"/>
  <c r="CR137" i="52"/>
  <c r="CR132" i="52"/>
  <c r="CR172" i="52"/>
  <c r="CR85" i="52"/>
  <c r="CR81" i="52"/>
  <c r="CR77" i="52"/>
  <c r="CR73" i="52"/>
  <c r="CR69" i="52"/>
  <c r="CR67" i="52"/>
  <c r="CR63" i="52"/>
  <c r="CR59" i="52"/>
  <c r="CR57" i="52"/>
  <c r="CR56" i="52"/>
  <c r="CR55" i="52"/>
  <c r="CR54" i="52"/>
  <c r="CR53" i="52"/>
  <c r="CR52" i="52"/>
  <c r="CR51" i="52"/>
  <c r="CR50" i="52"/>
  <c r="CR49" i="52"/>
  <c r="CR48" i="52"/>
  <c r="CR47" i="52"/>
  <c r="CR46" i="52"/>
  <c r="CR45" i="52"/>
  <c r="CR44" i="52"/>
  <c r="CR43" i="52"/>
  <c r="CR42" i="52"/>
  <c r="CR41" i="52"/>
  <c r="CR40" i="52"/>
  <c r="CR39" i="52"/>
  <c r="CR38" i="52"/>
  <c r="CR37" i="52"/>
  <c r="CR36" i="52"/>
  <c r="CR35" i="52"/>
  <c r="CR34" i="52"/>
  <c r="CR33" i="52"/>
  <c r="CR32" i="52"/>
  <c r="CR31" i="52"/>
  <c r="CR30" i="52"/>
  <c r="CR29" i="52"/>
  <c r="CR28" i="52"/>
  <c r="CR27" i="52"/>
  <c r="CR26" i="52"/>
  <c r="CR25" i="52"/>
  <c r="CR24" i="52"/>
  <c r="CR23" i="52"/>
  <c r="CR22" i="52"/>
  <c r="CR21" i="52"/>
  <c r="CR149" i="52"/>
  <c r="CR144" i="52"/>
  <c r="CR133" i="52"/>
  <c r="CR86" i="52"/>
  <c r="CR82" i="52"/>
  <c r="CR78" i="52"/>
  <c r="CR74" i="52"/>
  <c r="CR70" i="52"/>
  <c r="CR64" i="52"/>
  <c r="CR60" i="52"/>
  <c r="CR152" i="52"/>
  <c r="CR83" i="52"/>
  <c r="CR80" i="52"/>
  <c r="CR75" i="52"/>
  <c r="CR72" i="52"/>
  <c r="CR66" i="52"/>
  <c r="CR65" i="52"/>
  <c r="CR58" i="52"/>
  <c r="CR141" i="52"/>
  <c r="CR136" i="52"/>
  <c r="CR76" i="52"/>
  <c r="CR68" i="52"/>
  <c r="CR62" i="52"/>
  <c r="CR61" i="52"/>
  <c r="CR20" i="52"/>
  <c r="CR19" i="52"/>
  <c r="CR18" i="52"/>
  <c r="CR17" i="52"/>
  <c r="CR16" i="52"/>
  <c r="CR15" i="52"/>
  <c r="CR14" i="52"/>
  <c r="CR13" i="52"/>
  <c r="CR12" i="52"/>
  <c r="CR11" i="52"/>
  <c r="CR10" i="52"/>
  <c r="CR9" i="52"/>
  <c r="CR8" i="52"/>
  <c r="CR7" i="52"/>
  <c r="CR6" i="52"/>
  <c r="CR87" i="52"/>
  <c r="CR84" i="52"/>
  <c r="CR79" i="52"/>
  <c r="CR71" i="52"/>
  <c r="AW14" i="52"/>
  <c r="S14" i="52" s="1"/>
  <c r="AH14" i="52" s="1"/>
  <c r="AW52" i="52"/>
  <c r="S52" i="52" s="1"/>
  <c r="AH52" i="52" s="1"/>
  <c r="AW30" i="52"/>
  <c r="S30" i="52" s="1"/>
  <c r="AH30" i="52" s="1"/>
  <c r="AW53" i="52"/>
  <c r="S53" i="52" s="1"/>
  <c r="AH53" i="52" s="1"/>
  <c r="AW196" i="52"/>
  <c r="S196" i="52" s="1"/>
  <c r="AH196" i="52" s="1"/>
  <c r="AW42" i="52"/>
  <c r="S42" i="52" s="1"/>
  <c r="AH42" i="52" s="1"/>
  <c r="AW64" i="52"/>
  <c r="S64" i="52" s="1"/>
  <c r="AH64" i="52" s="1"/>
  <c r="AW9" i="52"/>
  <c r="S9" i="52" s="1"/>
  <c r="AH9" i="52" s="1"/>
  <c r="AW15" i="52"/>
  <c r="S15" i="52" s="1"/>
  <c r="AH15" i="52" s="1"/>
  <c r="AW20" i="52"/>
  <c r="S20" i="52" s="1"/>
  <c r="AH20" i="52" s="1"/>
  <c r="AW44" i="52"/>
  <c r="S44" i="52" s="1"/>
  <c r="AH44" i="52" s="1"/>
  <c r="AW45" i="52"/>
  <c r="S45" i="52" s="1"/>
  <c r="AH45" i="52" s="1"/>
  <c r="AW22" i="52"/>
  <c r="S22" i="52" s="1"/>
  <c r="AH22" i="52" s="1"/>
  <c r="AW31" i="52"/>
  <c r="S31" i="52" s="1"/>
  <c r="AH31" i="52" s="1"/>
  <c r="AW47" i="52"/>
  <c r="S47" i="52" s="1"/>
  <c r="AH47" i="52" s="1"/>
  <c r="AW114" i="52"/>
  <c r="S114" i="52" s="1"/>
  <c r="AH114" i="52" s="1"/>
  <c r="AW67" i="52"/>
  <c r="S67" i="52" s="1"/>
  <c r="AH67" i="52" s="1"/>
  <c r="AW95" i="52"/>
  <c r="S95" i="52" s="1"/>
  <c r="AH95" i="52" s="1"/>
  <c r="AW66" i="52"/>
  <c r="S66" i="52" s="1"/>
  <c r="AH66" i="52" s="1"/>
  <c r="AW111" i="52"/>
  <c r="S111" i="52" s="1"/>
  <c r="AH111" i="52" s="1"/>
  <c r="AW127" i="52"/>
  <c r="S127" i="52" s="1"/>
  <c r="AH127" i="52" s="1"/>
  <c r="AW71" i="52"/>
  <c r="S71" i="52" s="1"/>
  <c r="AH71" i="52" s="1"/>
  <c r="AW75" i="52"/>
  <c r="S75" i="52" s="1"/>
  <c r="AH75" i="52" s="1"/>
  <c r="AW79" i="52"/>
  <c r="S79" i="52" s="1"/>
  <c r="AH79" i="52" s="1"/>
  <c r="AW83" i="52"/>
  <c r="S83" i="52" s="1"/>
  <c r="AH83" i="52" s="1"/>
  <c r="AW87" i="52"/>
  <c r="S87" i="52" s="1"/>
  <c r="AH87" i="52" s="1"/>
  <c r="AW113" i="52"/>
  <c r="S113" i="52" s="1"/>
  <c r="AH113" i="52" s="1"/>
  <c r="AW129" i="52"/>
  <c r="S129" i="52" s="1"/>
  <c r="AH129" i="52" s="1"/>
  <c r="AW88" i="52"/>
  <c r="S88" i="52" s="1"/>
  <c r="AH88" i="52" s="1"/>
  <c r="AW96" i="52"/>
  <c r="S96" i="52" s="1"/>
  <c r="AH96" i="52" s="1"/>
  <c r="AW108" i="52"/>
  <c r="S108" i="52" s="1"/>
  <c r="AH108" i="52" s="1"/>
  <c r="AW124" i="52"/>
  <c r="S124" i="52" s="1"/>
  <c r="AH124" i="52" s="1"/>
  <c r="AW158" i="52"/>
  <c r="S158" i="52" s="1"/>
  <c r="AH158" i="52" s="1"/>
  <c r="AW157" i="52"/>
  <c r="S157" i="52" s="1"/>
  <c r="AH157" i="52" s="1"/>
  <c r="AW163" i="52"/>
  <c r="S163" i="52" s="1"/>
  <c r="AH163" i="52" s="1"/>
  <c r="AW134" i="52"/>
  <c r="S134" i="52" s="1"/>
  <c r="AH134" i="52" s="1"/>
  <c r="AW138" i="52"/>
  <c r="S138" i="52" s="1"/>
  <c r="AH138" i="52" s="1"/>
  <c r="AW142" i="52"/>
  <c r="S142" i="52" s="1"/>
  <c r="AH142" i="52" s="1"/>
  <c r="AW146" i="52"/>
  <c r="S146" i="52" s="1"/>
  <c r="AH146" i="52" s="1"/>
  <c r="AW150" i="52"/>
  <c r="S150" i="52" s="1"/>
  <c r="AH150" i="52" s="1"/>
  <c r="AW165" i="52"/>
  <c r="S165" i="52" s="1"/>
  <c r="AH165" i="52" s="1"/>
  <c r="AW169" i="52"/>
  <c r="S169" i="52" s="1"/>
  <c r="AH169" i="52" s="1"/>
  <c r="AW192" i="52"/>
  <c r="S192" i="52" s="1"/>
  <c r="AH192" i="52" s="1"/>
  <c r="AW190" i="52"/>
  <c r="S190" i="52" s="1"/>
  <c r="AH190" i="52" s="1"/>
  <c r="AW179" i="52"/>
  <c r="S179" i="52" s="1"/>
  <c r="AH179" i="52" s="1"/>
  <c r="AW183" i="52"/>
  <c r="S183" i="52" s="1"/>
  <c r="AH183" i="52" s="1"/>
  <c r="AW187" i="52"/>
  <c r="S187" i="52" s="1"/>
  <c r="AH187" i="52" s="1"/>
  <c r="AW195" i="52"/>
  <c r="S195" i="52" s="1"/>
  <c r="AH195" i="52" s="1"/>
  <c r="AW205" i="52"/>
  <c r="S205" i="52" s="1"/>
  <c r="AH205" i="52" s="1"/>
  <c r="AW203" i="52"/>
  <c r="S203" i="52" s="1"/>
  <c r="AH203" i="52" s="1"/>
  <c r="CZ205" i="52"/>
  <c r="CZ203" i="52"/>
  <c r="CZ206" i="52"/>
  <c r="CZ202" i="52"/>
  <c r="CZ198" i="52"/>
  <c r="CZ197" i="52"/>
  <c r="CZ204" i="52"/>
  <c r="CZ199" i="52"/>
  <c r="CZ196" i="52"/>
  <c r="CZ194" i="52"/>
  <c r="CZ192" i="52"/>
  <c r="CZ200" i="52"/>
  <c r="CZ193" i="52"/>
  <c r="CZ190" i="52"/>
  <c r="BG190" i="52" s="1"/>
  <c r="AC190" i="52" s="1"/>
  <c r="AR190" i="52" s="1"/>
  <c r="CZ187" i="52"/>
  <c r="CZ188" i="52"/>
  <c r="CZ186" i="52"/>
  <c r="CZ191" i="52"/>
  <c r="CZ189" i="52"/>
  <c r="CZ176" i="52"/>
  <c r="CZ172" i="52"/>
  <c r="CZ170" i="52"/>
  <c r="CZ169" i="52"/>
  <c r="CZ168" i="52"/>
  <c r="CZ167" i="52"/>
  <c r="CZ166" i="52"/>
  <c r="CZ165" i="52"/>
  <c r="CZ164" i="52"/>
  <c r="CZ163" i="52"/>
  <c r="CZ162" i="52"/>
  <c r="CZ201" i="52"/>
  <c r="CZ185" i="52"/>
  <c r="CZ184" i="52"/>
  <c r="CZ183" i="52"/>
  <c r="CZ182" i="52"/>
  <c r="CZ181" i="52"/>
  <c r="CZ180" i="52"/>
  <c r="CZ179" i="52"/>
  <c r="CZ178" i="52"/>
  <c r="CZ177" i="52"/>
  <c r="CZ175" i="52"/>
  <c r="CZ171" i="52"/>
  <c r="CZ195" i="52"/>
  <c r="CZ174" i="52"/>
  <c r="CZ160" i="52"/>
  <c r="CZ158" i="52"/>
  <c r="CZ156" i="52"/>
  <c r="CZ154" i="52"/>
  <c r="CZ173" i="52"/>
  <c r="CZ161" i="52"/>
  <c r="CZ153" i="52"/>
  <c r="CZ151" i="52"/>
  <c r="CZ147" i="52"/>
  <c r="CZ143" i="52"/>
  <c r="BG143" i="52" s="1"/>
  <c r="AC143" i="52" s="1"/>
  <c r="AR143" i="52" s="1"/>
  <c r="CZ139" i="52"/>
  <c r="CZ135" i="52"/>
  <c r="CZ131" i="52"/>
  <c r="CZ155" i="52"/>
  <c r="CZ150" i="52"/>
  <c r="CZ146" i="52"/>
  <c r="CZ142" i="52"/>
  <c r="CZ138" i="52"/>
  <c r="CZ134" i="52"/>
  <c r="CZ129" i="52"/>
  <c r="CZ128" i="52"/>
  <c r="CZ127" i="52"/>
  <c r="BG127" i="52" s="1"/>
  <c r="AC127" i="52" s="1"/>
  <c r="AR127" i="52" s="1"/>
  <c r="CZ126" i="52"/>
  <c r="CZ125" i="52"/>
  <c r="CZ124" i="52"/>
  <c r="CZ123" i="52"/>
  <c r="BG123" i="52" s="1"/>
  <c r="AC123" i="52" s="1"/>
  <c r="AR123" i="52" s="1"/>
  <c r="CZ122" i="52"/>
  <c r="CZ121" i="52"/>
  <c r="CZ120" i="52"/>
  <c r="CZ119" i="52"/>
  <c r="BG119" i="52" s="1"/>
  <c r="AC119" i="52" s="1"/>
  <c r="AR119" i="52" s="1"/>
  <c r="CZ118" i="52"/>
  <c r="CZ117" i="52"/>
  <c r="CZ116" i="52"/>
  <c r="CZ115" i="52"/>
  <c r="BG115" i="52" s="1"/>
  <c r="AC115" i="52" s="1"/>
  <c r="AR115" i="52" s="1"/>
  <c r="CZ114" i="52"/>
  <c r="CZ113" i="52"/>
  <c r="CZ112" i="52"/>
  <c r="CZ111" i="52"/>
  <c r="BG111" i="52" s="1"/>
  <c r="AC111" i="52" s="1"/>
  <c r="AR111" i="52" s="1"/>
  <c r="CZ110" i="52"/>
  <c r="CZ109" i="52"/>
  <c r="CZ108" i="52"/>
  <c r="CZ107" i="52"/>
  <c r="BG107" i="52" s="1"/>
  <c r="AC107" i="52" s="1"/>
  <c r="AR107" i="52" s="1"/>
  <c r="CZ106" i="52"/>
  <c r="CZ105" i="52"/>
  <c r="CZ104" i="52"/>
  <c r="CZ103" i="52"/>
  <c r="CZ102" i="52"/>
  <c r="CZ101" i="52"/>
  <c r="CZ100" i="52"/>
  <c r="CZ99" i="52"/>
  <c r="CZ98" i="52"/>
  <c r="CZ97" i="52"/>
  <c r="CZ96" i="52"/>
  <c r="CZ95" i="52"/>
  <c r="CZ94" i="52"/>
  <c r="CZ93" i="52"/>
  <c r="CZ92" i="52"/>
  <c r="CZ91" i="52"/>
  <c r="CZ90" i="52"/>
  <c r="CZ89" i="52"/>
  <c r="CZ88" i="52"/>
  <c r="CZ157" i="52"/>
  <c r="CZ152" i="52"/>
  <c r="CZ149" i="52"/>
  <c r="CZ144" i="52"/>
  <c r="CZ141" i="52"/>
  <c r="CZ136" i="52"/>
  <c r="CZ133" i="52"/>
  <c r="CZ130" i="52"/>
  <c r="CZ85" i="52"/>
  <c r="CZ81" i="52"/>
  <c r="CZ77" i="52"/>
  <c r="CZ73" i="52"/>
  <c r="CZ69" i="52"/>
  <c r="CZ65" i="52"/>
  <c r="CZ61" i="52"/>
  <c r="CZ57" i="52"/>
  <c r="CZ56" i="52"/>
  <c r="CZ55" i="52"/>
  <c r="CZ54" i="52"/>
  <c r="CZ53" i="52"/>
  <c r="CZ52" i="52"/>
  <c r="CZ51" i="52"/>
  <c r="CZ50" i="52"/>
  <c r="CZ49" i="52"/>
  <c r="CZ48" i="52"/>
  <c r="CZ47" i="52"/>
  <c r="CZ46" i="52"/>
  <c r="CZ45" i="52"/>
  <c r="CZ44" i="52"/>
  <c r="CZ43" i="52"/>
  <c r="CZ42" i="52"/>
  <c r="CZ41" i="52"/>
  <c r="CZ40" i="52"/>
  <c r="CZ39" i="52"/>
  <c r="CZ38" i="52"/>
  <c r="CZ37" i="52"/>
  <c r="CZ36" i="52"/>
  <c r="CZ35" i="52"/>
  <c r="CZ34" i="52"/>
  <c r="CZ33" i="52"/>
  <c r="CZ32" i="52"/>
  <c r="CZ31" i="52"/>
  <c r="CZ30" i="52"/>
  <c r="CZ29" i="52"/>
  <c r="CZ28" i="52"/>
  <c r="CZ27" i="52"/>
  <c r="CZ26" i="52"/>
  <c r="CZ25" i="52"/>
  <c r="CZ24" i="52"/>
  <c r="CZ23" i="52"/>
  <c r="CZ22" i="52"/>
  <c r="CZ21" i="52"/>
  <c r="CZ148" i="52"/>
  <c r="CZ145" i="52"/>
  <c r="CZ132" i="52"/>
  <c r="CZ86" i="52"/>
  <c r="CZ82" i="52"/>
  <c r="CZ78" i="52"/>
  <c r="CZ74" i="52"/>
  <c r="CZ70" i="52"/>
  <c r="CZ66" i="52"/>
  <c r="CZ62" i="52"/>
  <c r="CZ58" i="52"/>
  <c r="CZ159" i="52"/>
  <c r="CZ87" i="52"/>
  <c r="CZ84" i="52"/>
  <c r="CZ79" i="52"/>
  <c r="CZ76" i="52"/>
  <c r="CZ71" i="52"/>
  <c r="CZ68" i="52"/>
  <c r="CZ67" i="52"/>
  <c r="CZ60" i="52"/>
  <c r="CZ59" i="52"/>
  <c r="CZ80" i="52"/>
  <c r="CZ75" i="52"/>
  <c r="CZ72" i="52"/>
  <c r="CZ64" i="52"/>
  <c r="CZ137" i="52"/>
  <c r="CZ20" i="52"/>
  <c r="CZ19" i="52"/>
  <c r="CZ18" i="52"/>
  <c r="CZ17" i="52"/>
  <c r="CZ16" i="52"/>
  <c r="CZ15" i="52"/>
  <c r="CZ14" i="52"/>
  <c r="CZ13" i="52"/>
  <c r="CZ12" i="52"/>
  <c r="CZ11" i="52"/>
  <c r="CZ10" i="52"/>
  <c r="CZ9" i="52"/>
  <c r="CZ8" i="52"/>
  <c r="CZ7" i="52"/>
  <c r="CZ6" i="52"/>
  <c r="CZ83" i="52"/>
  <c r="CZ63" i="52"/>
  <c r="CZ140" i="52"/>
  <c r="DD204" i="52"/>
  <c r="DD203" i="52"/>
  <c r="DD202" i="52"/>
  <c r="DD201" i="52"/>
  <c r="DD200" i="52"/>
  <c r="DD206" i="52"/>
  <c r="DD199" i="52"/>
  <c r="DD195" i="52"/>
  <c r="DD193" i="52"/>
  <c r="DD191" i="52"/>
  <c r="DD186" i="52"/>
  <c r="DD205" i="52"/>
  <c r="DD197" i="52"/>
  <c r="DD194" i="52"/>
  <c r="DD185" i="52"/>
  <c r="DD184" i="52"/>
  <c r="DD183" i="52"/>
  <c r="DD182" i="52"/>
  <c r="DD181" i="52"/>
  <c r="DD180" i="52"/>
  <c r="DD179" i="52"/>
  <c r="DD178" i="52"/>
  <c r="DD177" i="52"/>
  <c r="DD198" i="52"/>
  <c r="DD196" i="52"/>
  <c r="DD187" i="52"/>
  <c r="DD175" i="52"/>
  <c r="DD171" i="52"/>
  <c r="DD190" i="52"/>
  <c r="DD188" i="52"/>
  <c r="DD174" i="52"/>
  <c r="DD192" i="52"/>
  <c r="DD172" i="52"/>
  <c r="DD173" i="52"/>
  <c r="DD170" i="52"/>
  <c r="DD169" i="52"/>
  <c r="DD168" i="52"/>
  <c r="DD167" i="52"/>
  <c r="DD166" i="52"/>
  <c r="DD165" i="52"/>
  <c r="DD161" i="52"/>
  <c r="DD159" i="52"/>
  <c r="DD157" i="52"/>
  <c r="DD155" i="52"/>
  <c r="DD153" i="52"/>
  <c r="DD152" i="52"/>
  <c r="DD151" i="52"/>
  <c r="DD150" i="52"/>
  <c r="DD149" i="52"/>
  <c r="DD148" i="52"/>
  <c r="DD147" i="52"/>
  <c r="DD146" i="52"/>
  <c r="DD145" i="52"/>
  <c r="DD144" i="52"/>
  <c r="DD143" i="52"/>
  <c r="DD142" i="52"/>
  <c r="DD141" i="52"/>
  <c r="DD140" i="52"/>
  <c r="DD139" i="52"/>
  <c r="DD138" i="52"/>
  <c r="DD137" i="52"/>
  <c r="DD136" i="52"/>
  <c r="DD135" i="52"/>
  <c r="DD134" i="52"/>
  <c r="DD133" i="52"/>
  <c r="DD132" i="52"/>
  <c r="DD131" i="52"/>
  <c r="DD160" i="52"/>
  <c r="DD189" i="52"/>
  <c r="DD176" i="52"/>
  <c r="DD154" i="52"/>
  <c r="DD130" i="52"/>
  <c r="DD163" i="52"/>
  <c r="DD126" i="52"/>
  <c r="DD122" i="52"/>
  <c r="DD118" i="52"/>
  <c r="DD114" i="52"/>
  <c r="DD110" i="52"/>
  <c r="DD106" i="52"/>
  <c r="DD102" i="52"/>
  <c r="DD162" i="52"/>
  <c r="DD127" i="52"/>
  <c r="DD123" i="52"/>
  <c r="DD119" i="52"/>
  <c r="DD115" i="52"/>
  <c r="DD111" i="52"/>
  <c r="DD107" i="52"/>
  <c r="DD103" i="52"/>
  <c r="DD99" i="52"/>
  <c r="DD97" i="52"/>
  <c r="DD95" i="52"/>
  <c r="DD93" i="52"/>
  <c r="DD91" i="52"/>
  <c r="DD89" i="52"/>
  <c r="DD87" i="52"/>
  <c r="DD86" i="52"/>
  <c r="DD85" i="52"/>
  <c r="DD84" i="52"/>
  <c r="DD83" i="52"/>
  <c r="DD82" i="52"/>
  <c r="DD81" i="52"/>
  <c r="DD80" i="52"/>
  <c r="DD79" i="52"/>
  <c r="DD78" i="52"/>
  <c r="DD77" i="52"/>
  <c r="DD76" i="52"/>
  <c r="DD75" i="52"/>
  <c r="DD74" i="52"/>
  <c r="DD73" i="52"/>
  <c r="DD72" i="52"/>
  <c r="DD71" i="52"/>
  <c r="DD70" i="52"/>
  <c r="DD69" i="52"/>
  <c r="DD68" i="52"/>
  <c r="DD129" i="52"/>
  <c r="DD128" i="52"/>
  <c r="DD121" i="52"/>
  <c r="DD120" i="52"/>
  <c r="DD113" i="52"/>
  <c r="DD112" i="52"/>
  <c r="DD105" i="52"/>
  <c r="DD104" i="52"/>
  <c r="DD67" i="52"/>
  <c r="DD63" i="52"/>
  <c r="DD59" i="52"/>
  <c r="DD98" i="52"/>
  <c r="DD96" i="52"/>
  <c r="DD94" i="52"/>
  <c r="DD92" i="52"/>
  <c r="DD90" i="52"/>
  <c r="DD88" i="52"/>
  <c r="DD64" i="52"/>
  <c r="DD60" i="52"/>
  <c r="DD164" i="52"/>
  <c r="DD117" i="52"/>
  <c r="DD101" i="52"/>
  <c r="DD66" i="52"/>
  <c r="DD65" i="52"/>
  <c r="DD58" i="52"/>
  <c r="DD57" i="52"/>
  <c r="DD53" i="52"/>
  <c r="DD49" i="52"/>
  <c r="DD45" i="52"/>
  <c r="DD41" i="52"/>
  <c r="DD37" i="52"/>
  <c r="DD33" i="52"/>
  <c r="DD30" i="52"/>
  <c r="DD28" i="52"/>
  <c r="DD23" i="52"/>
  <c r="DD158" i="52"/>
  <c r="DD125" i="52"/>
  <c r="DD51" i="52"/>
  <c r="DD47" i="52"/>
  <c r="DD43" i="52"/>
  <c r="DD39" i="52"/>
  <c r="DD35" i="52"/>
  <c r="DD25" i="52"/>
  <c r="DD21" i="52"/>
  <c r="DD100" i="52"/>
  <c r="DD54" i="52"/>
  <c r="DD42" i="52"/>
  <c r="DD38" i="52"/>
  <c r="DD34" i="52"/>
  <c r="DD26" i="52"/>
  <c r="DD22" i="52"/>
  <c r="DD20" i="52"/>
  <c r="DD18" i="52"/>
  <c r="DD17" i="52"/>
  <c r="DD16" i="52"/>
  <c r="DD15" i="52"/>
  <c r="DD12" i="52"/>
  <c r="DD11" i="52"/>
  <c r="DD10" i="52"/>
  <c r="DD9" i="52"/>
  <c r="DD8" i="52"/>
  <c r="DD7" i="52"/>
  <c r="DD156" i="52"/>
  <c r="DD124" i="52"/>
  <c r="DD108" i="52"/>
  <c r="DD56" i="52"/>
  <c r="DD52" i="52"/>
  <c r="DD48" i="52"/>
  <c r="DD44" i="52"/>
  <c r="DD40" i="52"/>
  <c r="DD36" i="52"/>
  <c r="DD32" i="52"/>
  <c r="DD24" i="52"/>
  <c r="DD109" i="52"/>
  <c r="DD62" i="52"/>
  <c r="DD61" i="52"/>
  <c r="DD55" i="52"/>
  <c r="DD31" i="52"/>
  <c r="DD29" i="52"/>
  <c r="DD27" i="52"/>
  <c r="DD116" i="52"/>
  <c r="DD50" i="52"/>
  <c r="DD46" i="52"/>
  <c r="DD19" i="52"/>
  <c r="DD14" i="52"/>
  <c r="DD13" i="52"/>
  <c r="DD6" i="52"/>
  <c r="BE14" i="52"/>
  <c r="AA14" i="52" s="1"/>
  <c r="AP14" i="52" s="1"/>
  <c r="BE44" i="52"/>
  <c r="AA44" i="52" s="1"/>
  <c r="AP44" i="52" s="1"/>
  <c r="BE96" i="52"/>
  <c r="AA96" i="52" s="1"/>
  <c r="AP96" i="52" s="1"/>
  <c r="BE30" i="52"/>
  <c r="AA30" i="52" s="1"/>
  <c r="AP30" i="52" s="1"/>
  <c r="BE21" i="52"/>
  <c r="AA21" i="52" s="1"/>
  <c r="AP21" i="52" s="1"/>
  <c r="BE42" i="52"/>
  <c r="AA42" i="52" s="1"/>
  <c r="AP42" i="52" s="1"/>
  <c r="BE58" i="52"/>
  <c r="AA58" i="52" s="1"/>
  <c r="AP58" i="52" s="1"/>
  <c r="BE90" i="52"/>
  <c r="AA90" i="52" s="1"/>
  <c r="AP90" i="52" s="1"/>
  <c r="BE7" i="52"/>
  <c r="AA7" i="52" s="1"/>
  <c r="AP7" i="52" s="1"/>
  <c r="BE11" i="52"/>
  <c r="AA11" i="52" s="1"/>
  <c r="AP11" i="52" s="1"/>
  <c r="BE17" i="52"/>
  <c r="AA17" i="52" s="1"/>
  <c r="AP17" i="52" s="1"/>
  <c r="BE32" i="52"/>
  <c r="AA32" i="52" s="1"/>
  <c r="AP32" i="52" s="1"/>
  <c r="BE92" i="52"/>
  <c r="AA92" i="52" s="1"/>
  <c r="AP92" i="52" s="1"/>
  <c r="BE57" i="52"/>
  <c r="AA57" i="52" s="1"/>
  <c r="AP57" i="52" s="1"/>
  <c r="BE119" i="52"/>
  <c r="AA119" i="52" s="1"/>
  <c r="AP119" i="52" s="1"/>
  <c r="BE31" i="52"/>
  <c r="AA31" i="52" s="1"/>
  <c r="AP31" i="52" s="1"/>
  <c r="BE47" i="52"/>
  <c r="AA47" i="52" s="1"/>
  <c r="AP47" i="52" s="1"/>
  <c r="BE111" i="52"/>
  <c r="AA111" i="52" s="1"/>
  <c r="AP111" i="52" s="1"/>
  <c r="BE65" i="52"/>
  <c r="AA65" i="52" s="1"/>
  <c r="AP65" i="52" s="1"/>
  <c r="BE106" i="52"/>
  <c r="AA106" i="52" s="1"/>
  <c r="AP106" i="52" s="1"/>
  <c r="BE122" i="52"/>
  <c r="AA122" i="52" s="1"/>
  <c r="AP122" i="52" s="1"/>
  <c r="BE70" i="52"/>
  <c r="AA70" i="52" s="1"/>
  <c r="AP70" i="52" s="1"/>
  <c r="BE74" i="52"/>
  <c r="AA74" i="52" s="1"/>
  <c r="AP74" i="52" s="1"/>
  <c r="BE78" i="52"/>
  <c r="AA78" i="52" s="1"/>
  <c r="AP78" i="52" s="1"/>
  <c r="BE82" i="52"/>
  <c r="AA82" i="52" s="1"/>
  <c r="AP82" i="52" s="1"/>
  <c r="BE86" i="52"/>
  <c r="AA86" i="52" s="1"/>
  <c r="AP86" i="52" s="1"/>
  <c r="BE109" i="52"/>
  <c r="AA109" i="52" s="1"/>
  <c r="AP109" i="52" s="1"/>
  <c r="BE125" i="52"/>
  <c r="AA125" i="52" s="1"/>
  <c r="AP125" i="52" s="1"/>
  <c r="BE89" i="52"/>
  <c r="AA89" i="52" s="1"/>
  <c r="AP89" i="52" s="1"/>
  <c r="BE97" i="52"/>
  <c r="AA97" i="52" s="1"/>
  <c r="AP97" i="52" s="1"/>
  <c r="BE112" i="52"/>
  <c r="AA112" i="52" s="1"/>
  <c r="AP112" i="52" s="1"/>
  <c r="BE128" i="52"/>
  <c r="AA128" i="52" s="1"/>
  <c r="AP128" i="52" s="1"/>
  <c r="BE159" i="52"/>
  <c r="AA159" i="52" s="1"/>
  <c r="AP159" i="52" s="1"/>
  <c r="BE160" i="52"/>
  <c r="AA160" i="52" s="1"/>
  <c r="AP160" i="52" s="1"/>
  <c r="BE132" i="52"/>
  <c r="AA132" i="52" s="1"/>
  <c r="AP132" i="52" s="1"/>
  <c r="BE136" i="52"/>
  <c r="AA136" i="52" s="1"/>
  <c r="AP136" i="52" s="1"/>
  <c r="BE140" i="52"/>
  <c r="AA140" i="52" s="1"/>
  <c r="AP140" i="52" s="1"/>
  <c r="BE144" i="52"/>
  <c r="AA144" i="52" s="1"/>
  <c r="AP144" i="52" s="1"/>
  <c r="BE148" i="52"/>
  <c r="AA148" i="52" s="1"/>
  <c r="AP148" i="52" s="1"/>
  <c r="BE152" i="52"/>
  <c r="AA152" i="52" s="1"/>
  <c r="AP152" i="52" s="1"/>
  <c r="BE166" i="52"/>
  <c r="AA166" i="52" s="1"/>
  <c r="AP166" i="52" s="1"/>
  <c r="BE170" i="52"/>
  <c r="AA170" i="52" s="1"/>
  <c r="AP170" i="52" s="1"/>
  <c r="BE173" i="52"/>
  <c r="AA173" i="52" s="1"/>
  <c r="AP173" i="52" s="1"/>
  <c r="BE193" i="52"/>
  <c r="AA193" i="52" s="1"/>
  <c r="AP193" i="52" s="1"/>
  <c r="BE180" i="52"/>
  <c r="AA180" i="52" s="1"/>
  <c r="AP180" i="52" s="1"/>
  <c r="BE184" i="52"/>
  <c r="AA184" i="52" s="1"/>
  <c r="AP184" i="52" s="1"/>
  <c r="BE188" i="52"/>
  <c r="AA188" i="52" s="1"/>
  <c r="AP188" i="52" s="1"/>
  <c r="BE196" i="52"/>
  <c r="AA196" i="52" s="1"/>
  <c r="AP196" i="52" s="1"/>
  <c r="BE199" i="52"/>
  <c r="AA199" i="52" s="1"/>
  <c r="AP199" i="52" s="1"/>
  <c r="BE203" i="52"/>
  <c r="AA203" i="52" s="1"/>
  <c r="AP203" i="52" s="1"/>
  <c r="AW32" i="52"/>
  <c r="S32" i="52" s="1"/>
  <c r="AH32" i="52" s="1"/>
  <c r="AW103" i="52"/>
  <c r="S103" i="52" s="1"/>
  <c r="AH103" i="52" s="1"/>
  <c r="AW105" i="52"/>
  <c r="S105" i="52" s="1"/>
  <c r="AH105" i="52" s="1"/>
  <c r="AW136" i="52"/>
  <c r="S136" i="52" s="1"/>
  <c r="AH136" i="52" s="1"/>
  <c r="DG203" i="52"/>
  <c r="DG205" i="52"/>
  <c r="DG202" i="52"/>
  <c r="DG200" i="52"/>
  <c r="DG199" i="52"/>
  <c r="DG196" i="52"/>
  <c r="DG194" i="52"/>
  <c r="DG192" i="52"/>
  <c r="DG198" i="52"/>
  <c r="DG195" i="52"/>
  <c r="DG191" i="52"/>
  <c r="DG189" i="52"/>
  <c r="DG190" i="52"/>
  <c r="DG187" i="52"/>
  <c r="DG186" i="52"/>
  <c r="DG185" i="52"/>
  <c r="DG184" i="52"/>
  <c r="DG183" i="52"/>
  <c r="DG182" i="52"/>
  <c r="DG181" i="52"/>
  <c r="DG180" i="52"/>
  <c r="DG179" i="52"/>
  <c r="DG178" i="52"/>
  <c r="DG177" i="52"/>
  <c r="DG176" i="52"/>
  <c r="DG175" i="52"/>
  <c r="DG174" i="52"/>
  <c r="DG173" i="52"/>
  <c r="DG172" i="52"/>
  <c r="DG171" i="52"/>
  <c r="DG201" i="52"/>
  <c r="DG197" i="52"/>
  <c r="DG188" i="52"/>
  <c r="DG204" i="52"/>
  <c r="DG160" i="52"/>
  <c r="DG158" i="52"/>
  <c r="DG156" i="52"/>
  <c r="DG154" i="52"/>
  <c r="DG206" i="52"/>
  <c r="DG193" i="52"/>
  <c r="DG152" i="52"/>
  <c r="DG151" i="52"/>
  <c r="DG150" i="52"/>
  <c r="DG149" i="52"/>
  <c r="DG148" i="52"/>
  <c r="DG147" i="52"/>
  <c r="DG146" i="52"/>
  <c r="DG145" i="52"/>
  <c r="DG144" i="52"/>
  <c r="DG143" i="52"/>
  <c r="DG142" i="52"/>
  <c r="DG141" i="52"/>
  <c r="DG140" i="52"/>
  <c r="DG139" i="52"/>
  <c r="DG138" i="52"/>
  <c r="DG137" i="52"/>
  <c r="DG136" i="52"/>
  <c r="DG135" i="52"/>
  <c r="DG134" i="52"/>
  <c r="DG133" i="52"/>
  <c r="DG132" i="52"/>
  <c r="DG131" i="52"/>
  <c r="DG130" i="52"/>
  <c r="DG157" i="52"/>
  <c r="DG129" i="52"/>
  <c r="DG128" i="52"/>
  <c r="DG127" i="52"/>
  <c r="DG126" i="52"/>
  <c r="DG125" i="52"/>
  <c r="DG124" i="52"/>
  <c r="DG123" i="52"/>
  <c r="DG122" i="52"/>
  <c r="DG121" i="52"/>
  <c r="DG120" i="52"/>
  <c r="DG119" i="52"/>
  <c r="DG118" i="52"/>
  <c r="DG117" i="52"/>
  <c r="DG116" i="52"/>
  <c r="DG115" i="52"/>
  <c r="DG114" i="52"/>
  <c r="DG113" i="52"/>
  <c r="DG112" i="52"/>
  <c r="DG111" i="52"/>
  <c r="DG110" i="52"/>
  <c r="DG109" i="52"/>
  <c r="DG108" i="52"/>
  <c r="DG107" i="52"/>
  <c r="DG106" i="52"/>
  <c r="DG105" i="52"/>
  <c r="DG104" i="52"/>
  <c r="DG103" i="52"/>
  <c r="DG102" i="52"/>
  <c r="DG101" i="52"/>
  <c r="DG100" i="52"/>
  <c r="DG99" i="52"/>
  <c r="DG169" i="52"/>
  <c r="DG167" i="52"/>
  <c r="DG165" i="52"/>
  <c r="DG164" i="52"/>
  <c r="DG159" i="52"/>
  <c r="DG168" i="52"/>
  <c r="DG162" i="52"/>
  <c r="DG161" i="52"/>
  <c r="DG155" i="52"/>
  <c r="DG170" i="52"/>
  <c r="DG98" i="52"/>
  <c r="DG96" i="52"/>
  <c r="DG94" i="52"/>
  <c r="DG92" i="52"/>
  <c r="DG90" i="52"/>
  <c r="DG88" i="52"/>
  <c r="DG163" i="52"/>
  <c r="DG97" i="52"/>
  <c r="DG95" i="52"/>
  <c r="DG93" i="52"/>
  <c r="DG91" i="52"/>
  <c r="DG89" i="52"/>
  <c r="DG87" i="52"/>
  <c r="DG84" i="52"/>
  <c r="DG80" i="52"/>
  <c r="DG76" i="52"/>
  <c r="DG72" i="52"/>
  <c r="DG68" i="52"/>
  <c r="DG65" i="52"/>
  <c r="DG61" i="52"/>
  <c r="DG85" i="52"/>
  <c r="DG81" i="52"/>
  <c r="DG77" i="52"/>
  <c r="DG73" i="52"/>
  <c r="DG69" i="52"/>
  <c r="DG66" i="52"/>
  <c r="DG62" i="52"/>
  <c r="DG58" i="52"/>
  <c r="DG166" i="52"/>
  <c r="DG153" i="52"/>
  <c r="DG86" i="52"/>
  <c r="DG78" i="52"/>
  <c r="DG70" i="52"/>
  <c r="DG64" i="52"/>
  <c r="DG63" i="52"/>
  <c r="DG56" i="52"/>
  <c r="DG52" i="52"/>
  <c r="DG48" i="52"/>
  <c r="DG44" i="52"/>
  <c r="DG40" i="52"/>
  <c r="DG36" i="52"/>
  <c r="DG32" i="52"/>
  <c r="DG25" i="52"/>
  <c r="DG21" i="52"/>
  <c r="DG20" i="52"/>
  <c r="DG19" i="52"/>
  <c r="DG18" i="52"/>
  <c r="DG17" i="52"/>
  <c r="DG16" i="52"/>
  <c r="DG15" i="52"/>
  <c r="DG14" i="52"/>
  <c r="DG13" i="52"/>
  <c r="DG12" i="52"/>
  <c r="DG11" i="52"/>
  <c r="DG10" i="52"/>
  <c r="DG9" i="52"/>
  <c r="DG8" i="52"/>
  <c r="DG7" i="52"/>
  <c r="DG6" i="52"/>
  <c r="DG82" i="52"/>
  <c r="DG67" i="52"/>
  <c r="DG54" i="52"/>
  <c r="DG50" i="52"/>
  <c r="DG46" i="52"/>
  <c r="DG34" i="52"/>
  <c r="DG23" i="52"/>
  <c r="DG71" i="52"/>
  <c r="DG57" i="52"/>
  <c r="DG45" i="52"/>
  <c r="DG41" i="52"/>
  <c r="DG37" i="52"/>
  <c r="DG30" i="52"/>
  <c r="DG28" i="52"/>
  <c r="DG24" i="52"/>
  <c r="DG83" i="52"/>
  <c r="DG75" i="52"/>
  <c r="DG55" i="52"/>
  <c r="DG51" i="52"/>
  <c r="DG47" i="52"/>
  <c r="DG43" i="52"/>
  <c r="DG39" i="52"/>
  <c r="DG35" i="52"/>
  <c r="DG31" i="52"/>
  <c r="DG29" i="52"/>
  <c r="DG27" i="52"/>
  <c r="DG26" i="52"/>
  <c r="DG22" i="52"/>
  <c r="DG74" i="52"/>
  <c r="DG60" i="52"/>
  <c r="DG59" i="52"/>
  <c r="DG42" i="52"/>
  <c r="DG38" i="52"/>
  <c r="DG79" i="52"/>
  <c r="DG53" i="52"/>
  <c r="DG49" i="52"/>
  <c r="DG33" i="52"/>
  <c r="CU206" i="52"/>
  <c r="CU205" i="52"/>
  <c r="CU203" i="52"/>
  <c r="CU202" i="52"/>
  <c r="CU201" i="52"/>
  <c r="CU199" i="52"/>
  <c r="CU198" i="52"/>
  <c r="CU197" i="52"/>
  <c r="CU196" i="52"/>
  <c r="CU195" i="52"/>
  <c r="CU194" i="52"/>
  <c r="CU193" i="52"/>
  <c r="CU192" i="52"/>
  <c r="CU191" i="52"/>
  <c r="CU190" i="52"/>
  <c r="CU189" i="52"/>
  <c r="CU188" i="52"/>
  <c r="CU187" i="52"/>
  <c r="CU204" i="52"/>
  <c r="CU200" i="52"/>
  <c r="CU186" i="52"/>
  <c r="CU185" i="52"/>
  <c r="CU184" i="52"/>
  <c r="CU183" i="52"/>
  <c r="CU182" i="52"/>
  <c r="CU181" i="52"/>
  <c r="CU180" i="52"/>
  <c r="CU179" i="52"/>
  <c r="CU178" i="52"/>
  <c r="CU177" i="52"/>
  <c r="CU176" i="52"/>
  <c r="CU172" i="52"/>
  <c r="CU175" i="52"/>
  <c r="CU171" i="52"/>
  <c r="CU170" i="52"/>
  <c r="CU169" i="52"/>
  <c r="CU168" i="52"/>
  <c r="CU167" i="52"/>
  <c r="CU166" i="52"/>
  <c r="CU165" i="52"/>
  <c r="CU164" i="52"/>
  <c r="CU163" i="52"/>
  <c r="CU162" i="52"/>
  <c r="CU161" i="52"/>
  <c r="CU160" i="52"/>
  <c r="CU159" i="52"/>
  <c r="CU158" i="52"/>
  <c r="CU157" i="52"/>
  <c r="CU156" i="52"/>
  <c r="CU155" i="52"/>
  <c r="CU154" i="52"/>
  <c r="CU153" i="52"/>
  <c r="CU174" i="52"/>
  <c r="CU173" i="52"/>
  <c r="CU150" i="52"/>
  <c r="CU146" i="52"/>
  <c r="CU142" i="52"/>
  <c r="CU138" i="52"/>
  <c r="CU134" i="52"/>
  <c r="CU149" i="52"/>
  <c r="CU145" i="52"/>
  <c r="CU141" i="52"/>
  <c r="CU137" i="52"/>
  <c r="CU133" i="52"/>
  <c r="CU127" i="52"/>
  <c r="CU123" i="52"/>
  <c r="CU119" i="52"/>
  <c r="CU115" i="52"/>
  <c r="CU111" i="52"/>
  <c r="CU107" i="52"/>
  <c r="CU103" i="52"/>
  <c r="CU99" i="52"/>
  <c r="CU98" i="52"/>
  <c r="CU96" i="52"/>
  <c r="CU94" i="52"/>
  <c r="CU92" i="52"/>
  <c r="CU90" i="52"/>
  <c r="CU88" i="52"/>
  <c r="CU87" i="52"/>
  <c r="CU86" i="52"/>
  <c r="CU85" i="52"/>
  <c r="CU84" i="52"/>
  <c r="CU83" i="52"/>
  <c r="CU82" i="52"/>
  <c r="CU81" i="52"/>
  <c r="CU80" i="52"/>
  <c r="CU79" i="52"/>
  <c r="CU78" i="52"/>
  <c r="CU77" i="52"/>
  <c r="CU76" i="52"/>
  <c r="CU75" i="52"/>
  <c r="CU74" i="52"/>
  <c r="CU73" i="52"/>
  <c r="CU72" i="52"/>
  <c r="CU71" i="52"/>
  <c r="CU70" i="52"/>
  <c r="CU69" i="52"/>
  <c r="CU68" i="52"/>
  <c r="CU67" i="52"/>
  <c r="CU66" i="52"/>
  <c r="CU65" i="52"/>
  <c r="CU64" i="52"/>
  <c r="CU63" i="52"/>
  <c r="CU62" i="52"/>
  <c r="CU61" i="52"/>
  <c r="CU60" i="52"/>
  <c r="CU59" i="52"/>
  <c r="CU58" i="52"/>
  <c r="CU152" i="52"/>
  <c r="CU151" i="52"/>
  <c r="CU144" i="52"/>
  <c r="CU143" i="52"/>
  <c r="CU136" i="52"/>
  <c r="CU135" i="52"/>
  <c r="CU128" i="52"/>
  <c r="CU124" i="52"/>
  <c r="CU120" i="52"/>
  <c r="CU116" i="52"/>
  <c r="CU112" i="52"/>
  <c r="CU108" i="52"/>
  <c r="CU104" i="52"/>
  <c r="CU100" i="52"/>
  <c r="CU140" i="52"/>
  <c r="CU139" i="52"/>
  <c r="CU129" i="52"/>
  <c r="CU122" i="52"/>
  <c r="CU121" i="52"/>
  <c r="CU114" i="52"/>
  <c r="CU113" i="52"/>
  <c r="CU106" i="52"/>
  <c r="CU105" i="52"/>
  <c r="CU57" i="52"/>
  <c r="CU56" i="52"/>
  <c r="CU55" i="52"/>
  <c r="CU54" i="52"/>
  <c r="CU53" i="52"/>
  <c r="CU52" i="52"/>
  <c r="CU51" i="52"/>
  <c r="CU50" i="52"/>
  <c r="CU49" i="52"/>
  <c r="CU48" i="52"/>
  <c r="CU47" i="52"/>
  <c r="CU46" i="52"/>
  <c r="CU45" i="52"/>
  <c r="CU44" i="52"/>
  <c r="CU43" i="52"/>
  <c r="CU42" i="52"/>
  <c r="CU41" i="52"/>
  <c r="CU40" i="52"/>
  <c r="CU39" i="52"/>
  <c r="CU38" i="52"/>
  <c r="CU37" i="52"/>
  <c r="CU36" i="52"/>
  <c r="CU35" i="52"/>
  <c r="CU34" i="52"/>
  <c r="CU33" i="52"/>
  <c r="CU32" i="52"/>
  <c r="CU31" i="52"/>
  <c r="CU30" i="52"/>
  <c r="CU29" i="52"/>
  <c r="CU28" i="52"/>
  <c r="CU27" i="52"/>
  <c r="CU148" i="52"/>
  <c r="CU130" i="52"/>
  <c r="CU26" i="52"/>
  <c r="CU22" i="52"/>
  <c r="CU147" i="52"/>
  <c r="CU132" i="52"/>
  <c r="CU18" i="52"/>
  <c r="CU12" i="52"/>
  <c r="CU11" i="52"/>
  <c r="CU10" i="52"/>
  <c r="CU8" i="52"/>
  <c r="CU7" i="52"/>
  <c r="CU6" i="52"/>
  <c r="CU125" i="52"/>
  <c r="CU118" i="52"/>
  <c r="CU97" i="52"/>
  <c r="CU93" i="52"/>
  <c r="CU131" i="52"/>
  <c r="CU126" i="52"/>
  <c r="CU117" i="52"/>
  <c r="CU110" i="52"/>
  <c r="CU101" i="52"/>
  <c r="CU95" i="52"/>
  <c r="CU91" i="52"/>
  <c r="CU23" i="52"/>
  <c r="CU24" i="52"/>
  <c r="CU20" i="52"/>
  <c r="CU19" i="52"/>
  <c r="CU17" i="52"/>
  <c r="CU16" i="52"/>
  <c r="CU15" i="52"/>
  <c r="CU14" i="52"/>
  <c r="CU13" i="52"/>
  <c r="CU9" i="52"/>
  <c r="CU109" i="52"/>
  <c r="CU102" i="52"/>
  <c r="CU89" i="52"/>
  <c r="CU25" i="52"/>
  <c r="CU21" i="52"/>
  <c r="BE66" i="52"/>
  <c r="AA66" i="52" s="1"/>
  <c r="AP66" i="52" s="1"/>
  <c r="BE27" i="52"/>
  <c r="AA27" i="52" s="1"/>
  <c r="AP27" i="52" s="1"/>
  <c r="BE39" i="52"/>
  <c r="AA39" i="52" s="1"/>
  <c r="AP39" i="52" s="1"/>
  <c r="BE55" i="52"/>
  <c r="AA55" i="52" s="1"/>
  <c r="AP55" i="52" s="1"/>
  <c r="BE114" i="52"/>
  <c r="AA114" i="52" s="1"/>
  <c r="AP114" i="52" s="1"/>
  <c r="BE163" i="52"/>
  <c r="AA163" i="52" s="1"/>
  <c r="AP163" i="52" s="1"/>
  <c r="AW8" i="52"/>
  <c r="S8" i="52" s="1"/>
  <c r="AH8" i="52" s="1"/>
  <c r="AW12" i="52"/>
  <c r="S12" i="52" s="1"/>
  <c r="AH12" i="52" s="1"/>
  <c r="AW63" i="52"/>
  <c r="S63" i="52" s="1"/>
  <c r="AH63" i="52" s="1"/>
  <c r="AW62" i="52"/>
  <c r="S62" i="52" s="1"/>
  <c r="AH62" i="52" s="1"/>
  <c r="AW110" i="52"/>
  <c r="S110" i="52" s="1"/>
  <c r="AH110" i="52" s="1"/>
  <c r="AW70" i="52"/>
  <c r="S70" i="52" s="1"/>
  <c r="AH70" i="52" s="1"/>
  <c r="AW74" i="52"/>
  <c r="S74" i="52" s="1"/>
  <c r="AH74" i="52" s="1"/>
  <c r="AW82" i="52"/>
  <c r="S82" i="52" s="1"/>
  <c r="AH82" i="52" s="1"/>
  <c r="AW86" i="52"/>
  <c r="S86" i="52" s="1"/>
  <c r="AH86" i="52" s="1"/>
  <c r="AW109" i="52"/>
  <c r="S109" i="52" s="1"/>
  <c r="AH109" i="52" s="1"/>
  <c r="AW125" i="52"/>
  <c r="S125" i="52" s="1"/>
  <c r="AH125" i="52" s="1"/>
  <c r="AW173" i="52"/>
  <c r="S173" i="52" s="1"/>
  <c r="AH173" i="52" s="1"/>
  <c r="AW155" i="52"/>
  <c r="S155" i="52" s="1"/>
  <c r="AH155" i="52" s="1"/>
  <c r="AW162" i="52"/>
  <c r="S162" i="52" s="1"/>
  <c r="AH162" i="52" s="1"/>
  <c r="AW137" i="52"/>
  <c r="S137" i="52" s="1"/>
  <c r="AH137" i="52" s="1"/>
  <c r="CW205" i="52"/>
  <c r="CW204" i="52"/>
  <c r="CW200" i="52"/>
  <c r="CW201" i="52"/>
  <c r="CW206" i="52"/>
  <c r="CW203" i="52"/>
  <c r="CW195" i="52"/>
  <c r="CW193" i="52"/>
  <c r="CW191" i="52"/>
  <c r="CW196" i="52"/>
  <c r="CW192" i="52"/>
  <c r="CW197" i="52"/>
  <c r="CW190" i="52"/>
  <c r="CW189" i="52"/>
  <c r="CW185" i="52"/>
  <c r="BD185" i="52" s="1"/>
  <c r="Z185" i="52" s="1"/>
  <c r="AO185" i="52" s="1"/>
  <c r="CW184" i="52"/>
  <c r="CW183" i="52"/>
  <c r="CW182" i="52"/>
  <c r="CW181" i="52"/>
  <c r="BD181" i="52" s="1"/>
  <c r="Z181" i="52" s="1"/>
  <c r="AO181" i="52" s="1"/>
  <c r="CW180" i="52"/>
  <c r="CW179" i="52"/>
  <c r="CW178" i="52"/>
  <c r="CW177" i="52"/>
  <c r="BD177" i="52" s="1"/>
  <c r="Z177" i="52" s="1"/>
  <c r="AO177" i="52" s="1"/>
  <c r="CW176" i="52"/>
  <c r="CW175" i="52"/>
  <c r="CW174" i="52"/>
  <c r="CW173" i="52"/>
  <c r="BD173" i="52" s="1"/>
  <c r="Z173" i="52" s="1"/>
  <c r="AO173" i="52" s="1"/>
  <c r="CW172" i="52"/>
  <c r="CW171" i="52"/>
  <c r="CW198" i="52"/>
  <c r="CW187" i="52"/>
  <c r="CW186" i="52"/>
  <c r="CW202" i="52"/>
  <c r="CW199" i="52"/>
  <c r="CW188" i="52"/>
  <c r="CW194" i="52"/>
  <c r="CW161" i="52"/>
  <c r="CW159" i="52"/>
  <c r="CW157" i="52"/>
  <c r="CW155" i="52"/>
  <c r="CW153" i="52"/>
  <c r="CW170" i="52"/>
  <c r="CW169" i="52"/>
  <c r="CW168" i="52"/>
  <c r="CW167" i="52"/>
  <c r="CW166" i="52"/>
  <c r="CW165" i="52"/>
  <c r="BD165" i="52" s="1"/>
  <c r="Z165" i="52" s="1"/>
  <c r="AO165" i="52" s="1"/>
  <c r="CW164" i="52"/>
  <c r="CW152" i="52"/>
  <c r="CW151" i="52"/>
  <c r="CW150" i="52"/>
  <c r="CW149" i="52"/>
  <c r="CW148" i="52"/>
  <c r="CW147" i="52"/>
  <c r="CW146" i="52"/>
  <c r="CW145" i="52"/>
  <c r="CW144" i="52"/>
  <c r="CW143" i="52"/>
  <c r="CW142" i="52"/>
  <c r="CW141" i="52"/>
  <c r="CW140" i="52"/>
  <c r="CW139" i="52"/>
  <c r="CW138" i="52"/>
  <c r="CW137" i="52"/>
  <c r="CW136" i="52"/>
  <c r="CW135" i="52"/>
  <c r="CW134" i="52"/>
  <c r="CW133" i="52"/>
  <c r="CW132" i="52"/>
  <c r="CW131" i="52"/>
  <c r="CW130" i="52"/>
  <c r="CW163" i="52"/>
  <c r="CW162" i="52"/>
  <c r="CW156" i="52"/>
  <c r="CW129" i="52"/>
  <c r="CW128" i="52"/>
  <c r="CW127" i="52"/>
  <c r="CW126" i="52"/>
  <c r="CW125" i="52"/>
  <c r="CW124" i="52"/>
  <c r="CW123" i="52"/>
  <c r="CW122" i="52"/>
  <c r="CW121" i="52"/>
  <c r="CW120" i="52"/>
  <c r="CW119" i="52"/>
  <c r="CW118" i="52"/>
  <c r="CW117" i="52"/>
  <c r="CW116" i="52"/>
  <c r="CW115" i="52"/>
  <c r="CW114" i="52"/>
  <c r="CW113" i="52"/>
  <c r="CW112" i="52"/>
  <c r="CW111" i="52"/>
  <c r="CW110" i="52"/>
  <c r="CW109" i="52"/>
  <c r="CW108" i="52"/>
  <c r="CW107" i="52"/>
  <c r="CW106" i="52"/>
  <c r="CW105" i="52"/>
  <c r="BD105" i="52" s="1"/>
  <c r="Z105" i="52" s="1"/>
  <c r="AO105" i="52" s="1"/>
  <c r="CW104" i="52"/>
  <c r="CW103" i="52"/>
  <c r="CW102" i="52"/>
  <c r="CW101" i="52"/>
  <c r="CW100" i="52"/>
  <c r="CW99" i="52"/>
  <c r="CW158" i="52"/>
  <c r="CW160" i="52"/>
  <c r="BD160" i="52" s="1"/>
  <c r="Z160" i="52" s="1"/>
  <c r="AO160" i="52" s="1"/>
  <c r="CW97" i="52"/>
  <c r="CW95" i="52"/>
  <c r="CW93" i="52"/>
  <c r="CW91" i="52"/>
  <c r="CW89" i="52"/>
  <c r="CW84" i="52"/>
  <c r="CW80" i="52"/>
  <c r="CW76" i="52"/>
  <c r="CW72" i="52"/>
  <c r="CW68" i="52"/>
  <c r="CW67" i="52"/>
  <c r="CW63" i="52"/>
  <c r="CW59" i="52"/>
  <c r="CW85" i="52"/>
  <c r="CW81" i="52"/>
  <c r="CW77" i="52"/>
  <c r="CW73" i="52"/>
  <c r="CW69" i="52"/>
  <c r="CW64" i="52"/>
  <c r="CW60" i="52"/>
  <c r="CW154" i="52"/>
  <c r="CW96" i="52"/>
  <c r="CW92" i="52"/>
  <c r="CW88" i="52"/>
  <c r="BD88" i="52" s="1"/>
  <c r="Z88" i="52" s="1"/>
  <c r="AO88" i="52" s="1"/>
  <c r="CW82" i="52"/>
  <c r="CW74" i="52"/>
  <c r="CW62" i="52"/>
  <c r="CW61" i="52"/>
  <c r="CW56" i="52"/>
  <c r="CW52" i="52"/>
  <c r="CW48" i="52"/>
  <c r="CW44" i="52"/>
  <c r="CW40" i="52"/>
  <c r="CW36" i="52"/>
  <c r="CW32" i="52"/>
  <c r="CW23" i="52"/>
  <c r="CW20" i="52"/>
  <c r="CW19" i="52"/>
  <c r="CW18" i="52"/>
  <c r="CW17" i="52"/>
  <c r="CW16" i="52"/>
  <c r="CW15" i="52"/>
  <c r="CW14" i="52"/>
  <c r="CW13" i="52"/>
  <c r="CW12" i="52"/>
  <c r="CW11" i="52"/>
  <c r="CW10" i="52"/>
  <c r="CW9" i="52"/>
  <c r="CW8" i="52"/>
  <c r="CW7" i="52"/>
  <c r="CW6" i="52"/>
  <c r="CW98" i="52"/>
  <c r="CW94" i="52"/>
  <c r="CW78" i="52"/>
  <c r="CW70" i="52"/>
  <c r="CW65" i="52"/>
  <c r="CW54" i="52"/>
  <c r="CW50" i="52"/>
  <c r="CW46" i="52"/>
  <c r="CW34" i="52"/>
  <c r="CW25" i="52"/>
  <c r="CW21" i="52"/>
  <c r="CW83" i="52"/>
  <c r="CW75" i="52"/>
  <c r="BD75" i="52" s="1"/>
  <c r="Z75" i="52" s="1"/>
  <c r="AO75" i="52" s="1"/>
  <c r="CW57" i="52"/>
  <c r="CW45" i="52"/>
  <c r="CW41" i="52"/>
  <c r="CW37" i="52"/>
  <c r="BD37" i="52" s="1"/>
  <c r="Z37" i="52" s="1"/>
  <c r="AO37" i="52" s="1"/>
  <c r="CW30" i="52"/>
  <c r="CW28" i="52"/>
  <c r="CW26" i="52"/>
  <c r="CW22" i="52"/>
  <c r="CW87" i="52"/>
  <c r="CW79" i="52"/>
  <c r="CW71" i="52"/>
  <c r="CW55" i="52"/>
  <c r="CW51" i="52"/>
  <c r="CW47" i="52"/>
  <c r="CW43" i="52"/>
  <c r="CW39" i="52"/>
  <c r="CW35" i="52"/>
  <c r="CW31" i="52"/>
  <c r="CW29" i="52"/>
  <c r="CW27" i="52"/>
  <c r="CW24" i="52"/>
  <c r="CW90" i="52"/>
  <c r="CW86" i="52"/>
  <c r="CW66" i="52"/>
  <c r="BD66" i="52" s="1"/>
  <c r="Z66" i="52" s="1"/>
  <c r="AO66" i="52" s="1"/>
  <c r="CW58" i="52"/>
  <c r="CW42" i="52"/>
  <c r="CW38" i="52"/>
  <c r="CW53" i="52"/>
  <c r="BD53" i="52" s="1"/>
  <c r="Z53" i="52" s="1"/>
  <c r="AO53" i="52" s="1"/>
  <c r="CW49" i="52"/>
  <c r="CW33" i="52"/>
  <c r="DH206" i="52"/>
  <c r="DH204" i="52"/>
  <c r="DH203" i="52"/>
  <c r="DH202" i="52"/>
  <c r="DH201" i="52"/>
  <c r="DH200" i="52"/>
  <c r="DH205" i="52"/>
  <c r="DH199" i="52"/>
  <c r="DH198" i="52"/>
  <c r="DH197" i="52"/>
  <c r="DH195" i="52"/>
  <c r="DH193" i="52"/>
  <c r="DH191" i="52"/>
  <c r="DH189" i="52"/>
  <c r="DH187" i="52"/>
  <c r="DH186" i="52"/>
  <c r="DH190" i="52"/>
  <c r="DH185" i="52"/>
  <c r="DH184" i="52"/>
  <c r="DH183" i="52"/>
  <c r="DH182" i="52"/>
  <c r="DH181" i="52"/>
  <c r="DH180" i="52"/>
  <c r="DH179" i="52"/>
  <c r="DH178" i="52"/>
  <c r="DH177" i="52"/>
  <c r="DH196" i="52"/>
  <c r="DH192" i="52"/>
  <c r="DH188" i="52"/>
  <c r="DH176" i="52"/>
  <c r="DH172" i="52"/>
  <c r="DH175" i="52"/>
  <c r="DH171" i="52"/>
  <c r="DH174" i="52"/>
  <c r="DH173" i="52"/>
  <c r="DH170" i="52"/>
  <c r="DH169" i="52"/>
  <c r="DH168" i="52"/>
  <c r="DH167" i="52"/>
  <c r="DH166" i="52"/>
  <c r="DH165" i="52"/>
  <c r="DH164" i="52"/>
  <c r="DH194" i="52"/>
  <c r="DH152" i="52"/>
  <c r="DH151" i="52"/>
  <c r="DH150" i="52"/>
  <c r="DH149" i="52"/>
  <c r="DH148" i="52"/>
  <c r="DH147" i="52"/>
  <c r="DH146" i="52"/>
  <c r="DH145" i="52"/>
  <c r="DH144" i="52"/>
  <c r="DH143" i="52"/>
  <c r="DH142" i="52"/>
  <c r="DH141" i="52"/>
  <c r="DH140" i="52"/>
  <c r="DH139" i="52"/>
  <c r="DH138" i="52"/>
  <c r="DH137" i="52"/>
  <c r="DH136" i="52"/>
  <c r="DH135" i="52"/>
  <c r="DH134" i="52"/>
  <c r="DH133" i="52"/>
  <c r="DH132" i="52"/>
  <c r="DH131" i="52"/>
  <c r="DH163" i="52"/>
  <c r="DH162" i="52"/>
  <c r="DH161" i="52"/>
  <c r="DH159" i="52"/>
  <c r="DH157" i="52"/>
  <c r="DH155" i="52"/>
  <c r="DH153" i="52"/>
  <c r="DH154" i="52"/>
  <c r="DH156" i="52"/>
  <c r="DH160" i="52"/>
  <c r="DH128" i="52"/>
  <c r="DH124" i="52"/>
  <c r="DH120" i="52"/>
  <c r="DH116" i="52"/>
  <c r="DH112" i="52"/>
  <c r="DH108" i="52"/>
  <c r="DH104" i="52"/>
  <c r="DH100" i="52"/>
  <c r="DH98" i="52"/>
  <c r="DH96" i="52"/>
  <c r="DH94" i="52"/>
  <c r="DH92" i="52"/>
  <c r="DH90" i="52"/>
  <c r="DH88" i="52"/>
  <c r="DH158" i="52"/>
  <c r="DH129" i="52"/>
  <c r="DH125" i="52"/>
  <c r="DH121" i="52"/>
  <c r="DH117" i="52"/>
  <c r="DH113" i="52"/>
  <c r="DH109" i="52"/>
  <c r="DH105" i="52"/>
  <c r="DH101" i="52"/>
  <c r="DH86" i="52"/>
  <c r="DH85" i="52"/>
  <c r="DH84" i="52"/>
  <c r="DH83" i="52"/>
  <c r="DH82" i="52"/>
  <c r="DH81" i="52"/>
  <c r="DH80" i="52"/>
  <c r="DH79" i="52"/>
  <c r="DH78" i="52"/>
  <c r="DH77" i="52"/>
  <c r="DH76" i="52"/>
  <c r="DH75" i="52"/>
  <c r="DH74" i="52"/>
  <c r="DH73" i="52"/>
  <c r="DH72" i="52"/>
  <c r="DH71" i="52"/>
  <c r="DH70" i="52"/>
  <c r="DH69" i="52"/>
  <c r="DH68" i="52"/>
  <c r="DH130" i="52"/>
  <c r="DH127" i="52"/>
  <c r="DH126" i="52"/>
  <c r="DH119" i="52"/>
  <c r="DH118" i="52"/>
  <c r="DH111" i="52"/>
  <c r="DH110" i="52"/>
  <c r="DH103" i="52"/>
  <c r="DH102" i="52"/>
  <c r="DH66" i="52"/>
  <c r="DH62" i="52"/>
  <c r="DH58" i="52"/>
  <c r="DH67" i="52"/>
  <c r="DH63" i="52"/>
  <c r="DH59" i="52"/>
  <c r="DH122" i="52"/>
  <c r="DH115" i="52"/>
  <c r="DH106" i="52"/>
  <c r="DH99" i="52"/>
  <c r="DH55" i="52"/>
  <c r="DH51" i="52"/>
  <c r="DH47" i="52"/>
  <c r="DH43" i="52"/>
  <c r="DH39" i="52"/>
  <c r="DH35" i="52"/>
  <c r="DH31" i="52"/>
  <c r="DH29" i="52"/>
  <c r="DH27" i="52"/>
  <c r="DH26" i="52"/>
  <c r="DH22" i="52"/>
  <c r="DH123" i="52"/>
  <c r="DH49" i="52"/>
  <c r="DH45" i="52"/>
  <c r="DH33" i="52"/>
  <c r="DH65" i="52"/>
  <c r="DH64" i="52"/>
  <c r="DH56" i="52"/>
  <c r="DH48" i="52"/>
  <c r="DH44" i="52"/>
  <c r="DH40" i="52"/>
  <c r="DH36" i="52"/>
  <c r="DH21" i="52"/>
  <c r="DH20" i="52"/>
  <c r="DH19" i="52"/>
  <c r="DH18" i="52"/>
  <c r="DH17" i="52"/>
  <c r="DH16" i="52"/>
  <c r="DH15" i="52"/>
  <c r="DH12" i="52"/>
  <c r="DH11" i="52"/>
  <c r="DH10" i="52"/>
  <c r="DH9" i="52"/>
  <c r="DH8" i="52"/>
  <c r="DH7" i="52"/>
  <c r="DH97" i="52"/>
  <c r="DH93" i="52"/>
  <c r="DH89" i="52"/>
  <c r="DH61" i="52"/>
  <c r="DH60" i="52"/>
  <c r="DH54" i="52"/>
  <c r="DH50" i="52"/>
  <c r="DH46" i="52"/>
  <c r="DH42" i="52"/>
  <c r="DH38" i="52"/>
  <c r="DH34" i="52"/>
  <c r="DH23" i="52"/>
  <c r="DH114" i="52"/>
  <c r="DH107" i="52"/>
  <c r="DH57" i="52"/>
  <c r="DH53" i="52"/>
  <c r="DH41" i="52"/>
  <c r="DH37" i="52"/>
  <c r="DH30" i="52"/>
  <c r="DH28" i="52"/>
  <c r="DH24" i="52"/>
  <c r="DH95" i="52"/>
  <c r="DH91" i="52"/>
  <c r="DH87" i="52"/>
  <c r="DH52" i="52"/>
  <c r="DH32" i="52"/>
  <c r="DH25" i="52"/>
  <c r="DH14" i="52"/>
  <c r="DH13" i="52"/>
  <c r="DH6" i="52"/>
  <c r="DP205" i="52"/>
  <c r="DP204" i="52"/>
  <c r="DP203" i="52"/>
  <c r="DP202" i="52"/>
  <c r="DP201" i="52"/>
  <c r="DP200" i="52"/>
  <c r="DP206" i="52"/>
  <c r="DP199" i="52"/>
  <c r="DP198" i="52"/>
  <c r="DP197" i="52"/>
  <c r="DP196" i="52"/>
  <c r="DP194" i="52"/>
  <c r="DP192" i="52"/>
  <c r="DP190" i="52"/>
  <c r="DP188" i="52"/>
  <c r="DP186" i="52"/>
  <c r="DP187" i="52"/>
  <c r="DP185" i="52"/>
  <c r="DP184" i="52"/>
  <c r="DP183" i="52"/>
  <c r="DP182" i="52"/>
  <c r="DP181" i="52"/>
  <c r="DP180" i="52"/>
  <c r="DP179" i="52"/>
  <c r="DP178" i="52"/>
  <c r="DP177" i="52"/>
  <c r="DP176" i="52"/>
  <c r="DP195" i="52"/>
  <c r="DP191" i="52"/>
  <c r="DP189" i="52"/>
  <c r="DP174" i="52"/>
  <c r="DP173" i="52"/>
  <c r="DP193" i="52"/>
  <c r="DP171" i="52"/>
  <c r="DP170" i="52"/>
  <c r="DP169" i="52"/>
  <c r="DP168" i="52"/>
  <c r="DP167" i="52"/>
  <c r="DP166" i="52"/>
  <c r="DP165" i="52"/>
  <c r="DP164" i="52"/>
  <c r="DP152" i="52"/>
  <c r="DP151" i="52"/>
  <c r="DP150" i="52"/>
  <c r="DP149" i="52"/>
  <c r="DP148" i="52"/>
  <c r="DP147" i="52"/>
  <c r="DP146" i="52"/>
  <c r="DP145" i="52"/>
  <c r="DP144" i="52"/>
  <c r="DP143" i="52"/>
  <c r="DP142" i="52"/>
  <c r="DP141" i="52"/>
  <c r="DP140" i="52"/>
  <c r="DP139" i="52"/>
  <c r="DP138" i="52"/>
  <c r="DP137" i="52"/>
  <c r="DP136" i="52"/>
  <c r="DP135" i="52"/>
  <c r="DP134" i="52"/>
  <c r="DP133" i="52"/>
  <c r="DP132" i="52"/>
  <c r="DP131" i="52"/>
  <c r="DP163" i="52"/>
  <c r="DP162" i="52"/>
  <c r="DP160" i="52"/>
  <c r="DP158" i="52"/>
  <c r="DP156" i="52"/>
  <c r="DP154" i="52"/>
  <c r="DP175" i="52"/>
  <c r="DP155" i="52"/>
  <c r="DP130" i="52"/>
  <c r="DP172" i="52"/>
  <c r="DP157" i="52"/>
  <c r="DP128" i="52"/>
  <c r="DP124" i="52"/>
  <c r="DP120" i="52"/>
  <c r="DP116" i="52"/>
  <c r="DP112" i="52"/>
  <c r="DP108" i="52"/>
  <c r="DP104" i="52"/>
  <c r="DP100" i="52"/>
  <c r="DP97" i="52"/>
  <c r="DP95" i="52"/>
  <c r="DP93" i="52"/>
  <c r="DP91" i="52"/>
  <c r="DP89" i="52"/>
  <c r="DP87" i="52"/>
  <c r="DP153" i="52"/>
  <c r="DP129" i="52"/>
  <c r="DP125" i="52"/>
  <c r="DP121" i="52"/>
  <c r="DP117" i="52"/>
  <c r="DP113" i="52"/>
  <c r="DP109" i="52"/>
  <c r="DP105" i="52"/>
  <c r="DP101" i="52"/>
  <c r="DP86" i="52"/>
  <c r="DP85" i="52"/>
  <c r="DP84" i="52"/>
  <c r="DP83" i="52"/>
  <c r="DP82" i="52"/>
  <c r="DP81" i="52"/>
  <c r="DP80" i="52"/>
  <c r="DP79" i="52"/>
  <c r="DP78" i="52"/>
  <c r="DP77" i="52"/>
  <c r="DP76" i="52"/>
  <c r="DP75" i="52"/>
  <c r="DP74" i="52"/>
  <c r="DP73" i="52"/>
  <c r="DP72" i="52"/>
  <c r="DP71" i="52"/>
  <c r="DP70" i="52"/>
  <c r="DP69" i="52"/>
  <c r="DP68" i="52"/>
  <c r="DP123" i="52"/>
  <c r="DP122" i="52"/>
  <c r="DP115" i="52"/>
  <c r="DP114" i="52"/>
  <c r="DP107" i="52"/>
  <c r="DP106" i="52"/>
  <c r="DP99" i="52"/>
  <c r="DP98" i="52"/>
  <c r="DP96" i="52"/>
  <c r="DP94" i="52"/>
  <c r="DP92" i="52"/>
  <c r="DP90" i="52"/>
  <c r="DP88" i="52"/>
  <c r="DP64" i="52"/>
  <c r="DP60" i="52"/>
  <c r="DP159" i="52"/>
  <c r="DP65" i="52"/>
  <c r="DP61" i="52"/>
  <c r="DP161" i="52"/>
  <c r="DP119" i="52"/>
  <c r="DP118" i="52"/>
  <c r="DP103" i="52"/>
  <c r="DP102" i="52"/>
  <c r="DP55" i="52"/>
  <c r="DP51" i="52"/>
  <c r="DP47" i="52"/>
  <c r="DP43" i="52"/>
  <c r="DP39" i="52"/>
  <c r="DP35" i="52"/>
  <c r="DP31" i="52"/>
  <c r="DP29" i="52"/>
  <c r="DP27" i="52"/>
  <c r="DP24" i="52"/>
  <c r="DP126" i="52"/>
  <c r="DP111" i="52"/>
  <c r="DP53" i="52"/>
  <c r="DP49" i="52"/>
  <c r="DP45" i="52"/>
  <c r="DP37" i="52"/>
  <c r="DP26" i="52"/>
  <c r="DP44" i="52"/>
  <c r="DP32" i="52"/>
  <c r="DP23" i="52"/>
  <c r="DP20" i="52"/>
  <c r="DP19" i="52"/>
  <c r="DP18" i="52"/>
  <c r="DP17" i="52"/>
  <c r="DP16" i="52"/>
  <c r="DP15" i="52"/>
  <c r="DP12" i="52"/>
  <c r="DP11" i="52"/>
  <c r="DP10" i="52"/>
  <c r="DP9" i="52"/>
  <c r="DP8" i="52"/>
  <c r="DP7" i="52"/>
  <c r="DP63" i="52"/>
  <c r="DP62" i="52"/>
  <c r="DP54" i="52"/>
  <c r="DP50" i="52"/>
  <c r="DP46" i="52"/>
  <c r="DP42" i="52"/>
  <c r="DP38" i="52"/>
  <c r="DP34" i="52"/>
  <c r="DP25" i="52"/>
  <c r="DP21" i="52"/>
  <c r="DP127" i="52"/>
  <c r="DP110" i="52"/>
  <c r="DP57" i="52"/>
  <c r="DP41" i="52"/>
  <c r="DP33" i="52"/>
  <c r="DP30" i="52"/>
  <c r="DP28" i="52"/>
  <c r="DP22" i="52"/>
  <c r="DP67" i="52"/>
  <c r="DP66" i="52"/>
  <c r="DP59" i="52"/>
  <c r="DP58" i="52"/>
  <c r="DP56" i="52"/>
  <c r="DP52" i="52"/>
  <c r="DP48" i="52"/>
  <c r="DP40" i="52"/>
  <c r="DP36" i="52"/>
  <c r="DP14" i="52"/>
  <c r="DP13" i="52"/>
  <c r="DP6" i="52"/>
  <c r="AW19" i="52"/>
  <c r="S19" i="52" s="1"/>
  <c r="AH19" i="52" s="1"/>
  <c r="AW33" i="52"/>
  <c r="S33" i="52" s="1"/>
  <c r="AH33" i="52" s="1"/>
  <c r="AW57" i="52"/>
  <c r="S57" i="52" s="1"/>
  <c r="AH57" i="52" s="1"/>
  <c r="AW65" i="52"/>
  <c r="S65" i="52" s="1"/>
  <c r="AH65" i="52" s="1"/>
  <c r="AW16" i="52"/>
  <c r="S16" i="52" s="1"/>
  <c r="AH16" i="52" s="1"/>
  <c r="AW48" i="52"/>
  <c r="S48" i="52" s="1"/>
  <c r="AH48" i="52" s="1"/>
  <c r="AW49" i="52"/>
  <c r="S49" i="52" s="1"/>
  <c r="AH49" i="52" s="1"/>
  <c r="AW26" i="52"/>
  <c r="S26" i="52" s="1"/>
  <c r="AH26" i="52" s="1"/>
  <c r="AW35" i="52"/>
  <c r="S35" i="52" s="1"/>
  <c r="AH35" i="52" s="1"/>
  <c r="AW51" i="52"/>
  <c r="S51" i="52" s="1"/>
  <c r="AH51" i="52" s="1"/>
  <c r="AW123" i="52"/>
  <c r="S123" i="52" s="1"/>
  <c r="AH123" i="52" s="1"/>
  <c r="AW102" i="52"/>
  <c r="S102" i="52" s="1"/>
  <c r="AH102" i="52" s="1"/>
  <c r="AW118" i="52"/>
  <c r="S118" i="52" s="1"/>
  <c r="AH118" i="52" s="1"/>
  <c r="AW130" i="52"/>
  <c r="S130" i="52" s="1"/>
  <c r="AH130" i="52" s="1"/>
  <c r="AW90" i="52"/>
  <c r="S90" i="52" s="1"/>
  <c r="AH90" i="52" s="1"/>
  <c r="AW98" i="52"/>
  <c r="S98" i="52" s="1"/>
  <c r="AH98" i="52" s="1"/>
  <c r="AW112" i="52"/>
  <c r="S112" i="52" s="1"/>
  <c r="AH112" i="52" s="1"/>
  <c r="AW128" i="52"/>
  <c r="S128" i="52" s="1"/>
  <c r="AH128" i="52" s="1"/>
  <c r="AW159" i="52"/>
  <c r="S159" i="52" s="1"/>
  <c r="AH159" i="52" s="1"/>
  <c r="AW135" i="52"/>
  <c r="S135" i="52" s="1"/>
  <c r="AH135" i="52" s="1"/>
  <c r="AW139" i="52"/>
  <c r="S139" i="52" s="1"/>
  <c r="AH139" i="52" s="1"/>
  <c r="AW151" i="52"/>
  <c r="S151" i="52" s="1"/>
  <c r="AH151" i="52" s="1"/>
  <c r="AW166" i="52"/>
  <c r="S166" i="52" s="1"/>
  <c r="AH166" i="52" s="1"/>
  <c r="AW170" i="52"/>
  <c r="S170" i="52" s="1"/>
  <c r="AH170" i="52" s="1"/>
  <c r="AW194" i="52"/>
  <c r="S194" i="52" s="1"/>
  <c r="AH194" i="52" s="1"/>
  <c r="AW189" i="52"/>
  <c r="S189" i="52" s="1"/>
  <c r="AH189" i="52" s="1"/>
  <c r="AW197" i="52"/>
  <c r="S197" i="52" s="1"/>
  <c r="AH197" i="52" s="1"/>
  <c r="AW200" i="52"/>
  <c r="S200" i="52" s="1"/>
  <c r="AH200" i="52" s="1"/>
  <c r="AW204" i="52"/>
  <c r="S204" i="52" s="1"/>
  <c r="AH204" i="52" s="1"/>
  <c r="DJ206" i="52"/>
  <c r="DJ204" i="52"/>
  <c r="DJ200" i="52"/>
  <c r="DJ198" i="52"/>
  <c r="DJ197" i="52"/>
  <c r="DJ203" i="52"/>
  <c r="DJ195" i="52"/>
  <c r="DJ193" i="52"/>
  <c r="DJ191" i="52"/>
  <c r="DJ205" i="52"/>
  <c r="DJ202" i="52"/>
  <c r="DJ201" i="52"/>
  <c r="DJ199" i="52"/>
  <c r="DJ196" i="52"/>
  <c r="DJ192" i="52"/>
  <c r="DJ188" i="52"/>
  <c r="DJ187" i="52"/>
  <c r="DJ190" i="52"/>
  <c r="DJ174" i="52"/>
  <c r="DJ170" i="52"/>
  <c r="DJ169" i="52"/>
  <c r="DJ168" i="52"/>
  <c r="DJ167" i="52"/>
  <c r="DJ166" i="52"/>
  <c r="DJ165" i="52"/>
  <c r="DJ164" i="52"/>
  <c r="DJ163" i="52"/>
  <c r="DJ162" i="52"/>
  <c r="DJ194" i="52"/>
  <c r="DJ186" i="52"/>
  <c r="DJ185" i="52"/>
  <c r="DJ184" i="52"/>
  <c r="DJ183" i="52"/>
  <c r="DJ182" i="52"/>
  <c r="DJ181" i="52"/>
  <c r="DJ180" i="52"/>
  <c r="DJ179" i="52"/>
  <c r="DJ178" i="52"/>
  <c r="DJ177" i="52"/>
  <c r="DJ173" i="52"/>
  <c r="DJ189" i="52"/>
  <c r="DJ175" i="52"/>
  <c r="DJ172" i="52"/>
  <c r="DJ161" i="52"/>
  <c r="DJ159" i="52"/>
  <c r="DJ157" i="52"/>
  <c r="DJ155" i="52"/>
  <c r="DJ153" i="52"/>
  <c r="DJ171" i="52"/>
  <c r="DJ176" i="52"/>
  <c r="DJ156" i="52"/>
  <c r="DJ151" i="52"/>
  <c r="DJ147" i="52"/>
  <c r="DJ143" i="52"/>
  <c r="DJ139" i="52"/>
  <c r="DJ135" i="52"/>
  <c r="DJ131" i="52"/>
  <c r="DJ130" i="52"/>
  <c r="DJ158" i="52"/>
  <c r="DJ150" i="52"/>
  <c r="DJ146" i="52"/>
  <c r="DJ142" i="52"/>
  <c r="DJ138" i="52"/>
  <c r="DJ134" i="52"/>
  <c r="DJ129" i="52"/>
  <c r="DJ128" i="52"/>
  <c r="DJ127" i="52"/>
  <c r="DJ126" i="52"/>
  <c r="DJ125" i="52"/>
  <c r="DJ124" i="52"/>
  <c r="DJ123" i="52"/>
  <c r="DJ122" i="52"/>
  <c r="DJ121" i="52"/>
  <c r="DJ120" i="52"/>
  <c r="DJ119" i="52"/>
  <c r="DJ118" i="52"/>
  <c r="DJ117" i="52"/>
  <c r="DJ116" i="52"/>
  <c r="DJ115" i="52"/>
  <c r="DJ114" i="52"/>
  <c r="DJ113" i="52"/>
  <c r="DJ112" i="52"/>
  <c r="DJ111" i="52"/>
  <c r="DJ110" i="52"/>
  <c r="DJ109" i="52"/>
  <c r="DJ108" i="52"/>
  <c r="DJ107" i="52"/>
  <c r="DJ106" i="52"/>
  <c r="DJ105" i="52"/>
  <c r="DJ104" i="52"/>
  <c r="DJ103" i="52"/>
  <c r="DJ102" i="52"/>
  <c r="DJ101" i="52"/>
  <c r="DJ100" i="52"/>
  <c r="DJ99" i="52"/>
  <c r="DJ98" i="52"/>
  <c r="DJ97" i="52"/>
  <c r="DJ96" i="52"/>
  <c r="DJ95" i="52"/>
  <c r="DJ94" i="52"/>
  <c r="DJ93" i="52"/>
  <c r="DJ92" i="52"/>
  <c r="DJ91" i="52"/>
  <c r="DJ90" i="52"/>
  <c r="DJ89" i="52"/>
  <c r="DJ88" i="52"/>
  <c r="DJ87" i="52"/>
  <c r="DJ148" i="52"/>
  <c r="DJ145" i="52"/>
  <c r="DJ140" i="52"/>
  <c r="DJ137" i="52"/>
  <c r="DJ132" i="52"/>
  <c r="DJ154" i="52"/>
  <c r="DJ85" i="52"/>
  <c r="DJ81" i="52"/>
  <c r="DJ77" i="52"/>
  <c r="DJ73" i="52"/>
  <c r="DJ69" i="52"/>
  <c r="DJ67" i="52"/>
  <c r="DJ63" i="52"/>
  <c r="DJ59" i="52"/>
  <c r="DJ57" i="52"/>
  <c r="DJ56" i="52"/>
  <c r="DJ55" i="52"/>
  <c r="DJ54" i="52"/>
  <c r="DJ53" i="52"/>
  <c r="DJ52" i="52"/>
  <c r="DJ51" i="52"/>
  <c r="DJ50" i="52"/>
  <c r="DJ49" i="52"/>
  <c r="DJ48" i="52"/>
  <c r="DJ47" i="52"/>
  <c r="DJ46" i="52"/>
  <c r="DJ45" i="52"/>
  <c r="DJ44" i="52"/>
  <c r="DJ43" i="52"/>
  <c r="DJ42" i="52"/>
  <c r="DJ41" i="52"/>
  <c r="DJ40" i="52"/>
  <c r="DJ39" i="52"/>
  <c r="DJ38" i="52"/>
  <c r="DJ37" i="52"/>
  <c r="DJ36" i="52"/>
  <c r="DJ35" i="52"/>
  <c r="DJ34" i="52"/>
  <c r="DJ33" i="52"/>
  <c r="DJ32" i="52"/>
  <c r="DJ31" i="52"/>
  <c r="DJ30" i="52"/>
  <c r="DJ29" i="52"/>
  <c r="DJ28" i="52"/>
  <c r="DJ27" i="52"/>
  <c r="DJ26" i="52"/>
  <c r="DJ25" i="52"/>
  <c r="DJ24" i="52"/>
  <c r="DJ23" i="52"/>
  <c r="DJ22" i="52"/>
  <c r="DJ21" i="52"/>
  <c r="DJ152" i="52"/>
  <c r="DJ141" i="52"/>
  <c r="DJ136" i="52"/>
  <c r="DJ86" i="52"/>
  <c r="DJ82" i="52"/>
  <c r="DJ78" i="52"/>
  <c r="DJ74" i="52"/>
  <c r="DJ70" i="52"/>
  <c r="DJ64" i="52"/>
  <c r="DJ60" i="52"/>
  <c r="DJ160" i="52"/>
  <c r="DJ83" i="52"/>
  <c r="DJ80" i="52"/>
  <c r="DJ75" i="52"/>
  <c r="DJ72" i="52"/>
  <c r="DJ62" i="52"/>
  <c r="DJ61" i="52"/>
  <c r="DJ84" i="52"/>
  <c r="DJ68" i="52"/>
  <c r="DJ66" i="52"/>
  <c r="DJ133" i="52"/>
  <c r="DJ144" i="52"/>
  <c r="DJ20" i="52"/>
  <c r="DJ19" i="52"/>
  <c r="DJ18" i="52"/>
  <c r="DJ17" i="52"/>
  <c r="DJ16" i="52"/>
  <c r="DJ15" i="52"/>
  <c r="DJ14" i="52"/>
  <c r="DJ13" i="52"/>
  <c r="DJ12" i="52"/>
  <c r="DJ11" i="52"/>
  <c r="DJ10" i="52"/>
  <c r="DJ9" i="52"/>
  <c r="DJ8" i="52"/>
  <c r="DJ7" i="52"/>
  <c r="DJ6" i="52"/>
  <c r="DJ79" i="52"/>
  <c r="DJ76" i="52"/>
  <c r="DJ71" i="52"/>
  <c r="DJ65" i="52"/>
  <c r="DJ58" i="52"/>
  <c r="DJ149" i="52"/>
  <c r="BE48" i="52"/>
  <c r="AA48" i="52" s="1"/>
  <c r="AP48" i="52" s="1"/>
  <c r="BE22" i="52"/>
  <c r="AA22" i="52" s="1"/>
  <c r="AP22" i="52" s="1"/>
  <c r="BE25" i="52"/>
  <c r="AA25" i="52" s="1"/>
  <c r="AP25" i="52" s="1"/>
  <c r="BE46" i="52"/>
  <c r="AA46" i="52" s="1"/>
  <c r="AP46" i="52" s="1"/>
  <c r="BE59" i="52"/>
  <c r="AA59" i="52" s="1"/>
  <c r="AP59" i="52" s="1"/>
  <c r="BE94" i="52"/>
  <c r="AA94" i="52" s="1"/>
  <c r="AP94" i="52" s="1"/>
  <c r="BE8" i="52"/>
  <c r="AA8" i="52" s="1"/>
  <c r="AP8" i="52" s="1"/>
  <c r="BE12" i="52"/>
  <c r="AA12" i="52" s="1"/>
  <c r="AP12" i="52" s="1"/>
  <c r="BE18" i="52"/>
  <c r="AA18" i="52" s="1"/>
  <c r="AP18" i="52" s="1"/>
  <c r="BE52" i="52"/>
  <c r="AA52" i="52" s="1"/>
  <c r="AP52" i="52" s="1"/>
  <c r="BE102" i="52"/>
  <c r="AA102" i="52" s="1"/>
  <c r="AP102" i="52" s="1"/>
  <c r="BE24" i="52"/>
  <c r="AA24" i="52" s="1"/>
  <c r="AP24" i="52" s="1"/>
  <c r="BE35" i="52"/>
  <c r="AA35" i="52" s="1"/>
  <c r="AP35" i="52" s="1"/>
  <c r="BE51" i="52"/>
  <c r="AA51" i="52" s="1"/>
  <c r="AP51" i="52" s="1"/>
  <c r="BE107" i="52"/>
  <c r="AA107" i="52" s="1"/>
  <c r="AP107" i="52" s="1"/>
  <c r="BE123" i="52"/>
  <c r="AA123" i="52" s="1"/>
  <c r="AP123" i="52" s="1"/>
  <c r="BE71" i="52"/>
  <c r="AA71" i="52" s="1"/>
  <c r="AP71" i="52" s="1"/>
  <c r="BE75" i="52"/>
  <c r="AA75" i="52" s="1"/>
  <c r="AP75" i="52" s="1"/>
  <c r="BE79" i="52"/>
  <c r="AA79" i="52" s="1"/>
  <c r="AP79" i="52" s="1"/>
  <c r="BE83" i="52"/>
  <c r="AA83" i="52" s="1"/>
  <c r="AP83" i="52" s="1"/>
  <c r="BE87" i="52"/>
  <c r="AA87" i="52" s="1"/>
  <c r="AP87" i="52" s="1"/>
  <c r="BE113" i="52"/>
  <c r="AA113" i="52" s="1"/>
  <c r="AP113" i="52" s="1"/>
  <c r="BE129" i="52"/>
  <c r="AA129" i="52" s="1"/>
  <c r="AP129" i="52" s="1"/>
  <c r="BE91" i="52"/>
  <c r="AA91" i="52" s="1"/>
  <c r="AP91" i="52" s="1"/>
  <c r="BE100" i="52"/>
  <c r="AA100" i="52" s="1"/>
  <c r="AP100" i="52" s="1"/>
  <c r="BE116" i="52"/>
  <c r="AA116" i="52" s="1"/>
  <c r="AP116" i="52" s="1"/>
  <c r="BE154" i="52"/>
  <c r="AA154" i="52" s="1"/>
  <c r="AP154" i="52" s="1"/>
  <c r="BE162" i="52"/>
  <c r="AA162" i="52" s="1"/>
  <c r="AP162" i="52" s="1"/>
  <c r="BE133" i="52"/>
  <c r="AA133" i="52" s="1"/>
  <c r="AP133" i="52" s="1"/>
  <c r="BE137" i="52"/>
  <c r="AA137" i="52" s="1"/>
  <c r="AP137" i="52" s="1"/>
  <c r="BE141" i="52"/>
  <c r="AA141" i="52" s="1"/>
  <c r="AP141" i="52" s="1"/>
  <c r="BE149" i="52"/>
  <c r="AA149" i="52" s="1"/>
  <c r="AP149" i="52" s="1"/>
  <c r="BE176" i="52"/>
  <c r="AA176" i="52" s="1"/>
  <c r="AP176" i="52" s="1"/>
  <c r="BE167" i="52"/>
  <c r="AA167" i="52" s="1"/>
  <c r="AP167" i="52" s="1"/>
  <c r="BE177" i="52"/>
  <c r="AA177" i="52" s="1"/>
  <c r="AP177" i="52" s="1"/>
  <c r="BE181" i="52"/>
  <c r="AA181" i="52" s="1"/>
  <c r="AP181" i="52" s="1"/>
  <c r="BE185" i="52"/>
  <c r="AA185" i="52" s="1"/>
  <c r="AP185" i="52" s="1"/>
  <c r="BE190" i="52"/>
  <c r="AA190" i="52" s="1"/>
  <c r="AP190" i="52" s="1"/>
  <c r="BE197" i="52"/>
  <c r="AA197" i="52" s="1"/>
  <c r="AP197" i="52" s="1"/>
  <c r="BE200" i="52"/>
  <c r="AA200" i="52" s="1"/>
  <c r="AP200" i="52" s="1"/>
  <c r="BE204" i="52"/>
  <c r="AA204" i="52" s="1"/>
  <c r="AP204" i="52" s="1"/>
  <c r="CR205" i="51"/>
  <c r="CR204" i="51"/>
  <c r="CR202" i="51"/>
  <c r="CR200" i="51"/>
  <c r="CR199" i="51"/>
  <c r="CR198" i="51"/>
  <c r="CR197" i="51"/>
  <c r="CR196" i="51"/>
  <c r="CR192" i="51"/>
  <c r="CR206" i="51"/>
  <c r="CR203" i="51"/>
  <c r="CR195" i="51"/>
  <c r="CR191" i="51"/>
  <c r="CR193" i="51"/>
  <c r="CR190" i="51"/>
  <c r="CR201" i="51"/>
  <c r="CR194" i="51"/>
  <c r="CR187" i="51"/>
  <c r="CR188" i="51"/>
  <c r="CR185" i="51"/>
  <c r="CR183" i="51"/>
  <c r="CR182" i="51"/>
  <c r="CR180" i="51"/>
  <c r="CR179" i="51"/>
  <c r="CR178" i="51"/>
  <c r="CR177" i="51"/>
  <c r="CR176" i="51"/>
  <c r="CR175" i="51"/>
  <c r="CR174" i="51"/>
  <c r="CR173" i="51"/>
  <c r="CR172" i="51"/>
  <c r="CR171" i="51"/>
  <c r="CR170" i="51"/>
  <c r="CR186" i="51"/>
  <c r="CR169" i="51"/>
  <c r="CR168" i="51"/>
  <c r="CR167" i="51"/>
  <c r="CR166" i="51"/>
  <c r="CR165" i="51"/>
  <c r="CR164" i="51"/>
  <c r="CR163" i="51"/>
  <c r="CR162" i="51"/>
  <c r="CR161" i="51"/>
  <c r="CR160" i="51"/>
  <c r="CR159" i="51"/>
  <c r="CR158" i="51"/>
  <c r="CR157" i="51"/>
  <c r="CR156" i="51"/>
  <c r="CR155" i="51"/>
  <c r="CR154" i="51"/>
  <c r="CR153" i="51"/>
  <c r="CR152" i="51"/>
  <c r="CR151" i="51"/>
  <c r="CR150" i="51"/>
  <c r="CR149" i="51"/>
  <c r="CR148" i="51"/>
  <c r="CR181" i="51"/>
  <c r="CR189" i="51"/>
  <c r="CR146" i="51"/>
  <c r="CR142" i="51"/>
  <c r="CR138" i="51"/>
  <c r="CR134" i="51"/>
  <c r="CR130" i="51"/>
  <c r="CR184" i="51"/>
  <c r="CR147" i="51"/>
  <c r="CR143" i="51"/>
  <c r="CR139" i="51"/>
  <c r="CR135" i="51"/>
  <c r="CR131" i="51"/>
  <c r="CR128" i="51"/>
  <c r="CR127" i="51"/>
  <c r="CR126" i="51"/>
  <c r="CR125" i="51"/>
  <c r="CR124" i="51"/>
  <c r="CR120" i="51"/>
  <c r="CR116" i="51"/>
  <c r="CR112" i="51"/>
  <c r="CR108" i="51"/>
  <c r="CR104" i="51"/>
  <c r="CR100" i="51"/>
  <c r="CR96" i="51"/>
  <c r="CR92" i="51"/>
  <c r="CR88" i="51"/>
  <c r="CR84" i="51"/>
  <c r="CR145" i="51"/>
  <c r="CR140" i="51"/>
  <c r="CR137" i="51"/>
  <c r="CR132" i="51"/>
  <c r="CR129" i="51"/>
  <c r="CR121" i="51"/>
  <c r="CR117" i="51"/>
  <c r="CR113" i="51"/>
  <c r="CR109" i="51"/>
  <c r="CR105" i="51"/>
  <c r="CR101" i="51"/>
  <c r="CR97" i="51"/>
  <c r="CR93" i="51"/>
  <c r="CR89" i="51"/>
  <c r="CR85" i="51"/>
  <c r="CR144" i="51"/>
  <c r="CR133" i="51"/>
  <c r="CR82" i="51"/>
  <c r="CR78" i="51"/>
  <c r="CR73" i="51"/>
  <c r="CR123" i="51"/>
  <c r="CR118" i="51"/>
  <c r="CR115" i="51"/>
  <c r="CR110" i="51"/>
  <c r="CR107" i="51"/>
  <c r="CR102" i="51"/>
  <c r="CR99" i="51"/>
  <c r="CR94" i="51"/>
  <c r="CR91" i="51"/>
  <c r="CR86" i="51"/>
  <c r="CR83" i="51"/>
  <c r="CR79" i="51"/>
  <c r="CR72" i="51"/>
  <c r="CR68" i="51"/>
  <c r="CR64" i="51"/>
  <c r="CR60" i="51"/>
  <c r="CR56" i="51"/>
  <c r="CR52" i="51"/>
  <c r="CR136" i="51"/>
  <c r="CR111" i="51"/>
  <c r="CR95" i="51"/>
  <c r="CR77" i="51"/>
  <c r="CR66" i="51"/>
  <c r="CR65" i="51"/>
  <c r="CR55" i="51"/>
  <c r="CR43" i="51"/>
  <c r="CR42" i="51"/>
  <c r="CR41" i="51"/>
  <c r="CR40" i="51"/>
  <c r="CR39" i="51"/>
  <c r="CR38" i="51"/>
  <c r="CR37" i="51"/>
  <c r="CR36" i="51"/>
  <c r="CR35" i="51"/>
  <c r="CR34" i="51"/>
  <c r="CR33" i="51"/>
  <c r="CR32" i="51"/>
  <c r="CR31" i="51"/>
  <c r="CR30" i="51"/>
  <c r="CR29" i="51"/>
  <c r="CR28" i="51"/>
  <c r="CR27" i="51"/>
  <c r="CR26" i="51"/>
  <c r="CR25" i="51"/>
  <c r="CR24" i="51"/>
  <c r="CR23" i="51"/>
  <c r="CR22" i="51"/>
  <c r="CR21" i="51"/>
  <c r="CR20" i="51"/>
  <c r="CR19" i="51"/>
  <c r="CR18" i="51"/>
  <c r="CR17" i="51"/>
  <c r="CR16" i="51"/>
  <c r="CR15" i="51"/>
  <c r="CR14" i="51"/>
  <c r="CR13" i="51"/>
  <c r="CR12" i="51"/>
  <c r="CR11" i="51"/>
  <c r="CR10" i="51"/>
  <c r="CR9" i="51"/>
  <c r="CR8" i="51"/>
  <c r="CR7" i="51"/>
  <c r="CR6" i="51"/>
  <c r="CR119" i="51"/>
  <c r="CR141" i="51"/>
  <c r="CR114" i="51"/>
  <c r="CR98" i="51"/>
  <c r="CR80" i="51"/>
  <c r="CR75" i="51"/>
  <c r="CR67" i="51"/>
  <c r="CR62" i="51"/>
  <c r="CR61" i="51"/>
  <c r="CR51" i="51"/>
  <c r="CR48" i="51"/>
  <c r="CR47" i="51"/>
  <c r="CR46" i="51"/>
  <c r="CR45" i="51"/>
  <c r="CR44" i="51"/>
  <c r="CR76" i="51"/>
  <c r="CR74" i="51"/>
  <c r="CR70" i="51"/>
  <c r="CR69" i="51"/>
  <c r="CR81" i="51"/>
  <c r="CR57" i="51"/>
  <c r="CR54" i="51"/>
  <c r="CR53" i="51"/>
  <c r="CR87" i="51"/>
  <c r="CR71" i="51"/>
  <c r="CR63" i="51"/>
  <c r="CR50" i="51"/>
  <c r="CR122" i="51"/>
  <c r="CR106" i="51"/>
  <c r="CR103" i="51"/>
  <c r="CR58" i="51"/>
  <c r="CR49" i="51"/>
  <c r="CR90" i="51"/>
  <c r="CR59" i="51"/>
  <c r="CZ205" i="51"/>
  <c r="CZ203" i="51"/>
  <c r="CZ206" i="51"/>
  <c r="CZ204" i="51"/>
  <c r="CZ201" i="51"/>
  <c r="CZ202" i="51"/>
  <c r="CZ199" i="51"/>
  <c r="CZ198" i="51"/>
  <c r="CZ197" i="51"/>
  <c r="CZ196" i="51"/>
  <c r="CZ194" i="51"/>
  <c r="CZ190" i="51"/>
  <c r="CZ193" i="51"/>
  <c r="CZ189" i="51"/>
  <c r="CZ192" i="51"/>
  <c r="CZ191" i="51"/>
  <c r="CZ200" i="51"/>
  <c r="CZ187" i="51"/>
  <c r="CZ188" i="51"/>
  <c r="CZ184" i="51"/>
  <c r="CZ180" i="51"/>
  <c r="CZ179" i="51"/>
  <c r="CZ178" i="51"/>
  <c r="CZ177" i="51"/>
  <c r="CZ176" i="51"/>
  <c r="CZ175" i="51"/>
  <c r="CZ174" i="51"/>
  <c r="CZ173" i="51"/>
  <c r="CZ172" i="51"/>
  <c r="CZ171" i="51"/>
  <c r="CZ170" i="51"/>
  <c r="CZ195" i="51"/>
  <c r="CZ185" i="51"/>
  <c r="CZ181" i="51"/>
  <c r="CZ169" i="51"/>
  <c r="CZ168" i="51"/>
  <c r="CZ167" i="51"/>
  <c r="CZ166" i="51"/>
  <c r="CZ165" i="51"/>
  <c r="CZ164" i="51"/>
  <c r="CZ163" i="51"/>
  <c r="CZ162" i="51"/>
  <c r="CZ161" i="51"/>
  <c r="CZ160" i="51"/>
  <c r="CZ159" i="51"/>
  <c r="CZ158" i="51"/>
  <c r="CZ157" i="51"/>
  <c r="CZ156" i="51"/>
  <c r="CZ155" i="51"/>
  <c r="CZ154" i="51"/>
  <c r="CZ153" i="51"/>
  <c r="CZ152" i="51"/>
  <c r="CZ151" i="51"/>
  <c r="CZ150" i="51"/>
  <c r="CZ149" i="51"/>
  <c r="CZ148" i="51"/>
  <c r="CZ147" i="51"/>
  <c r="CZ186" i="51"/>
  <c r="CZ183" i="51"/>
  <c r="CZ182" i="51"/>
  <c r="CZ146" i="51"/>
  <c r="CZ142" i="51"/>
  <c r="CZ138" i="51"/>
  <c r="CZ134" i="51"/>
  <c r="CZ130" i="51"/>
  <c r="CZ143" i="51"/>
  <c r="CZ139" i="51"/>
  <c r="CZ135" i="51"/>
  <c r="CZ131" i="51"/>
  <c r="CZ124" i="51"/>
  <c r="CZ120" i="51"/>
  <c r="CZ116" i="51"/>
  <c r="CZ112" i="51"/>
  <c r="CZ108" i="51"/>
  <c r="CZ104" i="51"/>
  <c r="CZ100" i="51"/>
  <c r="CZ96" i="51"/>
  <c r="CZ92" i="51"/>
  <c r="CZ88" i="51"/>
  <c r="CZ84" i="51"/>
  <c r="CZ82" i="51"/>
  <c r="CZ81" i="51"/>
  <c r="CZ80" i="51"/>
  <c r="CZ79" i="51"/>
  <c r="CZ78" i="51"/>
  <c r="CZ77" i="51"/>
  <c r="CZ76" i="51"/>
  <c r="CZ144" i="51"/>
  <c r="CZ141" i="51"/>
  <c r="CZ136" i="51"/>
  <c r="CZ133" i="51"/>
  <c r="CZ121" i="51"/>
  <c r="CZ117" i="51"/>
  <c r="CZ113" i="51"/>
  <c r="CZ109" i="51"/>
  <c r="CZ105" i="51"/>
  <c r="CZ101" i="51"/>
  <c r="CZ97" i="51"/>
  <c r="CZ93" i="51"/>
  <c r="CZ89" i="51"/>
  <c r="CZ85" i="51"/>
  <c r="CZ145" i="51"/>
  <c r="CZ132" i="51"/>
  <c r="CZ129" i="51"/>
  <c r="CZ127" i="51"/>
  <c r="CZ73" i="51"/>
  <c r="CZ126" i="51"/>
  <c r="CZ122" i="51"/>
  <c r="CZ119" i="51"/>
  <c r="CZ114" i="51"/>
  <c r="CZ111" i="51"/>
  <c r="CZ106" i="51"/>
  <c r="CZ103" i="51"/>
  <c r="CZ98" i="51"/>
  <c r="CZ95" i="51"/>
  <c r="CZ90" i="51"/>
  <c r="CZ87" i="51"/>
  <c r="CZ72" i="51"/>
  <c r="CZ68" i="51"/>
  <c r="CZ64" i="51"/>
  <c r="CZ60" i="51"/>
  <c r="CZ56" i="51"/>
  <c r="CZ52" i="51"/>
  <c r="CZ128" i="51"/>
  <c r="CZ115" i="51"/>
  <c r="CZ99" i="51"/>
  <c r="CZ83" i="51"/>
  <c r="CZ70" i="51"/>
  <c r="CZ69" i="51"/>
  <c r="CZ59" i="51"/>
  <c r="CZ54" i="51"/>
  <c r="CZ53" i="51"/>
  <c r="CZ43" i="51"/>
  <c r="CZ42" i="51"/>
  <c r="CZ41" i="51"/>
  <c r="CZ40" i="51"/>
  <c r="CZ39" i="51"/>
  <c r="CZ38" i="51"/>
  <c r="CZ37" i="51"/>
  <c r="CZ36" i="51"/>
  <c r="CZ35" i="51"/>
  <c r="CZ34" i="51"/>
  <c r="CZ33" i="51"/>
  <c r="CZ32" i="51"/>
  <c r="CZ31" i="51"/>
  <c r="CZ30" i="51"/>
  <c r="CZ29" i="51"/>
  <c r="CZ28" i="51"/>
  <c r="CZ27" i="51"/>
  <c r="CZ26" i="51"/>
  <c r="CZ25" i="51"/>
  <c r="CZ24" i="51"/>
  <c r="CZ23" i="51"/>
  <c r="CZ22" i="51"/>
  <c r="CZ21" i="51"/>
  <c r="CZ20" i="51"/>
  <c r="CZ19" i="51"/>
  <c r="CZ18" i="51"/>
  <c r="CZ17" i="51"/>
  <c r="CZ16" i="51"/>
  <c r="CZ15" i="51"/>
  <c r="CZ14" i="51"/>
  <c r="CZ13" i="51"/>
  <c r="CZ12" i="51"/>
  <c r="CZ11" i="51"/>
  <c r="CZ10" i="51"/>
  <c r="CZ9" i="51"/>
  <c r="CZ8" i="51"/>
  <c r="CZ7" i="51"/>
  <c r="CZ6" i="51"/>
  <c r="CZ123" i="51"/>
  <c r="CZ140" i="51"/>
  <c r="CZ137" i="51"/>
  <c r="CZ125" i="51"/>
  <c r="CZ118" i="51"/>
  <c r="CZ102" i="51"/>
  <c r="CZ86" i="51"/>
  <c r="CZ74" i="51"/>
  <c r="CZ71" i="51"/>
  <c r="CZ66" i="51"/>
  <c r="CZ65" i="51"/>
  <c r="CZ55" i="51"/>
  <c r="CZ51" i="51"/>
  <c r="CZ62" i="51"/>
  <c r="CZ58" i="51"/>
  <c r="CZ48" i="51"/>
  <c r="CZ44" i="51"/>
  <c r="CZ63" i="51"/>
  <c r="CZ46" i="51"/>
  <c r="CZ107" i="51"/>
  <c r="CZ75" i="51"/>
  <c r="CZ49" i="51"/>
  <c r="CZ47" i="51"/>
  <c r="CZ110" i="51"/>
  <c r="CZ91" i="51"/>
  <c r="CZ67" i="51"/>
  <c r="CZ57" i="51"/>
  <c r="CZ50" i="51"/>
  <c r="CZ45" i="51"/>
  <c r="CZ61" i="51"/>
  <c r="CZ94" i="51"/>
  <c r="DA39" i="51"/>
  <c r="DA24" i="51"/>
  <c r="DA13" i="51"/>
  <c r="DA29" i="51"/>
  <c r="DA46" i="51"/>
  <c r="DA31" i="51"/>
  <c r="DA48" i="51"/>
  <c r="DA47" i="51"/>
  <c r="DA18" i="51"/>
  <c r="DA34" i="51"/>
  <c r="DA76" i="51"/>
  <c r="DA80" i="51"/>
  <c r="DA50" i="51"/>
  <c r="DA54" i="51"/>
  <c r="DA58" i="51"/>
  <c r="DA62" i="51"/>
  <c r="DA66" i="51"/>
  <c r="DA70" i="51"/>
  <c r="DA74" i="51"/>
  <c r="DA85" i="51"/>
  <c r="DA89" i="51"/>
  <c r="DA93" i="51"/>
  <c r="DA97" i="51"/>
  <c r="DA101" i="51"/>
  <c r="DA105" i="51"/>
  <c r="DA109" i="51"/>
  <c r="DA113" i="51"/>
  <c r="DA117" i="51"/>
  <c r="DA121" i="51"/>
  <c r="DA125" i="51"/>
  <c r="DA147" i="51"/>
  <c r="DA132" i="51"/>
  <c r="DA136" i="51"/>
  <c r="DA140" i="51"/>
  <c r="DA144" i="51"/>
  <c r="DA149" i="51"/>
  <c r="DA153" i="51"/>
  <c r="DA157" i="51"/>
  <c r="DA161" i="51"/>
  <c r="DA165" i="51"/>
  <c r="DA169" i="51"/>
  <c r="DA172" i="51"/>
  <c r="DA176" i="51"/>
  <c r="DA180" i="51"/>
  <c r="DA182" i="51"/>
  <c r="DA189" i="51"/>
  <c r="DA193" i="51"/>
  <c r="DA197" i="51"/>
  <c r="DA201" i="51"/>
  <c r="DA202" i="51"/>
  <c r="CW205" i="51"/>
  <c r="CW204" i="51"/>
  <c r="CW200" i="51"/>
  <c r="CW206" i="51"/>
  <c r="CW203" i="51"/>
  <c r="CW202" i="51"/>
  <c r="CW199" i="51"/>
  <c r="CW198" i="51"/>
  <c r="CW197" i="51"/>
  <c r="CW196" i="51"/>
  <c r="CW195" i="51"/>
  <c r="CW194" i="51"/>
  <c r="CW193" i="51"/>
  <c r="CW192" i="51"/>
  <c r="CW191" i="51"/>
  <c r="CW190" i="51"/>
  <c r="CW189" i="51"/>
  <c r="CW201" i="51"/>
  <c r="CW188" i="51"/>
  <c r="CW185" i="51"/>
  <c r="CW183" i="51"/>
  <c r="CW182" i="51"/>
  <c r="CW181" i="51"/>
  <c r="CW187" i="51"/>
  <c r="CW184" i="51"/>
  <c r="CW180" i="51"/>
  <c r="CW179" i="51"/>
  <c r="CW178" i="51"/>
  <c r="CW177" i="51"/>
  <c r="CW176" i="51"/>
  <c r="CW175" i="51"/>
  <c r="CW174" i="51"/>
  <c r="CW173" i="51"/>
  <c r="CW172" i="51"/>
  <c r="CW171" i="51"/>
  <c r="CW170" i="51"/>
  <c r="CW186" i="51"/>
  <c r="CW169" i="51"/>
  <c r="CW168" i="51"/>
  <c r="CW167" i="51"/>
  <c r="CW166" i="51"/>
  <c r="CW165" i="51"/>
  <c r="CW164" i="51"/>
  <c r="CW163" i="51"/>
  <c r="CW162" i="51"/>
  <c r="CW161" i="51"/>
  <c r="CW160" i="51"/>
  <c r="CW159" i="51"/>
  <c r="CW158" i="51"/>
  <c r="CW157" i="51"/>
  <c r="CW156" i="51"/>
  <c r="CW155" i="51"/>
  <c r="CW154" i="51"/>
  <c r="CW153" i="51"/>
  <c r="CW152" i="51"/>
  <c r="CW151" i="51"/>
  <c r="CW150" i="51"/>
  <c r="CW146" i="51"/>
  <c r="CW145" i="51"/>
  <c r="CW144" i="51"/>
  <c r="CW143" i="51"/>
  <c r="CW142" i="51"/>
  <c r="CW141" i="51"/>
  <c r="CW140" i="51"/>
  <c r="CW139" i="51"/>
  <c r="CW138" i="51"/>
  <c r="CW137" i="51"/>
  <c r="CW136" i="51"/>
  <c r="CW135" i="51"/>
  <c r="CW134" i="51"/>
  <c r="CW133" i="51"/>
  <c r="CW132" i="51"/>
  <c r="CW131" i="51"/>
  <c r="CW130" i="51"/>
  <c r="CW129" i="51"/>
  <c r="CW148" i="51"/>
  <c r="CW124" i="51"/>
  <c r="CW123" i="51"/>
  <c r="CW122" i="51"/>
  <c r="CW121" i="51"/>
  <c r="CW120" i="51"/>
  <c r="CW119" i="51"/>
  <c r="CW118" i="51"/>
  <c r="CW117" i="51"/>
  <c r="CW116" i="51"/>
  <c r="CW115" i="51"/>
  <c r="CW114" i="51"/>
  <c r="CW113" i="51"/>
  <c r="CW112" i="51"/>
  <c r="CW111" i="51"/>
  <c r="CW110" i="51"/>
  <c r="CW109" i="51"/>
  <c r="CW108" i="51"/>
  <c r="CW107" i="51"/>
  <c r="CW106" i="51"/>
  <c r="CW105" i="51"/>
  <c r="CW104" i="51"/>
  <c r="CW103" i="51"/>
  <c r="CW102" i="51"/>
  <c r="CW101" i="51"/>
  <c r="CW100" i="51"/>
  <c r="CW99" i="51"/>
  <c r="CW98" i="51"/>
  <c r="CW97" i="51"/>
  <c r="CW96" i="51"/>
  <c r="CW95" i="51"/>
  <c r="CW94" i="51"/>
  <c r="CW93" i="51"/>
  <c r="CW92" i="51"/>
  <c r="CW91" i="51"/>
  <c r="CW90" i="51"/>
  <c r="CW89" i="51"/>
  <c r="CW88" i="51"/>
  <c r="CW87" i="51"/>
  <c r="CW86" i="51"/>
  <c r="CW85" i="51"/>
  <c r="CW84" i="51"/>
  <c r="CW83" i="51"/>
  <c r="CW149" i="51"/>
  <c r="CW128" i="51"/>
  <c r="CW127" i="51"/>
  <c r="CW126" i="51"/>
  <c r="CW125" i="51"/>
  <c r="CW75" i="51"/>
  <c r="CW74" i="51"/>
  <c r="CW73" i="51"/>
  <c r="CW72" i="51"/>
  <c r="CW71" i="51"/>
  <c r="CW70" i="51"/>
  <c r="CW69" i="51"/>
  <c r="CW68" i="51"/>
  <c r="CW67" i="51"/>
  <c r="CW66" i="51"/>
  <c r="CW65" i="51"/>
  <c r="CW64" i="51"/>
  <c r="CW63" i="51"/>
  <c r="CW62" i="51"/>
  <c r="CW61" i="51"/>
  <c r="CW60" i="51"/>
  <c r="CW59" i="51"/>
  <c r="CW58" i="51"/>
  <c r="CW57" i="51"/>
  <c r="CW56" i="51"/>
  <c r="CW55" i="51"/>
  <c r="CW54" i="51"/>
  <c r="CW53" i="51"/>
  <c r="CW52" i="51"/>
  <c r="CW51" i="51"/>
  <c r="CW50" i="51"/>
  <c r="CW49" i="51"/>
  <c r="CW80" i="51"/>
  <c r="CW76" i="51"/>
  <c r="CW147" i="51"/>
  <c r="CW81" i="51"/>
  <c r="CW77" i="51"/>
  <c r="CW78" i="51"/>
  <c r="CW48" i="51"/>
  <c r="CW47" i="51"/>
  <c r="CW46" i="51"/>
  <c r="CW45" i="51"/>
  <c r="CW44" i="51"/>
  <c r="CW40" i="51"/>
  <c r="CW36" i="51"/>
  <c r="CW32" i="51"/>
  <c r="CW28" i="51"/>
  <c r="CW24" i="51"/>
  <c r="CW20" i="51"/>
  <c r="CW16" i="51"/>
  <c r="CW12" i="51"/>
  <c r="CW8" i="51"/>
  <c r="CW82" i="51"/>
  <c r="CW42" i="51"/>
  <c r="CW38" i="51"/>
  <c r="CW34" i="51"/>
  <c r="CW30" i="51"/>
  <c r="CW18" i="51"/>
  <c r="CW14" i="51"/>
  <c r="CW41" i="51"/>
  <c r="CW33" i="51"/>
  <c r="CW29" i="51"/>
  <c r="CW25" i="51"/>
  <c r="CW21" i="51"/>
  <c r="CW17" i="51"/>
  <c r="CW13" i="51"/>
  <c r="CW43" i="51"/>
  <c r="CW39" i="51"/>
  <c r="CW35" i="51"/>
  <c r="CW31" i="51"/>
  <c r="CW27" i="51"/>
  <c r="CW23" i="51"/>
  <c r="CW19" i="51"/>
  <c r="CW15" i="51"/>
  <c r="CW11" i="51"/>
  <c r="CW7" i="51"/>
  <c r="CW79" i="51"/>
  <c r="CW26" i="51"/>
  <c r="CW22" i="51"/>
  <c r="CW10" i="51"/>
  <c r="CW6" i="51"/>
  <c r="CW37" i="51"/>
  <c r="CW9" i="51"/>
  <c r="CS205" i="51"/>
  <c r="CS204" i="51"/>
  <c r="CS206" i="51"/>
  <c r="CS203" i="51"/>
  <c r="CS199" i="51"/>
  <c r="CS198" i="51"/>
  <c r="CS197" i="51"/>
  <c r="CS196" i="51"/>
  <c r="CS195" i="51"/>
  <c r="CS194" i="51"/>
  <c r="CS193" i="51"/>
  <c r="CS192" i="51"/>
  <c r="CS191" i="51"/>
  <c r="CS190" i="51"/>
  <c r="CS189" i="51"/>
  <c r="CS201" i="51"/>
  <c r="CS200" i="51"/>
  <c r="CS202" i="51"/>
  <c r="CS186" i="51"/>
  <c r="CS187" i="51"/>
  <c r="CS182" i="51"/>
  <c r="CS181" i="51"/>
  <c r="CS180" i="51"/>
  <c r="CS179" i="51"/>
  <c r="CS178" i="51"/>
  <c r="CS177" i="51"/>
  <c r="CS176" i="51"/>
  <c r="CS175" i="51"/>
  <c r="CS174" i="51"/>
  <c r="CS173" i="51"/>
  <c r="CS172" i="51"/>
  <c r="CS171" i="51"/>
  <c r="CS170" i="51"/>
  <c r="CS188" i="51"/>
  <c r="CS183" i="51"/>
  <c r="CS185" i="51"/>
  <c r="CS169" i="51"/>
  <c r="CS168" i="51"/>
  <c r="CS167" i="51"/>
  <c r="CS166" i="51"/>
  <c r="CS165" i="51"/>
  <c r="CS164" i="51"/>
  <c r="CS163" i="51"/>
  <c r="CS162" i="51"/>
  <c r="CS161" i="51"/>
  <c r="CS160" i="51"/>
  <c r="CS159" i="51"/>
  <c r="CS158" i="51"/>
  <c r="CS157" i="51"/>
  <c r="CS156" i="51"/>
  <c r="CS155" i="51"/>
  <c r="CS154" i="51"/>
  <c r="CS153" i="51"/>
  <c r="CS152" i="51"/>
  <c r="CS151" i="51"/>
  <c r="CS150" i="51"/>
  <c r="CS184" i="51"/>
  <c r="CS149" i="51"/>
  <c r="CS147" i="51"/>
  <c r="CS146" i="51"/>
  <c r="CS145" i="51"/>
  <c r="CS144" i="51"/>
  <c r="CS143" i="51"/>
  <c r="CS142" i="51"/>
  <c r="CS141" i="51"/>
  <c r="CS140" i="51"/>
  <c r="CS139" i="51"/>
  <c r="CS138" i="51"/>
  <c r="CS137" i="51"/>
  <c r="CS136" i="51"/>
  <c r="CS135" i="51"/>
  <c r="CS134" i="51"/>
  <c r="CS133" i="51"/>
  <c r="CS132" i="51"/>
  <c r="CS131" i="51"/>
  <c r="CS130" i="51"/>
  <c r="CS129" i="51"/>
  <c r="CS124" i="51"/>
  <c r="CS123" i="51"/>
  <c r="CS122" i="51"/>
  <c r="CS121" i="51"/>
  <c r="CS120" i="51"/>
  <c r="CS119" i="51"/>
  <c r="CS118" i="51"/>
  <c r="CS117" i="51"/>
  <c r="CS116" i="51"/>
  <c r="CS115" i="51"/>
  <c r="CS114" i="51"/>
  <c r="CS113" i="51"/>
  <c r="CS112" i="51"/>
  <c r="CS111" i="51"/>
  <c r="CS110" i="51"/>
  <c r="CS109" i="51"/>
  <c r="CS108" i="51"/>
  <c r="CS107" i="51"/>
  <c r="CS106" i="51"/>
  <c r="CS105" i="51"/>
  <c r="CS104" i="51"/>
  <c r="CS103" i="51"/>
  <c r="CS102" i="51"/>
  <c r="CS101" i="51"/>
  <c r="CS100" i="51"/>
  <c r="CS99" i="51"/>
  <c r="CS98" i="51"/>
  <c r="CS97" i="51"/>
  <c r="CS96" i="51"/>
  <c r="CS95" i="51"/>
  <c r="CS94" i="51"/>
  <c r="CS93" i="51"/>
  <c r="CS92" i="51"/>
  <c r="CS91" i="51"/>
  <c r="CS90" i="51"/>
  <c r="CS89" i="51"/>
  <c r="CS88" i="51"/>
  <c r="CS87" i="51"/>
  <c r="CS86" i="51"/>
  <c r="CS85" i="51"/>
  <c r="CS84" i="51"/>
  <c r="CS83" i="51"/>
  <c r="CS148" i="51"/>
  <c r="CS75" i="51"/>
  <c r="CS74" i="51"/>
  <c r="CS73" i="51"/>
  <c r="CS72" i="51"/>
  <c r="CS71" i="51"/>
  <c r="CS70" i="51"/>
  <c r="CS69" i="51"/>
  <c r="CS68" i="51"/>
  <c r="CS67" i="51"/>
  <c r="CS66" i="51"/>
  <c r="CS65" i="51"/>
  <c r="CS64" i="51"/>
  <c r="CS63" i="51"/>
  <c r="CS62" i="51"/>
  <c r="CS61" i="51"/>
  <c r="CS60" i="51"/>
  <c r="CS59" i="51"/>
  <c r="CS58" i="51"/>
  <c r="CS57" i="51"/>
  <c r="CS56" i="51"/>
  <c r="CS55" i="51"/>
  <c r="CS54" i="51"/>
  <c r="CS53" i="51"/>
  <c r="CS52" i="51"/>
  <c r="CS51" i="51"/>
  <c r="CS50" i="51"/>
  <c r="CS49" i="51"/>
  <c r="CS128" i="51"/>
  <c r="CS79" i="51"/>
  <c r="CS127" i="51"/>
  <c r="CS80" i="51"/>
  <c r="CS76" i="51"/>
  <c r="CS48" i="51"/>
  <c r="CS47" i="51"/>
  <c r="CS46" i="51"/>
  <c r="CS45" i="51"/>
  <c r="CS44" i="51"/>
  <c r="CS81" i="51"/>
  <c r="CS78" i="51"/>
  <c r="CS125" i="51"/>
  <c r="CS126" i="51"/>
  <c r="CS42" i="51"/>
  <c r="CS38" i="51"/>
  <c r="CS34" i="51"/>
  <c r="CS30" i="51"/>
  <c r="CS26" i="51"/>
  <c r="CS22" i="51"/>
  <c r="CS18" i="51"/>
  <c r="CS14" i="51"/>
  <c r="CS10" i="51"/>
  <c r="CS6" i="51"/>
  <c r="CS40" i="51"/>
  <c r="CS32" i="51"/>
  <c r="CS24" i="51"/>
  <c r="CS16" i="51"/>
  <c r="CS12" i="51"/>
  <c r="CS8" i="51"/>
  <c r="CS82" i="51"/>
  <c r="CS77" i="51"/>
  <c r="CS39" i="51"/>
  <c r="CS41" i="51"/>
  <c r="CS37" i="51"/>
  <c r="CS33" i="51"/>
  <c r="CS29" i="51"/>
  <c r="CS25" i="51"/>
  <c r="CS21" i="51"/>
  <c r="CS17" i="51"/>
  <c r="CS13" i="51"/>
  <c r="CS9" i="51"/>
  <c r="CS36" i="51"/>
  <c r="CS28" i="51"/>
  <c r="CS20" i="51"/>
  <c r="CS43" i="51"/>
  <c r="CS35" i="51"/>
  <c r="CS31" i="51"/>
  <c r="CS27" i="51"/>
  <c r="CS23" i="51"/>
  <c r="CS19" i="51"/>
  <c r="CS15" i="51"/>
  <c r="CS11" i="51"/>
  <c r="CS7" i="51"/>
  <c r="DG203" i="51"/>
  <c r="DG205" i="51"/>
  <c r="DG202" i="51"/>
  <c r="DG201" i="51"/>
  <c r="DG199" i="51"/>
  <c r="DG198" i="51"/>
  <c r="DG197" i="51"/>
  <c r="DG196" i="51"/>
  <c r="DG195" i="51"/>
  <c r="DG194" i="51"/>
  <c r="DG193" i="51"/>
  <c r="DG192" i="51"/>
  <c r="DG191" i="51"/>
  <c r="DG190" i="51"/>
  <c r="DG189" i="51"/>
  <c r="DG200" i="51"/>
  <c r="DG206" i="51"/>
  <c r="DG188" i="51"/>
  <c r="DG184" i="51"/>
  <c r="DG182" i="51"/>
  <c r="DG181" i="51"/>
  <c r="DG186" i="51"/>
  <c r="DG180" i="51"/>
  <c r="DG179" i="51"/>
  <c r="DG178" i="51"/>
  <c r="DG177" i="51"/>
  <c r="DG176" i="51"/>
  <c r="DG175" i="51"/>
  <c r="DG174" i="51"/>
  <c r="DG173" i="51"/>
  <c r="DG172" i="51"/>
  <c r="DG171" i="51"/>
  <c r="DG170" i="51"/>
  <c r="DG204" i="51"/>
  <c r="DG185" i="51"/>
  <c r="DG169" i="51"/>
  <c r="DG168" i="51"/>
  <c r="DG167" i="51"/>
  <c r="DG166" i="51"/>
  <c r="DG165" i="51"/>
  <c r="DG164" i="51"/>
  <c r="DG163" i="51"/>
  <c r="DG162" i="51"/>
  <c r="DG161" i="51"/>
  <c r="DG160" i="51"/>
  <c r="DG159" i="51"/>
  <c r="DG158" i="51"/>
  <c r="DG157" i="51"/>
  <c r="DG156" i="51"/>
  <c r="DG155" i="51"/>
  <c r="DG154" i="51"/>
  <c r="DG153" i="51"/>
  <c r="DG152" i="51"/>
  <c r="DG151" i="51"/>
  <c r="DG150" i="51"/>
  <c r="DG183" i="51"/>
  <c r="DG146" i="51"/>
  <c r="DG145" i="51"/>
  <c r="DG144" i="51"/>
  <c r="DG143" i="51"/>
  <c r="DG142" i="51"/>
  <c r="DG141" i="51"/>
  <c r="DG140" i="51"/>
  <c r="DG139" i="51"/>
  <c r="DG138" i="51"/>
  <c r="DG137" i="51"/>
  <c r="DG136" i="51"/>
  <c r="DG135" i="51"/>
  <c r="DG134" i="51"/>
  <c r="DG133" i="51"/>
  <c r="DG132" i="51"/>
  <c r="DG131" i="51"/>
  <c r="DG130" i="51"/>
  <c r="DG129" i="51"/>
  <c r="DG147" i="51"/>
  <c r="DG149" i="51"/>
  <c r="DG124" i="51"/>
  <c r="DG123" i="51"/>
  <c r="DG122" i="51"/>
  <c r="DG121" i="51"/>
  <c r="DG120" i="51"/>
  <c r="DG119" i="51"/>
  <c r="DG118" i="51"/>
  <c r="DG117" i="51"/>
  <c r="DG116" i="51"/>
  <c r="DG115" i="51"/>
  <c r="DG114" i="51"/>
  <c r="DG113" i="51"/>
  <c r="DG112" i="51"/>
  <c r="DG111" i="51"/>
  <c r="DG110" i="51"/>
  <c r="DG109" i="51"/>
  <c r="DG108" i="51"/>
  <c r="DG107" i="51"/>
  <c r="DG106" i="51"/>
  <c r="DG105" i="51"/>
  <c r="DG104" i="51"/>
  <c r="DG103" i="51"/>
  <c r="DG102" i="51"/>
  <c r="DG101" i="51"/>
  <c r="DG100" i="51"/>
  <c r="DG99" i="51"/>
  <c r="DG98" i="51"/>
  <c r="DG97" i="51"/>
  <c r="DG96" i="51"/>
  <c r="DG95" i="51"/>
  <c r="DG94" i="51"/>
  <c r="DG93" i="51"/>
  <c r="DG92" i="51"/>
  <c r="DG91" i="51"/>
  <c r="DG90" i="51"/>
  <c r="DG89" i="51"/>
  <c r="DG88" i="51"/>
  <c r="DG87" i="51"/>
  <c r="DG86" i="51"/>
  <c r="DG85" i="51"/>
  <c r="DG84" i="51"/>
  <c r="DG83" i="51"/>
  <c r="DG128" i="51"/>
  <c r="DG127" i="51"/>
  <c r="DG126" i="51"/>
  <c r="DG125" i="51"/>
  <c r="DG82" i="51"/>
  <c r="DG81" i="51"/>
  <c r="DG80" i="51"/>
  <c r="DG79" i="51"/>
  <c r="DG78" i="51"/>
  <c r="DG77" i="51"/>
  <c r="DG76" i="51"/>
  <c r="DG75" i="51"/>
  <c r="DG74" i="51"/>
  <c r="DG73" i="51"/>
  <c r="DG72" i="51"/>
  <c r="DG71" i="51"/>
  <c r="DG70" i="51"/>
  <c r="DG69" i="51"/>
  <c r="DG68" i="51"/>
  <c r="DG67" i="51"/>
  <c r="DG66" i="51"/>
  <c r="DG65" i="51"/>
  <c r="DG64" i="51"/>
  <c r="DG63" i="51"/>
  <c r="DG62" i="51"/>
  <c r="DG61" i="51"/>
  <c r="DG60" i="51"/>
  <c r="DG59" i="51"/>
  <c r="DG58" i="51"/>
  <c r="DG57" i="51"/>
  <c r="DG56" i="51"/>
  <c r="DG55" i="51"/>
  <c r="DG54" i="51"/>
  <c r="DG53" i="51"/>
  <c r="DG52" i="51"/>
  <c r="DG51" i="51"/>
  <c r="DG50" i="51"/>
  <c r="DG49" i="51"/>
  <c r="DG148" i="51"/>
  <c r="DG187" i="51"/>
  <c r="DG46" i="51"/>
  <c r="DG40" i="51"/>
  <c r="DG36" i="51"/>
  <c r="DG32" i="51"/>
  <c r="DG28" i="51"/>
  <c r="DG24" i="51"/>
  <c r="DG20" i="51"/>
  <c r="DG16" i="51"/>
  <c r="DG12" i="51"/>
  <c r="DG8" i="51"/>
  <c r="DG48" i="51"/>
  <c r="DG44" i="51"/>
  <c r="DG42" i="51"/>
  <c r="DG38" i="51"/>
  <c r="DG34" i="51"/>
  <c r="DG30" i="51"/>
  <c r="DG18" i="51"/>
  <c r="DG14" i="51"/>
  <c r="DG45" i="51"/>
  <c r="DG41" i="51"/>
  <c r="DG33" i="51"/>
  <c r="DG29" i="51"/>
  <c r="DG25" i="51"/>
  <c r="DG21" i="51"/>
  <c r="DG17" i="51"/>
  <c r="DG13" i="51"/>
  <c r="DG47" i="51"/>
  <c r="DG43" i="51"/>
  <c r="DG39" i="51"/>
  <c r="DG35" i="51"/>
  <c r="DG31" i="51"/>
  <c r="DG27" i="51"/>
  <c r="DG23" i="51"/>
  <c r="DG19" i="51"/>
  <c r="DG15" i="51"/>
  <c r="DG11" i="51"/>
  <c r="DG7" i="51"/>
  <c r="DG26" i="51"/>
  <c r="DG22" i="51"/>
  <c r="DG10" i="51"/>
  <c r="DG6" i="51"/>
  <c r="DG37" i="51"/>
  <c r="DG9" i="51"/>
  <c r="DJ206" i="51"/>
  <c r="DJ204" i="51"/>
  <c r="DJ200" i="51"/>
  <c r="DJ203" i="51"/>
  <c r="DJ201" i="51"/>
  <c r="DJ199" i="51"/>
  <c r="DJ198" i="51"/>
  <c r="DJ197" i="51"/>
  <c r="DJ196" i="51"/>
  <c r="DJ192" i="51"/>
  <c r="DJ205" i="51"/>
  <c r="DJ195" i="51"/>
  <c r="DJ191" i="51"/>
  <c r="DJ194" i="51"/>
  <c r="DJ202" i="51"/>
  <c r="DJ187" i="51"/>
  <c r="DJ190" i="51"/>
  <c r="DJ189" i="51"/>
  <c r="DJ188" i="51"/>
  <c r="DJ185" i="51"/>
  <c r="DJ183" i="51"/>
  <c r="DJ193" i="51"/>
  <c r="DJ182" i="51"/>
  <c r="DJ180" i="51"/>
  <c r="DJ179" i="51"/>
  <c r="DJ178" i="51"/>
  <c r="DJ177" i="51"/>
  <c r="DJ176" i="51"/>
  <c r="DJ175" i="51"/>
  <c r="DJ174" i="51"/>
  <c r="DJ173" i="51"/>
  <c r="DJ172" i="51"/>
  <c r="DJ171" i="51"/>
  <c r="DJ170" i="51"/>
  <c r="DJ186" i="51"/>
  <c r="DJ169" i="51"/>
  <c r="DJ168" i="51"/>
  <c r="DJ167" i="51"/>
  <c r="DJ166" i="51"/>
  <c r="DJ165" i="51"/>
  <c r="DJ164" i="51"/>
  <c r="DJ163" i="51"/>
  <c r="DJ162" i="51"/>
  <c r="DJ161" i="51"/>
  <c r="DJ160" i="51"/>
  <c r="DJ159" i="51"/>
  <c r="DJ158" i="51"/>
  <c r="DJ157" i="51"/>
  <c r="DJ156" i="51"/>
  <c r="DJ155" i="51"/>
  <c r="DJ154" i="51"/>
  <c r="DJ153" i="51"/>
  <c r="DJ152" i="51"/>
  <c r="DJ151" i="51"/>
  <c r="DJ150" i="51"/>
  <c r="DJ149" i="51"/>
  <c r="DJ148" i="51"/>
  <c r="DJ147" i="51"/>
  <c r="DJ184" i="51"/>
  <c r="DJ181" i="51"/>
  <c r="DJ146" i="51"/>
  <c r="DJ142" i="51"/>
  <c r="DJ138" i="51"/>
  <c r="DJ134" i="51"/>
  <c r="DJ130" i="51"/>
  <c r="DJ143" i="51"/>
  <c r="DJ139" i="51"/>
  <c r="DJ135" i="51"/>
  <c r="DJ131" i="51"/>
  <c r="DJ128" i="51"/>
  <c r="DJ127" i="51"/>
  <c r="DJ126" i="51"/>
  <c r="DJ125" i="51"/>
  <c r="DJ124" i="51"/>
  <c r="DJ120" i="51"/>
  <c r="DJ116" i="51"/>
  <c r="DJ112" i="51"/>
  <c r="DJ108" i="51"/>
  <c r="DJ104" i="51"/>
  <c r="DJ100" i="51"/>
  <c r="DJ96" i="51"/>
  <c r="DJ92" i="51"/>
  <c r="DJ88" i="51"/>
  <c r="DJ84" i="51"/>
  <c r="DJ145" i="51"/>
  <c r="DJ140" i="51"/>
  <c r="DJ137" i="51"/>
  <c r="DJ132" i="51"/>
  <c r="DJ129" i="51"/>
  <c r="DJ121" i="51"/>
  <c r="DJ117" i="51"/>
  <c r="DJ113" i="51"/>
  <c r="DJ109" i="51"/>
  <c r="DJ105" i="51"/>
  <c r="DJ101" i="51"/>
  <c r="DJ97" i="51"/>
  <c r="DJ93" i="51"/>
  <c r="DJ89" i="51"/>
  <c r="DJ85" i="51"/>
  <c r="DJ141" i="51"/>
  <c r="DJ136" i="51"/>
  <c r="DJ80" i="51"/>
  <c r="DJ76" i="51"/>
  <c r="DJ73" i="51"/>
  <c r="DJ123" i="51"/>
  <c r="DJ118" i="51"/>
  <c r="DJ115" i="51"/>
  <c r="DJ110" i="51"/>
  <c r="DJ107" i="51"/>
  <c r="DJ102" i="51"/>
  <c r="DJ99" i="51"/>
  <c r="DJ94" i="51"/>
  <c r="DJ91" i="51"/>
  <c r="DJ86" i="51"/>
  <c r="DJ83" i="51"/>
  <c r="DJ81" i="51"/>
  <c r="DJ77" i="51"/>
  <c r="DJ72" i="51"/>
  <c r="DJ68" i="51"/>
  <c r="DJ64" i="51"/>
  <c r="DJ60" i="51"/>
  <c r="DJ56" i="51"/>
  <c r="DJ52" i="51"/>
  <c r="DJ133" i="51"/>
  <c r="DJ119" i="51"/>
  <c r="DJ103" i="51"/>
  <c r="DJ87" i="51"/>
  <c r="DJ82" i="51"/>
  <c r="DJ63" i="51"/>
  <c r="DJ58" i="51"/>
  <c r="DJ57" i="51"/>
  <c r="DJ43" i="51"/>
  <c r="DJ42" i="51"/>
  <c r="DJ41" i="51"/>
  <c r="DJ40" i="51"/>
  <c r="DJ39" i="51"/>
  <c r="DJ38" i="51"/>
  <c r="DJ37" i="51"/>
  <c r="DJ36" i="51"/>
  <c r="DJ35" i="51"/>
  <c r="DJ34" i="51"/>
  <c r="DJ33" i="51"/>
  <c r="DJ32" i="51"/>
  <c r="DJ31" i="51"/>
  <c r="DJ30" i="51"/>
  <c r="DJ29" i="51"/>
  <c r="DJ28" i="51"/>
  <c r="DJ27" i="51"/>
  <c r="DJ26" i="51"/>
  <c r="DJ25" i="51"/>
  <c r="DJ24" i="51"/>
  <c r="DJ23" i="51"/>
  <c r="DJ22" i="51"/>
  <c r="DJ21" i="51"/>
  <c r="DJ20" i="51"/>
  <c r="DJ19" i="51"/>
  <c r="DJ18" i="51"/>
  <c r="DJ17" i="51"/>
  <c r="DJ16" i="51"/>
  <c r="DJ15" i="51"/>
  <c r="DJ14" i="51"/>
  <c r="DJ13" i="51"/>
  <c r="DJ12" i="51"/>
  <c r="DJ11" i="51"/>
  <c r="DJ10" i="51"/>
  <c r="DJ9" i="51"/>
  <c r="DJ8" i="51"/>
  <c r="DJ7" i="51"/>
  <c r="DJ6" i="51"/>
  <c r="DJ144" i="51"/>
  <c r="DJ122" i="51"/>
  <c r="DJ106" i="51"/>
  <c r="DJ90" i="51"/>
  <c r="DJ79" i="51"/>
  <c r="DJ75" i="51"/>
  <c r="DJ70" i="51"/>
  <c r="DJ69" i="51"/>
  <c r="DJ59" i="51"/>
  <c r="DJ54" i="51"/>
  <c r="DJ53" i="51"/>
  <c r="DJ51" i="51"/>
  <c r="DJ48" i="51"/>
  <c r="DJ47" i="51"/>
  <c r="DJ46" i="51"/>
  <c r="DJ45" i="51"/>
  <c r="DJ44" i="51"/>
  <c r="DJ98" i="51"/>
  <c r="DJ95" i="51"/>
  <c r="DJ78" i="51"/>
  <c r="DJ67" i="51"/>
  <c r="DJ55" i="51"/>
  <c r="DJ114" i="51"/>
  <c r="DJ111" i="51"/>
  <c r="DJ74" i="51"/>
  <c r="DJ66" i="51"/>
  <c r="DJ62" i="51"/>
  <c r="DJ71" i="51"/>
  <c r="DJ61" i="51"/>
  <c r="DJ49" i="51"/>
  <c r="DJ65" i="51"/>
  <c r="DJ50" i="51"/>
  <c r="CU206" i="51"/>
  <c r="CU205" i="51"/>
  <c r="BB205" i="51" s="1"/>
  <c r="X205" i="51" s="1"/>
  <c r="AM205" i="51" s="1"/>
  <c r="CU203" i="51"/>
  <c r="BB203" i="51" s="1"/>
  <c r="X203" i="51" s="1"/>
  <c r="AM203" i="51" s="1"/>
  <c r="CU201" i="51"/>
  <c r="BB201" i="51" s="1"/>
  <c r="X201" i="51" s="1"/>
  <c r="AM201" i="51" s="1"/>
  <c r="CU200" i="51"/>
  <c r="CU194" i="51"/>
  <c r="CU190" i="51"/>
  <c r="CU188" i="51"/>
  <c r="CU187" i="51"/>
  <c r="CU186" i="51"/>
  <c r="BB186" i="51" s="1"/>
  <c r="X186" i="51" s="1"/>
  <c r="AM186" i="51" s="1"/>
  <c r="CU185" i="51"/>
  <c r="CU184" i="51"/>
  <c r="CU183" i="51"/>
  <c r="CU204" i="51"/>
  <c r="CU202" i="51"/>
  <c r="CU193" i="51"/>
  <c r="CU189" i="51"/>
  <c r="CU197" i="51"/>
  <c r="CU195" i="51"/>
  <c r="CU196" i="51"/>
  <c r="CU198" i="51"/>
  <c r="CU199" i="51"/>
  <c r="CU191" i="51"/>
  <c r="CU181" i="51"/>
  <c r="CU192" i="51"/>
  <c r="BB192" i="51" s="1"/>
  <c r="X192" i="51" s="1"/>
  <c r="AM192" i="51" s="1"/>
  <c r="CU180" i="51"/>
  <c r="CU176" i="51"/>
  <c r="BB176" i="51" s="1"/>
  <c r="X176" i="51" s="1"/>
  <c r="AM176" i="51" s="1"/>
  <c r="CU172" i="51"/>
  <c r="CU182" i="51"/>
  <c r="CU179" i="51"/>
  <c r="CU175" i="51"/>
  <c r="CU171" i="51"/>
  <c r="BB171" i="51" s="1"/>
  <c r="X171" i="51" s="1"/>
  <c r="AM171" i="51" s="1"/>
  <c r="CU166" i="51"/>
  <c r="CU162" i="51"/>
  <c r="BB162" i="51" s="1"/>
  <c r="X162" i="51" s="1"/>
  <c r="AM162" i="51" s="1"/>
  <c r="CU158" i="51"/>
  <c r="CU174" i="51"/>
  <c r="CU173" i="51"/>
  <c r="CU167" i="51"/>
  <c r="CU163" i="51"/>
  <c r="CU159" i="51"/>
  <c r="CU155" i="51"/>
  <c r="BB155" i="51" s="1"/>
  <c r="X155" i="51" s="1"/>
  <c r="AM155" i="51" s="1"/>
  <c r="CU151" i="51"/>
  <c r="CU149" i="51"/>
  <c r="BB149" i="51" s="1"/>
  <c r="X149" i="51" s="1"/>
  <c r="AM149" i="51" s="1"/>
  <c r="CU177" i="51"/>
  <c r="CU170" i="51"/>
  <c r="BB170" i="51" s="1"/>
  <c r="X170" i="51" s="1"/>
  <c r="AM170" i="51" s="1"/>
  <c r="CU165" i="51"/>
  <c r="CU164" i="51"/>
  <c r="CU156" i="51"/>
  <c r="BB156" i="51" s="1"/>
  <c r="X156" i="51" s="1"/>
  <c r="AM156" i="51" s="1"/>
  <c r="CU154" i="51"/>
  <c r="CU148" i="51"/>
  <c r="CU152" i="51"/>
  <c r="CU150" i="51"/>
  <c r="CU178" i="51"/>
  <c r="BB178" i="51" s="1"/>
  <c r="X178" i="51" s="1"/>
  <c r="AM178" i="51" s="1"/>
  <c r="CU145" i="51"/>
  <c r="CU141" i="51"/>
  <c r="BB141" i="51" s="1"/>
  <c r="X141" i="51" s="1"/>
  <c r="AM141" i="51" s="1"/>
  <c r="CU137" i="51"/>
  <c r="CU133" i="51"/>
  <c r="CU129" i="51"/>
  <c r="CU169" i="51"/>
  <c r="CU160" i="51"/>
  <c r="BB160" i="51" s="1"/>
  <c r="X160" i="51" s="1"/>
  <c r="AM160" i="51" s="1"/>
  <c r="CU146" i="51"/>
  <c r="CU142" i="51"/>
  <c r="CU138" i="51"/>
  <c r="CU134" i="51"/>
  <c r="CU130" i="51"/>
  <c r="CU157" i="51"/>
  <c r="CU153" i="51"/>
  <c r="BB153" i="51" s="1"/>
  <c r="X153" i="51" s="1"/>
  <c r="AM153" i="51" s="1"/>
  <c r="CU144" i="51"/>
  <c r="CU143" i="51"/>
  <c r="BB143" i="51" s="1"/>
  <c r="X143" i="51" s="1"/>
  <c r="AM143" i="51" s="1"/>
  <c r="CU136" i="51"/>
  <c r="CU135" i="51"/>
  <c r="BB135" i="51" s="1"/>
  <c r="X135" i="51" s="1"/>
  <c r="AM135" i="51" s="1"/>
  <c r="CU128" i="51"/>
  <c r="CU127" i="51"/>
  <c r="CU126" i="51"/>
  <c r="CU125" i="51"/>
  <c r="CU123" i="51"/>
  <c r="CU119" i="51"/>
  <c r="CU115" i="51"/>
  <c r="BB115" i="51" s="1"/>
  <c r="X115" i="51" s="1"/>
  <c r="AM115" i="51" s="1"/>
  <c r="CU111" i="51"/>
  <c r="CU107" i="51"/>
  <c r="CU103" i="51"/>
  <c r="BB103" i="51" s="1"/>
  <c r="X103" i="51" s="1"/>
  <c r="AM103" i="51" s="1"/>
  <c r="CU99" i="51"/>
  <c r="BB99" i="51" s="1"/>
  <c r="X99" i="51" s="1"/>
  <c r="AM99" i="51" s="1"/>
  <c r="CU95" i="51"/>
  <c r="BB95" i="51" s="1"/>
  <c r="X95" i="51" s="1"/>
  <c r="AM95" i="51" s="1"/>
  <c r="CU91" i="51"/>
  <c r="BB91" i="51" s="1"/>
  <c r="X91" i="51" s="1"/>
  <c r="AM91" i="51" s="1"/>
  <c r="CU87" i="51"/>
  <c r="CU83" i="51"/>
  <c r="BB83" i="51" s="1"/>
  <c r="X83" i="51" s="1"/>
  <c r="AM83" i="51" s="1"/>
  <c r="CU82" i="51"/>
  <c r="BB82" i="51" s="1"/>
  <c r="X82" i="51" s="1"/>
  <c r="AM82" i="51" s="1"/>
  <c r="CU81" i="51"/>
  <c r="CU80" i="51"/>
  <c r="BB80" i="51" s="1"/>
  <c r="X80" i="51" s="1"/>
  <c r="AM80" i="51" s="1"/>
  <c r="CU79" i="51"/>
  <c r="CU78" i="51"/>
  <c r="CU77" i="51"/>
  <c r="BB77" i="51" s="1"/>
  <c r="X77" i="51" s="1"/>
  <c r="AM77" i="51" s="1"/>
  <c r="CU76" i="51"/>
  <c r="CU124" i="51"/>
  <c r="CU120" i="51"/>
  <c r="CU116" i="51"/>
  <c r="CU112" i="51"/>
  <c r="CU108" i="51"/>
  <c r="CU104" i="51"/>
  <c r="CU100" i="51"/>
  <c r="CU96" i="51"/>
  <c r="CU92" i="51"/>
  <c r="CU88" i="51"/>
  <c r="CU84" i="51"/>
  <c r="CU139" i="51"/>
  <c r="CU118" i="51"/>
  <c r="CU117" i="51"/>
  <c r="CU110" i="51"/>
  <c r="CU109" i="51"/>
  <c r="CU102" i="51"/>
  <c r="CU101" i="51"/>
  <c r="CU94" i="51"/>
  <c r="CU93" i="51"/>
  <c r="CU86" i="51"/>
  <c r="CU85" i="51"/>
  <c r="CU72" i="51"/>
  <c r="CU168" i="51"/>
  <c r="CU132" i="51"/>
  <c r="CU75" i="51"/>
  <c r="CU71" i="51"/>
  <c r="BB71" i="51" s="1"/>
  <c r="X71" i="51" s="1"/>
  <c r="AM71" i="51" s="1"/>
  <c r="CU67" i="51"/>
  <c r="BB67" i="51" s="1"/>
  <c r="X67" i="51" s="1"/>
  <c r="AM67" i="51" s="1"/>
  <c r="CU63" i="51"/>
  <c r="CU59" i="51"/>
  <c r="CU55" i="51"/>
  <c r="CU161" i="51"/>
  <c r="CU147" i="51"/>
  <c r="CU114" i="51"/>
  <c r="BB114" i="51" s="1"/>
  <c r="X114" i="51" s="1"/>
  <c r="AM114" i="51" s="1"/>
  <c r="CU113" i="51"/>
  <c r="CU98" i="51"/>
  <c r="CU97" i="51"/>
  <c r="CU64" i="51"/>
  <c r="BB64" i="51" s="1"/>
  <c r="X64" i="51" s="1"/>
  <c r="AM64" i="51" s="1"/>
  <c r="CU62" i="51"/>
  <c r="CU61" i="51"/>
  <c r="BB61" i="51" s="1"/>
  <c r="X61" i="51" s="1"/>
  <c r="AM61" i="51" s="1"/>
  <c r="CU51" i="51"/>
  <c r="CU140" i="51"/>
  <c r="CU122" i="51"/>
  <c r="CU121" i="51"/>
  <c r="BB121" i="51" s="1"/>
  <c r="X121" i="51" s="1"/>
  <c r="AM121" i="51" s="1"/>
  <c r="CU60" i="51"/>
  <c r="CU58" i="51"/>
  <c r="CU57" i="51"/>
  <c r="CU50" i="51"/>
  <c r="CU43" i="51"/>
  <c r="CU42" i="51"/>
  <c r="CU41" i="51"/>
  <c r="CU40" i="51"/>
  <c r="CU39" i="51"/>
  <c r="CU38" i="51"/>
  <c r="CU37" i="51"/>
  <c r="CU36" i="51"/>
  <c r="CU35" i="51"/>
  <c r="CU34" i="51"/>
  <c r="CU33" i="51"/>
  <c r="CU32" i="51"/>
  <c r="CU31" i="51"/>
  <c r="CU30" i="51"/>
  <c r="CU29" i="51"/>
  <c r="CU28" i="51"/>
  <c r="CU27" i="51"/>
  <c r="CU26" i="51"/>
  <c r="CU25" i="51"/>
  <c r="CU24" i="51"/>
  <c r="CU23" i="51"/>
  <c r="CU22" i="51"/>
  <c r="CU21" i="51"/>
  <c r="CU20" i="51"/>
  <c r="CU19" i="51"/>
  <c r="CU18" i="51"/>
  <c r="CU17" i="51"/>
  <c r="CU16" i="51"/>
  <c r="CU15" i="51"/>
  <c r="CU14" i="51"/>
  <c r="CU13" i="51"/>
  <c r="CU12" i="51"/>
  <c r="CU11" i="51"/>
  <c r="CU10" i="51"/>
  <c r="CU9" i="51"/>
  <c r="CU8" i="51"/>
  <c r="CU7" i="51"/>
  <c r="CU6" i="51"/>
  <c r="CU131" i="51"/>
  <c r="BB131" i="51" s="1"/>
  <c r="X131" i="51" s="1"/>
  <c r="AM131" i="51" s="1"/>
  <c r="CU106" i="51"/>
  <c r="CU89" i="51"/>
  <c r="CU68" i="51"/>
  <c r="CU56" i="51"/>
  <c r="CU49" i="51"/>
  <c r="CU46" i="51"/>
  <c r="CU105" i="51"/>
  <c r="CU65" i="51"/>
  <c r="CU74" i="51"/>
  <c r="BB74" i="51" s="1"/>
  <c r="X74" i="51" s="1"/>
  <c r="AM74" i="51" s="1"/>
  <c r="CU70" i="51"/>
  <c r="CU69" i="51"/>
  <c r="CU66" i="51"/>
  <c r="CU54" i="51"/>
  <c r="CU53" i="51"/>
  <c r="CU47" i="51"/>
  <c r="CU90" i="51"/>
  <c r="BB90" i="51" s="1"/>
  <c r="X90" i="51" s="1"/>
  <c r="AM90" i="51" s="1"/>
  <c r="CU52" i="51"/>
  <c r="CU48" i="51"/>
  <c r="CU44" i="51"/>
  <c r="CU73" i="51"/>
  <c r="CU45" i="51"/>
  <c r="DA7" i="51"/>
  <c r="DA12" i="51"/>
  <c r="DA32" i="51"/>
  <c r="DA17" i="51"/>
  <c r="DA33" i="51"/>
  <c r="DA11" i="51"/>
  <c r="DA35" i="51"/>
  <c r="DA8" i="51"/>
  <c r="DA6" i="51"/>
  <c r="DA22" i="51"/>
  <c r="DA38" i="51"/>
  <c r="DA77" i="51"/>
  <c r="DA81" i="51"/>
  <c r="DA51" i="51"/>
  <c r="DA55" i="51"/>
  <c r="DA59" i="51"/>
  <c r="DA63" i="51"/>
  <c r="DA67" i="51"/>
  <c r="DA71" i="51"/>
  <c r="DA75" i="51"/>
  <c r="DA86" i="51"/>
  <c r="DA90" i="51"/>
  <c r="DA94" i="51"/>
  <c r="DA98" i="51"/>
  <c r="DA102" i="51"/>
  <c r="DA106" i="51"/>
  <c r="DA110" i="51"/>
  <c r="DA114" i="51"/>
  <c r="DA118" i="51"/>
  <c r="DA122" i="51"/>
  <c r="DA126" i="51"/>
  <c r="DA129" i="51"/>
  <c r="DA133" i="51"/>
  <c r="DA137" i="51"/>
  <c r="DA141" i="51"/>
  <c r="DA145" i="51"/>
  <c r="DA150" i="51"/>
  <c r="DA154" i="51"/>
  <c r="DA158" i="51"/>
  <c r="DA162" i="51"/>
  <c r="DA166" i="51"/>
  <c r="DA184" i="51"/>
  <c r="DA173" i="51"/>
  <c r="DA177" i="51"/>
  <c r="DA188" i="51"/>
  <c r="DA187" i="51"/>
  <c r="DA190" i="51"/>
  <c r="DA194" i="51"/>
  <c r="DA198" i="51"/>
  <c r="DA203" i="51"/>
  <c r="DA206" i="51"/>
  <c r="CO203" i="51"/>
  <c r="CO204" i="51"/>
  <c r="CO202" i="51"/>
  <c r="CO201" i="51"/>
  <c r="CO199" i="51"/>
  <c r="CO198" i="51"/>
  <c r="CO197" i="51"/>
  <c r="CO196" i="51"/>
  <c r="CO195" i="51"/>
  <c r="CO194" i="51"/>
  <c r="CO193" i="51"/>
  <c r="CO192" i="51"/>
  <c r="CO191" i="51"/>
  <c r="CO190" i="51"/>
  <c r="CO189" i="51"/>
  <c r="CO205" i="51"/>
  <c r="CO206" i="51"/>
  <c r="CO188" i="51"/>
  <c r="CO184" i="51"/>
  <c r="CO182" i="51"/>
  <c r="CO181" i="51"/>
  <c r="CO186" i="51"/>
  <c r="CO185" i="51"/>
  <c r="CO183" i="51"/>
  <c r="CO180" i="51"/>
  <c r="CO179" i="51"/>
  <c r="CO178" i="51"/>
  <c r="CO177" i="51"/>
  <c r="CO176" i="51"/>
  <c r="CO175" i="51"/>
  <c r="CO174" i="51"/>
  <c r="CO173" i="51"/>
  <c r="CO172" i="51"/>
  <c r="CO171" i="51"/>
  <c r="CO170" i="51"/>
  <c r="CO187" i="51"/>
  <c r="CO169" i="51"/>
  <c r="CO168" i="51"/>
  <c r="CO167" i="51"/>
  <c r="CO166" i="51"/>
  <c r="CO165" i="51"/>
  <c r="CO164" i="51"/>
  <c r="CO163" i="51"/>
  <c r="CO162" i="51"/>
  <c r="CO161" i="51"/>
  <c r="CO160" i="51"/>
  <c r="CO159" i="51"/>
  <c r="CO158" i="51"/>
  <c r="CO157" i="51"/>
  <c r="CO156" i="51"/>
  <c r="CO155" i="51"/>
  <c r="CO154" i="51"/>
  <c r="CO153" i="51"/>
  <c r="CO152" i="51"/>
  <c r="CO151" i="51"/>
  <c r="CO150" i="51"/>
  <c r="CO200" i="51"/>
  <c r="CO147" i="51"/>
  <c r="CO146" i="51"/>
  <c r="CO145" i="51"/>
  <c r="CO144" i="51"/>
  <c r="CO143" i="51"/>
  <c r="CO142" i="51"/>
  <c r="CO141" i="51"/>
  <c r="CO140" i="51"/>
  <c r="CO139" i="51"/>
  <c r="CO138" i="51"/>
  <c r="CO137" i="51"/>
  <c r="CO136" i="51"/>
  <c r="CO135" i="51"/>
  <c r="CO134" i="51"/>
  <c r="CO133" i="51"/>
  <c r="CO132" i="51"/>
  <c r="CO131" i="51"/>
  <c r="CO130" i="51"/>
  <c r="CO129" i="51"/>
  <c r="CO124" i="51"/>
  <c r="CO123" i="51"/>
  <c r="CO122" i="51"/>
  <c r="CO121" i="51"/>
  <c r="CO120" i="51"/>
  <c r="CO119" i="51"/>
  <c r="CO118" i="51"/>
  <c r="CO117" i="51"/>
  <c r="CO116" i="51"/>
  <c r="CO115" i="51"/>
  <c r="CO114" i="51"/>
  <c r="CO113" i="51"/>
  <c r="CO112" i="51"/>
  <c r="CO111" i="51"/>
  <c r="CO110" i="51"/>
  <c r="CO109" i="51"/>
  <c r="CO108" i="51"/>
  <c r="CO107" i="51"/>
  <c r="CO106" i="51"/>
  <c r="CO105" i="51"/>
  <c r="CO104" i="51"/>
  <c r="CO103" i="51"/>
  <c r="CO102" i="51"/>
  <c r="CO101" i="51"/>
  <c r="CO100" i="51"/>
  <c r="CO99" i="51"/>
  <c r="CO98" i="51"/>
  <c r="CO97" i="51"/>
  <c r="CO96" i="51"/>
  <c r="CO95" i="51"/>
  <c r="CO94" i="51"/>
  <c r="CO93" i="51"/>
  <c r="CO92" i="51"/>
  <c r="CO91" i="51"/>
  <c r="CO90" i="51"/>
  <c r="CO89" i="51"/>
  <c r="CO88" i="51"/>
  <c r="CO87" i="51"/>
  <c r="CO86" i="51"/>
  <c r="CO85" i="51"/>
  <c r="CO84" i="51"/>
  <c r="CO83" i="51"/>
  <c r="CO148" i="51"/>
  <c r="CO82" i="51"/>
  <c r="CO81" i="51"/>
  <c r="CO80" i="51"/>
  <c r="CO79" i="51"/>
  <c r="CO78" i="51"/>
  <c r="CO77" i="51"/>
  <c r="CO76" i="51"/>
  <c r="CO75" i="51"/>
  <c r="CO74" i="51"/>
  <c r="CO73" i="51"/>
  <c r="CO72" i="51"/>
  <c r="CO71" i="51"/>
  <c r="CO70" i="51"/>
  <c r="CO69" i="51"/>
  <c r="CO68" i="51"/>
  <c r="CO67" i="51"/>
  <c r="CO66" i="51"/>
  <c r="CO65" i="51"/>
  <c r="CO64" i="51"/>
  <c r="CO63" i="51"/>
  <c r="CO62" i="51"/>
  <c r="CO61" i="51"/>
  <c r="CO60" i="51"/>
  <c r="CO59" i="51"/>
  <c r="CO58" i="51"/>
  <c r="CO57" i="51"/>
  <c r="CO56" i="51"/>
  <c r="CO55" i="51"/>
  <c r="CO54" i="51"/>
  <c r="CO53" i="51"/>
  <c r="CO52" i="51"/>
  <c r="CO51" i="51"/>
  <c r="CO50" i="51"/>
  <c r="CO49" i="51"/>
  <c r="CO125" i="51"/>
  <c r="CO128" i="51"/>
  <c r="CO126" i="51"/>
  <c r="CO127" i="51"/>
  <c r="CO149" i="51"/>
  <c r="CO48" i="51"/>
  <c r="CO44" i="51"/>
  <c r="CO40" i="51"/>
  <c r="CO36" i="51"/>
  <c r="CO32" i="51"/>
  <c r="CO28" i="51"/>
  <c r="CO24" i="51"/>
  <c r="CO20" i="51"/>
  <c r="CO16" i="51"/>
  <c r="CO12" i="51"/>
  <c r="CO8" i="51"/>
  <c r="CO46" i="51"/>
  <c r="CO42" i="51"/>
  <c r="CO38" i="51"/>
  <c r="CO34" i="51"/>
  <c r="CO30" i="51"/>
  <c r="CO18" i="51"/>
  <c r="CO14" i="51"/>
  <c r="CO47" i="51"/>
  <c r="CO41" i="51"/>
  <c r="CO33" i="51"/>
  <c r="CO29" i="51"/>
  <c r="CO25" i="51"/>
  <c r="CO21" i="51"/>
  <c r="CO17" i="51"/>
  <c r="CO13" i="51"/>
  <c r="CO45" i="51"/>
  <c r="CO43" i="51"/>
  <c r="CO39" i="51"/>
  <c r="CO35" i="51"/>
  <c r="CO31" i="51"/>
  <c r="CO27" i="51"/>
  <c r="CO23" i="51"/>
  <c r="CO19" i="51"/>
  <c r="CO15" i="51"/>
  <c r="CO11" i="51"/>
  <c r="CO7" i="51"/>
  <c r="CO26" i="51"/>
  <c r="CO22" i="51"/>
  <c r="CO10" i="51"/>
  <c r="CO6" i="51"/>
  <c r="CO37" i="51"/>
  <c r="CO9" i="51"/>
  <c r="DD204" i="51"/>
  <c r="DD203" i="51"/>
  <c r="DD202" i="51"/>
  <c r="DD201" i="51"/>
  <c r="DD200" i="51"/>
  <c r="DD206" i="51"/>
  <c r="DD199" i="51"/>
  <c r="DD198" i="51"/>
  <c r="DD197" i="51"/>
  <c r="DD196" i="51"/>
  <c r="DD193" i="51"/>
  <c r="DD189" i="51"/>
  <c r="DD192" i="51"/>
  <c r="DD188" i="51"/>
  <c r="DD187" i="51"/>
  <c r="DD186" i="51"/>
  <c r="DD205" i="51"/>
  <c r="DD194" i="51"/>
  <c r="DD191" i="51"/>
  <c r="DD185" i="51"/>
  <c r="DD183" i="51"/>
  <c r="DD184" i="51"/>
  <c r="DD182" i="51"/>
  <c r="DD181" i="51"/>
  <c r="DD179" i="51"/>
  <c r="DD175" i="51"/>
  <c r="DD171" i="51"/>
  <c r="DD190" i="51"/>
  <c r="DD178" i="51"/>
  <c r="DD174" i="51"/>
  <c r="DD170" i="51"/>
  <c r="DD195" i="51"/>
  <c r="DD180" i="51"/>
  <c r="DD173" i="51"/>
  <c r="DD172" i="51"/>
  <c r="DD169" i="51"/>
  <c r="DD165" i="51"/>
  <c r="DD161" i="51"/>
  <c r="DD166" i="51"/>
  <c r="DD162" i="51"/>
  <c r="DD158" i="51"/>
  <c r="DD154" i="51"/>
  <c r="DD150" i="51"/>
  <c r="DD157" i="51"/>
  <c r="DD177" i="51"/>
  <c r="DD164" i="51"/>
  <c r="DD163" i="51"/>
  <c r="DD155" i="51"/>
  <c r="DD153" i="51"/>
  <c r="DD149" i="51"/>
  <c r="DD148" i="51"/>
  <c r="DD146" i="51"/>
  <c r="DD145" i="51"/>
  <c r="DD144" i="51"/>
  <c r="DD143" i="51"/>
  <c r="DD142" i="51"/>
  <c r="DD141" i="51"/>
  <c r="DD140" i="51"/>
  <c r="DD139" i="51"/>
  <c r="DD138" i="51"/>
  <c r="DD137" i="51"/>
  <c r="DD136" i="51"/>
  <c r="DD135" i="51"/>
  <c r="DD134" i="51"/>
  <c r="DD133" i="51"/>
  <c r="DD132" i="51"/>
  <c r="DD131" i="51"/>
  <c r="DD130" i="51"/>
  <c r="DD129" i="51"/>
  <c r="DD128" i="51"/>
  <c r="DD127" i="51"/>
  <c r="DD126" i="51"/>
  <c r="DD125" i="51"/>
  <c r="DD176" i="51"/>
  <c r="DD168" i="51"/>
  <c r="DD167" i="51"/>
  <c r="DD147" i="51"/>
  <c r="DD124" i="51"/>
  <c r="DD123" i="51"/>
  <c r="DD122" i="51"/>
  <c r="DD121" i="51"/>
  <c r="DD120" i="51"/>
  <c r="DD119" i="51"/>
  <c r="DD118" i="51"/>
  <c r="DD117" i="51"/>
  <c r="DD116" i="51"/>
  <c r="DD115" i="51"/>
  <c r="DD114" i="51"/>
  <c r="DD113" i="51"/>
  <c r="DD112" i="51"/>
  <c r="DD111" i="51"/>
  <c r="DD110" i="51"/>
  <c r="DD109" i="51"/>
  <c r="DD108" i="51"/>
  <c r="DD107" i="51"/>
  <c r="DD106" i="51"/>
  <c r="DD105" i="51"/>
  <c r="DD104" i="51"/>
  <c r="DD103" i="51"/>
  <c r="DD102" i="51"/>
  <c r="DD101" i="51"/>
  <c r="DD100" i="51"/>
  <c r="DD99" i="51"/>
  <c r="DD98" i="51"/>
  <c r="DD97" i="51"/>
  <c r="DD96" i="51"/>
  <c r="DD95" i="51"/>
  <c r="DD94" i="51"/>
  <c r="DD93" i="51"/>
  <c r="DD92" i="51"/>
  <c r="DD91" i="51"/>
  <c r="DD90" i="51"/>
  <c r="DD89" i="51"/>
  <c r="DD88" i="51"/>
  <c r="DD87" i="51"/>
  <c r="DD86" i="51"/>
  <c r="DD85" i="51"/>
  <c r="DD84" i="51"/>
  <c r="DD83" i="51"/>
  <c r="DD82" i="51"/>
  <c r="DD81" i="51"/>
  <c r="DD80" i="51"/>
  <c r="DD79" i="51"/>
  <c r="DD78" i="51"/>
  <c r="DD77" i="51"/>
  <c r="DD76" i="51"/>
  <c r="DD156" i="51"/>
  <c r="DD152" i="51"/>
  <c r="DD75" i="51"/>
  <c r="DD74" i="51"/>
  <c r="DD73" i="51"/>
  <c r="DD72" i="51"/>
  <c r="DD71" i="51"/>
  <c r="DD70" i="51"/>
  <c r="DD69" i="51"/>
  <c r="DD68" i="51"/>
  <c r="DD67" i="51"/>
  <c r="DD66" i="51"/>
  <c r="DD65" i="51"/>
  <c r="DD64" i="51"/>
  <c r="DD63" i="51"/>
  <c r="DD62" i="51"/>
  <c r="DD61" i="51"/>
  <c r="DD60" i="51"/>
  <c r="DD59" i="51"/>
  <c r="DD58" i="51"/>
  <c r="DD57" i="51"/>
  <c r="DD56" i="51"/>
  <c r="DD55" i="51"/>
  <c r="DD54" i="51"/>
  <c r="DD53" i="51"/>
  <c r="DD52" i="51"/>
  <c r="DD51" i="51"/>
  <c r="DD50" i="51"/>
  <c r="DD49" i="51"/>
  <c r="DD48" i="51"/>
  <c r="DD47" i="51"/>
  <c r="DD46" i="51"/>
  <c r="DD45" i="51"/>
  <c r="DD44" i="51"/>
  <c r="DD160" i="51"/>
  <c r="DD159" i="51"/>
  <c r="DD151" i="51"/>
  <c r="DD41" i="51"/>
  <c r="DD37" i="51"/>
  <c r="DD33" i="51"/>
  <c r="DD29" i="51"/>
  <c r="DD25" i="51"/>
  <c r="DD21" i="51"/>
  <c r="DD17" i="51"/>
  <c r="DD13" i="51"/>
  <c r="DD9" i="51"/>
  <c r="DD43" i="51"/>
  <c r="DD35" i="51"/>
  <c r="DD23" i="51"/>
  <c r="DD42" i="51"/>
  <c r="DD30" i="51"/>
  <c r="DD26" i="51"/>
  <c r="DD6" i="51"/>
  <c r="DD40" i="51"/>
  <c r="DD36" i="51"/>
  <c r="DD32" i="51"/>
  <c r="DD28" i="51"/>
  <c r="DD24" i="51"/>
  <c r="DD20" i="51"/>
  <c r="DD16" i="51"/>
  <c r="DD12" i="51"/>
  <c r="DD8" i="51"/>
  <c r="DD39" i="51"/>
  <c r="DD31" i="51"/>
  <c r="DD27" i="51"/>
  <c r="DD19" i="51"/>
  <c r="DD15" i="51"/>
  <c r="DD11" i="51"/>
  <c r="DD7" i="51"/>
  <c r="DD38" i="51"/>
  <c r="DD34" i="51"/>
  <c r="DD22" i="51"/>
  <c r="DD18" i="51"/>
  <c r="DD14" i="51"/>
  <c r="DD10" i="51"/>
  <c r="DO205" i="51"/>
  <c r="DO204" i="51"/>
  <c r="DO206" i="51"/>
  <c r="DO202" i="51"/>
  <c r="DO200" i="51"/>
  <c r="DO199" i="51"/>
  <c r="DO198" i="51"/>
  <c r="DO197" i="51"/>
  <c r="DO196" i="51"/>
  <c r="DO195" i="51"/>
  <c r="DO194" i="51"/>
  <c r="DO193" i="51"/>
  <c r="DO192" i="51"/>
  <c r="DO191" i="51"/>
  <c r="DO190" i="51"/>
  <c r="DO189" i="51"/>
  <c r="DO203" i="51"/>
  <c r="DO201" i="51"/>
  <c r="DO188" i="51"/>
  <c r="DO185" i="51"/>
  <c r="DO183" i="51"/>
  <c r="DO182" i="51"/>
  <c r="DO181" i="51"/>
  <c r="DO187" i="51"/>
  <c r="DO180" i="51"/>
  <c r="DO179" i="51"/>
  <c r="DO178" i="51"/>
  <c r="DO177" i="51"/>
  <c r="DO176" i="51"/>
  <c r="DO175" i="51"/>
  <c r="DO174" i="51"/>
  <c r="DO173" i="51"/>
  <c r="DO172" i="51"/>
  <c r="DO171" i="51"/>
  <c r="DO170" i="51"/>
  <c r="DO169" i="51"/>
  <c r="DO184" i="51"/>
  <c r="DO168" i="51"/>
  <c r="DO167" i="51"/>
  <c r="DO166" i="51"/>
  <c r="DO165" i="51"/>
  <c r="DO164" i="51"/>
  <c r="DO163" i="51"/>
  <c r="DO162" i="51"/>
  <c r="DO161" i="51"/>
  <c r="DO160" i="51"/>
  <c r="DO159" i="51"/>
  <c r="DO158" i="51"/>
  <c r="DO157" i="51"/>
  <c r="DO156" i="51"/>
  <c r="DO155" i="51"/>
  <c r="DO154" i="51"/>
  <c r="DO153" i="51"/>
  <c r="DO152" i="51"/>
  <c r="DO151" i="51"/>
  <c r="DO150" i="51"/>
  <c r="DO146" i="51"/>
  <c r="DO145" i="51"/>
  <c r="DO144" i="51"/>
  <c r="DO143" i="51"/>
  <c r="DO142" i="51"/>
  <c r="DO141" i="51"/>
  <c r="DO140" i="51"/>
  <c r="DO139" i="51"/>
  <c r="DO138" i="51"/>
  <c r="DO137" i="51"/>
  <c r="DO136" i="51"/>
  <c r="DO135" i="51"/>
  <c r="DO134" i="51"/>
  <c r="DO133" i="51"/>
  <c r="DO132" i="51"/>
  <c r="DO131" i="51"/>
  <c r="DO130" i="51"/>
  <c r="DO129" i="51"/>
  <c r="DO148" i="51"/>
  <c r="DO124" i="51"/>
  <c r="DO123" i="51"/>
  <c r="DO122" i="51"/>
  <c r="DO121" i="51"/>
  <c r="DO120" i="51"/>
  <c r="DO119" i="51"/>
  <c r="DO118" i="51"/>
  <c r="DO117" i="51"/>
  <c r="DO116" i="51"/>
  <c r="DO115" i="51"/>
  <c r="DO114" i="51"/>
  <c r="DO113" i="51"/>
  <c r="DO112" i="51"/>
  <c r="DO111" i="51"/>
  <c r="DO110" i="51"/>
  <c r="DO109" i="51"/>
  <c r="DO108" i="51"/>
  <c r="DO107" i="51"/>
  <c r="DO106" i="51"/>
  <c r="DO105" i="51"/>
  <c r="DO104" i="51"/>
  <c r="DO103" i="51"/>
  <c r="DO102" i="51"/>
  <c r="DO101" i="51"/>
  <c r="DO100" i="51"/>
  <c r="DO99" i="51"/>
  <c r="DO98" i="51"/>
  <c r="DO97" i="51"/>
  <c r="DO96" i="51"/>
  <c r="DO95" i="51"/>
  <c r="DO94" i="51"/>
  <c r="DO93" i="51"/>
  <c r="DO92" i="51"/>
  <c r="DO91" i="51"/>
  <c r="DO90" i="51"/>
  <c r="DO89" i="51"/>
  <c r="DO88" i="51"/>
  <c r="DO87" i="51"/>
  <c r="DO86" i="51"/>
  <c r="DO85" i="51"/>
  <c r="DO84" i="51"/>
  <c r="DO83" i="51"/>
  <c r="DO147" i="51"/>
  <c r="DO128" i="51"/>
  <c r="DO127" i="51"/>
  <c r="DO126" i="51"/>
  <c r="DO125" i="51"/>
  <c r="DO75" i="51"/>
  <c r="DO74" i="51"/>
  <c r="DO73" i="51"/>
  <c r="DO72" i="51"/>
  <c r="DO71" i="51"/>
  <c r="DO70" i="51"/>
  <c r="DO69" i="51"/>
  <c r="DO68" i="51"/>
  <c r="DO67" i="51"/>
  <c r="DO66" i="51"/>
  <c r="DO65" i="51"/>
  <c r="DO64" i="51"/>
  <c r="DO63" i="51"/>
  <c r="DO62" i="51"/>
  <c r="DO61" i="51"/>
  <c r="DO60" i="51"/>
  <c r="DO59" i="51"/>
  <c r="DO58" i="51"/>
  <c r="DO57" i="51"/>
  <c r="DO56" i="51"/>
  <c r="DO55" i="51"/>
  <c r="DO54" i="51"/>
  <c r="DO53" i="51"/>
  <c r="DO52" i="51"/>
  <c r="DO51" i="51"/>
  <c r="DO50" i="51"/>
  <c r="DO49" i="51"/>
  <c r="DO48" i="51"/>
  <c r="DO149" i="51"/>
  <c r="DO82" i="51"/>
  <c r="DO78" i="51"/>
  <c r="DO186" i="51"/>
  <c r="DO79" i="51"/>
  <c r="DO77" i="51"/>
  <c r="DO80" i="51"/>
  <c r="DO47" i="51"/>
  <c r="DO46" i="51"/>
  <c r="DO45" i="51"/>
  <c r="DO44" i="51"/>
  <c r="DO81" i="51"/>
  <c r="DO40" i="51"/>
  <c r="DO36" i="51"/>
  <c r="DO32" i="51"/>
  <c r="DO28" i="51"/>
  <c r="DO24" i="51"/>
  <c r="DO20" i="51"/>
  <c r="DO16" i="51"/>
  <c r="DO12" i="51"/>
  <c r="DO8" i="51"/>
  <c r="DO42" i="51"/>
  <c r="DO38" i="51"/>
  <c r="DO34" i="51"/>
  <c r="DO30" i="51"/>
  <c r="DO18" i="51"/>
  <c r="DO14" i="51"/>
  <c r="DO41" i="51"/>
  <c r="DO33" i="51"/>
  <c r="DO29" i="51"/>
  <c r="DO25" i="51"/>
  <c r="DO21" i="51"/>
  <c r="DO17" i="51"/>
  <c r="DO13" i="51"/>
  <c r="DO43" i="51"/>
  <c r="DO39" i="51"/>
  <c r="DO35" i="51"/>
  <c r="DO31" i="51"/>
  <c r="DO27" i="51"/>
  <c r="DO23" i="51"/>
  <c r="DO19" i="51"/>
  <c r="DO15" i="51"/>
  <c r="DO11" i="51"/>
  <c r="DO7" i="51"/>
  <c r="DO76" i="51"/>
  <c r="DO26" i="51"/>
  <c r="DO22" i="51"/>
  <c r="DO10" i="51"/>
  <c r="DO6" i="51"/>
  <c r="DO37" i="51"/>
  <c r="DO9" i="51"/>
  <c r="DP205" i="51"/>
  <c r="DP204" i="51"/>
  <c r="DP203" i="51"/>
  <c r="DP202" i="51"/>
  <c r="DP201" i="51"/>
  <c r="DP200" i="51"/>
  <c r="DP206" i="51"/>
  <c r="DP199" i="51"/>
  <c r="DP198" i="51"/>
  <c r="DP197" i="51"/>
  <c r="DP196" i="51"/>
  <c r="DP195" i="51"/>
  <c r="DP192" i="51"/>
  <c r="DP191" i="51"/>
  <c r="DP188" i="51"/>
  <c r="DP187" i="51"/>
  <c r="DP186" i="51"/>
  <c r="DP185" i="51"/>
  <c r="DP193" i="51"/>
  <c r="DP190" i="51"/>
  <c r="DP194" i="51"/>
  <c r="DP182" i="51"/>
  <c r="DP177" i="51"/>
  <c r="DP173" i="51"/>
  <c r="DP169" i="51"/>
  <c r="DP189" i="51"/>
  <c r="DP184" i="51"/>
  <c r="DP181" i="51"/>
  <c r="DP180" i="51"/>
  <c r="DP176" i="51"/>
  <c r="DP172" i="51"/>
  <c r="DP175" i="51"/>
  <c r="DP174" i="51"/>
  <c r="DP167" i="51"/>
  <c r="DP163" i="51"/>
  <c r="DP159" i="51"/>
  <c r="DP168" i="51"/>
  <c r="DP164" i="51"/>
  <c r="DP160" i="51"/>
  <c r="DP156" i="51"/>
  <c r="DP152" i="51"/>
  <c r="DP150" i="51"/>
  <c r="DP149" i="51"/>
  <c r="DP147" i="51"/>
  <c r="DP183" i="51"/>
  <c r="DP179" i="51"/>
  <c r="DP178" i="51"/>
  <c r="DP166" i="51"/>
  <c r="DP165" i="51"/>
  <c r="DP158" i="51"/>
  <c r="DP157" i="51"/>
  <c r="DP155" i="51"/>
  <c r="DP146" i="51"/>
  <c r="DP145" i="51"/>
  <c r="DP144" i="51"/>
  <c r="DP143" i="51"/>
  <c r="DP142" i="51"/>
  <c r="DP141" i="51"/>
  <c r="DP140" i="51"/>
  <c r="DP139" i="51"/>
  <c r="DP138" i="51"/>
  <c r="DP137" i="51"/>
  <c r="DP136" i="51"/>
  <c r="DP135" i="51"/>
  <c r="DP134" i="51"/>
  <c r="DP133" i="51"/>
  <c r="DP132" i="51"/>
  <c r="DP131" i="51"/>
  <c r="DP130" i="51"/>
  <c r="DP129" i="51"/>
  <c r="DP128" i="51"/>
  <c r="DP127" i="51"/>
  <c r="DP126" i="51"/>
  <c r="DP125" i="51"/>
  <c r="DP154" i="51"/>
  <c r="DP153" i="51"/>
  <c r="DP151" i="51"/>
  <c r="DP124" i="51"/>
  <c r="DP123" i="51"/>
  <c r="DP122" i="51"/>
  <c r="DP121" i="51"/>
  <c r="DP120" i="51"/>
  <c r="DP119" i="51"/>
  <c r="DP118" i="51"/>
  <c r="DP117" i="51"/>
  <c r="DP116" i="51"/>
  <c r="DP115" i="51"/>
  <c r="DP114" i="51"/>
  <c r="DP113" i="51"/>
  <c r="DP112" i="51"/>
  <c r="DP111" i="51"/>
  <c r="DP110" i="51"/>
  <c r="DP109" i="51"/>
  <c r="DP108" i="51"/>
  <c r="DP107" i="51"/>
  <c r="DP106" i="51"/>
  <c r="DP105" i="51"/>
  <c r="DP104" i="51"/>
  <c r="DP103" i="51"/>
  <c r="DP102" i="51"/>
  <c r="DP101" i="51"/>
  <c r="DP100" i="51"/>
  <c r="DP99" i="51"/>
  <c r="DP98" i="51"/>
  <c r="DP97" i="51"/>
  <c r="DP96" i="51"/>
  <c r="DP95" i="51"/>
  <c r="DP94" i="51"/>
  <c r="DP93" i="51"/>
  <c r="DP92" i="51"/>
  <c r="DP91" i="51"/>
  <c r="DP90" i="51"/>
  <c r="DP89" i="51"/>
  <c r="DP88" i="51"/>
  <c r="DP87" i="51"/>
  <c r="DP86" i="51"/>
  <c r="DP85" i="51"/>
  <c r="DP84" i="51"/>
  <c r="DP83" i="51"/>
  <c r="DP82" i="51"/>
  <c r="DP81" i="51"/>
  <c r="DP80" i="51"/>
  <c r="DP79" i="51"/>
  <c r="DP78" i="51"/>
  <c r="DP77" i="51"/>
  <c r="DP76" i="51"/>
  <c r="DP161" i="51"/>
  <c r="DP148" i="51"/>
  <c r="DP170" i="51"/>
  <c r="DP75" i="51"/>
  <c r="DP74" i="51"/>
  <c r="DP73" i="51"/>
  <c r="DP72" i="51"/>
  <c r="DP71" i="51"/>
  <c r="DP70" i="51"/>
  <c r="DP69" i="51"/>
  <c r="DP68" i="51"/>
  <c r="DP67" i="51"/>
  <c r="DP66" i="51"/>
  <c r="DP65" i="51"/>
  <c r="DP64" i="51"/>
  <c r="DP63" i="51"/>
  <c r="DP62" i="51"/>
  <c r="DP61" i="51"/>
  <c r="DP60" i="51"/>
  <c r="DP59" i="51"/>
  <c r="DP58" i="51"/>
  <c r="DP57" i="51"/>
  <c r="DP56" i="51"/>
  <c r="DP55" i="51"/>
  <c r="DP54" i="51"/>
  <c r="DP53" i="51"/>
  <c r="DP52" i="51"/>
  <c r="DP51" i="51"/>
  <c r="DP50" i="51"/>
  <c r="DP49" i="51"/>
  <c r="DP48" i="51"/>
  <c r="DP47" i="51"/>
  <c r="DP46" i="51"/>
  <c r="DP45" i="51"/>
  <c r="DP44" i="51"/>
  <c r="DP162" i="51"/>
  <c r="DP171" i="51"/>
  <c r="DP43" i="51"/>
  <c r="DP39" i="51"/>
  <c r="DP35" i="51"/>
  <c r="DP31" i="51"/>
  <c r="DP27" i="51"/>
  <c r="DP23" i="51"/>
  <c r="DP19" i="51"/>
  <c r="DP15" i="51"/>
  <c r="DP11" i="51"/>
  <c r="DP7" i="51"/>
  <c r="DP41" i="51"/>
  <c r="DP37" i="51"/>
  <c r="DP40" i="51"/>
  <c r="DP32" i="51"/>
  <c r="DP24" i="51"/>
  <c r="DP8" i="51"/>
  <c r="DP42" i="51"/>
  <c r="DP38" i="51"/>
  <c r="DP34" i="51"/>
  <c r="DP30" i="51"/>
  <c r="DP26" i="51"/>
  <c r="DP22" i="51"/>
  <c r="DP18" i="51"/>
  <c r="DP14" i="51"/>
  <c r="DP10" i="51"/>
  <c r="DP6" i="51"/>
  <c r="DP33" i="51"/>
  <c r="DP29" i="51"/>
  <c r="DP25" i="51"/>
  <c r="DP21" i="51"/>
  <c r="DP17" i="51"/>
  <c r="DP13" i="51"/>
  <c r="DP9" i="51"/>
  <c r="DP36" i="51"/>
  <c r="DP28" i="51"/>
  <c r="DP20" i="51"/>
  <c r="DP16" i="51"/>
  <c r="DP12" i="51"/>
  <c r="DH206" i="51"/>
  <c r="DH204" i="51"/>
  <c r="DH203" i="51"/>
  <c r="DH202" i="51"/>
  <c r="DH201" i="51"/>
  <c r="DH200" i="51"/>
  <c r="DH205" i="51"/>
  <c r="DH199" i="51"/>
  <c r="DH198" i="51"/>
  <c r="DH197" i="51"/>
  <c r="DH196" i="51"/>
  <c r="DH194" i="51"/>
  <c r="DH190" i="51"/>
  <c r="DH193" i="51"/>
  <c r="DH189" i="51"/>
  <c r="DH188" i="51"/>
  <c r="DH187" i="51"/>
  <c r="DH186" i="51"/>
  <c r="DH195" i="51"/>
  <c r="DH185" i="51"/>
  <c r="DH192" i="51"/>
  <c r="DH191" i="51"/>
  <c r="DH181" i="51"/>
  <c r="DH183" i="51"/>
  <c r="DH177" i="51"/>
  <c r="DH173" i="51"/>
  <c r="DH182" i="51"/>
  <c r="DH180" i="51"/>
  <c r="DH176" i="51"/>
  <c r="DH172" i="51"/>
  <c r="DH184" i="51"/>
  <c r="DH179" i="51"/>
  <c r="DH178" i="51"/>
  <c r="DH171" i="51"/>
  <c r="DH170" i="51"/>
  <c r="DH167" i="51"/>
  <c r="DH163" i="51"/>
  <c r="DH159" i="51"/>
  <c r="DH168" i="51"/>
  <c r="DH164" i="51"/>
  <c r="DH160" i="51"/>
  <c r="DH156" i="51"/>
  <c r="DH152" i="51"/>
  <c r="DH149" i="51"/>
  <c r="DH154" i="51"/>
  <c r="DH148" i="51"/>
  <c r="DH175" i="51"/>
  <c r="DH169" i="51"/>
  <c r="DH162" i="51"/>
  <c r="DH161" i="51"/>
  <c r="DH150" i="51"/>
  <c r="DH146" i="51"/>
  <c r="DH145" i="51"/>
  <c r="DH144" i="51"/>
  <c r="DH143" i="51"/>
  <c r="DH142" i="51"/>
  <c r="DH141" i="51"/>
  <c r="DH140" i="51"/>
  <c r="DH139" i="51"/>
  <c r="DH138" i="51"/>
  <c r="DH137" i="51"/>
  <c r="DH136" i="51"/>
  <c r="DH135" i="51"/>
  <c r="DH134" i="51"/>
  <c r="DH133" i="51"/>
  <c r="DH132" i="51"/>
  <c r="DH131" i="51"/>
  <c r="DH130" i="51"/>
  <c r="DH129" i="51"/>
  <c r="DH128" i="51"/>
  <c r="DH127" i="51"/>
  <c r="DH126" i="51"/>
  <c r="DH125" i="51"/>
  <c r="DH166" i="51"/>
  <c r="DH155" i="51"/>
  <c r="DH153" i="51"/>
  <c r="DH151" i="51"/>
  <c r="DH174" i="51"/>
  <c r="DH157" i="51"/>
  <c r="DH124" i="51"/>
  <c r="DH123" i="51"/>
  <c r="DH122" i="51"/>
  <c r="DH121" i="51"/>
  <c r="DH120" i="51"/>
  <c r="DH119" i="51"/>
  <c r="DH118" i="51"/>
  <c r="DH117" i="51"/>
  <c r="DH116" i="51"/>
  <c r="DH115" i="51"/>
  <c r="DH114" i="51"/>
  <c r="DH113" i="51"/>
  <c r="DH112" i="51"/>
  <c r="DH111" i="51"/>
  <c r="DH110" i="51"/>
  <c r="DH109" i="51"/>
  <c r="DH108" i="51"/>
  <c r="DH107" i="51"/>
  <c r="DH106" i="51"/>
  <c r="DH105" i="51"/>
  <c r="DH104" i="51"/>
  <c r="DH103" i="51"/>
  <c r="DH102" i="51"/>
  <c r="DH101" i="51"/>
  <c r="DH100" i="51"/>
  <c r="DH99" i="51"/>
  <c r="DH98" i="51"/>
  <c r="DH97" i="51"/>
  <c r="DH96" i="51"/>
  <c r="DH95" i="51"/>
  <c r="DH94" i="51"/>
  <c r="DH93" i="51"/>
  <c r="DH92" i="51"/>
  <c r="DH91" i="51"/>
  <c r="DH90" i="51"/>
  <c r="DH89" i="51"/>
  <c r="DH88" i="51"/>
  <c r="DH87" i="51"/>
  <c r="DH86" i="51"/>
  <c r="DH85" i="51"/>
  <c r="DH84" i="51"/>
  <c r="DH83" i="51"/>
  <c r="DH82" i="51"/>
  <c r="DH81" i="51"/>
  <c r="DH80" i="51"/>
  <c r="DH79" i="51"/>
  <c r="DH78" i="51"/>
  <c r="DH77" i="51"/>
  <c r="DH76" i="51"/>
  <c r="DH158" i="51"/>
  <c r="DH147" i="51"/>
  <c r="DH75" i="51"/>
  <c r="DH74" i="51"/>
  <c r="DH73" i="51"/>
  <c r="DH72" i="51"/>
  <c r="DH71" i="51"/>
  <c r="DH70" i="51"/>
  <c r="DH69" i="51"/>
  <c r="DH68" i="51"/>
  <c r="DH67" i="51"/>
  <c r="DH66" i="51"/>
  <c r="DH65" i="51"/>
  <c r="DH64" i="51"/>
  <c r="DH63" i="51"/>
  <c r="DH62" i="51"/>
  <c r="DH61" i="51"/>
  <c r="DH60" i="51"/>
  <c r="DH59" i="51"/>
  <c r="DH58" i="51"/>
  <c r="DH57" i="51"/>
  <c r="DH56" i="51"/>
  <c r="DH55" i="51"/>
  <c r="DH54" i="51"/>
  <c r="DH53" i="51"/>
  <c r="DH52" i="51"/>
  <c r="DH51" i="51"/>
  <c r="DH50" i="51"/>
  <c r="DH49" i="51"/>
  <c r="DH48" i="51"/>
  <c r="DH47" i="51"/>
  <c r="DH46" i="51"/>
  <c r="DH45" i="51"/>
  <c r="DH44" i="51"/>
  <c r="DH165" i="51"/>
  <c r="DH43" i="51"/>
  <c r="DH39" i="51"/>
  <c r="DH35" i="51"/>
  <c r="DH31" i="51"/>
  <c r="DH27" i="51"/>
  <c r="DH23" i="51"/>
  <c r="DH19" i="51"/>
  <c r="DH15" i="51"/>
  <c r="DH11" i="51"/>
  <c r="DH7" i="51"/>
  <c r="DH41" i="51"/>
  <c r="DH33" i="51"/>
  <c r="DH21" i="51"/>
  <c r="DH17" i="51"/>
  <c r="DH13" i="51"/>
  <c r="DH9" i="51"/>
  <c r="DH40" i="51"/>
  <c r="DH36" i="51"/>
  <c r="DH28" i="51"/>
  <c r="DH20" i="51"/>
  <c r="DH16" i="51"/>
  <c r="DH12" i="51"/>
  <c r="DH42" i="51"/>
  <c r="DH38" i="51"/>
  <c r="DH34" i="51"/>
  <c r="DH30" i="51"/>
  <c r="DH26" i="51"/>
  <c r="DH22" i="51"/>
  <c r="DH18" i="51"/>
  <c r="DH14" i="51"/>
  <c r="DH10" i="51"/>
  <c r="DH6" i="51"/>
  <c r="DH37" i="51"/>
  <c r="DH29" i="51"/>
  <c r="DH25" i="51"/>
  <c r="DH32" i="51"/>
  <c r="DH24" i="51"/>
  <c r="DH8" i="51"/>
  <c r="DA15" i="51"/>
  <c r="DA16" i="51"/>
  <c r="DA40" i="51"/>
  <c r="DA21" i="51"/>
  <c r="DA37" i="51"/>
  <c r="DA19" i="51"/>
  <c r="DA43" i="51"/>
  <c r="DA28" i="51"/>
  <c r="DA10" i="51"/>
  <c r="DA26" i="51"/>
  <c r="DA42" i="51"/>
  <c r="DA78" i="51"/>
  <c r="DA82" i="51"/>
  <c r="DA52" i="51"/>
  <c r="DA56" i="51"/>
  <c r="DA60" i="51"/>
  <c r="DA64" i="51"/>
  <c r="DA68" i="51"/>
  <c r="DA72" i="51"/>
  <c r="DA83" i="51"/>
  <c r="DA87" i="51"/>
  <c r="DA91" i="51"/>
  <c r="DA95" i="51"/>
  <c r="DA99" i="51"/>
  <c r="DA103" i="51"/>
  <c r="DA107" i="51"/>
  <c r="DA111" i="51"/>
  <c r="DA115" i="51"/>
  <c r="DA119" i="51"/>
  <c r="DA123" i="51"/>
  <c r="DA127" i="51"/>
  <c r="DA130" i="51"/>
  <c r="DA134" i="51"/>
  <c r="DA138" i="51"/>
  <c r="DA142" i="51"/>
  <c r="DA146" i="51"/>
  <c r="DA151" i="51"/>
  <c r="DA155" i="51"/>
  <c r="DA159" i="51"/>
  <c r="DA163" i="51"/>
  <c r="DA167" i="51"/>
  <c r="DA170" i="51"/>
  <c r="DA174" i="51"/>
  <c r="DA178" i="51"/>
  <c r="DA183" i="51"/>
  <c r="DA185" i="51"/>
  <c r="DA191" i="51"/>
  <c r="DA195" i="51"/>
  <c r="DA199" i="51"/>
  <c r="H207" i="51" l="1"/>
  <c r="D207" i="51"/>
  <c r="L207" i="52"/>
  <c r="H207" i="52"/>
  <c r="J207" i="52"/>
  <c r="D207" i="52"/>
  <c r="BF149" i="52"/>
  <c r="AB149" i="52" s="1"/>
  <c r="AQ149" i="52" s="1"/>
  <c r="BF142" i="52"/>
  <c r="AB142" i="52" s="1"/>
  <c r="AQ142" i="52" s="1"/>
  <c r="BB185" i="51"/>
  <c r="X185" i="51" s="1"/>
  <c r="AM185" i="51" s="1"/>
  <c r="BB195" i="51"/>
  <c r="X195" i="51" s="1"/>
  <c r="AM195" i="51" s="1"/>
  <c r="BB189" i="51"/>
  <c r="X189" i="51" s="1"/>
  <c r="AM189" i="51" s="1"/>
  <c r="BC86" i="51"/>
  <c r="Y86" i="51" s="1"/>
  <c r="AN86" i="51" s="1"/>
  <c r="BC167" i="51"/>
  <c r="Y167" i="51" s="1"/>
  <c r="AN167" i="51" s="1"/>
  <c r="BC29" i="51"/>
  <c r="Y29" i="51" s="1"/>
  <c r="AN29" i="51" s="1"/>
  <c r="BD22" i="52"/>
  <c r="Z22" i="52" s="1"/>
  <c r="AO22" i="52" s="1"/>
  <c r="BB107" i="51"/>
  <c r="X107" i="51" s="1"/>
  <c r="AM107" i="51" s="1"/>
  <c r="BC191" i="51"/>
  <c r="Y191" i="51" s="1"/>
  <c r="AN191" i="51" s="1"/>
  <c r="BC17" i="51"/>
  <c r="Y17" i="51" s="1"/>
  <c r="AN17" i="51" s="1"/>
  <c r="BB196" i="51"/>
  <c r="X196" i="51" s="1"/>
  <c r="AM196" i="51" s="1"/>
  <c r="BC199" i="51"/>
  <c r="Y199" i="51" s="1"/>
  <c r="AN199" i="51" s="1"/>
  <c r="BE22" i="51"/>
  <c r="AA22" i="51" s="1"/>
  <c r="AP22" i="51" s="1"/>
  <c r="BC32" i="51"/>
  <c r="Y32" i="51" s="1"/>
  <c r="AN32" i="51" s="1"/>
  <c r="BC143" i="51"/>
  <c r="Y143" i="51" s="1"/>
  <c r="AN143" i="51" s="1"/>
  <c r="BC105" i="51"/>
  <c r="Y105" i="51" s="1"/>
  <c r="AN105" i="51" s="1"/>
  <c r="BB169" i="51"/>
  <c r="X169" i="51" s="1"/>
  <c r="AM169" i="51" s="1"/>
  <c r="BC145" i="51"/>
  <c r="Y145" i="51" s="1"/>
  <c r="AN145" i="51" s="1"/>
  <c r="AX59" i="51"/>
  <c r="T59" i="51" s="1"/>
  <c r="AI59" i="51" s="1"/>
  <c r="BC135" i="51"/>
  <c r="Y135" i="51" s="1"/>
  <c r="AN135" i="51" s="1"/>
  <c r="BE11" i="51"/>
  <c r="AA11" i="51" s="1"/>
  <c r="AP11" i="51" s="1"/>
  <c r="BG161" i="52"/>
  <c r="AC161" i="52" s="1"/>
  <c r="AR161" i="52" s="1"/>
  <c r="BG162" i="52"/>
  <c r="AC162" i="52" s="1"/>
  <c r="AR162" i="52" s="1"/>
  <c r="BD38" i="52"/>
  <c r="Z38" i="52" s="1"/>
  <c r="AO38" i="52" s="1"/>
  <c r="BD83" i="52"/>
  <c r="Z83" i="52" s="1"/>
  <c r="AO83" i="52" s="1"/>
  <c r="BD67" i="52"/>
  <c r="Z67" i="52" s="1"/>
  <c r="AO67" i="52" s="1"/>
  <c r="BD126" i="52"/>
  <c r="Z126" i="52" s="1"/>
  <c r="AO126" i="52" s="1"/>
  <c r="BG70" i="52"/>
  <c r="AC70" i="52" s="1"/>
  <c r="AR70" i="52" s="1"/>
  <c r="BG25" i="52"/>
  <c r="AC25" i="52" s="1"/>
  <c r="AR25" i="52" s="1"/>
  <c r="BG41" i="52"/>
  <c r="AC41" i="52" s="1"/>
  <c r="AR41" i="52" s="1"/>
  <c r="BG147" i="52"/>
  <c r="AC147" i="52" s="1"/>
  <c r="AR147" i="52" s="1"/>
  <c r="BG205" i="52"/>
  <c r="AC205" i="52" s="1"/>
  <c r="AR205" i="52" s="1"/>
  <c r="BD71" i="52"/>
  <c r="Z71" i="52" s="1"/>
  <c r="AO71" i="52" s="1"/>
  <c r="BD199" i="52"/>
  <c r="Z199" i="52" s="1"/>
  <c r="AO199" i="52" s="1"/>
  <c r="BD203" i="52"/>
  <c r="Z203" i="52" s="1"/>
  <c r="AO203" i="52" s="1"/>
  <c r="BG76" i="52"/>
  <c r="AC76" i="52" s="1"/>
  <c r="AR76" i="52" s="1"/>
  <c r="BG33" i="52"/>
  <c r="AC33" i="52" s="1"/>
  <c r="AR33" i="52" s="1"/>
  <c r="BG63" i="52"/>
  <c r="AC63" i="52" s="1"/>
  <c r="AR63" i="52" s="1"/>
  <c r="BG8" i="52"/>
  <c r="AC8" i="52" s="1"/>
  <c r="AR8" i="52" s="1"/>
  <c r="BG12" i="52"/>
  <c r="AC12" i="52" s="1"/>
  <c r="AR12" i="52" s="1"/>
  <c r="BG16" i="52"/>
  <c r="AC16" i="52" s="1"/>
  <c r="AR16" i="52" s="1"/>
  <c r="BG20" i="52"/>
  <c r="AC20" i="52" s="1"/>
  <c r="AR20" i="52" s="1"/>
  <c r="BG74" i="52"/>
  <c r="AC74" i="52" s="1"/>
  <c r="AR74" i="52" s="1"/>
  <c r="BG26" i="52"/>
  <c r="AC26" i="52" s="1"/>
  <c r="AR26" i="52" s="1"/>
  <c r="BG54" i="52"/>
  <c r="AC54" i="52" s="1"/>
  <c r="AR54" i="52" s="1"/>
  <c r="BG89" i="52"/>
  <c r="AC89" i="52" s="1"/>
  <c r="AR89" i="52" s="1"/>
  <c r="BG97" i="52"/>
  <c r="AC97" i="52" s="1"/>
  <c r="AR97" i="52" s="1"/>
  <c r="BG135" i="52"/>
  <c r="AC135" i="52" s="1"/>
  <c r="AR135" i="52" s="1"/>
  <c r="BG151" i="52"/>
  <c r="AC151" i="52" s="1"/>
  <c r="AR151" i="52" s="1"/>
  <c r="BG174" i="52"/>
  <c r="AC174" i="52" s="1"/>
  <c r="AR174" i="52" s="1"/>
  <c r="BG202" i="52"/>
  <c r="AC202" i="52" s="1"/>
  <c r="AR202" i="52" s="1"/>
  <c r="BD18" i="52"/>
  <c r="Z18" i="52" s="1"/>
  <c r="AO18" i="52" s="1"/>
  <c r="BD110" i="52"/>
  <c r="Z110" i="52" s="1"/>
  <c r="AO110" i="52" s="1"/>
  <c r="BG131" i="52"/>
  <c r="AC131" i="52" s="1"/>
  <c r="AR131" i="52" s="1"/>
  <c r="BG167" i="52"/>
  <c r="AC167" i="52" s="1"/>
  <c r="AR167" i="52" s="1"/>
  <c r="BG193" i="52"/>
  <c r="AC193" i="52" s="1"/>
  <c r="AR193" i="52" s="1"/>
  <c r="AX141" i="52"/>
  <c r="T141" i="52" s="1"/>
  <c r="AI141" i="52" s="1"/>
  <c r="AX72" i="52"/>
  <c r="T72" i="52" s="1"/>
  <c r="AI72" i="52" s="1"/>
  <c r="AX90" i="52"/>
  <c r="T90" i="52" s="1"/>
  <c r="AI90" i="52" s="1"/>
  <c r="AX120" i="52"/>
  <c r="T120" i="52" s="1"/>
  <c r="AI120" i="52" s="1"/>
  <c r="AX102" i="52"/>
  <c r="T102" i="52" s="1"/>
  <c r="AI102" i="52" s="1"/>
  <c r="AX12" i="52"/>
  <c r="T12" i="52" s="1"/>
  <c r="AI12" i="52" s="1"/>
  <c r="AX33" i="52"/>
  <c r="T33" i="52" s="1"/>
  <c r="AI33" i="52" s="1"/>
  <c r="AX100" i="52"/>
  <c r="T100" i="52" s="1"/>
  <c r="AI100" i="52" s="1"/>
  <c r="AX112" i="52"/>
  <c r="T112" i="52" s="1"/>
  <c r="AI112" i="52" s="1"/>
  <c r="AX137" i="52"/>
  <c r="T137" i="52" s="1"/>
  <c r="AI137" i="52" s="1"/>
  <c r="AX86" i="52"/>
  <c r="T86" i="52" s="1"/>
  <c r="AI86" i="52" s="1"/>
  <c r="AX184" i="52"/>
  <c r="T184" i="52" s="1"/>
  <c r="AI184" i="52" s="1"/>
  <c r="AX19" i="52"/>
  <c r="T19" i="52" s="1"/>
  <c r="AI19" i="52" s="1"/>
  <c r="AX48" i="52"/>
  <c r="T48" i="52" s="1"/>
  <c r="AI48" i="52" s="1"/>
  <c r="AX35" i="52"/>
  <c r="T35" i="52" s="1"/>
  <c r="AI35" i="52" s="1"/>
  <c r="AX163" i="52"/>
  <c r="T163" i="52" s="1"/>
  <c r="AI163" i="52" s="1"/>
  <c r="AX6" i="52"/>
  <c r="T6" i="52" s="1"/>
  <c r="AI6" i="52" s="1"/>
  <c r="AX92" i="52"/>
  <c r="T92" i="52" s="1"/>
  <c r="AI92" i="52" s="1"/>
  <c r="AX60" i="52"/>
  <c r="T60" i="52" s="1"/>
  <c r="AI60" i="52" s="1"/>
  <c r="AX23" i="52"/>
  <c r="T23" i="52" s="1"/>
  <c r="AI23" i="52" s="1"/>
  <c r="AX37" i="52"/>
  <c r="T37" i="52" s="1"/>
  <c r="AI37" i="52" s="1"/>
  <c r="AX126" i="52"/>
  <c r="T126" i="52" s="1"/>
  <c r="AI126" i="52" s="1"/>
  <c r="AX69" i="52"/>
  <c r="T69" i="52" s="1"/>
  <c r="AI69" i="52" s="1"/>
  <c r="AX183" i="52"/>
  <c r="T183" i="52" s="1"/>
  <c r="AI183" i="52" s="1"/>
  <c r="AX133" i="52"/>
  <c r="T133" i="52" s="1"/>
  <c r="AI133" i="52" s="1"/>
  <c r="AX43" i="52"/>
  <c r="T43" i="52" s="1"/>
  <c r="AI43" i="52" s="1"/>
  <c r="AX91" i="52"/>
  <c r="T91" i="52" s="1"/>
  <c r="AI91" i="52" s="1"/>
  <c r="AX144" i="52"/>
  <c r="T144" i="52" s="1"/>
  <c r="AI144" i="52" s="1"/>
  <c r="AX164" i="52"/>
  <c r="T164" i="52" s="1"/>
  <c r="AI164" i="52" s="1"/>
  <c r="AX98" i="52"/>
  <c r="T98" i="52" s="1"/>
  <c r="AI98" i="52" s="1"/>
  <c r="AX159" i="52"/>
  <c r="T159" i="52" s="1"/>
  <c r="AI159" i="52" s="1"/>
  <c r="AX201" i="52"/>
  <c r="T201" i="52" s="1"/>
  <c r="AI201" i="52" s="1"/>
  <c r="AX142" i="52"/>
  <c r="T142" i="52" s="1"/>
  <c r="AI142" i="52" s="1"/>
  <c r="AX30" i="52"/>
  <c r="T30" i="52" s="1"/>
  <c r="AI30" i="52" s="1"/>
  <c r="AX97" i="52"/>
  <c r="T97" i="52" s="1"/>
  <c r="AI97" i="52" s="1"/>
  <c r="BF131" i="52"/>
  <c r="AB131" i="52" s="1"/>
  <c r="AQ131" i="52" s="1"/>
  <c r="BF16" i="52"/>
  <c r="AB16" i="52" s="1"/>
  <c r="AQ16" i="52" s="1"/>
  <c r="BF21" i="52"/>
  <c r="AB21" i="52" s="1"/>
  <c r="AQ21" i="52" s="1"/>
  <c r="BF171" i="52"/>
  <c r="AB171" i="52" s="1"/>
  <c r="AQ171" i="52" s="1"/>
  <c r="BF167" i="52"/>
  <c r="AB167" i="52" s="1"/>
  <c r="AQ167" i="52" s="1"/>
  <c r="BF51" i="52"/>
  <c r="AB51" i="52" s="1"/>
  <c r="AQ51" i="52" s="1"/>
  <c r="BF147" i="52"/>
  <c r="AB147" i="52" s="1"/>
  <c r="AQ147" i="52" s="1"/>
  <c r="BF44" i="52"/>
  <c r="AB44" i="52" s="1"/>
  <c r="AQ44" i="52" s="1"/>
  <c r="BF135" i="52"/>
  <c r="AB135" i="52" s="1"/>
  <c r="AQ135" i="52" s="1"/>
  <c r="BF29" i="52"/>
  <c r="AB29" i="52" s="1"/>
  <c r="AQ29" i="52" s="1"/>
  <c r="BF183" i="52"/>
  <c r="AB183" i="52" s="1"/>
  <c r="AQ183" i="52" s="1"/>
  <c r="BF188" i="52"/>
  <c r="AB188" i="52" s="1"/>
  <c r="AQ188" i="52" s="1"/>
  <c r="BF178" i="52"/>
  <c r="AB178" i="52" s="1"/>
  <c r="AQ178" i="52" s="1"/>
  <c r="BF71" i="52"/>
  <c r="AB71" i="52" s="1"/>
  <c r="AQ71" i="52" s="1"/>
  <c r="BF172" i="52"/>
  <c r="AB172" i="52" s="1"/>
  <c r="AQ172" i="52" s="1"/>
  <c r="BF99" i="52"/>
  <c r="AB99" i="52" s="1"/>
  <c r="AQ99" i="52" s="1"/>
  <c r="BF90" i="52"/>
  <c r="AB90" i="52" s="1"/>
  <c r="AQ90" i="52" s="1"/>
  <c r="BF61" i="52"/>
  <c r="AB61" i="52" s="1"/>
  <c r="AQ61" i="52" s="1"/>
  <c r="BF97" i="52"/>
  <c r="AB97" i="52" s="1"/>
  <c r="AQ97" i="52" s="1"/>
  <c r="BF28" i="52"/>
  <c r="AB28" i="52" s="1"/>
  <c r="AQ28" i="52" s="1"/>
  <c r="BF134" i="52"/>
  <c r="AB134" i="52" s="1"/>
  <c r="AQ134" i="52" s="1"/>
  <c r="BF187" i="52"/>
  <c r="AB187" i="52" s="1"/>
  <c r="AQ187" i="52" s="1"/>
  <c r="BF166" i="52"/>
  <c r="AB166" i="52" s="1"/>
  <c r="AQ166" i="52" s="1"/>
  <c r="BF11" i="52"/>
  <c r="AB11" i="52" s="1"/>
  <c r="AQ11" i="52" s="1"/>
  <c r="BF152" i="52"/>
  <c r="AB152" i="52" s="1"/>
  <c r="AQ152" i="52" s="1"/>
  <c r="BD27" i="52"/>
  <c r="Z27" i="52" s="1"/>
  <c r="AO27" i="52" s="1"/>
  <c r="BD34" i="52"/>
  <c r="Z34" i="52" s="1"/>
  <c r="AO34" i="52" s="1"/>
  <c r="BD65" i="52"/>
  <c r="Z65" i="52" s="1"/>
  <c r="AO65" i="52" s="1"/>
  <c r="BD17" i="52"/>
  <c r="Z17" i="52" s="1"/>
  <c r="AO17" i="52" s="1"/>
  <c r="BD60" i="52"/>
  <c r="Z60" i="52" s="1"/>
  <c r="AO60" i="52" s="1"/>
  <c r="BD91" i="52"/>
  <c r="Z91" i="52" s="1"/>
  <c r="AO91" i="52" s="1"/>
  <c r="BD109" i="52"/>
  <c r="Z109" i="52" s="1"/>
  <c r="AO109" i="52" s="1"/>
  <c r="BD113" i="52"/>
  <c r="Z113" i="52" s="1"/>
  <c r="AO113" i="52" s="1"/>
  <c r="BD125" i="52"/>
  <c r="Z125" i="52" s="1"/>
  <c r="AO125" i="52" s="1"/>
  <c r="BD187" i="52"/>
  <c r="Z187" i="52" s="1"/>
  <c r="AO187" i="52" s="1"/>
  <c r="BD192" i="52"/>
  <c r="Z192" i="52" s="1"/>
  <c r="AO192" i="52" s="1"/>
  <c r="BG64" i="52"/>
  <c r="AC64" i="52" s="1"/>
  <c r="AR64" i="52" s="1"/>
  <c r="BG59" i="52"/>
  <c r="AC59" i="52" s="1"/>
  <c r="AR59" i="52" s="1"/>
  <c r="BG87" i="52"/>
  <c r="AC87" i="52" s="1"/>
  <c r="AR87" i="52" s="1"/>
  <c r="BG66" i="52"/>
  <c r="AC66" i="52" s="1"/>
  <c r="AR66" i="52" s="1"/>
  <c r="BG24" i="52"/>
  <c r="AC24" i="52" s="1"/>
  <c r="AR24" i="52" s="1"/>
  <c r="BG36" i="52"/>
  <c r="AC36" i="52" s="1"/>
  <c r="AR36" i="52" s="1"/>
  <c r="BG52" i="52"/>
  <c r="AC52" i="52" s="1"/>
  <c r="AR52" i="52" s="1"/>
  <c r="BG95" i="52"/>
  <c r="AC95" i="52" s="1"/>
  <c r="AR95" i="52" s="1"/>
  <c r="BG138" i="52"/>
  <c r="AC138" i="52" s="1"/>
  <c r="AR138" i="52" s="1"/>
  <c r="BG166" i="52"/>
  <c r="AC166" i="52" s="1"/>
  <c r="AR166" i="52" s="1"/>
  <c r="BG170" i="52"/>
  <c r="AC170" i="52" s="1"/>
  <c r="AR170" i="52" s="1"/>
  <c r="BG191" i="52"/>
  <c r="AC191" i="52" s="1"/>
  <c r="AR191" i="52" s="1"/>
  <c r="BF154" i="52"/>
  <c r="AB154" i="52" s="1"/>
  <c r="AQ154" i="52" s="1"/>
  <c r="BF41" i="52"/>
  <c r="AB41" i="52" s="1"/>
  <c r="AQ41" i="52" s="1"/>
  <c r="BF57" i="52"/>
  <c r="AB57" i="52" s="1"/>
  <c r="AQ57" i="52" s="1"/>
  <c r="BF58" i="52"/>
  <c r="AB58" i="52" s="1"/>
  <c r="AQ58" i="52" s="1"/>
  <c r="BF143" i="52"/>
  <c r="AB143" i="52" s="1"/>
  <c r="AQ143" i="52" s="1"/>
  <c r="BF133" i="52"/>
  <c r="AB133" i="52" s="1"/>
  <c r="AQ133" i="52" s="1"/>
  <c r="BF8" i="52"/>
  <c r="AB8" i="52" s="1"/>
  <c r="AQ8" i="52" s="1"/>
  <c r="BF45" i="52"/>
  <c r="AB45" i="52" s="1"/>
  <c r="AQ45" i="52" s="1"/>
  <c r="BF62" i="52"/>
  <c r="AB62" i="52" s="1"/>
  <c r="AQ62" i="52" s="1"/>
  <c r="BF88" i="52"/>
  <c r="AB88" i="52" s="1"/>
  <c r="AQ88" i="52" s="1"/>
  <c r="BD31" i="52"/>
  <c r="Z31" i="52" s="1"/>
  <c r="AO31" i="52" s="1"/>
  <c r="BD79" i="52"/>
  <c r="Z79" i="52" s="1"/>
  <c r="AO79" i="52" s="1"/>
  <c r="BD96" i="52"/>
  <c r="Z96" i="52" s="1"/>
  <c r="AO96" i="52" s="1"/>
  <c r="BD95" i="52"/>
  <c r="Z95" i="52" s="1"/>
  <c r="AO95" i="52" s="1"/>
  <c r="BD107" i="52"/>
  <c r="Z107" i="52" s="1"/>
  <c r="AO107" i="52" s="1"/>
  <c r="BD123" i="52"/>
  <c r="Z123" i="52" s="1"/>
  <c r="AO123" i="52" s="1"/>
  <c r="BD162" i="52"/>
  <c r="Z162" i="52" s="1"/>
  <c r="AO162" i="52" s="1"/>
  <c r="BD132" i="52"/>
  <c r="Z132" i="52" s="1"/>
  <c r="AO132" i="52" s="1"/>
  <c r="BD136" i="52"/>
  <c r="Z136" i="52" s="1"/>
  <c r="AO136" i="52" s="1"/>
  <c r="BD140" i="52"/>
  <c r="Z140" i="52" s="1"/>
  <c r="AO140" i="52" s="1"/>
  <c r="BD144" i="52"/>
  <c r="Z144" i="52" s="1"/>
  <c r="AO144" i="52" s="1"/>
  <c r="BD148" i="52"/>
  <c r="Z148" i="52" s="1"/>
  <c r="AO148" i="52" s="1"/>
  <c r="BD152" i="52"/>
  <c r="Z152" i="52" s="1"/>
  <c r="AO152" i="52" s="1"/>
  <c r="BD175" i="52"/>
  <c r="Z175" i="52" s="1"/>
  <c r="AO175" i="52" s="1"/>
  <c r="BD24" i="52"/>
  <c r="Z24" i="52" s="1"/>
  <c r="AO24" i="52" s="1"/>
  <c r="BD35" i="52"/>
  <c r="Z35" i="52" s="1"/>
  <c r="AO35" i="52" s="1"/>
  <c r="BD51" i="52"/>
  <c r="Z51" i="52" s="1"/>
  <c r="AO51" i="52" s="1"/>
  <c r="BD25" i="52"/>
  <c r="Z25" i="52" s="1"/>
  <c r="AO25" i="52" s="1"/>
  <c r="BD8" i="52"/>
  <c r="Z8" i="52" s="1"/>
  <c r="AO8" i="52" s="1"/>
  <c r="BD12" i="52"/>
  <c r="Z12" i="52" s="1"/>
  <c r="AO12" i="52" s="1"/>
  <c r="BD40" i="52"/>
  <c r="Z40" i="52" s="1"/>
  <c r="AO40" i="52" s="1"/>
  <c r="BD56" i="52"/>
  <c r="Z56" i="52" s="1"/>
  <c r="AO56" i="52" s="1"/>
  <c r="BD100" i="52"/>
  <c r="Z100" i="52" s="1"/>
  <c r="AO100" i="52" s="1"/>
  <c r="BD116" i="52"/>
  <c r="Z116" i="52" s="1"/>
  <c r="AO116" i="52" s="1"/>
  <c r="BD120" i="52"/>
  <c r="Z120" i="52" s="1"/>
  <c r="AO120" i="52" s="1"/>
  <c r="BD168" i="52"/>
  <c r="Z168" i="52" s="1"/>
  <c r="AO168" i="52" s="1"/>
  <c r="BD194" i="52"/>
  <c r="Z194" i="52" s="1"/>
  <c r="AO194" i="52" s="1"/>
  <c r="BD197" i="52"/>
  <c r="Z197" i="52" s="1"/>
  <c r="AO197" i="52" s="1"/>
  <c r="AX113" i="52"/>
  <c r="T113" i="52" s="1"/>
  <c r="AI113" i="52" s="1"/>
  <c r="AX199" i="52"/>
  <c r="T199" i="52" s="1"/>
  <c r="AI199" i="52" s="1"/>
  <c r="AX49" i="52"/>
  <c r="T49" i="52" s="1"/>
  <c r="AI49" i="52" s="1"/>
  <c r="AX110" i="52"/>
  <c r="T110" i="52" s="1"/>
  <c r="AI110" i="52" s="1"/>
  <c r="AX38" i="52"/>
  <c r="T38" i="52" s="1"/>
  <c r="AI38" i="52" s="1"/>
  <c r="AX166" i="52"/>
  <c r="T166" i="52" s="1"/>
  <c r="AI166" i="52" s="1"/>
  <c r="AX108" i="52"/>
  <c r="T108" i="52" s="1"/>
  <c r="AI108" i="52" s="1"/>
  <c r="AX118" i="52"/>
  <c r="T118" i="52" s="1"/>
  <c r="AI118" i="52" s="1"/>
  <c r="AX191" i="52"/>
  <c r="T191" i="52" s="1"/>
  <c r="AI191" i="52" s="1"/>
  <c r="AX7" i="52"/>
  <c r="T7" i="52" s="1"/>
  <c r="AI7" i="52" s="1"/>
  <c r="AX15" i="52"/>
  <c r="T15" i="52" s="1"/>
  <c r="AI15" i="52" s="1"/>
  <c r="AX18" i="52"/>
  <c r="T18" i="52" s="1"/>
  <c r="AI18" i="52" s="1"/>
  <c r="AX131" i="52"/>
  <c r="T131" i="52" s="1"/>
  <c r="AI131" i="52" s="1"/>
  <c r="BG67" i="52"/>
  <c r="AC67" i="52" s="1"/>
  <c r="AR67" i="52" s="1"/>
  <c r="BG58" i="52"/>
  <c r="AC58" i="52" s="1"/>
  <c r="AR58" i="52" s="1"/>
  <c r="BG132" i="52"/>
  <c r="AC132" i="52" s="1"/>
  <c r="AR132" i="52" s="1"/>
  <c r="BG34" i="52"/>
  <c r="AC34" i="52" s="1"/>
  <c r="AR34" i="52" s="1"/>
  <c r="BG38" i="52"/>
  <c r="AC38" i="52" s="1"/>
  <c r="AR38" i="52" s="1"/>
  <c r="BG61" i="52"/>
  <c r="AC61" i="52" s="1"/>
  <c r="AR61" i="52" s="1"/>
  <c r="BG168" i="52"/>
  <c r="AC168" i="52" s="1"/>
  <c r="AR168" i="52" s="1"/>
  <c r="BG188" i="52"/>
  <c r="AC188" i="52" s="1"/>
  <c r="AR188" i="52" s="1"/>
  <c r="BF176" i="52"/>
  <c r="AB176" i="52" s="1"/>
  <c r="AQ176" i="52" s="1"/>
  <c r="BF198" i="52"/>
  <c r="AB198" i="52" s="1"/>
  <c r="AQ198" i="52" s="1"/>
  <c r="BF150" i="52"/>
  <c r="AB150" i="52" s="1"/>
  <c r="AQ150" i="52" s="1"/>
  <c r="BD42" i="52"/>
  <c r="Z42" i="52" s="1"/>
  <c r="AO42" i="52" s="1"/>
  <c r="BD90" i="52"/>
  <c r="Z90" i="52" s="1"/>
  <c r="AO90" i="52" s="1"/>
  <c r="BD28" i="52"/>
  <c r="Z28" i="52" s="1"/>
  <c r="AO28" i="52" s="1"/>
  <c r="BD15" i="52"/>
  <c r="Z15" i="52" s="1"/>
  <c r="AO15" i="52" s="1"/>
  <c r="BD19" i="52"/>
  <c r="Z19" i="52" s="1"/>
  <c r="AO19" i="52" s="1"/>
  <c r="BD68" i="52"/>
  <c r="Z68" i="52" s="1"/>
  <c r="AO68" i="52" s="1"/>
  <c r="BD84" i="52"/>
  <c r="Z84" i="52" s="1"/>
  <c r="AO84" i="52" s="1"/>
  <c r="BD111" i="52"/>
  <c r="Z111" i="52" s="1"/>
  <c r="AO111" i="52" s="1"/>
  <c r="BD127" i="52"/>
  <c r="Z127" i="52" s="1"/>
  <c r="AO127" i="52" s="1"/>
  <c r="BD167" i="52"/>
  <c r="Z167" i="52" s="1"/>
  <c r="AO167" i="52" s="1"/>
  <c r="AX68" i="52"/>
  <c r="T68" i="52" s="1"/>
  <c r="AI68" i="52" s="1"/>
  <c r="AX10" i="52"/>
  <c r="T10" i="52" s="1"/>
  <c r="AI10" i="52" s="1"/>
  <c r="AX57" i="52"/>
  <c r="T57" i="52" s="1"/>
  <c r="AI57" i="52" s="1"/>
  <c r="AX197" i="52"/>
  <c r="T197" i="52" s="1"/>
  <c r="AI197" i="52" s="1"/>
  <c r="AX143" i="52"/>
  <c r="T143" i="52" s="1"/>
  <c r="AI143" i="52" s="1"/>
  <c r="AX9" i="52"/>
  <c r="T9" i="52" s="1"/>
  <c r="AI9" i="52" s="1"/>
  <c r="AX78" i="52"/>
  <c r="T78" i="52" s="1"/>
  <c r="AI78" i="52" s="1"/>
  <c r="AX186" i="52"/>
  <c r="T186" i="52" s="1"/>
  <c r="AI186" i="52" s="1"/>
  <c r="AX204" i="52"/>
  <c r="T204" i="52" s="1"/>
  <c r="AI204" i="52" s="1"/>
  <c r="AX189" i="52"/>
  <c r="T189" i="52" s="1"/>
  <c r="AI189" i="52" s="1"/>
  <c r="AX123" i="52"/>
  <c r="T123" i="52" s="1"/>
  <c r="AI123" i="52" s="1"/>
  <c r="BG137" i="52"/>
  <c r="AC137" i="52" s="1"/>
  <c r="AR137" i="52" s="1"/>
  <c r="BG68" i="52"/>
  <c r="AC68" i="52" s="1"/>
  <c r="AR68" i="52" s="1"/>
  <c r="BG84" i="52"/>
  <c r="AC84" i="52" s="1"/>
  <c r="AR84" i="52" s="1"/>
  <c r="BG145" i="52"/>
  <c r="AC145" i="52" s="1"/>
  <c r="AR145" i="52" s="1"/>
  <c r="BG31" i="52"/>
  <c r="AC31" i="52" s="1"/>
  <c r="AR31" i="52" s="1"/>
  <c r="BG47" i="52"/>
  <c r="AC47" i="52" s="1"/>
  <c r="AR47" i="52" s="1"/>
  <c r="BG65" i="52"/>
  <c r="AC65" i="52" s="1"/>
  <c r="AR65" i="52" s="1"/>
  <c r="BG90" i="52"/>
  <c r="AC90" i="52" s="1"/>
  <c r="AR90" i="52" s="1"/>
  <c r="BG98" i="52"/>
  <c r="AC98" i="52" s="1"/>
  <c r="AR98" i="52" s="1"/>
  <c r="BG165" i="52"/>
  <c r="AC165" i="52" s="1"/>
  <c r="AR165" i="52" s="1"/>
  <c r="BG169" i="52"/>
  <c r="AC169" i="52" s="1"/>
  <c r="AR169" i="52" s="1"/>
  <c r="BF7" i="52"/>
  <c r="AB7" i="52" s="1"/>
  <c r="AQ7" i="52" s="1"/>
  <c r="BF101" i="52"/>
  <c r="AB101" i="52" s="1"/>
  <c r="AQ101" i="52" s="1"/>
  <c r="BF156" i="52"/>
  <c r="AB156" i="52" s="1"/>
  <c r="AQ156" i="52" s="1"/>
  <c r="BF181" i="52"/>
  <c r="AB181" i="52" s="1"/>
  <c r="AQ181" i="52" s="1"/>
  <c r="BF157" i="52"/>
  <c r="AB157" i="52" s="1"/>
  <c r="AQ157" i="52" s="1"/>
  <c r="BF25" i="52"/>
  <c r="AB25" i="52" s="1"/>
  <c r="AQ25" i="52" s="1"/>
  <c r="BF33" i="52"/>
  <c r="AB33" i="52" s="1"/>
  <c r="AQ33" i="52" s="1"/>
  <c r="BF49" i="52"/>
  <c r="AB49" i="52" s="1"/>
  <c r="AQ49" i="52" s="1"/>
  <c r="BF128" i="52"/>
  <c r="AB128" i="52" s="1"/>
  <c r="AQ128" i="52" s="1"/>
  <c r="BF122" i="52"/>
  <c r="AB122" i="52" s="1"/>
  <c r="AQ122" i="52" s="1"/>
  <c r="AX56" i="52"/>
  <c r="T56" i="52" s="1"/>
  <c r="AI56" i="52" s="1"/>
  <c r="AX101" i="52"/>
  <c r="T101" i="52" s="1"/>
  <c r="AI101" i="52" s="1"/>
  <c r="AX196" i="52"/>
  <c r="T196" i="52" s="1"/>
  <c r="AI196" i="52" s="1"/>
  <c r="AX24" i="52"/>
  <c r="T24" i="52" s="1"/>
  <c r="AI24" i="52" s="1"/>
  <c r="AX115" i="52"/>
  <c r="T115" i="52" s="1"/>
  <c r="AI115" i="52" s="1"/>
  <c r="AX139" i="52"/>
  <c r="T139" i="52" s="1"/>
  <c r="AI139" i="52" s="1"/>
  <c r="AX129" i="52"/>
  <c r="T129" i="52" s="1"/>
  <c r="AI129" i="52" s="1"/>
  <c r="AX26" i="52"/>
  <c r="T26" i="52" s="1"/>
  <c r="AI26" i="52" s="1"/>
  <c r="AX105" i="52"/>
  <c r="T105" i="52" s="1"/>
  <c r="AI105" i="52" s="1"/>
  <c r="AX136" i="52"/>
  <c r="T136" i="52" s="1"/>
  <c r="AI136" i="52" s="1"/>
  <c r="AX153" i="52"/>
  <c r="T153" i="52" s="1"/>
  <c r="AI153" i="52" s="1"/>
  <c r="AX8" i="52"/>
  <c r="T8" i="52" s="1"/>
  <c r="AI8" i="52" s="1"/>
  <c r="AX16" i="52"/>
  <c r="T16" i="52" s="1"/>
  <c r="AI16" i="52" s="1"/>
  <c r="AX158" i="52"/>
  <c r="T158" i="52" s="1"/>
  <c r="AI158" i="52" s="1"/>
  <c r="BF76" i="52"/>
  <c r="AB76" i="52" s="1"/>
  <c r="AQ76" i="52" s="1"/>
  <c r="BF185" i="52"/>
  <c r="AB185" i="52" s="1"/>
  <c r="AQ185" i="52" s="1"/>
  <c r="BF100" i="52"/>
  <c r="AB100" i="52" s="1"/>
  <c r="AQ100" i="52" s="1"/>
  <c r="BF69" i="52"/>
  <c r="AB69" i="52" s="1"/>
  <c r="AQ69" i="52" s="1"/>
  <c r="BF85" i="52"/>
  <c r="AB85" i="52" s="1"/>
  <c r="AQ85" i="52" s="1"/>
  <c r="BF144" i="52"/>
  <c r="AB144" i="52" s="1"/>
  <c r="AQ144" i="52" s="1"/>
  <c r="BF116" i="52"/>
  <c r="AB116" i="52" s="1"/>
  <c r="AQ116" i="52" s="1"/>
  <c r="BF53" i="52"/>
  <c r="AB53" i="52" s="1"/>
  <c r="AQ53" i="52" s="1"/>
  <c r="BF141" i="52"/>
  <c r="AB141" i="52" s="1"/>
  <c r="AQ141" i="52" s="1"/>
  <c r="BF132" i="52"/>
  <c r="AB132" i="52" s="1"/>
  <c r="AQ132" i="52" s="1"/>
  <c r="BF108" i="52"/>
  <c r="AB108" i="52" s="1"/>
  <c r="AQ108" i="52" s="1"/>
  <c r="BF30" i="52"/>
  <c r="AB30" i="52" s="1"/>
  <c r="AQ30" i="52" s="1"/>
  <c r="BF46" i="52"/>
  <c r="AB46" i="52" s="1"/>
  <c r="AQ46" i="52" s="1"/>
  <c r="BF119" i="52"/>
  <c r="AB119" i="52" s="1"/>
  <c r="AQ119" i="52" s="1"/>
  <c r="AX99" i="52"/>
  <c r="T99" i="52" s="1"/>
  <c r="AI99" i="52" s="1"/>
  <c r="AX64" i="52"/>
  <c r="T64" i="52" s="1"/>
  <c r="AI64" i="52" s="1"/>
  <c r="AX202" i="52"/>
  <c r="T202" i="52" s="1"/>
  <c r="AI202" i="52" s="1"/>
  <c r="AX51" i="52"/>
  <c r="T51" i="52" s="1"/>
  <c r="AI51" i="52" s="1"/>
  <c r="AX167" i="52"/>
  <c r="T167" i="52" s="1"/>
  <c r="AI167" i="52" s="1"/>
  <c r="AX121" i="52"/>
  <c r="T121" i="52" s="1"/>
  <c r="AI121" i="52" s="1"/>
  <c r="AX203" i="52"/>
  <c r="T203" i="52" s="1"/>
  <c r="AI203" i="52" s="1"/>
  <c r="AX34" i="52"/>
  <c r="T34" i="52" s="1"/>
  <c r="AI34" i="52" s="1"/>
  <c r="AX82" i="52"/>
  <c r="T82" i="52" s="1"/>
  <c r="AI82" i="52" s="1"/>
  <c r="BF35" i="52"/>
  <c r="AB35" i="52" s="1"/>
  <c r="AQ35" i="52" s="1"/>
  <c r="BF64" i="52"/>
  <c r="AB64" i="52" s="1"/>
  <c r="AQ64" i="52" s="1"/>
  <c r="BF80" i="52"/>
  <c r="AB80" i="52" s="1"/>
  <c r="AQ80" i="52" s="1"/>
  <c r="BF175" i="52"/>
  <c r="AB175" i="52" s="1"/>
  <c r="AQ175" i="52" s="1"/>
  <c r="BF77" i="52"/>
  <c r="AB77" i="52" s="1"/>
  <c r="AQ77" i="52" s="1"/>
  <c r="BF24" i="52"/>
  <c r="AB24" i="52" s="1"/>
  <c r="AQ24" i="52" s="1"/>
  <c r="BF105" i="52"/>
  <c r="AB105" i="52" s="1"/>
  <c r="AQ105" i="52" s="1"/>
  <c r="BF165" i="52"/>
  <c r="AB165" i="52" s="1"/>
  <c r="AQ165" i="52" s="1"/>
  <c r="BF195" i="52"/>
  <c r="AB195" i="52" s="1"/>
  <c r="AQ195" i="52" s="1"/>
  <c r="BF10" i="52"/>
  <c r="AB10" i="52" s="1"/>
  <c r="AQ10" i="52" s="1"/>
  <c r="BF203" i="52"/>
  <c r="AB203" i="52" s="1"/>
  <c r="AQ203" i="52" s="1"/>
  <c r="BF130" i="52"/>
  <c r="AB130" i="52" s="1"/>
  <c r="AQ130" i="52" s="1"/>
  <c r="BF83" i="52"/>
  <c r="AB83" i="52" s="1"/>
  <c r="AQ83" i="52" s="1"/>
  <c r="AX40" i="52"/>
  <c r="T40" i="52" s="1"/>
  <c r="AI40" i="52" s="1"/>
  <c r="AX132" i="52"/>
  <c r="T132" i="52" s="1"/>
  <c r="AI132" i="52" s="1"/>
  <c r="AX168" i="52"/>
  <c r="T168" i="52" s="1"/>
  <c r="AI168" i="52" s="1"/>
  <c r="AX155" i="52"/>
  <c r="T155" i="52" s="1"/>
  <c r="AI155" i="52" s="1"/>
  <c r="AX122" i="52"/>
  <c r="T122" i="52" s="1"/>
  <c r="AI122" i="52" s="1"/>
  <c r="AX192" i="52"/>
  <c r="T192" i="52" s="1"/>
  <c r="AI192" i="52" s="1"/>
  <c r="AX17" i="52"/>
  <c r="T17" i="52" s="1"/>
  <c r="AI17" i="52" s="1"/>
  <c r="AX47" i="52"/>
  <c r="T47" i="52" s="1"/>
  <c r="AI47" i="52" s="1"/>
  <c r="AX20" i="52"/>
  <c r="T20" i="52" s="1"/>
  <c r="AI20" i="52" s="1"/>
  <c r="AX65" i="52"/>
  <c r="T65" i="52" s="1"/>
  <c r="AI65" i="52" s="1"/>
  <c r="AX81" i="52"/>
  <c r="T81" i="52" s="1"/>
  <c r="AI81" i="52" s="1"/>
  <c r="AX130" i="52"/>
  <c r="T130" i="52" s="1"/>
  <c r="AI130" i="52" s="1"/>
  <c r="AX205" i="52"/>
  <c r="T205" i="52" s="1"/>
  <c r="AI205" i="52" s="1"/>
  <c r="AX54" i="52"/>
  <c r="T54" i="52" s="1"/>
  <c r="AI54" i="52" s="1"/>
  <c r="AL207" i="52"/>
  <c r="BF27" i="52"/>
  <c r="AB27" i="52" s="1"/>
  <c r="AQ27" i="52" s="1"/>
  <c r="BF115" i="52"/>
  <c r="AB115" i="52" s="1"/>
  <c r="AQ115" i="52" s="1"/>
  <c r="BF121" i="52"/>
  <c r="AB121" i="52" s="1"/>
  <c r="AQ121" i="52" s="1"/>
  <c r="BF48" i="52"/>
  <c r="AB48" i="52" s="1"/>
  <c r="AQ48" i="52" s="1"/>
  <c r="BF102" i="52"/>
  <c r="AB102" i="52" s="1"/>
  <c r="AQ102" i="52" s="1"/>
  <c r="BF73" i="52"/>
  <c r="AB73" i="52" s="1"/>
  <c r="AQ73" i="52" s="1"/>
  <c r="BF173" i="52"/>
  <c r="AB173" i="52" s="1"/>
  <c r="AQ173" i="52" s="1"/>
  <c r="BF18" i="52"/>
  <c r="AB18" i="52" s="1"/>
  <c r="AQ18" i="52" s="1"/>
  <c r="M207" i="52" s="1"/>
  <c r="BF112" i="52"/>
  <c r="AB112" i="52" s="1"/>
  <c r="AQ112" i="52" s="1"/>
  <c r="BF125" i="52"/>
  <c r="AB125" i="52" s="1"/>
  <c r="AQ125" i="52" s="1"/>
  <c r="BF9" i="52"/>
  <c r="AB9" i="52" s="1"/>
  <c r="AQ9" i="52" s="1"/>
  <c r="BF87" i="52"/>
  <c r="AB87" i="52" s="1"/>
  <c r="AQ87" i="52" s="1"/>
  <c r="BF136" i="52"/>
  <c r="AB136" i="52" s="1"/>
  <c r="AQ136" i="52" s="1"/>
  <c r="AX80" i="52"/>
  <c r="T80" i="52" s="1"/>
  <c r="AI80" i="52" s="1"/>
  <c r="AX172" i="52"/>
  <c r="T172" i="52" s="1"/>
  <c r="AI172" i="52" s="1"/>
  <c r="AX138" i="52"/>
  <c r="T138" i="52" s="1"/>
  <c r="AI138" i="52" s="1"/>
  <c r="AX116" i="52"/>
  <c r="T116" i="52" s="1"/>
  <c r="AI116" i="52" s="1"/>
  <c r="AX150" i="52"/>
  <c r="T150" i="52" s="1"/>
  <c r="AI150" i="52" s="1"/>
  <c r="AX89" i="52"/>
  <c r="T89" i="52" s="1"/>
  <c r="AI89" i="52" s="1"/>
  <c r="AX58" i="52"/>
  <c r="T58" i="52" s="1"/>
  <c r="AI58" i="52" s="1"/>
  <c r="BF20" i="52"/>
  <c r="AB20" i="52" s="1"/>
  <c r="AQ20" i="52" s="1"/>
  <c r="BF81" i="52"/>
  <c r="AB81" i="52" s="1"/>
  <c r="AQ81" i="52" s="1"/>
  <c r="BF151" i="52"/>
  <c r="AB151" i="52" s="1"/>
  <c r="AQ151" i="52" s="1"/>
  <c r="BF22" i="52"/>
  <c r="AB22" i="52" s="1"/>
  <c r="AQ22" i="52" s="1"/>
  <c r="BF66" i="52"/>
  <c r="AB66" i="52" s="1"/>
  <c r="AQ66" i="52" s="1"/>
  <c r="BF139" i="52"/>
  <c r="AB139" i="52" s="1"/>
  <c r="AQ139" i="52" s="1"/>
  <c r="BF96" i="52"/>
  <c r="AB96" i="52" s="1"/>
  <c r="AQ96" i="52" s="1"/>
  <c r="BF75" i="52"/>
  <c r="AB75" i="52" s="1"/>
  <c r="AQ75" i="52" s="1"/>
  <c r="BF113" i="52"/>
  <c r="AB113" i="52" s="1"/>
  <c r="AQ113" i="52" s="1"/>
  <c r="BF159" i="52"/>
  <c r="AB159" i="52" s="1"/>
  <c r="AQ159" i="52" s="1"/>
  <c r="BF199" i="52"/>
  <c r="AB199" i="52" s="1"/>
  <c r="AQ199" i="52" s="1"/>
  <c r="BF204" i="52"/>
  <c r="AB204" i="52" s="1"/>
  <c r="AQ204" i="52" s="1"/>
  <c r="AX145" i="52"/>
  <c r="T145" i="52" s="1"/>
  <c r="AI145" i="52" s="1"/>
  <c r="BF95" i="52"/>
  <c r="AB95" i="52" s="1"/>
  <c r="AQ95" i="52" s="1"/>
  <c r="BF12" i="52"/>
  <c r="AB12" i="52" s="1"/>
  <c r="AQ12" i="52" s="1"/>
  <c r="BF104" i="52"/>
  <c r="AB104" i="52" s="1"/>
  <c r="AQ104" i="52" s="1"/>
  <c r="BF60" i="52"/>
  <c r="AB60" i="52" s="1"/>
  <c r="AQ60" i="52" s="1"/>
  <c r="BF169" i="52"/>
  <c r="AB169" i="52" s="1"/>
  <c r="AQ169" i="52" s="1"/>
  <c r="BF161" i="52"/>
  <c r="AB161" i="52" s="1"/>
  <c r="AQ161" i="52" s="1"/>
  <c r="BF37" i="52"/>
  <c r="AB37" i="52" s="1"/>
  <c r="AQ37" i="52" s="1"/>
  <c r="BF86" i="52"/>
  <c r="AB86" i="52" s="1"/>
  <c r="AQ86" i="52" s="1"/>
  <c r="BF110" i="52"/>
  <c r="AB110" i="52" s="1"/>
  <c r="AQ110" i="52" s="1"/>
  <c r="BF63" i="52"/>
  <c r="AB63" i="52" s="1"/>
  <c r="AQ63" i="52" s="1"/>
  <c r="BF79" i="52"/>
  <c r="AB79" i="52" s="1"/>
  <c r="AQ79" i="52" s="1"/>
  <c r="BF129" i="52"/>
  <c r="AB129" i="52" s="1"/>
  <c r="AQ129" i="52" s="1"/>
  <c r="AX148" i="52"/>
  <c r="T148" i="52" s="1"/>
  <c r="AI148" i="52" s="1"/>
  <c r="BD36" i="52"/>
  <c r="Z36" i="52" s="1"/>
  <c r="AO36" i="52" s="1"/>
  <c r="BD52" i="52"/>
  <c r="Z52" i="52" s="1"/>
  <c r="AO52" i="52" s="1"/>
  <c r="BD74" i="52"/>
  <c r="Z74" i="52" s="1"/>
  <c r="AO74" i="52" s="1"/>
  <c r="BD119" i="52"/>
  <c r="Z119" i="52" s="1"/>
  <c r="AO119" i="52" s="1"/>
  <c r="BD206" i="52"/>
  <c r="Z206" i="52" s="1"/>
  <c r="AO206" i="52" s="1"/>
  <c r="BG75" i="52"/>
  <c r="AC75" i="52" s="1"/>
  <c r="AR75" i="52" s="1"/>
  <c r="BG22" i="52"/>
  <c r="AC22" i="52" s="1"/>
  <c r="AR22" i="52" s="1"/>
  <c r="BG50" i="52"/>
  <c r="AC50" i="52" s="1"/>
  <c r="AR50" i="52" s="1"/>
  <c r="BG146" i="52"/>
  <c r="AC146" i="52" s="1"/>
  <c r="AR146" i="52" s="1"/>
  <c r="BG154" i="52"/>
  <c r="AC154" i="52" s="1"/>
  <c r="AR154" i="52" s="1"/>
  <c r="BG177" i="52"/>
  <c r="AC177" i="52" s="1"/>
  <c r="AR177" i="52" s="1"/>
  <c r="BG181" i="52"/>
  <c r="AC181" i="52" s="1"/>
  <c r="AR181" i="52" s="1"/>
  <c r="BG185" i="52"/>
  <c r="AC185" i="52" s="1"/>
  <c r="AR185" i="52" s="1"/>
  <c r="BF138" i="52"/>
  <c r="AB138" i="52" s="1"/>
  <c r="AQ138" i="52" s="1"/>
  <c r="BF19" i="52"/>
  <c r="AB19" i="52" s="1"/>
  <c r="AQ19" i="52" s="1"/>
  <c r="BF120" i="52"/>
  <c r="AB120" i="52" s="1"/>
  <c r="AQ120" i="52" s="1"/>
  <c r="BF164" i="52"/>
  <c r="AB164" i="52" s="1"/>
  <c r="AQ164" i="52" s="1"/>
  <c r="BF40" i="52"/>
  <c r="AB40" i="52" s="1"/>
  <c r="AQ40" i="52" s="1"/>
  <c r="BF146" i="52"/>
  <c r="AB146" i="52" s="1"/>
  <c r="AQ146" i="52" s="1"/>
  <c r="BF177" i="52"/>
  <c r="AB177" i="52" s="1"/>
  <c r="AQ177" i="52" s="1"/>
  <c r="BF15" i="52"/>
  <c r="AB15" i="52" s="1"/>
  <c r="AQ15" i="52" s="1"/>
  <c r="BF74" i="52"/>
  <c r="AB74" i="52" s="1"/>
  <c r="AQ74" i="52" s="1"/>
  <c r="BF26" i="52"/>
  <c r="AB26" i="52" s="1"/>
  <c r="AQ26" i="52" s="1"/>
  <c r="BF34" i="52"/>
  <c r="AB34" i="52" s="1"/>
  <c r="AQ34" i="52" s="1"/>
  <c r="BF67" i="52"/>
  <c r="AB67" i="52" s="1"/>
  <c r="AQ67" i="52" s="1"/>
  <c r="AX119" i="52"/>
  <c r="T119" i="52" s="1"/>
  <c r="AI119" i="52" s="1"/>
  <c r="AX70" i="52"/>
  <c r="T70" i="52" s="1"/>
  <c r="AI70" i="52" s="1"/>
  <c r="BD33" i="52"/>
  <c r="Z33" i="52" s="1"/>
  <c r="AO33" i="52" s="1"/>
  <c r="BD47" i="52"/>
  <c r="Z47" i="52" s="1"/>
  <c r="AO47" i="52" s="1"/>
  <c r="BD21" i="52"/>
  <c r="Z21" i="52" s="1"/>
  <c r="AO21" i="52" s="1"/>
  <c r="BD78" i="52"/>
  <c r="Z78" i="52" s="1"/>
  <c r="AO78" i="52" s="1"/>
  <c r="BD7" i="52"/>
  <c r="Z7" i="52" s="1"/>
  <c r="AO7" i="52" s="1"/>
  <c r="BD11" i="52"/>
  <c r="Z11" i="52" s="1"/>
  <c r="AO11" i="52" s="1"/>
  <c r="BD103" i="52"/>
  <c r="Z103" i="52" s="1"/>
  <c r="AO103" i="52" s="1"/>
  <c r="BD161" i="52"/>
  <c r="Z161" i="52" s="1"/>
  <c r="AO161" i="52" s="1"/>
  <c r="BD202" i="52"/>
  <c r="Z202" i="52" s="1"/>
  <c r="AO202" i="52" s="1"/>
  <c r="BD191" i="52"/>
  <c r="Z191" i="52" s="1"/>
  <c r="AO191" i="52" s="1"/>
  <c r="BD49" i="52"/>
  <c r="Z49" i="52" s="1"/>
  <c r="AO49" i="52" s="1"/>
  <c r="BD94" i="52"/>
  <c r="Z94" i="52" s="1"/>
  <c r="AO94" i="52" s="1"/>
  <c r="BD82" i="52"/>
  <c r="Z82" i="52" s="1"/>
  <c r="AO82" i="52" s="1"/>
  <c r="BD97" i="52"/>
  <c r="Z97" i="52" s="1"/>
  <c r="AO97" i="52" s="1"/>
  <c r="BD104" i="52"/>
  <c r="Z104" i="52" s="1"/>
  <c r="AO104" i="52" s="1"/>
  <c r="BD155" i="52"/>
  <c r="Z155" i="52" s="1"/>
  <c r="AO155" i="52" s="1"/>
  <c r="BD180" i="52"/>
  <c r="Z180" i="52" s="1"/>
  <c r="AO180" i="52" s="1"/>
  <c r="BD184" i="52"/>
  <c r="Z184" i="52" s="1"/>
  <c r="AO184" i="52" s="1"/>
  <c r="BG83" i="52"/>
  <c r="AC83" i="52" s="1"/>
  <c r="AR83" i="52" s="1"/>
  <c r="BG62" i="52"/>
  <c r="AC62" i="52" s="1"/>
  <c r="AR62" i="52" s="1"/>
  <c r="BG27" i="52"/>
  <c r="AC27" i="52" s="1"/>
  <c r="AR27" i="52" s="1"/>
  <c r="BG35" i="52"/>
  <c r="AC35" i="52" s="1"/>
  <c r="AR35" i="52" s="1"/>
  <c r="BG39" i="52"/>
  <c r="AC39" i="52" s="1"/>
  <c r="AR39" i="52" s="1"/>
  <c r="BG51" i="52"/>
  <c r="AC51" i="52" s="1"/>
  <c r="AR51" i="52" s="1"/>
  <c r="BG55" i="52"/>
  <c r="AC55" i="52" s="1"/>
  <c r="AR55" i="52" s="1"/>
  <c r="BG81" i="52"/>
  <c r="AC81" i="52" s="1"/>
  <c r="AR81" i="52" s="1"/>
  <c r="BG94" i="52"/>
  <c r="AC94" i="52" s="1"/>
  <c r="AR94" i="52" s="1"/>
  <c r="BG102" i="52"/>
  <c r="AC102" i="52" s="1"/>
  <c r="AR102" i="52" s="1"/>
  <c r="BG106" i="52"/>
  <c r="AC106" i="52" s="1"/>
  <c r="AR106" i="52" s="1"/>
  <c r="BG110" i="52"/>
  <c r="AC110" i="52" s="1"/>
  <c r="AR110" i="52" s="1"/>
  <c r="BG114" i="52"/>
  <c r="AC114" i="52" s="1"/>
  <c r="AR114" i="52" s="1"/>
  <c r="BG118" i="52"/>
  <c r="AC118" i="52" s="1"/>
  <c r="AR118" i="52" s="1"/>
  <c r="BG122" i="52"/>
  <c r="AC122" i="52" s="1"/>
  <c r="AR122" i="52" s="1"/>
  <c r="BG126" i="52"/>
  <c r="AC126" i="52" s="1"/>
  <c r="AR126" i="52" s="1"/>
  <c r="BG134" i="52"/>
  <c r="AC134" i="52" s="1"/>
  <c r="AR134" i="52" s="1"/>
  <c r="BG150" i="52"/>
  <c r="AC150" i="52" s="1"/>
  <c r="AR150" i="52" s="1"/>
  <c r="BG139" i="52"/>
  <c r="AC139" i="52" s="1"/>
  <c r="AR139" i="52" s="1"/>
  <c r="BG153" i="52"/>
  <c r="AC153" i="52" s="1"/>
  <c r="AR153" i="52" s="1"/>
  <c r="BG178" i="52"/>
  <c r="AC178" i="52" s="1"/>
  <c r="AR178" i="52" s="1"/>
  <c r="BG182" i="52"/>
  <c r="AC182" i="52" s="1"/>
  <c r="AR182" i="52" s="1"/>
  <c r="BG201" i="52"/>
  <c r="AC201" i="52" s="1"/>
  <c r="AR201" i="52" s="1"/>
  <c r="BG189" i="52"/>
  <c r="AC189" i="52" s="1"/>
  <c r="AR189" i="52" s="1"/>
  <c r="BG187" i="52"/>
  <c r="AC187" i="52" s="1"/>
  <c r="AR187" i="52" s="1"/>
  <c r="BG192" i="52"/>
  <c r="AC192" i="52" s="1"/>
  <c r="AR192" i="52" s="1"/>
  <c r="BG204" i="52"/>
  <c r="AC204" i="52" s="1"/>
  <c r="AR204" i="52" s="1"/>
  <c r="BF124" i="52"/>
  <c r="AB124" i="52" s="1"/>
  <c r="AQ124" i="52" s="1"/>
  <c r="BF137" i="52"/>
  <c r="AB137" i="52" s="1"/>
  <c r="AQ137" i="52" s="1"/>
  <c r="BF84" i="52"/>
  <c r="AB84" i="52" s="1"/>
  <c r="AQ84" i="52" s="1"/>
  <c r="BF202" i="52"/>
  <c r="AB202" i="52" s="1"/>
  <c r="AQ202" i="52" s="1"/>
  <c r="BF194" i="52"/>
  <c r="AB194" i="52" s="1"/>
  <c r="AQ194" i="52" s="1"/>
  <c r="BF93" i="52"/>
  <c r="AB93" i="52" s="1"/>
  <c r="AQ93" i="52" s="1"/>
  <c r="BF54" i="52"/>
  <c r="AB54" i="52" s="1"/>
  <c r="AQ54" i="52" s="1"/>
  <c r="BF155" i="52"/>
  <c r="AB155" i="52" s="1"/>
  <c r="AQ155" i="52" s="1"/>
  <c r="AX28" i="52"/>
  <c r="T28" i="52" s="1"/>
  <c r="AI28" i="52" s="1"/>
  <c r="AX87" i="52"/>
  <c r="T87" i="52" s="1"/>
  <c r="AI87" i="52" s="1"/>
  <c r="AX103" i="52"/>
  <c r="T103" i="52" s="1"/>
  <c r="AI103" i="52" s="1"/>
  <c r="AX198" i="52"/>
  <c r="T198" i="52" s="1"/>
  <c r="AI198" i="52" s="1"/>
  <c r="BF117" i="52"/>
  <c r="AB117" i="52" s="1"/>
  <c r="AQ117" i="52" s="1"/>
  <c r="BF160" i="52"/>
  <c r="AB160" i="52" s="1"/>
  <c r="AQ160" i="52" s="1"/>
  <c r="BF201" i="52"/>
  <c r="AB201" i="52" s="1"/>
  <c r="AQ201" i="52" s="1"/>
  <c r="BF205" i="52"/>
  <c r="AB205" i="52" s="1"/>
  <c r="AQ205" i="52" s="1"/>
  <c r="BF36" i="52"/>
  <c r="AB36" i="52" s="1"/>
  <c r="AQ36" i="52" s="1"/>
  <c r="BF191" i="52"/>
  <c r="AB191" i="52" s="1"/>
  <c r="AQ191" i="52" s="1"/>
  <c r="BF174" i="52"/>
  <c r="AB174" i="52" s="1"/>
  <c r="AQ174" i="52" s="1"/>
  <c r="AX44" i="52"/>
  <c r="T44" i="52" s="1"/>
  <c r="AI44" i="52" s="1"/>
  <c r="AX171" i="52"/>
  <c r="T171" i="52" s="1"/>
  <c r="AI171" i="52" s="1"/>
  <c r="AX71" i="52"/>
  <c r="T71" i="52" s="1"/>
  <c r="AI71" i="52" s="1"/>
  <c r="AX94" i="52"/>
  <c r="T94" i="52" s="1"/>
  <c r="AI94" i="52" s="1"/>
  <c r="AX61" i="52"/>
  <c r="T61" i="52" s="1"/>
  <c r="AI61" i="52" s="1"/>
  <c r="AX152" i="52"/>
  <c r="T152" i="52" s="1"/>
  <c r="AI152" i="52" s="1"/>
  <c r="AX175" i="52"/>
  <c r="T175" i="52" s="1"/>
  <c r="AI175" i="52" s="1"/>
  <c r="BG40" i="52"/>
  <c r="AC40" i="52" s="1"/>
  <c r="AR40" i="52" s="1"/>
  <c r="BG56" i="52"/>
  <c r="AC56" i="52" s="1"/>
  <c r="AR56" i="52" s="1"/>
  <c r="BG69" i="52"/>
  <c r="AC69" i="52" s="1"/>
  <c r="AR69" i="52" s="1"/>
  <c r="BG85" i="52"/>
  <c r="AC85" i="52" s="1"/>
  <c r="AR85" i="52" s="1"/>
  <c r="BG99" i="52"/>
  <c r="AC99" i="52" s="1"/>
  <c r="AR99" i="52" s="1"/>
  <c r="BG103" i="52"/>
  <c r="AC103" i="52" s="1"/>
  <c r="AR103" i="52" s="1"/>
  <c r="BF190" i="52"/>
  <c r="AB190" i="52" s="1"/>
  <c r="AQ190" i="52" s="1"/>
  <c r="BF32" i="52"/>
  <c r="AB32" i="52" s="1"/>
  <c r="AQ32" i="52" s="1"/>
  <c r="BF109" i="52"/>
  <c r="AB109" i="52" s="1"/>
  <c r="AQ109" i="52" s="1"/>
  <c r="BF148" i="52"/>
  <c r="AB148" i="52" s="1"/>
  <c r="AQ148" i="52" s="1"/>
  <c r="BF184" i="52"/>
  <c r="AB184" i="52" s="1"/>
  <c r="AQ184" i="52" s="1"/>
  <c r="BF39" i="52"/>
  <c r="AB39" i="52" s="1"/>
  <c r="AQ39" i="52" s="1"/>
  <c r="BF78" i="52"/>
  <c r="AB78" i="52" s="1"/>
  <c r="AQ78" i="52" s="1"/>
  <c r="BF197" i="52"/>
  <c r="AB197" i="52" s="1"/>
  <c r="AQ197" i="52" s="1"/>
  <c r="BF140" i="52"/>
  <c r="AB140" i="52" s="1"/>
  <c r="AQ140" i="52" s="1"/>
  <c r="BF56" i="52"/>
  <c r="AB56" i="52" s="1"/>
  <c r="AQ56" i="52" s="1"/>
  <c r="BF192" i="52"/>
  <c r="AB192" i="52" s="1"/>
  <c r="AQ192" i="52" s="1"/>
  <c r="AX75" i="52"/>
  <c r="T75" i="52" s="1"/>
  <c r="AI75" i="52" s="1"/>
  <c r="AX36" i="52"/>
  <c r="T36" i="52" s="1"/>
  <c r="AI36" i="52" s="1"/>
  <c r="AX31" i="52"/>
  <c r="T31" i="52" s="1"/>
  <c r="AI31" i="52" s="1"/>
  <c r="AX63" i="52"/>
  <c r="T63" i="52" s="1"/>
  <c r="AI63" i="52" s="1"/>
  <c r="AX160" i="52"/>
  <c r="T160" i="52" s="1"/>
  <c r="AI160" i="52" s="1"/>
  <c r="AX14" i="52"/>
  <c r="T14" i="52" s="1"/>
  <c r="AI14" i="52" s="1"/>
  <c r="AX93" i="52"/>
  <c r="T93" i="52" s="1"/>
  <c r="AI93" i="52" s="1"/>
  <c r="AX39" i="52"/>
  <c r="T39" i="52" s="1"/>
  <c r="AI39" i="52" s="1"/>
  <c r="AX151" i="52"/>
  <c r="T151" i="52" s="1"/>
  <c r="AI151" i="52" s="1"/>
  <c r="AX157" i="52"/>
  <c r="T157" i="52" s="1"/>
  <c r="AI157" i="52" s="1"/>
  <c r="AX114" i="52"/>
  <c r="T114" i="52" s="1"/>
  <c r="AI114" i="52" s="1"/>
  <c r="AX106" i="52"/>
  <c r="T106" i="52" s="1"/>
  <c r="AI106" i="52" s="1"/>
  <c r="AX128" i="52"/>
  <c r="T128" i="52" s="1"/>
  <c r="AI128" i="52" s="1"/>
  <c r="AX53" i="52"/>
  <c r="T53" i="52" s="1"/>
  <c r="AI53" i="52" s="1"/>
  <c r="AX193" i="52"/>
  <c r="T193" i="52" s="1"/>
  <c r="AI193" i="52" s="1"/>
  <c r="BB123" i="51"/>
  <c r="X123" i="51" s="1"/>
  <c r="AM123" i="51" s="1"/>
  <c r="AX182" i="51"/>
  <c r="T182" i="51" s="1"/>
  <c r="AI182" i="51" s="1"/>
  <c r="AX151" i="51"/>
  <c r="T151" i="51" s="1"/>
  <c r="AI151" i="51" s="1"/>
  <c r="AX66" i="51"/>
  <c r="T66" i="51" s="1"/>
  <c r="AI66" i="51" s="1"/>
  <c r="AX166" i="51"/>
  <c r="T166" i="51" s="1"/>
  <c r="AI166" i="51" s="1"/>
  <c r="AX81" i="51"/>
  <c r="T81" i="51" s="1"/>
  <c r="AI81" i="51" s="1"/>
  <c r="AX144" i="51"/>
  <c r="T144" i="51" s="1"/>
  <c r="AI144" i="51" s="1"/>
  <c r="AX172" i="51"/>
  <c r="T172" i="51" s="1"/>
  <c r="AI172" i="51" s="1"/>
  <c r="AX67" i="51"/>
  <c r="T67" i="51" s="1"/>
  <c r="AI67" i="51" s="1"/>
  <c r="BH57" i="51"/>
  <c r="AD57" i="51" s="1"/>
  <c r="AS57" i="51" s="1"/>
  <c r="AX79" i="51"/>
  <c r="T79" i="51" s="1"/>
  <c r="AI79" i="51" s="1"/>
  <c r="AX54" i="51"/>
  <c r="T54" i="51" s="1"/>
  <c r="AI54" i="51" s="1"/>
  <c r="AX101" i="51"/>
  <c r="T101" i="51" s="1"/>
  <c r="AI101" i="51" s="1"/>
  <c r="BE104" i="51"/>
  <c r="AA104" i="51" s="1"/>
  <c r="AP104" i="51" s="1"/>
  <c r="BE147" i="51"/>
  <c r="AA147" i="51" s="1"/>
  <c r="AP147" i="51" s="1"/>
  <c r="BC25" i="51"/>
  <c r="Y25" i="51" s="1"/>
  <c r="AN25" i="51" s="1"/>
  <c r="AX56" i="51"/>
  <c r="T56" i="51" s="1"/>
  <c r="AI56" i="51" s="1"/>
  <c r="AX110" i="51"/>
  <c r="T110" i="51" s="1"/>
  <c r="AI110" i="51" s="1"/>
  <c r="AX116" i="51"/>
  <c r="T116" i="51" s="1"/>
  <c r="AI116" i="51" s="1"/>
  <c r="AX10" i="51"/>
  <c r="T10" i="51" s="1"/>
  <c r="AI10" i="51" s="1"/>
  <c r="AX69" i="51"/>
  <c r="T69" i="51" s="1"/>
  <c r="AI69" i="51" s="1"/>
  <c r="AX179" i="51"/>
  <c r="T179" i="51" s="1"/>
  <c r="AI179" i="51" s="1"/>
  <c r="BE148" i="51"/>
  <c r="AA148" i="51" s="1"/>
  <c r="AP148" i="51" s="1"/>
  <c r="AX194" i="51"/>
  <c r="T194" i="51" s="1"/>
  <c r="AI194" i="51" s="1"/>
  <c r="BE56" i="51"/>
  <c r="AA56" i="51" s="1"/>
  <c r="AP56" i="51" s="1"/>
  <c r="BE191" i="51"/>
  <c r="AA191" i="51" s="1"/>
  <c r="AP191" i="51" s="1"/>
  <c r="BE107" i="51"/>
  <c r="AA107" i="51" s="1"/>
  <c r="AP107" i="51" s="1"/>
  <c r="BE69" i="51"/>
  <c r="AA69" i="51" s="1"/>
  <c r="AP69" i="51" s="1"/>
  <c r="BE149" i="51"/>
  <c r="AA149" i="51" s="1"/>
  <c r="AP149" i="51" s="1"/>
  <c r="BE29" i="51"/>
  <c r="AA29" i="51" s="1"/>
  <c r="AP29" i="51" s="1"/>
  <c r="BE193" i="51"/>
  <c r="AA193" i="51" s="1"/>
  <c r="AP193" i="51" s="1"/>
  <c r="BE129" i="51"/>
  <c r="AA129" i="51" s="1"/>
  <c r="AP129" i="51" s="1"/>
  <c r="BE87" i="51"/>
  <c r="AA87" i="51" s="1"/>
  <c r="AP87" i="51" s="1"/>
  <c r="BE72" i="51"/>
  <c r="AA72" i="51" s="1"/>
  <c r="AP72" i="51" s="1"/>
  <c r="BE48" i="51"/>
  <c r="AA48" i="51" s="1"/>
  <c r="AP48" i="51" s="1"/>
  <c r="BE63" i="51"/>
  <c r="AA63" i="51" s="1"/>
  <c r="AP63" i="51" s="1"/>
  <c r="BE159" i="51"/>
  <c r="AA159" i="51" s="1"/>
  <c r="AP159" i="51" s="1"/>
  <c r="BE52" i="51"/>
  <c r="AA52" i="51" s="1"/>
  <c r="AP52" i="51" s="1"/>
  <c r="BE25" i="51"/>
  <c r="AA25" i="51" s="1"/>
  <c r="AP25" i="51" s="1"/>
  <c r="BE122" i="51"/>
  <c r="AA122" i="51" s="1"/>
  <c r="AP122" i="51" s="1"/>
  <c r="BC175" i="51"/>
  <c r="Y175" i="51" s="1"/>
  <c r="AN175" i="51" s="1"/>
  <c r="AX138" i="51"/>
  <c r="T138" i="51" s="1"/>
  <c r="AI138" i="51" s="1"/>
  <c r="AX152" i="51"/>
  <c r="T152" i="51" s="1"/>
  <c r="AI152" i="51" s="1"/>
  <c r="AX6" i="51"/>
  <c r="T6" i="51" s="1"/>
  <c r="AI6" i="51" s="1"/>
  <c r="AX50" i="51"/>
  <c r="T50" i="51" s="1"/>
  <c r="AI50" i="51" s="1"/>
  <c r="AX30" i="51"/>
  <c r="T30" i="51" s="1"/>
  <c r="AI30" i="51" s="1"/>
  <c r="AX15" i="51"/>
  <c r="T15" i="51" s="1"/>
  <c r="AI15" i="51" s="1"/>
  <c r="AX53" i="51"/>
  <c r="T53" i="51" s="1"/>
  <c r="AI53" i="51" s="1"/>
  <c r="AX128" i="51"/>
  <c r="T128" i="51" s="1"/>
  <c r="AI128" i="51" s="1"/>
  <c r="BC121" i="51"/>
  <c r="Y121" i="51" s="1"/>
  <c r="AN121" i="51" s="1"/>
  <c r="BC55" i="51"/>
  <c r="Y55" i="51" s="1"/>
  <c r="AN55" i="51" s="1"/>
  <c r="BH185" i="51"/>
  <c r="AD185" i="51" s="1"/>
  <c r="AS185" i="51" s="1"/>
  <c r="BH19" i="51"/>
  <c r="AD19" i="51" s="1"/>
  <c r="AS19" i="51" s="1"/>
  <c r="AX19" i="51"/>
  <c r="T19" i="51" s="1"/>
  <c r="AI19" i="51" s="1"/>
  <c r="BE78" i="51"/>
  <c r="AA78" i="51" s="1"/>
  <c r="AP78" i="51" s="1"/>
  <c r="BE130" i="51"/>
  <c r="AA130" i="51" s="1"/>
  <c r="AP130" i="51" s="1"/>
  <c r="BE94" i="51"/>
  <c r="AA94" i="51" s="1"/>
  <c r="AP94" i="51" s="1"/>
  <c r="BE16" i="51"/>
  <c r="AA16" i="51" s="1"/>
  <c r="AP16" i="51" s="1"/>
  <c r="BE43" i="51"/>
  <c r="AA43" i="51" s="1"/>
  <c r="AP43" i="51" s="1"/>
  <c r="BE95" i="51"/>
  <c r="AA95" i="51" s="1"/>
  <c r="AP95" i="51" s="1"/>
  <c r="BE73" i="51"/>
  <c r="AA73" i="51" s="1"/>
  <c r="AP73" i="51" s="1"/>
  <c r="BE115" i="51"/>
  <c r="AA115" i="51" s="1"/>
  <c r="AP115" i="51" s="1"/>
  <c r="BE24" i="51"/>
  <c r="AA24" i="51" s="1"/>
  <c r="AP24" i="51" s="1"/>
  <c r="BE54" i="51"/>
  <c r="AA54" i="51" s="1"/>
  <c r="AP54" i="51" s="1"/>
  <c r="BE206" i="51"/>
  <c r="AA206" i="51" s="1"/>
  <c r="AP206" i="51" s="1"/>
  <c r="BE110" i="51"/>
  <c r="AA110" i="51" s="1"/>
  <c r="AP110" i="51" s="1"/>
  <c r="BE174" i="51"/>
  <c r="AA174" i="51" s="1"/>
  <c r="AP174" i="51" s="1"/>
  <c r="BE124" i="51"/>
  <c r="AA124" i="51" s="1"/>
  <c r="AP124" i="51" s="1"/>
  <c r="BE47" i="51"/>
  <c r="AA47" i="51" s="1"/>
  <c r="AP47" i="51" s="1"/>
  <c r="BC41" i="51"/>
  <c r="Y41" i="51" s="1"/>
  <c r="AN41" i="51" s="1"/>
  <c r="BC115" i="51"/>
  <c r="Y115" i="51" s="1"/>
  <c r="AN115" i="51" s="1"/>
  <c r="AX8" i="51"/>
  <c r="T8" i="51" s="1"/>
  <c r="AI8" i="51" s="1"/>
  <c r="AX24" i="51"/>
  <c r="T24" i="51" s="1"/>
  <c r="AI24" i="51" s="1"/>
  <c r="AX40" i="51"/>
  <c r="T40" i="51" s="1"/>
  <c r="AI40" i="51" s="1"/>
  <c r="AX205" i="51"/>
  <c r="T205" i="51" s="1"/>
  <c r="AI205" i="51" s="1"/>
  <c r="AX97" i="51"/>
  <c r="T97" i="51" s="1"/>
  <c r="AI97" i="51" s="1"/>
  <c r="AX89" i="51"/>
  <c r="T89" i="51" s="1"/>
  <c r="AI89" i="51" s="1"/>
  <c r="AX158" i="51"/>
  <c r="T158" i="51" s="1"/>
  <c r="AI158" i="51" s="1"/>
  <c r="AX80" i="51"/>
  <c r="T80" i="51" s="1"/>
  <c r="AI80" i="51" s="1"/>
  <c r="AX171" i="51"/>
  <c r="T171" i="51" s="1"/>
  <c r="AI171" i="51" s="1"/>
  <c r="AX106" i="51"/>
  <c r="T106" i="51" s="1"/>
  <c r="AI106" i="51" s="1"/>
  <c r="AX127" i="51"/>
  <c r="T127" i="51" s="1"/>
  <c r="AI127" i="51" s="1"/>
  <c r="BD171" i="51"/>
  <c r="Z171" i="51" s="1"/>
  <c r="AO171" i="51" s="1"/>
  <c r="BD195" i="51"/>
  <c r="Z195" i="51" s="1"/>
  <c r="AO195" i="51" s="1"/>
  <c r="BE51" i="51"/>
  <c r="AA51" i="51" s="1"/>
  <c r="AP51" i="51" s="1"/>
  <c r="BE34" i="51"/>
  <c r="AA34" i="51" s="1"/>
  <c r="AP34" i="51" s="1"/>
  <c r="BE163" i="51"/>
  <c r="AA163" i="51" s="1"/>
  <c r="AP163" i="51" s="1"/>
  <c r="BD139" i="51"/>
  <c r="Z139" i="51" s="1"/>
  <c r="AO139" i="51" s="1"/>
  <c r="BE190" i="51"/>
  <c r="AA190" i="51" s="1"/>
  <c r="AP190" i="51" s="1"/>
  <c r="BE55" i="51"/>
  <c r="AA55" i="51" s="1"/>
  <c r="AP55" i="51" s="1"/>
  <c r="BE194" i="51"/>
  <c r="AA194" i="51" s="1"/>
  <c r="AP194" i="51" s="1"/>
  <c r="BC205" i="51"/>
  <c r="Y205" i="51" s="1"/>
  <c r="AN205" i="51" s="1"/>
  <c r="BC12" i="51"/>
  <c r="Y12" i="51" s="1"/>
  <c r="AN12" i="51" s="1"/>
  <c r="BC192" i="51"/>
  <c r="Y192" i="51" s="1"/>
  <c r="AN192" i="51" s="1"/>
  <c r="BC195" i="51"/>
  <c r="Y195" i="51" s="1"/>
  <c r="AN195" i="51" s="1"/>
  <c r="BC102" i="51"/>
  <c r="Y102" i="51" s="1"/>
  <c r="AN102" i="51" s="1"/>
  <c r="BC202" i="51"/>
  <c r="Y202" i="51" s="1"/>
  <c r="AN202" i="51" s="1"/>
  <c r="BC70" i="51"/>
  <c r="Y70" i="51" s="1"/>
  <c r="AN70" i="51" s="1"/>
  <c r="BC6" i="51"/>
  <c r="Y6" i="51" s="1"/>
  <c r="AN6" i="51" s="1"/>
  <c r="BC26" i="51"/>
  <c r="Y26" i="51" s="1"/>
  <c r="AN26" i="51" s="1"/>
  <c r="BC113" i="51"/>
  <c r="Y113" i="51" s="1"/>
  <c r="AN113" i="51" s="1"/>
  <c r="BC112" i="51"/>
  <c r="Y112" i="51" s="1"/>
  <c r="AN112" i="51" s="1"/>
  <c r="BC28" i="51"/>
  <c r="Y28" i="51" s="1"/>
  <c r="AN28" i="51" s="1"/>
  <c r="BC67" i="51"/>
  <c r="Y67" i="51" s="1"/>
  <c r="AN67" i="51" s="1"/>
  <c r="BC124" i="51"/>
  <c r="Y124" i="51" s="1"/>
  <c r="AN124" i="51" s="1"/>
  <c r="BC120" i="51"/>
  <c r="Y120" i="51" s="1"/>
  <c r="AN120" i="51" s="1"/>
  <c r="BC89" i="51"/>
  <c r="Y89" i="51" s="1"/>
  <c r="AN89" i="51" s="1"/>
  <c r="BC131" i="51"/>
  <c r="Y131" i="51" s="1"/>
  <c r="AN131" i="51" s="1"/>
  <c r="BC95" i="51"/>
  <c r="Y95" i="51" s="1"/>
  <c r="AN95" i="51" s="1"/>
  <c r="BC69" i="51"/>
  <c r="Y69" i="51" s="1"/>
  <c r="AN69" i="51" s="1"/>
  <c r="BC103" i="51"/>
  <c r="Y103" i="51" s="1"/>
  <c r="AN103" i="51" s="1"/>
  <c r="BC177" i="51"/>
  <c r="Y177" i="51" s="1"/>
  <c r="AN177" i="51" s="1"/>
  <c r="BC42" i="51"/>
  <c r="Y42" i="51" s="1"/>
  <c r="AN42" i="51" s="1"/>
  <c r="BC9" i="51"/>
  <c r="Y9" i="51" s="1"/>
  <c r="AN9" i="51" s="1"/>
  <c r="BC200" i="51"/>
  <c r="Y200" i="51" s="1"/>
  <c r="AN200" i="51" s="1"/>
  <c r="BC186" i="51"/>
  <c r="Y186" i="51" s="1"/>
  <c r="AN186" i="51" s="1"/>
  <c r="BC111" i="51"/>
  <c r="Y111" i="51" s="1"/>
  <c r="AN111" i="51" s="1"/>
  <c r="BC21" i="51"/>
  <c r="Y21" i="51" s="1"/>
  <c r="AN21" i="51" s="1"/>
  <c r="BC110" i="51"/>
  <c r="Y110" i="51" s="1"/>
  <c r="AN110" i="51" s="1"/>
  <c r="BC71" i="51"/>
  <c r="Y71" i="51" s="1"/>
  <c r="AN71" i="51" s="1"/>
  <c r="BC179" i="51"/>
  <c r="Y179" i="51" s="1"/>
  <c r="AN179" i="51" s="1"/>
  <c r="BC39" i="51"/>
  <c r="Y39" i="51" s="1"/>
  <c r="AN39" i="51" s="1"/>
  <c r="BE204" i="51"/>
  <c r="AA204" i="51" s="1"/>
  <c r="AP204" i="51" s="1"/>
  <c r="BE121" i="51"/>
  <c r="AA121" i="51" s="1"/>
  <c r="AP121" i="51" s="1"/>
  <c r="BE137" i="51"/>
  <c r="AA137" i="51" s="1"/>
  <c r="AP137" i="51" s="1"/>
  <c r="BC206" i="51"/>
  <c r="Y206" i="51" s="1"/>
  <c r="AN206" i="51" s="1"/>
  <c r="BE180" i="51"/>
  <c r="AA180" i="51" s="1"/>
  <c r="AP180" i="51" s="1"/>
  <c r="BD78" i="51"/>
  <c r="Z78" i="51" s="1"/>
  <c r="AO78" i="51" s="1"/>
  <c r="BC87" i="51"/>
  <c r="Y87" i="51" s="1"/>
  <c r="AN87" i="51" s="1"/>
  <c r="BC54" i="51"/>
  <c r="Y54" i="51" s="1"/>
  <c r="AN54" i="51" s="1"/>
  <c r="BC133" i="51"/>
  <c r="Y133" i="51" s="1"/>
  <c r="AN133" i="51" s="1"/>
  <c r="BC182" i="51"/>
  <c r="Y182" i="51" s="1"/>
  <c r="AN182" i="51" s="1"/>
  <c r="BC38" i="51"/>
  <c r="Y38" i="51" s="1"/>
  <c r="AN38" i="51" s="1"/>
  <c r="BC45" i="51"/>
  <c r="Y45" i="51" s="1"/>
  <c r="AN45" i="51" s="1"/>
  <c r="BC181" i="51"/>
  <c r="Y181" i="51" s="1"/>
  <c r="AN181" i="51" s="1"/>
  <c r="BC132" i="51"/>
  <c r="Y132" i="51" s="1"/>
  <c r="AN132" i="51" s="1"/>
  <c r="BC97" i="51"/>
  <c r="Y97" i="51" s="1"/>
  <c r="AN97" i="51" s="1"/>
  <c r="BC183" i="51"/>
  <c r="Y183" i="51" s="1"/>
  <c r="AN183" i="51" s="1"/>
  <c r="BC46" i="51"/>
  <c r="Y46" i="51" s="1"/>
  <c r="AN46" i="51" s="1"/>
  <c r="BC187" i="51"/>
  <c r="Y187" i="51" s="1"/>
  <c r="AN187" i="51" s="1"/>
  <c r="BC170" i="51"/>
  <c r="Y170" i="51" s="1"/>
  <c r="AN170" i="51" s="1"/>
  <c r="AX60" i="51"/>
  <c r="T60" i="51" s="1"/>
  <c r="AI60" i="51" s="1"/>
  <c r="AX126" i="51"/>
  <c r="T126" i="51" s="1"/>
  <c r="AI126" i="51" s="1"/>
  <c r="AX25" i="51"/>
  <c r="T25" i="51" s="1"/>
  <c r="AI25" i="51" s="1"/>
  <c r="AX78" i="51"/>
  <c r="T78" i="51" s="1"/>
  <c r="AI78" i="51" s="1"/>
  <c r="AX95" i="51"/>
  <c r="T95" i="51" s="1"/>
  <c r="AI95" i="51" s="1"/>
  <c r="AX109" i="51"/>
  <c r="T109" i="51" s="1"/>
  <c r="AI109" i="51" s="1"/>
  <c r="AX61" i="51"/>
  <c r="T61" i="51" s="1"/>
  <c r="AI61" i="51" s="1"/>
  <c r="AX160" i="51"/>
  <c r="T160" i="51" s="1"/>
  <c r="AI160" i="51" s="1"/>
  <c r="AX145" i="51"/>
  <c r="T145" i="51" s="1"/>
  <c r="AI145" i="51" s="1"/>
  <c r="AX48" i="51"/>
  <c r="T48" i="51" s="1"/>
  <c r="AI48" i="51" s="1"/>
  <c r="AX74" i="51"/>
  <c r="T74" i="51" s="1"/>
  <c r="AI74" i="51" s="1"/>
  <c r="AX64" i="51"/>
  <c r="T64" i="51" s="1"/>
  <c r="AI64" i="51" s="1"/>
  <c r="AX121" i="51"/>
  <c r="T121" i="51" s="1"/>
  <c r="AI121" i="51" s="1"/>
  <c r="AX185" i="51"/>
  <c r="T185" i="51" s="1"/>
  <c r="AI185" i="51" s="1"/>
  <c r="AX135" i="51"/>
  <c r="T135" i="51" s="1"/>
  <c r="AI135" i="51" s="1"/>
  <c r="AX9" i="51"/>
  <c r="T9" i="51" s="1"/>
  <c r="AI9" i="51" s="1"/>
  <c r="AX88" i="51"/>
  <c r="T88" i="51" s="1"/>
  <c r="AI88" i="51" s="1"/>
  <c r="AX17" i="51"/>
  <c r="T17" i="51" s="1"/>
  <c r="AI17" i="51" s="1"/>
  <c r="AX108" i="51"/>
  <c r="T108" i="51" s="1"/>
  <c r="AI108" i="51" s="1"/>
  <c r="AX133" i="51"/>
  <c r="T133" i="51" s="1"/>
  <c r="AI133" i="51" s="1"/>
  <c r="AX47" i="51"/>
  <c r="T47" i="51" s="1"/>
  <c r="AI47" i="51" s="1"/>
  <c r="AX107" i="51"/>
  <c r="T107" i="51" s="1"/>
  <c r="AI107" i="51" s="1"/>
  <c r="AX20" i="51"/>
  <c r="T20" i="51" s="1"/>
  <c r="AI20" i="51" s="1"/>
  <c r="AX36" i="51"/>
  <c r="T36" i="51" s="1"/>
  <c r="AI36" i="51" s="1"/>
  <c r="AX73" i="51"/>
  <c r="T73" i="51" s="1"/>
  <c r="AI73" i="51" s="1"/>
  <c r="AX85" i="51"/>
  <c r="T85" i="51" s="1"/>
  <c r="AI85" i="51" s="1"/>
  <c r="AX132" i="51"/>
  <c r="T132" i="51" s="1"/>
  <c r="AI132" i="51" s="1"/>
  <c r="AX201" i="51"/>
  <c r="T201" i="51" s="1"/>
  <c r="AI201" i="51" s="1"/>
  <c r="AX141" i="51"/>
  <c r="T141" i="51" s="1"/>
  <c r="AI141" i="51" s="1"/>
  <c r="AX38" i="51"/>
  <c r="T38" i="51" s="1"/>
  <c r="AI38" i="51" s="1"/>
  <c r="AX93" i="51"/>
  <c r="T93" i="51" s="1"/>
  <c r="AI93" i="51" s="1"/>
  <c r="AX199" i="51"/>
  <c r="T199" i="51" s="1"/>
  <c r="AI199" i="51" s="1"/>
  <c r="AX154" i="51"/>
  <c r="T154" i="51" s="1"/>
  <c r="AI154" i="51" s="1"/>
  <c r="AX35" i="51"/>
  <c r="T35" i="51" s="1"/>
  <c r="AI35" i="51" s="1"/>
  <c r="AX146" i="51"/>
  <c r="T146" i="51" s="1"/>
  <c r="AI146" i="51" s="1"/>
  <c r="AX143" i="51"/>
  <c r="T143" i="51" s="1"/>
  <c r="AI143" i="51" s="1"/>
  <c r="BE125" i="51"/>
  <c r="AA125" i="51" s="1"/>
  <c r="AP125" i="51" s="1"/>
  <c r="BE178" i="51"/>
  <c r="AA178" i="51" s="1"/>
  <c r="AP178" i="51" s="1"/>
  <c r="BE46" i="51"/>
  <c r="AA46" i="51" s="1"/>
  <c r="AP46" i="51" s="1"/>
  <c r="BC34" i="51"/>
  <c r="Y34" i="51" s="1"/>
  <c r="AN34" i="51" s="1"/>
  <c r="BC128" i="51"/>
  <c r="Y128" i="51" s="1"/>
  <c r="AN128" i="51" s="1"/>
  <c r="BC154" i="51"/>
  <c r="Y154" i="51" s="1"/>
  <c r="AN154" i="51" s="1"/>
  <c r="BC114" i="51"/>
  <c r="Y114" i="51" s="1"/>
  <c r="AN114" i="51" s="1"/>
  <c r="BC40" i="51"/>
  <c r="Y40" i="51" s="1"/>
  <c r="AN40" i="51" s="1"/>
  <c r="BC155" i="51"/>
  <c r="Y155" i="51" s="1"/>
  <c r="AN155" i="51" s="1"/>
  <c r="BC153" i="51"/>
  <c r="Y153" i="51" s="1"/>
  <c r="AN153" i="51" s="1"/>
  <c r="BC13" i="51"/>
  <c r="Y13" i="51" s="1"/>
  <c r="AN13" i="51" s="1"/>
  <c r="BC7" i="51"/>
  <c r="Y7" i="51" s="1"/>
  <c r="AN7" i="51" s="1"/>
  <c r="BC66" i="51"/>
  <c r="Y66" i="51" s="1"/>
  <c r="AN66" i="51" s="1"/>
  <c r="BC148" i="51"/>
  <c r="Y148" i="51" s="1"/>
  <c r="AN148" i="51" s="1"/>
  <c r="BC122" i="51"/>
  <c r="Y122" i="51" s="1"/>
  <c r="AN122" i="51" s="1"/>
  <c r="BC53" i="51"/>
  <c r="Y53" i="51" s="1"/>
  <c r="AN53" i="51" s="1"/>
  <c r="BE42" i="51"/>
  <c r="AA42" i="51" s="1"/>
  <c r="AP42" i="51" s="1"/>
  <c r="BC101" i="51"/>
  <c r="Y101" i="51" s="1"/>
  <c r="AN101" i="51" s="1"/>
  <c r="BC30" i="51"/>
  <c r="Y30" i="51" s="1"/>
  <c r="AN30" i="51" s="1"/>
  <c r="BC129" i="51"/>
  <c r="Y129" i="51" s="1"/>
  <c r="AN129" i="51" s="1"/>
  <c r="BC63" i="51"/>
  <c r="Y63" i="51" s="1"/>
  <c r="AN63" i="51" s="1"/>
  <c r="BC74" i="51"/>
  <c r="Y74" i="51" s="1"/>
  <c r="AN74" i="51" s="1"/>
  <c r="BC8" i="51"/>
  <c r="Y8" i="51" s="1"/>
  <c r="AN8" i="51" s="1"/>
  <c r="BC98" i="51"/>
  <c r="Y98" i="51" s="1"/>
  <c r="AN98" i="51" s="1"/>
  <c r="BC82" i="51"/>
  <c r="Y82" i="51" s="1"/>
  <c r="AN82" i="51" s="1"/>
  <c r="BC189" i="51"/>
  <c r="Y189" i="51" s="1"/>
  <c r="AN189" i="51" s="1"/>
  <c r="BC47" i="51"/>
  <c r="Y47" i="51" s="1"/>
  <c r="AN47" i="51" s="1"/>
  <c r="BC162" i="51"/>
  <c r="Y162" i="51" s="1"/>
  <c r="AN162" i="51" s="1"/>
  <c r="BC48" i="51"/>
  <c r="Y48" i="51" s="1"/>
  <c r="AN48" i="51" s="1"/>
  <c r="BE103" i="51"/>
  <c r="AA103" i="51" s="1"/>
  <c r="AP103" i="51" s="1"/>
  <c r="BC149" i="51"/>
  <c r="Y149" i="51" s="1"/>
  <c r="AN149" i="51" s="1"/>
  <c r="BE9" i="51"/>
  <c r="AA9" i="51" s="1"/>
  <c r="AP9" i="51" s="1"/>
  <c r="BC84" i="51"/>
  <c r="Y84" i="51" s="1"/>
  <c r="AN84" i="51" s="1"/>
  <c r="BE179" i="51"/>
  <c r="AA179" i="51" s="1"/>
  <c r="AP179" i="51" s="1"/>
  <c r="AX111" i="51"/>
  <c r="T111" i="51" s="1"/>
  <c r="AI111" i="51" s="1"/>
  <c r="AX18" i="51"/>
  <c r="T18" i="51" s="1"/>
  <c r="AI18" i="51" s="1"/>
  <c r="AX186" i="51"/>
  <c r="T186" i="51" s="1"/>
  <c r="AI186" i="51" s="1"/>
  <c r="AX39" i="51"/>
  <c r="T39" i="51" s="1"/>
  <c r="AI39" i="51" s="1"/>
  <c r="AX196" i="51"/>
  <c r="T196" i="51" s="1"/>
  <c r="AI196" i="51" s="1"/>
  <c r="BE113" i="51"/>
  <c r="AA113" i="51" s="1"/>
  <c r="AP113" i="51" s="1"/>
  <c r="BE120" i="51"/>
  <c r="AA120" i="51" s="1"/>
  <c r="AP120" i="51" s="1"/>
  <c r="BC33" i="51"/>
  <c r="Y33" i="51" s="1"/>
  <c r="AN33" i="51" s="1"/>
  <c r="BC52" i="51"/>
  <c r="Y52" i="51" s="1"/>
  <c r="AN52" i="51" s="1"/>
  <c r="BC123" i="51"/>
  <c r="Y123" i="51" s="1"/>
  <c r="AN123" i="51" s="1"/>
  <c r="BC201" i="51"/>
  <c r="Y201" i="51" s="1"/>
  <c r="AN201" i="51" s="1"/>
  <c r="BC108" i="51"/>
  <c r="Y108" i="51" s="1"/>
  <c r="AN108" i="51" s="1"/>
  <c r="BC83" i="51"/>
  <c r="Y83" i="51" s="1"/>
  <c r="AN83" i="51" s="1"/>
  <c r="BC138" i="51"/>
  <c r="Y138" i="51" s="1"/>
  <c r="AN138" i="51" s="1"/>
  <c r="BC73" i="51"/>
  <c r="Y73" i="51" s="1"/>
  <c r="AN73" i="51" s="1"/>
  <c r="BC118" i="51"/>
  <c r="Y118" i="51" s="1"/>
  <c r="AN118" i="51" s="1"/>
  <c r="BC185" i="51"/>
  <c r="Y185" i="51" s="1"/>
  <c r="AN185" i="51" s="1"/>
  <c r="BC157" i="51"/>
  <c r="Y157" i="51" s="1"/>
  <c r="AN157" i="51" s="1"/>
  <c r="AX37" i="51"/>
  <c r="T37" i="51" s="1"/>
  <c r="AI37" i="51" s="1"/>
  <c r="AX55" i="51"/>
  <c r="T55" i="51" s="1"/>
  <c r="AI55" i="51" s="1"/>
  <c r="AX71" i="51"/>
  <c r="T71" i="51" s="1"/>
  <c r="AI71" i="51" s="1"/>
  <c r="AX98" i="51"/>
  <c r="T98" i="51" s="1"/>
  <c r="AI98" i="51" s="1"/>
  <c r="AX184" i="51"/>
  <c r="T184" i="51" s="1"/>
  <c r="AI184" i="51" s="1"/>
  <c r="AX49" i="51"/>
  <c r="T49" i="51" s="1"/>
  <c r="AI49" i="51" s="1"/>
  <c r="AX124" i="51"/>
  <c r="T124" i="51" s="1"/>
  <c r="AI124" i="51" s="1"/>
  <c r="AX26" i="51"/>
  <c r="T26" i="51" s="1"/>
  <c r="AI26" i="51" s="1"/>
  <c r="AX140" i="51"/>
  <c r="T140" i="51" s="1"/>
  <c r="AI140" i="51" s="1"/>
  <c r="AX27" i="51"/>
  <c r="T27" i="51" s="1"/>
  <c r="AI27" i="51" s="1"/>
  <c r="AX96" i="51"/>
  <c r="T96" i="51" s="1"/>
  <c r="AI96" i="51" s="1"/>
  <c r="AX94" i="51"/>
  <c r="T94" i="51" s="1"/>
  <c r="AI94" i="51" s="1"/>
  <c r="AX183" i="51"/>
  <c r="T183" i="51" s="1"/>
  <c r="AI183" i="51" s="1"/>
  <c r="BE156" i="51"/>
  <c r="AA156" i="51" s="1"/>
  <c r="AP156" i="51" s="1"/>
  <c r="BE91" i="51"/>
  <c r="AA91" i="51" s="1"/>
  <c r="AP91" i="51" s="1"/>
  <c r="BE109" i="51"/>
  <c r="AA109" i="51" s="1"/>
  <c r="AP109" i="51" s="1"/>
  <c r="BE76" i="51"/>
  <c r="AA76" i="51" s="1"/>
  <c r="AP76" i="51" s="1"/>
  <c r="BE21" i="51"/>
  <c r="AA21" i="51" s="1"/>
  <c r="AP21" i="51" s="1"/>
  <c r="BE205" i="51"/>
  <c r="AA205" i="51" s="1"/>
  <c r="AP205" i="51" s="1"/>
  <c r="BC60" i="51"/>
  <c r="Y60" i="51" s="1"/>
  <c r="AN60" i="51" s="1"/>
  <c r="BC161" i="51"/>
  <c r="Y161" i="51" s="1"/>
  <c r="AN161" i="51" s="1"/>
  <c r="BC134" i="51"/>
  <c r="Y134" i="51" s="1"/>
  <c r="AN134" i="51" s="1"/>
  <c r="BC158" i="51"/>
  <c r="Y158" i="51" s="1"/>
  <c r="AN158" i="51" s="1"/>
  <c r="BC196" i="51"/>
  <c r="Y196" i="51" s="1"/>
  <c r="AN196" i="51" s="1"/>
  <c r="BC64" i="51"/>
  <c r="Y64" i="51" s="1"/>
  <c r="AN64" i="51" s="1"/>
  <c r="BC164" i="51"/>
  <c r="Y164" i="51" s="1"/>
  <c r="AN164" i="51" s="1"/>
  <c r="BC72" i="51"/>
  <c r="Y72" i="51" s="1"/>
  <c r="AN72" i="51" s="1"/>
  <c r="BC130" i="51"/>
  <c r="Y130" i="51" s="1"/>
  <c r="AN130" i="51" s="1"/>
  <c r="BE146" i="51"/>
  <c r="AA146" i="51" s="1"/>
  <c r="AP146" i="51" s="1"/>
  <c r="BC90" i="51"/>
  <c r="Y90" i="51" s="1"/>
  <c r="AN90" i="51" s="1"/>
  <c r="BC193" i="51"/>
  <c r="Y193" i="51" s="1"/>
  <c r="AN193" i="51" s="1"/>
  <c r="BC190" i="51"/>
  <c r="Y190" i="51" s="1"/>
  <c r="AN190" i="51" s="1"/>
  <c r="BC20" i="51"/>
  <c r="Y20" i="51" s="1"/>
  <c r="AN20" i="51" s="1"/>
  <c r="BC31" i="51"/>
  <c r="Y31" i="51" s="1"/>
  <c r="AN31" i="51" s="1"/>
  <c r="BE192" i="51"/>
  <c r="AA192" i="51" s="1"/>
  <c r="AP192" i="51" s="1"/>
  <c r="BC51" i="51"/>
  <c r="Y51" i="51" s="1"/>
  <c r="AN51" i="51" s="1"/>
  <c r="BC116" i="51"/>
  <c r="Y116" i="51" s="1"/>
  <c r="AN116" i="51" s="1"/>
  <c r="BC109" i="51"/>
  <c r="Y109" i="51" s="1"/>
  <c r="AN109" i="51" s="1"/>
  <c r="BC144" i="51"/>
  <c r="Y144" i="51" s="1"/>
  <c r="AN144" i="51" s="1"/>
  <c r="BC11" i="51"/>
  <c r="Y11" i="51" s="1"/>
  <c r="AN11" i="51" s="1"/>
  <c r="BC137" i="51"/>
  <c r="Y137" i="51" s="1"/>
  <c r="AN137" i="51" s="1"/>
  <c r="BC57" i="51"/>
  <c r="Y57" i="51" s="1"/>
  <c r="AN57" i="51" s="1"/>
  <c r="BC117" i="51"/>
  <c r="Y117" i="51" s="1"/>
  <c r="AN117" i="51" s="1"/>
  <c r="BC92" i="51"/>
  <c r="Y92" i="51" s="1"/>
  <c r="AN92" i="51" s="1"/>
  <c r="BC119" i="51"/>
  <c r="Y119" i="51" s="1"/>
  <c r="AN119" i="51" s="1"/>
  <c r="BC156" i="51"/>
  <c r="Y156" i="51" s="1"/>
  <c r="AN156" i="51" s="1"/>
  <c r="AX13" i="51"/>
  <c r="T13" i="51" s="1"/>
  <c r="AI13" i="51" s="1"/>
  <c r="AX118" i="51"/>
  <c r="T118" i="51" s="1"/>
  <c r="AI118" i="51" s="1"/>
  <c r="AX105" i="51"/>
  <c r="T105" i="51" s="1"/>
  <c r="AI105" i="51" s="1"/>
  <c r="AX198" i="51"/>
  <c r="T198" i="51" s="1"/>
  <c r="AI198" i="51" s="1"/>
  <c r="AX103" i="51"/>
  <c r="T103" i="51" s="1"/>
  <c r="AI103" i="51" s="1"/>
  <c r="AX125" i="51"/>
  <c r="T125" i="51" s="1"/>
  <c r="AI125" i="51" s="1"/>
  <c r="AX91" i="51"/>
  <c r="T91" i="51" s="1"/>
  <c r="AI91" i="51" s="1"/>
  <c r="AX22" i="51"/>
  <c r="T22" i="51" s="1"/>
  <c r="AI22" i="51" s="1"/>
  <c r="AX68" i="51"/>
  <c r="T68" i="51" s="1"/>
  <c r="AI68" i="51" s="1"/>
  <c r="AX142" i="51"/>
  <c r="T142" i="51" s="1"/>
  <c r="AI142" i="51" s="1"/>
  <c r="AX43" i="51"/>
  <c r="T43" i="51" s="1"/>
  <c r="AI43" i="51" s="1"/>
  <c r="BE49" i="51"/>
  <c r="AA49" i="51" s="1"/>
  <c r="AP49" i="51" s="1"/>
  <c r="BE28" i="51"/>
  <c r="AA28" i="51" s="1"/>
  <c r="AP28" i="51" s="1"/>
  <c r="BC94" i="51"/>
  <c r="Y94" i="51" s="1"/>
  <c r="AN94" i="51" s="1"/>
  <c r="BC96" i="51"/>
  <c r="Y96" i="51" s="1"/>
  <c r="AN96" i="51" s="1"/>
  <c r="BC139" i="51"/>
  <c r="Y139" i="51" s="1"/>
  <c r="AN139" i="51" s="1"/>
  <c r="BD149" i="51"/>
  <c r="Z149" i="51" s="1"/>
  <c r="AO149" i="51" s="1"/>
  <c r="BD47" i="51"/>
  <c r="Z47" i="51" s="1"/>
  <c r="AO47" i="51" s="1"/>
  <c r="BF70" i="51"/>
  <c r="AB70" i="51" s="1"/>
  <c r="AQ70" i="51" s="1"/>
  <c r="BF134" i="51"/>
  <c r="AB134" i="51" s="1"/>
  <c r="AQ134" i="51" s="1"/>
  <c r="BF200" i="51"/>
  <c r="AB200" i="51" s="1"/>
  <c r="AQ200" i="51" s="1"/>
  <c r="BF37" i="51"/>
  <c r="AB37" i="51" s="1"/>
  <c r="AQ37" i="51" s="1"/>
  <c r="BF106" i="51"/>
  <c r="AB106" i="51" s="1"/>
  <c r="AQ106" i="51" s="1"/>
  <c r="BF23" i="51"/>
  <c r="AB23" i="51" s="1"/>
  <c r="AQ23" i="51" s="1"/>
  <c r="BF61" i="51"/>
  <c r="AB61" i="51" s="1"/>
  <c r="AQ61" i="51" s="1"/>
  <c r="BF114" i="51"/>
  <c r="AB114" i="51" s="1"/>
  <c r="AQ114" i="51" s="1"/>
  <c r="BF117" i="51"/>
  <c r="AB117" i="51" s="1"/>
  <c r="AQ117" i="51" s="1"/>
  <c r="BF143" i="51"/>
  <c r="AB143" i="51" s="1"/>
  <c r="AQ143" i="51" s="1"/>
  <c r="BF169" i="51"/>
  <c r="AB169" i="51" s="1"/>
  <c r="AQ169" i="51" s="1"/>
  <c r="BE31" i="51"/>
  <c r="AA31" i="51" s="1"/>
  <c r="AP31" i="51" s="1"/>
  <c r="BE131" i="51"/>
  <c r="AA131" i="51" s="1"/>
  <c r="AP131" i="51" s="1"/>
  <c r="BC165" i="51"/>
  <c r="Y165" i="51" s="1"/>
  <c r="AN165" i="51" s="1"/>
  <c r="BC37" i="51"/>
  <c r="Y37" i="51" s="1"/>
  <c r="AN37" i="51" s="1"/>
  <c r="BC77" i="51"/>
  <c r="Y77" i="51" s="1"/>
  <c r="AN77" i="51" s="1"/>
  <c r="BC56" i="51"/>
  <c r="Y56" i="51" s="1"/>
  <c r="AN56" i="51" s="1"/>
  <c r="BC166" i="51"/>
  <c r="Y166" i="51" s="1"/>
  <c r="AN166" i="51" s="1"/>
  <c r="BC79" i="51"/>
  <c r="Y79" i="51" s="1"/>
  <c r="AN79" i="51" s="1"/>
  <c r="BC163" i="51"/>
  <c r="Y163" i="51" s="1"/>
  <c r="AN163" i="51" s="1"/>
  <c r="BD95" i="51"/>
  <c r="Z95" i="51" s="1"/>
  <c r="AO95" i="51" s="1"/>
  <c r="BD111" i="51"/>
  <c r="Z111" i="51" s="1"/>
  <c r="AO111" i="51" s="1"/>
  <c r="BD201" i="51"/>
  <c r="Z201" i="51" s="1"/>
  <c r="AO201" i="51" s="1"/>
  <c r="AX72" i="51"/>
  <c r="T72" i="51" s="1"/>
  <c r="AI72" i="51" s="1"/>
  <c r="AX44" i="51"/>
  <c r="T44" i="51" s="1"/>
  <c r="AI44" i="51" s="1"/>
  <c r="AX120" i="51"/>
  <c r="T120" i="51" s="1"/>
  <c r="AI120" i="51" s="1"/>
  <c r="AX86" i="51"/>
  <c r="T86" i="51" s="1"/>
  <c r="AI86" i="51" s="1"/>
  <c r="AX164" i="51"/>
  <c r="T164" i="51" s="1"/>
  <c r="AI164" i="51" s="1"/>
  <c r="AX21" i="51"/>
  <c r="T21" i="51" s="1"/>
  <c r="AI21" i="51" s="1"/>
  <c r="AX46" i="51"/>
  <c r="T46" i="51" s="1"/>
  <c r="AI46" i="51" s="1"/>
  <c r="AX87" i="51"/>
  <c r="T87" i="51" s="1"/>
  <c r="AI87" i="51" s="1"/>
  <c r="AX82" i="51"/>
  <c r="T82" i="51" s="1"/>
  <c r="AI82" i="51" s="1"/>
  <c r="AX148" i="51"/>
  <c r="T148" i="51" s="1"/>
  <c r="AI148" i="51" s="1"/>
  <c r="AX14" i="51"/>
  <c r="T14" i="51" s="1"/>
  <c r="AI14" i="51" s="1"/>
  <c r="AX157" i="51"/>
  <c r="T157" i="51" s="1"/>
  <c r="AI157" i="51" s="1"/>
  <c r="AX100" i="51"/>
  <c r="T100" i="51" s="1"/>
  <c r="AI100" i="51" s="1"/>
  <c r="AX76" i="51"/>
  <c r="T76" i="51" s="1"/>
  <c r="AI76" i="51" s="1"/>
  <c r="AX129" i="51"/>
  <c r="T129" i="51" s="1"/>
  <c r="AI129" i="51" s="1"/>
  <c r="AX23" i="51"/>
  <c r="T23" i="51" s="1"/>
  <c r="AI23" i="51" s="1"/>
  <c r="AX52" i="51"/>
  <c r="T52" i="51" s="1"/>
  <c r="AI52" i="51" s="1"/>
  <c r="AX176" i="51"/>
  <c r="T176" i="51" s="1"/>
  <c r="AI176" i="51" s="1"/>
  <c r="BE195" i="51"/>
  <c r="AA195" i="51" s="1"/>
  <c r="AP195" i="51" s="1"/>
  <c r="BE13" i="51"/>
  <c r="AA13" i="51" s="1"/>
  <c r="AP13" i="51" s="1"/>
  <c r="BE74" i="51"/>
  <c r="AA74" i="51" s="1"/>
  <c r="AP74" i="51" s="1"/>
  <c r="BE88" i="51"/>
  <c r="AA88" i="51" s="1"/>
  <c r="AP88" i="51" s="1"/>
  <c r="BC184" i="51"/>
  <c r="Y184" i="51" s="1"/>
  <c r="AN184" i="51" s="1"/>
  <c r="BC85" i="51"/>
  <c r="Y85" i="51" s="1"/>
  <c r="AN85" i="51" s="1"/>
  <c r="BC174" i="51"/>
  <c r="Y174" i="51" s="1"/>
  <c r="AN174" i="51" s="1"/>
  <c r="BC24" i="51"/>
  <c r="Y24" i="51" s="1"/>
  <c r="AN24" i="51" s="1"/>
  <c r="BC171" i="51"/>
  <c r="Y171" i="51" s="1"/>
  <c r="AN171" i="51" s="1"/>
  <c r="BC99" i="51"/>
  <c r="Y99" i="51" s="1"/>
  <c r="AN99" i="51" s="1"/>
  <c r="BC173" i="51"/>
  <c r="Y173" i="51" s="1"/>
  <c r="AN173" i="51" s="1"/>
  <c r="BC23" i="51"/>
  <c r="Y23" i="51" s="1"/>
  <c r="AN23" i="51" s="1"/>
  <c r="BC106" i="51"/>
  <c r="Y106" i="51" s="1"/>
  <c r="AN106" i="51" s="1"/>
  <c r="BC43" i="51"/>
  <c r="Y43" i="51" s="1"/>
  <c r="AN43" i="51" s="1"/>
  <c r="BC176" i="51"/>
  <c r="Y176" i="51" s="1"/>
  <c r="AN176" i="51" s="1"/>
  <c r="BC88" i="51"/>
  <c r="Y88" i="51" s="1"/>
  <c r="AN88" i="51" s="1"/>
  <c r="BC100" i="51"/>
  <c r="Y100" i="51" s="1"/>
  <c r="AN100" i="51" s="1"/>
  <c r="BC142" i="51"/>
  <c r="Y142" i="51" s="1"/>
  <c r="AN142" i="51" s="1"/>
  <c r="BC91" i="51"/>
  <c r="Y91" i="51" s="1"/>
  <c r="AN91" i="51" s="1"/>
  <c r="BC147" i="51"/>
  <c r="Y147" i="51" s="1"/>
  <c r="AN147" i="51" s="1"/>
  <c r="BC58" i="51"/>
  <c r="Y58" i="51" s="1"/>
  <c r="AN58" i="51" s="1"/>
  <c r="BD37" i="51"/>
  <c r="Z37" i="51" s="1"/>
  <c r="AO37" i="51" s="1"/>
  <c r="BD31" i="51"/>
  <c r="Z31" i="51" s="1"/>
  <c r="AO31" i="51" s="1"/>
  <c r="BD13" i="51"/>
  <c r="Z13" i="51" s="1"/>
  <c r="AO13" i="51" s="1"/>
  <c r="BD42" i="51"/>
  <c r="Z42" i="51" s="1"/>
  <c r="AO42" i="51" s="1"/>
  <c r="BD45" i="51"/>
  <c r="Z45" i="51" s="1"/>
  <c r="AO45" i="51" s="1"/>
  <c r="BD76" i="51"/>
  <c r="Z76" i="51" s="1"/>
  <c r="AO76" i="51" s="1"/>
  <c r="BD59" i="51"/>
  <c r="Z59" i="51" s="1"/>
  <c r="AO59" i="51" s="1"/>
  <c r="BD85" i="51"/>
  <c r="Z85" i="51" s="1"/>
  <c r="AO85" i="51" s="1"/>
  <c r="BD101" i="51"/>
  <c r="Z101" i="51" s="1"/>
  <c r="AO101" i="51" s="1"/>
  <c r="BD117" i="51"/>
  <c r="Z117" i="51" s="1"/>
  <c r="AO117" i="51" s="1"/>
  <c r="BD178" i="51"/>
  <c r="Z178" i="51" s="1"/>
  <c r="AO178" i="51" s="1"/>
  <c r="AX206" i="51"/>
  <c r="T206" i="51" s="1"/>
  <c r="AI206" i="51" s="1"/>
  <c r="AX136" i="51"/>
  <c r="T136" i="51" s="1"/>
  <c r="AI136" i="51" s="1"/>
  <c r="AX84" i="51"/>
  <c r="T84" i="51" s="1"/>
  <c r="AI84" i="51" s="1"/>
  <c r="AX131" i="51"/>
  <c r="T131" i="51" s="1"/>
  <c r="AI131" i="51" s="1"/>
  <c r="AX188" i="51"/>
  <c r="T188" i="51" s="1"/>
  <c r="AI188" i="51" s="1"/>
  <c r="AX162" i="51"/>
  <c r="T162" i="51" s="1"/>
  <c r="AI162" i="51" s="1"/>
  <c r="AX34" i="51"/>
  <c r="T34" i="51" s="1"/>
  <c r="AI34" i="51" s="1"/>
  <c r="AX65" i="51"/>
  <c r="T65" i="51" s="1"/>
  <c r="AI65" i="51" s="1"/>
  <c r="AX174" i="51"/>
  <c r="T174" i="51" s="1"/>
  <c r="AI174" i="51" s="1"/>
  <c r="AX204" i="51"/>
  <c r="T204" i="51" s="1"/>
  <c r="AI204" i="51" s="1"/>
  <c r="AX45" i="51"/>
  <c r="T45" i="51" s="1"/>
  <c r="AI45" i="51" s="1"/>
  <c r="AX31" i="51"/>
  <c r="T31" i="51" s="1"/>
  <c r="AI31" i="51" s="1"/>
  <c r="AX112" i="51"/>
  <c r="T112" i="51" s="1"/>
  <c r="AI112" i="51" s="1"/>
  <c r="AX130" i="51"/>
  <c r="T130" i="51" s="1"/>
  <c r="AI130" i="51" s="1"/>
  <c r="AX187" i="51"/>
  <c r="T187" i="51" s="1"/>
  <c r="AI187" i="51" s="1"/>
  <c r="BE67" i="51"/>
  <c r="AA67" i="51" s="1"/>
  <c r="AP67" i="51" s="1"/>
  <c r="BE123" i="51"/>
  <c r="AA123" i="51" s="1"/>
  <c r="AP123" i="51" s="1"/>
  <c r="BE160" i="51"/>
  <c r="AA160" i="51" s="1"/>
  <c r="AP160" i="51" s="1"/>
  <c r="BE118" i="51"/>
  <c r="AA118" i="51" s="1"/>
  <c r="AP118" i="51" s="1"/>
  <c r="BE176" i="51"/>
  <c r="AA176" i="51" s="1"/>
  <c r="AP176" i="51" s="1"/>
  <c r="BE93" i="51"/>
  <c r="AA93" i="51" s="1"/>
  <c r="AP93" i="51" s="1"/>
  <c r="BC61" i="51"/>
  <c r="Y61" i="51" s="1"/>
  <c r="AN61" i="51" s="1"/>
  <c r="BC50" i="51"/>
  <c r="Y50" i="51" s="1"/>
  <c r="AN50" i="51" s="1"/>
  <c r="BC136" i="51"/>
  <c r="Y136" i="51" s="1"/>
  <c r="AN136" i="51" s="1"/>
  <c r="BC107" i="51"/>
  <c r="Y107" i="51" s="1"/>
  <c r="AN107" i="51" s="1"/>
  <c r="BC197" i="51"/>
  <c r="Y197" i="51" s="1"/>
  <c r="AN197" i="51" s="1"/>
  <c r="BC169" i="51"/>
  <c r="Y169" i="51" s="1"/>
  <c r="AN169" i="51" s="1"/>
  <c r="BC127" i="51"/>
  <c r="Y127" i="51" s="1"/>
  <c r="AN127" i="51" s="1"/>
  <c r="BC35" i="51"/>
  <c r="Y35" i="51" s="1"/>
  <c r="AN35" i="51" s="1"/>
  <c r="BC151" i="51"/>
  <c r="Y151" i="51" s="1"/>
  <c r="AN151" i="51" s="1"/>
  <c r="BC49" i="51"/>
  <c r="Y49" i="51" s="1"/>
  <c r="AN49" i="51" s="1"/>
  <c r="BH108" i="51"/>
  <c r="AD108" i="51" s="1"/>
  <c r="AS108" i="51" s="1"/>
  <c r="BH204" i="51"/>
  <c r="AD204" i="51" s="1"/>
  <c r="AS204" i="51" s="1"/>
  <c r="BE17" i="51"/>
  <c r="AA17" i="51" s="1"/>
  <c r="AP17" i="51" s="1"/>
  <c r="BH168" i="51"/>
  <c r="AD168" i="51" s="1"/>
  <c r="AS168" i="51" s="1"/>
  <c r="BE117" i="51"/>
  <c r="AA117" i="51" s="1"/>
  <c r="AP117" i="51" s="1"/>
  <c r="BC65" i="51"/>
  <c r="Y65" i="51" s="1"/>
  <c r="AN65" i="51" s="1"/>
  <c r="BC27" i="51"/>
  <c r="Y27" i="51" s="1"/>
  <c r="AN27" i="51" s="1"/>
  <c r="BC15" i="51"/>
  <c r="Y15" i="51" s="1"/>
  <c r="AN15" i="51" s="1"/>
  <c r="BC168" i="51"/>
  <c r="Y168" i="51" s="1"/>
  <c r="AN168" i="51" s="1"/>
  <c r="BC146" i="51"/>
  <c r="Y146" i="51" s="1"/>
  <c r="AN146" i="51" s="1"/>
  <c r="BC81" i="51"/>
  <c r="Y81" i="51" s="1"/>
  <c r="AN81" i="51" s="1"/>
  <c r="BH44" i="51"/>
  <c r="AD44" i="51" s="1"/>
  <c r="AS44" i="51" s="1"/>
  <c r="BH186" i="51"/>
  <c r="AD186" i="51" s="1"/>
  <c r="AS186" i="51" s="1"/>
  <c r="BD15" i="51"/>
  <c r="Z15" i="51" s="1"/>
  <c r="AO15" i="51" s="1"/>
  <c r="BD16" i="51"/>
  <c r="Z16" i="51" s="1"/>
  <c r="AO16" i="51" s="1"/>
  <c r="BD51" i="51"/>
  <c r="Z51" i="51" s="1"/>
  <c r="AO51" i="51" s="1"/>
  <c r="BD89" i="51"/>
  <c r="Z89" i="51" s="1"/>
  <c r="AO89" i="51" s="1"/>
  <c r="BD105" i="51"/>
  <c r="Z105" i="51" s="1"/>
  <c r="AO105" i="51" s="1"/>
  <c r="BD121" i="51"/>
  <c r="Z121" i="51" s="1"/>
  <c r="AO121" i="51" s="1"/>
  <c r="BD144" i="51"/>
  <c r="Z144" i="51" s="1"/>
  <c r="AO144" i="51" s="1"/>
  <c r="BD151" i="51"/>
  <c r="Z151" i="51" s="1"/>
  <c r="AO151" i="51" s="1"/>
  <c r="BD159" i="51"/>
  <c r="Z159" i="51" s="1"/>
  <c r="AO159" i="51" s="1"/>
  <c r="BD187" i="51"/>
  <c r="Z187" i="51" s="1"/>
  <c r="AO187" i="51" s="1"/>
  <c r="BD185" i="51"/>
  <c r="Z185" i="51" s="1"/>
  <c r="AO185" i="51" s="1"/>
  <c r="BD206" i="51"/>
  <c r="Z206" i="51" s="1"/>
  <c r="AO206" i="51" s="1"/>
  <c r="AX92" i="51"/>
  <c r="T92" i="51" s="1"/>
  <c r="AI92" i="51" s="1"/>
  <c r="AX7" i="51"/>
  <c r="T7" i="51" s="1"/>
  <c r="AI7" i="51" s="1"/>
  <c r="BE154" i="51"/>
  <c r="AA154" i="51" s="1"/>
  <c r="AP154" i="51" s="1"/>
  <c r="BE162" i="51"/>
  <c r="AA162" i="51" s="1"/>
  <c r="AP162" i="51" s="1"/>
  <c r="BE96" i="51"/>
  <c r="AA96" i="51" s="1"/>
  <c r="AP96" i="51" s="1"/>
  <c r="BC188" i="51"/>
  <c r="Y188" i="51" s="1"/>
  <c r="AN188" i="51" s="1"/>
  <c r="BC75" i="51"/>
  <c r="Y75" i="51" s="1"/>
  <c r="AN75" i="51" s="1"/>
  <c r="BC194" i="51"/>
  <c r="Y194" i="51" s="1"/>
  <c r="AN194" i="51" s="1"/>
  <c r="BD6" i="51"/>
  <c r="Z6" i="51" s="1"/>
  <c r="AO6" i="51" s="1"/>
  <c r="BD64" i="51"/>
  <c r="Z64" i="51" s="1"/>
  <c r="AO64" i="51" s="1"/>
  <c r="AX90" i="51"/>
  <c r="T90" i="51" s="1"/>
  <c r="AI90" i="51" s="1"/>
  <c r="AX113" i="51"/>
  <c r="T113" i="51" s="1"/>
  <c r="AI113" i="51" s="1"/>
  <c r="BE61" i="51"/>
  <c r="AA61" i="51" s="1"/>
  <c r="AP61" i="51" s="1"/>
  <c r="BE58" i="51"/>
  <c r="AA58" i="51" s="1"/>
  <c r="AP58" i="51" s="1"/>
  <c r="BE23" i="51"/>
  <c r="AA23" i="51" s="1"/>
  <c r="AP23" i="51" s="1"/>
  <c r="BE152" i="51"/>
  <c r="AA152" i="51" s="1"/>
  <c r="AP152" i="51" s="1"/>
  <c r="BC44" i="51"/>
  <c r="Y44" i="51" s="1"/>
  <c r="AN44" i="51" s="1"/>
  <c r="BC204" i="51"/>
  <c r="Y204" i="51" s="1"/>
  <c r="AN204" i="51" s="1"/>
  <c r="BC68" i="51"/>
  <c r="Y68" i="51" s="1"/>
  <c r="AN68" i="51" s="1"/>
  <c r="BC14" i="51"/>
  <c r="Y14" i="51" s="1"/>
  <c r="AN14" i="51" s="1"/>
  <c r="BC178" i="51"/>
  <c r="Y178" i="51" s="1"/>
  <c r="AN178" i="51" s="1"/>
  <c r="BD87" i="51"/>
  <c r="Z87" i="51" s="1"/>
  <c r="AO87" i="51" s="1"/>
  <c r="AX203" i="51"/>
  <c r="T203" i="51" s="1"/>
  <c r="AI203" i="51" s="1"/>
  <c r="AX137" i="51"/>
  <c r="T137" i="51" s="1"/>
  <c r="AI137" i="51" s="1"/>
  <c r="AX181" i="51"/>
  <c r="T181" i="51" s="1"/>
  <c r="AI181" i="51" s="1"/>
  <c r="AX83" i="51"/>
  <c r="T83" i="51" s="1"/>
  <c r="AI83" i="51" s="1"/>
  <c r="AX167" i="51"/>
  <c r="T167" i="51" s="1"/>
  <c r="AI167" i="51" s="1"/>
  <c r="BE35" i="51"/>
  <c r="AA35" i="51" s="1"/>
  <c r="AP35" i="51" s="1"/>
  <c r="BC78" i="51"/>
  <c r="Y78" i="51" s="1"/>
  <c r="AN78" i="51" s="1"/>
  <c r="BC159" i="51"/>
  <c r="Y159" i="51" s="1"/>
  <c r="AN159" i="51" s="1"/>
  <c r="BC160" i="51"/>
  <c r="Y160" i="51" s="1"/>
  <c r="AN160" i="51" s="1"/>
  <c r="BC19" i="51"/>
  <c r="Y19" i="51" s="1"/>
  <c r="AN19" i="51" s="1"/>
  <c r="BE92" i="51"/>
  <c r="AA92" i="51" s="1"/>
  <c r="AP92" i="51" s="1"/>
  <c r="BD194" i="51"/>
  <c r="Z194" i="51" s="1"/>
  <c r="AO194" i="51" s="1"/>
  <c r="BE150" i="51"/>
  <c r="AA150" i="51" s="1"/>
  <c r="AP150" i="51" s="1"/>
  <c r="BE158" i="51"/>
  <c r="AA158" i="51" s="1"/>
  <c r="AP158" i="51" s="1"/>
  <c r="BE143" i="51"/>
  <c r="AA143" i="51" s="1"/>
  <c r="AP143" i="51" s="1"/>
  <c r="BE202" i="51"/>
  <c r="AA202" i="51" s="1"/>
  <c r="AP202" i="51" s="1"/>
  <c r="BE157" i="51"/>
  <c r="AA157" i="51" s="1"/>
  <c r="AP157" i="51" s="1"/>
  <c r="BE10" i="51"/>
  <c r="AA10" i="51" s="1"/>
  <c r="AP10" i="51" s="1"/>
  <c r="BE168" i="51"/>
  <c r="AA168" i="51" s="1"/>
  <c r="AP168" i="51" s="1"/>
  <c r="BE175" i="51"/>
  <c r="AA175" i="51" s="1"/>
  <c r="AP175" i="51" s="1"/>
  <c r="BE142" i="51"/>
  <c r="AA142" i="51" s="1"/>
  <c r="AP142" i="51" s="1"/>
  <c r="BF62" i="51"/>
  <c r="AB62" i="51" s="1"/>
  <c r="AQ62" i="51" s="1"/>
  <c r="BF115" i="51"/>
  <c r="AB115" i="51" s="1"/>
  <c r="AQ115" i="51" s="1"/>
  <c r="BF194" i="51"/>
  <c r="AB194" i="51" s="1"/>
  <c r="AQ194" i="51" s="1"/>
  <c r="BF160" i="51"/>
  <c r="AB160" i="51" s="1"/>
  <c r="AQ160" i="51" s="1"/>
  <c r="BF205" i="51"/>
  <c r="AB205" i="51" s="1"/>
  <c r="AQ205" i="51" s="1"/>
  <c r="BF111" i="51"/>
  <c r="AB111" i="51" s="1"/>
  <c r="AQ111" i="51" s="1"/>
  <c r="BF104" i="51"/>
  <c r="AB104" i="51" s="1"/>
  <c r="AQ104" i="51" s="1"/>
  <c r="BF172" i="51"/>
  <c r="AB172" i="51" s="1"/>
  <c r="AQ172" i="51" s="1"/>
  <c r="BF188" i="51"/>
  <c r="AB188" i="51" s="1"/>
  <c r="AQ188" i="51" s="1"/>
  <c r="BF88" i="51"/>
  <c r="AB88" i="51" s="1"/>
  <c r="AQ88" i="51" s="1"/>
  <c r="BF35" i="51"/>
  <c r="AB35" i="51" s="1"/>
  <c r="AQ35" i="51" s="1"/>
  <c r="BF103" i="51"/>
  <c r="AB103" i="51" s="1"/>
  <c r="AQ103" i="51" s="1"/>
  <c r="BF81" i="51"/>
  <c r="AB81" i="51" s="1"/>
  <c r="AQ81" i="51" s="1"/>
  <c r="BF158" i="51"/>
  <c r="AB158" i="51" s="1"/>
  <c r="AQ158" i="51" s="1"/>
  <c r="BE75" i="51"/>
  <c r="AA75" i="51" s="1"/>
  <c r="AP75" i="51" s="1"/>
  <c r="BE161" i="51"/>
  <c r="AA161" i="51" s="1"/>
  <c r="AP161" i="51" s="1"/>
  <c r="BE68" i="51"/>
  <c r="AA68" i="51" s="1"/>
  <c r="AP68" i="51" s="1"/>
  <c r="BF16" i="51"/>
  <c r="AB16" i="51" s="1"/>
  <c r="AQ16" i="51" s="1"/>
  <c r="BF32" i="51"/>
  <c r="AB32" i="51" s="1"/>
  <c r="AQ32" i="51" s="1"/>
  <c r="BF56" i="51"/>
  <c r="AB56" i="51" s="1"/>
  <c r="AQ56" i="51" s="1"/>
  <c r="BF159" i="51"/>
  <c r="AB159" i="51" s="1"/>
  <c r="AQ159" i="51" s="1"/>
  <c r="BF86" i="51"/>
  <c r="AB86" i="51" s="1"/>
  <c r="AQ86" i="51" s="1"/>
  <c r="BF144" i="51"/>
  <c r="AB144" i="51" s="1"/>
  <c r="AQ144" i="51" s="1"/>
  <c r="BF199" i="51"/>
  <c r="AB199" i="51" s="1"/>
  <c r="AQ199" i="51" s="1"/>
  <c r="BF44" i="51"/>
  <c r="AB44" i="51" s="1"/>
  <c r="AQ44" i="51" s="1"/>
  <c r="BF73" i="51"/>
  <c r="AB73" i="51" s="1"/>
  <c r="AQ73" i="51" s="1"/>
  <c r="BF107" i="51"/>
  <c r="AB107" i="51" s="1"/>
  <c r="AQ107" i="51" s="1"/>
  <c r="BF125" i="51"/>
  <c r="AB125" i="51" s="1"/>
  <c r="AQ125" i="51" s="1"/>
  <c r="BF203" i="51"/>
  <c r="AB203" i="51" s="1"/>
  <c r="AQ203" i="51" s="1"/>
  <c r="BF55" i="51"/>
  <c r="AB55" i="51" s="1"/>
  <c r="AQ55" i="51" s="1"/>
  <c r="BF7" i="51"/>
  <c r="AB7" i="51" s="1"/>
  <c r="AQ7" i="51" s="1"/>
  <c r="BF39" i="51"/>
  <c r="AB39" i="51" s="1"/>
  <c r="AQ39" i="51" s="1"/>
  <c r="BH192" i="51"/>
  <c r="AD192" i="51" s="1"/>
  <c r="AS192" i="51" s="1"/>
  <c r="BD29" i="51"/>
  <c r="Z29" i="51" s="1"/>
  <c r="AO29" i="51" s="1"/>
  <c r="BD18" i="51"/>
  <c r="Z18" i="51" s="1"/>
  <c r="AO18" i="51" s="1"/>
  <c r="BD71" i="51"/>
  <c r="Z71" i="51" s="1"/>
  <c r="AO71" i="51" s="1"/>
  <c r="BD128" i="51"/>
  <c r="Z128" i="51" s="1"/>
  <c r="AO128" i="51" s="1"/>
  <c r="BD198" i="51"/>
  <c r="Z198" i="51" s="1"/>
  <c r="AO198" i="51" s="1"/>
  <c r="BF181" i="51"/>
  <c r="AB181" i="51" s="1"/>
  <c r="AQ181" i="51" s="1"/>
  <c r="BE32" i="51"/>
  <c r="AA32" i="51" s="1"/>
  <c r="AP32" i="51" s="1"/>
  <c r="BE39" i="51"/>
  <c r="AA39" i="51" s="1"/>
  <c r="AP39" i="51" s="1"/>
  <c r="BE59" i="51"/>
  <c r="AA59" i="51" s="1"/>
  <c r="AP59" i="51" s="1"/>
  <c r="BD9" i="51"/>
  <c r="Z9" i="51" s="1"/>
  <c r="AO9" i="51" s="1"/>
  <c r="AX102" i="51"/>
  <c r="T102" i="51" s="1"/>
  <c r="AI102" i="51" s="1"/>
  <c r="AX170" i="51"/>
  <c r="T170" i="51" s="1"/>
  <c r="AI170" i="51" s="1"/>
  <c r="AX33" i="51"/>
  <c r="T33" i="51" s="1"/>
  <c r="AI33" i="51" s="1"/>
  <c r="AX62" i="51"/>
  <c r="T62" i="51" s="1"/>
  <c r="AI62" i="51" s="1"/>
  <c r="AX16" i="51"/>
  <c r="T16" i="51" s="1"/>
  <c r="AI16" i="51" s="1"/>
  <c r="AX32" i="51"/>
  <c r="T32" i="51" s="1"/>
  <c r="AI32" i="51" s="1"/>
  <c r="AX114" i="51"/>
  <c r="T114" i="51" s="1"/>
  <c r="AI114" i="51" s="1"/>
  <c r="AX139" i="51"/>
  <c r="T139" i="51" s="1"/>
  <c r="AI139" i="51" s="1"/>
  <c r="AX63" i="51"/>
  <c r="T63" i="51" s="1"/>
  <c r="AI63" i="51" s="1"/>
  <c r="BE172" i="51"/>
  <c r="AA172" i="51" s="1"/>
  <c r="AP172" i="51" s="1"/>
  <c r="BE84" i="51"/>
  <c r="AA84" i="51" s="1"/>
  <c r="AP84" i="51" s="1"/>
  <c r="BH178" i="51"/>
  <c r="AD178" i="51" s="1"/>
  <c r="AS178" i="51" s="1"/>
  <c r="BH163" i="51"/>
  <c r="AD163" i="51" s="1"/>
  <c r="AS163" i="51" s="1"/>
  <c r="BH115" i="51"/>
  <c r="AD115" i="51" s="1"/>
  <c r="AS115" i="51" s="1"/>
  <c r="BH99" i="51"/>
  <c r="AD99" i="51" s="1"/>
  <c r="AS99" i="51" s="1"/>
  <c r="BH83" i="51"/>
  <c r="AD83" i="51" s="1"/>
  <c r="AS83" i="51" s="1"/>
  <c r="BH25" i="51"/>
  <c r="AD25" i="51" s="1"/>
  <c r="AS25" i="51" s="1"/>
  <c r="BH27" i="51"/>
  <c r="AD27" i="51" s="1"/>
  <c r="AS27" i="51" s="1"/>
  <c r="BH65" i="51"/>
  <c r="AD65" i="51" s="1"/>
  <c r="AS65" i="51" s="1"/>
  <c r="BH69" i="51"/>
  <c r="AD69" i="51" s="1"/>
  <c r="AS69" i="51" s="1"/>
  <c r="BH148" i="51"/>
  <c r="AD148" i="51" s="1"/>
  <c r="AS148" i="51" s="1"/>
  <c r="BH135" i="51"/>
  <c r="AD135" i="51" s="1"/>
  <c r="AS135" i="51" s="1"/>
  <c r="BH139" i="51"/>
  <c r="AD139" i="51" s="1"/>
  <c r="AS139" i="51" s="1"/>
  <c r="BD32" i="51"/>
  <c r="Z32" i="51" s="1"/>
  <c r="AO32" i="51" s="1"/>
  <c r="BD75" i="51"/>
  <c r="Z75" i="51" s="1"/>
  <c r="AO75" i="51" s="1"/>
  <c r="BD93" i="51"/>
  <c r="Z93" i="51" s="1"/>
  <c r="AO93" i="51" s="1"/>
  <c r="BD109" i="51"/>
  <c r="Z109" i="51" s="1"/>
  <c r="AO109" i="51" s="1"/>
  <c r="BD148" i="51"/>
  <c r="Z148" i="51" s="1"/>
  <c r="AO148" i="51" s="1"/>
  <c r="BD140" i="51"/>
  <c r="Z140" i="51" s="1"/>
  <c r="AO140" i="51" s="1"/>
  <c r="BD170" i="51"/>
  <c r="Z170" i="51" s="1"/>
  <c r="AO170" i="51" s="1"/>
  <c r="AX147" i="51"/>
  <c r="T147" i="51" s="1"/>
  <c r="AI147" i="51" s="1"/>
  <c r="AX42" i="51"/>
  <c r="T42" i="51" s="1"/>
  <c r="AI42" i="51" s="1"/>
  <c r="AX195" i="51"/>
  <c r="T195" i="51" s="1"/>
  <c r="AI195" i="51" s="1"/>
  <c r="BE199" i="51"/>
  <c r="AA199" i="51" s="1"/>
  <c r="AP199" i="51" s="1"/>
  <c r="BE60" i="51"/>
  <c r="AA60" i="51" s="1"/>
  <c r="AP60" i="51" s="1"/>
  <c r="BE188" i="51"/>
  <c r="AA188" i="51" s="1"/>
  <c r="AP188" i="51" s="1"/>
  <c r="BE139" i="51"/>
  <c r="AA139" i="51" s="1"/>
  <c r="AP139" i="51" s="1"/>
  <c r="BE200" i="51"/>
  <c r="AA200" i="51" s="1"/>
  <c r="AP200" i="51" s="1"/>
  <c r="BE173" i="51"/>
  <c r="AA173" i="51" s="1"/>
  <c r="AP173" i="51" s="1"/>
  <c r="BE36" i="51"/>
  <c r="AA36" i="51" s="1"/>
  <c r="AP36" i="51" s="1"/>
  <c r="BE6" i="51"/>
  <c r="AA6" i="51" s="1"/>
  <c r="AP6" i="51" s="1"/>
  <c r="BE140" i="51"/>
  <c r="AA140" i="51" s="1"/>
  <c r="AP140" i="51" s="1"/>
  <c r="BE136" i="51"/>
  <c r="AA136" i="51" s="1"/>
  <c r="AP136" i="51" s="1"/>
  <c r="AX159" i="51"/>
  <c r="T159" i="51" s="1"/>
  <c r="AI159" i="51" s="1"/>
  <c r="AX51" i="51"/>
  <c r="T51" i="51" s="1"/>
  <c r="AI51" i="51" s="1"/>
  <c r="AX117" i="51"/>
  <c r="T117" i="51" s="1"/>
  <c r="AI117" i="51" s="1"/>
  <c r="AX156" i="51"/>
  <c r="T156" i="51" s="1"/>
  <c r="AI156" i="51" s="1"/>
  <c r="AX11" i="51"/>
  <c r="T11" i="51" s="1"/>
  <c r="AI11" i="51" s="1"/>
  <c r="AX70" i="51"/>
  <c r="T70" i="51" s="1"/>
  <c r="AI70" i="51" s="1"/>
  <c r="BE53" i="51"/>
  <c r="AA53" i="51" s="1"/>
  <c r="AP53" i="51" s="1"/>
  <c r="BE27" i="51"/>
  <c r="AA27" i="51" s="1"/>
  <c r="AP27" i="51" s="1"/>
  <c r="BE37" i="51"/>
  <c r="AA37" i="51" s="1"/>
  <c r="AP37" i="51" s="1"/>
  <c r="BE20" i="51"/>
  <c r="AA20" i="51" s="1"/>
  <c r="AP20" i="51" s="1"/>
  <c r="BE77" i="51"/>
  <c r="AA77" i="51" s="1"/>
  <c r="AP77" i="51" s="1"/>
  <c r="BE45" i="51"/>
  <c r="AA45" i="51" s="1"/>
  <c r="AP45" i="51" s="1"/>
  <c r="BE185" i="51"/>
  <c r="AA185" i="51" s="1"/>
  <c r="AP185" i="51" s="1"/>
  <c r="BE201" i="51"/>
  <c r="AA201" i="51" s="1"/>
  <c r="AP201" i="51" s="1"/>
  <c r="BE127" i="51"/>
  <c r="AA127" i="51" s="1"/>
  <c r="AP127" i="51" s="1"/>
  <c r="BE145" i="51"/>
  <c r="AA145" i="51" s="1"/>
  <c r="AP145" i="51" s="1"/>
  <c r="BE18" i="51"/>
  <c r="AA18" i="51" s="1"/>
  <c r="AP18" i="51" s="1"/>
  <c r="BE79" i="51"/>
  <c r="AA79" i="51" s="1"/>
  <c r="AP79" i="51" s="1"/>
  <c r="BE112" i="51"/>
  <c r="AA112" i="51" s="1"/>
  <c r="AP112" i="51" s="1"/>
  <c r="BE90" i="51"/>
  <c r="AA90" i="51" s="1"/>
  <c r="AP90" i="51" s="1"/>
  <c r="BE128" i="51"/>
  <c r="AA128" i="51" s="1"/>
  <c r="AP128" i="51" s="1"/>
  <c r="BE41" i="51"/>
  <c r="AA41" i="51" s="1"/>
  <c r="AP41" i="51" s="1"/>
  <c r="BE187" i="51"/>
  <c r="AA187" i="51" s="1"/>
  <c r="AP187" i="51" s="1"/>
  <c r="BE40" i="51"/>
  <c r="AA40" i="51" s="1"/>
  <c r="AP40" i="51" s="1"/>
  <c r="BE85" i="51"/>
  <c r="AA85" i="51" s="1"/>
  <c r="AP85" i="51" s="1"/>
  <c r="BE133" i="51"/>
  <c r="AA133" i="51" s="1"/>
  <c r="AP133" i="51" s="1"/>
  <c r="BE169" i="51"/>
  <c r="AA169" i="51" s="1"/>
  <c r="AP169" i="51" s="1"/>
  <c r="BH195" i="51"/>
  <c r="AD195" i="51" s="1"/>
  <c r="AS195" i="51" s="1"/>
  <c r="BH78" i="51"/>
  <c r="AD78" i="51" s="1"/>
  <c r="AS78" i="51" s="1"/>
  <c r="BE100" i="51"/>
  <c r="AA100" i="51" s="1"/>
  <c r="AP100" i="51" s="1"/>
  <c r="AL207" i="51"/>
  <c r="BE138" i="51"/>
  <c r="AA138" i="51" s="1"/>
  <c r="AP138" i="51" s="1"/>
  <c r="BE111" i="51"/>
  <c r="AA111" i="51" s="1"/>
  <c r="AP111" i="51" s="1"/>
  <c r="BH36" i="51"/>
  <c r="AD36" i="51" s="1"/>
  <c r="AS36" i="51" s="1"/>
  <c r="BH23" i="51"/>
  <c r="AD23" i="51" s="1"/>
  <c r="AS23" i="51" s="1"/>
  <c r="BD12" i="51"/>
  <c r="Z12" i="51" s="1"/>
  <c r="AO12" i="51" s="1"/>
  <c r="BD58" i="51"/>
  <c r="Z58" i="51" s="1"/>
  <c r="AO58" i="51" s="1"/>
  <c r="AX104" i="51"/>
  <c r="T104" i="51" s="1"/>
  <c r="AI104" i="51" s="1"/>
  <c r="AX189" i="51"/>
  <c r="T189" i="51" s="1"/>
  <c r="AI189" i="51" s="1"/>
  <c r="AX168" i="51"/>
  <c r="T168" i="51" s="1"/>
  <c r="AI168" i="51" s="1"/>
  <c r="AX193" i="51"/>
  <c r="T193" i="51" s="1"/>
  <c r="AI193" i="51" s="1"/>
  <c r="AX150" i="51"/>
  <c r="T150" i="51" s="1"/>
  <c r="AI150" i="51" s="1"/>
  <c r="BE70" i="51"/>
  <c r="AA70" i="51" s="1"/>
  <c r="AP70" i="51" s="1"/>
  <c r="BE114" i="51"/>
  <c r="AA114" i="51" s="1"/>
  <c r="AP114" i="51" s="1"/>
  <c r="BE44" i="51"/>
  <c r="AA44" i="51" s="1"/>
  <c r="AP44" i="51" s="1"/>
  <c r="BE197" i="51"/>
  <c r="AA197" i="51" s="1"/>
  <c r="AP197" i="51" s="1"/>
  <c r="BE171" i="51"/>
  <c r="AA171" i="51" s="1"/>
  <c r="AP171" i="51" s="1"/>
  <c r="BE198" i="51"/>
  <c r="AA198" i="51" s="1"/>
  <c r="AP198" i="51" s="1"/>
  <c r="BE19" i="51"/>
  <c r="AA19" i="51" s="1"/>
  <c r="AP19" i="51" s="1"/>
  <c r="BE65" i="51"/>
  <c r="AA65" i="51" s="1"/>
  <c r="AP65" i="51" s="1"/>
  <c r="BE155" i="51"/>
  <c r="AA155" i="51" s="1"/>
  <c r="AP155" i="51" s="1"/>
  <c r="BE80" i="51"/>
  <c r="AA80" i="51" s="1"/>
  <c r="AP80" i="51" s="1"/>
  <c r="BE102" i="51"/>
  <c r="AA102" i="51" s="1"/>
  <c r="AP102" i="51" s="1"/>
  <c r="BE15" i="51"/>
  <c r="AA15" i="51" s="1"/>
  <c r="AP15" i="51" s="1"/>
  <c r="BE151" i="51"/>
  <c r="AA151" i="51" s="1"/>
  <c r="AP151" i="51" s="1"/>
  <c r="BE203" i="51"/>
  <c r="AA203" i="51" s="1"/>
  <c r="AP203" i="51" s="1"/>
  <c r="BE57" i="51"/>
  <c r="AA57" i="51" s="1"/>
  <c r="AP57" i="51" s="1"/>
  <c r="BE116" i="51"/>
  <c r="AA116" i="51" s="1"/>
  <c r="AP116" i="51" s="1"/>
  <c r="BH167" i="51"/>
  <c r="AD167" i="51" s="1"/>
  <c r="AS167" i="51" s="1"/>
  <c r="BD86" i="51"/>
  <c r="Z86" i="51" s="1"/>
  <c r="AO86" i="51" s="1"/>
  <c r="BD110" i="51"/>
  <c r="Z110" i="51" s="1"/>
  <c r="AO110" i="51" s="1"/>
  <c r="AX99" i="51"/>
  <c r="T99" i="51" s="1"/>
  <c r="AI99" i="51" s="1"/>
  <c r="AX134" i="51"/>
  <c r="T134" i="51" s="1"/>
  <c r="AI134" i="51" s="1"/>
  <c r="AX192" i="51"/>
  <c r="T192" i="51" s="1"/>
  <c r="AI192" i="51" s="1"/>
  <c r="AX75" i="51"/>
  <c r="T75" i="51" s="1"/>
  <c r="AI75" i="51" s="1"/>
  <c r="AX77" i="51"/>
  <c r="T77" i="51" s="1"/>
  <c r="AI77" i="51" s="1"/>
  <c r="BF112" i="51"/>
  <c r="AB112" i="51" s="1"/>
  <c r="AQ112" i="51" s="1"/>
  <c r="BF178" i="51"/>
  <c r="AB178" i="51" s="1"/>
  <c r="AQ178" i="51" s="1"/>
  <c r="BF146" i="51"/>
  <c r="AB146" i="51" s="1"/>
  <c r="AQ146" i="51" s="1"/>
  <c r="BF48" i="51"/>
  <c r="AB48" i="51" s="1"/>
  <c r="AQ48" i="51" s="1"/>
  <c r="BF149" i="51"/>
  <c r="AB149" i="51" s="1"/>
  <c r="AQ149" i="51" s="1"/>
  <c r="BF168" i="51"/>
  <c r="AB168" i="51" s="1"/>
  <c r="AQ168" i="51" s="1"/>
  <c r="BF79" i="51"/>
  <c r="AB79" i="51" s="1"/>
  <c r="AQ79" i="51" s="1"/>
  <c r="BF11" i="51"/>
  <c r="AB11" i="51" s="1"/>
  <c r="AQ11" i="51" s="1"/>
  <c r="BF43" i="51"/>
  <c r="AB43" i="51" s="1"/>
  <c r="AQ43" i="51" s="1"/>
  <c r="BF78" i="51"/>
  <c r="AB78" i="51" s="1"/>
  <c r="AQ78" i="51" s="1"/>
  <c r="BF108" i="51"/>
  <c r="AB108" i="51" s="1"/>
  <c r="AQ108" i="51" s="1"/>
  <c r="BE177" i="51"/>
  <c r="AA177" i="51" s="1"/>
  <c r="AP177" i="51" s="1"/>
  <c r="BE82" i="51"/>
  <c r="AA82" i="51" s="1"/>
  <c r="AP82" i="51" s="1"/>
  <c r="BE134" i="51"/>
  <c r="AA134" i="51" s="1"/>
  <c r="AP134" i="51" s="1"/>
  <c r="BE167" i="51"/>
  <c r="AA167" i="51" s="1"/>
  <c r="AP167" i="51" s="1"/>
  <c r="BE71" i="51"/>
  <c r="AA71" i="51" s="1"/>
  <c r="AP71" i="51" s="1"/>
  <c r="BE132" i="51"/>
  <c r="AA132" i="51" s="1"/>
  <c r="AP132" i="51" s="1"/>
  <c r="BD55" i="51"/>
  <c r="Z55" i="51" s="1"/>
  <c r="AO55" i="51" s="1"/>
  <c r="BD63" i="51"/>
  <c r="Z63" i="51" s="1"/>
  <c r="AO63" i="51" s="1"/>
  <c r="BD136" i="51"/>
  <c r="Z136" i="51" s="1"/>
  <c r="AO136" i="51" s="1"/>
  <c r="BD174" i="51"/>
  <c r="Z174" i="51" s="1"/>
  <c r="AO174" i="51" s="1"/>
  <c r="AX58" i="51"/>
  <c r="T58" i="51" s="1"/>
  <c r="AI58" i="51" s="1"/>
  <c r="AX12" i="51"/>
  <c r="T12" i="51" s="1"/>
  <c r="AI12" i="51" s="1"/>
  <c r="AX28" i="51"/>
  <c r="T28" i="51" s="1"/>
  <c r="AI28" i="51" s="1"/>
  <c r="BE135" i="51"/>
  <c r="AA135" i="51" s="1"/>
  <c r="AP135" i="51" s="1"/>
  <c r="BE170" i="51"/>
  <c r="AA170" i="51" s="1"/>
  <c r="AP170" i="51" s="1"/>
  <c r="BE12" i="51"/>
  <c r="AA12" i="51" s="1"/>
  <c r="AP12" i="51" s="1"/>
  <c r="BE106" i="51"/>
  <c r="AA106" i="51" s="1"/>
  <c r="AP106" i="51" s="1"/>
  <c r="BE101" i="51"/>
  <c r="AA101" i="51" s="1"/>
  <c r="AP101" i="51" s="1"/>
  <c r="BE99" i="51"/>
  <c r="AA99" i="51" s="1"/>
  <c r="AP99" i="51" s="1"/>
  <c r="BE165" i="51"/>
  <c r="AA165" i="51" s="1"/>
  <c r="AP165" i="51" s="1"/>
  <c r="BE183" i="51"/>
  <c r="AA183" i="51" s="1"/>
  <c r="AP183" i="51" s="1"/>
  <c r="BE144" i="51"/>
  <c r="AA144" i="51" s="1"/>
  <c r="AP144" i="51" s="1"/>
  <c r="BD152" i="51"/>
  <c r="Z152" i="51" s="1"/>
  <c r="AO152" i="51" s="1"/>
  <c r="AX57" i="51"/>
  <c r="T57" i="51" s="1"/>
  <c r="AI57" i="51" s="1"/>
  <c r="AX122" i="51"/>
  <c r="T122" i="51" s="1"/>
  <c r="AI122" i="51" s="1"/>
  <c r="AX178" i="51"/>
  <c r="T178" i="51" s="1"/>
  <c r="AI178" i="51" s="1"/>
  <c r="BE30" i="51"/>
  <c r="AA30" i="51" s="1"/>
  <c r="AP30" i="51" s="1"/>
  <c r="BE196" i="51"/>
  <c r="AA196" i="51" s="1"/>
  <c r="AP196" i="51" s="1"/>
  <c r="BE81" i="51"/>
  <c r="AA81" i="51" s="1"/>
  <c r="AP81" i="51" s="1"/>
  <c r="BD103" i="51"/>
  <c r="Z103" i="51" s="1"/>
  <c r="AO103" i="51" s="1"/>
  <c r="BD176" i="51"/>
  <c r="Z176" i="51" s="1"/>
  <c r="AO176" i="51" s="1"/>
  <c r="BD180" i="51"/>
  <c r="Z180" i="51" s="1"/>
  <c r="AO180" i="51" s="1"/>
  <c r="AX155" i="51"/>
  <c r="T155" i="51" s="1"/>
  <c r="AI155" i="51" s="1"/>
  <c r="AX115" i="51"/>
  <c r="T115" i="51" s="1"/>
  <c r="AI115" i="51" s="1"/>
  <c r="BE166" i="51"/>
  <c r="AA166" i="51" s="1"/>
  <c r="AP166" i="51" s="1"/>
  <c r="BE126" i="51"/>
  <c r="AA126" i="51" s="1"/>
  <c r="AP126" i="51" s="1"/>
  <c r="BE186" i="51"/>
  <c r="AA186" i="51" s="1"/>
  <c r="AP186" i="51" s="1"/>
  <c r="BE86" i="51"/>
  <c r="AA86" i="51" s="1"/>
  <c r="AP86" i="51" s="1"/>
  <c r="BH9" i="51"/>
  <c r="AD9" i="51" s="1"/>
  <c r="AS9" i="51" s="1"/>
  <c r="BH73" i="51"/>
  <c r="AD73" i="51" s="1"/>
  <c r="AS73" i="51" s="1"/>
  <c r="BH143" i="51"/>
  <c r="AD143" i="51" s="1"/>
  <c r="AS143" i="51" s="1"/>
  <c r="BH156" i="51"/>
  <c r="AD156" i="51" s="1"/>
  <c r="AS156" i="51" s="1"/>
  <c r="BH175" i="51"/>
  <c r="AD175" i="51" s="1"/>
  <c r="AS175" i="51" s="1"/>
  <c r="BE83" i="51"/>
  <c r="AA83" i="51" s="1"/>
  <c r="AP83" i="51" s="1"/>
  <c r="BE66" i="51"/>
  <c r="AA66" i="51" s="1"/>
  <c r="AP66" i="51" s="1"/>
  <c r="BE8" i="51"/>
  <c r="AA8" i="51" s="1"/>
  <c r="AP8" i="51" s="1"/>
  <c r="BE26" i="51"/>
  <c r="AA26" i="51" s="1"/>
  <c r="AP26" i="51" s="1"/>
  <c r="BE98" i="51"/>
  <c r="AA98" i="51" s="1"/>
  <c r="AP98" i="51" s="1"/>
  <c r="BE164" i="51"/>
  <c r="AA164" i="51" s="1"/>
  <c r="AP164" i="51" s="1"/>
  <c r="BE97" i="51"/>
  <c r="AA97" i="51" s="1"/>
  <c r="AP97" i="51" s="1"/>
  <c r="BE153" i="51"/>
  <c r="AA153" i="51" s="1"/>
  <c r="AP153" i="51" s="1"/>
  <c r="BE181" i="51"/>
  <c r="AA181" i="51" s="1"/>
  <c r="AP181" i="51" s="1"/>
  <c r="BE105" i="51"/>
  <c r="AA105" i="51" s="1"/>
  <c r="AP105" i="51" s="1"/>
  <c r="BE50" i="51"/>
  <c r="AA50" i="51" s="1"/>
  <c r="AP50" i="51" s="1"/>
  <c r="BE141" i="51"/>
  <c r="AA141" i="51" s="1"/>
  <c r="AP141" i="51" s="1"/>
  <c r="BE33" i="51"/>
  <c r="AA33" i="51" s="1"/>
  <c r="AP33" i="51" s="1"/>
  <c r="BE38" i="51"/>
  <c r="AA38" i="51" s="1"/>
  <c r="AP38" i="51" s="1"/>
  <c r="BE182" i="51"/>
  <c r="AA182" i="51" s="1"/>
  <c r="AP182" i="51" s="1"/>
  <c r="BE189" i="51"/>
  <c r="AA189" i="51" s="1"/>
  <c r="AP189" i="51" s="1"/>
  <c r="BE62" i="51"/>
  <c r="AA62" i="51" s="1"/>
  <c r="AP62" i="51" s="1"/>
  <c r="BD79" i="51"/>
  <c r="Z79" i="51" s="1"/>
  <c r="AO79" i="51" s="1"/>
  <c r="BD72" i="51"/>
  <c r="Z72" i="51" s="1"/>
  <c r="AO72" i="51" s="1"/>
  <c r="BD94" i="51"/>
  <c r="Z94" i="51" s="1"/>
  <c r="AO94" i="51" s="1"/>
  <c r="BD102" i="51"/>
  <c r="Z102" i="51" s="1"/>
  <c r="AO102" i="51" s="1"/>
  <c r="BD175" i="51"/>
  <c r="Z175" i="51" s="1"/>
  <c r="AO175" i="51" s="1"/>
  <c r="BD22" i="51"/>
  <c r="Z22" i="51" s="1"/>
  <c r="AO22" i="51" s="1"/>
  <c r="BD43" i="51"/>
  <c r="Z43" i="51" s="1"/>
  <c r="AO43" i="51" s="1"/>
  <c r="BD38" i="51"/>
  <c r="Z38" i="51" s="1"/>
  <c r="AO38" i="51" s="1"/>
  <c r="BD48" i="51"/>
  <c r="Z48" i="51" s="1"/>
  <c r="AO48" i="51" s="1"/>
  <c r="BD62" i="51"/>
  <c r="Z62" i="51" s="1"/>
  <c r="AO62" i="51" s="1"/>
  <c r="BD84" i="51"/>
  <c r="Z84" i="51" s="1"/>
  <c r="AO84" i="51" s="1"/>
  <c r="BD100" i="51"/>
  <c r="Z100" i="51" s="1"/>
  <c r="AO100" i="51" s="1"/>
  <c r="BD116" i="51"/>
  <c r="Z116" i="51" s="1"/>
  <c r="AO116" i="51" s="1"/>
  <c r="BD131" i="51"/>
  <c r="Z131" i="51" s="1"/>
  <c r="AO131" i="51" s="1"/>
  <c r="BD135" i="51"/>
  <c r="Z135" i="51" s="1"/>
  <c r="AO135" i="51" s="1"/>
  <c r="BD166" i="51"/>
  <c r="Z166" i="51" s="1"/>
  <c r="AO166" i="51" s="1"/>
  <c r="BD173" i="51"/>
  <c r="Z173" i="51" s="1"/>
  <c r="AO173" i="51" s="1"/>
  <c r="BD189" i="51"/>
  <c r="Z189" i="51" s="1"/>
  <c r="AO189" i="51" s="1"/>
  <c r="BB45" i="51"/>
  <c r="X45" i="51" s="1"/>
  <c r="AM45" i="51" s="1"/>
  <c r="BB50" i="51"/>
  <c r="X50" i="51" s="1"/>
  <c r="AM50" i="51" s="1"/>
  <c r="BB168" i="51"/>
  <c r="X168" i="51" s="1"/>
  <c r="AM168" i="51" s="1"/>
  <c r="BB93" i="51"/>
  <c r="X93" i="51" s="1"/>
  <c r="AM93" i="51" s="1"/>
  <c r="BB109" i="51"/>
  <c r="X109" i="51" s="1"/>
  <c r="AM109" i="51" s="1"/>
  <c r="BB96" i="51"/>
  <c r="X96" i="51" s="1"/>
  <c r="AM96" i="51" s="1"/>
  <c r="BB112" i="51"/>
  <c r="X112" i="51" s="1"/>
  <c r="AM112" i="51" s="1"/>
  <c r="BB119" i="51"/>
  <c r="X119" i="51" s="1"/>
  <c r="AM119" i="51" s="1"/>
  <c r="BB130" i="51"/>
  <c r="X130" i="51" s="1"/>
  <c r="AM130" i="51" s="1"/>
  <c r="BB146" i="51"/>
  <c r="X146" i="51" s="1"/>
  <c r="AM146" i="51" s="1"/>
  <c r="BB183" i="51"/>
  <c r="X183" i="51" s="1"/>
  <c r="AM183" i="51" s="1"/>
  <c r="BB206" i="51"/>
  <c r="X206" i="51" s="1"/>
  <c r="AM206" i="51" s="1"/>
  <c r="AX190" i="51"/>
  <c r="T190" i="51" s="1"/>
  <c r="AI190" i="51" s="1"/>
  <c r="AX200" i="51"/>
  <c r="T200" i="51" s="1"/>
  <c r="AI200" i="51" s="1"/>
  <c r="AX197" i="51"/>
  <c r="T197" i="51" s="1"/>
  <c r="AI197" i="51" s="1"/>
  <c r="AX202" i="51"/>
  <c r="T202" i="51" s="1"/>
  <c r="AI202" i="51" s="1"/>
  <c r="AX161" i="51"/>
  <c r="T161" i="51" s="1"/>
  <c r="AI161" i="51" s="1"/>
  <c r="AX175" i="51"/>
  <c r="T175" i="51" s="1"/>
  <c r="AI175" i="51" s="1"/>
  <c r="AX173" i="51"/>
  <c r="T173" i="51" s="1"/>
  <c r="AI173" i="51" s="1"/>
  <c r="AX180" i="52"/>
  <c r="T180" i="52" s="1"/>
  <c r="AI180" i="52" s="1"/>
  <c r="AN207" i="52"/>
  <c r="AX104" i="52"/>
  <c r="T104" i="52" s="1"/>
  <c r="AI104" i="52" s="1"/>
  <c r="AX117" i="52"/>
  <c r="T117" i="52" s="1"/>
  <c r="AI117" i="52" s="1"/>
  <c r="AX200" i="52"/>
  <c r="T200" i="52" s="1"/>
  <c r="AI200" i="52" s="1"/>
  <c r="AX42" i="52"/>
  <c r="T42" i="52" s="1"/>
  <c r="AI42" i="52" s="1"/>
  <c r="AX154" i="52"/>
  <c r="T154" i="52" s="1"/>
  <c r="AI154" i="52" s="1"/>
  <c r="AX170" i="52"/>
  <c r="T170" i="52" s="1"/>
  <c r="AI170" i="52" s="1"/>
  <c r="AX11" i="52"/>
  <c r="T11" i="52" s="1"/>
  <c r="AI11" i="52" s="1"/>
  <c r="AX83" i="52"/>
  <c r="T83" i="52" s="1"/>
  <c r="AI83" i="52" s="1"/>
  <c r="AX134" i="52"/>
  <c r="T134" i="52" s="1"/>
  <c r="AI134" i="52" s="1"/>
  <c r="AX29" i="52"/>
  <c r="T29" i="52" s="1"/>
  <c r="AI29" i="52" s="1"/>
  <c r="AX95" i="52"/>
  <c r="T95" i="52" s="1"/>
  <c r="AI95" i="52" s="1"/>
  <c r="AX77" i="52"/>
  <c r="T77" i="52" s="1"/>
  <c r="AI77" i="52" s="1"/>
  <c r="AX21" i="52"/>
  <c r="T21" i="52" s="1"/>
  <c r="AI21" i="52" s="1"/>
  <c r="AX50" i="52"/>
  <c r="T50" i="52" s="1"/>
  <c r="AI50" i="52" s="1"/>
  <c r="AX66" i="52"/>
  <c r="T66" i="52" s="1"/>
  <c r="AI66" i="52" s="1"/>
  <c r="AX178" i="52"/>
  <c r="T178" i="52" s="1"/>
  <c r="AI178" i="52" s="1"/>
  <c r="AX162" i="52"/>
  <c r="T162" i="52" s="1"/>
  <c r="AI162" i="52" s="1"/>
  <c r="AH207" i="51"/>
  <c r="BH111" i="51"/>
  <c r="AD111" i="51" s="1"/>
  <c r="AS111" i="51" s="1"/>
  <c r="BH95" i="51"/>
  <c r="AD95" i="51" s="1"/>
  <c r="AS95" i="51" s="1"/>
  <c r="BH45" i="51"/>
  <c r="AD45" i="51" s="1"/>
  <c r="AS45" i="51" s="1"/>
  <c r="BH181" i="51"/>
  <c r="AD181" i="51" s="1"/>
  <c r="AS181" i="51" s="1"/>
  <c r="BD7" i="51"/>
  <c r="Z7" i="51" s="1"/>
  <c r="AO7" i="51" s="1"/>
  <c r="BD8" i="51"/>
  <c r="Z8" i="51" s="1"/>
  <c r="AO8" i="51" s="1"/>
  <c r="BD40" i="51"/>
  <c r="Z40" i="51" s="1"/>
  <c r="AO40" i="51" s="1"/>
  <c r="BD202" i="51"/>
  <c r="Z202" i="51" s="1"/>
  <c r="AO202" i="51" s="1"/>
  <c r="BH160" i="51"/>
  <c r="AD160" i="51" s="1"/>
  <c r="AS160" i="51" s="1"/>
  <c r="BF67" i="51"/>
  <c r="AB67" i="51" s="1"/>
  <c r="AQ67" i="51" s="1"/>
  <c r="BF60" i="51"/>
  <c r="AB60" i="51" s="1"/>
  <c r="AQ60" i="51" s="1"/>
  <c r="BF8" i="51"/>
  <c r="AB8" i="51" s="1"/>
  <c r="AQ8" i="51" s="1"/>
  <c r="BF24" i="51"/>
  <c r="AB24" i="51" s="1"/>
  <c r="AQ24" i="51" s="1"/>
  <c r="BF40" i="51"/>
  <c r="AB40" i="51" s="1"/>
  <c r="AQ40" i="51" s="1"/>
  <c r="BF118" i="51"/>
  <c r="AB118" i="51" s="1"/>
  <c r="AQ118" i="51" s="1"/>
  <c r="BF121" i="51"/>
  <c r="AB121" i="51" s="1"/>
  <c r="AQ121" i="51" s="1"/>
  <c r="BF25" i="51"/>
  <c r="AB25" i="51" s="1"/>
  <c r="AQ25" i="51" s="1"/>
  <c r="BF133" i="51"/>
  <c r="AB133" i="51" s="1"/>
  <c r="AQ133" i="51" s="1"/>
  <c r="BF71" i="51"/>
  <c r="AB71" i="51" s="1"/>
  <c r="AQ71" i="51" s="1"/>
  <c r="BF18" i="51"/>
  <c r="AB18" i="51" s="1"/>
  <c r="AQ18" i="51" s="1"/>
  <c r="BF34" i="51"/>
  <c r="AB34" i="51" s="1"/>
  <c r="AQ34" i="51" s="1"/>
  <c r="BF63" i="51"/>
  <c r="AB63" i="51" s="1"/>
  <c r="AQ63" i="51" s="1"/>
  <c r="BF94" i="51"/>
  <c r="AB94" i="51" s="1"/>
  <c r="AQ94" i="51" s="1"/>
  <c r="BF97" i="51"/>
  <c r="AB97" i="51" s="1"/>
  <c r="AQ97" i="51" s="1"/>
  <c r="BF175" i="51"/>
  <c r="AB175" i="51" s="1"/>
  <c r="AQ175" i="51" s="1"/>
  <c r="BF170" i="51"/>
  <c r="AB170" i="51" s="1"/>
  <c r="AQ170" i="51" s="1"/>
  <c r="BF184" i="51"/>
  <c r="AB184" i="51" s="1"/>
  <c r="AQ184" i="51" s="1"/>
  <c r="BF21" i="51"/>
  <c r="AB21" i="51" s="1"/>
  <c r="AQ21" i="51" s="1"/>
  <c r="BF119" i="51"/>
  <c r="AB119" i="51" s="1"/>
  <c r="AQ119" i="51" s="1"/>
  <c r="BF84" i="51"/>
  <c r="AB84" i="51" s="1"/>
  <c r="AQ84" i="51" s="1"/>
  <c r="BF183" i="51"/>
  <c r="AB183" i="51" s="1"/>
  <c r="AQ183" i="51" s="1"/>
  <c r="BF50" i="51"/>
  <c r="AB50" i="51" s="1"/>
  <c r="AQ50" i="51" s="1"/>
  <c r="BF31" i="51"/>
  <c r="AB31" i="51" s="1"/>
  <c r="AQ31" i="51" s="1"/>
  <c r="BF49" i="51"/>
  <c r="AB49" i="51" s="1"/>
  <c r="AQ49" i="51" s="1"/>
  <c r="BF145" i="51"/>
  <c r="AB145" i="51" s="1"/>
  <c r="AQ145" i="51" s="1"/>
  <c r="BF124" i="51"/>
  <c r="AB124" i="51" s="1"/>
  <c r="AQ124" i="51" s="1"/>
  <c r="BF155" i="51"/>
  <c r="AB155" i="51" s="1"/>
  <c r="AQ155" i="51" s="1"/>
  <c r="BD147" i="51"/>
  <c r="Z147" i="51" s="1"/>
  <c r="AO147" i="51" s="1"/>
  <c r="BD205" i="51"/>
  <c r="Z205" i="51" s="1"/>
  <c r="AO205" i="51" s="1"/>
  <c r="AX169" i="51"/>
  <c r="T169" i="51" s="1"/>
  <c r="AI169" i="51" s="1"/>
  <c r="AX163" i="51"/>
  <c r="T163" i="51" s="1"/>
  <c r="AI163" i="51" s="1"/>
  <c r="BF12" i="51"/>
  <c r="AB12" i="51" s="1"/>
  <c r="AQ12" i="51" s="1"/>
  <c r="BF28" i="51"/>
  <c r="AB28" i="51" s="1"/>
  <c r="AQ28" i="51" s="1"/>
  <c r="BF46" i="51"/>
  <c r="AB46" i="51" s="1"/>
  <c r="AQ46" i="51" s="1"/>
  <c r="BF127" i="51"/>
  <c r="AB127" i="51" s="1"/>
  <c r="AQ127" i="51" s="1"/>
  <c r="BF135" i="51"/>
  <c r="AB135" i="51" s="1"/>
  <c r="AQ135" i="51" s="1"/>
  <c r="BF189" i="51"/>
  <c r="AB189" i="51" s="1"/>
  <c r="AQ189" i="51" s="1"/>
  <c r="BF91" i="51"/>
  <c r="AB91" i="51" s="1"/>
  <c r="AQ91" i="51" s="1"/>
  <c r="BF165" i="51"/>
  <c r="AB165" i="51" s="1"/>
  <c r="AQ165" i="51" s="1"/>
  <c r="BF101" i="51"/>
  <c r="AB101" i="51" s="1"/>
  <c r="AQ101" i="51" s="1"/>
  <c r="BB53" i="51"/>
  <c r="X53" i="51" s="1"/>
  <c r="AM53" i="51" s="1"/>
  <c r="BD26" i="51"/>
  <c r="Z26" i="51" s="1"/>
  <c r="AO26" i="51" s="1"/>
  <c r="BD67" i="51"/>
  <c r="Z67" i="51" s="1"/>
  <c r="AO67" i="51" s="1"/>
  <c r="BD97" i="51"/>
  <c r="Z97" i="51" s="1"/>
  <c r="AO97" i="51" s="1"/>
  <c r="BD113" i="51"/>
  <c r="Z113" i="51" s="1"/>
  <c r="AO113" i="51" s="1"/>
  <c r="BD132" i="51"/>
  <c r="Z132" i="51" s="1"/>
  <c r="AO132" i="51" s="1"/>
  <c r="BD155" i="51"/>
  <c r="Z155" i="51" s="1"/>
  <c r="AO155" i="51" s="1"/>
  <c r="BD163" i="51"/>
  <c r="Z163" i="51" s="1"/>
  <c r="AO163" i="51" s="1"/>
  <c r="BD167" i="51"/>
  <c r="Z167" i="51" s="1"/>
  <c r="AO167" i="51" s="1"/>
  <c r="BD190" i="51"/>
  <c r="Z190" i="51" s="1"/>
  <c r="AO190" i="51" s="1"/>
  <c r="AX153" i="51"/>
  <c r="T153" i="51" s="1"/>
  <c r="AI153" i="51" s="1"/>
  <c r="AX180" i="51"/>
  <c r="T180" i="51" s="1"/>
  <c r="AI180" i="51" s="1"/>
  <c r="BF76" i="51"/>
  <c r="AB76" i="51" s="1"/>
  <c r="AQ76" i="51" s="1"/>
  <c r="BF162" i="51"/>
  <c r="AB162" i="51" s="1"/>
  <c r="AQ162" i="51" s="1"/>
  <c r="BF9" i="51"/>
  <c r="AB9" i="51" s="1"/>
  <c r="AQ9" i="51" s="1"/>
  <c r="BF41" i="51"/>
  <c r="AB41" i="51" s="1"/>
  <c r="AQ41" i="51" s="1"/>
  <c r="BF122" i="51"/>
  <c r="AB122" i="51" s="1"/>
  <c r="AQ122" i="51" s="1"/>
  <c r="BF176" i="51"/>
  <c r="AB176" i="51" s="1"/>
  <c r="AQ176" i="51" s="1"/>
  <c r="BF196" i="51"/>
  <c r="AB196" i="51" s="1"/>
  <c r="AQ196" i="51" s="1"/>
  <c r="BF64" i="51"/>
  <c r="AB64" i="51" s="1"/>
  <c r="AQ64" i="51" s="1"/>
  <c r="BF179" i="51"/>
  <c r="AB179" i="51" s="1"/>
  <c r="AQ179" i="51" s="1"/>
  <c r="BF53" i="51"/>
  <c r="AB53" i="51" s="1"/>
  <c r="AQ53" i="51" s="1"/>
  <c r="BF148" i="51"/>
  <c r="AB148" i="51" s="1"/>
  <c r="AQ148" i="51" s="1"/>
  <c r="BF201" i="51"/>
  <c r="AB201" i="51" s="1"/>
  <c r="AQ201" i="51" s="1"/>
  <c r="BH53" i="51"/>
  <c r="AD53" i="51" s="1"/>
  <c r="AS53" i="51" s="1"/>
  <c r="BH61" i="51"/>
  <c r="AD61" i="51" s="1"/>
  <c r="AS61" i="51" s="1"/>
  <c r="BH131" i="51"/>
  <c r="AD131" i="51" s="1"/>
  <c r="AS131" i="51" s="1"/>
  <c r="BD52" i="51"/>
  <c r="Z52" i="51" s="1"/>
  <c r="AO52" i="51" s="1"/>
  <c r="BD56" i="51"/>
  <c r="Z56" i="51" s="1"/>
  <c r="AO56" i="51" s="1"/>
  <c r="BD118" i="51"/>
  <c r="Z118" i="51" s="1"/>
  <c r="AO118" i="51" s="1"/>
  <c r="BD133" i="51"/>
  <c r="Z133" i="51" s="1"/>
  <c r="AO133" i="51" s="1"/>
  <c r="BD181" i="51"/>
  <c r="Z181" i="51" s="1"/>
  <c r="AO181" i="51" s="1"/>
  <c r="BD13" i="52"/>
  <c r="Z13" i="52" s="1"/>
  <c r="AO13" i="52" s="1"/>
  <c r="BD23" i="52"/>
  <c r="Z23" i="52" s="1"/>
  <c r="AO23" i="52" s="1"/>
  <c r="BD61" i="52"/>
  <c r="Z61" i="52" s="1"/>
  <c r="AO61" i="52" s="1"/>
  <c r="BD77" i="52"/>
  <c r="Z77" i="52" s="1"/>
  <c r="AO77" i="52" s="1"/>
  <c r="BD134" i="52"/>
  <c r="Z134" i="52" s="1"/>
  <c r="AO134" i="52" s="1"/>
  <c r="BD138" i="52"/>
  <c r="Z138" i="52" s="1"/>
  <c r="AO138" i="52" s="1"/>
  <c r="BD142" i="52"/>
  <c r="Z142" i="52" s="1"/>
  <c r="AO142" i="52" s="1"/>
  <c r="BD146" i="52"/>
  <c r="Z146" i="52" s="1"/>
  <c r="AO146" i="52" s="1"/>
  <c r="BD150" i="52"/>
  <c r="Z150" i="52" s="1"/>
  <c r="AO150" i="52" s="1"/>
  <c r="BD169" i="52"/>
  <c r="Z169" i="52" s="1"/>
  <c r="AO169" i="52" s="1"/>
  <c r="BD157" i="52"/>
  <c r="Z157" i="52" s="1"/>
  <c r="AO157" i="52" s="1"/>
  <c r="BH88" i="51"/>
  <c r="AD88" i="51" s="1"/>
  <c r="AS88" i="51" s="1"/>
  <c r="BH179" i="51"/>
  <c r="AD179" i="51" s="1"/>
  <c r="AS179" i="51" s="1"/>
  <c r="BH116" i="51"/>
  <c r="AD116" i="51" s="1"/>
  <c r="AS116" i="51" s="1"/>
  <c r="AX177" i="51"/>
  <c r="T177" i="51" s="1"/>
  <c r="AI177" i="51" s="1"/>
  <c r="BF51" i="51"/>
  <c r="AB51" i="51" s="1"/>
  <c r="AQ51" i="51" s="1"/>
  <c r="BF89" i="51"/>
  <c r="AB89" i="51" s="1"/>
  <c r="AQ89" i="51" s="1"/>
  <c r="BF177" i="51"/>
  <c r="AB177" i="51" s="1"/>
  <c r="AQ177" i="51" s="1"/>
  <c r="BF69" i="51"/>
  <c r="AB69" i="51" s="1"/>
  <c r="AQ69" i="51" s="1"/>
  <c r="BF10" i="51"/>
  <c r="AB10" i="51" s="1"/>
  <c r="AQ10" i="51" s="1"/>
  <c r="BF26" i="51"/>
  <c r="AB26" i="51" s="1"/>
  <c r="AQ26" i="51" s="1"/>
  <c r="BF42" i="51"/>
  <c r="AB42" i="51" s="1"/>
  <c r="AQ42" i="51" s="1"/>
  <c r="BF147" i="51"/>
  <c r="AB147" i="51" s="1"/>
  <c r="AQ147" i="51" s="1"/>
  <c r="BF152" i="51"/>
  <c r="AB152" i="51" s="1"/>
  <c r="AQ152" i="51" s="1"/>
  <c r="BF92" i="51"/>
  <c r="AB92" i="51" s="1"/>
  <c r="AQ92" i="51" s="1"/>
  <c r="BF191" i="51"/>
  <c r="AB191" i="51" s="1"/>
  <c r="AQ191" i="51" s="1"/>
  <c r="AX59" i="52"/>
  <c r="T59" i="52" s="1"/>
  <c r="AI59" i="52" s="1"/>
  <c r="AX52" i="52"/>
  <c r="T52" i="52" s="1"/>
  <c r="AI52" i="52" s="1"/>
  <c r="AX127" i="52"/>
  <c r="T127" i="52" s="1"/>
  <c r="AI127" i="52" s="1"/>
  <c r="BH28" i="51"/>
  <c r="AD28" i="51" s="1"/>
  <c r="AS28" i="51" s="1"/>
  <c r="BD20" i="51"/>
  <c r="Z20" i="51" s="1"/>
  <c r="AO20" i="51" s="1"/>
  <c r="BD98" i="51"/>
  <c r="Z98" i="51" s="1"/>
  <c r="AO98" i="51" s="1"/>
  <c r="BD156" i="51"/>
  <c r="Z156" i="51" s="1"/>
  <c r="AO156" i="51" s="1"/>
  <c r="BH191" i="51"/>
  <c r="AD191" i="51" s="1"/>
  <c r="AS191" i="51" s="1"/>
  <c r="BH14" i="51"/>
  <c r="AD14" i="51" s="1"/>
  <c r="AS14" i="51" s="1"/>
  <c r="AV39" i="51"/>
  <c r="R39" i="51" s="1"/>
  <c r="AG39" i="51" s="1"/>
  <c r="AV51" i="51"/>
  <c r="R51" i="51" s="1"/>
  <c r="AG51" i="51" s="1"/>
  <c r="AV55" i="51"/>
  <c r="R55" i="51" s="1"/>
  <c r="AG55" i="51" s="1"/>
  <c r="AV59" i="51"/>
  <c r="R59" i="51" s="1"/>
  <c r="AG59" i="51" s="1"/>
  <c r="AV63" i="51"/>
  <c r="R63" i="51" s="1"/>
  <c r="AG63" i="51" s="1"/>
  <c r="AV67" i="51"/>
  <c r="R67" i="51" s="1"/>
  <c r="AG67" i="51" s="1"/>
  <c r="AV71" i="51"/>
  <c r="R71" i="51" s="1"/>
  <c r="AG71" i="51" s="1"/>
  <c r="AV75" i="51"/>
  <c r="R75" i="51" s="1"/>
  <c r="AG75" i="51" s="1"/>
  <c r="AV178" i="51"/>
  <c r="R178" i="51" s="1"/>
  <c r="AG178" i="51" s="1"/>
  <c r="AV197" i="51"/>
  <c r="R197" i="51" s="1"/>
  <c r="AG197" i="51" s="1"/>
  <c r="BD10" i="51"/>
  <c r="Z10" i="51" s="1"/>
  <c r="AO10" i="51" s="1"/>
  <c r="BD21" i="51"/>
  <c r="Z21" i="51" s="1"/>
  <c r="AO21" i="51" s="1"/>
  <c r="BD81" i="51"/>
  <c r="Z81" i="51" s="1"/>
  <c r="AO81" i="51" s="1"/>
  <c r="BD57" i="51"/>
  <c r="Z57" i="51" s="1"/>
  <c r="AO57" i="51" s="1"/>
  <c r="BD73" i="51"/>
  <c r="Z73" i="51" s="1"/>
  <c r="AO73" i="51" s="1"/>
  <c r="BD126" i="51"/>
  <c r="Z126" i="51" s="1"/>
  <c r="AO126" i="51" s="1"/>
  <c r="BD83" i="51"/>
  <c r="Z83" i="51" s="1"/>
  <c r="AO83" i="51" s="1"/>
  <c r="BD115" i="51"/>
  <c r="Z115" i="51" s="1"/>
  <c r="AO115" i="51" s="1"/>
  <c r="BD119" i="51"/>
  <c r="Z119" i="51" s="1"/>
  <c r="AO119" i="51" s="1"/>
  <c r="BD142" i="51"/>
  <c r="Z142" i="51" s="1"/>
  <c r="AO142" i="51" s="1"/>
  <c r="BD172" i="51"/>
  <c r="Z172" i="51" s="1"/>
  <c r="AO172" i="51" s="1"/>
  <c r="BD182" i="51"/>
  <c r="Z182" i="51" s="1"/>
  <c r="AO182" i="51" s="1"/>
  <c r="BD196" i="51"/>
  <c r="Z196" i="51" s="1"/>
  <c r="AO196" i="51" s="1"/>
  <c r="AX191" i="51"/>
  <c r="T191" i="51" s="1"/>
  <c r="AI191" i="51" s="1"/>
  <c r="BF120" i="51"/>
  <c r="AB120" i="51" s="1"/>
  <c r="AQ120" i="51" s="1"/>
  <c r="BF72" i="51"/>
  <c r="AB72" i="51" s="1"/>
  <c r="AQ72" i="51" s="1"/>
  <c r="BF66" i="51"/>
  <c r="AB66" i="51" s="1"/>
  <c r="AQ66" i="51" s="1"/>
  <c r="BF20" i="51"/>
  <c r="AB20" i="51" s="1"/>
  <c r="AQ20" i="51" s="1"/>
  <c r="BF36" i="51"/>
  <c r="AB36" i="51" s="1"/>
  <c r="AQ36" i="51" s="1"/>
  <c r="BF80" i="51"/>
  <c r="AB80" i="51" s="1"/>
  <c r="AQ80" i="51" s="1"/>
  <c r="BF83" i="51"/>
  <c r="AB83" i="51" s="1"/>
  <c r="AQ83" i="51" s="1"/>
  <c r="BF102" i="51"/>
  <c r="AB102" i="51" s="1"/>
  <c r="AQ102" i="51" s="1"/>
  <c r="BF105" i="51"/>
  <c r="AB105" i="51" s="1"/>
  <c r="AQ105" i="51" s="1"/>
  <c r="BF131" i="51"/>
  <c r="AB131" i="51" s="1"/>
  <c r="AQ131" i="51" s="1"/>
  <c r="BF157" i="51"/>
  <c r="AB157" i="51" s="1"/>
  <c r="AQ157" i="51" s="1"/>
  <c r="BF186" i="51"/>
  <c r="AB186" i="51" s="1"/>
  <c r="AQ186" i="51" s="1"/>
  <c r="BF17" i="51"/>
  <c r="AB17" i="51" s="1"/>
  <c r="AQ17" i="51" s="1"/>
  <c r="BF87" i="51"/>
  <c r="AB87" i="51" s="1"/>
  <c r="AQ87" i="51" s="1"/>
  <c r="BF74" i="51"/>
  <c r="AB74" i="51" s="1"/>
  <c r="AQ74" i="51" s="1"/>
  <c r="BF93" i="51"/>
  <c r="AB93" i="51" s="1"/>
  <c r="AQ93" i="51" s="1"/>
  <c r="BF161" i="51"/>
  <c r="AB161" i="51" s="1"/>
  <c r="AQ161" i="51" s="1"/>
  <c r="BF187" i="51"/>
  <c r="AB187" i="51" s="1"/>
  <c r="AQ187" i="51" s="1"/>
  <c r="BF14" i="51"/>
  <c r="AB14" i="51" s="1"/>
  <c r="AQ14" i="51" s="1"/>
  <c r="BF30" i="51"/>
  <c r="AB30" i="51" s="1"/>
  <c r="AQ30" i="51" s="1"/>
  <c r="BF59" i="51"/>
  <c r="AB59" i="51" s="1"/>
  <c r="AQ59" i="51" s="1"/>
  <c r="BF138" i="51"/>
  <c r="AB138" i="51" s="1"/>
  <c r="AQ138" i="51" s="1"/>
  <c r="BF123" i="51"/>
  <c r="AB123" i="51" s="1"/>
  <c r="AQ123" i="51" s="1"/>
  <c r="BF166" i="51"/>
  <c r="AB166" i="51" s="1"/>
  <c r="AQ166" i="51" s="1"/>
  <c r="BF136" i="51"/>
  <c r="AB136" i="51" s="1"/>
  <c r="AQ136" i="51" s="1"/>
  <c r="BF197" i="51"/>
  <c r="AB197" i="51" s="1"/>
  <c r="AQ197" i="51" s="1"/>
  <c r="BF13" i="51"/>
  <c r="AB13" i="51" s="1"/>
  <c r="AQ13" i="51" s="1"/>
  <c r="BF54" i="51"/>
  <c r="AB54" i="51" s="1"/>
  <c r="AQ54" i="51" s="1"/>
  <c r="BF129" i="51"/>
  <c r="AB129" i="51" s="1"/>
  <c r="AQ129" i="51" s="1"/>
  <c r="BF128" i="51"/>
  <c r="AB128" i="51" s="1"/>
  <c r="AQ128" i="51" s="1"/>
  <c r="BF167" i="51"/>
  <c r="AB167" i="51" s="1"/>
  <c r="AQ167" i="51" s="1"/>
  <c r="BF192" i="51"/>
  <c r="AB192" i="51" s="1"/>
  <c r="AQ192" i="51" s="1"/>
  <c r="BF27" i="51"/>
  <c r="AB27" i="51" s="1"/>
  <c r="AQ27" i="51" s="1"/>
  <c r="BF45" i="51"/>
  <c r="AB45" i="51" s="1"/>
  <c r="AQ45" i="51" s="1"/>
  <c r="BF126" i="51"/>
  <c r="AB126" i="51" s="1"/>
  <c r="AQ126" i="51" s="1"/>
  <c r="BF141" i="51"/>
  <c r="AB141" i="51" s="1"/>
  <c r="AQ141" i="51" s="1"/>
  <c r="BF151" i="51"/>
  <c r="AB151" i="51" s="1"/>
  <c r="AQ151" i="51" s="1"/>
  <c r="BF180" i="51"/>
  <c r="AB180" i="51" s="1"/>
  <c r="AQ180" i="51" s="1"/>
  <c r="BF190" i="51"/>
  <c r="AB190" i="51" s="1"/>
  <c r="AQ190" i="51" s="1"/>
  <c r="BF204" i="51"/>
  <c r="AB204" i="51" s="1"/>
  <c r="AQ204" i="51" s="1"/>
  <c r="AX188" i="52"/>
  <c r="T188" i="52" s="1"/>
  <c r="AI188" i="52" s="1"/>
  <c r="AX111" i="52"/>
  <c r="T111" i="52" s="1"/>
  <c r="AI111" i="52" s="1"/>
  <c r="BH96" i="51"/>
  <c r="AD96" i="51" s="1"/>
  <c r="AS96" i="51" s="1"/>
  <c r="BH104" i="51"/>
  <c r="AD104" i="51" s="1"/>
  <c r="AS104" i="51" s="1"/>
  <c r="BH124" i="51"/>
  <c r="AD124" i="51" s="1"/>
  <c r="AS124" i="51" s="1"/>
  <c r="BH137" i="51"/>
  <c r="AD137" i="51" s="1"/>
  <c r="AS137" i="51" s="1"/>
  <c r="BH67" i="51"/>
  <c r="AD67" i="51" s="1"/>
  <c r="AS67" i="51" s="1"/>
  <c r="BH51" i="51"/>
  <c r="AD51" i="51" s="1"/>
  <c r="AS51" i="51" s="1"/>
  <c r="BD11" i="51"/>
  <c r="Z11" i="51" s="1"/>
  <c r="AO11" i="51" s="1"/>
  <c r="BD25" i="51"/>
  <c r="Z25" i="51" s="1"/>
  <c r="AO25" i="51" s="1"/>
  <c r="BD14" i="51"/>
  <c r="Z14" i="51" s="1"/>
  <c r="AO14" i="51" s="1"/>
  <c r="BD28" i="51"/>
  <c r="Z28" i="51" s="1"/>
  <c r="AO28" i="51" s="1"/>
  <c r="BD50" i="51"/>
  <c r="Z50" i="51" s="1"/>
  <c r="AO50" i="51" s="1"/>
  <c r="BD66" i="51"/>
  <c r="Z66" i="51" s="1"/>
  <c r="AO66" i="51" s="1"/>
  <c r="BD127" i="51"/>
  <c r="Z127" i="51" s="1"/>
  <c r="AO127" i="51" s="1"/>
  <c r="BD88" i="51"/>
  <c r="Z88" i="51" s="1"/>
  <c r="AO88" i="51" s="1"/>
  <c r="BD104" i="51"/>
  <c r="Z104" i="51" s="1"/>
  <c r="AO104" i="51" s="1"/>
  <c r="BD120" i="51"/>
  <c r="Z120" i="51" s="1"/>
  <c r="AO120" i="51" s="1"/>
  <c r="BD154" i="51"/>
  <c r="Z154" i="51" s="1"/>
  <c r="AO154" i="51" s="1"/>
  <c r="BD158" i="51"/>
  <c r="Z158" i="51" s="1"/>
  <c r="AO158" i="51" s="1"/>
  <c r="BD186" i="51"/>
  <c r="Z186" i="51" s="1"/>
  <c r="AO186" i="51" s="1"/>
  <c r="BD177" i="51"/>
  <c r="Z177" i="51" s="1"/>
  <c r="AO177" i="51" s="1"/>
  <c r="BD184" i="51"/>
  <c r="Z184" i="51" s="1"/>
  <c r="AO184" i="51" s="1"/>
  <c r="BD197" i="51"/>
  <c r="Z197" i="51" s="1"/>
  <c r="AO197" i="51" s="1"/>
  <c r="BD203" i="51"/>
  <c r="Z203" i="51" s="1"/>
  <c r="AO203" i="51" s="1"/>
  <c r="AZ58" i="52"/>
  <c r="V58" i="52" s="1"/>
  <c r="AK58" i="52" s="1"/>
  <c r="AZ72" i="52"/>
  <c r="V72" i="52" s="1"/>
  <c r="AK72" i="52" s="1"/>
  <c r="AZ32" i="52"/>
  <c r="V32" i="52" s="1"/>
  <c r="AK32" i="52" s="1"/>
  <c r="AZ21" i="52"/>
  <c r="V21" i="52" s="1"/>
  <c r="AK21" i="52" s="1"/>
  <c r="AZ33" i="52"/>
  <c r="V33" i="52" s="1"/>
  <c r="AK33" i="52" s="1"/>
  <c r="AZ49" i="52"/>
  <c r="V49" i="52" s="1"/>
  <c r="AK49" i="52" s="1"/>
  <c r="AZ63" i="52"/>
  <c r="V63" i="52" s="1"/>
  <c r="AK63" i="52" s="1"/>
  <c r="AZ23" i="52"/>
  <c r="V23" i="52" s="1"/>
  <c r="AK23" i="52" s="1"/>
  <c r="AZ47" i="52"/>
  <c r="V47" i="52" s="1"/>
  <c r="AK47" i="52" s="1"/>
  <c r="AZ87" i="52"/>
  <c r="V87" i="52" s="1"/>
  <c r="AK87" i="52" s="1"/>
  <c r="AZ74" i="52"/>
  <c r="V74" i="52" s="1"/>
  <c r="AK74" i="52" s="1"/>
  <c r="AZ88" i="52"/>
  <c r="V88" i="52" s="1"/>
  <c r="AK88" i="52" s="1"/>
  <c r="AZ96" i="52"/>
  <c r="V96" i="52" s="1"/>
  <c r="AK96" i="52" s="1"/>
  <c r="AZ105" i="52"/>
  <c r="V105" i="52" s="1"/>
  <c r="AK105" i="52" s="1"/>
  <c r="AZ113" i="52"/>
  <c r="V113" i="52" s="1"/>
  <c r="AK113" i="52" s="1"/>
  <c r="AZ121" i="52"/>
  <c r="V121" i="52" s="1"/>
  <c r="AK121" i="52" s="1"/>
  <c r="AZ129" i="52"/>
  <c r="V129" i="52" s="1"/>
  <c r="AK129" i="52" s="1"/>
  <c r="AZ173" i="52"/>
  <c r="V173" i="52" s="1"/>
  <c r="AK173" i="52" s="1"/>
  <c r="AZ188" i="52"/>
  <c r="V188" i="52" s="1"/>
  <c r="AK188" i="52" s="1"/>
  <c r="AZ196" i="52"/>
  <c r="V196" i="52" s="1"/>
  <c r="AK196" i="52" s="1"/>
  <c r="AZ204" i="52"/>
  <c r="V204" i="52" s="1"/>
  <c r="AK204" i="52" s="1"/>
  <c r="AX149" i="51"/>
  <c r="T149" i="51" s="1"/>
  <c r="AI149" i="51" s="1"/>
  <c r="AX165" i="51"/>
  <c r="T165" i="51" s="1"/>
  <c r="AI165" i="51" s="1"/>
  <c r="AX13" i="52"/>
  <c r="T13" i="52" s="1"/>
  <c r="AI13" i="52" s="1"/>
  <c r="AX174" i="52"/>
  <c r="T174" i="52" s="1"/>
  <c r="AI174" i="52" s="1"/>
  <c r="AX149" i="52"/>
  <c r="T149" i="52" s="1"/>
  <c r="AI149" i="52" s="1"/>
  <c r="AX176" i="52"/>
  <c r="T176" i="52" s="1"/>
  <c r="AI176" i="52" s="1"/>
  <c r="BD86" i="52"/>
  <c r="Z86" i="52" s="1"/>
  <c r="AO86" i="52" s="1"/>
  <c r="BD29" i="52"/>
  <c r="Z29" i="52" s="1"/>
  <c r="AO29" i="52" s="1"/>
  <c r="BD70" i="52"/>
  <c r="Z70" i="52" s="1"/>
  <c r="AO70" i="52" s="1"/>
  <c r="BD14" i="52"/>
  <c r="Z14" i="52" s="1"/>
  <c r="AO14" i="52" s="1"/>
  <c r="BD62" i="52"/>
  <c r="Z62" i="52" s="1"/>
  <c r="AO62" i="52" s="1"/>
  <c r="BD158" i="52"/>
  <c r="Z158" i="52" s="1"/>
  <c r="AO158" i="52" s="1"/>
  <c r="BD106" i="52"/>
  <c r="Z106" i="52" s="1"/>
  <c r="AO106" i="52" s="1"/>
  <c r="BD122" i="52"/>
  <c r="Z122" i="52" s="1"/>
  <c r="AO122" i="52" s="1"/>
  <c r="BD131" i="52"/>
  <c r="Z131" i="52" s="1"/>
  <c r="AO131" i="52" s="1"/>
  <c r="BD135" i="52"/>
  <c r="Z135" i="52" s="1"/>
  <c r="AO135" i="52" s="1"/>
  <c r="BD139" i="52"/>
  <c r="Z139" i="52" s="1"/>
  <c r="AO139" i="52" s="1"/>
  <c r="BD143" i="52"/>
  <c r="Z143" i="52" s="1"/>
  <c r="AO143" i="52" s="1"/>
  <c r="BD147" i="52"/>
  <c r="Z147" i="52" s="1"/>
  <c r="AO147" i="52" s="1"/>
  <c r="BD151" i="52"/>
  <c r="Z151" i="52" s="1"/>
  <c r="AO151" i="52" s="1"/>
  <c r="BD174" i="52"/>
  <c r="Z174" i="52" s="1"/>
  <c r="AO174" i="52" s="1"/>
  <c r="BD189" i="52"/>
  <c r="Z189" i="52" s="1"/>
  <c r="AO189" i="52" s="1"/>
  <c r="BG7" i="52"/>
  <c r="AC7" i="52" s="1"/>
  <c r="AR7" i="52" s="1"/>
  <c r="BG11" i="52"/>
  <c r="AC11" i="52" s="1"/>
  <c r="AR11" i="52" s="1"/>
  <c r="BG15" i="52"/>
  <c r="AC15" i="52" s="1"/>
  <c r="AR15" i="52" s="1"/>
  <c r="BG19" i="52"/>
  <c r="AC19" i="52" s="1"/>
  <c r="AR19" i="52" s="1"/>
  <c r="BG72" i="52"/>
  <c r="AC72" i="52" s="1"/>
  <c r="AR72" i="52" s="1"/>
  <c r="BG159" i="52"/>
  <c r="AC159" i="52" s="1"/>
  <c r="AR159" i="52" s="1"/>
  <c r="BG21" i="52"/>
  <c r="AC21" i="52" s="1"/>
  <c r="AR21" i="52" s="1"/>
  <c r="BG37" i="52"/>
  <c r="AC37" i="52" s="1"/>
  <c r="AR37" i="52" s="1"/>
  <c r="BG130" i="52"/>
  <c r="AC130" i="52" s="1"/>
  <c r="AR130" i="52" s="1"/>
  <c r="BG92" i="52"/>
  <c r="AC92" i="52" s="1"/>
  <c r="AR92" i="52" s="1"/>
  <c r="BG142" i="52"/>
  <c r="AC142" i="52" s="1"/>
  <c r="AR142" i="52" s="1"/>
  <c r="BG173" i="52"/>
  <c r="AC173" i="52" s="1"/>
  <c r="AR173" i="52" s="1"/>
  <c r="BG160" i="52"/>
  <c r="AC160" i="52" s="1"/>
  <c r="AR160" i="52" s="1"/>
  <c r="BG198" i="52"/>
  <c r="AC198" i="52" s="1"/>
  <c r="AR198" i="52" s="1"/>
  <c r="BH152" i="51"/>
  <c r="AD152" i="51" s="1"/>
  <c r="AS152" i="51" s="1"/>
  <c r="BH205" i="51"/>
  <c r="AD205" i="51" s="1"/>
  <c r="AS205" i="51" s="1"/>
  <c r="AV45" i="51"/>
  <c r="R45" i="51" s="1"/>
  <c r="AG45" i="51" s="1"/>
  <c r="AV127" i="51"/>
  <c r="R127" i="51" s="1"/>
  <c r="AG127" i="51" s="1"/>
  <c r="AV49" i="51"/>
  <c r="R49" i="51" s="1"/>
  <c r="AG49" i="51" s="1"/>
  <c r="AV53" i="51"/>
  <c r="R53" i="51" s="1"/>
  <c r="AG53" i="51" s="1"/>
  <c r="AV57" i="51"/>
  <c r="R57" i="51" s="1"/>
  <c r="AG57" i="51" s="1"/>
  <c r="AV61" i="51"/>
  <c r="R61" i="51" s="1"/>
  <c r="AG61" i="51" s="1"/>
  <c r="AV65" i="51"/>
  <c r="R65" i="51" s="1"/>
  <c r="AG65" i="51" s="1"/>
  <c r="AV69" i="51"/>
  <c r="R69" i="51" s="1"/>
  <c r="AG69" i="51" s="1"/>
  <c r="AV73" i="51"/>
  <c r="R73" i="51" s="1"/>
  <c r="AG73" i="51" s="1"/>
  <c r="AV172" i="51"/>
  <c r="R172" i="51" s="1"/>
  <c r="AG172" i="51" s="1"/>
  <c r="AV191" i="51"/>
  <c r="R191" i="51" s="1"/>
  <c r="AG191" i="51" s="1"/>
  <c r="AV199" i="51"/>
  <c r="R199" i="51" s="1"/>
  <c r="AG199" i="51" s="1"/>
  <c r="BB47" i="51"/>
  <c r="X47" i="51" s="1"/>
  <c r="AM47" i="51" s="1"/>
  <c r="BB68" i="51"/>
  <c r="X68" i="51" s="1"/>
  <c r="AM68" i="51" s="1"/>
  <c r="BB75" i="51"/>
  <c r="X75" i="51" s="1"/>
  <c r="AM75" i="51" s="1"/>
  <c r="BB85" i="51"/>
  <c r="X85" i="51" s="1"/>
  <c r="AM85" i="51" s="1"/>
  <c r="BB101" i="51"/>
  <c r="X101" i="51" s="1"/>
  <c r="AM101" i="51" s="1"/>
  <c r="BB117" i="51"/>
  <c r="X117" i="51" s="1"/>
  <c r="AM117" i="51" s="1"/>
  <c r="BB88" i="51"/>
  <c r="X88" i="51" s="1"/>
  <c r="AM88" i="51" s="1"/>
  <c r="BB104" i="51"/>
  <c r="X104" i="51" s="1"/>
  <c r="AM104" i="51" s="1"/>
  <c r="BB120" i="51"/>
  <c r="X120" i="51" s="1"/>
  <c r="AM120" i="51" s="1"/>
  <c r="BB138" i="51"/>
  <c r="X138" i="51" s="1"/>
  <c r="AM138" i="51" s="1"/>
  <c r="BB158" i="51"/>
  <c r="X158" i="51" s="1"/>
  <c r="AM158" i="51" s="1"/>
  <c r="BB202" i="51"/>
  <c r="X202" i="51" s="1"/>
  <c r="AM202" i="51" s="1"/>
  <c r="BD27" i="51"/>
  <c r="Z27" i="51" s="1"/>
  <c r="AO27" i="51" s="1"/>
  <c r="BD44" i="51"/>
  <c r="Z44" i="51" s="1"/>
  <c r="AO44" i="51" s="1"/>
  <c r="BD54" i="51"/>
  <c r="Z54" i="51" s="1"/>
  <c r="AO54" i="51" s="1"/>
  <c r="BD70" i="51"/>
  <c r="Z70" i="51" s="1"/>
  <c r="AO70" i="51" s="1"/>
  <c r="BD74" i="51"/>
  <c r="Z74" i="51" s="1"/>
  <c r="AO74" i="51" s="1"/>
  <c r="BD92" i="51"/>
  <c r="Z92" i="51" s="1"/>
  <c r="AO92" i="51" s="1"/>
  <c r="BD96" i="51"/>
  <c r="Z96" i="51" s="1"/>
  <c r="AO96" i="51" s="1"/>
  <c r="BD108" i="51"/>
  <c r="Z108" i="51" s="1"/>
  <c r="AO108" i="51" s="1"/>
  <c r="BD112" i="51"/>
  <c r="Z112" i="51" s="1"/>
  <c r="AO112" i="51" s="1"/>
  <c r="BD124" i="51"/>
  <c r="Z124" i="51" s="1"/>
  <c r="AO124" i="51" s="1"/>
  <c r="BD143" i="51"/>
  <c r="Z143" i="51" s="1"/>
  <c r="AO143" i="51" s="1"/>
  <c r="BD150" i="51"/>
  <c r="Z150" i="51" s="1"/>
  <c r="AO150" i="51" s="1"/>
  <c r="BD162" i="51"/>
  <c r="Z162" i="51" s="1"/>
  <c r="AO162" i="51" s="1"/>
  <c r="BD183" i="51"/>
  <c r="Z183" i="51" s="1"/>
  <c r="AO183" i="51" s="1"/>
  <c r="BD193" i="51"/>
  <c r="Z193" i="51" s="1"/>
  <c r="AO193" i="51" s="1"/>
  <c r="BF95" i="51"/>
  <c r="AB95" i="51" s="1"/>
  <c r="AQ95" i="51" s="1"/>
  <c r="BF52" i="51"/>
  <c r="AB52" i="51" s="1"/>
  <c r="AQ52" i="51" s="1"/>
  <c r="BF82" i="51"/>
  <c r="AB82" i="51" s="1"/>
  <c r="AQ82" i="51" s="1"/>
  <c r="BF142" i="51"/>
  <c r="AB142" i="51" s="1"/>
  <c r="AQ142" i="51" s="1"/>
  <c r="BF156" i="51"/>
  <c r="AB156" i="51" s="1"/>
  <c r="AQ156" i="51" s="1"/>
  <c r="BF33" i="51"/>
  <c r="AB33" i="51" s="1"/>
  <c r="AQ33" i="51" s="1"/>
  <c r="BF58" i="51"/>
  <c r="AB58" i="51" s="1"/>
  <c r="AQ58" i="51" s="1"/>
  <c r="BF90" i="51"/>
  <c r="AB90" i="51" s="1"/>
  <c r="AQ90" i="51" s="1"/>
  <c r="BF22" i="51"/>
  <c r="AB22" i="51" s="1"/>
  <c r="AQ22" i="51" s="1"/>
  <c r="BF38" i="51"/>
  <c r="AB38" i="51" s="1"/>
  <c r="AQ38" i="51" s="1"/>
  <c r="BF130" i="51"/>
  <c r="AB130" i="51" s="1"/>
  <c r="AQ130" i="51" s="1"/>
  <c r="BF57" i="51"/>
  <c r="AB57" i="51" s="1"/>
  <c r="AQ57" i="51" s="1"/>
  <c r="BF110" i="51"/>
  <c r="AB110" i="51" s="1"/>
  <c r="AQ110" i="51" s="1"/>
  <c r="BF113" i="51"/>
  <c r="AB113" i="51" s="1"/>
  <c r="AQ113" i="51" s="1"/>
  <c r="BF139" i="51"/>
  <c r="AB139" i="51" s="1"/>
  <c r="AQ139" i="51" s="1"/>
  <c r="BF182" i="51"/>
  <c r="AB182" i="51" s="1"/>
  <c r="AQ182" i="51" s="1"/>
  <c r="BF29" i="51"/>
  <c r="AB29" i="51" s="1"/>
  <c r="AQ29" i="51" s="1"/>
  <c r="BF47" i="51"/>
  <c r="AB47" i="51" s="1"/>
  <c r="AQ47" i="51" s="1"/>
  <c r="BF116" i="51"/>
  <c r="AB116" i="51" s="1"/>
  <c r="AQ116" i="51" s="1"/>
  <c r="BF132" i="51"/>
  <c r="AB132" i="51" s="1"/>
  <c r="AQ132" i="51" s="1"/>
  <c r="BF202" i="51"/>
  <c r="AB202" i="51" s="1"/>
  <c r="AQ202" i="51" s="1"/>
  <c r="BF19" i="51"/>
  <c r="AB19" i="51" s="1"/>
  <c r="AQ19" i="51" s="1"/>
  <c r="BF75" i="51"/>
  <c r="AB75" i="51" s="1"/>
  <c r="AQ75" i="51" s="1"/>
  <c r="BF98" i="51"/>
  <c r="AB98" i="51" s="1"/>
  <c r="AQ98" i="51" s="1"/>
  <c r="BF153" i="51"/>
  <c r="AB153" i="51" s="1"/>
  <c r="AQ153" i="51" s="1"/>
  <c r="BF174" i="51"/>
  <c r="AB174" i="51" s="1"/>
  <c r="AQ174" i="51" s="1"/>
  <c r="BF185" i="51"/>
  <c r="AB185" i="51" s="1"/>
  <c r="AQ185" i="51" s="1"/>
  <c r="BH30" i="51"/>
  <c r="AD30" i="51" s="1"/>
  <c r="AS30" i="51" s="1"/>
  <c r="BH79" i="51"/>
  <c r="AD79" i="51" s="1"/>
  <c r="AS79" i="51" s="1"/>
  <c r="BH196" i="51"/>
  <c r="AD196" i="51" s="1"/>
  <c r="AS196" i="51" s="1"/>
  <c r="BD35" i="51"/>
  <c r="Z35" i="51" s="1"/>
  <c r="AO35" i="51" s="1"/>
  <c r="BD36" i="51"/>
  <c r="Z36" i="51" s="1"/>
  <c r="AO36" i="51" s="1"/>
  <c r="BD90" i="51"/>
  <c r="Z90" i="51" s="1"/>
  <c r="AO90" i="51" s="1"/>
  <c r="BD122" i="51"/>
  <c r="Z122" i="51" s="1"/>
  <c r="AO122" i="51" s="1"/>
  <c r="BD137" i="51"/>
  <c r="Z137" i="51" s="1"/>
  <c r="AO137" i="51" s="1"/>
  <c r="BD160" i="51"/>
  <c r="Z160" i="51" s="1"/>
  <c r="AO160" i="51" s="1"/>
  <c r="BD168" i="51"/>
  <c r="Z168" i="51" s="1"/>
  <c r="AO168" i="51" s="1"/>
  <c r="BD188" i="51"/>
  <c r="Z188" i="51" s="1"/>
  <c r="AO188" i="51" s="1"/>
  <c r="BD200" i="51"/>
  <c r="Z200" i="51" s="1"/>
  <c r="AO200" i="51" s="1"/>
  <c r="BH128" i="51"/>
  <c r="AD128" i="51" s="1"/>
  <c r="AS128" i="51" s="1"/>
  <c r="BH41" i="51"/>
  <c r="AD41" i="51" s="1"/>
  <c r="AS41" i="51" s="1"/>
  <c r="BH92" i="51"/>
  <c r="AD92" i="51" s="1"/>
  <c r="AS92" i="51" s="1"/>
  <c r="BH100" i="51"/>
  <c r="AD100" i="51" s="1"/>
  <c r="AS100" i="51" s="1"/>
  <c r="BH164" i="51"/>
  <c r="AD164" i="51" s="1"/>
  <c r="AS164" i="51" s="1"/>
  <c r="BD41" i="51"/>
  <c r="Z41" i="51" s="1"/>
  <c r="AO41" i="51" s="1"/>
  <c r="BD34" i="51"/>
  <c r="Z34" i="51" s="1"/>
  <c r="AO34" i="51" s="1"/>
  <c r="BD61" i="51"/>
  <c r="Z61" i="51" s="1"/>
  <c r="AO61" i="51" s="1"/>
  <c r="BD107" i="51"/>
  <c r="Z107" i="51" s="1"/>
  <c r="AO107" i="51" s="1"/>
  <c r="BD130" i="51"/>
  <c r="Z130" i="51" s="1"/>
  <c r="AO130" i="51" s="1"/>
  <c r="BD146" i="51"/>
  <c r="Z146" i="51" s="1"/>
  <c r="AO146" i="51" s="1"/>
  <c r="BD157" i="51"/>
  <c r="Z157" i="51" s="1"/>
  <c r="AO157" i="51" s="1"/>
  <c r="BD161" i="51"/>
  <c r="Z161" i="51" s="1"/>
  <c r="AO161" i="51" s="1"/>
  <c r="BD165" i="51"/>
  <c r="Z165" i="51" s="1"/>
  <c r="AO165" i="51" s="1"/>
  <c r="BH120" i="51"/>
  <c r="AD120" i="51" s="1"/>
  <c r="AS120" i="51" s="1"/>
  <c r="BH84" i="51"/>
  <c r="AD84" i="51" s="1"/>
  <c r="AS84" i="51" s="1"/>
  <c r="BF137" i="51"/>
  <c r="AB137" i="51" s="1"/>
  <c r="AQ137" i="51" s="1"/>
  <c r="BF65" i="51"/>
  <c r="AB65" i="51" s="1"/>
  <c r="AQ65" i="51" s="1"/>
  <c r="BF99" i="51"/>
  <c r="AB99" i="51" s="1"/>
  <c r="AQ99" i="51" s="1"/>
  <c r="BF150" i="51"/>
  <c r="AB150" i="51" s="1"/>
  <c r="AQ150" i="51" s="1"/>
  <c r="BF171" i="51"/>
  <c r="AB171" i="51" s="1"/>
  <c r="AQ171" i="51" s="1"/>
  <c r="BF193" i="51"/>
  <c r="AB193" i="51" s="1"/>
  <c r="AQ193" i="51" s="1"/>
  <c r="BF195" i="51"/>
  <c r="AB195" i="51" s="1"/>
  <c r="AQ195" i="51" s="1"/>
  <c r="BF6" i="51"/>
  <c r="AB6" i="51" s="1"/>
  <c r="AQ6" i="51" s="1"/>
  <c r="M207" i="51" s="1"/>
  <c r="BF100" i="51"/>
  <c r="AB100" i="51" s="1"/>
  <c r="AQ100" i="51" s="1"/>
  <c r="BF164" i="51"/>
  <c r="AB164" i="51" s="1"/>
  <c r="AQ164" i="51" s="1"/>
  <c r="BF206" i="51"/>
  <c r="AB206" i="51" s="1"/>
  <c r="AQ206" i="51" s="1"/>
  <c r="BF96" i="51"/>
  <c r="AB96" i="51" s="1"/>
  <c r="AQ96" i="51" s="1"/>
  <c r="BF77" i="51"/>
  <c r="AB77" i="51" s="1"/>
  <c r="AQ77" i="51" s="1"/>
  <c r="BF154" i="51"/>
  <c r="AB154" i="51" s="1"/>
  <c r="AQ154" i="51" s="1"/>
  <c r="BF109" i="51"/>
  <c r="AB109" i="51" s="1"/>
  <c r="AQ109" i="51" s="1"/>
  <c r="BF163" i="51"/>
  <c r="AB163" i="51" s="1"/>
  <c r="AQ163" i="51" s="1"/>
  <c r="BF15" i="51"/>
  <c r="AB15" i="51" s="1"/>
  <c r="AQ15" i="51" s="1"/>
  <c r="BF68" i="51"/>
  <c r="AB68" i="51" s="1"/>
  <c r="AQ68" i="51" s="1"/>
  <c r="BF85" i="51"/>
  <c r="AB85" i="51" s="1"/>
  <c r="AQ85" i="51" s="1"/>
  <c r="BF140" i="51"/>
  <c r="AB140" i="51" s="1"/>
  <c r="AQ140" i="51" s="1"/>
  <c r="BF173" i="51"/>
  <c r="AB173" i="51" s="1"/>
  <c r="AQ173" i="51" s="1"/>
  <c r="BF198" i="51"/>
  <c r="AB198" i="51" s="1"/>
  <c r="AQ198" i="51" s="1"/>
  <c r="AZ69" i="52"/>
  <c r="V69" i="52" s="1"/>
  <c r="AK69" i="52" s="1"/>
  <c r="AZ20" i="52"/>
  <c r="V20" i="52" s="1"/>
  <c r="AK20" i="52" s="1"/>
  <c r="AZ73" i="52"/>
  <c r="V73" i="52" s="1"/>
  <c r="AK73" i="52" s="1"/>
  <c r="AZ109" i="52"/>
  <c r="V109" i="52" s="1"/>
  <c r="AK109" i="52" s="1"/>
  <c r="BD26" i="52"/>
  <c r="Z26" i="52" s="1"/>
  <c r="AO26" i="52" s="1"/>
  <c r="BD41" i="52"/>
  <c r="Z41" i="52" s="1"/>
  <c r="AO41" i="52" s="1"/>
  <c r="BD46" i="52"/>
  <c r="Z46" i="52" s="1"/>
  <c r="AO46" i="52" s="1"/>
  <c r="BD6" i="52"/>
  <c r="Z6" i="52" s="1"/>
  <c r="AO6" i="52" s="1"/>
  <c r="BD80" i="52"/>
  <c r="Z80" i="52" s="1"/>
  <c r="AO80" i="52" s="1"/>
  <c r="BD114" i="52"/>
  <c r="Z114" i="52" s="1"/>
  <c r="AO114" i="52" s="1"/>
  <c r="BD166" i="52"/>
  <c r="Z166" i="52" s="1"/>
  <c r="AO166" i="52" s="1"/>
  <c r="BD159" i="52"/>
  <c r="Z159" i="52" s="1"/>
  <c r="AO159" i="52" s="1"/>
  <c r="BD178" i="52"/>
  <c r="Z178" i="52" s="1"/>
  <c r="AO178" i="52" s="1"/>
  <c r="BD182" i="52"/>
  <c r="Z182" i="52" s="1"/>
  <c r="AO182" i="52" s="1"/>
  <c r="BD196" i="52"/>
  <c r="Z196" i="52" s="1"/>
  <c r="AO196" i="52" s="1"/>
  <c r="BD204" i="52"/>
  <c r="Z204" i="52" s="1"/>
  <c r="AO204" i="52" s="1"/>
  <c r="BB9" i="52"/>
  <c r="X9" i="52" s="1"/>
  <c r="AM9" i="52" s="1"/>
  <c r="BB24" i="52"/>
  <c r="X24" i="52" s="1"/>
  <c r="AM24" i="52" s="1"/>
  <c r="BB10" i="52"/>
  <c r="X10" i="52" s="1"/>
  <c r="AM10" i="52" s="1"/>
  <c r="BB132" i="52"/>
  <c r="X132" i="52" s="1"/>
  <c r="AM132" i="52" s="1"/>
  <c r="BB114" i="52"/>
  <c r="X114" i="52" s="1"/>
  <c r="AM114" i="52" s="1"/>
  <c r="BB139" i="52"/>
  <c r="X139" i="52" s="1"/>
  <c r="AM139" i="52" s="1"/>
  <c r="BB58" i="52"/>
  <c r="X58" i="52" s="1"/>
  <c r="AM58" i="52" s="1"/>
  <c r="BB78" i="52"/>
  <c r="X78" i="52" s="1"/>
  <c r="AM78" i="52" s="1"/>
  <c r="BB82" i="52"/>
  <c r="X82" i="52" s="1"/>
  <c r="AM82" i="52" s="1"/>
  <c r="BB99" i="52"/>
  <c r="X99" i="52" s="1"/>
  <c r="AM99" i="52" s="1"/>
  <c r="BB115" i="52"/>
  <c r="X115" i="52" s="1"/>
  <c r="AM115" i="52" s="1"/>
  <c r="BB133" i="52"/>
  <c r="X133" i="52" s="1"/>
  <c r="AM133" i="52" s="1"/>
  <c r="BB153" i="52"/>
  <c r="X153" i="52" s="1"/>
  <c r="AM153" i="52" s="1"/>
  <c r="BB161" i="52"/>
  <c r="X161" i="52" s="1"/>
  <c r="AM161" i="52" s="1"/>
  <c r="BB172" i="52"/>
  <c r="X172" i="52" s="1"/>
  <c r="AM172" i="52" s="1"/>
  <c r="BB200" i="52"/>
  <c r="X200" i="52" s="1"/>
  <c r="AM200" i="52" s="1"/>
  <c r="BB193" i="52"/>
  <c r="X193" i="52" s="1"/>
  <c r="AM193" i="52" s="1"/>
  <c r="BB202" i="52"/>
  <c r="X202" i="52" s="1"/>
  <c r="AM202" i="52" s="1"/>
  <c r="BG140" i="52"/>
  <c r="AC140" i="52" s="1"/>
  <c r="AR140" i="52" s="1"/>
  <c r="BG29" i="52"/>
  <c r="AC29" i="52" s="1"/>
  <c r="AR29" i="52" s="1"/>
  <c r="BG45" i="52"/>
  <c r="AC45" i="52" s="1"/>
  <c r="AR45" i="52" s="1"/>
  <c r="BG49" i="52"/>
  <c r="AC49" i="52" s="1"/>
  <c r="AR49" i="52" s="1"/>
  <c r="BG73" i="52"/>
  <c r="AC73" i="52" s="1"/>
  <c r="AR73" i="52" s="1"/>
  <c r="BG144" i="52"/>
  <c r="AC144" i="52" s="1"/>
  <c r="AR144" i="52" s="1"/>
  <c r="BG88" i="52"/>
  <c r="AC88" i="52" s="1"/>
  <c r="AR88" i="52" s="1"/>
  <c r="BG96" i="52"/>
  <c r="AC96" i="52" s="1"/>
  <c r="AR96" i="52" s="1"/>
  <c r="BG100" i="52"/>
  <c r="AC100" i="52" s="1"/>
  <c r="AR100" i="52" s="1"/>
  <c r="BG104" i="52"/>
  <c r="AC104" i="52" s="1"/>
  <c r="AR104" i="52" s="1"/>
  <c r="BG108" i="52"/>
  <c r="AC108" i="52" s="1"/>
  <c r="AR108" i="52" s="1"/>
  <c r="BG112" i="52"/>
  <c r="AC112" i="52" s="1"/>
  <c r="AR112" i="52" s="1"/>
  <c r="BG116" i="52"/>
  <c r="AC116" i="52" s="1"/>
  <c r="AR116" i="52" s="1"/>
  <c r="BG120" i="52"/>
  <c r="AC120" i="52" s="1"/>
  <c r="AR120" i="52" s="1"/>
  <c r="BG124" i="52"/>
  <c r="AC124" i="52" s="1"/>
  <c r="AR124" i="52" s="1"/>
  <c r="BG128" i="52"/>
  <c r="AC128" i="52" s="1"/>
  <c r="AR128" i="52" s="1"/>
  <c r="BG175" i="52"/>
  <c r="AC175" i="52" s="1"/>
  <c r="AR175" i="52" s="1"/>
  <c r="BG163" i="52"/>
  <c r="AC163" i="52" s="1"/>
  <c r="AR163" i="52" s="1"/>
  <c r="BG186" i="52"/>
  <c r="AC186" i="52" s="1"/>
  <c r="AR186" i="52" s="1"/>
  <c r="AH207" i="52"/>
  <c r="AZ16" i="52"/>
  <c r="V16" i="52" s="1"/>
  <c r="AK16" i="52" s="1"/>
  <c r="AZ42" i="52"/>
  <c r="V42" i="52" s="1"/>
  <c r="AK42" i="52" s="1"/>
  <c r="AZ97" i="52"/>
  <c r="V97" i="52" s="1"/>
  <c r="AK97" i="52" s="1"/>
  <c r="AZ125" i="52"/>
  <c r="V125" i="52" s="1"/>
  <c r="AK125" i="52" s="1"/>
  <c r="AZ186" i="52"/>
  <c r="V186" i="52" s="1"/>
  <c r="AK186" i="52" s="1"/>
  <c r="BD57" i="52"/>
  <c r="Z57" i="52" s="1"/>
  <c r="AO57" i="52" s="1"/>
  <c r="BD154" i="52"/>
  <c r="Z154" i="52" s="1"/>
  <c r="AO154" i="52" s="1"/>
  <c r="BD72" i="52"/>
  <c r="Z72" i="52" s="1"/>
  <c r="AO72" i="52" s="1"/>
  <c r="BD89" i="52"/>
  <c r="Z89" i="52" s="1"/>
  <c r="AO89" i="52" s="1"/>
  <c r="BD112" i="52"/>
  <c r="Z112" i="52" s="1"/>
  <c r="AO112" i="52" s="1"/>
  <c r="BD163" i="52"/>
  <c r="Z163" i="52" s="1"/>
  <c r="AO163" i="52" s="1"/>
  <c r="BD133" i="52"/>
  <c r="Z133" i="52" s="1"/>
  <c r="AO133" i="52" s="1"/>
  <c r="BD137" i="52"/>
  <c r="Z137" i="52" s="1"/>
  <c r="AO137" i="52" s="1"/>
  <c r="BD141" i="52"/>
  <c r="Z141" i="52" s="1"/>
  <c r="AO141" i="52" s="1"/>
  <c r="BD145" i="52"/>
  <c r="Z145" i="52" s="1"/>
  <c r="AO145" i="52" s="1"/>
  <c r="BD149" i="52"/>
  <c r="Z149" i="52" s="1"/>
  <c r="AO149" i="52" s="1"/>
  <c r="BD164" i="52"/>
  <c r="Z164" i="52" s="1"/>
  <c r="AO164" i="52" s="1"/>
  <c r="BD172" i="52"/>
  <c r="Z172" i="52" s="1"/>
  <c r="AO172" i="52" s="1"/>
  <c r="BD193" i="52"/>
  <c r="Z193" i="52" s="1"/>
  <c r="AO193" i="52" s="1"/>
  <c r="AP207" i="52"/>
  <c r="BG9" i="52"/>
  <c r="AC9" i="52" s="1"/>
  <c r="AR9" i="52" s="1"/>
  <c r="BG13" i="52"/>
  <c r="AC13" i="52" s="1"/>
  <c r="AR13" i="52" s="1"/>
  <c r="BG17" i="52"/>
  <c r="AC17" i="52" s="1"/>
  <c r="AR17" i="52" s="1"/>
  <c r="BG80" i="52"/>
  <c r="AC80" i="52" s="1"/>
  <c r="AR80" i="52" s="1"/>
  <c r="BG78" i="52"/>
  <c r="AC78" i="52" s="1"/>
  <c r="AR78" i="52" s="1"/>
  <c r="BG23" i="52"/>
  <c r="AC23" i="52" s="1"/>
  <c r="AR23" i="52" s="1"/>
  <c r="BG43" i="52"/>
  <c r="AC43" i="52" s="1"/>
  <c r="AR43" i="52" s="1"/>
  <c r="BG136" i="52"/>
  <c r="AC136" i="52" s="1"/>
  <c r="AR136" i="52" s="1"/>
  <c r="BG152" i="52"/>
  <c r="AC152" i="52" s="1"/>
  <c r="AR152" i="52" s="1"/>
  <c r="BG156" i="52"/>
  <c r="AC156" i="52" s="1"/>
  <c r="AR156" i="52" s="1"/>
  <c r="BG195" i="52"/>
  <c r="AC195" i="52" s="1"/>
  <c r="AR195" i="52" s="1"/>
  <c r="BG206" i="52"/>
  <c r="AC206" i="52" s="1"/>
  <c r="AR206" i="52" s="1"/>
  <c r="AY9" i="52"/>
  <c r="U9" i="52" s="1"/>
  <c r="AJ9" i="52" s="1"/>
  <c r="AY13" i="52"/>
  <c r="U13" i="52" s="1"/>
  <c r="AJ13" i="52" s="1"/>
  <c r="AY17" i="52"/>
  <c r="U17" i="52" s="1"/>
  <c r="AJ17" i="52" s="1"/>
  <c r="AY61" i="52"/>
  <c r="U61" i="52" s="1"/>
  <c r="AJ61" i="52" s="1"/>
  <c r="AY136" i="52"/>
  <c r="U136" i="52" s="1"/>
  <c r="AJ136" i="52" s="1"/>
  <c r="AY66" i="52"/>
  <c r="U66" i="52" s="1"/>
  <c r="AJ66" i="52" s="1"/>
  <c r="AY83" i="52"/>
  <c r="U83" i="52" s="1"/>
  <c r="AJ83" i="52" s="1"/>
  <c r="AY86" i="52"/>
  <c r="U86" i="52" s="1"/>
  <c r="AJ86" i="52" s="1"/>
  <c r="AY21" i="52"/>
  <c r="U21" i="52" s="1"/>
  <c r="AJ21" i="52" s="1"/>
  <c r="AY25" i="52"/>
  <c r="U25" i="52" s="1"/>
  <c r="AJ25" i="52" s="1"/>
  <c r="AY29" i="52"/>
  <c r="U29" i="52" s="1"/>
  <c r="AJ29" i="52" s="1"/>
  <c r="AY33" i="52"/>
  <c r="U33" i="52" s="1"/>
  <c r="AJ33" i="52" s="1"/>
  <c r="AY37" i="52"/>
  <c r="U37" i="52" s="1"/>
  <c r="AJ37" i="52" s="1"/>
  <c r="AY41" i="52"/>
  <c r="U41" i="52" s="1"/>
  <c r="AJ41" i="52" s="1"/>
  <c r="AY49" i="52"/>
  <c r="U49" i="52" s="1"/>
  <c r="AJ49" i="52" s="1"/>
  <c r="AY53" i="52"/>
  <c r="U53" i="52" s="1"/>
  <c r="AJ53" i="52" s="1"/>
  <c r="AY57" i="52"/>
  <c r="U57" i="52" s="1"/>
  <c r="AJ57" i="52" s="1"/>
  <c r="AY140" i="52"/>
  <c r="U140" i="52" s="1"/>
  <c r="AJ140" i="52" s="1"/>
  <c r="AY158" i="52"/>
  <c r="U158" i="52" s="1"/>
  <c r="AJ158" i="52" s="1"/>
  <c r="AY94" i="52"/>
  <c r="U94" i="52" s="1"/>
  <c r="AJ94" i="52" s="1"/>
  <c r="AY102" i="52"/>
  <c r="U102" i="52" s="1"/>
  <c r="AJ102" i="52" s="1"/>
  <c r="AY106" i="52"/>
  <c r="U106" i="52" s="1"/>
  <c r="AJ106" i="52" s="1"/>
  <c r="AY110" i="52"/>
  <c r="U110" i="52" s="1"/>
  <c r="AJ110" i="52" s="1"/>
  <c r="AY114" i="52"/>
  <c r="U114" i="52" s="1"/>
  <c r="AJ114" i="52" s="1"/>
  <c r="AY118" i="52"/>
  <c r="U118" i="52" s="1"/>
  <c r="AJ118" i="52" s="1"/>
  <c r="AY122" i="52"/>
  <c r="U122" i="52" s="1"/>
  <c r="AJ122" i="52" s="1"/>
  <c r="AY126" i="52"/>
  <c r="U126" i="52" s="1"/>
  <c r="AJ126" i="52" s="1"/>
  <c r="AY134" i="52"/>
  <c r="U134" i="52" s="1"/>
  <c r="AJ134" i="52" s="1"/>
  <c r="AY150" i="52"/>
  <c r="U150" i="52" s="1"/>
  <c r="AJ150" i="52" s="1"/>
  <c r="AY155" i="52"/>
  <c r="U155" i="52" s="1"/>
  <c r="AJ155" i="52" s="1"/>
  <c r="AY177" i="52"/>
  <c r="U177" i="52" s="1"/>
  <c r="AJ177" i="52" s="1"/>
  <c r="AY181" i="52"/>
  <c r="U181" i="52" s="1"/>
  <c r="AJ181" i="52" s="1"/>
  <c r="AY185" i="52"/>
  <c r="U185" i="52" s="1"/>
  <c r="AJ185" i="52" s="1"/>
  <c r="AY169" i="52"/>
  <c r="U169" i="52" s="1"/>
  <c r="AJ169" i="52" s="1"/>
  <c r="AY194" i="52"/>
  <c r="U194" i="52" s="1"/>
  <c r="AJ194" i="52" s="1"/>
  <c r="AY191" i="52"/>
  <c r="U191" i="52" s="1"/>
  <c r="AJ191" i="52" s="1"/>
  <c r="AY202" i="52"/>
  <c r="U202" i="52" s="1"/>
  <c r="AJ202" i="52" s="1"/>
  <c r="AV23" i="52"/>
  <c r="R23" i="52" s="1"/>
  <c r="AG23" i="52" s="1"/>
  <c r="AV74" i="52"/>
  <c r="R74" i="52" s="1"/>
  <c r="AG74" i="52" s="1"/>
  <c r="AV26" i="52"/>
  <c r="R26" i="52" s="1"/>
  <c r="AG26" i="52" s="1"/>
  <c r="AV35" i="52"/>
  <c r="R35" i="52" s="1"/>
  <c r="AG35" i="52" s="1"/>
  <c r="AV51" i="52"/>
  <c r="R51" i="52" s="1"/>
  <c r="AG51" i="52" s="1"/>
  <c r="AV28" i="52"/>
  <c r="R28" i="52" s="1"/>
  <c r="AG28" i="52" s="1"/>
  <c r="AV45" i="52"/>
  <c r="R45" i="52" s="1"/>
  <c r="AG45" i="52" s="1"/>
  <c r="AV34" i="52"/>
  <c r="R34" i="52" s="1"/>
  <c r="AG34" i="52" s="1"/>
  <c r="AV63" i="52"/>
  <c r="R63" i="52" s="1"/>
  <c r="AG63" i="52" s="1"/>
  <c r="AV8" i="52"/>
  <c r="R8" i="52" s="1"/>
  <c r="AG8" i="52" s="1"/>
  <c r="AV12" i="52"/>
  <c r="R12" i="52" s="1"/>
  <c r="AG12" i="52" s="1"/>
  <c r="AV16" i="52"/>
  <c r="R16" i="52" s="1"/>
  <c r="AG16" i="52" s="1"/>
  <c r="AV36" i="52"/>
  <c r="R36" i="52" s="1"/>
  <c r="AG36" i="52" s="1"/>
  <c r="AV52" i="52"/>
  <c r="R52" i="52" s="1"/>
  <c r="AG52" i="52" s="1"/>
  <c r="AV67" i="52"/>
  <c r="R67" i="52" s="1"/>
  <c r="AG67" i="52" s="1"/>
  <c r="AV62" i="52"/>
  <c r="R62" i="52" s="1"/>
  <c r="AG62" i="52" s="1"/>
  <c r="AV77" i="52"/>
  <c r="R77" i="52" s="1"/>
  <c r="AG77" i="52" s="1"/>
  <c r="AV169" i="52"/>
  <c r="R169" i="52" s="1"/>
  <c r="AG169" i="52" s="1"/>
  <c r="AV94" i="52"/>
  <c r="R94" i="52" s="1"/>
  <c r="AG94" i="52" s="1"/>
  <c r="AV166" i="52"/>
  <c r="R166" i="52" s="1"/>
  <c r="AG166" i="52" s="1"/>
  <c r="AV100" i="52"/>
  <c r="R100" i="52" s="1"/>
  <c r="AG100" i="52" s="1"/>
  <c r="AV108" i="52"/>
  <c r="R108" i="52" s="1"/>
  <c r="AG108" i="52" s="1"/>
  <c r="AV112" i="52"/>
  <c r="R112" i="52" s="1"/>
  <c r="AG112" i="52" s="1"/>
  <c r="AV116" i="52"/>
  <c r="R116" i="52" s="1"/>
  <c r="AG116" i="52" s="1"/>
  <c r="AV128" i="52"/>
  <c r="R128" i="52" s="1"/>
  <c r="AG128" i="52" s="1"/>
  <c r="AV197" i="52"/>
  <c r="R197" i="52" s="1"/>
  <c r="AG197" i="52" s="1"/>
  <c r="AV133" i="52"/>
  <c r="R133" i="52" s="1"/>
  <c r="AG133" i="52" s="1"/>
  <c r="AV137" i="52"/>
  <c r="R137" i="52" s="1"/>
  <c r="AG137" i="52" s="1"/>
  <c r="AV141" i="52"/>
  <c r="R141" i="52" s="1"/>
  <c r="AG141" i="52" s="1"/>
  <c r="AV145" i="52"/>
  <c r="R145" i="52" s="1"/>
  <c r="AG145" i="52" s="1"/>
  <c r="AV149" i="52"/>
  <c r="R149" i="52" s="1"/>
  <c r="AG149" i="52" s="1"/>
  <c r="AV154" i="52"/>
  <c r="R154" i="52" s="1"/>
  <c r="AG154" i="52" s="1"/>
  <c r="AV190" i="52"/>
  <c r="R190" i="52" s="1"/>
  <c r="AG190" i="52" s="1"/>
  <c r="AV177" i="52"/>
  <c r="R177" i="52" s="1"/>
  <c r="AG177" i="52" s="1"/>
  <c r="AV181" i="52"/>
  <c r="R181" i="52" s="1"/>
  <c r="AG181" i="52" s="1"/>
  <c r="AV185" i="52"/>
  <c r="R185" i="52" s="1"/>
  <c r="AG185" i="52" s="1"/>
  <c r="AV198" i="52"/>
  <c r="R198" i="52" s="1"/>
  <c r="AG198" i="52" s="1"/>
  <c r="AV196" i="52"/>
  <c r="R196" i="52" s="1"/>
  <c r="AG196" i="52" s="1"/>
  <c r="AV204" i="52"/>
  <c r="R204" i="52" s="1"/>
  <c r="AG204" i="52" s="1"/>
  <c r="BH84" i="52"/>
  <c r="AD84" i="52" s="1"/>
  <c r="AS84" i="52" s="1"/>
  <c r="BH56" i="52"/>
  <c r="AD56" i="52" s="1"/>
  <c r="AS56" i="52" s="1"/>
  <c r="BH33" i="52"/>
  <c r="AD33" i="52" s="1"/>
  <c r="AS33" i="52" s="1"/>
  <c r="BH27" i="52"/>
  <c r="AD27" i="52" s="1"/>
  <c r="AS27" i="52" s="1"/>
  <c r="BH55" i="52"/>
  <c r="AD55" i="52" s="1"/>
  <c r="AS55" i="52" s="1"/>
  <c r="BH10" i="52"/>
  <c r="AD10" i="52" s="1"/>
  <c r="AS10" i="52" s="1"/>
  <c r="BH14" i="52"/>
  <c r="AD14" i="52" s="1"/>
  <c r="AS14" i="52" s="1"/>
  <c r="BH18" i="52"/>
  <c r="AD18" i="52" s="1"/>
  <c r="AS18" i="52" s="1"/>
  <c r="BH26" i="52"/>
  <c r="AD26" i="52" s="1"/>
  <c r="AS26" i="52" s="1"/>
  <c r="BH46" i="52"/>
  <c r="AD46" i="52" s="1"/>
  <c r="AS46" i="52" s="1"/>
  <c r="BH77" i="52"/>
  <c r="AD77" i="52" s="1"/>
  <c r="AS77" i="52" s="1"/>
  <c r="BH67" i="52"/>
  <c r="AD67" i="52" s="1"/>
  <c r="AS67" i="52" s="1"/>
  <c r="BH74" i="52"/>
  <c r="AD74" i="52" s="1"/>
  <c r="AS74" i="52" s="1"/>
  <c r="BH156" i="52"/>
  <c r="AD156" i="52" s="1"/>
  <c r="AS156" i="52" s="1"/>
  <c r="BH94" i="52"/>
  <c r="AD94" i="52" s="1"/>
  <c r="AS94" i="52" s="1"/>
  <c r="BH99" i="52"/>
  <c r="AD99" i="52" s="1"/>
  <c r="AS99" i="52" s="1"/>
  <c r="BH103" i="52"/>
  <c r="AD103" i="52" s="1"/>
  <c r="AS103" i="52" s="1"/>
  <c r="BH111" i="52"/>
  <c r="AD111" i="52" s="1"/>
  <c r="AS111" i="52" s="1"/>
  <c r="BH115" i="52"/>
  <c r="AD115" i="52" s="1"/>
  <c r="AS115" i="52" s="1"/>
  <c r="BH119" i="52"/>
  <c r="AD119" i="52" s="1"/>
  <c r="AS119" i="52" s="1"/>
  <c r="BH127" i="52"/>
  <c r="AD127" i="52" s="1"/>
  <c r="AS127" i="52" s="1"/>
  <c r="BH130" i="52"/>
  <c r="AD130" i="52" s="1"/>
  <c r="AS130" i="52" s="1"/>
  <c r="BH134" i="52"/>
  <c r="AD134" i="52" s="1"/>
  <c r="AS134" i="52" s="1"/>
  <c r="BH138" i="52"/>
  <c r="AD138" i="52" s="1"/>
  <c r="AS138" i="52" s="1"/>
  <c r="BH142" i="52"/>
  <c r="AD142" i="52" s="1"/>
  <c r="AS142" i="52" s="1"/>
  <c r="BH146" i="52"/>
  <c r="AD146" i="52" s="1"/>
  <c r="AS146" i="52" s="1"/>
  <c r="BH150" i="52"/>
  <c r="AD150" i="52" s="1"/>
  <c r="AS150" i="52" s="1"/>
  <c r="BH155" i="52"/>
  <c r="AD155" i="52" s="1"/>
  <c r="AS155" i="52" s="1"/>
  <c r="BH166" i="52"/>
  <c r="AD166" i="52" s="1"/>
  <c r="AS166" i="52" s="1"/>
  <c r="BH170" i="52"/>
  <c r="AD170" i="52" s="1"/>
  <c r="AS170" i="52" s="1"/>
  <c r="BH171" i="52"/>
  <c r="AD171" i="52" s="1"/>
  <c r="AS171" i="52" s="1"/>
  <c r="BH175" i="52"/>
  <c r="AD175" i="52" s="1"/>
  <c r="AS175" i="52" s="1"/>
  <c r="BH179" i="52"/>
  <c r="AD179" i="52" s="1"/>
  <c r="AS179" i="52" s="1"/>
  <c r="BH183" i="52"/>
  <c r="AD183" i="52" s="1"/>
  <c r="AS183" i="52" s="1"/>
  <c r="BH186" i="52"/>
  <c r="AD186" i="52" s="1"/>
  <c r="AS186" i="52" s="1"/>
  <c r="BH197" i="52"/>
  <c r="AD197" i="52" s="1"/>
  <c r="AS197" i="52" s="1"/>
  <c r="BH204" i="52"/>
  <c r="AD204" i="52" s="1"/>
  <c r="AS204" i="52" s="1"/>
  <c r="BH206" i="52"/>
  <c r="AD206" i="52" s="1"/>
  <c r="AS206" i="52" s="1"/>
  <c r="BD39" i="52"/>
  <c r="Z39" i="52" s="1"/>
  <c r="AO39" i="52" s="1"/>
  <c r="BD55" i="52"/>
  <c r="Z55" i="52" s="1"/>
  <c r="AO55" i="52" s="1"/>
  <c r="BD98" i="52"/>
  <c r="Z98" i="52" s="1"/>
  <c r="AO98" i="52" s="1"/>
  <c r="BD9" i="52"/>
  <c r="Z9" i="52" s="1"/>
  <c r="AO9" i="52" s="1"/>
  <c r="BD44" i="52"/>
  <c r="Z44" i="52" s="1"/>
  <c r="AO44" i="52" s="1"/>
  <c r="BD63" i="52"/>
  <c r="Z63" i="52" s="1"/>
  <c r="AO63" i="52" s="1"/>
  <c r="BD76" i="52"/>
  <c r="Z76" i="52" s="1"/>
  <c r="AO76" i="52" s="1"/>
  <c r="BD101" i="52"/>
  <c r="Z101" i="52" s="1"/>
  <c r="AO101" i="52" s="1"/>
  <c r="BD117" i="52"/>
  <c r="Z117" i="52" s="1"/>
  <c r="AO117" i="52" s="1"/>
  <c r="BD121" i="52"/>
  <c r="Z121" i="52" s="1"/>
  <c r="AO121" i="52" s="1"/>
  <c r="BD129" i="52"/>
  <c r="Z129" i="52" s="1"/>
  <c r="AO129" i="52" s="1"/>
  <c r="BD130" i="52"/>
  <c r="Z130" i="52" s="1"/>
  <c r="AO130" i="52" s="1"/>
  <c r="BD188" i="52"/>
  <c r="Z188" i="52" s="1"/>
  <c r="AO188" i="52" s="1"/>
  <c r="BD195" i="52"/>
  <c r="Z195" i="52" s="1"/>
  <c r="AO195" i="52" s="1"/>
  <c r="BD200" i="52"/>
  <c r="Z200" i="52" s="1"/>
  <c r="AO200" i="52" s="1"/>
  <c r="BB109" i="52"/>
  <c r="X109" i="52" s="1"/>
  <c r="AM109" i="52" s="1"/>
  <c r="BB20" i="52"/>
  <c r="X20" i="52" s="1"/>
  <c r="AM20" i="52" s="1"/>
  <c r="BB95" i="52"/>
  <c r="X95" i="52" s="1"/>
  <c r="AM95" i="52" s="1"/>
  <c r="BB126" i="52"/>
  <c r="X126" i="52" s="1"/>
  <c r="AM126" i="52" s="1"/>
  <c r="BB118" i="52"/>
  <c r="X118" i="52" s="1"/>
  <c r="AM118" i="52" s="1"/>
  <c r="BB8" i="52"/>
  <c r="X8" i="52" s="1"/>
  <c r="AM8" i="52" s="1"/>
  <c r="BB18" i="52"/>
  <c r="X18" i="52" s="1"/>
  <c r="AM18" i="52" s="1"/>
  <c r="BB26" i="52"/>
  <c r="X26" i="52" s="1"/>
  <c r="AM26" i="52" s="1"/>
  <c r="BB28" i="52"/>
  <c r="X28" i="52" s="1"/>
  <c r="AM28" i="52" s="1"/>
  <c r="BB32" i="52"/>
  <c r="X32" i="52" s="1"/>
  <c r="AM32" i="52" s="1"/>
  <c r="BB36" i="52"/>
  <c r="X36" i="52" s="1"/>
  <c r="AM36" i="52" s="1"/>
  <c r="BB40" i="52"/>
  <c r="X40" i="52" s="1"/>
  <c r="AM40" i="52" s="1"/>
  <c r="BB44" i="52"/>
  <c r="X44" i="52" s="1"/>
  <c r="AM44" i="52" s="1"/>
  <c r="BB48" i="52"/>
  <c r="X48" i="52" s="1"/>
  <c r="AM48" i="52" s="1"/>
  <c r="BB52" i="52"/>
  <c r="X52" i="52" s="1"/>
  <c r="AM52" i="52" s="1"/>
  <c r="BB56" i="52"/>
  <c r="X56" i="52" s="1"/>
  <c r="AM56" i="52" s="1"/>
  <c r="BB113" i="52"/>
  <c r="X113" i="52" s="1"/>
  <c r="AM113" i="52" s="1"/>
  <c r="BB129" i="52"/>
  <c r="X129" i="52" s="1"/>
  <c r="AM129" i="52" s="1"/>
  <c r="BB136" i="52"/>
  <c r="X136" i="52" s="1"/>
  <c r="AM136" i="52" s="1"/>
  <c r="BB152" i="52"/>
  <c r="X152" i="52" s="1"/>
  <c r="AM152" i="52" s="1"/>
  <c r="BB61" i="52"/>
  <c r="X61" i="52" s="1"/>
  <c r="AM61" i="52" s="1"/>
  <c r="BB65" i="52"/>
  <c r="X65" i="52" s="1"/>
  <c r="AM65" i="52" s="1"/>
  <c r="BB73" i="52"/>
  <c r="X73" i="52" s="1"/>
  <c r="AM73" i="52" s="1"/>
  <c r="BB77" i="52"/>
  <c r="X77" i="52" s="1"/>
  <c r="AM77" i="52" s="1"/>
  <c r="BB81" i="52"/>
  <c r="X81" i="52" s="1"/>
  <c r="AM81" i="52" s="1"/>
  <c r="BB90" i="52"/>
  <c r="X90" i="52" s="1"/>
  <c r="AM90" i="52" s="1"/>
  <c r="BB98" i="52"/>
  <c r="X98" i="52" s="1"/>
  <c r="AM98" i="52" s="1"/>
  <c r="BB111" i="52"/>
  <c r="X111" i="52" s="1"/>
  <c r="AM111" i="52" s="1"/>
  <c r="BB127" i="52"/>
  <c r="X127" i="52" s="1"/>
  <c r="AM127" i="52" s="1"/>
  <c r="BB145" i="52"/>
  <c r="X145" i="52" s="1"/>
  <c r="AM145" i="52" s="1"/>
  <c r="BB174" i="52"/>
  <c r="X174" i="52" s="1"/>
  <c r="AM174" i="52" s="1"/>
  <c r="BB156" i="52"/>
  <c r="X156" i="52" s="1"/>
  <c r="AM156" i="52" s="1"/>
  <c r="BB160" i="52"/>
  <c r="X160" i="52" s="1"/>
  <c r="AM160" i="52" s="1"/>
  <c r="BB188" i="52"/>
  <c r="X188" i="52" s="1"/>
  <c r="AM188" i="52" s="1"/>
  <c r="BB192" i="52"/>
  <c r="X192" i="52" s="1"/>
  <c r="AM192" i="52" s="1"/>
  <c r="BB201" i="52"/>
  <c r="X201" i="52" s="1"/>
  <c r="AM201" i="52" s="1"/>
  <c r="BB206" i="52"/>
  <c r="X206" i="52" s="1"/>
  <c r="AM206" i="52" s="1"/>
  <c r="BG71" i="52"/>
  <c r="AC71" i="52" s="1"/>
  <c r="AR71" i="52" s="1"/>
  <c r="BG82" i="52"/>
  <c r="AC82" i="52" s="1"/>
  <c r="AR82" i="52" s="1"/>
  <c r="BG148" i="52"/>
  <c r="AC148" i="52" s="1"/>
  <c r="AR148" i="52" s="1"/>
  <c r="BG28" i="52"/>
  <c r="AC28" i="52" s="1"/>
  <c r="AR28" i="52" s="1"/>
  <c r="BG44" i="52"/>
  <c r="AC44" i="52" s="1"/>
  <c r="AR44" i="52" s="1"/>
  <c r="BG91" i="52"/>
  <c r="AC91" i="52" s="1"/>
  <c r="AR91" i="52" s="1"/>
  <c r="BG155" i="52"/>
  <c r="AC155" i="52" s="1"/>
  <c r="AR155" i="52" s="1"/>
  <c r="BG171" i="52"/>
  <c r="AC171" i="52" s="1"/>
  <c r="AR171" i="52" s="1"/>
  <c r="BG179" i="52"/>
  <c r="AC179" i="52" s="1"/>
  <c r="AR179" i="52" s="1"/>
  <c r="BG183" i="52"/>
  <c r="AC183" i="52" s="1"/>
  <c r="AR183" i="52" s="1"/>
  <c r="BG194" i="52"/>
  <c r="AC194" i="52" s="1"/>
  <c r="AR194" i="52" s="1"/>
  <c r="AY71" i="52"/>
  <c r="U71" i="52" s="1"/>
  <c r="AJ71" i="52" s="1"/>
  <c r="AY6" i="52"/>
  <c r="U6" i="52" s="1"/>
  <c r="AJ6" i="52" s="1"/>
  <c r="AY10" i="52"/>
  <c r="U10" i="52" s="1"/>
  <c r="AJ10" i="52" s="1"/>
  <c r="AY14" i="52"/>
  <c r="U14" i="52" s="1"/>
  <c r="AJ14" i="52" s="1"/>
  <c r="AY18" i="52"/>
  <c r="U18" i="52" s="1"/>
  <c r="AJ18" i="52" s="1"/>
  <c r="AY62" i="52"/>
  <c r="U62" i="52" s="1"/>
  <c r="AJ62" i="52" s="1"/>
  <c r="AY141" i="52"/>
  <c r="U141" i="52" s="1"/>
  <c r="AJ141" i="52" s="1"/>
  <c r="AY133" i="52"/>
  <c r="U133" i="52" s="1"/>
  <c r="AJ133" i="52" s="1"/>
  <c r="AY22" i="52"/>
  <c r="U22" i="52" s="1"/>
  <c r="AJ22" i="52" s="1"/>
  <c r="AY26" i="52"/>
  <c r="U26" i="52" s="1"/>
  <c r="AJ26" i="52" s="1"/>
  <c r="AY42" i="52"/>
  <c r="U42" i="52" s="1"/>
  <c r="AJ42" i="52" s="1"/>
  <c r="AY50" i="52"/>
  <c r="U50" i="52" s="1"/>
  <c r="AJ50" i="52" s="1"/>
  <c r="AY54" i="52"/>
  <c r="U54" i="52" s="1"/>
  <c r="AJ54" i="52" s="1"/>
  <c r="AY59" i="52"/>
  <c r="U59" i="52" s="1"/>
  <c r="AJ59" i="52" s="1"/>
  <c r="AY145" i="52"/>
  <c r="U145" i="52" s="1"/>
  <c r="AJ145" i="52" s="1"/>
  <c r="AY91" i="52"/>
  <c r="U91" i="52" s="1"/>
  <c r="AJ91" i="52" s="1"/>
  <c r="AY99" i="52"/>
  <c r="U99" i="52" s="1"/>
  <c r="AJ99" i="52" s="1"/>
  <c r="AY103" i="52"/>
  <c r="U103" i="52" s="1"/>
  <c r="AJ103" i="52" s="1"/>
  <c r="AY107" i="52"/>
  <c r="U107" i="52" s="1"/>
  <c r="AJ107" i="52" s="1"/>
  <c r="AY111" i="52"/>
  <c r="U111" i="52" s="1"/>
  <c r="AJ111" i="52" s="1"/>
  <c r="AY115" i="52"/>
  <c r="U115" i="52" s="1"/>
  <c r="AJ115" i="52" s="1"/>
  <c r="BH21" i="51"/>
  <c r="AD21" i="51" s="1"/>
  <c r="AS21" i="51" s="1"/>
  <c r="BB70" i="51"/>
  <c r="X70" i="51" s="1"/>
  <c r="AM70" i="51" s="1"/>
  <c r="BH49" i="51"/>
  <c r="AD49" i="51" s="1"/>
  <c r="AS49" i="51" s="1"/>
  <c r="BH159" i="51"/>
  <c r="AD159" i="51" s="1"/>
  <c r="AS159" i="51" s="1"/>
  <c r="BH127" i="51"/>
  <c r="AD127" i="51" s="1"/>
  <c r="AS127" i="51" s="1"/>
  <c r="BH42" i="51"/>
  <c r="AD42" i="51" s="1"/>
  <c r="AS42" i="51" s="1"/>
  <c r="BH43" i="51"/>
  <c r="AD43" i="51" s="1"/>
  <c r="AS43" i="51" s="1"/>
  <c r="BH40" i="51"/>
  <c r="AD40" i="51" s="1"/>
  <c r="AS40" i="51" s="1"/>
  <c r="BH20" i="51"/>
  <c r="AD20" i="51" s="1"/>
  <c r="AS20" i="51" s="1"/>
  <c r="BH171" i="51"/>
  <c r="AD171" i="51" s="1"/>
  <c r="AS171" i="51" s="1"/>
  <c r="AV6" i="51"/>
  <c r="R6" i="51" s="1"/>
  <c r="AG6" i="51" s="1"/>
  <c r="AV7" i="51"/>
  <c r="R7" i="51" s="1"/>
  <c r="AG7" i="51" s="1"/>
  <c r="AV23" i="51"/>
  <c r="R23" i="51" s="1"/>
  <c r="AG23" i="51" s="1"/>
  <c r="AV18" i="51"/>
  <c r="R18" i="51" s="1"/>
  <c r="AG18" i="51" s="1"/>
  <c r="AV42" i="51"/>
  <c r="R42" i="51" s="1"/>
  <c r="AG42" i="51" s="1"/>
  <c r="AV48" i="51"/>
  <c r="R48" i="51" s="1"/>
  <c r="AG48" i="51" s="1"/>
  <c r="AV79" i="51"/>
  <c r="R79" i="51" s="1"/>
  <c r="AG79" i="51" s="1"/>
  <c r="AV148" i="51"/>
  <c r="R148" i="51" s="1"/>
  <c r="AG148" i="51" s="1"/>
  <c r="AV86" i="51"/>
  <c r="R86" i="51" s="1"/>
  <c r="AG86" i="51" s="1"/>
  <c r="AV90" i="51"/>
  <c r="R90" i="51" s="1"/>
  <c r="AG90" i="51" s="1"/>
  <c r="AV94" i="51"/>
  <c r="R94" i="51" s="1"/>
  <c r="AG94" i="51" s="1"/>
  <c r="AV98" i="51"/>
  <c r="R98" i="51" s="1"/>
  <c r="AG98" i="51" s="1"/>
  <c r="AV102" i="51"/>
  <c r="R102" i="51" s="1"/>
  <c r="AG102" i="51" s="1"/>
  <c r="AV106" i="51"/>
  <c r="R106" i="51" s="1"/>
  <c r="AG106" i="51" s="1"/>
  <c r="AV110" i="51"/>
  <c r="R110" i="51" s="1"/>
  <c r="AG110" i="51" s="1"/>
  <c r="AV114" i="51"/>
  <c r="R114" i="51" s="1"/>
  <c r="AG114" i="51" s="1"/>
  <c r="AV118" i="51"/>
  <c r="R118" i="51" s="1"/>
  <c r="AG118" i="51" s="1"/>
  <c r="AV122" i="51"/>
  <c r="R122" i="51" s="1"/>
  <c r="AG122" i="51" s="1"/>
  <c r="AV130" i="51"/>
  <c r="R130" i="51" s="1"/>
  <c r="AG130" i="51" s="1"/>
  <c r="AV134" i="51"/>
  <c r="R134" i="51" s="1"/>
  <c r="AG134" i="51" s="1"/>
  <c r="AV138" i="51"/>
  <c r="R138" i="51" s="1"/>
  <c r="AG138" i="51" s="1"/>
  <c r="AV142" i="51"/>
  <c r="R142" i="51" s="1"/>
  <c r="AG142" i="51" s="1"/>
  <c r="AV146" i="51"/>
  <c r="R146" i="51" s="1"/>
  <c r="AG146" i="51" s="1"/>
  <c r="AV151" i="51"/>
  <c r="R151" i="51" s="1"/>
  <c r="AG151" i="51" s="1"/>
  <c r="AV155" i="51"/>
  <c r="R155" i="51" s="1"/>
  <c r="AG155" i="51" s="1"/>
  <c r="AV163" i="51"/>
  <c r="R163" i="51" s="1"/>
  <c r="AG163" i="51" s="1"/>
  <c r="AV167" i="51"/>
  <c r="R167" i="51" s="1"/>
  <c r="AG167" i="51" s="1"/>
  <c r="AV170" i="51"/>
  <c r="R170" i="51" s="1"/>
  <c r="AG170" i="51" s="1"/>
  <c r="AV185" i="51"/>
  <c r="R185" i="51" s="1"/>
  <c r="AG185" i="51" s="1"/>
  <c r="AV189" i="51"/>
  <c r="R189" i="51" s="1"/>
  <c r="AG189" i="51" s="1"/>
  <c r="AV193" i="51"/>
  <c r="R193" i="51" s="1"/>
  <c r="AG193" i="51" s="1"/>
  <c r="AV202" i="51"/>
  <c r="R202" i="51" s="1"/>
  <c r="AG202" i="51" s="1"/>
  <c r="BH177" i="51"/>
  <c r="AD177" i="51" s="1"/>
  <c r="AS177" i="51" s="1"/>
  <c r="BH162" i="51"/>
  <c r="AD162" i="51" s="1"/>
  <c r="AS162" i="51" s="1"/>
  <c r="BH145" i="51"/>
  <c r="AD145" i="51" s="1"/>
  <c r="AS145" i="51" s="1"/>
  <c r="BH129" i="51"/>
  <c r="AD129" i="51" s="1"/>
  <c r="AS129" i="51" s="1"/>
  <c r="BH114" i="51"/>
  <c r="AD114" i="51" s="1"/>
  <c r="AS114" i="51" s="1"/>
  <c r="BH98" i="51"/>
  <c r="AD98" i="51" s="1"/>
  <c r="AS98" i="51" s="1"/>
  <c r="BH75" i="51"/>
  <c r="AD75" i="51" s="1"/>
  <c r="AS75" i="51" s="1"/>
  <c r="BH59" i="51"/>
  <c r="AD59" i="51" s="1"/>
  <c r="AS59" i="51" s="1"/>
  <c r="BH8" i="51"/>
  <c r="AD8" i="51" s="1"/>
  <c r="AS8" i="51" s="1"/>
  <c r="BH17" i="51"/>
  <c r="AD17" i="51" s="1"/>
  <c r="AS17" i="51" s="1"/>
  <c r="BB52" i="51"/>
  <c r="X52" i="51" s="1"/>
  <c r="AM52" i="51" s="1"/>
  <c r="BB54" i="51"/>
  <c r="X54" i="51" s="1"/>
  <c r="AM54" i="51" s="1"/>
  <c r="BB49" i="51"/>
  <c r="X49" i="51" s="1"/>
  <c r="AM49" i="51" s="1"/>
  <c r="BB106" i="51"/>
  <c r="X106" i="51" s="1"/>
  <c r="AM106" i="51" s="1"/>
  <c r="BB8" i="51"/>
  <c r="X8" i="51" s="1"/>
  <c r="AM8" i="51" s="1"/>
  <c r="BB12" i="51"/>
  <c r="X12" i="51" s="1"/>
  <c r="AM12" i="51" s="1"/>
  <c r="BB16" i="51"/>
  <c r="X16" i="51" s="1"/>
  <c r="AM16" i="51" s="1"/>
  <c r="BB20" i="51"/>
  <c r="X20" i="51" s="1"/>
  <c r="AM20" i="51" s="1"/>
  <c r="BB24" i="51"/>
  <c r="X24" i="51" s="1"/>
  <c r="AM24" i="51" s="1"/>
  <c r="BB28" i="51"/>
  <c r="X28" i="51" s="1"/>
  <c r="AM28" i="51" s="1"/>
  <c r="BB32" i="51"/>
  <c r="X32" i="51" s="1"/>
  <c r="AM32" i="51" s="1"/>
  <c r="BB36" i="51"/>
  <c r="X36" i="51" s="1"/>
  <c r="AM36" i="51" s="1"/>
  <c r="BB40" i="51"/>
  <c r="X40" i="51" s="1"/>
  <c r="AM40" i="51" s="1"/>
  <c r="BB98" i="51"/>
  <c r="X98" i="51" s="1"/>
  <c r="AM98" i="51" s="1"/>
  <c r="BB161" i="51"/>
  <c r="X161" i="51" s="1"/>
  <c r="AM161" i="51" s="1"/>
  <c r="BB139" i="51"/>
  <c r="X139" i="51" s="1"/>
  <c r="AM139" i="51" s="1"/>
  <c r="BB76" i="51"/>
  <c r="X76" i="51" s="1"/>
  <c r="AM76" i="51" s="1"/>
  <c r="BB87" i="51"/>
  <c r="X87" i="51" s="1"/>
  <c r="AM87" i="51" s="1"/>
  <c r="BB127" i="51"/>
  <c r="X127" i="51" s="1"/>
  <c r="AM127" i="51" s="1"/>
  <c r="BB133" i="51"/>
  <c r="X133" i="51" s="1"/>
  <c r="AM133" i="51" s="1"/>
  <c r="BB154" i="51"/>
  <c r="X154" i="51" s="1"/>
  <c r="AM154" i="51" s="1"/>
  <c r="BB173" i="51"/>
  <c r="X173" i="51" s="1"/>
  <c r="AM173" i="51" s="1"/>
  <c r="BB166" i="51"/>
  <c r="X166" i="51" s="1"/>
  <c r="AM166" i="51" s="1"/>
  <c r="BB182" i="51"/>
  <c r="X182" i="51" s="1"/>
  <c r="AM182" i="51" s="1"/>
  <c r="BH146" i="51"/>
  <c r="AD146" i="51" s="1"/>
  <c r="AS146" i="51" s="1"/>
  <c r="BH130" i="51"/>
  <c r="AD130" i="51" s="1"/>
  <c r="AS130" i="51" s="1"/>
  <c r="BH60" i="51"/>
  <c r="AD60" i="51" s="1"/>
  <c r="AS60" i="51" s="1"/>
  <c r="BH123" i="51"/>
  <c r="AD123" i="51" s="1"/>
  <c r="AS123" i="51" s="1"/>
  <c r="BH107" i="51"/>
  <c r="AD107" i="51" s="1"/>
  <c r="AS107" i="51" s="1"/>
  <c r="BH91" i="51"/>
  <c r="AD91" i="51" s="1"/>
  <c r="AS91" i="51" s="1"/>
  <c r="BH112" i="51"/>
  <c r="AD112" i="51" s="1"/>
  <c r="AS112" i="51" s="1"/>
  <c r="BH200" i="51"/>
  <c r="AD200" i="51" s="1"/>
  <c r="AS200" i="51" s="1"/>
  <c r="AV27" i="51"/>
  <c r="R27" i="51" s="1"/>
  <c r="AG27" i="51" s="1"/>
  <c r="AV41" i="51"/>
  <c r="R41" i="51" s="1"/>
  <c r="AG41" i="51" s="1"/>
  <c r="BB198" i="51"/>
  <c r="X198" i="51" s="1"/>
  <c r="AM198" i="51" s="1"/>
  <c r="BB187" i="51"/>
  <c r="X187" i="51" s="1"/>
  <c r="AM187" i="51" s="1"/>
  <c r="BB200" i="51"/>
  <c r="X200" i="51" s="1"/>
  <c r="AM200" i="51" s="1"/>
  <c r="AZ19" i="51"/>
  <c r="V19" i="51" s="1"/>
  <c r="AK19" i="51" s="1"/>
  <c r="AZ35" i="51"/>
  <c r="V35" i="51" s="1"/>
  <c r="AK35" i="51" s="1"/>
  <c r="AZ21" i="51"/>
  <c r="V21" i="51" s="1"/>
  <c r="AK21" i="51" s="1"/>
  <c r="AZ37" i="51"/>
  <c r="V37" i="51" s="1"/>
  <c r="AK37" i="51" s="1"/>
  <c r="AZ82" i="51"/>
  <c r="V82" i="51" s="1"/>
  <c r="AK82" i="51" s="1"/>
  <c r="AZ24" i="51"/>
  <c r="V24" i="51" s="1"/>
  <c r="AK24" i="51" s="1"/>
  <c r="AZ10" i="51"/>
  <c r="V10" i="51" s="1"/>
  <c r="AK10" i="51" s="1"/>
  <c r="AZ26" i="51"/>
  <c r="V26" i="51" s="1"/>
  <c r="AK26" i="51" s="1"/>
  <c r="AZ42" i="51"/>
  <c r="V42" i="51" s="1"/>
  <c r="AK42" i="51" s="1"/>
  <c r="AZ81" i="51"/>
  <c r="V81" i="51" s="1"/>
  <c r="AK81" i="51" s="1"/>
  <c r="AZ47" i="51"/>
  <c r="V47" i="51" s="1"/>
  <c r="AK47" i="51" s="1"/>
  <c r="AZ127" i="51"/>
  <c r="V127" i="51" s="1"/>
  <c r="AK127" i="51" s="1"/>
  <c r="AZ50" i="51"/>
  <c r="V50" i="51" s="1"/>
  <c r="AK50" i="51" s="1"/>
  <c r="AZ54" i="51"/>
  <c r="V54" i="51" s="1"/>
  <c r="AK54" i="51" s="1"/>
  <c r="AZ58" i="51"/>
  <c r="V58" i="51" s="1"/>
  <c r="AK58" i="51" s="1"/>
  <c r="AZ62" i="51"/>
  <c r="V62" i="51" s="1"/>
  <c r="AK62" i="51" s="1"/>
  <c r="AZ66" i="51"/>
  <c r="V66" i="51" s="1"/>
  <c r="AK66" i="51" s="1"/>
  <c r="AZ70" i="51"/>
  <c r="V70" i="51" s="1"/>
  <c r="AK70" i="51" s="1"/>
  <c r="AZ74" i="51"/>
  <c r="V74" i="51" s="1"/>
  <c r="AK74" i="51" s="1"/>
  <c r="AZ84" i="51"/>
  <c r="V84" i="51" s="1"/>
  <c r="AK84" i="51" s="1"/>
  <c r="AZ88" i="51"/>
  <c r="V88" i="51" s="1"/>
  <c r="AK88" i="51" s="1"/>
  <c r="AZ92" i="51"/>
  <c r="V92" i="51" s="1"/>
  <c r="AK92" i="51" s="1"/>
  <c r="AZ96" i="51"/>
  <c r="V96" i="51" s="1"/>
  <c r="AK96" i="51" s="1"/>
  <c r="AZ100" i="51"/>
  <c r="V100" i="51" s="1"/>
  <c r="AK100" i="51" s="1"/>
  <c r="AZ104" i="51"/>
  <c r="V104" i="51" s="1"/>
  <c r="AK104" i="51" s="1"/>
  <c r="AZ108" i="51"/>
  <c r="V108" i="51" s="1"/>
  <c r="AK108" i="51" s="1"/>
  <c r="AZ112" i="51"/>
  <c r="V112" i="51" s="1"/>
  <c r="AK112" i="51" s="1"/>
  <c r="AZ116" i="51"/>
  <c r="V116" i="51" s="1"/>
  <c r="AK116" i="51" s="1"/>
  <c r="AZ120" i="51"/>
  <c r="V120" i="51" s="1"/>
  <c r="AK120" i="51" s="1"/>
  <c r="AZ124" i="51"/>
  <c r="V124" i="51" s="1"/>
  <c r="AK124" i="51" s="1"/>
  <c r="AZ132" i="51"/>
  <c r="V132" i="51" s="1"/>
  <c r="AK132" i="51" s="1"/>
  <c r="AZ136" i="51"/>
  <c r="V136" i="51" s="1"/>
  <c r="AK136" i="51" s="1"/>
  <c r="AZ140" i="51"/>
  <c r="V140" i="51" s="1"/>
  <c r="AK140" i="51" s="1"/>
  <c r="AZ144" i="51"/>
  <c r="V144" i="51" s="1"/>
  <c r="AK144" i="51" s="1"/>
  <c r="AZ149" i="51"/>
  <c r="V149" i="51" s="1"/>
  <c r="AK149" i="51" s="1"/>
  <c r="AZ152" i="51"/>
  <c r="V152" i="51" s="1"/>
  <c r="AK152" i="51" s="1"/>
  <c r="AZ156" i="51"/>
  <c r="V156" i="51" s="1"/>
  <c r="AK156" i="51" s="1"/>
  <c r="AZ164" i="51"/>
  <c r="V164" i="51" s="1"/>
  <c r="AK164" i="51" s="1"/>
  <c r="AZ168" i="51"/>
  <c r="V168" i="51" s="1"/>
  <c r="AK168" i="51" s="1"/>
  <c r="AZ188" i="51"/>
  <c r="V188" i="51" s="1"/>
  <c r="AK188" i="51" s="1"/>
  <c r="AZ173" i="51"/>
  <c r="V173" i="51" s="1"/>
  <c r="AK173" i="51" s="1"/>
  <c r="AZ181" i="51"/>
  <c r="V181" i="51" s="1"/>
  <c r="AK181" i="51" s="1"/>
  <c r="AZ202" i="51"/>
  <c r="V202" i="51" s="1"/>
  <c r="AK202" i="51" s="1"/>
  <c r="AZ194" i="51"/>
  <c r="V194" i="51" s="1"/>
  <c r="AK194" i="51" s="1"/>
  <c r="AZ204" i="51"/>
  <c r="V204" i="51" s="1"/>
  <c r="AK204" i="51" s="1"/>
  <c r="BD19" i="51"/>
  <c r="Z19" i="51" s="1"/>
  <c r="AO19" i="51" s="1"/>
  <c r="BD17" i="51"/>
  <c r="Z17" i="51" s="1"/>
  <c r="AO17" i="51" s="1"/>
  <c r="BD33" i="51"/>
  <c r="Z33" i="51" s="1"/>
  <c r="AO33" i="51" s="1"/>
  <c r="BD30" i="51"/>
  <c r="Z30" i="51" s="1"/>
  <c r="AO30" i="51" s="1"/>
  <c r="BD82" i="51"/>
  <c r="Z82" i="51" s="1"/>
  <c r="AO82" i="51" s="1"/>
  <c r="BD46" i="51"/>
  <c r="Z46" i="51" s="1"/>
  <c r="AO46" i="51" s="1"/>
  <c r="BD77" i="51"/>
  <c r="Z77" i="51" s="1"/>
  <c r="AO77" i="51" s="1"/>
  <c r="BD80" i="51"/>
  <c r="Z80" i="51" s="1"/>
  <c r="AO80" i="51" s="1"/>
  <c r="BD60" i="51"/>
  <c r="Z60" i="51" s="1"/>
  <c r="AO60" i="51" s="1"/>
  <c r="BD68" i="51"/>
  <c r="Z68" i="51" s="1"/>
  <c r="AO68" i="51" s="1"/>
  <c r="BD125" i="51"/>
  <c r="Z125" i="51" s="1"/>
  <c r="AO125" i="51" s="1"/>
  <c r="BD106" i="51"/>
  <c r="Z106" i="51" s="1"/>
  <c r="AO106" i="51" s="1"/>
  <c r="BD114" i="51"/>
  <c r="Z114" i="51" s="1"/>
  <c r="AO114" i="51" s="1"/>
  <c r="BD129" i="51"/>
  <c r="Z129" i="51" s="1"/>
  <c r="AO129" i="51" s="1"/>
  <c r="BD141" i="51"/>
  <c r="Z141" i="51" s="1"/>
  <c r="AO141" i="51" s="1"/>
  <c r="BD145" i="51"/>
  <c r="Z145" i="51" s="1"/>
  <c r="AO145" i="51" s="1"/>
  <c r="BD164" i="51"/>
  <c r="Z164" i="51" s="1"/>
  <c r="AO164" i="51" s="1"/>
  <c r="BD179" i="51"/>
  <c r="Z179" i="51" s="1"/>
  <c r="AO179" i="51" s="1"/>
  <c r="BD191" i="51"/>
  <c r="Z191" i="51" s="1"/>
  <c r="AO191" i="51" s="1"/>
  <c r="BD199" i="51"/>
  <c r="Z199" i="51" s="1"/>
  <c r="AO199" i="51" s="1"/>
  <c r="BH202" i="51"/>
  <c r="AD202" i="51" s="1"/>
  <c r="AS202" i="51" s="1"/>
  <c r="BH189" i="51"/>
  <c r="AD189" i="51" s="1"/>
  <c r="AS189" i="51" s="1"/>
  <c r="BH172" i="51"/>
  <c r="AD172" i="51" s="1"/>
  <c r="AS172" i="51" s="1"/>
  <c r="BH157" i="51"/>
  <c r="AD157" i="51" s="1"/>
  <c r="AS157" i="51" s="1"/>
  <c r="BH140" i="51"/>
  <c r="AD140" i="51" s="1"/>
  <c r="AS140" i="51" s="1"/>
  <c r="BH125" i="51"/>
  <c r="AD125" i="51" s="1"/>
  <c r="AS125" i="51" s="1"/>
  <c r="BH70" i="51"/>
  <c r="AD70" i="51" s="1"/>
  <c r="AS70" i="51" s="1"/>
  <c r="BH54" i="51"/>
  <c r="AD54" i="51" s="1"/>
  <c r="AS54" i="51" s="1"/>
  <c r="BH34" i="51"/>
  <c r="AD34" i="51" s="1"/>
  <c r="AS34" i="51" s="1"/>
  <c r="BH31" i="51"/>
  <c r="AD31" i="51" s="1"/>
  <c r="AS31" i="51" s="1"/>
  <c r="BH24" i="51"/>
  <c r="AD24" i="51" s="1"/>
  <c r="AS24" i="51" s="1"/>
  <c r="BG61" i="51"/>
  <c r="AC61" i="51" s="1"/>
  <c r="AR61" i="51" s="1"/>
  <c r="BG67" i="51"/>
  <c r="AC67" i="51" s="1"/>
  <c r="AR67" i="51" s="1"/>
  <c r="BG49" i="51"/>
  <c r="AC49" i="51" s="1"/>
  <c r="AR49" i="51" s="1"/>
  <c r="BG63" i="51"/>
  <c r="AC63" i="51" s="1"/>
  <c r="AR63" i="51" s="1"/>
  <c r="BG62" i="51"/>
  <c r="AC62" i="51" s="1"/>
  <c r="AR62" i="51" s="1"/>
  <c r="BG66" i="51"/>
  <c r="AC66" i="51" s="1"/>
  <c r="AR66" i="51" s="1"/>
  <c r="BG140" i="51"/>
  <c r="AC140" i="51" s="1"/>
  <c r="AR140" i="51" s="1"/>
  <c r="BG8" i="51"/>
  <c r="AC8" i="51" s="1"/>
  <c r="AR8" i="51" s="1"/>
  <c r="BG16" i="51"/>
  <c r="AC16" i="51" s="1"/>
  <c r="AR16" i="51" s="1"/>
  <c r="BG20" i="51"/>
  <c r="AC20" i="51" s="1"/>
  <c r="AR20" i="51" s="1"/>
  <c r="BG24" i="51"/>
  <c r="AC24" i="51" s="1"/>
  <c r="AR24" i="51" s="1"/>
  <c r="BG32" i="51"/>
  <c r="AC32" i="51" s="1"/>
  <c r="AR32" i="51" s="1"/>
  <c r="BG36" i="51"/>
  <c r="AC36" i="51" s="1"/>
  <c r="AR36" i="51" s="1"/>
  <c r="BG40" i="51"/>
  <c r="AC40" i="51" s="1"/>
  <c r="AR40" i="51" s="1"/>
  <c r="BG53" i="51"/>
  <c r="AC53" i="51" s="1"/>
  <c r="AR53" i="51" s="1"/>
  <c r="BG70" i="51"/>
  <c r="AC70" i="51" s="1"/>
  <c r="AR70" i="51" s="1"/>
  <c r="BG128" i="51"/>
  <c r="AC128" i="51" s="1"/>
  <c r="AR128" i="51" s="1"/>
  <c r="BG89" i="51"/>
  <c r="AC89" i="51" s="1"/>
  <c r="AR89" i="51" s="1"/>
  <c r="BG105" i="51"/>
  <c r="AC105" i="51" s="1"/>
  <c r="AR105" i="51" s="1"/>
  <c r="BG121" i="51"/>
  <c r="AC121" i="51" s="1"/>
  <c r="AR121" i="51" s="1"/>
  <c r="BG144" i="51"/>
  <c r="AC144" i="51" s="1"/>
  <c r="AR144" i="51" s="1"/>
  <c r="BG79" i="51"/>
  <c r="AC79" i="51" s="1"/>
  <c r="AR79" i="51" s="1"/>
  <c r="BG84" i="51"/>
  <c r="AC84" i="51" s="1"/>
  <c r="AR84" i="51" s="1"/>
  <c r="BG100" i="51"/>
  <c r="AC100" i="51" s="1"/>
  <c r="AR100" i="51" s="1"/>
  <c r="BG116" i="51"/>
  <c r="AC116" i="51" s="1"/>
  <c r="AR116" i="51" s="1"/>
  <c r="BG135" i="51"/>
  <c r="AC135" i="51" s="1"/>
  <c r="AR135" i="51" s="1"/>
  <c r="BG134" i="51"/>
  <c r="AC134" i="51" s="1"/>
  <c r="AR134" i="51" s="1"/>
  <c r="BG148" i="51"/>
  <c r="AC148" i="51" s="1"/>
  <c r="AR148" i="51" s="1"/>
  <c r="BG173" i="51"/>
  <c r="AC173" i="51" s="1"/>
  <c r="AR173" i="51" s="1"/>
  <c r="BG177" i="51"/>
  <c r="AC177" i="51" s="1"/>
  <c r="AR177" i="51" s="1"/>
  <c r="BG184" i="51"/>
  <c r="AC184" i="51" s="1"/>
  <c r="AR184" i="51" s="1"/>
  <c r="BG190" i="51"/>
  <c r="AC190" i="51" s="1"/>
  <c r="AR190" i="51" s="1"/>
  <c r="BG198" i="51"/>
  <c r="AC198" i="51" s="1"/>
  <c r="AR198" i="51" s="1"/>
  <c r="AY49" i="51"/>
  <c r="U49" i="51" s="1"/>
  <c r="AJ49" i="51" s="1"/>
  <c r="AY122" i="51"/>
  <c r="U122" i="51" s="1"/>
  <c r="AJ122" i="51" s="1"/>
  <c r="AY87" i="51"/>
  <c r="U87" i="51" s="1"/>
  <c r="AJ87" i="51" s="1"/>
  <c r="AY81" i="51"/>
  <c r="U81" i="51" s="1"/>
  <c r="AJ81" i="51" s="1"/>
  <c r="AY62" i="51"/>
  <c r="U62" i="51" s="1"/>
  <c r="AJ62" i="51" s="1"/>
  <c r="AY98" i="51"/>
  <c r="U98" i="51" s="1"/>
  <c r="AJ98" i="51" s="1"/>
  <c r="AY6" i="51"/>
  <c r="U6" i="51" s="1"/>
  <c r="AJ6" i="51" s="1"/>
  <c r="AY10" i="51"/>
  <c r="U10" i="51" s="1"/>
  <c r="AJ10" i="51" s="1"/>
  <c r="AY14" i="51"/>
  <c r="U14" i="51" s="1"/>
  <c r="AJ14" i="51" s="1"/>
  <c r="AY18" i="51"/>
  <c r="U18" i="51" s="1"/>
  <c r="AJ18" i="51" s="1"/>
  <c r="AY26" i="51"/>
  <c r="U26" i="51" s="1"/>
  <c r="AJ26" i="51" s="1"/>
  <c r="AY30" i="51"/>
  <c r="U30" i="51" s="1"/>
  <c r="AJ30" i="51" s="1"/>
  <c r="AY38" i="51"/>
  <c r="U38" i="51" s="1"/>
  <c r="AJ38" i="51" s="1"/>
  <c r="AY42" i="51"/>
  <c r="U42" i="51" s="1"/>
  <c r="AJ42" i="51" s="1"/>
  <c r="AY66" i="51"/>
  <c r="U66" i="51" s="1"/>
  <c r="AJ66" i="51" s="1"/>
  <c r="AY136" i="51"/>
  <c r="U136" i="51" s="1"/>
  <c r="AJ136" i="51" s="1"/>
  <c r="AY83" i="51"/>
  <c r="U83" i="51" s="1"/>
  <c r="AJ83" i="51" s="1"/>
  <c r="AY99" i="51"/>
  <c r="U99" i="51" s="1"/>
  <c r="AJ99" i="51" s="1"/>
  <c r="AY115" i="51"/>
  <c r="U115" i="51" s="1"/>
  <c r="AJ115" i="51" s="1"/>
  <c r="AY78" i="51"/>
  <c r="U78" i="51" s="1"/>
  <c r="AJ78" i="51" s="1"/>
  <c r="AY85" i="51"/>
  <c r="U85" i="51" s="1"/>
  <c r="AJ85" i="51" s="1"/>
  <c r="AY101" i="51"/>
  <c r="U101" i="51" s="1"/>
  <c r="AJ101" i="51" s="1"/>
  <c r="AY117" i="51"/>
  <c r="U117" i="51" s="1"/>
  <c r="AJ117" i="51" s="1"/>
  <c r="AY137" i="51"/>
  <c r="U137" i="51" s="1"/>
  <c r="AJ137" i="51" s="1"/>
  <c r="AY127" i="51"/>
  <c r="U127" i="51" s="1"/>
  <c r="AJ127" i="51" s="1"/>
  <c r="AY139" i="51"/>
  <c r="U139" i="51" s="1"/>
  <c r="AJ139" i="51" s="1"/>
  <c r="AY149" i="51"/>
  <c r="U149" i="51" s="1"/>
  <c r="AJ149" i="51" s="1"/>
  <c r="AY153" i="51"/>
  <c r="U153" i="51" s="1"/>
  <c r="AJ153" i="51" s="1"/>
  <c r="AY157" i="51"/>
  <c r="U157" i="51" s="1"/>
  <c r="AJ157" i="51" s="1"/>
  <c r="AY161" i="51"/>
  <c r="U161" i="51" s="1"/>
  <c r="AJ161" i="51" s="1"/>
  <c r="AY165" i="51"/>
  <c r="U165" i="51" s="1"/>
  <c r="AJ165" i="51" s="1"/>
  <c r="AY169" i="51"/>
  <c r="U169" i="51" s="1"/>
  <c r="AJ169" i="51" s="1"/>
  <c r="AY172" i="51"/>
  <c r="U172" i="51" s="1"/>
  <c r="AJ172" i="51" s="1"/>
  <c r="AY176" i="51"/>
  <c r="U176" i="51" s="1"/>
  <c r="AJ176" i="51" s="1"/>
  <c r="AY180" i="51"/>
  <c r="U180" i="51" s="1"/>
  <c r="AJ180" i="51" s="1"/>
  <c r="AY188" i="51"/>
  <c r="U188" i="51" s="1"/>
  <c r="AJ188" i="51" s="1"/>
  <c r="AY190" i="51"/>
  <c r="U190" i="51" s="1"/>
  <c r="AJ190" i="51" s="1"/>
  <c r="AY197" i="51"/>
  <c r="U197" i="51" s="1"/>
  <c r="AJ197" i="51" s="1"/>
  <c r="AY202" i="51"/>
  <c r="U202" i="51" s="1"/>
  <c r="AJ202" i="51" s="1"/>
  <c r="AV52" i="51"/>
  <c r="R52" i="51" s="1"/>
  <c r="AG52" i="51" s="1"/>
  <c r="AV56" i="51"/>
  <c r="R56" i="51" s="1"/>
  <c r="AG56" i="51" s="1"/>
  <c r="AV60" i="51"/>
  <c r="R60" i="51" s="1"/>
  <c r="AG60" i="51" s="1"/>
  <c r="AV64" i="51"/>
  <c r="R64" i="51" s="1"/>
  <c r="AG64" i="51" s="1"/>
  <c r="AV68" i="51"/>
  <c r="R68" i="51" s="1"/>
  <c r="AG68" i="51" s="1"/>
  <c r="AV72" i="51"/>
  <c r="R72" i="51" s="1"/>
  <c r="AG72" i="51" s="1"/>
  <c r="AV83" i="51"/>
  <c r="R83" i="51" s="1"/>
  <c r="AG83" i="51" s="1"/>
  <c r="AV87" i="51"/>
  <c r="R87" i="51" s="1"/>
  <c r="AG87" i="51" s="1"/>
  <c r="AV91" i="51"/>
  <c r="R91" i="51" s="1"/>
  <c r="AG91" i="51" s="1"/>
  <c r="AV95" i="51"/>
  <c r="R95" i="51" s="1"/>
  <c r="AG95" i="51" s="1"/>
  <c r="AV99" i="51"/>
  <c r="R99" i="51" s="1"/>
  <c r="AG99" i="51" s="1"/>
  <c r="AV103" i="51"/>
  <c r="R103" i="51" s="1"/>
  <c r="AG103" i="51" s="1"/>
  <c r="AV107" i="51"/>
  <c r="R107" i="51" s="1"/>
  <c r="AG107" i="51" s="1"/>
  <c r="AV111" i="51"/>
  <c r="R111" i="51" s="1"/>
  <c r="AG111" i="51" s="1"/>
  <c r="AV115" i="51"/>
  <c r="R115" i="51" s="1"/>
  <c r="AG115" i="51" s="1"/>
  <c r="AV119" i="51"/>
  <c r="R119" i="51" s="1"/>
  <c r="AG119" i="51" s="1"/>
  <c r="AV123" i="51"/>
  <c r="R123" i="51" s="1"/>
  <c r="AG123" i="51" s="1"/>
  <c r="AV131" i="51"/>
  <c r="R131" i="51" s="1"/>
  <c r="AG131" i="51" s="1"/>
  <c r="AV135" i="51"/>
  <c r="R135" i="51" s="1"/>
  <c r="AG135" i="51" s="1"/>
  <c r="AV139" i="51"/>
  <c r="R139" i="51" s="1"/>
  <c r="AG139" i="51" s="1"/>
  <c r="AV143" i="51"/>
  <c r="R143" i="51" s="1"/>
  <c r="AG143" i="51" s="1"/>
  <c r="AV152" i="51"/>
  <c r="R152" i="51" s="1"/>
  <c r="AG152" i="51" s="1"/>
  <c r="AV156" i="51"/>
  <c r="R156" i="51" s="1"/>
  <c r="AG156" i="51" s="1"/>
  <c r="AV168" i="51"/>
  <c r="R168" i="51" s="1"/>
  <c r="AG168" i="51" s="1"/>
  <c r="AV171" i="51"/>
  <c r="R171" i="51" s="1"/>
  <c r="AG171" i="51" s="1"/>
  <c r="AV186" i="51"/>
  <c r="R186" i="51" s="1"/>
  <c r="AG186" i="51" s="1"/>
  <c r="AV190" i="51"/>
  <c r="R190" i="51" s="1"/>
  <c r="AG190" i="51" s="1"/>
  <c r="AV198" i="51"/>
  <c r="R198" i="51" s="1"/>
  <c r="AG198" i="51" s="1"/>
  <c r="BH206" i="51"/>
  <c r="AD206" i="51" s="1"/>
  <c r="AS206" i="51" s="1"/>
  <c r="BH158" i="51"/>
  <c r="AD158" i="51" s="1"/>
  <c r="AS158" i="51" s="1"/>
  <c r="BH141" i="51"/>
  <c r="AD141" i="51" s="1"/>
  <c r="AS141" i="51" s="1"/>
  <c r="BH71" i="51"/>
  <c r="AD71" i="51" s="1"/>
  <c r="AS71" i="51" s="1"/>
  <c r="BH55" i="51"/>
  <c r="AD55" i="51" s="1"/>
  <c r="AS55" i="51" s="1"/>
  <c r="BH35" i="51"/>
  <c r="AD35" i="51" s="1"/>
  <c r="AS35" i="51" s="1"/>
  <c r="BB73" i="51"/>
  <c r="X73" i="51" s="1"/>
  <c r="AM73" i="51" s="1"/>
  <c r="BB66" i="51"/>
  <c r="X66" i="51" s="1"/>
  <c r="AM66" i="51" s="1"/>
  <c r="BB65" i="51"/>
  <c r="X65" i="51" s="1"/>
  <c r="AM65" i="51" s="1"/>
  <c r="BB57" i="51"/>
  <c r="X57" i="51" s="1"/>
  <c r="AM57" i="51" s="1"/>
  <c r="BB122" i="51"/>
  <c r="X122" i="51" s="1"/>
  <c r="AM122" i="51" s="1"/>
  <c r="BB62" i="51"/>
  <c r="X62" i="51" s="1"/>
  <c r="AM62" i="51" s="1"/>
  <c r="BB113" i="51"/>
  <c r="X113" i="51" s="1"/>
  <c r="AM113" i="51" s="1"/>
  <c r="BB55" i="51"/>
  <c r="X55" i="51" s="1"/>
  <c r="AM55" i="51" s="1"/>
  <c r="BB94" i="51"/>
  <c r="X94" i="51" s="1"/>
  <c r="AM94" i="51" s="1"/>
  <c r="BB110" i="51"/>
  <c r="X110" i="51" s="1"/>
  <c r="AM110" i="51" s="1"/>
  <c r="BB84" i="51"/>
  <c r="X84" i="51" s="1"/>
  <c r="AM84" i="51" s="1"/>
  <c r="BB100" i="51"/>
  <c r="X100" i="51" s="1"/>
  <c r="AM100" i="51" s="1"/>
  <c r="BB116" i="51"/>
  <c r="X116" i="51" s="1"/>
  <c r="AM116" i="51" s="1"/>
  <c r="BB81" i="51"/>
  <c r="X81" i="51" s="1"/>
  <c r="AM81" i="51" s="1"/>
  <c r="BB134" i="51"/>
  <c r="X134" i="51" s="1"/>
  <c r="AM134" i="51" s="1"/>
  <c r="BB137" i="51"/>
  <c r="X137" i="51" s="1"/>
  <c r="AM137" i="51" s="1"/>
  <c r="BB150" i="51"/>
  <c r="X150" i="51" s="1"/>
  <c r="AM150" i="51" s="1"/>
  <c r="BB177" i="51"/>
  <c r="X177" i="51" s="1"/>
  <c r="AM177" i="51" s="1"/>
  <c r="BB172" i="51"/>
  <c r="X172" i="51" s="1"/>
  <c r="AM172" i="51" s="1"/>
  <c r="BB181" i="51"/>
  <c r="X181" i="51" s="1"/>
  <c r="AM181" i="51" s="1"/>
  <c r="BB184" i="51"/>
  <c r="X184" i="51" s="1"/>
  <c r="AM184" i="51" s="1"/>
  <c r="BB188" i="51"/>
  <c r="X188" i="51" s="1"/>
  <c r="AM188" i="51" s="1"/>
  <c r="AZ9" i="51"/>
  <c r="V9" i="51" s="1"/>
  <c r="AK9" i="51" s="1"/>
  <c r="AZ25" i="51"/>
  <c r="V25" i="51" s="1"/>
  <c r="AK25" i="51" s="1"/>
  <c r="AZ41" i="51"/>
  <c r="V41" i="51" s="1"/>
  <c r="AK41" i="51" s="1"/>
  <c r="AZ32" i="51"/>
  <c r="V32" i="51" s="1"/>
  <c r="AK32" i="51" s="1"/>
  <c r="AZ44" i="51"/>
  <c r="V44" i="51" s="1"/>
  <c r="AK44" i="51" s="1"/>
  <c r="AZ48" i="51"/>
  <c r="V48" i="51" s="1"/>
  <c r="AK48" i="51" s="1"/>
  <c r="AZ51" i="51"/>
  <c r="V51" i="51" s="1"/>
  <c r="AK51" i="51" s="1"/>
  <c r="AZ55" i="51"/>
  <c r="V55" i="51" s="1"/>
  <c r="AK55" i="51" s="1"/>
  <c r="AZ59" i="51"/>
  <c r="V59" i="51" s="1"/>
  <c r="AK59" i="51" s="1"/>
  <c r="AZ63" i="51"/>
  <c r="V63" i="51" s="1"/>
  <c r="AK63" i="51" s="1"/>
  <c r="AZ67" i="51"/>
  <c r="V67" i="51" s="1"/>
  <c r="AK67" i="51" s="1"/>
  <c r="AZ71" i="51"/>
  <c r="V71" i="51" s="1"/>
  <c r="AK71" i="51" s="1"/>
  <c r="AZ75" i="51"/>
  <c r="V75" i="51" s="1"/>
  <c r="AK75" i="51" s="1"/>
  <c r="AZ85" i="51"/>
  <c r="V85" i="51" s="1"/>
  <c r="AK85" i="51" s="1"/>
  <c r="AZ89" i="51"/>
  <c r="V89" i="51" s="1"/>
  <c r="AK89" i="51" s="1"/>
  <c r="AZ93" i="51"/>
  <c r="V93" i="51" s="1"/>
  <c r="AK93" i="51" s="1"/>
  <c r="AZ97" i="51"/>
  <c r="V97" i="51" s="1"/>
  <c r="AK97" i="51" s="1"/>
  <c r="AZ101" i="51"/>
  <c r="V101" i="51" s="1"/>
  <c r="AK101" i="51" s="1"/>
  <c r="AZ105" i="51"/>
  <c r="V105" i="51" s="1"/>
  <c r="AK105" i="51" s="1"/>
  <c r="AZ109" i="51"/>
  <c r="V109" i="51" s="1"/>
  <c r="AK109" i="51" s="1"/>
  <c r="AZ113" i="51"/>
  <c r="V113" i="51" s="1"/>
  <c r="AK113" i="51" s="1"/>
  <c r="AZ117" i="51"/>
  <c r="V117" i="51" s="1"/>
  <c r="AK117" i="51" s="1"/>
  <c r="AZ121" i="51"/>
  <c r="V121" i="51" s="1"/>
  <c r="AK121" i="51" s="1"/>
  <c r="AZ184" i="51"/>
  <c r="V184" i="51" s="1"/>
  <c r="AK184" i="51" s="1"/>
  <c r="AZ157" i="51"/>
  <c r="V157" i="51" s="1"/>
  <c r="AK157" i="51" s="1"/>
  <c r="AZ161" i="51"/>
  <c r="V161" i="51" s="1"/>
  <c r="AK161" i="51" s="1"/>
  <c r="AZ165" i="51"/>
  <c r="V165" i="51" s="1"/>
  <c r="AK165" i="51" s="1"/>
  <c r="AZ170" i="51"/>
  <c r="V170" i="51" s="1"/>
  <c r="AK170" i="51" s="1"/>
  <c r="AZ174" i="51"/>
  <c r="V174" i="51" s="1"/>
  <c r="AK174" i="51" s="1"/>
  <c r="AZ182" i="51"/>
  <c r="V182" i="51" s="1"/>
  <c r="AK182" i="51" s="1"/>
  <c r="AZ200" i="51"/>
  <c r="V200" i="51" s="1"/>
  <c r="AK200" i="51" s="1"/>
  <c r="AZ191" i="51"/>
  <c r="V191" i="51" s="1"/>
  <c r="AK191" i="51" s="1"/>
  <c r="AZ195" i="51"/>
  <c r="V195" i="51" s="1"/>
  <c r="AK195" i="51" s="1"/>
  <c r="AZ205" i="51"/>
  <c r="V205" i="51" s="1"/>
  <c r="AK205" i="51" s="1"/>
  <c r="BD23" i="51"/>
  <c r="Z23" i="51" s="1"/>
  <c r="AO23" i="51" s="1"/>
  <c r="BD39" i="51"/>
  <c r="Z39" i="51" s="1"/>
  <c r="AO39" i="51" s="1"/>
  <c r="BD24" i="51"/>
  <c r="Z24" i="51" s="1"/>
  <c r="AO24" i="51" s="1"/>
  <c r="BD49" i="51"/>
  <c r="Z49" i="51" s="1"/>
  <c r="AO49" i="51" s="1"/>
  <c r="BD53" i="51"/>
  <c r="Z53" i="51" s="1"/>
  <c r="AO53" i="51" s="1"/>
  <c r="BD65" i="51"/>
  <c r="Z65" i="51" s="1"/>
  <c r="AO65" i="51" s="1"/>
  <c r="BD69" i="51"/>
  <c r="Z69" i="51" s="1"/>
  <c r="AO69" i="51" s="1"/>
  <c r="BD91" i="51"/>
  <c r="Z91" i="51" s="1"/>
  <c r="AO91" i="51" s="1"/>
  <c r="BD99" i="51"/>
  <c r="Z99" i="51" s="1"/>
  <c r="AO99" i="51" s="1"/>
  <c r="BD123" i="51"/>
  <c r="Z123" i="51" s="1"/>
  <c r="AO123" i="51" s="1"/>
  <c r="BD134" i="51"/>
  <c r="Z134" i="51" s="1"/>
  <c r="AO134" i="51" s="1"/>
  <c r="BD138" i="51"/>
  <c r="Z138" i="51" s="1"/>
  <c r="AO138" i="51" s="1"/>
  <c r="BD153" i="51"/>
  <c r="Z153" i="51" s="1"/>
  <c r="AO153" i="51" s="1"/>
  <c r="BD169" i="51"/>
  <c r="Z169" i="51" s="1"/>
  <c r="AO169" i="51" s="1"/>
  <c r="BD192" i="51"/>
  <c r="Z192" i="51" s="1"/>
  <c r="AO192" i="51" s="1"/>
  <c r="BD204" i="51"/>
  <c r="Z204" i="51" s="1"/>
  <c r="AO204" i="51" s="1"/>
  <c r="BH182" i="51"/>
  <c r="AD182" i="51" s="1"/>
  <c r="AS182" i="51" s="1"/>
  <c r="BH136" i="51"/>
  <c r="AD136" i="51" s="1"/>
  <c r="AS136" i="51" s="1"/>
  <c r="BH66" i="51"/>
  <c r="AD66" i="51" s="1"/>
  <c r="AS66" i="51" s="1"/>
  <c r="BH50" i="51"/>
  <c r="AD50" i="51" s="1"/>
  <c r="AS50" i="51" s="1"/>
  <c r="BH18" i="51"/>
  <c r="AD18" i="51" s="1"/>
  <c r="AS18" i="51" s="1"/>
  <c r="BH46" i="51"/>
  <c r="AD46" i="51" s="1"/>
  <c r="AS46" i="51" s="1"/>
  <c r="BG45" i="51"/>
  <c r="AC45" i="51" s="1"/>
  <c r="AR45" i="51" s="1"/>
  <c r="BG75" i="51"/>
  <c r="AC75" i="51" s="1"/>
  <c r="AR75" i="51" s="1"/>
  <c r="BG51" i="51"/>
  <c r="AC51" i="51" s="1"/>
  <c r="AR51" i="51" s="1"/>
  <c r="BG71" i="51"/>
  <c r="AC71" i="51" s="1"/>
  <c r="AR71" i="51" s="1"/>
  <c r="BG13" i="51"/>
  <c r="AC13" i="51" s="1"/>
  <c r="AR13" i="51" s="1"/>
  <c r="BG17" i="51"/>
  <c r="AC17" i="51" s="1"/>
  <c r="AR17" i="51" s="1"/>
  <c r="BG29" i="51"/>
  <c r="AC29" i="51" s="1"/>
  <c r="AR29" i="51" s="1"/>
  <c r="BG33" i="51"/>
  <c r="AC33" i="51" s="1"/>
  <c r="AR33" i="51" s="1"/>
  <c r="BG37" i="51"/>
  <c r="AC37" i="51" s="1"/>
  <c r="AR37" i="51" s="1"/>
  <c r="BG54" i="51"/>
  <c r="AC54" i="51" s="1"/>
  <c r="AR54" i="51" s="1"/>
  <c r="BG132" i="51"/>
  <c r="AC132" i="51" s="1"/>
  <c r="AR132" i="51" s="1"/>
  <c r="BG93" i="51"/>
  <c r="AC93" i="51" s="1"/>
  <c r="AR93" i="51" s="1"/>
  <c r="BG109" i="51"/>
  <c r="AC109" i="51" s="1"/>
  <c r="AR109" i="51" s="1"/>
  <c r="BG76" i="51"/>
  <c r="AC76" i="51" s="1"/>
  <c r="AR76" i="51" s="1"/>
  <c r="BG88" i="51"/>
  <c r="AC88" i="51" s="1"/>
  <c r="AR88" i="51" s="1"/>
  <c r="BG104" i="51"/>
  <c r="AC104" i="51" s="1"/>
  <c r="AR104" i="51" s="1"/>
  <c r="BG120" i="51"/>
  <c r="AC120" i="51" s="1"/>
  <c r="AR120" i="51" s="1"/>
  <c r="BG139" i="51"/>
  <c r="AC139" i="51" s="1"/>
  <c r="AR139" i="51" s="1"/>
  <c r="BG149" i="51"/>
  <c r="AC149" i="51" s="1"/>
  <c r="AR149" i="51" s="1"/>
  <c r="BG169" i="51"/>
  <c r="AC169" i="51" s="1"/>
  <c r="AR169" i="51" s="1"/>
  <c r="BG170" i="51"/>
  <c r="AC170" i="51" s="1"/>
  <c r="AR170" i="51" s="1"/>
  <c r="BG174" i="51"/>
  <c r="AC174" i="51" s="1"/>
  <c r="AR174" i="51" s="1"/>
  <c r="BG178" i="51"/>
  <c r="AC178" i="51" s="1"/>
  <c r="AR178" i="51" s="1"/>
  <c r="BG188" i="51"/>
  <c r="AC188" i="51" s="1"/>
  <c r="AR188" i="51" s="1"/>
  <c r="BG194" i="51"/>
  <c r="AC194" i="51" s="1"/>
  <c r="AR194" i="51" s="1"/>
  <c r="BG206" i="51"/>
  <c r="AC206" i="51" s="1"/>
  <c r="AR206" i="51" s="1"/>
  <c r="AY58" i="51"/>
  <c r="U58" i="51" s="1"/>
  <c r="AJ58" i="51" s="1"/>
  <c r="AY50" i="51"/>
  <c r="U50" i="51" s="1"/>
  <c r="AJ50" i="51" s="1"/>
  <c r="AY44" i="51"/>
  <c r="U44" i="51" s="1"/>
  <c r="AJ44" i="51" s="1"/>
  <c r="AY67" i="51"/>
  <c r="U67" i="51" s="1"/>
  <c r="AJ67" i="51" s="1"/>
  <c r="AY114" i="51"/>
  <c r="U114" i="51" s="1"/>
  <c r="AJ114" i="51" s="1"/>
  <c r="AY7" i="51"/>
  <c r="U7" i="51" s="1"/>
  <c r="AJ7" i="51" s="1"/>
  <c r="AY11" i="51"/>
  <c r="U11" i="51" s="1"/>
  <c r="AJ11" i="51" s="1"/>
  <c r="AY23" i="51"/>
  <c r="U23" i="51" s="1"/>
  <c r="AJ23" i="51" s="1"/>
  <c r="AY27" i="51"/>
  <c r="U27" i="51" s="1"/>
  <c r="AJ27" i="51" s="1"/>
  <c r="AY39" i="51"/>
  <c r="U39" i="51" s="1"/>
  <c r="AJ39" i="51" s="1"/>
  <c r="AY43" i="51"/>
  <c r="U43" i="51" s="1"/>
  <c r="AJ43" i="51" s="1"/>
  <c r="AY86" i="51"/>
  <c r="U86" i="51" s="1"/>
  <c r="AJ86" i="51" s="1"/>
  <c r="AY102" i="51"/>
  <c r="U102" i="51" s="1"/>
  <c r="AJ102" i="51" s="1"/>
  <c r="AY118" i="51"/>
  <c r="U118" i="51" s="1"/>
  <c r="AJ118" i="51" s="1"/>
  <c r="AY82" i="51"/>
  <c r="U82" i="51" s="1"/>
  <c r="AJ82" i="51" s="1"/>
  <c r="AY140" i="51"/>
  <c r="U140" i="51" s="1"/>
  <c r="AJ140" i="51" s="1"/>
  <c r="AY128" i="51"/>
  <c r="U128" i="51" s="1"/>
  <c r="AJ128" i="51" s="1"/>
  <c r="AY189" i="51"/>
  <c r="U189" i="51" s="1"/>
  <c r="AJ189" i="51" s="1"/>
  <c r="AY150" i="51"/>
  <c r="U150" i="51" s="1"/>
  <c r="AJ150" i="51" s="1"/>
  <c r="AY154" i="51"/>
  <c r="U154" i="51" s="1"/>
  <c r="AJ154" i="51" s="1"/>
  <c r="AY158" i="51"/>
  <c r="U158" i="51" s="1"/>
  <c r="AJ158" i="51" s="1"/>
  <c r="AY162" i="51"/>
  <c r="U162" i="51" s="1"/>
  <c r="AJ162" i="51" s="1"/>
  <c r="AY166" i="51"/>
  <c r="U166" i="51" s="1"/>
  <c r="AJ166" i="51" s="1"/>
  <c r="AY186" i="51"/>
  <c r="U186" i="51" s="1"/>
  <c r="AJ186" i="51" s="1"/>
  <c r="AY173" i="51"/>
  <c r="U173" i="51" s="1"/>
  <c r="AJ173" i="51" s="1"/>
  <c r="AY177" i="51"/>
  <c r="U177" i="51" s="1"/>
  <c r="AJ177" i="51" s="1"/>
  <c r="AY187" i="51"/>
  <c r="U187" i="51" s="1"/>
  <c r="AJ187" i="51" s="1"/>
  <c r="AY193" i="51"/>
  <c r="U193" i="51" s="1"/>
  <c r="AJ193" i="51" s="1"/>
  <c r="AY198" i="51"/>
  <c r="U198" i="51" s="1"/>
  <c r="AJ198" i="51" s="1"/>
  <c r="AY204" i="51"/>
  <c r="U204" i="51" s="1"/>
  <c r="AJ204" i="51" s="1"/>
  <c r="BB15" i="52"/>
  <c r="X15" i="52" s="1"/>
  <c r="AM15" i="52" s="1"/>
  <c r="BB85" i="52"/>
  <c r="X85" i="52" s="1"/>
  <c r="AM85" i="52" s="1"/>
  <c r="BB168" i="52"/>
  <c r="X168" i="52" s="1"/>
  <c r="AM168" i="52" s="1"/>
  <c r="BB178" i="52"/>
  <c r="X178" i="52" s="1"/>
  <c r="AM178" i="52" s="1"/>
  <c r="BB186" i="52"/>
  <c r="X186" i="52" s="1"/>
  <c r="AM186" i="52" s="1"/>
  <c r="BB196" i="52"/>
  <c r="X196" i="52" s="1"/>
  <c r="AM196" i="52" s="1"/>
  <c r="AY70" i="52"/>
  <c r="U70" i="52" s="1"/>
  <c r="AJ70" i="52" s="1"/>
  <c r="AY69" i="52"/>
  <c r="U69" i="52" s="1"/>
  <c r="AJ69" i="52" s="1"/>
  <c r="AY85" i="52"/>
  <c r="U85" i="52" s="1"/>
  <c r="AJ85" i="52" s="1"/>
  <c r="AY90" i="52"/>
  <c r="U90" i="52" s="1"/>
  <c r="AJ90" i="52" s="1"/>
  <c r="AY131" i="52"/>
  <c r="U131" i="52" s="1"/>
  <c r="AJ131" i="52" s="1"/>
  <c r="AY147" i="52"/>
  <c r="U147" i="52" s="1"/>
  <c r="AJ147" i="52" s="1"/>
  <c r="AY165" i="52"/>
  <c r="U165" i="52" s="1"/>
  <c r="AJ165" i="52" s="1"/>
  <c r="AY204" i="52"/>
  <c r="U204" i="52" s="1"/>
  <c r="AJ204" i="52" s="1"/>
  <c r="AV33" i="52"/>
  <c r="R33" i="52" s="1"/>
  <c r="AG33" i="52" s="1"/>
  <c r="AV20" i="52"/>
  <c r="R20" i="52" s="1"/>
  <c r="AG20" i="52" s="1"/>
  <c r="AV120" i="52"/>
  <c r="R120" i="52" s="1"/>
  <c r="AG120" i="52" s="1"/>
  <c r="AV124" i="52"/>
  <c r="R124" i="52" s="1"/>
  <c r="AG124" i="52" s="1"/>
  <c r="AV164" i="52"/>
  <c r="R164" i="52" s="1"/>
  <c r="AG164" i="52" s="1"/>
  <c r="BH49" i="52"/>
  <c r="AD49" i="52" s="1"/>
  <c r="AS49" i="52" s="1"/>
  <c r="BH65" i="52"/>
  <c r="AD65" i="52" s="1"/>
  <c r="AS65" i="52" s="1"/>
  <c r="BH44" i="52"/>
  <c r="AD44" i="52" s="1"/>
  <c r="AS44" i="52" s="1"/>
  <c r="BH6" i="52"/>
  <c r="AD6" i="52" s="1"/>
  <c r="AS6" i="52" s="1"/>
  <c r="BH83" i="52"/>
  <c r="AD83" i="52" s="1"/>
  <c r="AS83" i="52" s="1"/>
  <c r="BH93" i="52"/>
  <c r="AD93" i="52" s="1"/>
  <c r="AS93" i="52" s="1"/>
  <c r="BH58" i="52"/>
  <c r="AD58" i="52" s="1"/>
  <c r="AS58" i="52" s="1"/>
  <c r="BH123" i="52"/>
  <c r="AD123" i="52" s="1"/>
  <c r="AS123" i="52" s="1"/>
  <c r="BH191" i="52"/>
  <c r="AD191" i="52" s="1"/>
  <c r="AS191" i="52" s="1"/>
  <c r="AZ8" i="52"/>
  <c r="V8" i="52" s="1"/>
  <c r="AK8" i="52" s="1"/>
  <c r="AZ12" i="52"/>
  <c r="V12" i="52" s="1"/>
  <c r="AK12" i="52" s="1"/>
  <c r="AZ71" i="52"/>
  <c r="V71" i="52" s="1"/>
  <c r="AK71" i="52" s="1"/>
  <c r="AZ89" i="52"/>
  <c r="V89" i="52" s="1"/>
  <c r="AK89" i="52" s="1"/>
  <c r="AZ101" i="52"/>
  <c r="V101" i="52" s="1"/>
  <c r="AK101" i="52" s="1"/>
  <c r="AZ134" i="52"/>
  <c r="V134" i="52" s="1"/>
  <c r="AK134" i="52" s="1"/>
  <c r="AZ142" i="52"/>
  <c r="V142" i="52" s="1"/>
  <c r="AK142" i="52" s="1"/>
  <c r="AZ150" i="52"/>
  <c r="V150" i="52" s="1"/>
  <c r="AK150" i="52" s="1"/>
  <c r="AZ163" i="52"/>
  <c r="V163" i="52" s="1"/>
  <c r="AK163" i="52" s="1"/>
  <c r="AZ177" i="52"/>
  <c r="V177" i="52" s="1"/>
  <c r="AK177" i="52" s="1"/>
  <c r="AZ200" i="52"/>
  <c r="V200" i="52" s="1"/>
  <c r="AK200" i="52" s="1"/>
  <c r="BD43" i="52"/>
  <c r="Z43" i="52" s="1"/>
  <c r="AO43" i="52" s="1"/>
  <c r="BD92" i="52"/>
  <c r="Z92" i="52" s="1"/>
  <c r="AO92" i="52" s="1"/>
  <c r="BD64" i="52"/>
  <c r="Z64" i="52" s="1"/>
  <c r="AO64" i="52" s="1"/>
  <c r="BD81" i="52"/>
  <c r="Z81" i="52" s="1"/>
  <c r="AO81" i="52" s="1"/>
  <c r="BD93" i="52"/>
  <c r="Z93" i="52" s="1"/>
  <c r="AO93" i="52" s="1"/>
  <c r="BD118" i="52"/>
  <c r="Z118" i="52" s="1"/>
  <c r="AO118" i="52" s="1"/>
  <c r="BD156" i="52"/>
  <c r="Z156" i="52" s="1"/>
  <c r="AO156" i="52" s="1"/>
  <c r="BD170" i="52"/>
  <c r="Z170" i="52" s="1"/>
  <c r="AO170" i="52" s="1"/>
  <c r="BB25" i="52"/>
  <c r="X25" i="52" s="1"/>
  <c r="AM25" i="52" s="1"/>
  <c r="BB131" i="52"/>
  <c r="X131" i="52" s="1"/>
  <c r="AM131" i="52" s="1"/>
  <c r="BB130" i="52"/>
  <c r="X130" i="52" s="1"/>
  <c r="AM130" i="52" s="1"/>
  <c r="BB33" i="52"/>
  <c r="X33" i="52" s="1"/>
  <c r="AM33" i="52" s="1"/>
  <c r="BB41" i="52"/>
  <c r="X41" i="52" s="1"/>
  <c r="AM41" i="52" s="1"/>
  <c r="BB45" i="52"/>
  <c r="X45" i="52" s="1"/>
  <c r="AM45" i="52" s="1"/>
  <c r="BB53" i="52"/>
  <c r="X53" i="52" s="1"/>
  <c r="AM53" i="52" s="1"/>
  <c r="BB57" i="52"/>
  <c r="X57" i="52" s="1"/>
  <c r="AM57" i="52" s="1"/>
  <c r="BB108" i="52"/>
  <c r="X108" i="52" s="1"/>
  <c r="AM108" i="52" s="1"/>
  <c r="BB124" i="52"/>
  <c r="X124" i="52" s="1"/>
  <c r="AM124" i="52" s="1"/>
  <c r="BB143" i="52"/>
  <c r="X143" i="52" s="1"/>
  <c r="AM143" i="52" s="1"/>
  <c r="BB157" i="52"/>
  <c r="X157" i="52" s="1"/>
  <c r="AM157" i="52" s="1"/>
  <c r="BB165" i="52"/>
  <c r="X165" i="52" s="1"/>
  <c r="AM165" i="52" s="1"/>
  <c r="BB179" i="52"/>
  <c r="X179" i="52" s="1"/>
  <c r="AM179" i="52" s="1"/>
  <c r="BB183" i="52"/>
  <c r="X183" i="52" s="1"/>
  <c r="AM183" i="52" s="1"/>
  <c r="BB189" i="52"/>
  <c r="X189" i="52" s="1"/>
  <c r="AM189" i="52" s="1"/>
  <c r="BG6" i="52"/>
  <c r="AC6" i="52" s="1"/>
  <c r="AR6" i="52" s="1"/>
  <c r="BG10" i="52"/>
  <c r="AC10" i="52" s="1"/>
  <c r="AR10" i="52" s="1"/>
  <c r="BG14" i="52"/>
  <c r="AC14" i="52" s="1"/>
  <c r="AR14" i="52" s="1"/>
  <c r="BG18" i="52"/>
  <c r="AC18" i="52" s="1"/>
  <c r="AR18" i="52" s="1"/>
  <c r="BG48" i="52"/>
  <c r="AC48" i="52" s="1"/>
  <c r="AR48" i="52" s="1"/>
  <c r="BG141" i="52"/>
  <c r="AC141" i="52" s="1"/>
  <c r="AR141" i="52" s="1"/>
  <c r="BG157" i="52"/>
  <c r="AC157" i="52" s="1"/>
  <c r="AR157" i="52" s="1"/>
  <c r="BG158" i="52"/>
  <c r="AC158" i="52" s="1"/>
  <c r="AR158" i="52" s="1"/>
  <c r="BG203" i="52"/>
  <c r="AC203" i="52" s="1"/>
  <c r="AR203" i="52" s="1"/>
  <c r="AY72" i="52"/>
  <c r="U72" i="52" s="1"/>
  <c r="AJ72" i="52" s="1"/>
  <c r="AY152" i="52"/>
  <c r="U152" i="52" s="1"/>
  <c r="AJ152" i="52" s="1"/>
  <c r="AY74" i="52"/>
  <c r="U74" i="52" s="1"/>
  <c r="AJ74" i="52" s="1"/>
  <c r="AY30" i="52"/>
  <c r="U30" i="52" s="1"/>
  <c r="AJ30" i="52" s="1"/>
  <c r="AY38" i="52"/>
  <c r="U38" i="52" s="1"/>
  <c r="AJ38" i="52" s="1"/>
  <c r="AY73" i="52"/>
  <c r="U73" i="52" s="1"/>
  <c r="AJ73" i="52" s="1"/>
  <c r="AY172" i="52"/>
  <c r="U172" i="52" s="1"/>
  <c r="AJ172" i="52" s="1"/>
  <c r="BD45" i="52"/>
  <c r="Z45" i="52" s="1"/>
  <c r="AO45" i="52" s="1"/>
  <c r="BD50" i="52"/>
  <c r="Z50" i="52" s="1"/>
  <c r="AO50" i="52" s="1"/>
  <c r="BD69" i="52"/>
  <c r="Z69" i="52" s="1"/>
  <c r="AO69" i="52" s="1"/>
  <c r="BD85" i="52"/>
  <c r="Z85" i="52" s="1"/>
  <c r="AO85" i="52" s="1"/>
  <c r="BD99" i="52"/>
  <c r="Z99" i="52" s="1"/>
  <c r="AO99" i="52" s="1"/>
  <c r="BD115" i="52"/>
  <c r="Z115" i="52" s="1"/>
  <c r="AO115" i="52" s="1"/>
  <c r="BD153" i="52"/>
  <c r="Z153" i="52" s="1"/>
  <c r="AO153" i="52" s="1"/>
  <c r="BD171" i="52"/>
  <c r="Z171" i="52" s="1"/>
  <c r="AO171" i="52" s="1"/>
  <c r="BD179" i="52"/>
  <c r="Z179" i="52" s="1"/>
  <c r="AO179" i="52" s="1"/>
  <c r="BD183" i="52"/>
  <c r="Z183" i="52" s="1"/>
  <c r="AO183" i="52" s="1"/>
  <c r="BD190" i="52"/>
  <c r="Z190" i="52" s="1"/>
  <c r="AO190" i="52" s="1"/>
  <c r="BD205" i="52"/>
  <c r="Z205" i="52" s="1"/>
  <c r="AO205" i="52" s="1"/>
  <c r="BB89" i="52"/>
  <c r="X89" i="52" s="1"/>
  <c r="AM89" i="52" s="1"/>
  <c r="BB13" i="52"/>
  <c r="X13" i="52" s="1"/>
  <c r="AM13" i="52" s="1"/>
  <c r="BB17" i="52"/>
  <c r="X17" i="52" s="1"/>
  <c r="AM17" i="52" s="1"/>
  <c r="BB23" i="52"/>
  <c r="X23" i="52" s="1"/>
  <c r="AM23" i="52" s="1"/>
  <c r="BB110" i="52"/>
  <c r="X110" i="52" s="1"/>
  <c r="AM110" i="52" s="1"/>
  <c r="BB93" i="52"/>
  <c r="X93" i="52" s="1"/>
  <c r="AM93" i="52" s="1"/>
  <c r="BB6" i="52"/>
  <c r="X6" i="52" s="1"/>
  <c r="AM6" i="52" s="1"/>
  <c r="BB11" i="52"/>
  <c r="X11" i="52" s="1"/>
  <c r="AM11" i="52" s="1"/>
  <c r="BB147" i="52"/>
  <c r="X147" i="52" s="1"/>
  <c r="AM147" i="52" s="1"/>
  <c r="BB148" i="52"/>
  <c r="X148" i="52" s="1"/>
  <c r="AM148" i="52" s="1"/>
  <c r="BB30" i="52"/>
  <c r="X30" i="52" s="1"/>
  <c r="AM30" i="52" s="1"/>
  <c r="BB34" i="52"/>
  <c r="X34" i="52" s="1"/>
  <c r="AM34" i="52" s="1"/>
  <c r="BB38" i="52"/>
  <c r="X38" i="52" s="1"/>
  <c r="AM38" i="52" s="1"/>
  <c r="BB42" i="52"/>
  <c r="X42" i="52" s="1"/>
  <c r="AM42" i="52" s="1"/>
  <c r="BB46" i="52"/>
  <c r="X46" i="52" s="1"/>
  <c r="AM46" i="52" s="1"/>
  <c r="BB50" i="52"/>
  <c r="X50" i="52" s="1"/>
  <c r="AM50" i="52" s="1"/>
  <c r="BB54" i="52"/>
  <c r="X54" i="52" s="1"/>
  <c r="AM54" i="52" s="1"/>
  <c r="BB105" i="52"/>
  <c r="X105" i="52" s="1"/>
  <c r="AM105" i="52" s="1"/>
  <c r="BB121" i="52"/>
  <c r="X121" i="52" s="1"/>
  <c r="AM121" i="52" s="1"/>
  <c r="BB140" i="52"/>
  <c r="X140" i="52" s="1"/>
  <c r="AM140" i="52" s="1"/>
  <c r="BB112" i="52"/>
  <c r="X112" i="52" s="1"/>
  <c r="AM112" i="52" s="1"/>
  <c r="BB128" i="52"/>
  <c r="X128" i="52" s="1"/>
  <c r="AM128" i="52" s="1"/>
  <c r="BB144" i="52"/>
  <c r="X144" i="52" s="1"/>
  <c r="AM144" i="52" s="1"/>
  <c r="BB59" i="52"/>
  <c r="X59" i="52" s="1"/>
  <c r="AM59" i="52" s="1"/>
  <c r="BB63" i="52"/>
  <c r="X63" i="52" s="1"/>
  <c r="AM63" i="52" s="1"/>
  <c r="BB67" i="52"/>
  <c r="X67" i="52" s="1"/>
  <c r="AM67" i="52" s="1"/>
  <c r="BB71" i="52"/>
  <c r="X71" i="52" s="1"/>
  <c r="AM71" i="52" s="1"/>
  <c r="BB75" i="52"/>
  <c r="X75" i="52" s="1"/>
  <c r="AM75" i="52" s="1"/>
  <c r="BB79" i="52"/>
  <c r="X79" i="52" s="1"/>
  <c r="AM79" i="52" s="1"/>
  <c r="BB83" i="52"/>
  <c r="X83" i="52" s="1"/>
  <c r="AM83" i="52" s="1"/>
  <c r="BB87" i="52"/>
  <c r="X87" i="52" s="1"/>
  <c r="AM87" i="52" s="1"/>
  <c r="BB94" i="52"/>
  <c r="X94" i="52" s="1"/>
  <c r="AM94" i="52" s="1"/>
  <c r="BB103" i="52"/>
  <c r="X103" i="52" s="1"/>
  <c r="AM103" i="52" s="1"/>
  <c r="BB119" i="52"/>
  <c r="X119" i="52" s="1"/>
  <c r="AM119" i="52" s="1"/>
  <c r="BB137" i="52"/>
  <c r="X137" i="52" s="1"/>
  <c r="AM137" i="52" s="1"/>
  <c r="BB134" i="52"/>
  <c r="X134" i="52" s="1"/>
  <c r="AM134" i="52" s="1"/>
  <c r="BB150" i="52"/>
  <c r="X150" i="52" s="1"/>
  <c r="AM150" i="52" s="1"/>
  <c r="BB154" i="52"/>
  <c r="X154" i="52" s="1"/>
  <c r="AM154" i="52" s="1"/>
  <c r="BB158" i="52"/>
  <c r="X158" i="52" s="1"/>
  <c r="AM158" i="52" s="1"/>
  <c r="BB162" i="52"/>
  <c r="X162" i="52" s="1"/>
  <c r="AM162" i="52" s="1"/>
  <c r="BB166" i="52"/>
  <c r="X166" i="52" s="1"/>
  <c r="AM166" i="52" s="1"/>
  <c r="BB170" i="52"/>
  <c r="X170" i="52" s="1"/>
  <c r="AM170" i="52" s="1"/>
  <c r="BB176" i="52"/>
  <c r="X176" i="52" s="1"/>
  <c r="AM176" i="52" s="1"/>
  <c r="BB180" i="52"/>
  <c r="X180" i="52" s="1"/>
  <c r="AM180" i="52" s="1"/>
  <c r="BB184" i="52"/>
  <c r="X184" i="52" s="1"/>
  <c r="AM184" i="52" s="1"/>
  <c r="BB204" i="52"/>
  <c r="X204" i="52" s="1"/>
  <c r="AM204" i="52" s="1"/>
  <c r="BB190" i="52"/>
  <c r="X190" i="52" s="1"/>
  <c r="AM190" i="52" s="1"/>
  <c r="BB194" i="52"/>
  <c r="X194" i="52" s="1"/>
  <c r="AM194" i="52" s="1"/>
  <c r="BB198" i="52"/>
  <c r="X198" i="52" s="1"/>
  <c r="AM198" i="52" s="1"/>
  <c r="BB203" i="52"/>
  <c r="X203" i="52" s="1"/>
  <c r="AM203" i="52" s="1"/>
  <c r="BG60" i="52"/>
  <c r="AC60" i="52" s="1"/>
  <c r="AR60" i="52" s="1"/>
  <c r="BG86" i="52"/>
  <c r="AC86" i="52" s="1"/>
  <c r="AR86" i="52" s="1"/>
  <c r="BG53" i="52"/>
  <c r="AC53" i="52" s="1"/>
  <c r="AR53" i="52" s="1"/>
  <c r="BG57" i="52"/>
  <c r="AC57" i="52" s="1"/>
  <c r="AR57" i="52" s="1"/>
  <c r="BG180" i="52"/>
  <c r="AC180" i="52" s="1"/>
  <c r="AR180" i="52" s="1"/>
  <c r="BG184" i="52"/>
  <c r="AC184" i="52" s="1"/>
  <c r="AR184" i="52" s="1"/>
  <c r="BG172" i="52"/>
  <c r="AC172" i="52" s="1"/>
  <c r="AR172" i="52" s="1"/>
  <c r="BG196" i="52"/>
  <c r="AC196" i="52" s="1"/>
  <c r="AR196" i="52" s="1"/>
  <c r="AY79" i="52"/>
  <c r="U79" i="52" s="1"/>
  <c r="AJ79" i="52" s="1"/>
  <c r="AY7" i="52"/>
  <c r="U7" i="52" s="1"/>
  <c r="AJ7" i="52" s="1"/>
  <c r="AY11" i="52"/>
  <c r="U11" i="52" s="1"/>
  <c r="AJ11" i="52" s="1"/>
  <c r="AY15" i="52"/>
  <c r="U15" i="52" s="1"/>
  <c r="AJ15" i="52" s="1"/>
  <c r="AY19" i="52"/>
  <c r="U19" i="52" s="1"/>
  <c r="AJ19" i="52" s="1"/>
  <c r="AY68" i="52"/>
  <c r="U68" i="52" s="1"/>
  <c r="AJ68" i="52" s="1"/>
  <c r="AY58" i="52"/>
  <c r="U58" i="52" s="1"/>
  <c r="AJ58" i="52" s="1"/>
  <c r="AY75" i="52"/>
  <c r="U75" i="52" s="1"/>
  <c r="AJ75" i="52" s="1"/>
  <c r="AY60" i="52"/>
  <c r="U60" i="52" s="1"/>
  <c r="AJ60" i="52" s="1"/>
  <c r="AY78" i="52"/>
  <c r="U78" i="52" s="1"/>
  <c r="AJ78" i="52" s="1"/>
  <c r="AY144" i="52"/>
  <c r="U144" i="52" s="1"/>
  <c r="AJ144" i="52" s="1"/>
  <c r="AY23" i="52"/>
  <c r="U23" i="52" s="1"/>
  <c r="AJ23" i="52" s="1"/>
  <c r="AY27" i="52"/>
  <c r="U27" i="52" s="1"/>
  <c r="AJ27" i="52" s="1"/>
  <c r="AY31" i="52"/>
  <c r="U31" i="52" s="1"/>
  <c r="AJ31" i="52" s="1"/>
  <c r="AY35" i="52"/>
  <c r="U35" i="52" s="1"/>
  <c r="AJ35" i="52" s="1"/>
  <c r="AY39" i="52"/>
  <c r="U39" i="52" s="1"/>
  <c r="AJ39" i="52" s="1"/>
  <c r="AY43" i="52"/>
  <c r="U43" i="52" s="1"/>
  <c r="AJ43" i="52" s="1"/>
  <c r="AY47" i="52"/>
  <c r="U47" i="52" s="1"/>
  <c r="AJ47" i="52" s="1"/>
  <c r="AY51" i="52"/>
  <c r="U51" i="52" s="1"/>
  <c r="AJ51" i="52" s="1"/>
  <c r="AY55" i="52"/>
  <c r="U55" i="52" s="1"/>
  <c r="AJ55" i="52" s="1"/>
  <c r="AY63" i="52"/>
  <c r="U63" i="52" s="1"/>
  <c r="AJ63" i="52" s="1"/>
  <c r="AY77" i="52"/>
  <c r="U77" i="52" s="1"/>
  <c r="AJ77" i="52" s="1"/>
  <c r="AY132" i="52"/>
  <c r="U132" i="52" s="1"/>
  <c r="AJ132" i="52" s="1"/>
  <c r="AY148" i="52"/>
  <c r="U148" i="52" s="1"/>
  <c r="AJ148" i="52" s="1"/>
  <c r="AY88" i="52"/>
  <c r="U88" i="52" s="1"/>
  <c r="AJ88" i="52" s="1"/>
  <c r="AY92" i="52"/>
  <c r="U92" i="52" s="1"/>
  <c r="AJ92" i="52" s="1"/>
  <c r="AY96" i="52"/>
  <c r="U96" i="52" s="1"/>
  <c r="AJ96" i="52" s="1"/>
  <c r="AY100" i="52"/>
  <c r="U100" i="52" s="1"/>
  <c r="AJ100" i="52" s="1"/>
  <c r="AY104" i="52"/>
  <c r="U104" i="52" s="1"/>
  <c r="AJ104" i="52" s="1"/>
  <c r="AY108" i="52"/>
  <c r="U108" i="52" s="1"/>
  <c r="AJ108" i="52" s="1"/>
  <c r="AY112" i="52"/>
  <c r="U112" i="52" s="1"/>
  <c r="AJ112" i="52" s="1"/>
  <c r="AY116" i="52"/>
  <c r="U116" i="52" s="1"/>
  <c r="AJ116" i="52" s="1"/>
  <c r="AY120" i="52"/>
  <c r="U120" i="52" s="1"/>
  <c r="AJ120" i="52" s="1"/>
  <c r="AY124" i="52"/>
  <c r="U124" i="52" s="1"/>
  <c r="AJ124" i="52" s="1"/>
  <c r="AY128" i="52"/>
  <c r="U128" i="52" s="1"/>
  <c r="AJ128" i="52" s="1"/>
  <c r="AY142" i="52"/>
  <c r="U142" i="52" s="1"/>
  <c r="AJ142" i="52" s="1"/>
  <c r="AY186" i="52"/>
  <c r="U186" i="52" s="1"/>
  <c r="AJ186" i="52" s="1"/>
  <c r="AY139" i="52"/>
  <c r="U139" i="52" s="1"/>
  <c r="AJ139" i="52" s="1"/>
  <c r="AY160" i="52"/>
  <c r="U160" i="52" s="1"/>
  <c r="AJ160" i="52" s="1"/>
  <c r="AY159" i="52"/>
  <c r="U159" i="52" s="1"/>
  <c r="AJ159" i="52" s="1"/>
  <c r="AY196" i="52"/>
  <c r="U196" i="52" s="1"/>
  <c r="AJ196" i="52" s="1"/>
  <c r="AY179" i="52"/>
  <c r="U179" i="52" s="1"/>
  <c r="AJ179" i="52" s="1"/>
  <c r="AY183" i="52"/>
  <c r="U183" i="52" s="1"/>
  <c r="AJ183" i="52" s="1"/>
  <c r="AY163" i="52"/>
  <c r="U163" i="52" s="1"/>
  <c r="AJ163" i="52" s="1"/>
  <c r="AY167" i="52"/>
  <c r="U167" i="52" s="1"/>
  <c r="AJ167" i="52" s="1"/>
  <c r="AY174" i="52"/>
  <c r="U174" i="52" s="1"/>
  <c r="AJ174" i="52" s="1"/>
  <c r="AY189" i="52"/>
  <c r="U189" i="52" s="1"/>
  <c r="AJ189" i="52" s="1"/>
  <c r="AY203" i="52"/>
  <c r="U203" i="52" s="1"/>
  <c r="AJ203" i="52" s="1"/>
  <c r="AY195" i="52"/>
  <c r="U195" i="52" s="1"/>
  <c r="AJ195" i="52" s="1"/>
  <c r="AY198" i="52"/>
  <c r="U198" i="52" s="1"/>
  <c r="AJ198" i="52" s="1"/>
  <c r="AV53" i="52"/>
  <c r="R53" i="52" s="1"/>
  <c r="AG53" i="52" s="1"/>
  <c r="AV42" i="52"/>
  <c r="R42" i="52" s="1"/>
  <c r="AG42" i="52" s="1"/>
  <c r="AV95" i="52"/>
  <c r="R95" i="52" s="1"/>
  <c r="AG95" i="52" s="1"/>
  <c r="AV29" i="52"/>
  <c r="R29" i="52" s="1"/>
  <c r="AG29" i="52" s="1"/>
  <c r="AV43" i="52"/>
  <c r="R43" i="52" s="1"/>
  <c r="AG43" i="52" s="1"/>
  <c r="AV75" i="52"/>
  <c r="R75" i="52" s="1"/>
  <c r="AG75" i="52" s="1"/>
  <c r="AV37" i="52"/>
  <c r="R37" i="52" s="1"/>
  <c r="AG37" i="52" s="1"/>
  <c r="AV79" i="52"/>
  <c r="R79" i="52" s="1"/>
  <c r="AG79" i="52" s="1"/>
  <c r="AV50" i="52"/>
  <c r="R50" i="52" s="1"/>
  <c r="AG50" i="52" s="1"/>
  <c r="AV6" i="52"/>
  <c r="R6" i="52" s="1"/>
  <c r="AG6" i="52" s="1"/>
  <c r="AV10" i="52"/>
  <c r="R10" i="52" s="1"/>
  <c r="AG10" i="52" s="1"/>
  <c r="AV14" i="52"/>
  <c r="R14" i="52" s="1"/>
  <c r="AG14" i="52" s="1"/>
  <c r="AV18" i="52"/>
  <c r="R18" i="52" s="1"/>
  <c r="AG18" i="52" s="1"/>
  <c r="AV25" i="52"/>
  <c r="R25" i="52" s="1"/>
  <c r="AG25" i="52" s="1"/>
  <c r="AV44" i="52"/>
  <c r="R44" i="52" s="1"/>
  <c r="AG44" i="52" s="1"/>
  <c r="AV59" i="52"/>
  <c r="R59" i="52" s="1"/>
  <c r="AG59" i="52" s="1"/>
  <c r="AV78" i="52"/>
  <c r="R78" i="52" s="1"/>
  <c r="AG78" i="52" s="1"/>
  <c r="AV97" i="52"/>
  <c r="R97" i="52" s="1"/>
  <c r="AG97" i="52" s="1"/>
  <c r="AV69" i="52"/>
  <c r="R69" i="52" s="1"/>
  <c r="AG69" i="52" s="1"/>
  <c r="AV85" i="52"/>
  <c r="R85" i="52" s="1"/>
  <c r="AG85" i="52" s="1"/>
  <c r="AV68" i="52"/>
  <c r="R68" i="52" s="1"/>
  <c r="AG68" i="52" s="1"/>
  <c r="AV84" i="52"/>
  <c r="R84" i="52" s="1"/>
  <c r="AG84" i="52" s="1"/>
  <c r="AV90" i="52"/>
  <c r="R90" i="52" s="1"/>
  <c r="AG90" i="52" s="1"/>
  <c r="AV98" i="52"/>
  <c r="R98" i="52" s="1"/>
  <c r="AG98" i="52" s="1"/>
  <c r="AV165" i="52"/>
  <c r="R165" i="52" s="1"/>
  <c r="AG165" i="52" s="1"/>
  <c r="AV170" i="52"/>
  <c r="R170" i="52" s="1"/>
  <c r="AG170" i="52" s="1"/>
  <c r="AV102" i="52"/>
  <c r="R102" i="52" s="1"/>
  <c r="AG102" i="52" s="1"/>
  <c r="AV106" i="52"/>
  <c r="R106" i="52" s="1"/>
  <c r="AG106" i="52" s="1"/>
  <c r="AV110" i="52"/>
  <c r="R110" i="52" s="1"/>
  <c r="AG110" i="52" s="1"/>
  <c r="AV114" i="52"/>
  <c r="R114" i="52" s="1"/>
  <c r="AG114" i="52" s="1"/>
  <c r="AV118" i="52"/>
  <c r="R118" i="52" s="1"/>
  <c r="AG118" i="52" s="1"/>
  <c r="AV122" i="52"/>
  <c r="R122" i="52" s="1"/>
  <c r="AG122" i="52" s="1"/>
  <c r="AV126" i="52"/>
  <c r="R126" i="52" s="1"/>
  <c r="AG126" i="52" s="1"/>
  <c r="AV153" i="52"/>
  <c r="R153" i="52" s="1"/>
  <c r="AG153" i="52" s="1"/>
  <c r="AV131" i="52"/>
  <c r="R131" i="52" s="1"/>
  <c r="AG131" i="52" s="1"/>
  <c r="AV135" i="52"/>
  <c r="R135" i="52" s="1"/>
  <c r="AG135" i="52" s="1"/>
  <c r="AV139" i="52"/>
  <c r="R139" i="52" s="1"/>
  <c r="AG139" i="52" s="1"/>
  <c r="AV143" i="52"/>
  <c r="R143" i="52" s="1"/>
  <c r="AG143" i="52" s="1"/>
  <c r="AV147" i="52"/>
  <c r="R147" i="52" s="1"/>
  <c r="AG147" i="52" s="1"/>
  <c r="AV151" i="52"/>
  <c r="R151" i="52" s="1"/>
  <c r="AG151" i="52" s="1"/>
  <c r="AV158" i="52"/>
  <c r="R158" i="52" s="1"/>
  <c r="AG158" i="52" s="1"/>
  <c r="AV191" i="52"/>
  <c r="R191" i="52" s="1"/>
  <c r="AG191" i="52" s="1"/>
  <c r="AV171" i="52"/>
  <c r="R171" i="52" s="1"/>
  <c r="AG171" i="52" s="1"/>
  <c r="AV175" i="52"/>
  <c r="R175" i="52" s="1"/>
  <c r="AG175" i="52" s="1"/>
  <c r="AV179" i="52"/>
  <c r="R179" i="52" s="1"/>
  <c r="AG179" i="52" s="1"/>
  <c r="AV183" i="52"/>
  <c r="R183" i="52" s="1"/>
  <c r="AG183" i="52" s="1"/>
  <c r="AV189" i="52"/>
  <c r="R189" i="52" s="1"/>
  <c r="AG189" i="52" s="1"/>
  <c r="AV192" i="52"/>
  <c r="R192" i="52" s="1"/>
  <c r="AG192" i="52" s="1"/>
  <c r="AV199" i="52"/>
  <c r="R199" i="52" s="1"/>
  <c r="AG199" i="52" s="1"/>
  <c r="AV202" i="52"/>
  <c r="R202" i="52" s="1"/>
  <c r="AG202" i="52" s="1"/>
  <c r="BH35" i="52"/>
  <c r="AD35" i="52" s="1"/>
  <c r="AS35" i="52" s="1"/>
  <c r="BH68" i="52"/>
  <c r="AD68" i="52" s="1"/>
  <c r="AS68" i="52" s="1"/>
  <c r="BH40" i="52"/>
  <c r="AD40" i="52" s="1"/>
  <c r="AS40" i="52" s="1"/>
  <c r="BH28" i="52"/>
  <c r="AD28" i="52" s="1"/>
  <c r="AS28" i="52" s="1"/>
  <c r="BH41" i="52"/>
  <c r="AD41" i="52" s="1"/>
  <c r="AS41" i="52" s="1"/>
  <c r="BH57" i="52"/>
  <c r="AD57" i="52" s="1"/>
  <c r="AS57" i="52" s="1"/>
  <c r="BH80" i="52"/>
  <c r="AD80" i="52" s="1"/>
  <c r="AS80" i="52" s="1"/>
  <c r="BH39" i="52"/>
  <c r="AD39" i="52" s="1"/>
  <c r="AS39" i="52" s="1"/>
  <c r="BH24" i="52"/>
  <c r="AD24" i="52" s="1"/>
  <c r="AS24" i="52" s="1"/>
  <c r="BH73" i="52"/>
  <c r="AD73" i="52" s="1"/>
  <c r="AS73" i="52" s="1"/>
  <c r="BH8" i="52"/>
  <c r="AD8" i="52" s="1"/>
  <c r="AS8" i="52" s="1"/>
  <c r="BH12" i="52"/>
  <c r="AD12" i="52" s="1"/>
  <c r="AS12" i="52" s="1"/>
  <c r="BH16" i="52"/>
  <c r="AD16" i="52" s="1"/>
  <c r="AS16" i="52" s="1"/>
  <c r="BH20" i="52"/>
  <c r="AD20" i="52" s="1"/>
  <c r="AS20" i="52" s="1"/>
  <c r="BH38" i="52"/>
  <c r="AD38" i="52" s="1"/>
  <c r="AS38" i="52" s="1"/>
  <c r="BH54" i="52"/>
  <c r="AD54" i="52" s="1"/>
  <c r="AS54" i="52" s="1"/>
  <c r="BH59" i="52"/>
  <c r="AD59" i="52" s="1"/>
  <c r="AS59" i="52" s="1"/>
  <c r="BH75" i="52"/>
  <c r="AD75" i="52" s="1"/>
  <c r="AS75" i="52" s="1"/>
  <c r="BH89" i="52"/>
  <c r="AD89" i="52" s="1"/>
  <c r="AS89" i="52" s="1"/>
  <c r="BH97" i="52"/>
  <c r="AD97" i="52" s="1"/>
  <c r="AS97" i="52" s="1"/>
  <c r="BH66" i="52"/>
  <c r="AD66" i="52" s="1"/>
  <c r="AS66" i="52" s="1"/>
  <c r="BH82" i="52"/>
  <c r="AD82" i="52" s="1"/>
  <c r="AS82" i="52" s="1"/>
  <c r="BH90" i="52"/>
  <c r="AD90" i="52" s="1"/>
  <c r="AS90" i="52" s="1"/>
  <c r="BH98" i="52"/>
  <c r="AD98" i="52" s="1"/>
  <c r="AS98" i="52" s="1"/>
  <c r="BH101" i="52"/>
  <c r="AD101" i="52" s="1"/>
  <c r="AS101" i="52" s="1"/>
  <c r="BH105" i="52"/>
  <c r="AD105" i="52" s="1"/>
  <c r="AS105" i="52" s="1"/>
  <c r="BH109" i="52"/>
  <c r="AD109" i="52" s="1"/>
  <c r="AS109" i="52" s="1"/>
  <c r="BH113" i="52"/>
  <c r="AD113" i="52" s="1"/>
  <c r="AS113" i="52" s="1"/>
  <c r="BH117" i="52"/>
  <c r="AD117" i="52" s="1"/>
  <c r="AS117" i="52" s="1"/>
  <c r="BH121" i="52"/>
  <c r="AD121" i="52" s="1"/>
  <c r="AS121" i="52" s="1"/>
  <c r="BH125" i="52"/>
  <c r="AD125" i="52" s="1"/>
  <c r="AS125" i="52" s="1"/>
  <c r="BH129" i="52"/>
  <c r="AD129" i="52" s="1"/>
  <c r="AS129" i="52" s="1"/>
  <c r="BH132" i="52"/>
  <c r="AD132" i="52" s="1"/>
  <c r="AS132" i="52" s="1"/>
  <c r="BH136" i="52"/>
  <c r="AD136" i="52" s="1"/>
  <c r="AS136" i="52" s="1"/>
  <c r="BH140" i="52"/>
  <c r="AD140" i="52" s="1"/>
  <c r="AS140" i="52" s="1"/>
  <c r="BH144" i="52"/>
  <c r="AD144" i="52" s="1"/>
  <c r="AS144" i="52" s="1"/>
  <c r="BH148" i="52"/>
  <c r="AD148" i="52" s="1"/>
  <c r="AS148" i="52" s="1"/>
  <c r="BH152" i="52"/>
  <c r="AD152" i="52" s="1"/>
  <c r="AS152" i="52" s="1"/>
  <c r="BH159" i="52"/>
  <c r="AD159" i="52" s="1"/>
  <c r="AS159" i="52" s="1"/>
  <c r="BH164" i="52"/>
  <c r="AD164" i="52" s="1"/>
  <c r="AS164" i="52" s="1"/>
  <c r="BH168" i="52"/>
  <c r="AD168" i="52" s="1"/>
  <c r="AS168" i="52" s="1"/>
  <c r="BH192" i="52"/>
  <c r="AD192" i="52" s="1"/>
  <c r="AS192" i="52" s="1"/>
  <c r="BH173" i="52"/>
  <c r="AD173" i="52" s="1"/>
  <c r="AS173" i="52" s="1"/>
  <c r="BH177" i="52"/>
  <c r="AD177" i="52" s="1"/>
  <c r="AS177" i="52" s="1"/>
  <c r="BH181" i="52"/>
  <c r="AD181" i="52" s="1"/>
  <c r="AS181" i="52" s="1"/>
  <c r="BH185" i="52"/>
  <c r="AD185" i="52" s="1"/>
  <c r="AS185" i="52" s="1"/>
  <c r="BH187" i="52"/>
  <c r="AD187" i="52" s="1"/>
  <c r="AS187" i="52" s="1"/>
  <c r="BH195" i="52"/>
  <c r="AD195" i="52" s="1"/>
  <c r="AS195" i="52" s="1"/>
  <c r="BH199" i="52"/>
  <c r="AD199" i="52" s="1"/>
  <c r="AS199" i="52" s="1"/>
  <c r="BH201" i="52"/>
  <c r="AD201" i="52" s="1"/>
  <c r="AS201" i="52" s="1"/>
  <c r="AZ29" i="52"/>
  <c r="V29" i="52" s="1"/>
  <c r="AK29" i="52" s="1"/>
  <c r="AZ66" i="52"/>
  <c r="V66" i="52" s="1"/>
  <c r="AK66" i="52" s="1"/>
  <c r="AZ159" i="52"/>
  <c r="V159" i="52" s="1"/>
  <c r="AK159" i="52" s="1"/>
  <c r="AZ52" i="52"/>
  <c r="V52" i="52" s="1"/>
  <c r="AK52" i="52" s="1"/>
  <c r="AZ28" i="52"/>
  <c r="V28" i="52" s="1"/>
  <c r="AK28" i="52" s="1"/>
  <c r="AZ41" i="52"/>
  <c r="V41" i="52" s="1"/>
  <c r="AK41" i="52" s="1"/>
  <c r="AZ57" i="52"/>
  <c r="V57" i="52" s="1"/>
  <c r="AK57" i="52" s="1"/>
  <c r="AZ76" i="52"/>
  <c r="V76" i="52" s="1"/>
  <c r="AK76" i="52" s="1"/>
  <c r="AZ35" i="52"/>
  <c r="V35" i="52" s="1"/>
  <c r="AK35" i="52" s="1"/>
  <c r="AZ55" i="52"/>
  <c r="V55" i="52" s="1"/>
  <c r="AK55" i="52" s="1"/>
  <c r="AZ48" i="52"/>
  <c r="V48" i="52" s="1"/>
  <c r="AK48" i="52" s="1"/>
  <c r="AZ6" i="52"/>
  <c r="V6" i="52" s="1"/>
  <c r="AK6" i="52" s="1"/>
  <c r="AZ10" i="52"/>
  <c r="V10" i="52" s="1"/>
  <c r="AK10" i="52" s="1"/>
  <c r="AZ14" i="52"/>
  <c r="V14" i="52" s="1"/>
  <c r="AK14" i="52" s="1"/>
  <c r="AZ18" i="52"/>
  <c r="V18" i="52" s="1"/>
  <c r="AK18" i="52" s="1"/>
  <c r="AZ34" i="52"/>
  <c r="V34" i="52" s="1"/>
  <c r="AK34" i="52" s="1"/>
  <c r="AZ50" i="52"/>
  <c r="V50" i="52" s="1"/>
  <c r="AK50" i="52" s="1"/>
  <c r="AZ61" i="52"/>
  <c r="V61" i="52" s="1"/>
  <c r="AK61" i="52" s="1"/>
  <c r="AZ79" i="52"/>
  <c r="V79" i="52" s="1"/>
  <c r="AK79" i="52" s="1"/>
  <c r="AZ64" i="52"/>
  <c r="V64" i="52" s="1"/>
  <c r="AK64" i="52" s="1"/>
  <c r="AZ82" i="52"/>
  <c r="V82" i="52" s="1"/>
  <c r="AK82" i="52" s="1"/>
  <c r="AZ92" i="52"/>
  <c r="V92" i="52" s="1"/>
  <c r="AK92" i="52" s="1"/>
  <c r="AZ161" i="52"/>
  <c r="V161" i="52" s="1"/>
  <c r="AK161" i="52" s="1"/>
  <c r="AZ93" i="52"/>
  <c r="V93" i="52" s="1"/>
  <c r="AK93" i="52" s="1"/>
  <c r="AZ99" i="52"/>
  <c r="V99" i="52" s="1"/>
  <c r="AK99" i="52" s="1"/>
  <c r="AZ103" i="52"/>
  <c r="V103" i="52" s="1"/>
  <c r="AK103" i="52" s="1"/>
  <c r="AZ107" i="52"/>
  <c r="V107" i="52" s="1"/>
  <c r="AK107" i="52" s="1"/>
  <c r="AZ111" i="52"/>
  <c r="V111" i="52" s="1"/>
  <c r="AK111" i="52" s="1"/>
  <c r="AZ115" i="52"/>
  <c r="V115" i="52" s="1"/>
  <c r="AK115" i="52" s="1"/>
  <c r="AZ119" i="52"/>
  <c r="V119" i="52" s="1"/>
  <c r="AK119" i="52" s="1"/>
  <c r="AZ123" i="52"/>
  <c r="V123" i="52" s="1"/>
  <c r="AK123" i="52" s="1"/>
  <c r="AZ127" i="52"/>
  <c r="V127" i="52" s="1"/>
  <c r="AK127" i="52" s="1"/>
  <c r="AZ164" i="52"/>
  <c r="V164" i="52" s="1"/>
  <c r="AK164" i="52" s="1"/>
  <c r="AZ132" i="52"/>
  <c r="V132" i="52" s="1"/>
  <c r="AK132" i="52" s="1"/>
  <c r="AZ136" i="52"/>
  <c r="V136" i="52" s="1"/>
  <c r="AK136" i="52" s="1"/>
  <c r="AZ140" i="52"/>
  <c r="V140" i="52" s="1"/>
  <c r="AK140" i="52" s="1"/>
  <c r="AZ144" i="52"/>
  <c r="V144" i="52" s="1"/>
  <c r="AK144" i="52" s="1"/>
  <c r="AZ148" i="52"/>
  <c r="V148" i="52" s="1"/>
  <c r="AK148" i="52" s="1"/>
  <c r="AZ152" i="52"/>
  <c r="V152" i="52" s="1"/>
  <c r="AK152" i="52" s="1"/>
  <c r="AZ160" i="52"/>
  <c r="V160" i="52" s="1"/>
  <c r="AK160" i="52" s="1"/>
  <c r="AZ166" i="52"/>
  <c r="V166" i="52" s="1"/>
  <c r="AK166" i="52" s="1"/>
  <c r="AZ170" i="52"/>
  <c r="V170" i="52" s="1"/>
  <c r="AK170" i="52" s="1"/>
  <c r="AZ171" i="52"/>
  <c r="V171" i="52" s="1"/>
  <c r="AK171" i="52" s="1"/>
  <c r="AZ175" i="52"/>
  <c r="V175" i="52" s="1"/>
  <c r="AK175" i="52" s="1"/>
  <c r="AZ179" i="52"/>
  <c r="V179" i="52" s="1"/>
  <c r="AK179" i="52" s="1"/>
  <c r="AZ183" i="52"/>
  <c r="V183" i="52" s="1"/>
  <c r="AK183" i="52" s="1"/>
  <c r="AZ195" i="52"/>
  <c r="V195" i="52" s="1"/>
  <c r="AK195" i="52" s="1"/>
  <c r="AZ192" i="52"/>
  <c r="V192" i="52" s="1"/>
  <c r="AK192" i="52" s="1"/>
  <c r="AZ197" i="52"/>
  <c r="V197" i="52" s="1"/>
  <c r="AK197" i="52" s="1"/>
  <c r="AZ203" i="52"/>
  <c r="V203" i="52" s="1"/>
  <c r="AK203" i="52" s="1"/>
  <c r="BB21" i="52"/>
  <c r="X21" i="52" s="1"/>
  <c r="AM21" i="52" s="1"/>
  <c r="BB104" i="52"/>
  <c r="X104" i="52" s="1"/>
  <c r="AM104" i="52" s="1"/>
  <c r="BB120" i="52"/>
  <c r="X120" i="52" s="1"/>
  <c r="AM120" i="52" s="1"/>
  <c r="BB69" i="52"/>
  <c r="X69" i="52" s="1"/>
  <c r="AM69" i="52" s="1"/>
  <c r="BB142" i="52"/>
  <c r="X142" i="52" s="1"/>
  <c r="AM142" i="52" s="1"/>
  <c r="BB164" i="52"/>
  <c r="X164" i="52" s="1"/>
  <c r="AM164" i="52" s="1"/>
  <c r="BB175" i="52"/>
  <c r="X175" i="52" s="1"/>
  <c r="AM175" i="52" s="1"/>
  <c r="BB182" i="52"/>
  <c r="X182" i="52" s="1"/>
  <c r="AM182" i="52" s="1"/>
  <c r="AY87" i="52"/>
  <c r="U87" i="52" s="1"/>
  <c r="AJ87" i="52" s="1"/>
  <c r="AY45" i="52"/>
  <c r="U45" i="52" s="1"/>
  <c r="AJ45" i="52" s="1"/>
  <c r="AY98" i="52"/>
  <c r="U98" i="52" s="1"/>
  <c r="AJ98" i="52" s="1"/>
  <c r="AY171" i="52"/>
  <c r="U171" i="52" s="1"/>
  <c r="AJ171" i="52" s="1"/>
  <c r="AY187" i="52"/>
  <c r="U187" i="52" s="1"/>
  <c r="AJ187" i="52" s="1"/>
  <c r="AV89" i="52"/>
  <c r="R89" i="52" s="1"/>
  <c r="AG89" i="52" s="1"/>
  <c r="AV61" i="52"/>
  <c r="R61" i="52" s="1"/>
  <c r="AG61" i="52" s="1"/>
  <c r="AV76" i="52"/>
  <c r="R76" i="52" s="1"/>
  <c r="AG76" i="52" s="1"/>
  <c r="AV167" i="52"/>
  <c r="R167" i="52" s="1"/>
  <c r="AG167" i="52" s="1"/>
  <c r="AV104" i="52"/>
  <c r="R104" i="52" s="1"/>
  <c r="AG104" i="52" s="1"/>
  <c r="AV173" i="52"/>
  <c r="R173" i="52" s="1"/>
  <c r="AG173" i="52" s="1"/>
  <c r="BH21" i="52"/>
  <c r="AD21" i="52" s="1"/>
  <c r="AS21" i="52" s="1"/>
  <c r="BH51" i="52"/>
  <c r="AD51" i="52" s="1"/>
  <c r="AS51" i="52" s="1"/>
  <c r="BH107" i="52"/>
  <c r="AD107" i="52" s="1"/>
  <c r="AS107" i="52" s="1"/>
  <c r="BH162" i="52"/>
  <c r="AD162" i="52" s="1"/>
  <c r="AS162" i="52" s="1"/>
  <c r="AZ36" i="52"/>
  <c r="V36" i="52" s="1"/>
  <c r="AK36" i="52" s="1"/>
  <c r="AZ117" i="52"/>
  <c r="V117" i="52" s="1"/>
  <c r="AK117" i="52" s="1"/>
  <c r="AZ130" i="52"/>
  <c r="V130" i="52" s="1"/>
  <c r="AK130" i="52" s="1"/>
  <c r="AZ138" i="52"/>
  <c r="V138" i="52" s="1"/>
  <c r="AK138" i="52" s="1"/>
  <c r="AZ146" i="52"/>
  <c r="V146" i="52" s="1"/>
  <c r="AK146" i="52" s="1"/>
  <c r="AZ156" i="52"/>
  <c r="V156" i="52" s="1"/>
  <c r="AK156" i="52" s="1"/>
  <c r="AZ168" i="52"/>
  <c r="V168" i="52" s="1"/>
  <c r="AK168" i="52" s="1"/>
  <c r="AZ181" i="52"/>
  <c r="V181" i="52" s="1"/>
  <c r="AK181" i="52" s="1"/>
  <c r="AZ185" i="52"/>
  <c r="V185" i="52" s="1"/>
  <c r="AK185" i="52" s="1"/>
  <c r="BD10" i="52"/>
  <c r="Z10" i="52" s="1"/>
  <c r="AO10" i="52" s="1"/>
  <c r="BD32" i="52"/>
  <c r="Z32" i="52" s="1"/>
  <c r="AO32" i="52" s="1"/>
  <c r="BD48" i="52"/>
  <c r="Z48" i="52" s="1"/>
  <c r="AO48" i="52" s="1"/>
  <c r="BD102" i="52"/>
  <c r="Z102" i="52" s="1"/>
  <c r="AO102" i="52" s="1"/>
  <c r="BD198" i="52"/>
  <c r="Z198" i="52" s="1"/>
  <c r="AO198" i="52" s="1"/>
  <c r="BB16" i="52"/>
  <c r="X16" i="52" s="1"/>
  <c r="AM16" i="52" s="1"/>
  <c r="BB101" i="52"/>
  <c r="X101" i="52" s="1"/>
  <c r="AM101" i="52" s="1"/>
  <c r="BB125" i="52"/>
  <c r="X125" i="52" s="1"/>
  <c r="AM125" i="52" s="1"/>
  <c r="BB29" i="52"/>
  <c r="X29" i="52" s="1"/>
  <c r="AM29" i="52" s="1"/>
  <c r="BB37" i="52"/>
  <c r="X37" i="52" s="1"/>
  <c r="AM37" i="52" s="1"/>
  <c r="BB49" i="52"/>
  <c r="X49" i="52" s="1"/>
  <c r="AM49" i="52" s="1"/>
  <c r="BB62" i="52"/>
  <c r="X62" i="52" s="1"/>
  <c r="AM62" i="52" s="1"/>
  <c r="BB66" i="52"/>
  <c r="X66" i="52" s="1"/>
  <c r="AM66" i="52" s="1"/>
  <c r="BB70" i="52"/>
  <c r="X70" i="52" s="1"/>
  <c r="AM70" i="52" s="1"/>
  <c r="BB74" i="52"/>
  <c r="X74" i="52" s="1"/>
  <c r="AM74" i="52" s="1"/>
  <c r="BB86" i="52"/>
  <c r="X86" i="52" s="1"/>
  <c r="AM86" i="52" s="1"/>
  <c r="BB92" i="52"/>
  <c r="X92" i="52" s="1"/>
  <c r="AM92" i="52" s="1"/>
  <c r="BB149" i="52"/>
  <c r="X149" i="52" s="1"/>
  <c r="AM149" i="52" s="1"/>
  <c r="BB146" i="52"/>
  <c r="X146" i="52" s="1"/>
  <c r="AM146" i="52" s="1"/>
  <c r="BB169" i="52"/>
  <c r="X169" i="52" s="1"/>
  <c r="AM169" i="52" s="1"/>
  <c r="BB197" i="52"/>
  <c r="X197" i="52" s="1"/>
  <c r="AM197" i="52" s="1"/>
  <c r="BG32" i="52"/>
  <c r="AC32" i="52" s="1"/>
  <c r="AR32" i="52" s="1"/>
  <c r="BG197" i="52"/>
  <c r="AC197" i="52" s="1"/>
  <c r="AR197" i="52" s="1"/>
  <c r="AY34" i="52"/>
  <c r="U34" i="52" s="1"/>
  <c r="AJ34" i="52" s="1"/>
  <c r="AY46" i="52"/>
  <c r="U46" i="52" s="1"/>
  <c r="AJ46" i="52" s="1"/>
  <c r="AY175" i="52"/>
  <c r="U175" i="52" s="1"/>
  <c r="AJ175" i="52" s="1"/>
  <c r="AY95" i="52"/>
  <c r="U95" i="52" s="1"/>
  <c r="AJ95" i="52" s="1"/>
  <c r="BD58" i="52"/>
  <c r="Z58" i="52" s="1"/>
  <c r="AO58" i="52" s="1"/>
  <c r="BD87" i="52"/>
  <c r="Z87" i="52" s="1"/>
  <c r="AO87" i="52" s="1"/>
  <c r="BD30" i="52"/>
  <c r="Z30" i="52" s="1"/>
  <c r="AO30" i="52" s="1"/>
  <c r="BD54" i="52"/>
  <c r="Z54" i="52" s="1"/>
  <c r="AO54" i="52" s="1"/>
  <c r="BD16" i="52"/>
  <c r="Z16" i="52" s="1"/>
  <c r="AO16" i="52" s="1"/>
  <c r="BD20" i="52"/>
  <c r="Z20" i="52" s="1"/>
  <c r="AO20" i="52" s="1"/>
  <c r="BD73" i="52"/>
  <c r="Z73" i="52" s="1"/>
  <c r="AO73" i="52" s="1"/>
  <c r="BD59" i="52"/>
  <c r="Z59" i="52" s="1"/>
  <c r="AO59" i="52" s="1"/>
  <c r="BD108" i="52"/>
  <c r="Z108" i="52" s="1"/>
  <c r="AO108" i="52" s="1"/>
  <c r="BD124" i="52"/>
  <c r="Z124" i="52" s="1"/>
  <c r="AO124" i="52" s="1"/>
  <c r="BD128" i="52"/>
  <c r="Z128" i="52" s="1"/>
  <c r="AO128" i="52" s="1"/>
  <c r="BD186" i="52"/>
  <c r="Z186" i="52" s="1"/>
  <c r="AO186" i="52" s="1"/>
  <c r="BD176" i="52"/>
  <c r="Z176" i="52" s="1"/>
  <c r="AO176" i="52" s="1"/>
  <c r="BD201" i="52"/>
  <c r="Z201" i="52" s="1"/>
  <c r="AO201" i="52" s="1"/>
  <c r="BB102" i="52"/>
  <c r="X102" i="52" s="1"/>
  <c r="AM102" i="52" s="1"/>
  <c r="BB14" i="52"/>
  <c r="X14" i="52" s="1"/>
  <c r="AM14" i="52" s="1"/>
  <c r="BB19" i="52"/>
  <c r="X19" i="52" s="1"/>
  <c r="AM19" i="52" s="1"/>
  <c r="BB91" i="52"/>
  <c r="X91" i="52" s="1"/>
  <c r="AM91" i="52" s="1"/>
  <c r="BB117" i="52"/>
  <c r="X117" i="52" s="1"/>
  <c r="AM117" i="52" s="1"/>
  <c r="BB97" i="52"/>
  <c r="X97" i="52" s="1"/>
  <c r="AM97" i="52" s="1"/>
  <c r="BB7" i="52"/>
  <c r="X7" i="52" s="1"/>
  <c r="AM7" i="52" s="1"/>
  <c r="BB12" i="52"/>
  <c r="X12" i="52" s="1"/>
  <c r="AM12" i="52" s="1"/>
  <c r="BB22" i="52"/>
  <c r="X22" i="52" s="1"/>
  <c r="AM22" i="52" s="1"/>
  <c r="BB27" i="52"/>
  <c r="X27" i="52" s="1"/>
  <c r="AM27" i="52" s="1"/>
  <c r="BB31" i="52"/>
  <c r="X31" i="52" s="1"/>
  <c r="AM31" i="52" s="1"/>
  <c r="BB35" i="52"/>
  <c r="X35" i="52" s="1"/>
  <c r="AM35" i="52" s="1"/>
  <c r="BB39" i="52"/>
  <c r="X39" i="52" s="1"/>
  <c r="AM39" i="52" s="1"/>
  <c r="BB43" i="52"/>
  <c r="X43" i="52" s="1"/>
  <c r="AM43" i="52" s="1"/>
  <c r="BB47" i="52"/>
  <c r="X47" i="52" s="1"/>
  <c r="AM47" i="52" s="1"/>
  <c r="BB51" i="52"/>
  <c r="X51" i="52" s="1"/>
  <c r="AM51" i="52" s="1"/>
  <c r="BB55" i="52"/>
  <c r="X55" i="52" s="1"/>
  <c r="AM55" i="52" s="1"/>
  <c r="BB106" i="52"/>
  <c r="X106" i="52" s="1"/>
  <c r="AM106" i="52" s="1"/>
  <c r="BB122" i="52"/>
  <c r="X122" i="52" s="1"/>
  <c r="AM122" i="52" s="1"/>
  <c r="BB100" i="52"/>
  <c r="X100" i="52" s="1"/>
  <c r="AM100" i="52" s="1"/>
  <c r="BB116" i="52"/>
  <c r="X116" i="52" s="1"/>
  <c r="AM116" i="52" s="1"/>
  <c r="BB135" i="52"/>
  <c r="X135" i="52" s="1"/>
  <c r="AM135" i="52" s="1"/>
  <c r="BB151" i="52"/>
  <c r="X151" i="52" s="1"/>
  <c r="AM151" i="52" s="1"/>
  <c r="BB60" i="52"/>
  <c r="X60" i="52" s="1"/>
  <c r="AM60" i="52" s="1"/>
  <c r="BB64" i="52"/>
  <c r="X64" i="52" s="1"/>
  <c r="AM64" i="52" s="1"/>
  <c r="BB68" i="52"/>
  <c r="X68" i="52" s="1"/>
  <c r="AM68" i="52" s="1"/>
  <c r="BB72" i="52"/>
  <c r="X72" i="52" s="1"/>
  <c r="AM72" i="52" s="1"/>
  <c r="BB76" i="52"/>
  <c r="X76" i="52" s="1"/>
  <c r="AM76" i="52" s="1"/>
  <c r="BB80" i="52"/>
  <c r="X80" i="52" s="1"/>
  <c r="AM80" i="52" s="1"/>
  <c r="BB84" i="52"/>
  <c r="X84" i="52" s="1"/>
  <c r="AM84" i="52" s="1"/>
  <c r="BB88" i="52"/>
  <c r="X88" i="52" s="1"/>
  <c r="AM88" i="52" s="1"/>
  <c r="BB96" i="52"/>
  <c r="X96" i="52" s="1"/>
  <c r="AM96" i="52" s="1"/>
  <c r="BB107" i="52"/>
  <c r="X107" i="52" s="1"/>
  <c r="AM107" i="52" s="1"/>
  <c r="BB123" i="52"/>
  <c r="X123" i="52" s="1"/>
  <c r="AM123" i="52" s="1"/>
  <c r="BB141" i="52"/>
  <c r="X141" i="52" s="1"/>
  <c r="AM141" i="52" s="1"/>
  <c r="BB138" i="52"/>
  <c r="X138" i="52" s="1"/>
  <c r="AM138" i="52" s="1"/>
  <c r="BB173" i="52"/>
  <c r="X173" i="52" s="1"/>
  <c r="AM173" i="52" s="1"/>
  <c r="BB155" i="52"/>
  <c r="X155" i="52" s="1"/>
  <c r="AM155" i="52" s="1"/>
  <c r="BB159" i="52"/>
  <c r="X159" i="52" s="1"/>
  <c r="AM159" i="52" s="1"/>
  <c r="BB163" i="52"/>
  <c r="X163" i="52" s="1"/>
  <c r="AM163" i="52" s="1"/>
  <c r="BB167" i="52"/>
  <c r="X167" i="52" s="1"/>
  <c r="AM167" i="52" s="1"/>
  <c r="BB171" i="52"/>
  <c r="X171" i="52" s="1"/>
  <c r="AM171" i="52" s="1"/>
  <c r="BB177" i="52"/>
  <c r="X177" i="52" s="1"/>
  <c r="AM177" i="52" s="1"/>
  <c r="BB181" i="52"/>
  <c r="X181" i="52" s="1"/>
  <c r="AM181" i="52" s="1"/>
  <c r="BB185" i="52"/>
  <c r="X185" i="52" s="1"/>
  <c r="AM185" i="52" s="1"/>
  <c r="BB187" i="52"/>
  <c r="X187" i="52" s="1"/>
  <c r="AM187" i="52" s="1"/>
  <c r="BB191" i="52"/>
  <c r="X191" i="52" s="1"/>
  <c r="AM191" i="52" s="1"/>
  <c r="BB195" i="52"/>
  <c r="X195" i="52" s="1"/>
  <c r="AM195" i="52" s="1"/>
  <c r="BB199" i="52"/>
  <c r="X199" i="52" s="1"/>
  <c r="AM199" i="52" s="1"/>
  <c r="BB205" i="52"/>
  <c r="X205" i="52" s="1"/>
  <c r="AM205" i="52" s="1"/>
  <c r="BG79" i="52"/>
  <c r="AC79" i="52" s="1"/>
  <c r="AR79" i="52" s="1"/>
  <c r="BG30" i="52"/>
  <c r="AC30" i="52" s="1"/>
  <c r="AR30" i="52" s="1"/>
  <c r="BG42" i="52"/>
  <c r="AC42" i="52" s="1"/>
  <c r="AR42" i="52" s="1"/>
  <c r="BG46" i="52"/>
  <c r="AC46" i="52" s="1"/>
  <c r="AR46" i="52" s="1"/>
  <c r="BG77" i="52"/>
  <c r="AC77" i="52" s="1"/>
  <c r="AR77" i="52" s="1"/>
  <c r="BG133" i="52"/>
  <c r="AC133" i="52" s="1"/>
  <c r="AR133" i="52" s="1"/>
  <c r="BG149" i="52"/>
  <c r="AC149" i="52" s="1"/>
  <c r="AR149" i="52" s="1"/>
  <c r="BG93" i="52"/>
  <c r="AC93" i="52" s="1"/>
  <c r="AR93" i="52" s="1"/>
  <c r="BG101" i="52"/>
  <c r="AC101" i="52" s="1"/>
  <c r="AR101" i="52" s="1"/>
  <c r="BG105" i="52"/>
  <c r="AC105" i="52" s="1"/>
  <c r="AR105" i="52" s="1"/>
  <c r="BG109" i="52"/>
  <c r="AC109" i="52" s="1"/>
  <c r="AR109" i="52" s="1"/>
  <c r="BG113" i="52"/>
  <c r="AC113" i="52" s="1"/>
  <c r="AR113" i="52" s="1"/>
  <c r="BG117" i="52"/>
  <c r="AC117" i="52" s="1"/>
  <c r="AR117" i="52" s="1"/>
  <c r="BG121" i="52"/>
  <c r="AC121" i="52" s="1"/>
  <c r="AR121" i="52" s="1"/>
  <c r="BG125" i="52"/>
  <c r="AC125" i="52" s="1"/>
  <c r="AR125" i="52" s="1"/>
  <c r="BG129" i="52"/>
  <c r="AC129" i="52" s="1"/>
  <c r="AR129" i="52" s="1"/>
  <c r="BG164" i="52"/>
  <c r="AC164" i="52" s="1"/>
  <c r="AR164" i="52" s="1"/>
  <c r="BG176" i="52"/>
  <c r="AC176" i="52" s="1"/>
  <c r="AR176" i="52" s="1"/>
  <c r="BG200" i="52"/>
  <c r="AC200" i="52" s="1"/>
  <c r="AR200" i="52" s="1"/>
  <c r="BG199" i="52"/>
  <c r="AC199" i="52" s="1"/>
  <c r="AR199" i="52" s="1"/>
  <c r="AY84" i="52"/>
  <c r="U84" i="52" s="1"/>
  <c r="AJ84" i="52" s="1"/>
  <c r="AY8" i="52"/>
  <c r="U8" i="52" s="1"/>
  <c r="AJ8" i="52" s="1"/>
  <c r="AY12" i="52"/>
  <c r="U12" i="52" s="1"/>
  <c r="AJ12" i="52" s="1"/>
  <c r="AY16" i="52"/>
  <c r="U16" i="52" s="1"/>
  <c r="AJ16" i="52" s="1"/>
  <c r="AY20" i="52"/>
  <c r="U20" i="52" s="1"/>
  <c r="AJ20" i="52" s="1"/>
  <c r="AY76" i="52"/>
  <c r="U76" i="52" s="1"/>
  <c r="AJ76" i="52" s="1"/>
  <c r="AY65" i="52"/>
  <c r="U65" i="52" s="1"/>
  <c r="AJ65" i="52" s="1"/>
  <c r="AY80" i="52"/>
  <c r="U80" i="52" s="1"/>
  <c r="AJ80" i="52" s="1"/>
  <c r="AY64" i="52"/>
  <c r="U64" i="52" s="1"/>
  <c r="AJ64" i="52" s="1"/>
  <c r="AY82" i="52"/>
  <c r="U82" i="52" s="1"/>
  <c r="AJ82" i="52" s="1"/>
  <c r="AY149" i="52"/>
  <c r="U149" i="52" s="1"/>
  <c r="AJ149" i="52" s="1"/>
  <c r="AY24" i="52"/>
  <c r="U24" i="52" s="1"/>
  <c r="AJ24" i="52" s="1"/>
  <c r="AY28" i="52"/>
  <c r="U28" i="52" s="1"/>
  <c r="AJ28" i="52" s="1"/>
  <c r="AY32" i="52"/>
  <c r="U32" i="52" s="1"/>
  <c r="AJ32" i="52" s="1"/>
  <c r="AY36" i="52"/>
  <c r="U36" i="52" s="1"/>
  <c r="AJ36" i="52" s="1"/>
  <c r="AY40" i="52"/>
  <c r="U40" i="52" s="1"/>
  <c r="AJ40" i="52" s="1"/>
  <c r="AY44" i="52"/>
  <c r="U44" i="52" s="1"/>
  <c r="AJ44" i="52" s="1"/>
  <c r="AY48" i="52"/>
  <c r="U48" i="52" s="1"/>
  <c r="AJ48" i="52" s="1"/>
  <c r="AY52" i="52"/>
  <c r="U52" i="52" s="1"/>
  <c r="AJ52" i="52" s="1"/>
  <c r="AY56" i="52"/>
  <c r="U56" i="52" s="1"/>
  <c r="AJ56" i="52" s="1"/>
  <c r="AY67" i="52"/>
  <c r="U67" i="52" s="1"/>
  <c r="AJ67" i="52" s="1"/>
  <c r="AY81" i="52"/>
  <c r="U81" i="52" s="1"/>
  <c r="AJ81" i="52" s="1"/>
  <c r="AY137" i="52"/>
  <c r="U137" i="52" s="1"/>
  <c r="AJ137" i="52" s="1"/>
  <c r="AY156" i="52"/>
  <c r="U156" i="52" s="1"/>
  <c r="AJ156" i="52" s="1"/>
  <c r="AY89" i="52"/>
  <c r="U89" i="52" s="1"/>
  <c r="AJ89" i="52" s="1"/>
  <c r="AY93" i="52"/>
  <c r="U93" i="52" s="1"/>
  <c r="AJ93" i="52" s="1"/>
  <c r="AY97" i="52"/>
  <c r="U97" i="52" s="1"/>
  <c r="AJ97" i="52" s="1"/>
  <c r="AY101" i="52"/>
  <c r="U101" i="52" s="1"/>
  <c r="AJ101" i="52" s="1"/>
  <c r="AY105" i="52"/>
  <c r="U105" i="52" s="1"/>
  <c r="AJ105" i="52" s="1"/>
  <c r="AY109" i="52"/>
  <c r="U109" i="52" s="1"/>
  <c r="AJ109" i="52" s="1"/>
  <c r="AY113" i="52"/>
  <c r="U113" i="52" s="1"/>
  <c r="AJ113" i="52" s="1"/>
  <c r="AY117" i="52"/>
  <c r="U117" i="52" s="1"/>
  <c r="AJ117" i="52" s="1"/>
  <c r="AY121" i="52"/>
  <c r="U121" i="52" s="1"/>
  <c r="AJ121" i="52" s="1"/>
  <c r="AY125" i="52"/>
  <c r="U125" i="52" s="1"/>
  <c r="AJ125" i="52" s="1"/>
  <c r="AY129" i="52"/>
  <c r="U129" i="52" s="1"/>
  <c r="AJ129" i="52" s="1"/>
  <c r="AY146" i="52"/>
  <c r="U146" i="52" s="1"/>
  <c r="AJ146" i="52" s="1"/>
  <c r="AY130" i="52"/>
  <c r="U130" i="52" s="1"/>
  <c r="AJ130" i="52" s="1"/>
  <c r="AY143" i="52"/>
  <c r="U143" i="52" s="1"/>
  <c r="AJ143" i="52" s="1"/>
  <c r="AY153" i="52"/>
  <c r="U153" i="52" s="1"/>
  <c r="AJ153" i="52" s="1"/>
  <c r="AY161" i="52"/>
  <c r="U161" i="52" s="1"/>
  <c r="AJ161" i="52" s="1"/>
  <c r="AY173" i="52"/>
  <c r="U173" i="52" s="1"/>
  <c r="AJ173" i="52" s="1"/>
  <c r="AY180" i="52"/>
  <c r="U180" i="52" s="1"/>
  <c r="AJ180" i="52" s="1"/>
  <c r="AY184" i="52"/>
  <c r="U184" i="52" s="1"/>
  <c r="AJ184" i="52" s="1"/>
  <c r="AY164" i="52"/>
  <c r="U164" i="52" s="1"/>
  <c r="AJ164" i="52" s="1"/>
  <c r="AY119" i="52"/>
  <c r="U119" i="52" s="1"/>
  <c r="AJ119" i="52" s="1"/>
  <c r="AY123" i="52"/>
  <c r="U123" i="52" s="1"/>
  <c r="AJ123" i="52" s="1"/>
  <c r="AY127" i="52"/>
  <c r="U127" i="52" s="1"/>
  <c r="AJ127" i="52" s="1"/>
  <c r="AY138" i="52"/>
  <c r="U138" i="52" s="1"/>
  <c r="AJ138" i="52" s="1"/>
  <c r="AY154" i="52"/>
  <c r="U154" i="52" s="1"/>
  <c r="AJ154" i="52" s="1"/>
  <c r="AY135" i="52"/>
  <c r="U135" i="52" s="1"/>
  <c r="AJ135" i="52" s="1"/>
  <c r="AY151" i="52"/>
  <c r="U151" i="52" s="1"/>
  <c r="AJ151" i="52" s="1"/>
  <c r="AY157" i="52"/>
  <c r="U157" i="52" s="1"/>
  <c r="AJ157" i="52" s="1"/>
  <c r="AY176" i="52"/>
  <c r="U176" i="52" s="1"/>
  <c r="AJ176" i="52" s="1"/>
  <c r="AY178" i="52"/>
  <c r="U178" i="52" s="1"/>
  <c r="AJ178" i="52" s="1"/>
  <c r="AY182" i="52"/>
  <c r="U182" i="52" s="1"/>
  <c r="AJ182" i="52" s="1"/>
  <c r="AY162" i="52"/>
  <c r="U162" i="52" s="1"/>
  <c r="AJ162" i="52" s="1"/>
  <c r="AY166" i="52"/>
  <c r="U166" i="52" s="1"/>
  <c r="AJ166" i="52" s="1"/>
  <c r="AY170" i="52"/>
  <c r="U170" i="52" s="1"/>
  <c r="AJ170" i="52" s="1"/>
  <c r="AY188" i="52"/>
  <c r="U188" i="52" s="1"/>
  <c r="AJ188" i="52" s="1"/>
  <c r="AY201" i="52"/>
  <c r="U201" i="52" s="1"/>
  <c r="AJ201" i="52" s="1"/>
  <c r="AY193" i="52"/>
  <c r="U193" i="52" s="1"/>
  <c r="AJ193" i="52" s="1"/>
  <c r="AY197" i="52"/>
  <c r="U197" i="52" s="1"/>
  <c r="AJ197" i="52" s="1"/>
  <c r="AY205" i="52"/>
  <c r="U205" i="52" s="1"/>
  <c r="AJ205" i="52" s="1"/>
  <c r="AV49" i="52"/>
  <c r="R49" i="52" s="1"/>
  <c r="AG49" i="52" s="1"/>
  <c r="AV38" i="52"/>
  <c r="R38" i="52" s="1"/>
  <c r="AG38" i="52" s="1"/>
  <c r="AV91" i="52"/>
  <c r="R91" i="52" s="1"/>
  <c r="AG91" i="52" s="1"/>
  <c r="AV27" i="52"/>
  <c r="R27" i="52" s="1"/>
  <c r="AG27" i="52" s="1"/>
  <c r="AV39" i="52"/>
  <c r="R39" i="52" s="1"/>
  <c r="AG39" i="52" s="1"/>
  <c r="AV55" i="52"/>
  <c r="R55" i="52" s="1"/>
  <c r="AG55" i="52" s="1"/>
  <c r="AV30" i="52"/>
  <c r="R30" i="52" s="1"/>
  <c r="AG30" i="52" s="1"/>
  <c r="AV57" i="52"/>
  <c r="R57" i="52" s="1"/>
  <c r="AG57" i="52" s="1"/>
  <c r="AV46" i="52"/>
  <c r="R46" i="52" s="1"/>
  <c r="AG46" i="52" s="1"/>
  <c r="AV82" i="52"/>
  <c r="R82" i="52" s="1"/>
  <c r="AG82" i="52" s="1"/>
  <c r="AV9" i="52"/>
  <c r="R9" i="52" s="1"/>
  <c r="AG9" i="52" s="1"/>
  <c r="AV13" i="52"/>
  <c r="R13" i="52" s="1"/>
  <c r="AG13" i="52" s="1"/>
  <c r="AV17" i="52"/>
  <c r="R17" i="52" s="1"/>
  <c r="AG17" i="52" s="1"/>
  <c r="AV21" i="52"/>
  <c r="R21" i="52" s="1"/>
  <c r="AG21" i="52" s="1"/>
  <c r="AV40" i="52"/>
  <c r="R40" i="52" s="1"/>
  <c r="AG40" i="52" s="1"/>
  <c r="AV56" i="52"/>
  <c r="R56" i="52" s="1"/>
  <c r="AG56" i="52" s="1"/>
  <c r="AV70" i="52"/>
  <c r="R70" i="52" s="1"/>
  <c r="AG70" i="52" s="1"/>
  <c r="AV93" i="52"/>
  <c r="R93" i="52" s="1"/>
  <c r="AG93" i="52" s="1"/>
  <c r="AV66" i="52"/>
  <c r="R66" i="52" s="1"/>
  <c r="AG66" i="52" s="1"/>
  <c r="AV81" i="52"/>
  <c r="R81" i="52" s="1"/>
  <c r="AG81" i="52" s="1"/>
  <c r="AV65" i="52"/>
  <c r="R65" i="52" s="1"/>
  <c r="AG65" i="52" s="1"/>
  <c r="AV80" i="52"/>
  <c r="R80" i="52" s="1"/>
  <c r="AG80" i="52" s="1"/>
  <c r="AV88" i="52"/>
  <c r="R88" i="52" s="1"/>
  <c r="AG88" i="52" s="1"/>
  <c r="AV96" i="52"/>
  <c r="R96" i="52" s="1"/>
  <c r="AG96" i="52" s="1"/>
  <c r="AV159" i="52"/>
  <c r="R159" i="52" s="1"/>
  <c r="AG159" i="52" s="1"/>
  <c r="AV168" i="52"/>
  <c r="R168" i="52" s="1"/>
  <c r="AG168" i="52" s="1"/>
  <c r="AV101" i="52"/>
  <c r="R101" i="52" s="1"/>
  <c r="AG101" i="52" s="1"/>
  <c r="AV105" i="52"/>
  <c r="R105" i="52" s="1"/>
  <c r="AG105" i="52" s="1"/>
  <c r="AV109" i="52"/>
  <c r="R109" i="52" s="1"/>
  <c r="AG109" i="52" s="1"/>
  <c r="AV113" i="52"/>
  <c r="R113" i="52" s="1"/>
  <c r="AG113" i="52" s="1"/>
  <c r="AV117" i="52"/>
  <c r="R117" i="52" s="1"/>
  <c r="AG117" i="52" s="1"/>
  <c r="AV121" i="52"/>
  <c r="R121" i="52" s="1"/>
  <c r="AG121" i="52" s="1"/>
  <c r="AV125" i="52"/>
  <c r="R125" i="52" s="1"/>
  <c r="AG125" i="52" s="1"/>
  <c r="AV129" i="52"/>
  <c r="R129" i="52" s="1"/>
  <c r="AG129" i="52" s="1"/>
  <c r="AV130" i="52"/>
  <c r="R130" i="52" s="1"/>
  <c r="AG130" i="52" s="1"/>
  <c r="AV134" i="52"/>
  <c r="R134" i="52" s="1"/>
  <c r="AG134" i="52" s="1"/>
  <c r="AV138" i="52"/>
  <c r="R138" i="52" s="1"/>
  <c r="AG138" i="52" s="1"/>
  <c r="AV142" i="52"/>
  <c r="R142" i="52" s="1"/>
  <c r="AG142" i="52" s="1"/>
  <c r="AV146" i="52"/>
  <c r="R146" i="52" s="1"/>
  <c r="AG146" i="52" s="1"/>
  <c r="AV150" i="52"/>
  <c r="R150" i="52" s="1"/>
  <c r="AG150" i="52" s="1"/>
  <c r="AV156" i="52"/>
  <c r="R156" i="52" s="1"/>
  <c r="AG156" i="52" s="1"/>
  <c r="AV187" i="52"/>
  <c r="R187" i="52" s="1"/>
  <c r="AG187" i="52" s="1"/>
  <c r="AV195" i="52"/>
  <c r="R195" i="52" s="1"/>
  <c r="AG195" i="52" s="1"/>
  <c r="AV174" i="52"/>
  <c r="R174" i="52" s="1"/>
  <c r="AG174" i="52" s="1"/>
  <c r="AV178" i="52"/>
  <c r="R178" i="52" s="1"/>
  <c r="AG178" i="52" s="1"/>
  <c r="AV182" i="52"/>
  <c r="R182" i="52" s="1"/>
  <c r="AG182" i="52" s="1"/>
  <c r="AV186" i="52"/>
  <c r="R186" i="52" s="1"/>
  <c r="AG186" i="52" s="1"/>
  <c r="AV206" i="52"/>
  <c r="R206" i="52" s="1"/>
  <c r="AG206" i="52" s="1"/>
  <c r="AV205" i="52"/>
  <c r="R205" i="52" s="1"/>
  <c r="AG205" i="52" s="1"/>
  <c r="AV201" i="52"/>
  <c r="R201" i="52" s="1"/>
  <c r="AG201" i="52" s="1"/>
  <c r="BH31" i="52"/>
  <c r="AD31" i="52" s="1"/>
  <c r="AS31" i="52" s="1"/>
  <c r="BH61" i="52"/>
  <c r="AD61" i="52" s="1"/>
  <c r="AS61" i="52" s="1"/>
  <c r="BH36" i="52"/>
  <c r="AD36" i="52" s="1"/>
  <c r="AS36" i="52" s="1"/>
  <c r="BH23" i="52"/>
  <c r="AD23" i="52" s="1"/>
  <c r="AS23" i="52" s="1"/>
  <c r="BH37" i="52"/>
  <c r="AD37" i="52" s="1"/>
  <c r="AS37" i="52" s="1"/>
  <c r="BH53" i="52"/>
  <c r="AD53" i="52" s="1"/>
  <c r="AS53" i="52" s="1"/>
  <c r="BH72" i="52"/>
  <c r="AD72" i="52" s="1"/>
  <c r="AS72" i="52" s="1"/>
  <c r="BH29" i="52"/>
  <c r="AD29" i="52" s="1"/>
  <c r="AS29" i="52" s="1"/>
  <c r="BH60" i="52"/>
  <c r="AD60" i="52" s="1"/>
  <c r="AS60" i="52" s="1"/>
  <c r="BH52" i="52"/>
  <c r="AD52" i="52" s="1"/>
  <c r="AS52" i="52" s="1"/>
  <c r="BH7" i="52"/>
  <c r="AD7" i="52" s="1"/>
  <c r="AS7" i="52" s="1"/>
  <c r="BH11" i="52"/>
  <c r="AD11" i="52" s="1"/>
  <c r="AS11" i="52" s="1"/>
  <c r="BH15" i="52"/>
  <c r="AD15" i="52" s="1"/>
  <c r="AS15" i="52" s="1"/>
  <c r="BH19" i="52"/>
  <c r="AD19" i="52" s="1"/>
  <c r="AS19" i="52" s="1"/>
  <c r="BH34" i="52"/>
  <c r="AD34" i="52" s="1"/>
  <c r="AS34" i="52" s="1"/>
  <c r="BH50" i="52"/>
  <c r="AD50" i="52" s="1"/>
  <c r="AS50" i="52" s="1"/>
  <c r="BH85" i="52"/>
  <c r="AD85" i="52" s="1"/>
  <c r="AS85" i="52" s="1"/>
  <c r="BH71" i="52"/>
  <c r="AD71" i="52" s="1"/>
  <c r="AS71" i="52" s="1"/>
  <c r="BH87" i="52"/>
  <c r="AD87" i="52" s="1"/>
  <c r="AS87" i="52" s="1"/>
  <c r="BH95" i="52"/>
  <c r="AD95" i="52" s="1"/>
  <c r="AS95" i="52" s="1"/>
  <c r="BH62" i="52"/>
  <c r="AD62" i="52" s="1"/>
  <c r="AS62" i="52" s="1"/>
  <c r="BH78" i="52"/>
  <c r="AD78" i="52" s="1"/>
  <c r="AS78" i="52" s="1"/>
  <c r="BH88" i="52"/>
  <c r="AD88" i="52" s="1"/>
  <c r="AS88" i="52" s="1"/>
  <c r="BH96" i="52"/>
  <c r="AD96" i="52" s="1"/>
  <c r="AS96" i="52" s="1"/>
  <c r="BH100" i="52"/>
  <c r="AD100" i="52" s="1"/>
  <c r="AS100" i="52" s="1"/>
  <c r="BH104" i="52"/>
  <c r="AD104" i="52" s="1"/>
  <c r="AS104" i="52" s="1"/>
  <c r="BH108" i="52"/>
  <c r="AD108" i="52" s="1"/>
  <c r="AS108" i="52" s="1"/>
  <c r="BH112" i="52"/>
  <c r="AD112" i="52" s="1"/>
  <c r="AS112" i="52" s="1"/>
  <c r="BH116" i="52"/>
  <c r="AD116" i="52" s="1"/>
  <c r="AS116" i="52" s="1"/>
  <c r="BH120" i="52"/>
  <c r="AD120" i="52" s="1"/>
  <c r="AS120" i="52" s="1"/>
  <c r="BH124" i="52"/>
  <c r="AD124" i="52" s="1"/>
  <c r="AS124" i="52" s="1"/>
  <c r="BH128" i="52"/>
  <c r="AD128" i="52" s="1"/>
  <c r="AS128" i="52" s="1"/>
  <c r="BH131" i="52"/>
  <c r="AD131" i="52" s="1"/>
  <c r="AS131" i="52" s="1"/>
  <c r="BH135" i="52"/>
  <c r="AD135" i="52" s="1"/>
  <c r="AS135" i="52" s="1"/>
  <c r="BH139" i="52"/>
  <c r="AD139" i="52" s="1"/>
  <c r="AS139" i="52" s="1"/>
  <c r="BH143" i="52"/>
  <c r="AD143" i="52" s="1"/>
  <c r="AS143" i="52" s="1"/>
  <c r="BH147" i="52"/>
  <c r="AD147" i="52" s="1"/>
  <c r="AS147" i="52" s="1"/>
  <c r="BH151" i="52"/>
  <c r="AD151" i="52" s="1"/>
  <c r="AS151" i="52" s="1"/>
  <c r="BH157" i="52"/>
  <c r="AD157" i="52" s="1"/>
  <c r="AS157" i="52" s="1"/>
  <c r="BH163" i="52"/>
  <c r="AD163" i="52" s="1"/>
  <c r="AS163" i="52" s="1"/>
  <c r="BH167" i="52"/>
  <c r="AD167" i="52" s="1"/>
  <c r="AS167" i="52" s="1"/>
  <c r="BH190" i="52"/>
  <c r="AD190" i="52" s="1"/>
  <c r="AS190" i="52" s="1"/>
  <c r="BH172" i="52"/>
  <c r="AD172" i="52" s="1"/>
  <c r="AS172" i="52" s="1"/>
  <c r="BH176" i="52"/>
  <c r="AD176" i="52" s="1"/>
  <c r="AS176" i="52" s="1"/>
  <c r="BH180" i="52"/>
  <c r="AD180" i="52" s="1"/>
  <c r="AS180" i="52" s="1"/>
  <c r="BH184" i="52"/>
  <c r="AD184" i="52" s="1"/>
  <c r="AS184" i="52" s="1"/>
  <c r="BH188" i="52"/>
  <c r="AD188" i="52" s="1"/>
  <c r="AS188" i="52" s="1"/>
  <c r="BH193" i="52"/>
  <c r="AD193" i="52" s="1"/>
  <c r="AS193" i="52" s="1"/>
  <c r="BH198" i="52"/>
  <c r="AD198" i="52" s="1"/>
  <c r="AS198" i="52" s="1"/>
  <c r="BH205" i="52"/>
  <c r="AD205" i="52" s="1"/>
  <c r="AS205" i="52" s="1"/>
  <c r="AZ27" i="52"/>
  <c r="V27" i="52" s="1"/>
  <c r="AK27" i="52" s="1"/>
  <c r="AZ59" i="52"/>
  <c r="V59" i="52" s="1"/>
  <c r="AK59" i="52" s="1"/>
  <c r="AZ80" i="52"/>
  <c r="V80" i="52" s="1"/>
  <c r="AK80" i="52" s="1"/>
  <c r="AZ44" i="52"/>
  <c r="V44" i="52" s="1"/>
  <c r="AK44" i="52" s="1"/>
  <c r="AZ25" i="52"/>
  <c r="V25" i="52" s="1"/>
  <c r="AK25" i="52" s="1"/>
  <c r="AZ37" i="52"/>
  <c r="V37" i="52" s="1"/>
  <c r="AK37" i="52" s="1"/>
  <c r="AZ53" i="52"/>
  <c r="V53" i="52" s="1"/>
  <c r="AK53" i="52" s="1"/>
  <c r="AZ68" i="52"/>
  <c r="V68" i="52" s="1"/>
  <c r="AK68" i="52" s="1"/>
  <c r="AZ31" i="52"/>
  <c r="V31" i="52" s="1"/>
  <c r="AK31" i="52" s="1"/>
  <c r="AZ51" i="52"/>
  <c r="V51" i="52" s="1"/>
  <c r="AK51" i="52" s="1"/>
  <c r="AZ40" i="52"/>
  <c r="V40" i="52" s="1"/>
  <c r="AK40" i="52" s="1"/>
  <c r="AZ85" i="52"/>
  <c r="V85" i="52" s="1"/>
  <c r="AK85" i="52" s="1"/>
  <c r="AZ9" i="52"/>
  <c r="V9" i="52" s="1"/>
  <c r="AK9" i="52" s="1"/>
  <c r="AZ13" i="52"/>
  <c r="V13" i="52" s="1"/>
  <c r="AK13" i="52" s="1"/>
  <c r="AZ17" i="52"/>
  <c r="V17" i="52" s="1"/>
  <c r="AK17" i="52" s="1"/>
  <c r="AZ24" i="52"/>
  <c r="V24" i="52" s="1"/>
  <c r="AK24" i="52" s="1"/>
  <c r="AZ46" i="52"/>
  <c r="V46" i="52" s="1"/>
  <c r="AK46" i="52" s="1"/>
  <c r="AZ81" i="52"/>
  <c r="V81" i="52" s="1"/>
  <c r="AK81" i="52" s="1"/>
  <c r="AZ75" i="52"/>
  <c r="V75" i="52" s="1"/>
  <c r="AK75" i="52" s="1"/>
  <c r="AZ60" i="52"/>
  <c r="V60" i="52" s="1"/>
  <c r="AK60" i="52" s="1"/>
  <c r="AZ78" i="52"/>
  <c r="V78" i="52" s="1"/>
  <c r="AK78" i="52" s="1"/>
  <c r="AZ90" i="52"/>
  <c r="V90" i="52" s="1"/>
  <c r="AK90" i="52" s="1"/>
  <c r="AZ98" i="52"/>
  <c r="V98" i="52" s="1"/>
  <c r="AK98" i="52" s="1"/>
  <c r="AZ91" i="52"/>
  <c r="V91" i="52" s="1"/>
  <c r="AK91" i="52" s="1"/>
  <c r="AZ157" i="52"/>
  <c r="V157" i="52" s="1"/>
  <c r="AK157" i="52" s="1"/>
  <c r="AZ102" i="52"/>
  <c r="V102" i="52" s="1"/>
  <c r="AK102" i="52" s="1"/>
  <c r="AZ106" i="52"/>
  <c r="V106" i="52" s="1"/>
  <c r="AK106" i="52" s="1"/>
  <c r="AZ110" i="52"/>
  <c r="V110" i="52" s="1"/>
  <c r="AK110" i="52" s="1"/>
  <c r="AZ114" i="52"/>
  <c r="V114" i="52" s="1"/>
  <c r="AK114" i="52" s="1"/>
  <c r="AZ118" i="52"/>
  <c r="V118" i="52" s="1"/>
  <c r="AK118" i="52" s="1"/>
  <c r="AZ122" i="52"/>
  <c r="V122" i="52" s="1"/>
  <c r="AK122" i="52" s="1"/>
  <c r="AZ126" i="52"/>
  <c r="V126" i="52" s="1"/>
  <c r="AK126" i="52" s="1"/>
  <c r="AZ155" i="52"/>
  <c r="V155" i="52" s="1"/>
  <c r="AK155" i="52" s="1"/>
  <c r="AZ131" i="52"/>
  <c r="V131" i="52" s="1"/>
  <c r="AK131" i="52" s="1"/>
  <c r="AZ135" i="52"/>
  <c r="V135" i="52" s="1"/>
  <c r="AK135" i="52" s="1"/>
  <c r="AZ139" i="52"/>
  <c r="V139" i="52" s="1"/>
  <c r="AK139" i="52" s="1"/>
  <c r="AZ143" i="52"/>
  <c r="V143" i="52" s="1"/>
  <c r="AK143" i="52" s="1"/>
  <c r="AZ147" i="52"/>
  <c r="V147" i="52" s="1"/>
  <c r="AK147" i="52" s="1"/>
  <c r="AZ151" i="52"/>
  <c r="V151" i="52" s="1"/>
  <c r="AK151" i="52" s="1"/>
  <c r="AZ158" i="52"/>
  <c r="V158" i="52" s="1"/>
  <c r="AK158" i="52" s="1"/>
  <c r="AZ165" i="52"/>
  <c r="V165" i="52" s="1"/>
  <c r="AK165" i="52" s="1"/>
  <c r="AZ169" i="52"/>
  <c r="V169" i="52" s="1"/>
  <c r="AK169" i="52" s="1"/>
  <c r="AZ199" i="52"/>
  <c r="V199" i="52" s="1"/>
  <c r="AK199" i="52" s="1"/>
  <c r="AZ174" i="52"/>
  <c r="V174" i="52" s="1"/>
  <c r="AK174" i="52" s="1"/>
  <c r="AZ178" i="52"/>
  <c r="V178" i="52" s="1"/>
  <c r="AK178" i="52" s="1"/>
  <c r="AZ182" i="52"/>
  <c r="V182" i="52" s="1"/>
  <c r="AK182" i="52" s="1"/>
  <c r="AZ191" i="52"/>
  <c r="V191" i="52" s="1"/>
  <c r="AK191" i="52" s="1"/>
  <c r="AZ190" i="52"/>
  <c r="V190" i="52" s="1"/>
  <c r="AK190" i="52" s="1"/>
  <c r="AZ201" i="52"/>
  <c r="V201" i="52" s="1"/>
  <c r="AK201" i="52" s="1"/>
  <c r="AZ202" i="52"/>
  <c r="V202" i="52" s="1"/>
  <c r="AK202" i="52" s="1"/>
  <c r="AZ205" i="52"/>
  <c r="V205" i="52" s="1"/>
  <c r="AK205" i="52" s="1"/>
  <c r="AY168" i="52"/>
  <c r="U168" i="52" s="1"/>
  <c r="AJ168" i="52" s="1"/>
  <c r="AY192" i="52"/>
  <c r="U192" i="52" s="1"/>
  <c r="AJ192" i="52" s="1"/>
  <c r="AY190" i="52"/>
  <c r="U190" i="52" s="1"/>
  <c r="AJ190" i="52" s="1"/>
  <c r="AY206" i="52"/>
  <c r="U206" i="52" s="1"/>
  <c r="AJ206" i="52" s="1"/>
  <c r="AY199" i="52"/>
  <c r="U199" i="52" s="1"/>
  <c r="AJ199" i="52" s="1"/>
  <c r="AY200" i="52"/>
  <c r="U200" i="52" s="1"/>
  <c r="AJ200" i="52" s="1"/>
  <c r="AV24" i="52"/>
  <c r="R24" i="52" s="1"/>
  <c r="AG24" i="52" s="1"/>
  <c r="AV71" i="52"/>
  <c r="R71" i="52" s="1"/>
  <c r="AG71" i="52" s="1"/>
  <c r="AV64" i="52"/>
  <c r="R64" i="52" s="1"/>
  <c r="AG64" i="52" s="1"/>
  <c r="AV22" i="52"/>
  <c r="R22" i="52" s="1"/>
  <c r="AG22" i="52" s="1"/>
  <c r="AV31" i="52"/>
  <c r="R31" i="52" s="1"/>
  <c r="AG31" i="52" s="1"/>
  <c r="AV47" i="52"/>
  <c r="R47" i="52" s="1"/>
  <c r="AG47" i="52" s="1"/>
  <c r="AV83" i="52"/>
  <c r="R83" i="52" s="1"/>
  <c r="AG83" i="52" s="1"/>
  <c r="AV41" i="52"/>
  <c r="R41" i="52" s="1"/>
  <c r="AG41" i="52" s="1"/>
  <c r="AV87" i="52"/>
  <c r="R87" i="52" s="1"/>
  <c r="AG87" i="52" s="1"/>
  <c r="AV54" i="52"/>
  <c r="R54" i="52" s="1"/>
  <c r="AG54" i="52" s="1"/>
  <c r="AV7" i="52"/>
  <c r="R7" i="52" s="1"/>
  <c r="AG7" i="52" s="1"/>
  <c r="AV11" i="52"/>
  <c r="R11" i="52" s="1"/>
  <c r="AG11" i="52" s="1"/>
  <c r="AV15" i="52"/>
  <c r="R15" i="52" s="1"/>
  <c r="AG15" i="52" s="1"/>
  <c r="AV19" i="52"/>
  <c r="R19" i="52" s="1"/>
  <c r="AG19" i="52" s="1"/>
  <c r="AV32" i="52"/>
  <c r="R32" i="52" s="1"/>
  <c r="AG32" i="52" s="1"/>
  <c r="AV48" i="52"/>
  <c r="R48" i="52" s="1"/>
  <c r="AG48" i="52" s="1"/>
  <c r="AV60" i="52"/>
  <c r="R60" i="52" s="1"/>
  <c r="AG60" i="52" s="1"/>
  <c r="AV86" i="52"/>
  <c r="R86" i="52" s="1"/>
  <c r="AG86" i="52" s="1"/>
  <c r="AV58" i="52"/>
  <c r="R58" i="52" s="1"/>
  <c r="AG58" i="52" s="1"/>
  <c r="AV73" i="52"/>
  <c r="R73" i="52" s="1"/>
  <c r="AG73" i="52" s="1"/>
  <c r="AV157" i="52"/>
  <c r="R157" i="52" s="1"/>
  <c r="AG157" i="52" s="1"/>
  <c r="AV72" i="52"/>
  <c r="R72" i="52" s="1"/>
  <c r="AG72" i="52" s="1"/>
  <c r="AV162" i="52"/>
  <c r="R162" i="52" s="1"/>
  <c r="AG162" i="52" s="1"/>
  <c r="AV92" i="52"/>
  <c r="R92" i="52" s="1"/>
  <c r="AG92" i="52" s="1"/>
  <c r="AV163" i="52"/>
  <c r="R163" i="52" s="1"/>
  <c r="AG163" i="52" s="1"/>
  <c r="AV155" i="52"/>
  <c r="R155" i="52" s="1"/>
  <c r="AG155" i="52" s="1"/>
  <c r="AV99" i="52"/>
  <c r="R99" i="52" s="1"/>
  <c r="AG99" i="52" s="1"/>
  <c r="AV103" i="52"/>
  <c r="R103" i="52" s="1"/>
  <c r="AG103" i="52" s="1"/>
  <c r="AV107" i="52"/>
  <c r="R107" i="52" s="1"/>
  <c r="AG107" i="52" s="1"/>
  <c r="AV111" i="52"/>
  <c r="R111" i="52" s="1"/>
  <c r="AG111" i="52" s="1"/>
  <c r="AV115" i="52"/>
  <c r="R115" i="52" s="1"/>
  <c r="AG115" i="52" s="1"/>
  <c r="AV119" i="52"/>
  <c r="R119" i="52" s="1"/>
  <c r="AG119" i="52" s="1"/>
  <c r="AV123" i="52"/>
  <c r="R123" i="52" s="1"/>
  <c r="AG123" i="52" s="1"/>
  <c r="AV127" i="52"/>
  <c r="R127" i="52" s="1"/>
  <c r="AG127" i="52" s="1"/>
  <c r="AV161" i="52"/>
  <c r="R161" i="52" s="1"/>
  <c r="AG161" i="52" s="1"/>
  <c r="AV132" i="52"/>
  <c r="R132" i="52" s="1"/>
  <c r="AG132" i="52" s="1"/>
  <c r="AV136" i="52"/>
  <c r="R136" i="52" s="1"/>
  <c r="AG136" i="52" s="1"/>
  <c r="AV140" i="52"/>
  <c r="R140" i="52" s="1"/>
  <c r="AG140" i="52" s="1"/>
  <c r="AV144" i="52"/>
  <c r="R144" i="52" s="1"/>
  <c r="AG144" i="52" s="1"/>
  <c r="AV148" i="52"/>
  <c r="R148" i="52" s="1"/>
  <c r="AG148" i="52" s="1"/>
  <c r="AV152" i="52"/>
  <c r="R152" i="52" s="1"/>
  <c r="AG152" i="52" s="1"/>
  <c r="AV160" i="52"/>
  <c r="R160" i="52" s="1"/>
  <c r="AG160" i="52" s="1"/>
  <c r="AV188" i="52"/>
  <c r="R188" i="52" s="1"/>
  <c r="AG188" i="52" s="1"/>
  <c r="AV172" i="52"/>
  <c r="R172" i="52" s="1"/>
  <c r="AG172" i="52" s="1"/>
  <c r="AV176" i="52"/>
  <c r="R176" i="52" s="1"/>
  <c r="AG176" i="52" s="1"/>
  <c r="AV180" i="52"/>
  <c r="R180" i="52" s="1"/>
  <c r="AG180" i="52" s="1"/>
  <c r="AV184" i="52"/>
  <c r="R184" i="52" s="1"/>
  <c r="AG184" i="52" s="1"/>
  <c r="AV193" i="52"/>
  <c r="R193" i="52" s="1"/>
  <c r="AG193" i="52" s="1"/>
  <c r="AV194" i="52"/>
  <c r="R194" i="52" s="1"/>
  <c r="AG194" i="52" s="1"/>
  <c r="AV200" i="52"/>
  <c r="R200" i="52" s="1"/>
  <c r="AG200" i="52" s="1"/>
  <c r="AV203" i="52"/>
  <c r="R203" i="52" s="1"/>
  <c r="AG203" i="52" s="1"/>
  <c r="BH47" i="52"/>
  <c r="AD47" i="52" s="1"/>
  <c r="AS47" i="52" s="1"/>
  <c r="BH76" i="52"/>
  <c r="AD76" i="52" s="1"/>
  <c r="AS76" i="52" s="1"/>
  <c r="BH48" i="52"/>
  <c r="AD48" i="52" s="1"/>
  <c r="AS48" i="52" s="1"/>
  <c r="BH30" i="52"/>
  <c r="AD30" i="52" s="1"/>
  <c r="AS30" i="52" s="1"/>
  <c r="BH45" i="52"/>
  <c r="AD45" i="52" s="1"/>
  <c r="AS45" i="52" s="1"/>
  <c r="BH64" i="52"/>
  <c r="AD64" i="52" s="1"/>
  <c r="AS64" i="52" s="1"/>
  <c r="BH25" i="52"/>
  <c r="AD25" i="52" s="1"/>
  <c r="AS25" i="52" s="1"/>
  <c r="BH43" i="52"/>
  <c r="AD43" i="52" s="1"/>
  <c r="AS43" i="52" s="1"/>
  <c r="BH32" i="52"/>
  <c r="AD32" i="52" s="1"/>
  <c r="AS32" i="52" s="1"/>
  <c r="BH81" i="52"/>
  <c r="AD81" i="52" s="1"/>
  <c r="AS81" i="52" s="1"/>
  <c r="BH9" i="52"/>
  <c r="AD9" i="52" s="1"/>
  <c r="AS9" i="52" s="1"/>
  <c r="BH13" i="52"/>
  <c r="AD13" i="52" s="1"/>
  <c r="AS13" i="52" s="1"/>
  <c r="BH17" i="52"/>
  <c r="AD17" i="52" s="1"/>
  <c r="AS17" i="52" s="1"/>
  <c r="BH22" i="52"/>
  <c r="AD22" i="52" s="1"/>
  <c r="AS22" i="52" s="1"/>
  <c r="BH42" i="52"/>
  <c r="AD42" i="52" s="1"/>
  <c r="AS42" i="52" s="1"/>
  <c r="BH69" i="52"/>
  <c r="AD69" i="52" s="1"/>
  <c r="AS69" i="52" s="1"/>
  <c r="BH63" i="52"/>
  <c r="AD63" i="52" s="1"/>
  <c r="AS63" i="52" s="1"/>
  <c r="BH79" i="52"/>
  <c r="AD79" i="52" s="1"/>
  <c r="AS79" i="52" s="1"/>
  <c r="BH91" i="52"/>
  <c r="AD91" i="52" s="1"/>
  <c r="AS91" i="52" s="1"/>
  <c r="BH154" i="52"/>
  <c r="AD154" i="52" s="1"/>
  <c r="AS154" i="52" s="1"/>
  <c r="BH70" i="52"/>
  <c r="AD70" i="52" s="1"/>
  <c r="AS70" i="52" s="1"/>
  <c r="BH86" i="52"/>
  <c r="AD86" i="52" s="1"/>
  <c r="AS86" i="52" s="1"/>
  <c r="BH92" i="52"/>
  <c r="AD92" i="52" s="1"/>
  <c r="AS92" i="52" s="1"/>
  <c r="BH160" i="52"/>
  <c r="AD160" i="52" s="1"/>
  <c r="AS160" i="52" s="1"/>
  <c r="BH102" i="52"/>
  <c r="AD102" i="52" s="1"/>
  <c r="AS102" i="52" s="1"/>
  <c r="BH106" i="52"/>
  <c r="AD106" i="52" s="1"/>
  <c r="AS106" i="52" s="1"/>
  <c r="BH110" i="52"/>
  <c r="AD110" i="52" s="1"/>
  <c r="AS110" i="52" s="1"/>
  <c r="BH114" i="52"/>
  <c r="AD114" i="52" s="1"/>
  <c r="AS114" i="52" s="1"/>
  <c r="BH118" i="52"/>
  <c r="AD118" i="52" s="1"/>
  <c r="AS118" i="52" s="1"/>
  <c r="BH122" i="52"/>
  <c r="AD122" i="52" s="1"/>
  <c r="AS122" i="52" s="1"/>
  <c r="BH126" i="52"/>
  <c r="AD126" i="52" s="1"/>
  <c r="AS126" i="52" s="1"/>
  <c r="BH158" i="52"/>
  <c r="AD158" i="52" s="1"/>
  <c r="AS158" i="52" s="1"/>
  <c r="BH133" i="52"/>
  <c r="AD133" i="52" s="1"/>
  <c r="AS133" i="52" s="1"/>
  <c r="BH137" i="52"/>
  <c r="AD137" i="52" s="1"/>
  <c r="AS137" i="52" s="1"/>
  <c r="BH141" i="52"/>
  <c r="AD141" i="52" s="1"/>
  <c r="AS141" i="52" s="1"/>
  <c r="BH145" i="52"/>
  <c r="AD145" i="52" s="1"/>
  <c r="AS145" i="52" s="1"/>
  <c r="BH149" i="52"/>
  <c r="AD149" i="52" s="1"/>
  <c r="AS149" i="52" s="1"/>
  <c r="BH153" i="52"/>
  <c r="AD153" i="52" s="1"/>
  <c r="AS153" i="52" s="1"/>
  <c r="BH161" i="52"/>
  <c r="AD161" i="52" s="1"/>
  <c r="AS161" i="52" s="1"/>
  <c r="BH165" i="52"/>
  <c r="AD165" i="52" s="1"/>
  <c r="AS165" i="52" s="1"/>
  <c r="BH169" i="52"/>
  <c r="AD169" i="52" s="1"/>
  <c r="AS169" i="52" s="1"/>
  <c r="BH196" i="52"/>
  <c r="AD196" i="52" s="1"/>
  <c r="AS196" i="52" s="1"/>
  <c r="BH174" i="52"/>
  <c r="AD174" i="52" s="1"/>
  <c r="AS174" i="52" s="1"/>
  <c r="BH178" i="52"/>
  <c r="AD178" i="52" s="1"/>
  <c r="AS178" i="52" s="1"/>
  <c r="BH182" i="52"/>
  <c r="AD182" i="52" s="1"/>
  <c r="AS182" i="52" s="1"/>
  <c r="BH194" i="52"/>
  <c r="AD194" i="52" s="1"/>
  <c r="AS194" i="52" s="1"/>
  <c r="BH189" i="52"/>
  <c r="AD189" i="52" s="1"/>
  <c r="AS189" i="52" s="1"/>
  <c r="BH200" i="52"/>
  <c r="AD200" i="52" s="1"/>
  <c r="AS200" i="52" s="1"/>
  <c r="BH203" i="52"/>
  <c r="AD203" i="52" s="1"/>
  <c r="AS203" i="52" s="1"/>
  <c r="BH202" i="52"/>
  <c r="AD202" i="52" s="1"/>
  <c r="AS202" i="52" s="1"/>
  <c r="AZ39" i="52"/>
  <c r="V39" i="52" s="1"/>
  <c r="AK39" i="52" s="1"/>
  <c r="AZ67" i="52"/>
  <c r="V67" i="52" s="1"/>
  <c r="AK67" i="52" s="1"/>
  <c r="AZ22" i="52"/>
  <c r="V22" i="52" s="1"/>
  <c r="AK22" i="52" s="1"/>
  <c r="AZ77" i="52"/>
  <c r="V77" i="52" s="1"/>
  <c r="AK77" i="52" s="1"/>
  <c r="AZ30" i="52"/>
  <c r="V30" i="52" s="1"/>
  <c r="AK30" i="52" s="1"/>
  <c r="AZ45" i="52"/>
  <c r="V45" i="52" s="1"/>
  <c r="AK45" i="52" s="1"/>
  <c r="AZ62" i="52"/>
  <c r="V62" i="52" s="1"/>
  <c r="AK62" i="52" s="1"/>
  <c r="AZ84" i="52"/>
  <c r="V84" i="52" s="1"/>
  <c r="AK84" i="52" s="1"/>
  <c r="AZ43" i="52"/>
  <c r="V43" i="52" s="1"/>
  <c r="AK43" i="52" s="1"/>
  <c r="AZ26" i="52"/>
  <c r="V26" i="52" s="1"/>
  <c r="AK26" i="52" s="1"/>
  <c r="AZ56" i="52"/>
  <c r="V56" i="52" s="1"/>
  <c r="AK56" i="52" s="1"/>
  <c r="AZ7" i="52"/>
  <c r="V7" i="52" s="1"/>
  <c r="AK7" i="52" s="1"/>
  <c r="AZ11" i="52"/>
  <c r="V11" i="52" s="1"/>
  <c r="AK11" i="52" s="1"/>
  <c r="AZ15" i="52"/>
  <c r="V15" i="52" s="1"/>
  <c r="AK15" i="52" s="1"/>
  <c r="AZ19" i="52"/>
  <c r="V19" i="52" s="1"/>
  <c r="AK19" i="52" s="1"/>
  <c r="AZ38" i="52"/>
  <c r="V38" i="52" s="1"/>
  <c r="AK38" i="52" s="1"/>
  <c r="AZ54" i="52"/>
  <c r="V54" i="52" s="1"/>
  <c r="AK54" i="52" s="1"/>
  <c r="AZ65" i="52"/>
  <c r="V65" i="52" s="1"/>
  <c r="AK65" i="52" s="1"/>
  <c r="AZ83" i="52"/>
  <c r="V83" i="52" s="1"/>
  <c r="AK83" i="52" s="1"/>
  <c r="AZ70" i="52"/>
  <c r="V70" i="52" s="1"/>
  <c r="AK70" i="52" s="1"/>
  <c r="AZ86" i="52"/>
  <c r="V86" i="52" s="1"/>
  <c r="AK86" i="52" s="1"/>
  <c r="AZ94" i="52"/>
  <c r="V94" i="52" s="1"/>
  <c r="AK94" i="52" s="1"/>
  <c r="AZ153" i="52"/>
  <c r="V153" i="52" s="1"/>
  <c r="AK153" i="52" s="1"/>
  <c r="AZ95" i="52"/>
  <c r="V95" i="52" s="1"/>
  <c r="AK95" i="52" s="1"/>
  <c r="AZ100" i="52"/>
  <c r="V100" i="52" s="1"/>
  <c r="AK100" i="52" s="1"/>
  <c r="AZ104" i="52"/>
  <c r="V104" i="52" s="1"/>
  <c r="AK104" i="52" s="1"/>
  <c r="AZ108" i="52"/>
  <c r="V108" i="52" s="1"/>
  <c r="AK108" i="52" s="1"/>
  <c r="AZ112" i="52"/>
  <c r="V112" i="52" s="1"/>
  <c r="AK112" i="52" s="1"/>
  <c r="AZ116" i="52"/>
  <c r="V116" i="52" s="1"/>
  <c r="AK116" i="52" s="1"/>
  <c r="AZ120" i="52"/>
  <c r="V120" i="52" s="1"/>
  <c r="AK120" i="52" s="1"/>
  <c r="AZ124" i="52"/>
  <c r="V124" i="52" s="1"/>
  <c r="AK124" i="52" s="1"/>
  <c r="AZ128" i="52"/>
  <c r="V128" i="52" s="1"/>
  <c r="AK128" i="52" s="1"/>
  <c r="AZ193" i="52"/>
  <c r="V193" i="52" s="1"/>
  <c r="AK193" i="52" s="1"/>
  <c r="AZ133" i="52"/>
  <c r="V133" i="52" s="1"/>
  <c r="AK133" i="52" s="1"/>
  <c r="AZ137" i="52"/>
  <c r="V137" i="52" s="1"/>
  <c r="AK137" i="52" s="1"/>
  <c r="AZ141" i="52"/>
  <c r="V141" i="52" s="1"/>
  <c r="AK141" i="52" s="1"/>
  <c r="AZ145" i="52"/>
  <c r="V145" i="52" s="1"/>
  <c r="AK145" i="52" s="1"/>
  <c r="AZ149" i="52"/>
  <c r="V149" i="52" s="1"/>
  <c r="AK149" i="52" s="1"/>
  <c r="AZ154" i="52"/>
  <c r="V154" i="52" s="1"/>
  <c r="AK154" i="52" s="1"/>
  <c r="AZ162" i="52"/>
  <c r="V162" i="52" s="1"/>
  <c r="AK162" i="52" s="1"/>
  <c r="AZ167" i="52"/>
  <c r="V167" i="52" s="1"/>
  <c r="AK167" i="52" s="1"/>
  <c r="AZ189" i="52"/>
  <c r="V189" i="52" s="1"/>
  <c r="AK189" i="52" s="1"/>
  <c r="AZ172" i="52"/>
  <c r="V172" i="52" s="1"/>
  <c r="AK172" i="52" s="1"/>
  <c r="AZ176" i="52"/>
  <c r="V176" i="52" s="1"/>
  <c r="AK176" i="52" s="1"/>
  <c r="AZ180" i="52"/>
  <c r="V180" i="52" s="1"/>
  <c r="AK180" i="52" s="1"/>
  <c r="AZ184" i="52"/>
  <c r="V184" i="52" s="1"/>
  <c r="AK184" i="52" s="1"/>
  <c r="AZ187" i="52"/>
  <c r="V187" i="52" s="1"/>
  <c r="AK187" i="52" s="1"/>
  <c r="AZ194" i="52"/>
  <c r="V194" i="52" s="1"/>
  <c r="AK194" i="52" s="1"/>
  <c r="AZ198" i="52"/>
  <c r="V198" i="52" s="1"/>
  <c r="AK198" i="52" s="1"/>
  <c r="AZ206" i="52"/>
  <c r="V206" i="52" s="1"/>
  <c r="AK206" i="52" s="1"/>
  <c r="AV128" i="51"/>
  <c r="R128" i="51" s="1"/>
  <c r="AG128" i="51" s="1"/>
  <c r="AV159" i="51"/>
  <c r="R159" i="51" s="1"/>
  <c r="AG159" i="51" s="1"/>
  <c r="AZ36" i="51"/>
  <c r="V36" i="51" s="1"/>
  <c r="AK36" i="51" s="1"/>
  <c r="AZ160" i="51"/>
  <c r="V160" i="51" s="1"/>
  <c r="AK160" i="51" s="1"/>
  <c r="BG102" i="51"/>
  <c r="AC102" i="51" s="1"/>
  <c r="AR102" i="51" s="1"/>
  <c r="BG12" i="51"/>
  <c r="AC12" i="51" s="1"/>
  <c r="AR12" i="51" s="1"/>
  <c r="BG28" i="51"/>
  <c r="AC28" i="51" s="1"/>
  <c r="AR28" i="51" s="1"/>
  <c r="BG152" i="51"/>
  <c r="AC152" i="51" s="1"/>
  <c r="AR152" i="51" s="1"/>
  <c r="BG156" i="51"/>
  <c r="AC156" i="51" s="1"/>
  <c r="AR156" i="51" s="1"/>
  <c r="BG160" i="51"/>
  <c r="AC160" i="51" s="1"/>
  <c r="AR160" i="51" s="1"/>
  <c r="BG164" i="51"/>
  <c r="AC164" i="51" s="1"/>
  <c r="AR164" i="51" s="1"/>
  <c r="BG168" i="51"/>
  <c r="AC168" i="51" s="1"/>
  <c r="AR168" i="51" s="1"/>
  <c r="BG195" i="51"/>
  <c r="AC195" i="51" s="1"/>
  <c r="AR195" i="51" s="1"/>
  <c r="BG191" i="51"/>
  <c r="AC191" i="51" s="1"/>
  <c r="AR191" i="51" s="1"/>
  <c r="AY76" i="51"/>
  <c r="U76" i="51" s="1"/>
  <c r="AJ76" i="51" s="1"/>
  <c r="AY47" i="51"/>
  <c r="U47" i="51" s="1"/>
  <c r="AJ47" i="51" s="1"/>
  <c r="AY22" i="51"/>
  <c r="U22" i="51" s="1"/>
  <c r="AJ22" i="51" s="1"/>
  <c r="AY64" i="51"/>
  <c r="U64" i="51" s="1"/>
  <c r="AJ64" i="51" s="1"/>
  <c r="AY88" i="51"/>
  <c r="U88" i="51" s="1"/>
  <c r="AJ88" i="51" s="1"/>
  <c r="AY104" i="51"/>
  <c r="U104" i="51" s="1"/>
  <c r="AJ104" i="51" s="1"/>
  <c r="AY120" i="51"/>
  <c r="U120" i="51" s="1"/>
  <c r="AJ120" i="51" s="1"/>
  <c r="AY130" i="51"/>
  <c r="U130" i="51" s="1"/>
  <c r="AJ130" i="51" s="1"/>
  <c r="AY146" i="51"/>
  <c r="U146" i="51" s="1"/>
  <c r="AJ146" i="51" s="1"/>
  <c r="BH174" i="51"/>
  <c r="AD174" i="51" s="1"/>
  <c r="AS174" i="51" s="1"/>
  <c r="BH72" i="51"/>
  <c r="AD72" i="51" s="1"/>
  <c r="AS72" i="51" s="1"/>
  <c r="BH56" i="51"/>
  <c r="AD56" i="51" s="1"/>
  <c r="AS56" i="51" s="1"/>
  <c r="AV43" i="51"/>
  <c r="R43" i="51" s="1"/>
  <c r="AG43" i="51" s="1"/>
  <c r="AV21" i="51"/>
  <c r="R21" i="51" s="1"/>
  <c r="AG21" i="51" s="1"/>
  <c r="AV30" i="51"/>
  <c r="R30" i="51" s="1"/>
  <c r="AG30" i="51" s="1"/>
  <c r="AV160" i="51"/>
  <c r="R160" i="51" s="1"/>
  <c r="AG160" i="51" s="1"/>
  <c r="AV175" i="51"/>
  <c r="R175" i="51" s="1"/>
  <c r="AG175" i="51" s="1"/>
  <c r="AV179" i="51"/>
  <c r="R179" i="51" s="1"/>
  <c r="AG179" i="51" s="1"/>
  <c r="AV194" i="51"/>
  <c r="R194" i="51" s="1"/>
  <c r="AG194" i="51" s="1"/>
  <c r="BH173" i="51"/>
  <c r="AD173" i="51" s="1"/>
  <c r="AS173" i="51" s="1"/>
  <c r="BH110" i="51"/>
  <c r="AD110" i="51" s="1"/>
  <c r="AS110" i="51" s="1"/>
  <c r="BH32" i="51"/>
  <c r="AD32" i="51" s="1"/>
  <c r="AS32" i="51" s="1"/>
  <c r="BB56" i="51"/>
  <c r="X56" i="51" s="1"/>
  <c r="AM56" i="51" s="1"/>
  <c r="BB9" i="51"/>
  <c r="X9" i="51" s="1"/>
  <c r="AM9" i="51" s="1"/>
  <c r="BB17" i="51"/>
  <c r="X17" i="51" s="1"/>
  <c r="AM17" i="51" s="1"/>
  <c r="BB25" i="51"/>
  <c r="X25" i="51" s="1"/>
  <c r="AM25" i="51" s="1"/>
  <c r="BB33" i="51"/>
  <c r="X33" i="51" s="1"/>
  <c r="AM33" i="51" s="1"/>
  <c r="AZ8" i="51"/>
  <c r="V8" i="51" s="1"/>
  <c r="AK8" i="51" s="1"/>
  <c r="AZ14" i="51"/>
  <c r="V14" i="51" s="1"/>
  <c r="AK14" i="51" s="1"/>
  <c r="AZ129" i="51"/>
  <c r="V129" i="51" s="1"/>
  <c r="AK129" i="51" s="1"/>
  <c r="AZ133" i="51"/>
  <c r="V133" i="51" s="1"/>
  <c r="AK133" i="51" s="1"/>
  <c r="AZ137" i="51"/>
  <c r="V137" i="51" s="1"/>
  <c r="AK137" i="51" s="1"/>
  <c r="AZ141" i="51"/>
  <c r="V141" i="51" s="1"/>
  <c r="AK141" i="51" s="1"/>
  <c r="AZ145" i="51"/>
  <c r="V145" i="51" s="1"/>
  <c r="AK145" i="51" s="1"/>
  <c r="AZ169" i="51"/>
  <c r="V169" i="51" s="1"/>
  <c r="AK169" i="51" s="1"/>
  <c r="AZ178" i="51"/>
  <c r="V178" i="51" s="1"/>
  <c r="AK178" i="51" s="1"/>
  <c r="AZ199" i="51"/>
  <c r="V199" i="51" s="1"/>
  <c r="AK199" i="51" s="1"/>
  <c r="BH169" i="51"/>
  <c r="AD169" i="51" s="1"/>
  <c r="AS169" i="51" s="1"/>
  <c r="BH153" i="51"/>
  <c r="AD153" i="51" s="1"/>
  <c r="AS153" i="51" s="1"/>
  <c r="BH121" i="51"/>
  <c r="AD121" i="51" s="1"/>
  <c r="AS121" i="51" s="1"/>
  <c r="BH89" i="51"/>
  <c r="AD89" i="51" s="1"/>
  <c r="AS89" i="51" s="1"/>
  <c r="BG91" i="51"/>
  <c r="AC91" i="51" s="1"/>
  <c r="AR91" i="51" s="1"/>
  <c r="BG118" i="51"/>
  <c r="AC118" i="51" s="1"/>
  <c r="AR118" i="51" s="1"/>
  <c r="BG9" i="51"/>
  <c r="AC9" i="51" s="1"/>
  <c r="AR9" i="51" s="1"/>
  <c r="BG25" i="51"/>
  <c r="AC25" i="51" s="1"/>
  <c r="AR25" i="51" s="1"/>
  <c r="BG52" i="51"/>
  <c r="AC52" i="51" s="1"/>
  <c r="AR52" i="51" s="1"/>
  <c r="BG68" i="51"/>
  <c r="AC68" i="51" s="1"/>
  <c r="AR68" i="51" s="1"/>
  <c r="BG95" i="51"/>
  <c r="AC95" i="51" s="1"/>
  <c r="AR95" i="51" s="1"/>
  <c r="BG111" i="51"/>
  <c r="AC111" i="51" s="1"/>
  <c r="AR111" i="51" s="1"/>
  <c r="BG126" i="51"/>
  <c r="AC126" i="51" s="1"/>
  <c r="AR126" i="51" s="1"/>
  <c r="BG80" i="51"/>
  <c r="AC80" i="51" s="1"/>
  <c r="AR80" i="51" s="1"/>
  <c r="BG138" i="51"/>
  <c r="AC138" i="51" s="1"/>
  <c r="AR138" i="51" s="1"/>
  <c r="BG183" i="51"/>
  <c r="AC183" i="51" s="1"/>
  <c r="AR183" i="51" s="1"/>
  <c r="BG153" i="51"/>
  <c r="AC153" i="51" s="1"/>
  <c r="AR153" i="51" s="1"/>
  <c r="BG192" i="51"/>
  <c r="AC192" i="51" s="1"/>
  <c r="AR192" i="51" s="1"/>
  <c r="AY48" i="51"/>
  <c r="U48" i="51" s="1"/>
  <c r="AJ48" i="51" s="1"/>
  <c r="AY31" i="51"/>
  <c r="U31" i="51" s="1"/>
  <c r="AJ31" i="51" s="1"/>
  <c r="AY35" i="51"/>
  <c r="U35" i="51" s="1"/>
  <c r="AJ35" i="51" s="1"/>
  <c r="AY77" i="51"/>
  <c r="U77" i="51" s="1"/>
  <c r="AJ77" i="51" s="1"/>
  <c r="AY52" i="51"/>
  <c r="U52" i="51" s="1"/>
  <c r="AJ52" i="51" s="1"/>
  <c r="AY68" i="51"/>
  <c r="U68" i="51" s="1"/>
  <c r="AJ68" i="51" s="1"/>
  <c r="AY89" i="51"/>
  <c r="U89" i="51" s="1"/>
  <c r="AJ89" i="51" s="1"/>
  <c r="AY105" i="51"/>
  <c r="U105" i="51" s="1"/>
  <c r="AJ105" i="51" s="1"/>
  <c r="AY121" i="51"/>
  <c r="U121" i="51" s="1"/>
  <c r="AJ121" i="51" s="1"/>
  <c r="AY92" i="51"/>
  <c r="U92" i="51" s="1"/>
  <c r="AJ92" i="51" s="1"/>
  <c r="AY143" i="51"/>
  <c r="U143" i="51" s="1"/>
  <c r="AJ143" i="51" s="1"/>
  <c r="AY134" i="51"/>
  <c r="U134" i="51" s="1"/>
  <c r="AJ134" i="51" s="1"/>
  <c r="AY182" i="51"/>
  <c r="U182" i="51" s="1"/>
  <c r="AJ182" i="51" s="1"/>
  <c r="BH170" i="51"/>
  <c r="AD170" i="51" s="1"/>
  <c r="AS170" i="51" s="1"/>
  <c r="BH155" i="51"/>
  <c r="AD155" i="51" s="1"/>
  <c r="AS155" i="51" s="1"/>
  <c r="BH138" i="51"/>
  <c r="AD138" i="51" s="1"/>
  <c r="AS138" i="51" s="1"/>
  <c r="BH68" i="51"/>
  <c r="AD68" i="51" s="1"/>
  <c r="AS68" i="51" s="1"/>
  <c r="BH52" i="51"/>
  <c r="AD52" i="51" s="1"/>
  <c r="AS52" i="51" s="1"/>
  <c r="BH26" i="51"/>
  <c r="AD26" i="51" s="1"/>
  <c r="AS26" i="51" s="1"/>
  <c r="BH16" i="51"/>
  <c r="AD16" i="51" s="1"/>
  <c r="AS16" i="51" s="1"/>
  <c r="AV9" i="51"/>
  <c r="R9" i="51" s="1"/>
  <c r="AG9" i="51" s="1"/>
  <c r="AV22" i="51"/>
  <c r="R22" i="51" s="1"/>
  <c r="AG22" i="51" s="1"/>
  <c r="AV15" i="51"/>
  <c r="R15" i="51" s="1"/>
  <c r="AG15" i="51" s="1"/>
  <c r="AV31" i="51"/>
  <c r="R31" i="51" s="1"/>
  <c r="AG31" i="51" s="1"/>
  <c r="AV25" i="51"/>
  <c r="R25" i="51" s="1"/>
  <c r="AG25" i="51" s="1"/>
  <c r="AV47" i="51"/>
  <c r="R47" i="51" s="1"/>
  <c r="AG47" i="51" s="1"/>
  <c r="AV34" i="51"/>
  <c r="R34" i="51" s="1"/>
  <c r="AG34" i="51" s="1"/>
  <c r="AV8" i="51"/>
  <c r="R8" i="51" s="1"/>
  <c r="AG8" i="51" s="1"/>
  <c r="AV24" i="51"/>
  <c r="R24" i="51" s="1"/>
  <c r="AG24" i="51" s="1"/>
  <c r="AV40" i="51"/>
  <c r="R40" i="51" s="1"/>
  <c r="AG40" i="51" s="1"/>
  <c r="AV77" i="51"/>
  <c r="R77" i="51" s="1"/>
  <c r="AG77" i="51" s="1"/>
  <c r="AV81" i="51"/>
  <c r="R81" i="51" s="1"/>
  <c r="AG81" i="51" s="1"/>
  <c r="AV84" i="51"/>
  <c r="R84" i="51" s="1"/>
  <c r="AG84" i="51" s="1"/>
  <c r="AV88" i="51"/>
  <c r="R88" i="51" s="1"/>
  <c r="AG88" i="51" s="1"/>
  <c r="AV92" i="51"/>
  <c r="R92" i="51" s="1"/>
  <c r="AG92" i="51" s="1"/>
  <c r="AV96" i="51"/>
  <c r="R96" i="51" s="1"/>
  <c r="AG96" i="51" s="1"/>
  <c r="AV100" i="51"/>
  <c r="R100" i="51" s="1"/>
  <c r="AG100" i="51" s="1"/>
  <c r="AV104" i="51"/>
  <c r="R104" i="51" s="1"/>
  <c r="AG104" i="51" s="1"/>
  <c r="AV108" i="51"/>
  <c r="R108" i="51" s="1"/>
  <c r="AG108" i="51" s="1"/>
  <c r="AV112" i="51"/>
  <c r="R112" i="51" s="1"/>
  <c r="AG112" i="51" s="1"/>
  <c r="AV116" i="51"/>
  <c r="R116" i="51" s="1"/>
  <c r="AG116" i="51" s="1"/>
  <c r="AV120" i="51"/>
  <c r="R120" i="51" s="1"/>
  <c r="AG120" i="51" s="1"/>
  <c r="AV124" i="51"/>
  <c r="R124" i="51" s="1"/>
  <c r="AG124" i="51" s="1"/>
  <c r="AV132" i="51"/>
  <c r="R132" i="51" s="1"/>
  <c r="AG132" i="51" s="1"/>
  <c r="AV136" i="51"/>
  <c r="R136" i="51" s="1"/>
  <c r="AG136" i="51" s="1"/>
  <c r="AV140" i="51"/>
  <c r="R140" i="51" s="1"/>
  <c r="AG140" i="51" s="1"/>
  <c r="AV144" i="51"/>
  <c r="R144" i="51" s="1"/>
  <c r="AG144" i="51" s="1"/>
  <c r="AV200" i="51"/>
  <c r="R200" i="51" s="1"/>
  <c r="AG200" i="51" s="1"/>
  <c r="AV153" i="51"/>
  <c r="R153" i="51" s="1"/>
  <c r="AG153" i="51" s="1"/>
  <c r="AV157" i="51"/>
  <c r="R157" i="51" s="1"/>
  <c r="AG157" i="51" s="1"/>
  <c r="AV161" i="51"/>
  <c r="R161" i="51" s="1"/>
  <c r="AG161" i="51" s="1"/>
  <c r="AV165" i="51"/>
  <c r="R165" i="51" s="1"/>
  <c r="AG165" i="51" s="1"/>
  <c r="AV169" i="51"/>
  <c r="R169" i="51" s="1"/>
  <c r="AG169" i="51" s="1"/>
  <c r="AV176" i="51"/>
  <c r="R176" i="51" s="1"/>
  <c r="AG176" i="51" s="1"/>
  <c r="AV180" i="51"/>
  <c r="R180" i="51" s="1"/>
  <c r="AG180" i="51" s="1"/>
  <c r="AV181" i="51"/>
  <c r="R181" i="51" s="1"/>
  <c r="AG181" i="51" s="1"/>
  <c r="AV206" i="51"/>
  <c r="R206" i="51" s="1"/>
  <c r="AG206" i="51" s="1"/>
  <c r="AV195" i="51"/>
  <c r="R195" i="51" s="1"/>
  <c r="AG195" i="51" s="1"/>
  <c r="AV203" i="51"/>
  <c r="R203" i="51" s="1"/>
  <c r="AG203" i="51" s="1"/>
  <c r="BH203" i="51"/>
  <c r="AD203" i="51" s="1"/>
  <c r="AS203" i="51" s="1"/>
  <c r="BH187" i="51"/>
  <c r="AD187" i="51" s="1"/>
  <c r="AS187" i="51" s="1"/>
  <c r="BH184" i="51"/>
  <c r="AD184" i="51" s="1"/>
  <c r="AS184" i="51" s="1"/>
  <c r="BH154" i="51"/>
  <c r="AD154" i="51" s="1"/>
  <c r="AS154" i="51" s="1"/>
  <c r="BH122" i="51"/>
  <c r="AD122" i="51" s="1"/>
  <c r="AS122" i="51" s="1"/>
  <c r="BH106" i="51"/>
  <c r="AD106" i="51" s="1"/>
  <c r="AS106" i="51" s="1"/>
  <c r="BH90" i="51"/>
  <c r="AD90" i="51" s="1"/>
  <c r="AS90" i="51" s="1"/>
  <c r="BH22" i="51"/>
  <c r="AD22" i="51" s="1"/>
  <c r="AS22" i="51" s="1"/>
  <c r="BH11" i="51"/>
  <c r="AD11" i="51" s="1"/>
  <c r="AS11" i="51" s="1"/>
  <c r="BH12" i="51"/>
  <c r="AD12" i="51" s="1"/>
  <c r="AS12" i="51" s="1"/>
  <c r="BB44" i="51"/>
  <c r="X44" i="51" s="1"/>
  <c r="AM44" i="51" s="1"/>
  <c r="BB69" i="51"/>
  <c r="X69" i="51" s="1"/>
  <c r="AM69" i="51" s="1"/>
  <c r="BB105" i="51"/>
  <c r="X105" i="51" s="1"/>
  <c r="AM105" i="51" s="1"/>
  <c r="BB6" i="51"/>
  <c r="X6" i="51" s="1"/>
  <c r="AM6" i="51" s="1"/>
  <c r="BB10" i="51"/>
  <c r="X10" i="51" s="1"/>
  <c r="AM10" i="51" s="1"/>
  <c r="BB14" i="51"/>
  <c r="X14" i="51" s="1"/>
  <c r="AM14" i="51" s="1"/>
  <c r="BB18" i="51"/>
  <c r="X18" i="51" s="1"/>
  <c r="AM18" i="51" s="1"/>
  <c r="BB22" i="51"/>
  <c r="X22" i="51" s="1"/>
  <c r="AM22" i="51" s="1"/>
  <c r="BB26" i="51"/>
  <c r="X26" i="51" s="1"/>
  <c r="AM26" i="51" s="1"/>
  <c r="BB30" i="51"/>
  <c r="X30" i="51" s="1"/>
  <c r="AM30" i="51" s="1"/>
  <c r="BB34" i="51"/>
  <c r="X34" i="51" s="1"/>
  <c r="AM34" i="51" s="1"/>
  <c r="BB38" i="51"/>
  <c r="X38" i="51" s="1"/>
  <c r="AM38" i="51" s="1"/>
  <c r="BB42" i="51"/>
  <c r="X42" i="51" s="1"/>
  <c r="AM42" i="51" s="1"/>
  <c r="BB58" i="51"/>
  <c r="X58" i="51" s="1"/>
  <c r="AM58" i="51" s="1"/>
  <c r="BB140" i="51"/>
  <c r="X140" i="51" s="1"/>
  <c r="AM140" i="51" s="1"/>
  <c r="BB59" i="51"/>
  <c r="X59" i="51" s="1"/>
  <c r="AM59" i="51" s="1"/>
  <c r="BB78" i="51"/>
  <c r="X78" i="51" s="1"/>
  <c r="AM78" i="51" s="1"/>
  <c r="BB111" i="51"/>
  <c r="X111" i="51" s="1"/>
  <c r="AM111" i="51" s="1"/>
  <c r="BB125" i="51"/>
  <c r="X125" i="51" s="1"/>
  <c r="AM125" i="51" s="1"/>
  <c r="BB152" i="51"/>
  <c r="X152" i="51" s="1"/>
  <c r="AM152" i="51" s="1"/>
  <c r="BB164" i="51"/>
  <c r="X164" i="51" s="1"/>
  <c r="AM164" i="51" s="1"/>
  <c r="BB163" i="51"/>
  <c r="X163" i="51" s="1"/>
  <c r="AM163" i="51" s="1"/>
  <c r="BB175" i="51"/>
  <c r="X175" i="51" s="1"/>
  <c r="AM175" i="51" s="1"/>
  <c r="BB191" i="51"/>
  <c r="X191" i="51" s="1"/>
  <c r="AM191" i="51" s="1"/>
  <c r="BB190" i="51"/>
  <c r="X190" i="51" s="1"/>
  <c r="AM190" i="51" s="1"/>
  <c r="AZ11" i="51"/>
  <c r="V11" i="51" s="1"/>
  <c r="AK11" i="51" s="1"/>
  <c r="AZ27" i="51"/>
  <c r="V27" i="51" s="1"/>
  <c r="AK27" i="51" s="1"/>
  <c r="AZ20" i="51"/>
  <c r="V20" i="51" s="1"/>
  <c r="AK20" i="51" s="1"/>
  <c r="AZ13" i="51"/>
  <c r="V13" i="51" s="1"/>
  <c r="AK13" i="51" s="1"/>
  <c r="AZ29" i="51"/>
  <c r="V29" i="51" s="1"/>
  <c r="AK29" i="51" s="1"/>
  <c r="AZ39" i="51"/>
  <c r="V39" i="51" s="1"/>
  <c r="AK39" i="51" s="1"/>
  <c r="AZ12" i="51"/>
  <c r="V12" i="51" s="1"/>
  <c r="AK12" i="51" s="1"/>
  <c r="AZ40" i="51"/>
  <c r="V40" i="51" s="1"/>
  <c r="AK40" i="51" s="1"/>
  <c r="AZ18" i="51"/>
  <c r="V18" i="51" s="1"/>
  <c r="AK18" i="51" s="1"/>
  <c r="AZ34" i="51"/>
  <c r="V34" i="51" s="1"/>
  <c r="AK34" i="51" s="1"/>
  <c r="AZ125" i="51"/>
  <c r="V125" i="51" s="1"/>
  <c r="AK125" i="51" s="1"/>
  <c r="AZ45" i="51"/>
  <c r="V45" i="51" s="1"/>
  <c r="AK45" i="51" s="1"/>
  <c r="AZ76" i="51"/>
  <c r="V76" i="51" s="1"/>
  <c r="AK76" i="51" s="1"/>
  <c r="AZ128" i="51"/>
  <c r="V128" i="51" s="1"/>
  <c r="AK128" i="51" s="1"/>
  <c r="AZ52" i="51"/>
  <c r="V52" i="51" s="1"/>
  <c r="AK52" i="51" s="1"/>
  <c r="AZ56" i="51"/>
  <c r="V56" i="51" s="1"/>
  <c r="AK56" i="51" s="1"/>
  <c r="AZ60" i="51"/>
  <c r="V60" i="51" s="1"/>
  <c r="AK60" i="51" s="1"/>
  <c r="AZ64" i="51"/>
  <c r="V64" i="51" s="1"/>
  <c r="AK64" i="51" s="1"/>
  <c r="AZ68" i="51"/>
  <c r="V68" i="51" s="1"/>
  <c r="AK68" i="51" s="1"/>
  <c r="AZ72" i="51"/>
  <c r="V72" i="51" s="1"/>
  <c r="AK72" i="51" s="1"/>
  <c r="AZ148" i="51"/>
  <c r="V148" i="51" s="1"/>
  <c r="AK148" i="51" s="1"/>
  <c r="AZ86" i="51"/>
  <c r="V86" i="51" s="1"/>
  <c r="AK86" i="51" s="1"/>
  <c r="AZ90" i="51"/>
  <c r="V90" i="51" s="1"/>
  <c r="AK90" i="51" s="1"/>
  <c r="AZ94" i="51"/>
  <c r="V94" i="51" s="1"/>
  <c r="AK94" i="51" s="1"/>
  <c r="AZ98" i="51"/>
  <c r="V98" i="51" s="1"/>
  <c r="AK98" i="51" s="1"/>
  <c r="AZ102" i="51"/>
  <c r="V102" i="51" s="1"/>
  <c r="AK102" i="51" s="1"/>
  <c r="AZ106" i="51"/>
  <c r="V106" i="51" s="1"/>
  <c r="AK106" i="51" s="1"/>
  <c r="AZ110" i="51"/>
  <c r="V110" i="51" s="1"/>
  <c r="AK110" i="51" s="1"/>
  <c r="AZ114" i="51"/>
  <c r="V114" i="51" s="1"/>
  <c r="AK114" i="51" s="1"/>
  <c r="AZ118" i="51"/>
  <c r="V118" i="51" s="1"/>
  <c r="AK118" i="51" s="1"/>
  <c r="AZ122" i="51"/>
  <c r="V122" i="51" s="1"/>
  <c r="AK122" i="51" s="1"/>
  <c r="AZ130" i="51"/>
  <c r="V130" i="51" s="1"/>
  <c r="AK130" i="51" s="1"/>
  <c r="AZ134" i="51"/>
  <c r="V134" i="51" s="1"/>
  <c r="AK134" i="51" s="1"/>
  <c r="AZ138" i="51"/>
  <c r="V138" i="51" s="1"/>
  <c r="AK138" i="51" s="1"/>
  <c r="AZ142" i="51"/>
  <c r="V142" i="51" s="1"/>
  <c r="AK142" i="51" s="1"/>
  <c r="AZ146" i="51"/>
  <c r="V146" i="51" s="1"/>
  <c r="AK146" i="51" s="1"/>
  <c r="AZ150" i="51"/>
  <c r="V150" i="51" s="1"/>
  <c r="AK150" i="51" s="1"/>
  <c r="AZ154" i="51"/>
  <c r="V154" i="51" s="1"/>
  <c r="AK154" i="51" s="1"/>
  <c r="AZ158" i="51"/>
  <c r="V158" i="51" s="1"/>
  <c r="AK158" i="51" s="1"/>
  <c r="AZ162" i="51"/>
  <c r="V162" i="51" s="1"/>
  <c r="AK162" i="51" s="1"/>
  <c r="AZ166" i="51"/>
  <c r="V166" i="51" s="1"/>
  <c r="AK166" i="51" s="1"/>
  <c r="AZ185" i="51"/>
  <c r="V185" i="51" s="1"/>
  <c r="AK185" i="51" s="1"/>
  <c r="AZ171" i="51"/>
  <c r="V171" i="51" s="1"/>
  <c r="AK171" i="51" s="1"/>
  <c r="AZ175" i="51"/>
  <c r="V175" i="51" s="1"/>
  <c r="AK175" i="51" s="1"/>
  <c r="AZ179" i="51"/>
  <c r="V179" i="51" s="1"/>
  <c r="AK179" i="51" s="1"/>
  <c r="AZ187" i="51"/>
  <c r="V187" i="51" s="1"/>
  <c r="AK187" i="51" s="1"/>
  <c r="AZ201" i="51"/>
  <c r="V201" i="51" s="1"/>
  <c r="AK201" i="51" s="1"/>
  <c r="AZ192" i="51"/>
  <c r="V192" i="51" s="1"/>
  <c r="AK192" i="51" s="1"/>
  <c r="AZ196" i="51"/>
  <c r="V196" i="51" s="1"/>
  <c r="AK196" i="51" s="1"/>
  <c r="AZ203" i="51"/>
  <c r="V203" i="51" s="1"/>
  <c r="AK203" i="51" s="1"/>
  <c r="BH197" i="51"/>
  <c r="AD197" i="51" s="1"/>
  <c r="AS197" i="51" s="1"/>
  <c r="BH180" i="51"/>
  <c r="AD180" i="51" s="1"/>
  <c r="AS180" i="51" s="1"/>
  <c r="BH165" i="51"/>
  <c r="AD165" i="51" s="1"/>
  <c r="AS165" i="51" s="1"/>
  <c r="BH149" i="51"/>
  <c r="AD149" i="51" s="1"/>
  <c r="AS149" i="51" s="1"/>
  <c r="BH132" i="51"/>
  <c r="AD132" i="51" s="1"/>
  <c r="AS132" i="51" s="1"/>
  <c r="BH117" i="51"/>
  <c r="AD117" i="51" s="1"/>
  <c r="AS117" i="51" s="1"/>
  <c r="BH101" i="51"/>
  <c r="AD101" i="51" s="1"/>
  <c r="AS101" i="51" s="1"/>
  <c r="BH85" i="51"/>
  <c r="AD85" i="51" s="1"/>
  <c r="AS85" i="51" s="1"/>
  <c r="BH62" i="51"/>
  <c r="AD62" i="51" s="1"/>
  <c r="AS62" i="51" s="1"/>
  <c r="BH80" i="51"/>
  <c r="AD80" i="51" s="1"/>
  <c r="AS80" i="51" s="1"/>
  <c r="BH47" i="51"/>
  <c r="AD47" i="51" s="1"/>
  <c r="AS47" i="51" s="1"/>
  <c r="BH29" i="51"/>
  <c r="AD29" i="51" s="1"/>
  <c r="AS29" i="51" s="1"/>
  <c r="BG50" i="51"/>
  <c r="AC50" i="51" s="1"/>
  <c r="AR50" i="51" s="1"/>
  <c r="BG110" i="51"/>
  <c r="AC110" i="51" s="1"/>
  <c r="AR110" i="51" s="1"/>
  <c r="BG107" i="51"/>
  <c r="AC107" i="51" s="1"/>
  <c r="AR107" i="51" s="1"/>
  <c r="BG48" i="51"/>
  <c r="AC48" i="51" s="1"/>
  <c r="AR48" i="51" s="1"/>
  <c r="BG55" i="51"/>
  <c r="AC55" i="51" s="1"/>
  <c r="AR55" i="51" s="1"/>
  <c r="BG74" i="51"/>
  <c r="AC74" i="51" s="1"/>
  <c r="AR74" i="51" s="1"/>
  <c r="BG125" i="51"/>
  <c r="AC125" i="51" s="1"/>
  <c r="AR125" i="51" s="1"/>
  <c r="BG6" i="51"/>
  <c r="AC6" i="51" s="1"/>
  <c r="AR6" i="51" s="1"/>
  <c r="BG10" i="51"/>
  <c r="AC10" i="51" s="1"/>
  <c r="AR10" i="51" s="1"/>
  <c r="BG14" i="51"/>
  <c r="AC14" i="51" s="1"/>
  <c r="AR14" i="51" s="1"/>
  <c r="BG18" i="51"/>
  <c r="AC18" i="51" s="1"/>
  <c r="AR18" i="51" s="1"/>
  <c r="BG22" i="51"/>
  <c r="AC22" i="51" s="1"/>
  <c r="AR22" i="51" s="1"/>
  <c r="BG26" i="51"/>
  <c r="AC26" i="51" s="1"/>
  <c r="AR26" i="51" s="1"/>
  <c r="BG30" i="51"/>
  <c r="AC30" i="51" s="1"/>
  <c r="AR30" i="51" s="1"/>
  <c r="BG34" i="51"/>
  <c r="AC34" i="51" s="1"/>
  <c r="AR34" i="51" s="1"/>
  <c r="BG38" i="51"/>
  <c r="AC38" i="51" s="1"/>
  <c r="AR38" i="51" s="1"/>
  <c r="BG42" i="51"/>
  <c r="AC42" i="51" s="1"/>
  <c r="AR42" i="51" s="1"/>
  <c r="BG59" i="51"/>
  <c r="AC59" i="51" s="1"/>
  <c r="AR59" i="51" s="1"/>
  <c r="BG99" i="51"/>
  <c r="AC99" i="51" s="1"/>
  <c r="AR99" i="51" s="1"/>
  <c r="BG56" i="51"/>
  <c r="AC56" i="51" s="1"/>
  <c r="AR56" i="51" s="1"/>
  <c r="BG72" i="51"/>
  <c r="AC72" i="51" s="1"/>
  <c r="AR72" i="51" s="1"/>
  <c r="BG98" i="51"/>
  <c r="AC98" i="51" s="1"/>
  <c r="AR98" i="51" s="1"/>
  <c r="BG114" i="51"/>
  <c r="AC114" i="51" s="1"/>
  <c r="AR114" i="51" s="1"/>
  <c r="BG73" i="51"/>
  <c r="AC73" i="51" s="1"/>
  <c r="AR73" i="51" s="1"/>
  <c r="BG145" i="51"/>
  <c r="AC145" i="51" s="1"/>
  <c r="AR145" i="51" s="1"/>
  <c r="BG97" i="51"/>
  <c r="AC97" i="51" s="1"/>
  <c r="AR97" i="51" s="1"/>
  <c r="BG113" i="51"/>
  <c r="AC113" i="51" s="1"/>
  <c r="AR113" i="51" s="1"/>
  <c r="BG136" i="51"/>
  <c r="AC136" i="51" s="1"/>
  <c r="AR136" i="51" s="1"/>
  <c r="BG77" i="51"/>
  <c r="AC77" i="51" s="1"/>
  <c r="AR77" i="51" s="1"/>
  <c r="BG81" i="51"/>
  <c r="AC81" i="51" s="1"/>
  <c r="AR81" i="51" s="1"/>
  <c r="BG92" i="51"/>
  <c r="AC92" i="51" s="1"/>
  <c r="AR92" i="51" s="1"/>
  <c r="BG108" i="51"/>
  <c r="AC108" i="51" s="1"/>
  <c r="AR108" i="51" s="1"/>
  <c r="BG124" i="51"/>
  <c r="AC124" i="51" s="1"/>
  <c r="AR124" i="51" s="1"/>
  <c r="BG143" i="51"/>
  <c r="AC143" i="51" s="1"/>
  <c r="AR143" i="51" s="1"/>
  <c r="BG142" i="51"/>
  <c r="AC142" i="51" s="1"/>
  <c r="AR142" i="51" s="1"/>
  <c r="BG186" i="51"/>
  <c r="AC186" i="51" s="1"/>
  <c r="AR186" i="51" s="1"/>
  <c r="BG150" i="51"/>
  <c r="AC150" i="51" s="1"/>
  <c r="AR150" i="51" s="1"/>
  <c r="BG154" i="51"/>
  <c r="AC154" i="51" s="1"/>
  <c r="AR154" i="51" s="1"/>
  <c r="BG158" i="51"/>
  <c r="AC158" i="51" s="1"/>
  <c r="AR158" i="51" s="1"/>
  <c r="BG162" i="51"/>
  <c r="AC162" i="51" s="1"/>
  <c r="AR162" i="51" s="1"/>
  <c r="BG166" i="51"/>
  <c r="AC166" i="51" s="1"/>
  <c r="AR166" i="51" s="1"/>
  <c r="BG181" i="51"/>
  <c r="AC181" i="51" s="1"/>
  <c r="AR181" i="51" s="1"/>
  <c r="BG171" i="51"/>
  <c r="AC171" i="51" s="1"/>
  <c r="AR171" i="51" s="1"/>
  <c r="BG175" i="51"/>
  <c r="AC175" i="51" s="1"/>
  <c r="AR175" i="51" s="1"/>
  <c r="BG179" i="51"/>
  <c r="AC179" i="51" s="1"/>
  <c r="AR179" i="51" s="1"/>
  <c r="BG187" i="51"/>
  <c r="AC187" i="51" s="1"/>
  <c r="AR187" i="51" s="1"/>
  <c r="BG189" i="51"/>
  <c r="AC189" i="51" s="1"/>
  <c r="AR189" i="51" s="1"/>
  <c r="BG196" i="51"/>
  <c r="AC196" i="51" s="1"/>
  <c r="AR196" i="51" s="1"/>
  <c r="BG202" i="51"/>
  <c r="AC202" i="51" s="1"/>
  <c r="AR202" i="51" s="1"/>
  <c r="BG203" i="51"/>
  <c r="AC203" i="51" s="1"/>
  <c r="AR203" i="51" s="1"/>
  <c r="AY59" i="51"/>
  <c r="U59" i="51" s="1"/>
  <c r="AJ59" i="51" s="1"/>
  <c r="AY103" i="51"/>
  <c r="U103" i="51" s="1"/>
  <c r="AJ103" i="51" s="1"/>
  <c r="AY63" i="51"/>
  <c r="U63" i="51" s="1"/>
  <c r="AJ63" i="51" s="1"/>
  <c r="AY54" i="51"/>
  <c r="U54" i="51" s="1"/>
  <c r="AJ54" i="51" s="1"/>
  <c r="AY70" i="51"/>
  <c r="U70" i="51" s="1"/>
  <c r="AJ70" i="51" s="1"/>
  <c r="AY45" i="51"/>
  <c r="U45" i="51" s="1"/>
  <c r="AJ45" i="51" s="1"/>
  <c r="AY51" i="51"/>
  <c r="U51" i="51" s="1"/>
  <c r="AJ51" i="51" s="1"/>
  <c r="AY75" i="51"/>
  <c r="U75" i="51" s="1"/>
  <c r="AJ75" i="51" s="1"/>
  <c r="AY141" i="51"/>
  <c r="U141" i="51" s="1"/>
  <c r="AJ141" i="51" s="1"/>
  <c r="AY8" i="51"/>
  <c r="U8" i="51" s="1"/>
  <c r="AJ8" i="51" s="1"/>
  <c r="AY12" i="51"/>
  <c r="U12" i="51" s="1"/>
  <c r="AJ12" i="51" s="1"/>
  <c r="AY16" i="51"/>
  <c r="U16" i="51" s="1"/>
  <c r="AJ16" i="51" s="1"/>
  <c r="AY20" i="51"/>
  <c r="U20" i="51" s="1"/>
  <c r="AJ20" i="51" s="1"/>
  <c r="AY24" i="51"/>
  <c r="U24" i="51" s="1"/>
  <c r="AJ24" i="51" s="1"/>
  <c r="AY28" i="51"/>
  <c r="U28" i="51" s="1"/>
  <c r="AJ28" i="51" s="1"/>
  <c r="AY32" i="51"/>
  <c r="U32" i="51" s="1"/>
  <c r="AJ32" i="51" s="1"/>
  <c r="AY36" i="51"/>
  <c r="U36" i="51" s="1"/>
  <c r="AJ36" i="51" s="1"/>
  <c r="AY40" i="51"/>
  <c r="U40" i="51" s="1"/>
  <c r="AJ40" i="51" s="1"/>
  <c r="AY55" i="51"/>
  <c r="U55" i="51" s="1"/>
  <c r="AJ55" i="51" s="1"/>
  <c r="AY95" i="51"/>
  <c r="U95" i="51" s="1"/>
  <c r="AJ95" i="51" s="1"/>
  <c r="AY56" i="51"/>
  <c r="U56" i="51" s="1"/>
  <c r="AJ56" i="51" s="1"/>
  <c r="AY72" i="51"/>
  <c r="U72" i="51" s="1"/>
  <c r="AJ72" i="51" s="1"/>
  <c r="AY91" i="51"/>
  <c r="U91" i="51" s="1"/>
  <c r="AJ91" i="51" s="1"/>
  <c r="AY107" i="51"/>
  <c r="U107" i="51" s="1"/>
  <c r="AJ107" i="51" s="1"/>
  <c r="AY123" i="51"/>
  <c r="U123" i="51" s="1"/>
  <c r="AJ123" i="51" s="1"/>
  <c r="AY133" i="51"/>
  <c r="U133" i="51" s="1"/>
  <c r="AJ133" i="51" s="1"/>
  <c r="AY93" i="51"/>
  <c r="U93" i="51" s="1"/>
  <c r="AJ93" i="51" s="1"/>
  <c r="AY109" i="51"/>
  <c r="U109" i="51" s="1"/>
  <c r="AJ109" i="51" s="1"/>
  <c r="AY129" i="51"/>
  <c r="U129" i="51" s="1"/>
  <c r="AJ129" i="51" s="1"/>
  <c r="AY145" i="51"/>
  <c r="U145" i="51" s="1"/>
  <c r="AJ145" i="51" s="1"/>
  <c r="AY96" i="51"/>
  <c r="U96" i="51" s="1"/>
  <c r="AJ96" i="51" s="1"/>
  <c r="AY112" i="51"/>
  <c r="U112" i="51" s="1"/>
  <c r="AJ112" i="51" s="1"/>
  <c r="AY125" i="51"/>
  <c r="U125" i="51" s="1"/>
  <c r="AJ125" i="51" s="1"/>
  <c r="AY131" i="51"/>
  <c r="U131" i="51" s="1"/>
  <c r="AJ131" i="51" s="1"/>
  <c r="AY147" i="51"/>
  <c r="U147" i="51" s="1"/>
  <c r="AJ147" i="51" s="1"/>
  <c r="AY138" i="51"/>
  <c r="U138" i="51" s="1"/>
  <c r="AJ138" i="51" s="1"/>
  <c r="AY181" i="51"/>
  <c r="U181" i="51" s="1"/>
  <c r="AJ181" i="51" s="1"/>
  <c r="AY151" i="51"/>
  <c r="U151" i="51" s="1"/>
  <c r="AJ151" i="51" s="1"/>
  <c r="AY155" i="51"/>
  <c r="U155" i="51" s="1"/>
  <c r="AJ155" i="51" s="1"/>
  <c r="AY159" i="51"/>
  <c r="U159" i="51" s="1"/>
  <c r="AJ159" i="51" s="1"/>
  <c r="AY163" i="51"/>
  <c r="U163" i="51" s="1"/>
  <c r="AJ163" i="51" s="1"/>
  <c r="AY167" i="51"/>
  <c r="U167" i="51" s="1"/>
  <c r="AJ167" i="51" s="1"/>
  <c r="AY170" i="51"/>
  <c r="U170" i="51" s="1"/>
  <c r="AJ170" i="51" s="1"/>
  <c r="AY174" i="51"/>
  <c r="U174" i="51" s="1"/>
  <c r="AJ174" i="51" s="1"/>
  <c r="AY178" i="51"/>
  <c r="U178" i="51" s="1"/>
  <c r="AJ178" i="51" s="1"/>
  <c r="AY183" i="51"/>
  <c r="U183" i="51" s="1"/>
  <c r="AJ183" i="51" s="1"/>
  <c r="AY194" i="51"/>
  <c r="U194" i="51" s="1"/>
  <c r="AJ194" i="51" s="1"/>
  <c r="AY191" i="51"/>
  <c r="U191" i="51" s="1"/>
  <c r="AJ191" i="51" s="1"/>
  <c r="AY192" i="51"/>
  <c r="U192" i="51" s="1"/>
  <c r="AJ192" i="51" s="1"/>
  <c r="AY199" i="51"/>
  <c r="U199" i="51" s="1"/>
  <c r="AJ199" i="51" s="1"/>
  <c r="AY205" i="51"/>
  <c r="U205" i="51" s="1"/>
  <c r="AJ205" i="51" s="1"/>
  <c r="AV17" i="51"/>
  <c r="R17" i="51" s="1"/>
  <c r="AG17" i="51" s="1"/>
  <c r="AV33" i="51"/>
  <c r="R33" i="51" s="1"/>
  <c r="AG33" i="51" s="1"/>
  <c r="AV16" i="51"/>
  <c r="R16" i="51" s="1"/>
  <c r="AG16" i="51" s="1"/>
  <c r="AV32" i="51"/>
  <c r="R32" i="51" s="1"/>
  <c r="AG32" i="51" s="1"/>
  <c r="AV174" i="51"/>
  <c r="R174" i="51" s="1"/>
  <c r="AG174" i="51" s="1"/>
  <c r="AV184" i="51"/>
  <c r="R184" i="51" s="1"/>
  <c r="AG184" i="51" s="1"/>
  <c r="BH194" i="51"/>
  <c r="AD194" i="51" s="1"/>
  <c r="AS194" i="51" s="1"/>
  <c r="BH77" i="51"/>
  <c r="AD77" i="51" s="1"/>
  <c r="AS77" i="51" s="1"/>
  <c r="AZ177" i="51"/>
  <c r="V177" i="51" s="1"/>
  <c r="AK177" i="51" s="1"/>
  <c r="AZ190" i="51"/>
  <c r="V190" i="51" s="1"/>
  <c r="AK190" i="51" s="1"/>
  <c r="AZ198" i="51"/>
  <c r="V198" i="51" s="1"/>
  <c r="AK198" i="51" s="1"/>
  <c r="BH109" i="51"/>
  <c r="AD109" i="51" s="1"/>
  <c r="AS109" i="51" s="1"/>
  <c r="BH93" i="51"/>
  <c r="AD93" i="51" s="1"/>
  <c r="AS93" i="51" s="1"/>
  <c r="BG64" i="51"/>
  <c r="AC64" i="51" s="1"/>
  <c r="AR64" i="51" s="1"/>
  <c r="BG90" i="51"/>
  <c r="AC90" i="51" s="1"/>
  <c r="AR90" i="51" s="1"/>
  <c r="BG106" i="51"/>
  <c r="AC106" i="51" s="1"/>
  <c r="AR106" i="51" s="1"/>
  <c r="BG122" i="51"/>
  <c r="AC122" i="51" s="1"/>
  <c r="AR122" i="51" s="1"/>
  <c r="BG129" i="51"/>
  <c r="AC129" i="51" s="1"/>
  <c r="AR129" i="51" s="1"/>
  <c r="BG182" i="51"/>
  <c r="AC182" i="51" s="1"/>
  <c r="AR182" i="51" s="1"/>
  <c r="BG204" i="51"/>
  <c r="AC204" i="51" s="1"/>
  <c r="AR204" i="51" s="1"/>
  <c r="AY34" i="51"/>
  <c r="U34" i="51" s="1"/>
  <c r="AJ34" i="51" s="1"/>
  <c r="AY203" i="51"/>
  <c r="U203" i="51" s="1"/>
  <c r="AJ203" i="51" s="1"/>
  <c r="BH142" i="51"/>
  <c r="AD142" i="51" s="1"/>
  <c r="AS142" i="51" s="1"/>
  <c r="AV10" i="51"/>
  <c r="R10" i="51" s="1"/>
  <c r="AG10" i="51" s="1"/>
  <c r="AV11" i="51"/>
  <c r="R11" i="51" s="1"/>
  <c r="AG11" i="51" s="1"/>
  <c r="AV46" i="51"/>
  <c r="R46" i="51" s="1"/>
  <c r="AG46" i="51" s="1"/>
  <c r="AV20" i="51"/>
  <c r="R20" i="51" s="1"/>
  <c r="AG20" i="51" s="1"/>
  <c r="AV36" i="51"/>
  <c r="R36" i="51" s="1"/>
  <c r="AG36" i="51" s="1"/>
  <c r="AV149" i="51"/>
  <c r="R149" i="51" s="1"/>
  <c r="AG149" i="51" s="1"/>
  <c r="AV125" i="51"/>
  <c r="R125" i="51" s="1"/>
  <c r="AG125" i="51" s="1"/>
  <c r="AV76" i="51"/>
  <c r="R76" i="51" s="1"/>
  <c r="AG76" i="51" s="1"/>
  <c r="AV80" i="51"/>
  <c r="R80" i="51" s="1"/>
  <c r="AG80" i="51" s="1"/>
  <c r="AV147" i="51"/>
  <c r="R147" i="51" s="1"/>
  <c r="AG147" i="51" s="1"/>
  <c r="AV164" i="51"/>
  <c r="R164" i="51" s="1"/>
  <c r="AG164" i="51" s="1"/>
  <c r="AV188" i="51"/>
  <c r="R188" i="51" s="1"/>
  <c r="AG188" i="51" s="1"/>
  <c r="AV204" i="51"/>
  <c r="R204" i="51" s="1"/>
  <c r="AG204" i="51" s="1"/>
  <c r="BH190" i="51"/>
  <c r="AD190" i="51" s="1"/>
  <c r="AS190" i="51" s="1"/>
  <c r="BH126" i="51"/>
  <c r="AD126" i="51" s="1"/>
  <c r="AS126" i="51" s="1"/>
  <c r="BH94" i="51"/>
  <c r="AD94" i="51" s="1"/>
  <c r="AS94" i="51" s="1"/>
  <c r="BH38" i="51"/>
  <c r="AD38" i="51" s="1"/>
  <c r="AS38" i="51" s="1"/>
  <c r="BB13" i="51"/>
  <c r="X13" i="51" s="1"/>
  <c r="AM13" i="51" s="1"/>
  <c r="BB21" i="51"/>
  <c r="X21" i="51" s="1"/>
  <c r="AM21" i="51" s="1"/>
  <c r="BB29" i="51"/>
  <c r="X29" i="51" s="1"/>
  <c r="AM29" i="51" s="1"/>
  <c r="BB37" i="51"/>
  <c r="X37" i="51" s="1"/>
  <c r="AM37" i="51" s="1"/>
  <c r="BB41" i="51"/>
  <c r="X41" i="51" s="1"/>
  <c r="AM41" i="51" s="1"/>
  <c r="BB72" i="51"/>
  <c r="X72" i="51" s="1"/>
  <c r="AM72" i="51" s="1"/>
  <c r="BB128" i="51"/>
  <c r="X128" i="51" s="1"/>
  <c r="AM128" i="51" s="1"/>
  <c r="BB144" i="51"/>
  <c r="X144" i="51" s="1"/>
  <c r="AM144" i="51" s="1"/>
  <c r="BB159" i="51"/>
  <c r="X159" i="51" s="1"/>
  <c r="AM159" i="51" s="1"/>
  <c r="BB174" i="51"/>
  <c r="X174" i="51" s="1"/>
  <c r="AM174" i="51" s="1"/>
  <c r="BB193" i="51"/>
  <c r="X193" i="51" s="1"/>
  <c r="AM193" i="51" s="1"/>
  <c r="AZ7" i="51"/>
  <c r="V7" i="51" s="1"/>
  <c r="AK7" i="51" s="1"/>
  <c r="AZ23" i="51"/>
  <c r="V23" i="51" s="1"/>
  <c r="AK23" i="51" s="1"/>
  <c r="AZ43" i="51"/>
  <c r="V43" i="51" s="1"/>
  <c r="AK43" i="51" s="1"/>
  <c r="AZ30" i="51"/>
  <c r="V30" i="51" s="1"/>
  <c r="AK30" i="51" s="1"/>
  <c r="AZ126" i="51"/>
  <c r="V126" i="51" s="1"/>
  <c r="AK126" i="51" s="1"/>
  <c r="AZ79" i="51"/>
  <c r="V79" i="51" s="1"/>
  <c r="AK79" i="51" s="1"/>
  <c r="AZ153" i="51"/>
  <c r="V153" i="51" s="1"/>
  <c r="AK153" i="51" s="1"/>
  <c r="BH201" i="51"/>
  <c r="AD201" i="51" s="1"/>
  <c r="AS201" i="51" s="1"/>
  <c r="BH105" i="51"/>
  <c r="AD105" i="51" s="1"/>
  <c r="AS105" i="51" s="1"/>
  <c r="BH39" i="51"/>
  <c r="AD39" i="51" s="1"/>
  <c r="AS39" i="51" s="1"/>
  <c r="BG44" i="51"/>
  <c r="AC44" i="51" s="1"/>
  <c r="AR44" i="51" s="1"/>
  <c r="BG123" i="51"/>
  <c r="AC123" i="51" s="1"/>
  <c r="AR123" i="51" s="1"/>
  <c r="BG21" i="51"/>
  <c r="AC21" i="51" s="1"/>
  <c r="AR21" i="51" s="1"/>
  <c r="BG41" i="51"/>
  <c r="AC41" i="51" s="1"/>
  <c r="AR41" i="51" s="1"/>
  <c r="BG83" i="51"/>
  <c r="AC83" i="51" s="1"/>
  <c r="AR83" i="51" s="1"/>
  <c r="BG133" i="51"/>
  <c r="AC133" i="51" s="1"/>
  <c r="AR133" i="51" s="1"/>
  <c r="BG157" i="51"/>
  <c r="AC157" i="51" s="1"/>
  <c r="AR157" i="51" s="1"/>
  <c r="BG161" i="51"/>
  <c r="AC161" i="51" s="1"/>
  <c r="AR161" i="51" s="1"/>
  <c r="BG165" i="51"/>
  <c r="AC165" i="51" s="1"/>
  <c r="AR165" i="51" s="1"/>
  <c r="BG199" i="51"/>
  <c r="AC199" i="51" s="1"/>
  <c r="AR199" i="51" s="1"/>
  <c r="AY53" i="51"/>
  <c r="U53" i="51" s="1"/>
  <c r="AJ53" i="51" s="1"/>
  <c r="AY69" i="51"/>
  <c r="U69" i="51" s="1"/>
  <c r="AJ69" i="51" s="1"/>
  <c r="AY15" i="51"/>
  <c r="U15" i="51" s="1"/>
  <c r="AJ15" i="51" s="1"/>
  <c r="AY19" i="51"/>
  <c r="U19" i="51" s="1"/>
  <c r="AJ19" i="51" s="1"/>
  <c r="AY108" i="51"/>
  <c r="U108" i="51" s="1"/>
  <c r="AJ108" i="51" s="1"/>
  <c r="AY124" i="51"/>
  <c r="U124" i="51" s="1"/>
  <c r="AJ124" i="51" s="1"/>
  <c r="AY206" i="51"/>
  <c r="U206" i="51" s="1"/>
  <c r="AJ206" i="51" s="1"/>
  <c r="BH199" i="51"/>
  <c r="AD199" i="51" s="1"/>
  <c r="AS199" i="51" s="1"/>
  <c r="BH183" i="51"/>
  <c r="AD183" i="51" s="1"/>
  <c r="AS183" i="51" s="1"/>
  <c r="BH151" i="51"/>
  <c r="AD151" i="51" s="1"/>
  <c r="AS151" i="51" s="1"/>
  <c r="BH134" i="51"/>
  <c r="AD134" i="51" s="1"/>
  <c r="AS134" i="51" s="1"/>
  <c r="BH119" i="51"/>
  <c r="AD119" i="51" s="1"/>
  <c r="AS119" i="51" s="1"/>
  <c r="BH103" i="51"/>
  <c r="AD103" i="51" s="1"/>
  <c r="AS103" i="51" s="1"/>
  <c r="BH87" i="51"/>
  <c r="AD87" i="51" s="1"/>
  <c r="AS87" i="51" s="1"/>
  <c r="BH64" i="51"/>
  <c r="AD64" i="51" s="1"/>
  <c r="AS64" i="51" s="1"/>
  <c r="BH82" i="51"/>
  <c r="AD82" i="51" s="1"/>
  <c r="AS82" i="51" s="1"/>
  <c r="BH10" i="51"/>
  <c r="AD10" i="51" s="1"/>
  <c r="AS10" i="51" s="1"/>
  <c r="BH37" i="51"/>
  <c r="AD37" i="51" s="1"/>
  <c r="AS37" i="51" s="1"/>
  <c r="BH15" i="51"/>
  <c r="AD15" i="51" s="1"/>
  <c r="AS15" i="51" s="1"/>
  <c r="AV37" i="51"/>
  <c r="R37" i="51" s="1"/>
  <c r="AG37" i="51" s="1"/>
  <c r="AV26" i="51"/>
  <c r="R26" i="51" s="1"/>
  <c r="AG26" i="51" s="1"/>
  <c r="AV19" i="51"/>
  <c r="R19" i="51" s="1"/>
  <c r="AG19" i="51" s="1"/>
  <c r="AV35" i="51"/>
  <c r="R35" i="51" s="1"/>
  <c r="AG35" i="51" s="1"/>
  <c r="AV13" i="51"/>
  <c r="R13" i="51" s="1"/>
  <c r="AG13" i="51" s="1"/>
  <c r="AV29" i="51"/>
  <c r="R29" i="51" s="1"/>
  <c r="AG29" i="51" s="1"/>
  <c r="AV14" i="51"/>
  <c r="R14" i="51" s="1"/>
  <c r="AG14" i="51" s="1"/>
  <c r="AV38" i="51"/>
  <c r="R38" i="51" s="1"/>
  <c r="AG38" i="51" s="1"/>
  <c r="AV12" i="51"/>
  <c r="R12" i="51" s="1"/>
  <c r="AG12" i="51" s="1"/>
  <c r="AV28" i="51"/>
  <c r="R28" i="51" s="1"/>
  <c r="AG28" i="51" s="1"/>
  <c r="AV44" i="51"/>
  <c r="R44" i="51" s="1"/>
  <c r="AG44" i="51" s="1"/>
  <c r="AV126" i="51"/>
  <c r="R126" i="51" s="1"/>
  <c r="AG126" i="51" s="1"/>
  <c r="AV50" i="51"/>
  <c r="R50" i="51" s="1"/>
  <c r="AG50" i="51" s="1"/>
  <c r="AV54" i="51"/>
  <c r="R54" i="51" s="1"/>
  <c r="AG54" i="51" s="1"/>
  <c r="AV58" i="51"/>
  <c r="R58" i="51" s="1"/>
  <c r="AG58" i="51" s="1"/>
  <c r="AV62" i="51"/>
  <c r="R62" i="51" s="1"/>
  <c r="AG62" i="51" s="1"/>
  <c r="AV66" i="51"/>
  <c r="R66" i="51" s="1"/>
  <c r="AG66" i="51" s="1"/>
  <c r="AV70" i="51"/>
  <c r="R70" i="51" s="1"/>
  <c r="AG70" i="51" s="1"/>
  <c r="AV74" i="51"/>
  <c r="R74" i="51" s="1"/>
  <c r="AG74" i="51" s="1"/>
  <c r="AV78" i="51"/>
  <c r="R78" i="51" s="1"/>
  <c r="AG78" i="51" s="1"/>
  <c r="AV82" i="51"/>
  <c r="R82" i="51" s="1"/>
  <c r="AG82" i="51" s="1"/>
  <c r="AV85" i="51"/>
  <c r="R85" i="51" s="1"/>
  <c r="AG85" i="51" s="1"/>
  <c r="AV89" i="51"/>
  <c r="R89" i="51" s="1"/>
  <c r="AG89" i="51" s="1"/>
  <c r="AV93" i="51"/>
  <c r="R93" i="51" s="1"/>
  <c r="AG93" i="51" s="1"/>
  <c r="AV97" i="51"/>
  <c r="R97" i="51" s="1"/>
  <c r="AG97" i="51" s="1"/>
  <c r="AV101" i="51"/>
  <c r="R101" i="51" s="1"/>
  <c r="AG101" i="51" s="1"/>
  <c r="AV105" i="51"/>
  <c r="R105" i="51" s="1"/>
  <c r="AG105" i="51" s="1"/>
  <c r="AV109" i="51"/>
  <c r="R109" i="51" s="1"/>
  <c r="AG109" i="51" s="1"/>
  <c r="AV113" i="51"/>
  <c r="R113" i="51" s="1"/>
  <c r="AG113" i="51" s="1"/>
  <c r="AV117" i="51"/>
  <c r="R117" i="51" s="1"/>
  <c r="AG117" i="51" s="1"/>
  <c r="AV121" i="51"/>
  <c r="R121" i="51" s="1"/>
  <c r="AG121" i="51" s="1"/>
  <c r="AV129" i="51"/>
  <c r="R129" i="51" s="1"/>
  <c r="AG129" i="51" s="1"/>
  <c r="AV133" i="51"/>
  <c r="R133" i="51" s="1"/>
  <c r="AG133" i="51" s="1"/>
  <c r="AV137" i="51"/>
  <c r="R137" i="51" s="1"/>
  <c r="AG137" i="51" s="1"/>
  <c r="AV141" i="51"/>
  <c r="R141" i="51" s="1"/>
  <c r="AG141" i="51" s="1"/>
  <c r="AV145" i="51"/>
  <c r="R145" i="51" s="1"/>
  <c r="AG145" i="51" s="1"/>
  <c r="AV150" i="51"/>
  <c r="R150" i="51" s="1"/>
  <c r="AG150" i="51" s="1"/>
  <c r="AV154" i="51"/>
  <c r="R154" i="51" s="1"/>
  <c r="AG154" i="51" s="1"/>
  <c r="AV158" i="51"/>
  <c r="R158" i="51" s="1"/>
  <c r="AG158" i="51" s="1"/>
  <c r="AV162" i="51"/>
  <c r="R162" i="51" s="1"/>
  <c r="AG162" i="51" s="1"/>
  <c r="AV166" i="51"/>
  <c r="R166" i="51" s="1"/>
  <c r="AG166" i="51" s="1"/>
  <c r="AV187" i="51"/>
  <c r="R187" i="51" s="1"/>
  <c r="AG187" i="51" s="1"/>
  <c r="AV173" i="51"/>
  <c r="R173" i="51" s="1"/>
  <c r="AG173" i="51" s="1"/>
  <c r="AV177" i="51"/>
  <c r="R177" i="51" s="1"/>
  <c r="AG177" i="51" s="1"/>
  <c r="AV183" i="51"/>
  <c r="R183" i="51" s="1"/>
  <c r="AG183" i="51" s="1"/>
  <c r="AV182" i="51"/>
  <c r="R182" i="51" s="1"/>
  <c r="AG182" i="51" s="1"/>
  <c r="AV205" i="51"/>
  <c r="R205" i="51" s="1"/>
  <c r="AG205" i="51" s="1"/>
  <c r="AV192" i="51"/>
  <c r="R192" i="51" s="1"/>
  <c r="AG192" i="51" s="1"/>
  <c r="AV196" i="51"/>
  <c r="R196" i="51" s="1"/>
  <c r="AG196" i="51" s="1"/>
  <c r="AV201" i="51"/>
  <c r="R201" i="51" s="1"/>
  <c r="AG201" i="51" s="1"/>
  <c r="BH198" i="51"/>
  <c r="AD198" i="51" s="1"/>
  <c r="AS198" i="51" s="1"/>
  <c r="BH188" i="51"/>
  <c r="AD188" i="51" s="1"/>
  <c r="AS188" i="51" s="1"/>
  <c r="BH166" i="51"/>
  <c r="AD166" i="51" s="1"/>
  <c r="AS166" i="51" s="1"/>
  <c r="BH150" i="51"/>
  <c r="AD150" i="51" s="1"/>
  <c r="AS150" i="51" s="1"/>
  <c r="BH133" i="51"/>
  <c r="AD133" i="51" s="1"/>
  <c r="AS133" i="51" s="1"/>
  <c r="BH118" i="51"/>
  <c r="AD118" i="51" s="1"/>
  <c r="AS118" i="51" s="1"/>
  <c r="BH102" i="51"/>
  <c r="AD102" i="51" s="1"/>
  <c r="AS102" i="51" s="1"/>
  <c r="BH86" i="51"/>
  <c r="AD86" i="51" s="1"/>
  <c r="AS86" i="51" s="1"/>
  <c r="BH63" i="51"/>
  <c r="AD63" i="51" s="1"/>
  <c r="AS63" i="51" s="1"/>
  <c r="BH81" i="51"/>
  <c r="AD81" i="51" s="1"/>
  <c r="AS81" i="51" s="1"/>
  <c r="BH6" i="51"/>
  <c r="AD6" i="51" s="1"/>
  <c r="AS6" i="51" s="1"/>
  <c r="BH33" i="51"/>
  <c r="AD33" i="51" s="1"/>
  <c r="AS33" i="51" s="1"/>
  <c r="BH7" i="51"/>
  <c r="AD7" i="51" s="1"/>
  <c r="AS7" i="51" s="1"/>
  <c r="BB48" i="51"/>
  <c r="X48" i="51" s="1"/>
  <c r="AM48" i="51" s="1"/>
  <c r="BB46" i="51"/>
  <c r="X46" i="51" s="1"/>
  <c r="AM46" i="51" s="1"/>
  <c r="BB89" i="51"/>
  <c r="X89" i="51" s="1"/>
  <c r="AM89" i="51" s="1"/>
  <c r="BB7" i="51"/>
  <c r="X7" i="51" s="1"/>
  <c r="AM7" i="51" s="1"/>
  <c r="BB11" i="51"/>
  <c r="X11" i="51" s="1"/>
  <c r="AM11" i="51" s="1"/>
  <c r="BB15" i="51"/>
  <c r="X15" i="51" s="1"/>
  <c r="AM15" i="51" s="1"/>
  <c r="BB19" i="51"/>
  <c r="X19" i="51" s="1"/>
  <c r="AM19" i="51" s="1"/>
  <c r="BB23" i="51"/>
  <c r="X23" i="51" s="1"/>
  <c r="AM23" i="51" s="1"/>
  <c r="BB27" i="51"/>
  <c r="X27" i="51" s="1"/>
  <c r="AM27" i="51" s="1"/>
  <c r="BB31" i="51"/>
  <c r="X31" i="51" s="1"/>
  <c r="AM31" i="51" s="1"/>
  <c r="BB35" i="51"/>
  <c r="X35" i="51" s="1"/>
  <c r="AM35" i="51" s="1"/>
  <c r="BB39" i="51"/>
  <c r="X39" i="51" s="1"/>
  <c r="AM39" i="51" s="1"/>
  <c r="BB43" i="51"/>
  <c r="X43" i="51" s="1"/>
  <c r="AM43" i="51" s="1"/>
  <c r="BB60" i="51"/>
  <c r="X60" i="51" s="1"/>
  <c r="AM60" i="51" s="1"/>
  <c r="BB51" i="51"/>
  <c r="X51" i="51" s="1"/>
  <c r="AM51" i="51" s="1"/>
  <c r="BB97" i="51"/>
  <c r="X97" i="51" s="1"/>
  <c r="AM97" i="51" s="1"/>
  <c r="BB147" i="51"/>
  <c r="X147" i="51" s="1"/>
  <c r="AM147" i="51" s="1"/>
  <c r="BB63" i="51"/>
  <c r="X63" i="51" s="1"/>
  <c r="AM63" i="51" s="1"/>
  <c r="BB132" i="51"/>
  <c r="X132" i="51" s="1"/>
  <c r="AM132" i="51" s="1"/>
  <c r="BB86" i="51"/>
  <c r="X86" i="51" s="1"/>
  <c r="AM86" i="51" s="1"/>
  <c r="BB102" i="51"/>
  <c r="X102" i="51" s="1"/>
  <c r="AM102" i="51" s="1"/>
  <c r="BB118" i="51"/>
  <c r="X118" i="51" s="1"/>
  <c r="AM118" i="51" s="1"/>
  <c r="BB92" i="51"/>
  <c r="X92" i="51" s="1"/>
  <c r="AM92" i="51" s="1"/>
  <c r="BB108" i="51"/>
  <c r="X108" i="51" s="1"/>
  <c r="AM108" i="51" s="1"/>
  <c r="BB124" i="51"/>
  <c r="X124" i="51" s="1"/>
  <c r="AM124" i="51" s="1"/>
  <c r="BB79" i="51"/>
  <c r="X79" i="51" s="1"/>
  <c r="AM79" i="51" s="1"/>
  <c r="BB126" i="51"/>
  <c r="X126" i="51" s="1"/>
  <c r="AM126" i="51" s="1"/>
  <c r="BB136" i="51"/>
  <c r="X136" i="51" s="1"/>
  <c r="AM136" i="51" s="1"/>
  <c r="BB157" i="51"/>
  <c r="X157" i="51" s="1"/>
  <c r="AM157" i="51" s="1"/>
  <c r="BB142" i="51"/>
  <c r="X142" i="51" s="1"/>
  <c r="AM142" i="51" s="1"/>
  <c r="BB129" i="51"/>
  <c r="X129" i="51" s="1"/>
  <c r="AM129" i="51" s="1"/>
  <c r="BB145" i="51"/>
  <c r="X145" i="51" s="1"/>
  <c r="AM145" i="51" s="1"/>
  <c r="BB148" i="51"/>
  <c r="X148" i="51" s="1"/>
  <c r="AM148" i="51" s="1"/>
  <c r="BB165" i="51"/>
  <c r="X165" i="51" s="1"/>
  <c r="AM165" i="51" s="1"/>
  <c r="BB151" i="51"/>
  <c r="X151" i="51" s="1"/>
  <c r="AM151" i="51" s="1"/>
  <c r="BB167" i="51"/>
  <c r="X167" i="51" s="1"/>
  <c r="AM167" i="51" s="1"/>
  <c r="BB179" i="51"/>
  <c r="X179" i="51" s="1"/>
  <c r="AM179" i="51" s="1"/>
  <c r="BB180" i="51"/>
  <c r="X180" i="51" s="1"/>
  <c r="AM180" i="51" s="1"/>
  <c r="BB199" i="51"/>
  <c r="X199" i="51" s="1"/>
  <c r="AM199" i="51" s="1"/>
  <c r="BB197" i="51"/>
  <c r="X197" i="51" s="1"/>
  <c r="AM197" i="51" s="1"/>
  <c r="BB204" i="51"/>
  <c r="X204" i="51" s="1"/>
  <c r="AM204" i="51" s="1"/>
  <c r="BB194" i="51"/>
  <c r="X194" i="51" s="1"/>
  <c r="AM194" i="51" s="1"/>
  <c r="AZ15" i="51"/>
  <c r="V15" i="51" s="1"/>
  <c r="AK15" i="51" s="1"/>
  <c r="AZ31" i="51"/>
  <c r="V31" i="51" s="1"/>
  <c r="AK31" i="51" s="1"/>
  <c r="AZ28" i="51"/>
  <c r="V28" i="51" s="1"/>
  <c r="AK28" i="51" s="1"/>
  <c r="AZ17" i="51"/>
  <c r="V17" i="51" s="1"/>
  <c r="AK17" i="51" s="1"/>
  <c r="AZ33" i="51"/>
  <c r="V33" i="51" s="1"/>
  <c r="AK33" i="51" s="1"/>
  <c r="AZ77" i="51"/>
  <c r="V77" i="51" s="1"/>
  <c r="AK77" i="51" s="1"/>
  <c r="AZ16" i="51"/>
  <c r="V16" i="51" s="1"/>
  <c r="AK16" i="51" s="1"/>
  <c r="AZ6" i="51"/>
  <c r="V6" i="51" s="1"/>
  <c r="AK6" i="51" s="1"/>
  <c r="AZ22" i="51"/>
  <c r="V22" i="51" s="1"/>
  <c r="AK22" i="51" s="1"/>
  <c r="AZ38" i="51"/>
  <c r="V38" i="51" s="1"/>
  <c r="AK38" i="51" s="1"/>
  <c r="AZ78" i="51"/>
  <c r="V78" i="51" s="1"/>
  <c r="AK78" i="51" s="1"/>
  <c r="AZ46" i="51"/>
  <c r="V46" i="51" s="1"/>
  <c r="AK46" i="51" s="1"/>
  <c r="AZ80" i="51"/>
  <c r="V80" i="51" s="1"/>
  <c r="AK80" i="51" s="1"/>
  <c r="AZ49" i="51"/>
  <c r="V49" i="51" s="1"/>
  <c r="AK49" i="51" s="1"/>
  <c r="AZ53" i="51"/>
  <c r="V53" i="51" s="1"/>
  <c r="AK53" i="51" s="1"/>
  <c r="AZ57" i="51"/>
  <c r="V57" i="51" s="1"/>
  <c r="AK57" i="51" s="1"/>
  <c r="AZ61" i="51"/>
  <c r="V61" i="51" s="1"/>
  <c r="AK61" i="51" s="1"/>
  <c r="AZ65" i="51"/>
  <c r="V65" i="51" s="1"/>
  <c r="AK65" i="51" s="1"/>
  <c r="AZ69" i="51"/>
  <c r="V69" i="51" s="1"/>
  <c r="AK69" i="51" s="1"/>
  <c r="AZ73" i="51"/>
  <c r="V73" i="51" s="1"/>
  <c r="AK73" i="51" s="1"/>
  <c r="AZ83" i="51"/>
  <c r="V83" i="51" s="1"/>
  <c r="AK83" i="51" s="1"/>
  <c r="AZ87" i="51"/>
  <c r="V87" i="51" s="1"/>
  <c r="AK87" i="51" s="1"/>
  <c r="AZ91" i="51"/>
  <c r="V91" i="51" s="1"/>
  <c r="AK91" i="51" s="1"/>
  <c r="AZ95" i="51"/>
  <c r="V95" i="51" s="1"/>
  <c r="AK95" i="51" s="1"/>
  <c r="AZ99" i="51"/>
  <c r="V99" i="51" s="1"/>
  <c r="AK99" i="51" s="1"/>
  <c r="AZ103" i="51"/>
  <c r="V103" i="51" s="1"/>
  <c r="AK103" i="51" s="1"/>
  <c r="AZ107" i="51"/>
  <c r="V107" i="51" s="1"/>
  <c r="AK107" i="51" s="1"/>
  <c r="AZ111" i="51"/>
  <c r="V111" i="51" s="1"/>
  <c r="AK111" i="51" s="1"/>
  <c r="AZ115" i="51"/>
  <c r="V115" i="51" s="1"/>
  <c r="AK115" i="51" s="1"/>
  <c r="AZ119" i="51"/>
  <c r="V119" i="51" s="1"/>
  <c r="AK119" i="51" s="1"/>
  <c r="AZ123" i="51"/>
  <c r="V123" i="51" s="1"/>
  <c r="AK123" i="51" s="1"/>
  <c r="AZ131" i="51"/>
  <c r="V131" i="51" s="1"/>
  <c r="AK131" i="51" s="1"/>
  <c r="AZ135" i="51"/>
  <c r="V135" i="51" s="1"/>
  <c r="AK135" i="51" s="1"/>
  <c r="AZ139" i="51"/>
  <c r="V139" i="51" s="1"/>
  <c r="AK139" i="51" s="1"/>
  <c r="AZ143" i="51"/>
  <c r="V143" i="51" s="1"/>
  <c r="AK143" i="51" s="1"/>
  <c r="AZ147" i="51"/>
  <c r="V147" i="51" s="1"/>
  <c r="AK147" i="51" s="1"/>
  <c r="AZ151" i="51"/>
  <c r="V151" i="51" s="1"/>
  <c r="AK151" i="51" s="1"/>
  <c r="AZ155" i="51"/>
  <c r="V155" i="51" s="1"/>
  <c r="AK155" i="51" s="1"/>
  <c r="AZ159" i="51"/>
  <c r="V159" i="51" s="1"/>
  <c r="AK159" i="51" s="1"/>
  <c r="AZ163" i="51"/>
  <c r="V163" i="51" s="1"/>
  <c r="AK163" i="51" s="1"/>
  <c r="AZ167" i="51"/>
  <c r="V167" i="51" s="1"/>
  <c r="AK167" i="51" s="1"/>
  <c r="AZ183" i="51"/>
  <c r="V183" i="51" s="1"/>
  <c r="AK183" i="51" s="1"/>
  <c r="AZ172" i="51"/>
  <c r="V172" i="51" s="1"/>
  <c r="AK172" i="51" s="1"/>
  <c r="AZ176" i="51"/>
  <c r="V176" i="51" s="1"/>
  <c r="AK176" i="51" s="1"/>
  <c r="AZ180" i="51"/>
  <c r="V180" i="51" s="1"/>
  <c r="AK180" i="51" s="1"/>
  <c r="AZ186" i="51"/>
  <c r="V186" i="51" s="1"/>
  <c r="AK186" i="51" s="1"/>
  <c r="AZ189" i="51"/>
  <c r="V189" i="51" s="1"/>
  <c r="AK189" i="51" s="1"/>
  <c r="AZ193" i="51"/>
  <c r="V193" i="51" s="1"/>
  <c r="AK193" i="51" s="1"/>
  <c r="AZ197" i="51"/>
  <c r="V197" i="51" s="1"/>
  <c r="AK197" i="51" s="1"/>
  <c r="AZ206" i="51"/>
  <c r="V206" i="51" s="1"/>
  <c r="AK206" i="51" s="1"/>
  <c r="BH193" i="51"/>
  <c r="AD193" i="51" s="1"/>
  <c r="AS193" i="51" s="1"/>
  <c r="BH176" i="51"/>
  <c r="AD176" i="51" s="1"/>
  <c r="AS176" i="51" s="1"/>
  <c r="BH161" i="51"/>
  <c r="AD161" i="51" s="1"/>
  <c r="AS161" i="51" s="1"/>
  <c r="BH144" i="51"/>
  <c r="AD144" i="51" s="1"/>
  <c r="AS144" i="51" s="1"/>
  <c r="BH147" i="51"/>
  <c r="AD147" i="51" s="1"/>
  <c r="AS147" i="51" s="1"/>
  <c r="BH113" i="51"/>
  <c r="AD113" i="51" s="1"/>
  <c r="AS113" i="51" s="1"/>
  <c r="BH97" i="51"/>
  <c r="AD97" i="51" s="1"/>
  <c r="AS97" i="51" s="1"/>
  <c r="BH74" i="51"/>
  <c r="AD74" i="51" s="1"/>
  <c r="AS74" i="51" s="1"/>
  <c r="BH58" i="51"/>
  <c r="AD58" i="51" s="1"/>
  <c r="AS58" i="51" s="1"/>
  <c r="BH76" i="51"/>
  <c r="AD76" i="51" s="1"/>
  <c r="AS76" i="51" s="1"/>
  <c r="BH48" i="51"/>
  <c r="AD48" i="51" s="1"/>
  <c r="AS48" i="51" s="1"/>
  <c r="BH13" i="51"/>
  <c r="AD13" i="51" s="1"/>
  <c r="AS13" i="51" s="1"/>
  <c r="BG94" i="51"/>
  <c r="AC94" i="51" s="1"/>
  <c r="AR94" i="51" s="1"/>
  <c r="BG57" i="51"/>
  <c r="AC57" i="51" s="1"/>
  <c r="AR57" i="51" s="1"/>
  <c r="BG47" i="51"/>
  <c r="AC47" i="51" s="1"/>
  <c r="AR47" i="51" s="1"/>
  <c r="BG46" i="51"/>
  <c r="AC46" i="51" s="1"/>
  <c r="AR46" i="51" s="1"/>
  <c r="BG58" i="51"/>
  <c r="AC58" i="51" s="1"/>
  <c r="AR58" i="51" s="1"/>
  <c r="BG65" i="51"/>
  <c r="AC65" i="51" s="1"/>
  <c r="AR65" i="51" s="1"/>
  <c r="BG86" i="51"/>
  <c r="AC86" i="51" s="1"/>
  <c r="AR86" i="51" s="1"/>
  <c r="BG137" i="51"/>
  <c r="AC137" i="51" s="1"/>
  <c r="AR137" i="51" s="1"/>
  <c r="BG7" i="51"/>
  <c r="AC7" i="51" s="1"/>
  <c r="AR7" i="51" s="1"/>
  <c r="BG11" i="51"/>
  <c r="AC11" i="51" s="1"/>
  <c r="AR11" i="51" s="1"/>
  <c r="BG15" i="51"/>
  <c r="AC15" i="51" s="1"/>
  <c r="AR15" i="51" s="1"/>
  <c r="BG19" i="51"/>
  <c r="AC19" i="51" s="1"/>
  <c r="AR19" i="51" s="1"/>
  <c r="BG23" i="51"/>
  <c r="AC23" i="51" s="1"/>
  <c r="AR23" i="51" s="1"/>
  <c r="BG27" i="51"/>
  <c r="AC27" i="51" s="1"/>
  <c r="AR27" i="51" s="1"/>
  <c r="BG31" i="51"/>
  <c r="AC31" i="51" s="1"/>
  <c r="AR31" i="51" s="1"/>
  <c r="BG35" i="51"/>
  <c r="AC35" i="51" s="1"/>
  <c r="AR35" i="51" s="1"/>
  <c r="BG39" i="51"/>
  <c r="AC39" i="51" s="1"/>
  <c r="AR39" i="51" s="1"/>
  <c r="BG43" i="51"/>
  <c r="AC43" i="51" s="1"/>
  <c r="AR43" i="51" s="1"/>
  <c r="BG69" i="51"/>
  <c r="AC69" i="51" s="1"/>
  <c r="AR69" i="51" s="1"/>
  <c r="BG115" i="51"/>
  <c r="AC115" i="51" s="1"/>
  <c r="AR115" i="51" s="1"/>
  <c r="BG60" i="51"/>
  <c r="AC60" i="51" s="1"/>
  <c r="AR60" i="51" s="1"/>
  <c r="BG87" i="51"/>
  <c r="AC87" i="51" s="1"/>
  <c r="AR87" i="51" s="1"/>
  <c r="BG103" i="51"/>
  <c r="AC103" i="51" s="1"/>
  <c r="AR103" i="51" s="1"/>
  <c r="BG119" i="51"/>
  <c r="AC119" i="51" s="1"/>
  <c r="AR119" i="51" s="1"/>
  <c r="BG127" i="51"/>
  <c r="AC127" i="51" s="1"/>
  <c r="AR127" i="51" s="1"/>
  <c r="BG85" i="51"/>
  <c r="AC85" i="51" s="1"/>
  <c r="AR85" i="51" s="1"/>
  <c r="BG101" i="51"/>
  <c r="AC101" i="51" s="1"/>
  <c r="AR101" i="51" s="1"/>
  <c r="BG117" i="51"/>
  <c r="AC117" i="51" s="1"/>
  <c r="AR117" i="51" s="1"/>
  <c r="BG141" i="51"/>
  <c r="AC141" i="51" s="1"/>
  <c r="AR141" i="51" s="1"/>
  <c r="BG78" i="51"/>
  <c r="AC78" i="51" s="1"/>
  <c r="AR78" i="51" s="1"/>
  <c r="BG82" i="51"/>
  <c r="AC82" i="51" s="1"/>
  <c r="AR82" i="51" s="1"/>
  <c r="BG96" i="51"/>
  <c r="AC96" i="51" s="1"/>
  <c r="AR96" i="51" s="1"/>
  <c r="BG112" i="51"/>
  <c r="AC112" i="51" s="1"/>
  <c r="AR112" i="51" s="1"/>
  <c r="BG131" i="51"/>
  <c r="AC131" i="51" s="1"/>
  <c r="AR131" i="51" s="1"/>
  <c r="BG130" i="51"/>
  <c r="AC130" i="51" s="1"/>
  <c r="AR130" i="51" s="1"/>
  <c r="BG146" i="51"/>
  <c r="AC146" i="51" s="1"/>
  <c r="AR146" i="51" s="1"/>
  <c r="BG147" i="51"/>
  <c r="AC147" i="51" s="1"/>
  <c r="AR147" i="51" s="1"/>
  <c r="BG151" i="51"/>
  <c r="AC151" i="51" s="1"/>
  <c r="AR151" i="51" s="1"/>
  <c r="BG155" i="51"/>
  <c r="AC155" i="51" s="1"/>
  <c r="AR155" i="51" s="1"/>
  <c r="BG159" i="51"/>
  <c r="AC159" i="51" s="1"/>
  <c r="AR159" i="51" s="1"/>
  <c r="BG163" i="51"/>
  <c r="AC163" i="51" s="1"/>
  <c r="AR163" i="51" s="1"/>
  <c r="BG167" i="51"/>
  <c r="AC167" i="51" s="1"/>
  <c r="AR167" i="51" s="1"/>
  <c r="BG185" i="51"/>
  <c r="AC185" i="51" s="1"/>
  <c r="AR185" i="51" s="1"/>
  <c r="BG172" i="51"/>
  <c r="AC172" i="51" s="1"/>
  <c r="AR172" i="51" s="1"/>
  <c r="BG176" i="51"/>
  <c r="AC176" i="51" s="1"/>
  <c r="AR176" i="51" s="1"/>
  <c r="BG180" i="51"/>
  <c r="AC180" i="51" s="1"/>
  <c r="AR180" i="51" s="1"/>
  <c r="BG200" i="51"/>
  <c r="AC200" i="51" s="1"/>
  <c r="AR200" i="51" s="1"/>
  <c r="BG193" i="51"/>
  <c r="AC193" i="51" s="1"/>
  <c r="AR193" i="51" s="1"/>
  <c r="BG197" i="51"/>
  <c r="AC197" i="51" s="1"/>
  <c r="AR197" i="51" s="1"/>
  <c r="BG201" i="51"/>
  <c r="AC201" i="51" s="1"/>
  <c r="AR201" i="51" s="1"/>
  <c r="BG205" i="51"/>
  <c r="AC205" i="51" s="1"/>
  <c r="AR205" i="51" s="1"/>
  <c r="AY90" i="51"/>
  <c r="U90" i="51" s="1"/>
  <c r="AJ90" i="51" s="1"/>
  <c r="AY106" i="51"/>
  <c r="U106" i="51" s="1"/>
  <c r="AJ106" i="51" s="1"/>
  <c r="AY71" i="51"/>
  <c r="U71" i="51" s="1"/>
  <c r="AJ71" i="51" s="1"/>
  <c r="AY57" i="51"/>
  <c r="U57" i="51" s="1"/>
  <c r="AJ57" i="51" s="1"/>
  <c r="AY74" i="51"/>
  <c r="U74" i="51" s="1"/>
  <c r="AJ74" i="51" s="1"/>
  <c r="AY46" i="51"/>
  <c r="U46" i="51" s="1"/>
  <c r="AJ46" i="51" s="1"/>
  <c r="AY61" i="51"/>
  <c r="U61" i="51" s="1"/>
  <c r="AJ61" i="51" s="1"/>
  <c r="AY80" i="51"/>
  <c r="U80" i="51" s="1"/>
  <c r="AJ80" i="51" s="1"/>
  <c r="AY119" i="51"/>
  <c r="U119" i="51" s="1"/>
  <c r="AJ119" i="51" s="1"/>
  <c r="AY9" i="51"/>
  <c r="U9" i="51" s="1"/>
  <c r="AJ9" i="51" s="1"/>
  <c r="AY13" i="51"/>
  <c r="U13" i="51" s="1"/>
  <c r="AJ13" i="51" s="1"/>
  <c r="AY17" i="51"/>
  <c r="U17" i="51" s="1"/>
  <c r="AJ17" i="51" s="1"/>
  <c r="AY21" i="51"/>
  <c r="U21" i="51" s="1"/>
  <c r="AJ21" i="51" s="1"/>
  <c r="AY25" i="51"/>
  <c r="U25" i="51" s="1"/>
  <c r="AJ25" i="51" s="1"/>
  <c r="AY29" i="51"/>
  <c r="U29" i="51" s="1"/>
  <c r="AJ29" i="51" s="1"/>
  <c r="AY33" i="51"/>
  <c r="U33" i="51" s="1"/>
  <c r="AJ33" i="51" s="1"/>
  <c r="AY37" i="51"/>
  <c r="U37" i="51" s="1"/>
  <c r="AJ37" i="51" s="1"/>
  <c r="AY41" i="51"/>
  <c r="U41" i="51" s="1"/>
  <c r="AJ41" i="51" s="1"/>
  <c r="AY65" i="51"/>
  <c r="U65" i="51" s="1"/>
  <c r="AJ65" i="51" s="1"/>
  <c r="AY111" i="51"/>
  <c r="U111" i="51" s="1"/>
  <c r="AJ111" i="51" s="1"/>
  <c r="AY60" i="51"/>
  <c r="U60" i="51" s="1"/>
  <c r="AJ60" i="51" s="1"/>
  <c r="AY79" i="51"/>
  <c r="U79" i="51" s="1"/>
  <c r="AJ79" i="51" s="1"/>
  <c r="AY94" i="51"/>
  <c r="U94" i="51" s="1"/>
  <c r="AJ94" i="51" s="1"/>
  <c r="AY110" i="51"/>
  <c r="U110" i="51" s="1"/>
  <c r="AJ110" i="51" s="1"/>
  <c r="AY73" i="51"/>
  <c r="U73" i="51" s="1"/>
  <c r="AJ73" i="51" s="1"/>
  <c r="AY144" i="51"/>
  <c r="U144" i="51" s="1"/>
  <c r="AJ144" i="51" s="1"/>
  <c r="AY97" i="51"/>
  <c r="U97" i="51" s="1"/>
  <c r="AJ97" i="51" s="1"/>
  <c r="AY113" i="51"/>
  <c r="U113" i="51" s="1"/>
  <c r="AJ113" i="51" s="1"/>
  <c r="AY132" i="51"/>
  <c r="U132" i="51" s="1"/>
  <c r="AJ132" i="51" s="1"/>
  <c r="AY84" i="51"/>
  <c r="U84" i="51" s="1"/>
  <c r="AJ84" i="51" s="1"/>
  <c r="AY100" i="51"/>
  <c r="U100" i="51" s="1"/>
  <c r="AJ100" i="51" s="1"/>
  <c r="AY116" i="51"/>
  <c r="U116" i="51" s="1"/>
  <c r="AJ116" i="51" s="1"/>
  <c r="AY126" i="51"/>
  <c r="U126" i="51" s="1"/>
  <c r="AJ126" i="51" s="1"/>
  <c r="AY135" i="51"/>
  <c r="U135" i="51" s="1"/>
  <c r="AJ135" i="51" s="1"/>
  <c r="AY184" i="51"/>
  <c r="U184" i="51" s="1"/>
  <c r="AJ184" i="51" s="1"/>
  <c r="AY142" i="51"/>
  <c r="U142" i="51" s="1"/>
  <c r="AJ142" i="51" s="1"/>
  <c r="AY148" i="51"/>
  <c r="U148" i="51" s="1"/>
  <c r="AJ148" i="51" s="1"/>
  <c r="AY152" i="51"/>
  <c r="U152" i="51" s="1"/>
  <c r="AJ152" i="51" s="1"/>
  <c r="AY156" i="51"/>
  <c r="U156" i="51" s="1"/>
  <c r="AJ156" i="51" s="1"/>
  <c r="AY160" i="51"/>
  <c r="U160" i="51" s="1"/>
  <c r="AJ160" i="51" s="1"/>
  <c r="AY164" i="51"/>
  <c r="U164" i="51" s="1"/>
  <c r="AJ164" i="51" s="1"/>
  <c r="AY168" i="51"/>
  <c r="U168" i="51" s="1"/>
  <c r="AJ168" i="51" s="1"/>
  <c r="AY171" i="51"/>
  <c r="U171" i="51" s="1"/>
  <c r="AJ171" i="51" s="1"/>
  <c r="AY175" i="51"/>
  <c r="U175" i="51" s="1"/>
  <c r="AJ175" i="51" s="1"/>
  <c r="AY179" i="51"/>
  <c r="U179" i="51" s="1"/>
  <c r="AJ179" i="51" s="1"/>
  <c r="AY185" i="51"/>
  <c r="U185" i="51" s="1"/>
  <c r="AJ185" i="51" s="1"/>
  <c r="AY201" i="51"/>
  <c r="U201" i="51" s="1"/>
  <c r="AJ201" i="51" s="1"/>
  <c r="AY195" i="51"/>
  <c r="U195" i="51" s="1"/>
  <c r="AJ195" i="51" s="1"/>
  <c r="AY196" i="51"/>
  <c r="U196" i="51" s="1"/>
  <c r="AJ196" i="51" s="1"/>
  <c r="AY200" i="51"/>
  <c r="U200" i="51" s="1"/>
  <c r="AJ200" i="51" s="1"/>
  <c r="E207" i="51" l="1"/>
  <c r="F207" i="51"/>
  <c r="K207" i="51"/>
  <c r="J207" i="51"/>
  <c r="I207" i="51"/>
  <c r="G207" i="51"/>
  <c r="O207" i="51"/>
  <c r="N207" i="51"/>
  <c r="C207" i="51"/>
  <c r="L207" i="51"/>
  <c r="C207" i="52"/>
  <c r="I207" i="52"/>
  <c r="E207" i="52"/>
  <c r="N207" i="52"/>
  <c r="F207" i="52"/>
  <c r="G207" i="52"/>
  <c r="O207" i="52"/>
  <c r="K207" i="52"/>
  <c r="AQ207" i="52"/>
  <c r="AN207" i="51"/>
  <c r="AP207" i="51"/>
  <c r="AI207" i="51"/>
  <c r="AI207" i="52"/>
  <c r="AO207" i="51"/>
  <c r="AQ207" i="51"/>
  <c r="AO207" i="52"/>
  <c r="AJ207" i="52"/>
  <c r="AJ207" i="51"/>
  <c r="AG207" i="51"/>
  <c r="AR207" i="52"/>
  <c r="AS207" i="52"/>
  <c r="AM207" i="52"/>
  <c r="AK207" i="52"/>
  <c r="AG207" i="52"/>
  <c r="AK207" i="51"/>
  <c r="AS207" i="51"/>
  <c r="AR207" i="51"/>
  <c r="AM207" i="51"/>
  <c r="P207" i="51" l="1"/>
  <c r="P207" i="52"/>
  <c r="AF207" i="52"/>
  <c r="AF207" i="51"/>
  <c r="O222" i="44" l="1"/>
  <c r="N222" i="44"/>
  <c r="M222" i="44"/>
  <c r="L222" i="44"/>
  <c r="K222" i="44"/>
  <c r="J222" i="44"/>
  <c r="I222" i="44"/>
  <c r="H222" i="44"/>
  <c r="G222" i="44"/>
  <c r="F222" i="44"/>
  <c r="E222" i="44"/>
  <c r="D222" i="44"/>
  <c r="C222" i="44"/>
  <c r="O221" i="44"/>
  <c r="N221" i="44"/>
  <c r="M221" i="44"/>
  <c r="L221" i="44"/>
  <c r="K221" i="44"/>
  <c r="J221" i="44"/>
  <c r="I221" i="44"/>
  <c r="H221" i="44"/>
  <c r="G221" i="44"/>
  <c r="F221" i="44"/>
  <c r="E221" i="44"/>
  <c r="D221" i="44"/>
  <c r="C221" i="44"/>
  <c r="O220" i="44"/>
  <c r="N220" i="44"/>
  <c r="M220" i="44"/>
  <c r="L220" i="44"/>
  <c r="K220" i="44"/>
  <c r="J220" i="44"/>
  <c r="I220" i="44"/>
  <c r="H220" i="44"/>
  <c r="G220" i="44"/>
  <c r="F220" i="44"/>
  <c r="E220" i="44"/>
  <c r="D220" i="44"/>
  <c r="C220" i="44"/>
  <c r="O219" i="44"/>
  <c r="N219" i="44"/>
  <c r="M219" i="44"/>
  <c r="L219" i="44"/>
  <c r="K219" i="44"/>
  <c r="J219" i="44"/>
  <c r="I219" i="44"/>
  <c r="H219" i="44"/>
  <c r="G219" i="44"/>
  <c r="F219" i="44"/>
  <c r="E219" i="44"/>
  <c r="D219" i="44"/>
  <c r="C219" i="44"/>
  <c r="O223" i="44" l="1"/>
  <c r="O4" i="36" s="1"/>
  <c r="E223" i="44"/>
  <c r="E4" i="36" s="1"/>
  <c r="I223" i="44"/>
  <c r="I4" i="36" s="1"/>
  <c r="M223" i="44"/>
  <c r="M4" i="36" s="1"/>
  <c r="C223" i="44"/>
  <c r="C4" i="36" s="1"/>
  <c r="G223" i="44"/>
  <c r="G4" i="36" s="1"/>
  <c r="K223" i="44"/>
  <c r="K4" i="36" s="1"/>
  <c r="F223" i="44"/>
  <c r="F4" i="36" s="1"/>
  <c r="J223" i="44"/>
  <c r="J4" i="36" s="1"/>
  <c r="D223" i="44"/>
  <c r="D4" i="36" s="1"/>
  <c r="H223" i="44"/>
  <c r="H4" i="36" s="1"/>
  <c r="L223" i="44"/>
  <c r="L4" i="36" s="1"/>
  <c r="N223" i="44"/>
  <c r="N4" i="36" s="1"/>
  <c r="D224" i="52" l="1"/>
  <c r="D224" i="51"/>
  <c r="F224" i="52"/>
  <c r="F224" i="51"/>
  <c r="M224" i="51"/>
  <c r="M224" i="52"/>
  <c r="E224" i="52"/>
  <c r="E224" i="51"/>
  <c r="L224" i="52"/>
  <c r="L224" i="51"/>
  <c r="H224" i="52"/>
  <c r="H224" i="51"/>
  <c r="K224" i="51"/>
  <c r="K224" i="52"/>
  <c r="I224" i="52"/>
  <c r="I224" i="51"/>
  <c r="G224" i="51"/>
  <c r="G224" i="52"/>
  <c r="J224" i="52"/>
  <c r="J224" i="51"/>
  <c r="C224" i="51"/>
  <c r="C224" i="52"/>
  <c r="O224" i="52"/>
  <c r="O224" i="51"/>
  <c r="N224" i="52"/>
  <c r="N224" i="51"/>
  <c r="D224" i="44"/>
  <c r="G224" i="44"/>
  <c r="J224" i="44"/>
  <c r="C224" i="44"/>
  <c r="O224" i="44"/>
  <c r="L224" i="44"/>
  <c r="F224" i="44"/>
  <c r="M224" i="44"/>
  <c r="H224" i="44"/>
  <c r="K224" i="44"/>
  <c r="I224" i="44"/>
  <c r="E224" i="44"/>
  <c r="N224" i="44"/>
  <c r="B11" i="36" l="1"/>
  <c r="B9" i="36" l="1"/>
  <c r="G8" i="36" l="1"/>
  <c r="E7" i="36"/>
  <c r="G7" i="36" l="1"/>
  <c r="E8" i="36"/>
  <c r="O7" i="36" l="1"/>
  <c r="O8" i="36"/>
  <c r="N7" i="36"/>
  <c r="N8" i="36"/>
  <c r="M8" i="36"/>
  <c r="M7" i="36"/>
  <c r="K7" i="36"/>
  <c r="K8" i="36"/>
  <c r="J7" i="36"/>
  <c r="J8" i="36"/>
  <c r="H7" i="36"/>
  <c r="H8" i="36"/>
  <c r="F8" i="36"/>
  <c r="F7" i="36"/>
  <c r="D7" i="36"/>
  <c r="D8" i="36"/>
  <c r="C7" i="36"/>
  <c r="C8" i="36"/>
  <c r="L8" i="36"/>
  <c r="L7" i="36"/>
  <c r="I8" i="36" l="1"/>
  <c r="I10" i="36" s="1"/>
  <c r="I12" i="36" s="1"/>
  <c r="I7" i="36"/>
  <c r="I9" i="36" s="1"/>
  <c r="I11" i="36" s="1"/>
  <c r="H10" i="36"/>
  <c r="H12" i="36" s="1"/>
  <c r="H9" i="36"/>
  <c r="H11" i="36" s="1"/>
  <c r="G10" i="36"/>
  <c r="G12" i="36" s="1"/>
  <c r="G9" i="36"/>
  <c r="G11" i="36" s="1"/>
  <c r="M9" i="36"/>
  <c r="M11" i="36" s="1"/>
  <c r="M10" i="36"/>
  <c r="M12" i="36" s="1"/>
  <c r="K9" i="36"/>
  <c r="K11" i="36" s="1"/>
  <c r="K10" i="36"/>
  <c r="K12" i="36" s="1"/>
  <c r="N10" i="36"/>
  <c r="N12" i="36" s="1"/>
  <c r="N9" i="36"/>
  <c r="N11" i="36" s="1"/>
  <c r="L9" i="36"/>
  <c r="L11" i="36" s="1"/>
  <c r="L10" i="36"/>
  <c r="L12" i="36" s="1"/>
  <c r="J9" i="36"/>
  <c r="J11" i="36" s="1"/>
  <c r="J10" i="36"/>
  <c r="J12" i="36" s="1"/>
  <c r="F9" i="36"/>
  <c r="F11" i="36" s="1"/>
  <c r="F10" i="36"/>
  <c r="F12" i="36" s="1"/>
  <c r="E10" i="36"/>
  <c r="E12" i="36" s="1"/>
  <c r="E9" i="36"/>
  <c r="E11" i="36" s="1"/>
  <c r="D9" i="36"/>
  <c r="D11" i="36" s="1"/>
  <c r="D10" i="36"/>
  <c r="D12" i="36" s="1"/>
  <c r="C10" i="36"/>
  <c r="C12" i="36" s="1"/>
  <c r="C9" i="36"/>
  <c r="Q9" i="36" s="1"/>
  <c r="O9" i="36"/>
  <c r="O11" i="36" s="1"/>
  <c r="O10" i="36"/>
  <c r="O12" i="36" s="1"/>
  <c r="Q10" i="36" l="1"/>
  <c r="C11" i="36"/>
  <c r="S48" i="36" s="1"/>
  <c r="K218" i="44" l="1"/>
  <c r="K232" i="44" s="1"/>
  <c r="J218" i="44"/>
  <c r="J232" i="44" s="1"/>
  <c r="D232" i="44"/>
  <c r="N218" i="44"/>
  <c r="N232" i="44" s="1"/>
  <c r="I218" i="44"/>
  <c r="I232" i="44" s="1"/>
  <c r="L218" i="44"/>
  <c r="L232" i="44" s="1"/>
  <c r="F218" i="44"/>
  <c r="F232" i="44" s="1"/>
  <c r="C218" i="44"/>
  <c r="C232" i="44" s="1"/>
  <c r="E218" i="44"/>
  <c r="E232" i="44" s="1"/>
  <c r="H218" i="44"/>
  <c r="H232" i="44" s="1"/>
  <c r="G218" i="44"/>
  <c r="G232" i="44" s="1"/>
  <c r="M218" i="44"/>
  <c r="M232" i="44" s="1"/>
  <c r="M217" i="44"/>
  <c r="M231" i="44" s="1"/>
  <c r="H217" i="44"/>
  <c r="H231" i="44" s="1"/>
  <c r="C217" i="44"/>
  <c r="C231" i="44" s="1"/>
  <c r="L217" i="44"/>
  <c r="L231" i="44" s="1"/>
  <c r="G217" i="44"/>
  <c r="G231" i="44" s="1"/>
  <c r="F217" i="44"/>
  <c r="F231" i="44" s="1"/>
  <c r="I217" i="44"/>
  <c r="I231" i="44" s="1"/>
  <c r="N217" i="44"/>
  <c r="N231" i="44" s="1"/>
  <c r="K217" i="44"/>
  <c r="K231" i="44" s="1"/>
  <c r="E217" i="44"/>
  <c r="E231" i="44" s="1"/>
  <c r="J217" i="44"/>
  <c r="J231" i="44" s="1"/>
  <c r="D231" i="44"/>
  <c r="C215" i="44"/>
  <c r="C229" i="44" s="1"/>
  <c r="M215" i="44"/>
  <c r="M229" i="44" s="1"/>
  <c r="H215" i="44"/>
  <c r="H229" i="44" s="1"/>
  <c r="G215" i="44"/>
  <c r="G229" i="44" s="1"/>
  <c r="F215" i="44"/>
  <c r="F229" i="44" s="1"/>
  <c r="L215" i="44"/>
  <c r="L229" i="44" s="1"/>
  <c r="D229" i="44"/>
  <c r="N215" i="44"/>
  <c r="N229" i="44" s="1"/>
  <c r="K215" i="44"/>
  <c r="K229" i="44" s="1"/>
  <c r="E215" i="44"/>
  <c r="E229" i="44" s="1"/>
  <c r="J215" i="44"/>
  <c r="J229" i="44" s="1"/>
  <c r="I215" i="44"/>
  <c r="I229" i="44" s="1"/>
  <c r="O218" i="44"/>
  <c r="O232" i="44" s="1"/>
  <c r="O217" i="44"/>
  <c r="O231" i="44" s="1"/>
  <c r="O215" i="44"/>
  <c r="O229" i="44" s="1"/>
  <c r="K216" i="44"/>
  <c r="M216" i="44"/>
  <c r="J216" i="44"/>
  <c r="F216" i="44"/>
  <c r="H216" i="44"/>
  <c r="I216" i="44"/>
  <c r="G216" i="44"/>
  <c r="E216" i="44"/>
  <c r="L216" i="44"/>
  <c r="N216" i="44"/>
  <c r="O216" i="44"/>
  <c r="C216" i="44"/>
  <c r="M227" i="44" l="1"/>
  <c r="EC148" i="44" s="1"/>
  <c r="L227" i="44"/>
  <c r="EB161" i="44" s="1"/>
  <c r="I227" i="44"/>
  <c r="N227" i="44"/>
  <c r="ED136" i="44" s="1"/>
  <c r="C227" i="44"/>
  <c r="J227" i="44"/>
  <c r="DZ190" i="44" s="1"/>
  <c r="D227" i="44"/>
  <c r="DT138" i="44" s="1"/>
  <c r="E227" i="44"/>
  <c r="F227" i="44"/>
  <c r="K227" i="44"/>
  <c r="H227" i="44"/>
  <c r="DX185" i="44" s="1"/>
  <c r="O227" i="44"/>
  <c r="G227" i="44"/>
  <c r="DW73" i="44" s="1"/>
  <c r="C230" i="44"/>
  <c r="BZ21" i="44" s="1"/>
  <c r="E230" i="44"/>
  <c r="BM141" i="44" s="1"/>
  <c r="G230" i="44"/>
  <c r="BO12" i="44" s="1"/>
  <c r="N230" i="44"/>
  <c r="CK198" i="44" s="1"/>
  <c r="I230" i="44"/>
  <c r="CF44" i="44" s="1"/>
  <c r="J230" i="44"/>
  <c r="CG37" i="44" s="1"/>
  <c r="L230" i="44"/>
  <c r="CI71" i="44" s="1"/>
  <c r="H230" i="44"/>
  <c r="CE49" i="44" s="1"/>
  <c r="F230" i="44"/>
  <c r="BN19" i="44" s="1"/>
  <c r="K230" i="44"/>
  <c r="CH96" i="44" s="1"/>
  <c r="O230" i="44"/>
  <c r="CL44" i="44" s="1"/>
  <c r="D230" i="44"/>
  <c r="CA30" i="44" s="1"/>
  <c r="M230" i="44"/>
  <c r="BU23" i="44" s="1"/>
  <c r="BN83" i="44" l="1"/>
  <c r="BR158" i="44"/>
  <c r="BR121" i="44"/>
  <c r="BR165" i="44"/>
  <c r="BR64" i="44"/>
  <c r="CB151" i="44"/>
  <c r="BR104" i="44"/>
  <c r="CB133" i="44"/>
  <c r="BR106" i="44"/>
  <c r="BR91" i="44"/>
  <c r="CB203" i="44"/>
  <c r="BM110" i="44"/>
  <c r="BR82" i="44"/>
  <c r="BR135" i="44"/>
  <c r="BO84" i="44"/>
  <c r="BT162" i="44"/>
  <c r="BR54" i="44"/>
  <c r="BR148" i="44"/>
  <c r="BR175" i="44"/>
  <c r="BR7" i="44"/>
  <c r="BR37" i="44"/>
  <c r="CB110" i="44"/>
  <c r="CB42" i="44"/>
  <c r="CG31" i="44"/>
  <c r="BR46" i="44"/>
  <c r="BR192" i="44"/>
  <c r="BR20" i="44"/>
  <c r="BR47" i="44"/>
  <c r="BR81" i="44"/>
  <c r="CB22" i="44"/>
  <c r="CB37" i="44"/>
  <c r="CG12" i="44"/>
  <c r="CL70" i="44"/>
  <c r="BW171" i="44"/>
  <c r="CD197" i="44"/>
  <c r="BW181" i="44"/>
  <c r="CD105" i="44"/>
  <c r="CL57" i="44"/>
  <c r="BO41" i="44"/>
  <c r="BT108" i="44"/>
  <c r="BW25" i="44"/>
  <c r="CD41" i="44"/>
  <c r="CL12" i="44"/>
  <c r="BT150" i="44"/>
  <c r="BW198" i="44"/>
  <c r="CD163" i="44"/>
  <c r="CL139" i="44"/>
  <c r="BO149" i="44"/>
  <c r="BT205" i="44"/>
  <c r="CI78" i="44"/>
  <c r="BW153" i="44"/>
  <c r="BW97" i="44"/>
  <c r="BW99" i="44"/>
  <c r="BW96" i="44"/>
  <c r="BW31" i="44"/>
  <c r="CD169" i="44"/>
  <c r="CD111" i="44"/>
  <c r="CD106" i="44"/>
  <c r="CD47" i="44"/>
  <c r="CL185" i="44"/>
  <c r="CL134" i="44"/>
  <c r="CL76" i="44"/>
  <c r="BO55" i="44"/>
  <c r="BO128" i="44"/>
  <c r="BO62" i="44"/>
  <c r="BT35" i="44"/>
  <c r="BT186" i="44"/>
  <c r="BT172" i="44"/>
  <c r="BT72" i="44"/>
  <c r="CI7" i="44"/>
  <c r="BW145" i="44"/>
  <c r="BW50" i="44"/>
  <c r="BW40" i="44"/>
  <c r="BW162" i="44"/>
  <c r="CD99" i="44"/>
  <c r="CD40" i="44"/>
  <c r="CD68" i="44"/>
  <c r="CD176" i="44"/>
  <c r="CL87" i="44"/>
  <c r="CL125" i="44"/>
  <c r="CL6" i="44"/>
  <c r="BO107" i="44"/>
  <c r="BO86" i="44"/>
  <c r="BO162" i="44"/>
  <c r="BT43" i="44"/>
  <c r="BT82" i="44"/>
  <c r="BT141" i="44"/>
  <c r="BT203" i="44"/>
  <c r="CI144" i="44"/>
  <c r="BW14" i="44"/>
  <c r="BW167" i="44"/>
  <c r="BW156" i="44"/>
  <c r="BW102" i="44"/>
  <c r="CD34" i="44"/>
  <c r="CD175" i="44"/>
  <c r="CD170" i="44"/>
  <c r="CD112" i="44"/>
  <c r="CL35" i="44"/>
  <c r="CL198" i="44"/>
  <c r="CL140" i="44"/>
  <c r="BO136" i="44"/>
  <c r="BO188" i="44"/>
  <c r="BO102" i="44"/>
  <c r="BT142" i="44"/>
  <c r="BT75" i="44"/>
  <c r="BT65" i="44"/>
  <c r="BT61" i="44"/>
  <c r="CI44" i="44"/>
  <c r="CI198" i="44"/>
  <c r="BW169" i="44"/>
  <c r="BW193" i="44"/>
  <c r="BW62" i="44"/>
  <c r="BW141" i="44"/>
  <c r="BW10" i="44"/>
  <c r="BW105" i="44"/>
  <c r="BW191" i="44"/>
  <c r="BW75" i="44"/>
  <c r="BW20" i="44"/>
  <c r="BW103" i="44"/>
  <c r="BW184" i="44"/>
  <c r="BW124" i="44"/>
  <c r="BW53" i="44"/>
  <c r="BW190" i="44"/>
  <c r="BW71" i="44"/>
  <c r="BW59" i="44"/>
  <c r="CD187" i="44"/>
  <c r="CD123" i="44"/>
  <c r="CD58" i="44"/>
  <c r="CD193" i="44"/>
  <c r="CD129" i="44"/>
  <c r="CD64" i="44"/>
  <c r="CD199" i="44"/>
  <c r="CD135" i="44"/>
  <c r="CD46" i="44"/>
  <c r="CD117" i="44"/>
  <c r="CD194" i="44"/>
  <c r="CD130" i="44"/>
  <c r="CD65" i="44"/>
  <c r="CD200" i="44"/>
  <c r="CD136" i="44"/>
  <c r="CD71" i="44"/>
  <c r="CD7" i="44"/>
  <c r="CL167" i="44"/>
  <c r="CL115" i="44"/>
  <c r="CL47" i="44"/>
  <c r="CL97" i="44"/>
  <c r="CL165" i="44"/>
  <c r="CL37" i="44"/>
  <c r="CL154" i="44"/>
  <c r="CL90" i="44"/>
  <c r="CL26" i="44"/>
  <c r="CL160" i="44"/>
  <c r="CL96" i="44"/>
  <c r="CL32" i="44"/>
  <c r="BO151" i="44"/>
  <c r="BO47" i="44"/>
  <c r="BO163" i="44"/>
  <c r="BO173" i="44"/>
  <c r="BO113" i="44"/>
  <c r="BO11" i="44"/>
  <c r="BO148" i="44"/>
  <c r="BO82" i="44"/>
  <c r="BO186" i="44"/>
  <c r="BO126" i="44"/>
  <c r="BO37" i="44"/>
  <c r="BO22" i="44"/>
  <c r="BO28" i="44"/>
  <c r="BT178" i="44"/>
  <c r="BT98" i="44"/>
  <c r="BT158" i="44"/>
  <c r="BT93" i="44"/>
  <c r="BT166" i="44"/>
  <c r="BT102" i="44"/>
  <c r="BT146" i="44"/>
  <c r="BT202" i="44"/>
  <c r="BT59" i="44"/>
  <c r="BT157" i="44"/>
  <c r="BT91" i="44"/>
  <c r="BT188" i="44"/>
  <c r="BT124" i="44"/>
  <c r="BT31" i="44"/>
  <c r="BT123" i="44"/>
  <c r="BT26" i="44"/>
  <c r="CI171" i="44"/>
  <c r="CI72" i="44"/>
  <c r="CI93" i="44"/>
  <c r="CI160" i="44"/>
  <c r="CI32" i="44"/>
  <c r="BW22" i="44"/>
  <c r="BW130" i="44"/>
  <c r="BW83" i="44"/>
  <c r="BW201" i="44"/>
  <c r="BW81" i="44"/>
  <c r="BW165" i="44"/>
  <c r="BW34" i="44"/>
  <c r="BW159" i="44"/>
  <c r="BW91" i="44"/>
  <c r="BW163" i="44"/>
  <c r="BW32" i="44"/>
  <c r="BW152" i="44"/>
  <c r="BW92" i="44"/>
  <c r="BW21" i="44"/>
  <c r="BW158" i="44"/>
  <c r="BW98" i="44"/>
  <c r="BW27" i="44"/>
  <c r="CD155" i="44"/>
  <c r="CD91" i="44"/>
  <c r="CD26" i="44"/>
  <c r="CD161" i="44"/>
  <c r="CD97" i="44"/>
  <c r="CD32" i="44"/>
  <c r="CD167" i="44"/>
  <c r="CD103" i="44"/>
  <c r="CD181" i="44"/>
  <c r="CD52" i="44"/>
  <c r="CD162" i="44"/>
  <c r="CD98" i="44"/>
  <c r="CD33" i="44"/>
  <c r="CD168" i="44"/>
  <c r="CD104" i="44"/>
  <c r="CD39" i="44"/>
  <c r="CL91" i="44"/>
  <c r="CL39" i="44"/>
  <c r="CL175" i="44"/>
  <c r="CL161" i="44"/>
  <c r="CL33" i="44"/>
  <c r="CL101" i="44"/>
  <c r="CL186" i="44"/>
  <c r="CL122" i="44"/>
  <c r="CL58" i="44"/>
  <c r="CL192" i="44"/>
  <c r="CL128" i="44"/>
  <c r="CL64" i="44"/>
  <c r="CL204" i="44"/>
  <c r="BO191" i="44"/>
  <c r="BO111" i="44"/>
  <c r="BO202" i="44"/>
  <c r="BO141" i="44"/>
  <c r="BO79" i="44"/>
  <c r="BO180" i="44"/>
  <c r="BO120" i="44"/>
  <c r="BO25" i="44"/>
  <c r="BO154" i="44"/>
  <c r="BO94" i="44"/>
  <c r="BO54" i="44"/>
  <c r="BO60" i="44"/>
  <c r="BT130" i="44"/>
  <c r="BT206" i="44"/>
  <c r="BT126" i="44"/>
  <c r="BT198" i="44"/>
  <c r="BT134" i="44"/>
  <c r="BT51" i="44"/>
  <c r="BT174" i="44"/>
  <c r="BT170" i="44"/>
  <c r="BT189" i="44"/>
  <c r="BT125" i="44"/>
  <c r="BT33" i="44"/>
  <c r="BT156" i="44"/>
  <c r="BT90" i="44"/>
  <c r="BT187" i="44"/>
  <c r="BT29" i="44"/>
  <c r="BT56" i="44"/>
  <c r="CI205" i="44"/>
  <c r="CI127" i="44"/>
  <c r="CI157" i="44"/>
  <c r="CI29" i="44"/>
  <c r="CI96" i="44"/>
  <c r="CI102" i="44"/>
  <c r="BW54" i="44"/>
  <c r="BW204" i="44"/>
  <c r="BW68" i="44"/>
  <c r="BW157" i="44"/>
  <c r="BW26" i="44"/>
  <c r="BW121" i="44"/>
  <c r="BW196" i="44"/>
  <c r="BW135" i="44"/>
  <c r="BW28" i="44"/>
  <c r="BW111" i="44"/>
  <c r="BW188" i="44"/>
  <c r="BW63" i="44"/>
  <c r="BW57" i="44"/>
  <c r="BW129" i="44"/>
  <c r="BW87" i="44"/>
  <c r="BW66" i="44"/>
  <c r="CD195" i="44"/>
  <c r="CD131" i="44"/>
  <c r="CD66" i="44"/>
  <c r="CD201" i="44"/>
  <c r="CD137" i="44"/>
  <c r="CD72" i="44"/>
  <c r="CD8" i="44"/>
  <c r="CD143" i="44"/>
  <c r="CD62" i="44"/>
  <c r="CD133" i="44"/>
  <c r="CD202" i="44"/>
  <c r="CD138" i="44"/>
  <c r="CD73" i="44"/>
  <c r="CD9" i="44"/>
  <c r="CD144" i="44"/>
  <c r="CD79" i="44"/>
  <c r="CD15" i="44"/>
  <c r="CL11" i="44"/>
  <c r="CL163" i="44"/>
  <c r="CL95" i="44"/>
  <c r="CL121" i="44"/>
  <c r="CL189" i="44"/>
  <c r="CL61" i="44"/>
  <c r="CL166" i="44"/>
  <c r="CL102" i="44"/>
  <c r="CL38" i="44"/>
  <c r="CL172" i="44"/>
  <c r="CL108" i="44"/>
  <c r="BO31" i="44"/>
  <c r="BO99" i="44"/>
  <c r="BO131" i="44"/>
  <c r="BO181" i="44"/>
  <c r="BO121" i="44"/>
  <c r="BO27" i="44"/>
  <c r="BO156" i="44"/>
  <c r="BO96" i="44"/>
  <c r="BO194" i="44"/>
  <c r="BO85" i="44"/>
  <c r="BO53" i="44"/>
  <c r="BO30" i="44"/>
  <c r="BO36" i="44"/>
  <c r="BT114" i="44"/>
  <c r="BT190" i="44"/>
  <c r="BT110" i="44"/>
  <c r="BT182" i="44"/>
  <c r="BT118" i="44"/>
  <c r="BT194" i="44"/>
  <c r="BT67" i="44"/>
  <c r="BT138" i="44"/>
  <c r="BT173" i="44"/>
  <c r="BT109" i="44"/>
  <c r="BT204" i="44"/>
  <c r="BT140" i="44"/>
  <c r="BT63" i="44"/>
  <c r="BT139" i="44"/>
  <c r="BT42" i="44"/>
  <c r="BT8" i="44"/>
  <c r="CI206" i="44"/>
  <c r="CI64" i="44"/>
  <c r="CI141" i="44"/>
  <c r="CI13" i="44"/>
  <c r="CI81" i="44"/>
  <c r="BR134" i="44"/>
  <c r="BR202" i="44"/>
  <c r="BR168" i="44"/>
  <c r="BR84" i="44"/>
  <c r="BR199" i="44"/>
  <c r="BR111" i="44"/>
  <c r="BR27" i="44"/>
  <c r="BR145" i="44"/>
  <c r="BR57" i="44"/>
  <c r="CB176" i="44"/>
  <c r="CB197" i="44"/>
  <c r="CB87" i="44"/>
  <c r="BM16" i="44"/>
  <c r="CG176" i="44"/>
  <c r="BR206" i="44"/>
  <c r="BR162" i="44"/>
  <c r="BR26" i="44"/>
  <c r="BR128" i="44"/>
  <c r="BR40" i="44"/>
  <c r="BR155" i="44"/>
  <c r="BR71" i="44"/>
  <c r="BR185" i="44"/>
  <c r="BR101" i="44"/>
  <c r="BR17" i="44"/>
  <c r="CB174" i="44"/>
  <c r="CB59" i="44"/>
  <c r="CB40" i="44"/>
  <c r="BM205" i="44"/>
  <c r="BK136" i="44"/>
  <c r="BQ137" i="44"/>
  <c r="CC47" i="44"/>
  <c r="BQ17" i="44"/>
  <c r="CC174" i="44"/>
  <c r="BQ80" i="44"/>
  <c r="CC23" i="44"/>
  <c r="BK198" i="44"/>
  <c r="BZ145" i="44"/>
  <c r="BQ9" i="44"/>
  <c r="BQ147" i="44"/>
  <c r="BQ154" i="44"/>
  <c r="CC53" i="44"/>
  <c r="CC172" i="44"/>
  <c r="CC110" i="44"/>
  <c r="BK150" i="44"/>
  <c r="BZ26" i="44"/>
  <c r="BQ189" i="44"/>
  <c r="BQ85" i="44"/>
  <c r="BQ19" i="44"/>
  <c r="BQ26" i="44"/>
  <c r="CC99" i="44"/>
  <c r="CC108" i="44"/>
  <c r="CC46" i="44"/>
  <c r="BK41" i="44"/>
  <c r="BN198" i="44"/>
  <c r="BQ61" i="44"/>
  <c r="BQ145" i="44"/>
  <c r="BQ7" i="44"/>
  <c r="CC49" i="44"/>
  <c r="CC121" i="44"/>
  <c r="CC44" i="44"/>
  <c r="BK202" i="44"/>
  <c r="CF124" i="44"/>
  <c r="BN141" i="44"/>
  <c r="BL96" i="44"/>
  <c r="BP184" i="44"/>
  <c r="BL35" i="44"/>
  <c r="CA157" i="44"/>
  <c r="BP145" i="44"/>
  <c r="BL114" i="44"/>
  <c r="BL119" i="44"/>
  <c r="CA57" i="44"/>
  <c r="BP110" i="44"/>
  <c r="BL180" i="44"/>
  <c r="BL149" i="44"/>
  <c r="CA195" i="44"/>
  <c r="BL150" i="44"/>
  <c r="BL203" i="44"/>
  <c r="BL65" i="44"/>
  <c r="CA40" i="44"/>
  <c r="BP165" i="44"/>
  <c r="BP198" i="44"/>
  <c r="BL8" i="44"/>
  <c r="BL162" i="44"/>
  <c r="BL160" i="44"/>
  <c r="BL30" i="44"/>
  <c r="BL52" i="44"/>
  <c r="BL139" i="44"/>
  <c r="BL55" i="44"/>
  <c r="BL173" i="44"/>
  <c r="BL85" i="44"/>
  <c r="CA185" i="44"/>
  <c r="CA81" i="44"/>
  <c r="CA87" i="44"/>
  <c r="CA104" i="44"/>
  <c r="CA46" i="44"/>
  <c r="BP187" i="44"/>
  <c r="BP96" i="44"/>
  <c r="BP26" i="44"/>
  <c r="BL70" i="44"/>
  <c r="BL74" i="44"/>
  <c r="BL32" i="44"/>
  <c r="BL132" i="44"/>
  <c r="BL183" i="44"/>
  <c r="BL99" i="44"/>
  <c r="BL11" i="44"/>
  <c r="BL129" i="44"/>
  <c r="BL45" i="44"/>
  <c r="CA149" i="44"/>
  <c r="CA29" i="44"/>
  <c r="CA67" i="44"/>
  <c r="CA174" i="44"/>
  <c r="CE153" i="44"/>
  <c r="BP161" i="44"/>
  <c r="BP12" i="44"/>
  <c r="BL104" i="44"/>
  <c r="BL202" i="44"/>
  <c r="BL34" i="44"/>
  <c r="BL118" i="44"/>
  <c r="BL92" i="44"/>
  <c r="BL163" i="44"/>
  <c r="BL75" i="44"/>
  <c r="BL193" i="44"/>
  <c r="BL109" i="44"/>
  <c r="BL21" i="44"/>
  <c r="CA21" i="44"/>
  <c r="CA151" i="44"/>
  <c r="CA168" i="44"/>
  <c r="CA110" i="44"/>
  <c r="CE47" i="44"/>
  <c r="CI6" i="44"/>
  <c r="CI51" i="44"/>
  <c r="CI83" i="44"/>
  <c r="CI114" i="44"/>
  <c r="CI146" i="44"/>
  <c r="CI178" i="44"/>
  <c r="CI12" i="44"/>
  <c r="CI37" i="44"/>
  <c r="CI53" i="44"/>
  <c r="CI69" i="44"/>
  <c r="CI85" i="44"/>
  <c r="CI100" i="44"/>
  <c r="CI116" i="44"/>
  <c r="CI132" i="44"/>
  <c r="CI148" i="44"/>
  <c r="CI164" i="44"/>
  <c r="CI180" i="44"/>
  <c r="CI196" i="44"/>
  <c r="CI17" i="44"/>
  <c r="CI34" i="44"/>
  <c r="CI50" i="44"/>
  <c r="CI66" i="44"/>
  <c r="CI82" i="44"/>
  <c r="CI97" i="44"/>
  <c r="CI113" i="44"/>
  <c r="CI129" i="44"/>
  <c r="CI145" i="44"/>
  <c r="CI161" i="44"/>
  <c r="CI177" i="44"/>
  <c r="CI193" i="44"/>
  <c r="CI23" i="44"/>
  <c r="CI88" i="44"/>
  <c r="CI151" i="44"/>
  <c r="CI15" i="44"/>
  <c r="CI80" i="44"/>
  <c r="CI143" i="44"/>
  <c r="CI27" i="44"/>
  <c r="CI155" i="44"/>
  <c r="CI76" i="44"/>
  <c r="CI203" i="44"/>
  <c r="CI204" i="44"/>
  <c r="CI68" i="44"/>
  <c r="CI19" i="44"/>
  <c r="BT12" i="44"/>
  <c r="BT28" i="44"/>
  <c r="BT44" i="44"/>
  <c r="BT60" i="44"/>
  <c r="BT76" i="44"/>
  <c r="BT92" i="44"/>
  <c r="BT14" i="44"/>
  <c r="BT30" i="44"/>
  <c r="BT46" i="44"/>
  <c r="BT62" i="44"/>
  <c r="BT78" i="44"/>
  <c r="BT37" i="44"/>
  <c r="BT69" i="44"/>
  <c r="BT94" i="44"/>
  <c r="BT111" i="44"/>
  <c r="BT127" i="44"/>
  <c r="BT143" i="44"/>
  <c r="BT159" i="44"/>
  <c r="BT175" i="44"/>
  <c r="BT191" i="44"/>
  <c r="BT7" i="44"/>
  <c r="BT39" i="44"/>
  <c r="BT71" i="44"/>
  <c r="BT95" i="44"/>
  <c r="BT112" i="44"/>
  <c r="BT128" i="44"/>
  <c r="BT144" i="44"/>
  <c r="BT160" i="44"/>
  <c r="BT176" i="44"/>
  <c r="BT192" i="44"/>
  <c r="BT9" i="44"/>
  <c r="BT41" i="44"/>
  <c r="BT73" i="44"/>
  <c r="BT97" i="44"/>
  <c r="BT113" i="44"/>
  <c r="BT129" i="44"/>
  <c r="BT145" i="44"/>
  <c r="BT161" i="44"/>
  <c r="BT177" i="44"/>
  <c r="BT193" i="44"/>
  <c r="BT11" i="44"/>
  <c r="BT87" i="44"/>
  <c r="BT154" i="44"/>
  <c r="CI18" i="44"/>
  <c r="CI55" i="44"/>
  <c r="CI87" i="44"/>
  <c r="CI118" i="44"/>
  <c r="CI150" i="44"/>
  <c r="CI182" i="44"/>
  <c r="CI16" i="44"/>
  <c r="CI41" i="44"/>
  <c r="CI57" i="44"/>
  <c r="CI73" i="44"/>
  <c r="CI89" i="44"/>
  <c r="CI104" i="44"/>
  <c r="CI120" i="44"/>
  <c r="CI136" i="44"/>
  <c r="CI152" i="44"/>
  <c r="CI168" i="44"/>
  <c r="CI184" i="44"/>
  <c r="CI200" i="44"/>
  <c r="CI21" i="44"/>
  <c r="CI38" i="44"/>
  <c r="CI54" i="44"/>
  <c r="CI70" i="44"/>
  <c r="CI86" i="44"/>
  <c r="CI101" i="44"/>
  <c r="CI117" i="44"/>
  <c r="CI133" i="44"/>
  <c r="CI149" i="44"/>
  <c r="CI165" i="44"/>
  <c r="CI181" i="44"/>
  <c r="CI197" i="44"/>
  <c r="CI40" i="44"/>
  <c r="CI103" i="44"/>
  <c r="CI167" i="44"/>
  <c r="CI31" i="44"/>
  <c r="CI95" i="44"/>
  <c r="CI159" i="44"/>
  <c r="CI60" i="44"/>
  <c r="CI187" i="44"/>
  <c r="CI107" i="44"/>
  <c r="CI36" i="44"/>
  <c r="CI52" i="44"/>
  <c r="CI131" i="44"/>
  <c r="CI84" i="44"/>
  <c r="BT16" i="44"/>
  <c r="BT32" i="44"/>
  <c r="BT48" i="44"/>
  <c r="BT64" i="44"/>
  <c r="BT80" i="44"/>
  <c r="BT96" i="44"/>
  <c r="BT18" i="44"/>
  <c r="BT34" i="44"/>
  <c r="BT50" i="44"/>
  <c r="BT66" i="44"/>
  <c r="BT13" i="44"/>
  <c r="BT45" i="44"/>
  <c r="BT77" i="44"/>
  <c r="BT99" i="44"/>
  <c r="BT115" i="44"/>
  <c r="BT131" i="44"/>
  <c r="BT147" i="44"/>
  <c r="BT163" i="44"/>
  <c r="BT179" i="44"/>
  <c r="BT195" i="44"/>
  <c r="BT15" i="44"/>
  <c r="BT47" i="44"/>
  <c r="BT79" i="44"/>
  <c r="BT100" i="44"/>
  <c r="BT116" i="44"/>
  <c r="BT132" i="44"/>
  <c r="BT148" i="44"/>
  <c r="BT164" i="44"/>
  <c r="BT180" i="44"/>
  <c r="BT196" i="44"/>
  <c r="BT17" i="44"/>
  <c r="BT49" i="44"/>
  <c r="BT81" i="44"/>
  <c r="BT101" i="44"/>
  <c r="BT117" i="44"/>
  <c r="BT133" i="44"/>
  <c r="BT149" i="44"/>
  <c r="BT165" i="44"/>
  <c r="BT181" i="44"/>
  <c r="BT197" i="44"/>
  <c r="BT19" i="44"/>
  <c r="BT106" i="44"/>
  <c r="CI35" i="44"/>
  <c r="CI67" i="44"/>
  <c r="CI98" i="44"/>
  <c r="CI130" i="44"/>
  <c r="CI162" i="44"/>
  <c r="CI194" i="44"/>
  <c r="CI28" i="44"/>
  <c r="CI45" i="44"/>
  <c r="CI61" i="44"/>
  <c r="CI77" i="44"/>
  <c r="CI92" i="44"/>
  <c r="CI108" i="44"/>
  <c r="CI124" i="44"/>
  <c r="CI140" i="44"/>
  <c r="CI156" i="44"/>
  <c r="CI172" i="44"/>
  <c r="CI188" i="44"/>
  <c r="CI9" i="44"/>
  <c r="CI25" i="44"/>
  <c r="CI42" i="44"/>
  <c r="CI58" i="44"/>
  <c r="CI74" i="44"/>
  <c r="CI33" i="44"/>
  <c r="CI105" i="44"/>
  <c r="CI121" i="44"/>
  <c r="CI137" i="44"/>
  <c r="CI153" i="44"/>
  <c r="CI169" i="44"/>
  <c r="CI185" i="44"/>
  <c r="CI201" i="44"/>
  <c r="CI56" i="44"/>
  <c r="CI119" i="44"/>
  <c r="CI183" i="44"/>
  <c r="CI48" i="44"/>
  <c r="CI111" i="44"/>
  <c r="CI175" i="44"/>
  <c r="CI91" i="44"/>
  <c r="CI11" i="44"/>
  <c r="CI139" i="44"/>
  <c r="CI99" i="44"/>
  <c r="CI115" i="44"/>
  <c r="CI195" i="44"/>
  <c r="CI147" i="44"/>
  <c r="BT20" i="44"/>
  <c r="BT36" i="44"/>
  <c r="BT52" i="44"/>
  <c r="BT68" i="44"/>
  <c r="BT84" i="44"/>
  <c r="BT6" i="44"/>
  <c r="BT22" i="44"/>
  <c r="BT38" i="44"/>
  <c r="BT54" i="44"/>
  <c r="BT70" i="44"/>
  <c r="BT21" i="44"/>
  <c r="BT53" i="44"/>
  <c r="BT83" i="44"/>
  <c r="BT103" i="44"/>
  <c r="BT119" i="44"/>
  <c r="BT135" i="44"/>
  <c r="BT151" i="44"/>
  <c r="BT167" i="44"/>
  <c r="BT183" i="44"/>
  <c r="BT199" i="44"/>
  <c r="BT23" i="44"/>
  <c r="BT55" i="44"/>
  <c r="BT85" i="44"/>
  <c r="BT104" i="44"/>
  <c r="BT120" i="44"/>
  <c r="BT136" i="44"/>
  <c r="BT152" i="44"/>
  <c r="BT168" i="44"/>
  <c r="BT184" i="44"/>
  <c r="BT200" i="44"/>
  <c r="BT25" i="44"/>
  <c r="BT57" i="44"/>
  <c r="BT86" i="44"/>
  <c r="BT105" i="44"/>
  <c r="BT121" i="44"/>
  <c r="BT137" i="44"/>
  <c r="BT153" i="44"/>
  <c r="BT169" i="44"/>
  <c r="BT185" i="44"/>
  <c r="BT201" i="44"/>
  <c r="BT27" i="44"/>
  <c r="BT122" i="44"/>
  <c r="BT171" i="44"/>
  <c r="BT107" i="44"/>
  <c r="BT74" i="44"/>
  <c r="BT10" i="44"/>
  <c r="BT40" i="44"/>
  <c r="CI179" i="44"/>
  <c r="CI123" i="44"/>
  <c r="CI199" i="44"/>
  <c r="CI189" i="44"/>
  <c r="CI125" i="44"/>
  <c r="CI62" i="44"/>
  <c r="CI192" i="44"/>
  <c r="CI128" i="44"/>
  <c r="CI65" i="44"/>
  <c r="CI166" i="44"/>
  <c r="CI39" i="44"/>
  <c r="BT155" i="44"/>
  <c r="BT89" i="44"/>
  <c r="BT58" i="44"/>
  <c r="BT88" i="44"/>
  <c r="BT24" i="44"/>
  <c r="CI163" i="44"/>
  <c r="CI191" i="44"/>
  <c r="CI135" i="44"/>
  <c r="CI173" i="44"/>
  <c r="CI109" i="44"/>
  <c r="CI46" i="44"/>
  <c r="CI176" i="44"/>
  <c r="CI112" i="44"/>
  <c r="CI49" i="44"/>
  <c r="CI134" i="44"/>
  <c r="BK28" i="44"/>
  <c r="BK133" i="44"/>
  <c r="BK16" i="44"/>
  <c r="BZ164" i="44"/>
  <c r="BK121" i="44"/>
  <c r="BK147" i="44"/>
  <c r="BK82" i="44"/>
  <c r="CL206" i="44"/>
  <c r="CL20" i="44"/>
  <c r="CL36" i="44"/>
  <c r="CL52" i="44"/>
  <c r="CL68" i="44"/>
  <c r="CL84" i="44"/>
  <c r="CL100" i="44"/>
  <c r="CL116" i="44"/>
  <c r="CL132" i="44"/>
  <c r="CL148" i="44"/>
  <c r="CL164" i="44"/>
  <c r="CL180" i="44"/>
  <c r="CL196" i="44"/>
  <c r="CL14" i="44"/>
  <c r="CL30" i="44"/>
  <c r="CL46" i="44"/>
  <c r="CL62" i="44"/>
  <c r="CL78" i="44"/>
  <c r="CL94" i="44"/>
  <c r="CL110" i="44"/>
  <c r="CL126" i="44"/>
  <c r="CL142" i="44"/>
  <c r="CL158" i="44"/>
  <c r="CL174" i="44"/>
  <c r="CL190" i="44"/>
  <c r="CL13" i="44"/>
  <c r="CL45" i="44"/>
  <c r="CL77" i="44"/>
  <c r="CL109" i="44"/>
  <c r="CL141" i="44"/>
  <c r="CL173" i="44"/>
  <c r="CL9" i="44"/>
  <c r="CL41" i="44"/>
  <c r="CL73" i="44"/>
  <c r="CL105" i="44"/>
  <c r="CL137" i="44"/>
  <c r="CL169" i="44"/>
  <c r="CL201" i="44"/>
  <c r="CL63" i="44"/>
  <c r="CL127" i="44"/>
  <c r="CL191" i="44"/>
  <c r="CL67" i="44"/>
  <c r="CL131" i="44"/>
  <c r="CL195" i="44"/>
  <c r="CL55" i="44"/>
  <c r="CL119" i="44"/>
  <c r="CL183" i="44"/>
  <c r="CL43" i="44"/>
  <c r="CL107" i="44"/>
  <c r="CL171" i="44"/>
  <c r="BW19" i="44"/>
  <c r="BW35" i="44"/>
  <c r="BW51" i="44"/>
  <c r="BW82" i="44"/>
  <c r="BW88" i="44"/>
  <c r="BW106" i="44"/>
  <c r="BW122" i="44"/>
  <c r="BW131" i="44"/>
  <c r="BW150" i="44"/>
  <c r="BW166" i="44"/>
  <c r="BW182" i="44"/>
  <c r="BW195" i="44"/>
  <c r="BW13" i="44"/>
  <c r="BW29" i="44"/>
  <c r="BW45" i="44"/>
  <c r="BW61" i="44"/>
  <c r="BW64" i="44"/>
  <c r="BW100" i="44"/>
  <c r="BW116" i="44"/>
  <c r="BW79" i="44"/>
  <c r="BW144" i="44"/>
  <c r="BW160" i="44"/>
  <c r="BW176" i="44"/>
  <c r="BW192" i="44"/>
  <c r="BW16" i="44"/>
  <c r="BW48" i="44"/>
  <c r="BW76" i="44"/>
  <c r="BW119" i="44"/>
  <c r="BW147" i="44"/>
  <c r="BW179" i="44"/>
  <c r="BW205" i="44"/>
  <c r="BW36" i="44"/>
  <c r="BW86" i="44"/>
  <c r="BW107" i="44"/>
  <c r="CL203" i="44"/>
  <c r="CL8" i="44"/>
  <c r="CL24" i="44"/>
  <c r="CL40" i="44"/>
  <c r="CL56" i="44"/>
  <c r="CL72" i="44"/>
  <c r="CL88" i="44"/>
  <c r="CL104" i="44"/>
  <c r="CL120" i="44"/>
  <c r="CL136" i="44"/>
  <c r="CL152" i="44"/>
  <c r="CL168" i="44"/>
  <c r="CL184" i="44"/>
  <c r="CL200" i="44"/>
  <c r="CL18" i="44"/>
  <c r="CL34" i="44"/>
  <c r="CL50" i="44"/>
  <c r="CL66" i="44"/>
  <c r="CL82" i="44"/>
  <c r="CL98" i="44"/>
  <c r="CL114" i="44"/>
  <c r="CL130" i="44"/>
  <c r="CL146" i="44"/>
  <c r="CL162" i="44"/>
  <c r="CL178" i="44"/>
  <c r="CL194" i="44"/>
  <c r="CL21" i="44"/>
  <c r="CL53" i="44"/>
  <c r="CL85" i="44"/>
  <c r="CL117" i="44"/>
  <c r="CL149" i="44"/>
  <c r="CL181" i="44"/>
  <c r="CL17" i="44"/>
  <c r="CL49" i="44"/>
  <c r="CL81" i="44"/>
  <c r="CL113" i="44"/>
  <c r="CL145" i="44"/>
  <c r="CL177" i="44"/>
  <c r="CL15" i="44"/>
  <c r="CL79" i="44"/>
  <c r="CL143" i="44"/>
  <c r="CL19" i="44"/>
  <c r="CL83" i="44"/>
  <c r="CL147" i="44"/>
  <c r="CL7" i="44"/>
  <c r="CL71" i="44"/>
  <c r="CL135" i="44"/>
  <c r="CL199" i="44"/>
  <c r="CL59" i="44"/>
  <c r="CL123" i="44"/>
  <c r="CL187" i="44"/>
  <c r="BW7" i="44"/>
  <c r="BW23" i="44"/>
  <c r="BW39" i="44"/>
  <c r="BW55" i="44"/>
  <c r="BW69" i="44"/>
  <c r="BW94" i="44"/>
  <c r="BW110" i="44"/>
  <c r="BW126" i="44"/>
  <c r="BW134" i="44"/>
  <c r="BW154" i="44"/>
  <c r="BW170" i="44"/>
  <c r="BW186" i="44"/>
  <c r="BW199" i="44"/>
  <c r="BW17" i="44"/>
  <c r="BW33" i="44"/>
  <c r="BW49" i="44"/>
  <c r="BW74" i="44"/>
  <c r="BW80" i="44"/>
  <c r="BW104" i="44"/>
  <c r="BW120" i="44"/>
  <c r="BW132" i="44"/>
  <c r="BW148" i="44"/>
  <c r="BW164" i="44"/>
  <c r="BW180" i="44"/>
  <c r="BW137" i="44"/>
  <c r="BW24" i="44"/>
  <c r="BW56" i="44"/>
  <c r="BW95" i="44"/>
  <c r="BW127" i="44"/>
  <c r="BW155" i="44"/>
  <c r="BW187" i="44"/>
  <c r="BW12" i="44"/>
  <c r="BW44" i="44"/>
  <c r="BW89" i="44"/>
  <c r="BW185" i="44"/>
  <c r="BW109" i="44"/>
  <c r="BW65" i="44"/>
  <c r="BW177" i="44"/>
  <c r="BW117" i="44"/>
  <c r="BW46" i="44"/>
  <c r="BW189" i="44"/>
  <c r="BW67" i="44"/>
  <c r="BW58" i="44"/>
  <c r="BW206" i="44"/>
  <c r="BW149" i="44"/>
  <c r="BW84" i="44"/>
  <c r="BW18" i="44"/>
  <c r="BW183" i="44"/>
  <c r="BW151" i="44"/>
  <c r="BW123" i="44"/>
  <c r="BW60" i="44"/>
  <c r="BW200" i="44"/>
  <c r="BW138" i="44"/>
  <c r="BW73" i="44"/>
  <c r="BW8" i="44"/>
  <c r="BW172" i="44"/>
  <c r="BW140" i="44"/>
  <c r="BW112" i="44"/>
  <c r="BW77" i="44"/>
  <c r="BW41" i="44"/>
  <c r="BW9" i="44"/>
  <c r="BW178" i="44"/>
  <c r="BW146" i="44"/>
  <c r="BW118" i="44"/>
  <c r="BW72" i="44"/>
  <c r="BW47" i="44"/>
  <c r="BW15" i="44"/>
  <c r="CL75" i="44"/>
  <c r="CL151" i="44"/>
  <c r="CL23" i="44"/>
  <c r="CL99" i="44"/>
  <c r="CL159" i="44"/>
  <c r="CL31" i="44"/>
  <c r="CL153" i="44"/>
  <c r="CL89" i="44"/>
  <c r="CL25" i="44"/>
  <c r="CL157" i="44"/>
  <c r="CL93" i="44"/>
  <c r="CL29" i="44"/>
  <c r="CL182" i="44"/>
  <c r="CL150" i="44"/>
  <c r="CL118" i="44"/>
  <c r="CL86" i="44"/>
  <c r="CL54" i="44"/>
  <c r="CL22" i="44"/>
  <c r="CL188" i="44"/>
  <c r="CL156" i="44"/>
  <c r="CL124" i="44"/>
  <c r="CL92" i="44"/>
  <c r="CL60" i="44"/>
  <c r="CL28" i="44"/>
  <c r="CL205" i="44"/>
  <c r="BW93" i="44"/>
  <c r="BW125" i="44"/>
  <c r="BW38" i="44"/>
  <c r="BW6" i="44"/>
  <c r="BW161" i="44"/>
  <c r="BW101" i="44"/>
  <c r="BW30" i="44"/>
  <c r="BW173" i="44"/>
  <c r="BW113" i="44"/>
  <c r="BW42" i="44"/>
  <c r="BW194" i="44"/>
  <c r="BW136" i="44"/>
  <c r="BW78" i="44"/>
  <c r="BW202" i="44"/>
  <c r="BW175" i="44"/>
  <c r="BW143" i="44"/>
  <c r="BW115" i="44"/>
  <c r="BW52" i="44"/>
  <c r="BW133" i="44"/>
  <c r="BW128" i="44"/>
  <c r="BW70" i="44"/>
  <c r="BW197" i="44"/>
  <c r="BW168" i="44"/>
  <c r="BW139" i="44"/>
  <c r="BW108" i="44"/>
  <c r="BW90" i="44"/>
  <c r="BW37" i="44"/>
  <c r="BW203" i="44"/>
  <c r="BW174" i="44"/>
  <c r="BW142" i="44"/>
  <c r="BW114" i="44"/>
  <c r="BW85" i="44"/>
  <c r="BW43" i="44"/>
  <c r="BW11" i="44"/>
  <c r="CL155" i="44"/>
  <c r="CL27" i="44"/>
  <c r="CL103" i="44"/>
  <c r="CL179" i="44"/>
  <c r="CL51" i="44"/>
  <c r="CL111" i="44"/>
  <c r="CL193" i="44"/>
  <c r="CL129" i="44"/>
  <c r="CL65" i="44"/>
  <c r="CL197" i="44"/>
  <c r="CL133" i="44"/>
  <c r="CL69" i="44"/>
  <c r="CL202" i="44"/>
  <c r="CL170" i="44"/>
  <c r="CL138" i="44"/>
  <c r="CL106" i="44"/>
  <c r="CL74" i="44"/>
  <c r="CL42" i="44"/>
  <c r="CL10" i="44"/>
  <c r="CL176" i="44"/>
  <c r="CL144" i="44"/>
  <c r="CL112" i="44"/>
  <c r="CL80" i="44"/>
  <c r="CL48" i="44"/>
  <c r="CL16" i="44"/>
  <c r="CI22" i="44"/>
  <c r="CI24" i="44"/>
  <c r="CI8" i="44"/>
  <c r="CI190" i="44"/>
  <c r="CI174" i="44"/>
  <c r="CI158" i="44"/>
  <c r="CI142" i="44"/>
  <c r="CI126" i="44"/>
  <c r="CI110" i="44"/>
  <c r="CI94" i="44"/>
  <c r="CI79" i="44"/>
  <c r="CI63" i="44"/>
  <c r="CI47" i="44"/>
  <c r="CI30" i="44"/>
  <c r="CI14" i="44"/>
  <c r="CI20" i="44"/>
  <c r="CI202" i="44"/>
  <c r="CI186" i="44"/>
  <c r="CI170" i="44"/>
  <c r="CI154" i="44"/>
  <c r="CI138" i="44"/>
  <c r="CI122" i="44"/>
  <c r="CI106" i="44"/>
  <c r="CI90" i="44"/>
  <c r="CI75" i="44"/>
  <c r="CI59" i="44"/>
  <c r="CI43" i="44"/>
  <c r="CI26" i="44"/>
  <c r="CI10" i="44"/>
  <c r="BP73" i="44"/>
  <c r="BP139" i="44"/>
  <c r="BP57" i="44"/>
  <c r="BP125" i="44"/>
  <c r="BP160" i="44"/>
  <c r="BP76" i="44"/>
  <c r="BP59" i="44"/>
  <c r="BP174" i="44"/>
  <c r="BP90" i="44"/>
  <c r="BP6" i="44"/>
  <c r="CE191" i="44"/>
  <c r="CE166" i="44"/>
  <c r="CE100" i="44"/>
  <c r="BP151" i="44"/>
  <c r="BP99" i="44"/>
  <c r="BP143" i="44"/>
  <c r="BP77" i="44"/>
  <c r="BP140" i="44"/>
  <c r="BP56" i="44"/>
  <c r="BP35" i="44"/>
  <c r="BP154" i="44"/>
  <c r="BP70" i="44"/>
  <c r="CE183" i="44"/>
  <c r="CE188" i="44"/>
  <c r="BP79" i="44"/>
  <c r="BP45" i="44"/>
  <c r="BP205" i="44"/>
  <c r="BP204" i="44"/>
  <c r="BP120" i="44"/>
  <c r="BP32" i="44"/>
  <c r="BP15" i="44"/>
  <c r="BP134" i="44"/>
  <c r="BP46" i="44"/>
  <c r="CE173" i="44"/>
  <c r="CD179" i="44"/>
  <c r="CD147" i="44"/>
  <c r="CD115" i="44"/>
  <c r="CD82" i="44"/>
  <c r="CD50" i="44"/>
  <c r="CD18" i="44"/>
  <c r="CD185" i="44"/>
  <c r="CD153" i="44"/>
  <c r="CD121" i="44"/>
  <c r="CD88" i="44"/>
  <c r="CD56" i="44"/>
  <c r="CD24" i="44"/>
  <c r="CD191" i="44"/>
  <c r="CD159" i="44"/>
  <c r="CD127" i="44"/>
  <c r="CD95" i="44"/>
  <c r="CD30" i="44"/>
  <c r="CD165" i="44"/>
  <c r="CD101" i="44"/>
  <c r="CD36" i="44"/>
  <c r="CD186" i="44"/>
  <c r="CD154" i="44"/>
  <c r="CD122" i="44"/>
  <c r="CD89" i="44"/>
  <c r="CD57" i="44"/>
  <c r="CD25" i="44"/>
  <c r="CD192" i="44"/>
  <c r="CD160" i="44"/>
  <c r="CD128" i="44"/>
  <c r="CD96" i="44"/>
  <c r="CD63" i="44"/>
  <c r="CD31" i="44"/>
  <c r="CD205" i="44"/>
  <c r="BO196" i="44"/>
  <c r="BO159" i="44"/>
  <c r="BO200" i="44"/>
  <c r="BO67" i="44"/>
  <c r="BO89" i="44"/>
  <c r="BO139" i="44"/>
  <c r="BO165" i="44"/>
  <c r="BO134" i="44"/>
  <c r="BO105" i="44"/>
  <c r="BO59" i="44"/>
  <c r="BO201" i="44"/>
  <c r="BO172" i="44"/>
  <c r="BO140" i="44"/>
  <c r="BO112" i="44"/>
  <c r="BO75" i="44"/>
  <c r="BO9" i="44"/>
  <c r="BO178" i="44"/>
  <c r="BO146" i="44"/>
  <c r="BO118" i="44"/>
  <c r="BO74" i="44"/>
  <c r="BO21" i="44"/>
  <c r="BO46" i="44"/>
  <c r="BO14" i="44"/>
  <c r="BO52" i="44"/>
  <c r="BO20" i="44"/>
  <c r="CD203" i="44"/>
  <c r="CD171" i="44"/>
  <c r="CD139" i="44"/>
  <c r="CD107" i="44"/>
  <c r="CD74" i="44"/>
  <c r="CD42" i="44"/>
  <c r="CD10" i="44"/>
  <c r="CD177" i="44"/>
  <c r="CD145" i="44"/>
  <c r="CD113" i="44"/>
  <c r="CD80" i="44"/>
  <c r="CD48" i="44"/>
  <c r="CD16" i="44"/>
  <c r="CD183" i="44"/>
  <c r="CD151" i="44"/>
  <c r="CD119" i="44"/>
  <c r="CD78" i="44"/>
  <c r="CD14" i="44"/>
  <c r="CD149" i="44"/>
  <c r="CD84" i="44"/>
  <c r="CD20" i="44"/>
  <c r="CD178" i="44"/>
  <c r="CD146" i="44"/>
  <c r="CD114" i="44"/>
  <c r="CD81" i="44"/>
  <c r="CD49" i="44"/>
  <c r="CD17" i="44"/>
  <c r="CD184" i="44"/>
  <c r="CD152" i="44"/>
  <c r="CD120" i="44"/>
  <c r="CD87" i="44"/>
  <c r="CD55" i="44"/>
  <c r="CD23" i="44"/>
  <c r="BO64" i="44"/>
  <c r="BO73" i="44"/>
  <c r="BO171" i="44"/>
  <c r="BO7" i="44"/>
  <c r="BO103" i="44"/>
  <c r="BO189" i="44"/>
  <c r="BO157" i="44"/>
  <c r="BO65" i="44"/>
  <c r="BO97" i="44"/>
  <c r="BO43" i="44"/>
  <c r="BO135" i="44"/>
  <c r="BO164" i="44"/>
  <c r="BO130" i="44"/>
  <c r="BO104" i="44"/>
  <c r="BO57" i="44"/>
  <c r="BO199" i="44"/>
  <c r="BO170" i="44"/>
  <c r="BO132" i="44"/>
  <c r="BO110" i="44"/>
  <c r="BO88" i="44"/>
  <c r="BO63" i="44"/>
  <c r="BO38" i="44"/>
  <c r="BO6" i="44"/>
  <c r="BO44" i="44"/>
  <c r="BQ201" i="44"/>
  <c r="BQ149" i="44"/>
  <c r="BQ81" i="44"/>
  <c r="BQ83" i="44"/>
  <c r="BQ144" i="44"/>
  <c r="BQ90" i="44"/>
  <c r="CF173" i="44"/>
  <c r="BQ125" i="44"/>
  <c r="BQ73" i="44"/>
  <c r="BQ21" i="44"/>
  <c r="BQ179" i="44"/>
  <c r="BQ135" i="44"/>
  <c r="BQ16" i="44"/>
  <c r="CF13" i="44"/>
  <c r="BO16" i="44"/>
  <c r="BO32" i="44"/>
  <c r="BO48" i="44"/>
  <c r="BO68" i="44"/>
  <c r="BO10" i="44"/>
  <c r="BO26" i="44"/>
  <c r="BO42" i="44"/>
  <c r="BO58" i="44"/>
  <c r="BO13" i="44"/>
  <c r="BO45" i="44"/>
  <c r="BO83" i="44"/>
  <c r="BO98" i="44"/>
  <c r="BO114" i="44"/>
  <c r="BO69" i="44"/>
  <c r="BO142" i="44"/>
  <c r="BO158" i="44"/>
  <c r="BO174" i="44"/>
  <c r="BO190" i="44"/>
  <c r="BO203" i="44"/>
  <c r="BO33" i="44"/>
  <c r="BO72" i="44"/>
  <c r="BO92" i="44"/>
  <c r="BO108" i="44"/>
  <c r="BO124" i="44"/>
  <c r="BO133" i="44"/>
  <c r="BO152" i="44"/>
  <c r="BO168" i="44"/>
  <c r="BO184" i="44"/>
  <c r="BO197" i="44"/>
  <c r="BO19" i="44"/>
  <c r="BO51" i="44"/>
  <c r="BO70" i="44"/>
  <c r="BO101" i="44"/>
  <c r="BO117" i="44"/>
  <c r="BO81" i="44"/>
  <c r="BO145" i="44"/>
  <c r="BO161" i="44"/>
  <c r="BO177" i="44"/>
  <c r="BO193" i="44"/>
  <c r="BO23" i="44"/>
  <c r="BO119" i="44"/>
  <c r="BO179" i="44"/>
  <c r="BO39" i="44"/>
  <c r="BO127" i="44"/>
  <c r="BO187" i="44"/>
  <c r="BO87" i="44"/>
  <c r="BO143" i="44"/>
  <c r="BO204" i="44"/>
  <c r="BO129" i="44"/>
  <c r="BO183" i="44"/>
  <c r="CD204" i="44"/>
  <c r="CD11" i="44"/>
  <c r="CD27" i="44"/>
  <c r="CD43" i="44"/>
  <c r="CD59" i="44"/>
  <c r="CD75" i="44"/>
  <c r="CD92" i="44"/>
  <c r="CD108" i="44"/>
  <c r="CD124" i="44"/>
  <c r="CD140" i="44"/>
  <c r="CD156" i="44"/>
  <c r="CD172" i="44"/>
  <c r="CD188" i="44"/>
  <c r="CD90" i="44"/>
  <c r="CD21" i="44"/>
  <c r="CD37" i="44"/>
  <c r="CD53" i="44"/>
  <c r="CD69" i="44"/>
  <c r="CD85" i="44"/>
  <c r="CD102" i="44"/>
  <c r="CD118" i="44"/>
  <c r="CD134" i="44"/>
  <c r="CD150" i="44"/>
  <c r="CD166" i="44"/>
  <c r="CD182" i="44"/>
  <c r="CD198" i="44"/>
  <c r="CD28" i="44"/>
  <c r="CD60" i="44"/>
  <c r="CD93" i="44"/>
  <c r="CD125" i="44"/>
  <c r="CD157" i="44"/>
  <c r="CD189" i="44"/>
  <c r="CD22" i="44"/>
  <c r="CD54" i="44"/>
  <c r="CD86" i="44"/>
  <c r="BO8" i="44"/>
  <c r="BO24" i="44"/>
  <c r="BO40" i="44"/>
  <c r="BO56" i="44"/>
  <c r="BO71" i="44"/>
  <c r="BO18" i="44"/>
  <c r="BO34" i="44"/>
  <c r="BO50" i="44"/>
  <c r="BO76" i="44"/>
  <c r="BO29" i="44"/>
  <c r="BO61" i="44"/>
  <c r="BO90" i="44"/>
  <c r="BO106" i="44"/>
  <c r="BO122" i="44"/>
  <c r="BO138" i="44"/>
  <c r="BO150" i="44"/>
  <c r="BO166" i="44"/>
  <c r="BO182" i="44"/>
  <c r="BO195" i="44"/>
  <c r="BO17" i="44"/>
  <c r="BO49" i="44"/>
  <c r="BO66" i="44"/>
  <c r="BO100" i="44"/>
  <c r="BO116" i="44"/>
  <c r="BO77" i="44"/>
  <c r="BO144" i="44"/>
  <c r="BO160" i="44"/>
  <c r="BO176" i="44"/>
  <c r="BO192" i="44"/>
  <c r="BO205" i="44"/>
  <c r="BO35" i="44"/>
  <c r="BO80" i="44"/>
  <c r="BO93" i="44"/>
  <c r="BO109" i="44"/>
  <c r="BO125" i="44"/>
  <c r="BO137" i="44"/>
  <c r="BO153" i="44"/>
  <c r="BO169" i="44"/>
  <c r="BO185" i="44"/>
  <c r="BO198" i="44"/>
  <c r="BO78" i="44"/>
  <c r="BO147" i="44"/>
  <c r="BO206" i="44"/>
  <c r="BO95" i="44"/>
  <c r="BO155" i="44"/>
  <c r="BO15" i="44"/>
  <c r="BO115" i="44"/>
  <c r="BO175" i="44"/>
  <c r="BO167" i="44"/>
  <c r="BO91" i="44"/>
  <c r="BO123" i="44"/>
  <c r="CD206" i="44"/>
  <c r="CD19" i="44"/>
  <c r="CD35" i="44"/>
  <c r="CD51" i="44"/>
  <c r="CD67" i="44"/>
  <c r="CD83" i="44"/>
  <c r="CD100" i="44"/>
  <c r="CD116" i="44"/>
  <c r="CD132" i="44"/>
  <c r="CD148" i="44"/>
  <c r="CD164" i="44"/>
  <c r="CD180" i="44"/>
  <c r="CD196" i="44"/>
  <c r="CD13" i="44"/>
  <c r="CD29" i="44"/>
  <c r="CD45" i="44"/>
  <c r="CD61" i="44"/>
  <c r="CD77" i="44"/>
  <c r="CD94" i="44"/>
  <c r="CD110" i="44"/>
  <c r="CD126" i="44"/>
  <c r="CD142" i="44"/>
  <c r="CD158" i="44"/>
  <c r="CD174" i="44"/>
  <c r="CD190" i="44"/>
  <c r="CD12" i="44"/>
  <c r="CD44" i="44"/>
  <c r="CD76" i="44"/>
  <c r="CD109" i="44"/>
  <c r="CD141" i="44"/>
  <c r="CD173" i="44"/>
  <c r="CD6" i="44"/>
  <c r="CD38" i="44"/>
  <c r="CD70" i="44"/>
  <c r="BK64" i="44"/>
  <c r="BQ173" i="44"/>
  <c r="BQ109" i="44"/>
  <c r="BQ45" i="44"/>
  <c r="BQ185" i="44"/>
  <c r="BQ121" i="44"/>
  <c r="BQ57" i="44"/>
  <c r="BQ197" i="44"/>
  <c r="BQ133" i="44"/>
  <c r="BQ69" i="44"/>
  <c r="BQ193" i="44"/>
  <c r="BQ129" i="44"/>
  <c r="BQ65" i="44"/>
  <c r="BQ203" i="44"/>
  <c r="BQ171" i="44"/>
  <c r="BQ131" i="44"/>
  <c r="BQ67" i="44"/>
  <c r="BQ199" i="44"/>
  <c r="BQ103" i="44"/>
  <c r="BQ192" i="44"/>
  <c r="BQ128" i="44"/>
  <c r="BQ64" i="44"/>
  <c r="BQ202" i="44"/>
  <c r="BQ138" i="44"/>
  <c r="BQ74" i="44"/>
  <c r="BQ10" i="44"/>
  <c r="CC175" i="44"/>
  <c r="CC181" i="44"/>
  <c r="CC195" i="44"/>
  <c r="CC67" i="44"/>
  <c r="CC57" i="44"/>
  <c r="CC133" i="44"/>
  <c r="CC156" i="44"/>
  <c r="CC92" i="44"/>
  <c r="CC28" i="44"/>
  <c r="CC158" i="44"/>
  <c r="CC94" i="44"/>
  <c r="CC30" i="44"/>
  <c r="BK17" i="44"/>
  <c r="BK123" i="44"/>
  <c r="BK46" i="44"/>
  <c r="BK156" i="44"/>
  <c r="BK75" i="44"/>
  <c r="BK169" i="44"/>
  <c r="BK76" i="44"/>
  <c r="BK197" i="44"/>
  <c r="BK79" i="44"/>
  <c r="BK29" i="44"/>
  <c r="BK162" i="44"/>
  <c r="BK96" i="44"/>
  <c r="CF89" i="44"/>
  <c r="CF183" i="44"/>
  <c r="CF109" i="44"/>
  <c r="BZ43" i="44"/>
  <c r="BZ191" i="44"/>
  <c r="BN204" i="44"/>
  <c r="BN134" i="44"/>
  <c r="BN77" i="44"/>
  <c r="BN7" i="44"/>
  <c r="BN23" i="44"/>
  <c r="BN39" i="44"/>
  <c r="BN55" i="44"/>
  <c r="BN71" i="44"/>
  <c r="BN87" i="44"/>
  <c r="BN103" i="44"/>
  <c r="BN119" i="44"/>
  <c r="BN135" i="44"/>
  <c r="BN151" i="44"/>
  <c r="BN167" i="44"/>
  <c r="BN183" i="44"/>
  <c r="BN199" i="44"/>
  <c r="BN17" i="44"/>
  <c r="BN33" i="44"/>
  <c r="BN49" i="44"/>
  <c r="BN65" i="44"/>
  <c r="BN81" i="44"/>
  <c r="BN97" i="44"/>
  <c r="BN113" i="44"/>
  <c r="BN129" i="44"/>
  <c r="BN145" i="44"/>
  <c r="BN161" i="44"/>
  <c r="BN177" i="44"/>
  <c r="BN193" i="44"/>
  <c r="BN10" i="44"/>
  <c r="BN26" i="44"/>
  <c r="BN42" i="44"/>
  <c r="BN58" i="44"/>
  <c r="BN74" i="44"/>
  <c r="BN90" i="44"/>
  <c r="BN106" i="44"/>
  <c r="BN122" i="44"/>
  <c r="BN138" i="44"/>
  <c r="BN154" i="44"/>
  <c r="BN170" i="44"/>
  <c r="BN186" i="44"/>
  <c r="BN202" i="44"/>
  <c r="BN48" i="44"/>
  <c r="BN112" i="44"/>
  <c r="BN176" i="44"/>
  <c r="BN56" i="44"/>
  <c r="BN120" i="44"/>
  <c r="BN184" i="44"/>
  <c r="BN100" i="44"/>
  <c r="BN20" i="44"/>
  <c r="BN148" i="44"/>
  <c r="BN172" i="44"/>
  <c r="BN12" i="44"/>
  <c r="BN28" i="44"/>
  <c r="BN11" i="44"/>
  <c r="BN27" i="44"/>
  <c r="BN43" i="44"/>
  <c r="BN59" i="44"/>
  <c r="BN75" i="44"/>
  <c r="BN91" i="44"/>
  <c r="BN107" i="44"/>
  <c r="BN123" i="44"/>
  <c r="BN139" i="44"/>
  <c r="BN155" i="44"/>
  <c r="BN171" i="44"/>
  <c r="BN187" i="44"/>
  <c r="BN203" i="44"/>
  <c r="BN21" i="44"/>
  <c r="BN37" i="44"/>
  <c r="BN53" i="44"/>
  <c r="BN69" i="44"/>
  <c r="BN85" i="44"/>
  <c r="BN101" i="44"/>
  <c r="BN117" i="44"/>
  <c r="BN133" i="44"/>
  <c r="BN149" i="44"/>
  <c r="BN165" i="44"/>
  <c r="BN181" i="44"/>
  <c r="BN197" i="44"/>
  <c r="BN14" i="44"/>
  <c r="BN30" i="44"/>
  <c r="BN46" i="44"/>
  <c r="BN62" i="44"/>
  <c r="BN78" i="44"/>
  <c r="BN94" i="44"/>
  <c r="BN110" i="44"/>
  <c r="BN126" i="44"/>
  <c r="BN142" i="44"/>
  <c r="BN158" i="44"/>
  <c r="BN174" i="44"/>
  <c r="BN190" i="44"/>
  <c r="BN206" i="44"/>
  <c r="BN64" i="44"/>
  <c r="BN128" i="44"/>
  <c r="BN192" i="44"/>
  <c r="BN72" i="44"/>
  <c r="BN136" i="44"/>
  <c r="BN200" i="44"/>
  <c r="BN132" i="44"/>
  <c r="BN52" i="44"/>
  <c r="BN180" i="44"/>
  <c r="BN60" i="44"/>
  <c r="BN76" i="44"/>
  <c r="BN92" i="44"/>
  <c r="BN8" i="44"/>
  <c r="BN15" i="44"/>
  <c r="BN31" i="44"/>
  <c r="BN47" i="44"/>
  <c r="BN63" i="44"/>
  <c r="BN79" i="44"/>
  <c r="BN95" i="44"/>
  <c r="BN111" i="44"/>
  <c r="BN127" i="44"/>
  <c r="BN143" i="44"/>
  <c r="BN159" i="44"/>
  <c r="BN175" i="44"/>
  <c r="BN191" i="44"/>
  <c r="BN9" i="44"/>
  <c r="BN25" i="44"/>
  <c r="BN41" i="44"/>
  <c r="BN57" i="44"/>
  <c r="BN73" i="44"/>
  <c r="BN89" i="44"/>
  <c r="BN105" i="44"/>
  <c r="BN121" i="44"/>
  <c r="BN137" i="44"/>
  <c r="BN153" i="44"/>
  <c r="BN169" i="44"/>
  <c r="BN185" i="44"/>
  <c r="BN201" i="44"/>
  <c r="BN18" i="44"/>
  <c r="BN34" i="44"/>
  <c r="BN50" i="44"/>
  <c r="BN66" i="44"/>
  <c r="BN82" i="44"/>
  <c r="BN98" i="44"/>
  <c r="BN114" i="44"/>
  <c r="BN130" i="44"/>
  <c r="BN146" i="44"/>
  <c r="BN162" i="44"/>
  <c r="BN178" i="44"/>
  <c r="BN194" i="44"/>
  <c r="BN16" i="44"/>
  <c r="BN80" i="44"/>
  <c r="BN144" i="44"/>
  <c r="BN24" i="44"/>
  <c r="BN88" i="44"/>
  <c r="BN152" i="44"/>
  <c r="BN36" i="44"/>
  <c r="BN164" i="44"/>
  <c r="BN84" i="44"/>
  <c r="BN44" i="44"/>
  <c r="BN124" i="44"/>
  <c r="BN140" i="44"/>
  <c r="BN156" i="44"/>
  <c r="BN35" i="44"/>
  <c r="BN99" i="44"/>
  <c r="BN163" i="44"/>
  <c r="BN29" i="44"/>
  <c r="BN93" i="44"/>
  <c r="BN157" i="44"/>
  <c r="BN22" i="44"/>
  <c r="BN86" i="44"/>
  <c r="BN150" i="44"/>
  <c r="BN32" i="44"/>
  <c r="BN104" i="44"/>
  <c r="BN116" i="44"/>
  <c r="CC205" i="44"/>
  <c r="CC18" i="44"/>
  <c r="CC34" i="44"/>
  <c r="CC50" i="44"/>
  <c r="CC66" i="44"/>
  <c r="CC82" i="44"/>
  <c r="CC98" i="44"/>
  <c r="CC114" i="44"/>
  <c r="CC130" i="44"/>
  <c r="CC146" i="44"/>
  <c r="CC162" i="44"/>
  <c r="CC178" i="44"/>
  <c r="CC194" i="44"/>
  <c r="CC16" i="44"/>
  <c r="CC32" i="44"/>
  <c r="CC48" i="44"/>
  <c r="CC64" i="44"/>
  <c r="CC80" i="44"/>
  <c r="CC96" i="44"/>
  <c r="CC112" i="44"/>
  <c r="CC128" i="44"/>
  <c r="CC144" i="44"/>
  <c r="CC160" i="44"/>
  <c r="CC176" i="44"/>
  <c r="CC192" i="44"/>
  <c r="CC37" i="44"/>
  <c r="CC173" i="44"/>
  <c r="CC55" i="44"/>
  <c r="CC167" i="44"/>
  <c r="CC9" i="44"/>
  <c r="CC65" i="44"/>
  <c r="CC137" i="44"/>
  <c r="CC11" i="44"/>
  <c r="CC43" i="44"/>
  <c r="CC75" i="44"/>
  <c r="CC107" i="44"/>
  <c r="CC139" i="44"/>
  <c r="CC171" i="44"/>
  <c r="CC21" i="44"/>
  <c r="CC61" i="44"/>
  <c r="CC109" i="44"/>
  <c r="CC149" i="44"/>
  <c r="CC189" i="44"/>
  <c r="CC39" i="44"/>
  <c r="CC103" i="44"/>
  <c r="CC135" i="44"/>
  <c r="CC199" i="44"/>
  <c r="CC73" i="44"/>
  <c r="CC129" i="44"/>
  <c r="CC185" i="44"/>
  <c r="BN51" i="44"/>
  <c r="BN115" i="44"/>
  <c r="BN179" i="44"/>
  <c r="BN45" i="44"/>
  <c r="BN109" i="44"/>
  <c r="BN173" i="44"/>
  <c r="BN38" i="44"/>
  <c r="BN102" i="44"/>
  <c r="BN166" i="44"/>
  <c r="BN96" i="44"/>
  <c r="BN168" i="44"/>
  <c r="BN108" i="44"/>
  <c r="CC203" i="44"/>
  <c r="CC6" i="44"/>
  <c r="CC22" i="44"/>
  <c r="CC38" i="44"/>
  <c r="CC54" i="44"/>
  <c r="CC70" i="44"/>
  <c r="CC86" i="44"/>
  <c r="CC102" i="44"/>
  <c r="CC118" i="44"/>
  <c r="CC134" i="44"/>
  <c r="CC150" i="44"/>
  <c r="CC166" i="44"/>
  <c r="CC182" i="44"/>
  <c r="CC198" i="44"/>
  <c r="CC20" i="44"/>
  <c r="CC36" i="44"/>
  <c r="CC52" i="44"/>
  <c r="CC68" i="44"/>
  <c r="CC84" i="44"/>
  <c r="CC100" i="44"/>
  <c r="CC116" i="44"/>
  <c r="CC132" i="44"/>
  <c r="CC148" i="44"/>
  <c r="CC164" i="44"/>
  <c r="CC180" i="44"/>
  <c r="CC196" i="44"/>
  <c r="CC69" i="44"/>
  <c r="CC15" i="44"/>
  <c r="CC71" i="44"/>
  <c r="CC183" i="44"/>
  <c r="CC33" i="44"/>
  <c r="CC81" i="44"/>
  <c r="CC161" i="44"/>
  <c r="CC19" i="44"/>
  <c r="CC51" i="44"/>
  <c r="CC83" i="44"/>
  <c r="CC115" i="44"/>
  <c r="CC147" i="44"/>
  <c r="CC179" i="44"/>
  <c r="CC29" i="44"/>
  <c r="CC77" i="44"/>
  <c r="CC117" i="44"/>
  <c r="CC157" i="44"/>
  <c r="CC197" i="44"/>
  <c r="CC63" i="44"/>
  <c r="CC111" i="44"/>
  <c r="CC143" i="44"/>
  <c r="CC17" i="44"/>
  <c r="CC89" i="44"/>
  <c r="CC145" i="44"/>
  <c r="CC201" i="44"/>
  <c r="BN6" i="44"/>
  <c r="BN67" i="44"/>
  <c r="BN131" i="44"/>
  <c r="BN195" i="44"/>
  <c r="BN61" i="44"/>
  <c r="BN125" i="44"/>
  <c r="BN189" i="44"/>
  <c r="BN54" i="44"/>
  <c r="BN118" i="44"/>
  <c r="BN182" i="44"/>
  <c r="BN160" i="44"/>
  <c r="BN68" i="44"/>
  <c r="BN188" i="44"/>
  <c r="CC204" i="44"/>
  <c r="CC10" i="44"/>
  <c r="CC26" i="44"/>
  <c r="CC42" i="44"/>
  <c r="CC58" i="44"/>
  <c r="CC74" i="44"/>
  <c r="CC90" i="44"/>
  <c r="CC106" i="44"/>
  <c r="CC122" i="44"/>
  <c r="CC138" i="44"/>
  <c r="CC154" i="44"/>
  <c r="CC170" i="44"/>
  <c r="CC186" i="44"/>
  <c r="CC8" i="44"/>
  <c r="CC24" i="44"/>
  <c r="CC40" i="44"/>
  <c r="CC56" i="44"/>
  <c r="CC72" i="44"/>
  <c r="CC88" i="44"/>
  <c r="CC104" i="44"/>
  <c r="CC120" i="44"/>
  <c r="CC136" i="44"/>
  <c r="CC152" i="44"/>
  <c r="CC168" i="44"/>
  <c r="CC184" i="44"/>
  <c r="CC200" i="44"/>
  <c r="CC101" i="44"/>
  <c r="CC31" i="44"/>
  <c r="CC95" i="44"/>
  <c r="CC191" i="44"/>
  <c r="CC41" i="44"/>
  <c r="CC97" i="44"/>
  <c r="CC177" i="44"/>
  <c r="CC27" i="44"/>
  <c r="CC59" i="44"/>
  <c r="CC91" i="44"/>
  <c r="CC123" i="44"/>
  <c r="CC155" i="44"/>
  <c r="CC187" i="44"/>
  <c r="CC45" i="44"/>
  <c r="CC85" i="44"/>
  <c r="CC125" i="44"/>
  <c r="CC165" i="44"/>
  <c r="CC7" i="44"/>
  <c r="CC79" i="44"/>
  <c r="CC119" i="44"/>
  <c r="CC159" i="44"/>
  <c r="CC25" i="44"/>
  <c r="CC105" i="44"/>
  <c r="CC153" i="44"/>
  <c r="BZ202" i="44"/>
  <c r="BZ138" i="44"/>
  <c r="BZ74" i="44"/>
  <c r="BZ10" i="44"/>
  <c r="BZ146" i="44"/>
  <c r="BZ82" i="44"/>
  <c r="BZ18" i="44"/>
  <c r="BZ158" i="44"/>
  <c r="BZ94" i="44"/>
  <c r="BZ30" i="44"/>
  <c r="BZ38" i="44"/>
  <c r="BZ182" i="44"/>
  <c r="BZ197" i="44"/>
  <c r="BZ133" i="44"/>
  <c r="BZ69" i="44"/>
  <c r="BZ150" i="44"/>
  <c r="BZ157" i="44"/>
  <c r="BZ93" i="44"/>
  <c r="BZ29" i="44"/>
  <c r="BZ113" i="44"/>
  <c r="BZ192" i="44"/>
  <c r="BZ128" i="44"/>
  <c r="BZ64" i="44"/>
  <c r="BZ193" i="44"/>
  <c r="BZ65" i="44"/>
  <c r="BZ168" i="44"/>
  <c r="BZ104" i="44"/>
  <c r="BZ40" i="44"/>
  <c r="BZ137" i="44"/>
  <c r="BZ172" i="44"/>
  <c r="BZ44" i="44"/>
  <c r="BZ175" i="44"/>
  <c r="BZ111" i="44"/>
  <c r="BZ47" i="44"/>
  <c r="BZ121" i="44"/>
  <c r="BZ132" i="44"/>
  <c r="BZ169" i="44"/>
  <c r="BZ156" i="44"/>
  <c r="BZ28" i="44"/>
  <c r="BZ151" i="44"/>
  <c r="BZ87" i="44"/>
  <c r="BZ23" i="44"/>
  <c r="BZ25" i="44"/>
  <c r="BZ84" i="44"/>
  <c r="BZ187" i="44"/>
  <c r="BZ83" i="44"/>
  <c r="BZ139" i="44"/>
  <c r="BZ11" i="44"/>
  <c r="BZ67" i="44"/>
  <c r="BZ59" i="44"/>
  <c r="BK176" i="44"/>
  <c r="BK112" i="44"/>
  <c r="BK48" i="44"/>
  <c r="BK183" i="44"/>
  <c r="BK119" i="44"/>
  <c r="BK55" i="44"/>
  <c r="BK194" i="44"/>
  <c r="BK130" i="44"/>
  <c r="BK66" i="44"/>
  <c r="BK205" i="44"/>
  <c r="BK141" i="44"/>
  <c r="BK77" i="44"/>
  <c r="BK13" i="44"/>
  <c r="BK152" i="44"/>
  <c r="BK88" i="44"/>
  <c r="BK24" i="44"/>
  <c r="BK159" i="44"/>
  <c r="BK95" i="44"/>
  <c r="BK31" i="44"/>
  <c r="BK170" i="44"/>
  <c r="BZ186" i="44"/>
  <c r="BZ122" i="44"/>
  <c r="BZ58" i="44"/>
  <c r="BZ194" i="44"/>
  <c r="BZ130" i="44"/>
  <c r="BZ66" i="44"/>
  <c r="BZ206" i="44"/>
  <c r="BZ142" i="44"/>
  <c r="BZ78" i="44"/>
  <c r="BZ14" i="44"/>
  <c r="BZ198" i="44"/>
  <c r="BZ118" i="44"/>
  <c r="BZ181" i="44"/>
  <c r="BZ117" i="44"/>
  <c r="BZ53" i="44"/>
  <c r="BZ205" i="44"/>
  <c r="BZ141" i="44"/>
  <c r="BZ77" i="44"/>
  <c r="BZ13" i="44"/>
  <c r="BZ81" i="44"/>
  <c r="BZ176" i="44"/>
  <c r="BZ112" i="44"/>
  <c r="BZ48" i="44"/>
  <c r="BZ161" i="44"/>
  <c r="BZ33" i="44"/>
  <c r="BZ152" i="44"/>
  <c r="BZ88" i="44"/>
  <c r="BZ24" i="44"/>
  <c r="BZ73" i="44"/>
  <c r="BZ140" i="44"/>
  <c r="BZ12" i="44"/>
  <c r="BZ159" i="44"/>
  <c r="BZ95" i="44"/>
  <c r="BZ31" i="44"/>
  <c r="BZ57" i="44"/>
  <c r="BZ100" i="44"/>
  <c r="BZ105" i="44"/>
  <c r="BZ124" i="44"/>
  <c r="BZ199" i="44"/>
  <c r="BZ135" i="44"/>
  <c r="BZ71" i="44"/>
  <c r="BZ86" i="44"/>
  <c r="BZ180" i="44"/>
  <c r="BZ52" i="44"/>
  <c r="BZ91" i="44"/>
  <c r="BZ19" i="44"/>
  <c r="BZ107" i="44"/>
  <c r="BZ195" i="44"/>
  <c r="BZ35" i="44"/>
  <c r="BZ147" i="44"/>
  <c r="BZ170" i="44"/>
  <c r="BZ106" i="44"/>
  <c r="BZ42" i="44"/>
  <c r="BZ178" i="44"/>
  <c r="BZ114" i="44"/>
  <c r="BZ50" i="44"/>
  <c r="BZ190" i="44"/>
  <c r="BZ126" i="44"/>
  <c r="BZ62" i="44"/>
  <c r="BZ166" i="44"/>
  <c r="BZ134" i="44"/>
  <c r="BZ54" i="44"/>
  <c r="BZ165" i="44"/>
  <c r="BZ101" i="44"/>
  <c r="BZ37" i="44"/>
  <c r="BZ189" i="44"/>
  <c r="BZ125" i="44"/>
  <c r="BZ61" i="44"/>
  <c r="BZ177" i="44"/>
  <c r="BZ49" i="44"/>
  <c r="BZ160" i="44"/>
  <c r="BZ96" i="44"/>
  <c r="BZ32" i="44"/>
  <c r="BZ129" i="44"/>
  <c r="BZ200" i="44"/>
  <c r="BZ136" i="44"/>
  <c r="BZ72" i="44"/>
  <c r="BZ8" i="44"/>
  <c r="BZ9" i="44"/>
  <c r="BZ108" i="44"/>
  <c r="BZ6" i="44"/>
  <c r="BZ143" i="44"/>
  <c r="BZ79" i="44"/>
  <c r="BZ15" i="44"/>
  <c r="BZ196" i="44"/>
  <c r="BZ68" i="44"/>
  <c r="BZ41" i="44"/>
  <c r="BZ92" i="44"/>
  <c r="BZ183" i="44"/>
  <c r="BZ119" i="44"/>
  <c r="BZ55" i="44"/>
  <c r="BZ153" i="44"/>
  <c r="BZ148" i="44"/>
  <c r="BZ20" i="44"/>
  <c r="BZ27" i="44"/>
  <c r="BZ203" i="44"/>
  <c r="BZ75" i="44"/>
  <c r="BZ163" i="44"/>
  <c r="BZ155" i="44"/>
  <c r="BZ115" i="44"/>
  <c r="BZ7" i="44"/>
  <c r="BZ162" i="44"/>
  <c r="BZ110" i="44"/>
  <c r="BZ22" i="44"/>
  <c r="BZ173" i="44"/>
  <c r="BZ17" i="44"/>
  <c r="BZ97" i="44"/>
  <c r="BZ201" i="44"/>
  <c r="BZ127" i="44"/>
  <c r="BZ36" i="44"/>
  <c r="BZ103" i="44"/>
  <c r="BZ131" i="44"/>
  <c r="BZ99" i="44"/>
  <c r="BK160" i="44"/>
  <c r="BK80" i="44"/>
  <c r="BK199" i="44"/>
  <c r="BK103" i="44"/>
  <c r="BK23" i="44"/>
  <c r="BK146" i="44"/>
  <c r="BK50" i="44"/>
  <c r="BK173" i="44"/>
  <c r="BK93" i="44"/>
  <c r="BK200" i="44"/>
  <c r="BK120" i="44"/>
  <c r="BK40" i="44"/>
  <c r="BK143" i="44"/>
  <c r="BK63" i="44"/>
  <c r="BK186" i="44"/>
  <c r="BK106" i="44"/>
  <c r="BK42" i="44"/>
  <c r="BK181" i="44"/>
  <c r="BK117" i="44"/>
  <c r="BK53" i="44"/>
  <c r="BK172" i="44"/>
  <c r="BK44" i="44"/>
  <c r="BK115" i="44"/>
  <c r="BK190" i="44"/>
  <c r="BK62" i="44"/>
  <c r="BK137" i="44"/>
  <c r="BK9" i="44"/>
  <c r="BK100" i="44"/>
  <c r="BK171" i="44"/>
  <c r="BK43" i="44"/>
  <c r="BK118" i="44"/>
  <c r="BK193" i="44"/>
  <c r="BK65" i="44"/>
  <c r="BK124" i="44"/>
  <c r="BK195" i="44"/>
  <c r="BK67" i="44"/>
  <c r="BK142" i="44"/>
  <c r="BK14" i="44"/>
  <c r="BK89" i="44"/>
  <c r="BK148" i="44"/>
  <c r="BK20" i="44"/>
  <c r="BK91" i="44"/>
  <c r="BK166" i="44"/>
  <c r="BK38" i="44"/>
  <c r="BK113" i="44"/>
  <c r="BZ154" i="44"/>
  <c r="BZ98" i="44"/>
  <c r="BZ46" i="44"/>
  <c r="BZ149" i="44"/>
  <c r="BZ109" i="44"/>
  <c r="BZ144" i="44"/>
  <c r="BZ184" i="44"/>
  <c r="BZ204" i="44"/>
  <c r="BZ63" i="44"/>
  <c r="BZ188" i="44"/>
  <c r="BZ39" i="44"/>
  <c r="BZ179" i="44"/>
  <c r="BZ123" i="44"/>
  <c r="BK144" i="44"/>
  <c r="BK167" i="44"/>
  <c r="BK87" i="44"/>
  <c r="BK7" i="44"/>
  <c r="BK114" i="44"/>
  <c r="BK34" i="44"/>
  <c r="BK157" i="44"/>
  <c r="BK61" i="44"/>
  <c r="BK184" i="44"/>
  <c r="BK104" i="44"/>
  <c r="BK8" i="44"/>
  <c r="BK127" i="44"/>
  <c r="BK47" i="44"/>
  <c r="BK154" i="44"/>
  <c r="BK90" i="44"/>
  <c r="BK26" i="44"/>
  <c r="BK165" i="44"/>
  <c r="BK101" i="44"/>
  <c r="BK37" i="44"/>
  <c r="BK140" i="44"/>
  <c r="BK12" i="44"/>
  <c r="BK83" i="44"/>
  <c r="BK158" i="44"/>
  <c r="BK30" i="44"/>
  <c r="BK105" i="44"/>
  <c r="BK196" i="44"/>
  <c r="BK68" i="44"/>
  <c r="BK139" i="44"/>
  <c r="BK11" i="44"/>
  <c r="BK86" i="44"/>
  <c r="BK161" i="44"/>
  <c r="BK33" i="44"/>
  <c r="BK92" i="44"/>
  <c r="BK163" i="44"/>
  <c r="BK35" i="44"/>
  <c r="BK110" i="44"/>
  <c r="BK185" i="44"/>
  <c r="BK57" i="44"/>
  <c r="BK116" i="44"/>
  <c r="BK187" i="44"/>
  <c r="BK59" i="44"/>
  <c r="BK134" i="44"/>
  <c r="BK6" i="44"/>
  <c r="BK81" i="44"/>
  <c r="BZ90" i="44"/>
  <c r="BZ34" i="44"/>
  <c r="BZ102" i="44"/>
  <c r="BZ85" i="44"/>
  <c r="BZ45" i="44"/>
  <c r="BZ80" i="44"/>
  <c r="BZ120" i="44"/>
  <c r="BZ76" i="44"/>
  <c r="BZ185" i="44"/>
  <c r="BZ60" i="44"/>
  <c r="BZ89" i="44"/>
  <c r="BZ171" i="44"/>
  <c r="BZ51" i="44"/>
  <c r="BK128" i="44"/>
  <c r="BK32" i="44"/>
  <c r="BK151" i="44"/>
  <c r="BK71" i="44"/>
  <c r="BK178" i="44"/>
  <c r="BK98" i="44"/>
  <c r="BK18" i="44"/>
  <c r="BK125" i="44"/>
  <c r="BK45" i="44"/>
  <c r="BK168" i="44"/>
  <c r="BK72" i="44"/>
  <c r="BK191" i="44"/>
  <c r="BK111" i="44"/>
  <c r="BK15" i="44"/>
  <c r="BK138" i="44"/>
  <c r="BK74" i="44"/>
  <c r="BK10" i="44"/>
  <c r="BK149" i="44"/>
  <c r="BK85" i="44"/>
  <c r="BK21" i="44"/>
  <c r="BK108" i="44"/>
  <c r="BK179" i="44"/>
  <c r="BK51" i="44"/>
  <c r="BK126" i="44"/>
  <c r="BK201" i="44"/>
  <c r="BK73" i="44"/>
  <c r="BK164" i="44"/>
  <c r="BK36" i="44"/>
  <c r="BK107" i="44"/>
  <c r="BK182" i="44"/>
  <c r="BK54" i="44"/>
  <c r="BK129" i="44"/>
  <c r="BK188" i="44"/>
  <c r="BK60" i="44"/>
  <c r="BK131" i="44"/>
  <c r="BK206" i="44"/>
  <c r="BK78" i="44"/>
  <c r="BK153" i="44"/>
  <c r="BK25" i="44"/>
  <c r="BK84" i="44"/>
  <c r="BK155" i="44"/>
  <c r="BK27" i="44"/>
  <c r="BK102" i="44"/>
  <c r="BK177" i="44"/>
  <c r="BK49" i="44"/>
  <c r="BQ157" i="44"/>
  <c r="BQ93" i="44"/>
  <c r="BQ29" i="44"/>
  <c r="BQ169" i="44"/>
  <c r="BQ105" i="44"/>
  <c r="BQ41" i="44"/>
  <c r="BQ181" i="44"/>
  <c r="BQ117" i="44"/>
  <c r="BQ53" i="44"/>
  <c r="BQ177" i="44"/>
  <c r="BQ113" i="44"/>
  <c r="BQ49" i="44"/>
  <c r="BQ195" i="44"/>
  <c r="BQ163" i="44"/>
  <c r="BQ115" i="44"/>
  <c r="BQ51" i="44"/>
  <c r="BQ183" i="44"/>
  <c r="BQ71" i="44"/>
  <c r="BQ176" i="44"/>
  <c r="BQ112" i="44"/>
  <c r="BQ48" i="44"/>
  <c r="BQ186" i="44"/>
  <c r="BQ122" i="44"/>
  <c r="BQ58" i="44"/>
  <c r="CC169" i="44"/>
  <c r="CC127" i="44"/>
  <c r="CC141" i="44"/>
  <c r="CC163" i="44"/>
  <c r="CC35" i="44"/>
  <c r="CC202" i="44"/>
  <c r="CC13" i="44"/>
  <c r="CC140" i="44"/>
  <c r="CC76" i="44"/>
  <c r="CC12" i="44"/>
  <c r="CC142" i="44"/>
  <c r="CC78" i="44"/>
  <c r="CC14" i="44"/>
  <c r="BK145" i="44"/>
  <c r="BK52" i="44"/>
  <c r="BK174" i="44"/>
  <c r="BK97" i="44"/>
  <c r="BK203" i="44"/>
  <c r="BK94" i="44"/>
  <c r="BK204" i="44"/>
  <c r="BK58" i="44"/>
  <c r="BK175" i="44"/>
  <c r="BK109" i="44"/>
  <c r="BK39" i="44"/>
  <c r="BK192" i="44"/>
  <c r="CF168" i="44"/>
  <c r="CF119" i="44"/>
  <c r="BZ116" i="44"/>
  <c r="BZ56" i="44"/>
  <c r="BZ70" i="44"/>
  <c r="BN196" i="44"/>
  <c r="BN70" i="44"/>
  <c r="BN13" i="44"/>
  <c r="CF16" i="44"/>
  <c r="CF33" i="44"/>
  <c r="CF48" i="44"/>
  <c r="CF64" i="44"/>
  <c r="CF80" i="44"/>
  <c r="CF97" i="44"/>
  <c r="CF113" i="44"/>
  <c r="CF129" i="44"/>
  <c r="CF145" i="44"/>
  <c r="CF161" i="44"/>
  <c r="CF177" i="44"/>
  <c r="CF10" i="44"/>
  <c r="CF26" i="44"/>
  <c r="CF42" i="44"/>
  <c r="CF58" i="44"/>
  <c r="CF74" i="44"/>
  <c r="CF91" i="44"/>
  <c r="CF107" i="44"/>
  <c r="CF123" i="44"/>
  <c r="CF139" i="44"/>
  <c r="CF155" i="44"/>
  <c r="CF171" i="44"/>
  <c r="CF187" i="44"/>
  <c r="CF35" i="44"/>
  <c r="CF67" i="44"/>
  <c r="CF100" i="44"/>
  <c r="CF132" i="44"/>
  <c r="CF164" i="44"/>
  <c r="CF192" i="44"/>
  <c r="CF15" i="44"/>
  <c r="CF47" i="44"/>
  <c r="CF79" i="44"/>
  <c r="CF112" i="44"/>
  <c r="CF144" i="44"/>
  <c r="CF176" i="44"/>
  <c r="CF198" i="44"/>
  <c r="CF32" i="44"/>
  <c r="CF65" i="44"/>
  <c r="CF98" i="44"/>
  <c r="CF130" i="44"/>
  <c r="CF162" i="44"/>
  <c r="CF191" i="44"/>
  <c r="CF45" i="44"/>
  <c r="CF174" i="44"/>
  <c r="CF61" i="44"/>
  <c r="CF189" i="44"/>
  <c r="CF134" i="44"/>
  <c r="CF53" i="44"/>
  <c r="CF150" i="44"/>
  <c r="CF85" i="44"/>
  <c r="CF20" i="44"/>
  <c r="CF36" i="44"/>
  <c r="CF52" i="44"/>
  <c r="CF68" i="44"/>
  <c r="CF84" i="44"/>
  <c r="CF101" i="44"/>
  <c r="CF117" i="44"/>
  <c r="CF133" i="44"/>
  <c r="CF149" i="44"/>
  <c r="CF165" i="44"/>
  <c r="CF181" i="44"/>
  <c r="CF14" i="44"/>
  <c r="CF30" i="44"/>
  <c r="CF46" i="44"/>
  <c r="CF62" i="44"/>
  <c r="CF78" i="44"/>
  <c r="CF95" i="44"/>
  <c r="CF111" i="44"/>
  <c r="CF127" i="44"/>
  <c r="CF143" i="44"/>
  <c r="CF159" i="44"/>
  <c r="CF175" i="44"/>
  <c r="CF11" i="44"/>
  <c r="CF43" i="44"/>
  <c r="CF75" i="44"/>
  <c r="CF108" i="44"/>
  <c r="CF140" i="44"/>
  <c r="CF172" i="44"/>
  <c r="CF196" i="44"/>
  <c r="CF23" i="44"/>
  <c r="CF55" i="44"/>
  <c r="CF87" i="44"/>
  <c r="CF120" i="44"/>
  <c r="CF152" i="44"/>
  <c r="CF184" i="44"/>
  <c r="CF9" i="44"/>
  <c r="CF41" i="44"/>
  <c r="CF73" i="44"/>
  <c r="CF106" i="44"/>
  <c r="CF138" i="44"/>
  <c r="CF170" i="44"/>
  <c r="CF195" i="44"/>
  <c r="CF77" i="44"/>
  <c r="CF197" i="44"/>
  <c r="CF94" i="44"/>
  <c r="CF37" i="44"/>
  <c r="CF166" i="44"/>
  <c r="CF182" i="44"/>
  <c r="CF206" i="44"/>
  <c r="CF205" i="44"/>
  <c r="CF8" i="44"/>
  <c r="CF24" i="44"/>
  <c r="CF40" i="44"/>
  <c r="CF56" i="44"/>
  <c r="CF72" i="44"/>
  <c r="CF88" i="44"/>
  <c r="CF105" i="44"/>
  <c r="CF121" i="44"/>
  <c r="CF137" i="44"/>
  <c r="CF153" i="44"/>
  <c r="CF169" i="44"/>
  <c r="CF185" i="44"/>
  <c r="CF18" i="44"/>
  <c r="CF34" i="44"/>
  <c r="CF50" i="44"/>
  <c r="CF66" i="44"/>
  <c r="CF82" i="44"/>
  <c r="CF99" i="44"/>
  <c r="CF115" i="44"/>
  <c r="CF131" i="44"/>
  <c r="CF147" i="44"/>
  <c r="CF163" i="44"/>
  <c r="CF179" i="44"/>
  <c r="CF19" i="44"/>
  <c r="CF51" i="44"/>
  <c r="CF83" i="44"/>
  <c r="CF116" i="44"/>
  <c r="CF148" i="44"/>
  <c r="CF180" i="44"/>
  <c r="CF90" i="44"/>
  <c r="CF31" i="44"/>
  <c r="CF63" i="44"/>
  <c r="CF96" i="44"/>
  <c r="CF128" i="44"/>
  <c r="CF160" i="44"/>
  <c r="CF190" i="44"/>
  <c r="CF17" i="44"/>
  <c r="CF49" i="44"/>
  <c r="CF81" i="44"/>
  <c r="CF114" i="44"/>
  <c r="CF146" i="44"/>
  <c r="CF178" i="44"/>
  <c r="CF199" i="44"/>
  <c r="CF110" i="44"/>
  <c r="CF203" i="44"/>
  <c r="CF126" i="44"/>
  <c r="CF69" i="44"/>
  <c r="CF193" i="44"/>
  <c r="CF118" i="44"/>
  <c r="CF204" i="44"/>
  <c r="CF200" i="44"/>
  <c r="CF60" i="44"/>
  <c r="CF125" i="44"/>
  <c r="CF6" i="44"/>
  <c r="CF70" i="44"/>
  <c r="CF135" i="44"/>
  <c r="CF27" i="44"/>
  <c r="CF156" i="44"/>
  <c r="CF71" i="44"/>
  <c r="CF194" i="44"/>
  <c r="CF122" i="44"/>
  <c r="CF142" i="44"/>
  <c r="CF201" i="44"/>
  <c r="BQ14" i="44"/>
  <c r="BQ30" i="44"/>
  <c r="BQ46" i="44"/>
  <c r="BQ62" i="44"/>
  <c r="BQ78" i="44"/>
  <c r="BQ94" i="44"/>
  <c r="BQ110" i="44"/>
  <c r="BQ126" i="44"/>
  <c r="BQ142" i="44"/>
  <c r="BQ158" i="44"/>
  <c r="BQ174" i="44"/>
  <c r="BQ190" i="44"/>
  <c r="BQ206" i="44"/>
  <c r="BQ20" i="44"/>
  <c r="BQ36" i="44"/>
  <c r="BQ52" i="44"/>
  <c r="BQ68" i="44"/>
  <c r="BQ84" i="44"/>
  <c r="BQ100" i="44"/>
  <c r="BQ116" i="44"/>
  <c r="BQ132" i="44"/>
  <c r="BQ148" i="44"/>
  <c r="BQ164" i="44"/>
  <c r="BQ180" i="44"/>
  <c r="BQ196" i="44"/>
  <c r="BQ15" i="44"/>
  <c r="BQ47" i="44"/>
  <c r="BQ79" i="44"/>
  <c r="BQ111" i="44"/>
  <c r="BQ143" i="44"/>
  <c r="BQ175" i="44"/>
  <c r="BQ11" i="44"/>
  <c r="BQ43" i="44"/>
  <c r="BQ75" i="44"/>
  <c r="BQ107" i="44"/>
  <c r="BQ139" i="44"/>
  <c r="CF12" i="44"/>
  <c r="CF76" i="44"/>
  <c r="CF141" i="44"/>
  <c r="CF22" i="44"/>
  <c r="CF86" i="44"/>
  <c r="CF151" i="44"/>
  <c r="CF59" i="44"/>
  <c r="CF188" i="44"/>
  <c r="CF104" i="44"/>
  <c r="CF25" i="44"/>
  <c r="CF154" i="44"/>
  <c r="CF29" i="44"/>
  <c r="CF21" i="44"/>
  <c r="BQ18" i="44"/>
  <c r="BQ34" i="44"/>
  <c r="BQ50" i="44"/>
  <c r="BQ66" i="44"/>
  <c r="BQ82" i="44"/>
  <c r="BQ98" i="44"/>
  <c r="BQ114" i="44"/>
  <c r="BQ130" i="44"/>
  <c r="BQ146" i="44"/>
  <c r="BQ162" i="44"/>
  <c r="BQ178" i="44"/>
  <c r="BQ194" i="44"/>
  <c r="BQ8" i="44"/>
  <c r="BQ24" i="44"/>
  <c r="BQ40" i="44"/>
  <c r="BQ56" i="44"/>
  <c r="BQ72" i="44"/>
  <c r="BQ88" i="44"/>
  <c r="BQ104" i="44"/>
  <c r="BQ120" i="44"/>
  <c r="BQ136" i="44"/>
  <c r="BQ152" i="44"/>
  <c r="BQ168" i="44"/>
  <c r="BQ184" i="44"/>
  <c r="BQ200" i="44"/>
  <c r="BQ23" i="44"/>
  <c r="BQ55" i="44"/>
  <c r="BQ87" i="44"/>
  <c r="BQ119" i="44"/>
  <c r="BQ151" i="44"/>
  <c r="CF28" i="44"/>
  <c r="CF93" i="44"/>
  <c r="CF157" i="44"/>
  <c r="CF38" i="44"/>
  <c r="CF103" i="44"/>
  <c r="CF167" i="44"/>
  <c r="CF92" i="44"/>
  <c r="CF7" i="44"/>
  <c r="CF136" i="44"/>
  <c r="CF57" i="44"/>
  <c r="CF186" i="44"/>
  <c r="CF158" i="44"/>
  <c r="CF202" i="44"/>
  <c r="BQ6" i="44"/>
  <c r="BQ22" i="44"/>
  <c r="BQ38" i="44"/>
  <c r="BQ54" i="44"/>
  <c r="BQ70" i="44"/>
  <c r="BQ86" i="44"/>
  <c r="BQ102" i="44"/>
  <c r="BQ118" i="44"/>
  <c r="BQ134" i="44"/>
  <c r="BQ150" i="44"/>
  <c r="BQ166" i="44"/>
  <c r="BQ182" i="44"/>
  <c r="BQ198" i="44"/>
  <c r="BQ12" i="44"/>
  <c r="BQ28" i="44"/>
  <c r="BQ44" i="44"/>
  <c r="BQ60" i="44"/>
  <c r="BQ76" i="44"/>
  <c r="BQ92" i="44"/>
  <c r="BQ108" i="44"/>
  <c r="BQ124" i="44"/>
  <c r="BQ140" i="44"/>
  <c r="BQ156" i="44"/>
  <c r="BQ172" i="44"/>
  <c r="BQ188" i="44"/>
  <c r="BQ204" i="44"/>
  <c r="BQ31" i="44"/>
  <c r="BQ63" i="44"/>
  <c r="BQ95" i="44"/>
  <c r="BQ127" i="44"/>
  <c r="BQ159" i="44"/>
  <c r="BQ191" i="44"/>
  <c r="BQ27" i="44"/>
  <c r="BQ59" i="44"/>
  <c r="BQ91" i="44"/>
  <c r="BQ123" i="44"/>
  <c r="BQ205" i="44"/>
  <c r="BQ141" i="44"/>
  <c r="BQ77" i="44"/>
  <c r="BQ13" i="44"/>
  <c r="BQ153" i="44"/>
  <c r="BQ89" i="44"/>
  <c r="BQ25" i="44"/>
  <c r="BQ165" i="44"/>
  <c r="BQ101" i="44"/>
  <c r="BQ37" i="44"/>
  <c r="BQ161" i="44"/>
  <c r="BQ97" i="44"/>
  <c r="BQ33" i="44"/>
  <c r="BQ187" i="44"/>
  <c r="BQ155" i="44"/>
  <c r="BQ99" i="44"/>
  <c r="BQ35" i="44"/>
  <c r="BQ167" i="44"/>
  <c r="BQ39" i="44"/>
  <c r="BQ160" i="44"/>
  <c r="BQ96" i="44"/>
  <c r="BQ32" i="44"/>
  <c r="BQ170" i="44"/>
  <c r="BQ106" i="44"/>
  <c r="BQ42" i="44"/>
  <c r="CC113" i="44"/>
  <c r="CC87" i="44"/>
  <c r="CC93" i="44"/>
  <c r="CC131" i="44"/>
  <c r="CC193" i="44"/>
  <c r="CC151" i="44"/>
  <c r="CC188" i="44"/>
  <c r="CC124" i="44"/>
  <c r="CC60" i="44"/>
  <c r="CC190" i="44"/>
  <c r="CC126" i="44"/>
  <c r="CC62" i="44"/>
  <c r="CC206" i="44"/>
  <c r="BK70" i="44"/>
  <c r="BK180" i="44"/>
  <c r="BK99" i="44"/>
  <c r="BK22" i="44"/>
  <c r="BK132" i="44"/>
  <c r="BK19" i="44"/>
  <c r="BK69" i="44"/>
  <c r="BK122" i="44"/>
  <c r="BK56" i="44"/>
  <c r="BK189" i="44"/>
  <c r="BK135" i="44"/>
  <c r="CF102" i="44"/>
  <c r="CF39" i="44"/>
  <c r="CF54" i="44"/>
  <c r="BZ167" i="44"/>
  <c r="BZ16" i="44"/>
  <c r="BZ174" i="44"/>
  <c r="BN40" i="44"/>
  <c r="BN205" i="44"/>
  <c r="BN147" i="44"/>
  <c r="CE12" i="44"/>
  <c r="CE28" i="44"/>
  <c r="CE44" i="44"/>
  <c r="CE60" i="44"/>
  <c r="CE76" i="44"/>
  <c r="CE92" i="44"/>
  <c r="CE108" i="44"/>
  <c r="CE6" i="44"/>
  <c r="CE22" i="44"/>
  <c r="CE38" i="44"/>
  <c r="CE54" i="44"/>
  <c r="CE70" i="44"/>
  <c r="CE86" i="44"/>
  <c r="CE102" i="44"/>
  <c r="CE118" i="44"/>
  <c r="CE16" i="44"/>
  <c r="CE32" i="44"/>
  <c r="CE48" i="44"/>
  <c r="CE64" i="44"/>
  <c r="CE80" i="44"/>
  <c r="CE96" i="44"/>
  <c r="CE112" i="44"/>
  <c r="CE10" i="44"/>
  <c r="CE26" i="44"/>
  <c r="CE42" i="44"/>
  <c r="CE58" i="44"/>
  <c r="CE74" i="44"/>
  <c r="CE90" i="44"/>
  <c r="CE106" i="44"/>
  <c r="CE122" i="44"/>
  <c r="CE8" i="44"/>
  <c r="CE24" i="44"/>
  <c r="CE40" i="44"/>
  <c r="CE56" i="44"/>
  <c r="CE72" i="44"/>
  <c r="CE88" i="44"/>
  <c r="CE104" i="44"/>
  <c r="CE120" i="44"/>
  <c r="CE18" i="44"/>
  <c r="CE34" i="44"/>
  <c r="CE50" i="44"/>
  <c r="CE66" i="44"/>
  <c r="CE82" i="44"/>
  <c r="CE98" i="44"/>
  <c r="CE114" i="44"/>
  <c r="CE11" i="44"/>
  <c r="CE27" i="44"/>
  <c r="CE43" i="44"/>
  <c r="CE59" i="44"/>
  <c r="CE75" i="44"/>
  <c r="CE91" i="44"/>
  <c r="CE107" i="44"/>
  <c r="CE17" i="44"/>
  <c r="CE81" i="44"/>
  <c r="CE128" i="44"/>
  <c r="CE144" i="44"/>
  <c r="CE160" i="44"/>
  <c r="CE176" i="44"/>
  <c r="CE192" i="44"/>
  <c r="CE25" i="44"/>
  <c r="CE89" i="44"/>
  <c r="CE130" i="44"/>
  <c r="CE146" i="44"/>
  <c r="CE162" i="44"/>
  <c r="CE178" i="44"/>
  <c r="CE68" i="44"/>
  <c r="CE14" i="44"/>
  <c r="CE78" i="44"/>
  <c r="CE15" i="44"/>
  <c r="CE35" i="44"/>
  <c r="CE55" i="44"/>
  <c r="CE79" i="44"/>
  <c r="CE99" i="44"/>
  <c r="CE119" i="44"/>
  <c r="CE97" i="44"/>
  <c r="CE136" i="44"/>
  <c r="CE156" i="44"/>
  <c r="CE180" i="44"/>
  <c r="CE200" i="44"/>
  <c r="CE73" i="44"/>
  <c r="CE134" i="44"/>
  <c r="CE154" i="44"/>
  <c r="CE174" i="44"/>
  <c r="CE194" i="44"/>
  <c r="CE53" i="44"/>
  <c r="CE137" i="44"/>
  <c r="CE169" i="44"/>
  <c r="CE201" i="44"/>
  <c r="CE125" i="44"/>
  <c r="CE157" i="44"/>
  <c r="CE189" i="44"/>
  <c r="CE131" i="44"/>
  <c r="CE195" i="44"/>
  <c r="CE151" i="44"/>
  <c r="CE61" i="44"/>
  <c r="CE171" i="44"/>
  <c r="CE13" i="44"/>
  <c r="CE159" i="44"/>
  <c r="CE206" i="44"/>
  <c r="CE20" i="44"/>
  <c r="CE84" i="44"/>
  <c r="CE30" i="44"/>
  <c r="CE94" i="44"/>
  <c r="CE19" i="44"/>
  <c r="CE39" i="44"/>
  <c r="CE63" i="44"/>
  <c r="CE83" i="44"/>
  <c r="CE103" i="44"/>
  <c r="CE33" i="44"/>
  <c r="CE113" i="44"/>
  <c r="CE140" i="44"/>
  <c r="CE164" i="44"/>
  <c r="CE184" i="44"/>
  <c r="CE9" i="44"/>
  <c r="CE105" i="44"/>
  <c r="CE138" i="44"/>
  <c r="CE158" i="44"/>
  <c r="CE182" i="44"/>
  <c r="CE198" i="44"/>
  <c r="CE85" i="44"/>
  <c r="CE145" i="44"/>
  <c r="CE177" i="44"/>
  <c r="CE37" i="44"/>
  <c r="CE133" i="44"/>
  <c r="CE165" i="44"/>
  <c r="CE197" i="44"/>
  <c r="CE147" i="44"/>
  <c r="CE45" i="44"/>
  <c r="CE167" i="44"/>
  <c r="CE123" i="44"/>
  <c r="CE187" i="44"/>
  <c r="CE77" i="44"/>
  <c r="CE175" i="44"/>
  <c r="CE52" i="44"/>
  <c r="CE116" i="44"/>
  <c r="CE62" i="44"/>
  <c r="CE7" i="44"/>
  <c r="CE31" i="44"/>
  <c r="CE51" i="44"/>
  <c r="CE71" i="44"/>
  <c r="CE95" i="44"/>
  <c r="CE115" i="44"/>
  <c r="CE65" i="44"/>
  <c r="CE132" i="44"/>
  <c r="CE152" i="44"/>
  <c r="CE172" i="44"/>
  <c r="CE196" i="44"/>
  <c r="CE57" i="44"/>
  <c r="CE126" i="44"/>
  <c r="CE150" i="44"/>
  <c r="CE170" i="44"/>
  <c r="CE190" i="44"/>
  <c r="CE21" i="44"/>
  <c r="CE129" i="44"/>
  <c r="CE161" i="44"/>
  <c r="CE193" i="44"/>
  <c r="CE101" i="44"/>
  <c r="CE149" i="44"/>
  <c r="CE181" i="44"/>
  <c r="CE93" i="44"/>
  <c r="CE179" i="44"/>
  <c r="CE135" i="44"/>
  <c r="CE199" i="44"/>
  <c r="CE155" i="44"/>
  <c r="CE205" i="44"/>
  <c r="CE143" i="44"/>
  <c r="CE204" i="44"/>
  <c r="BP18" i="44"/>
  <c r="BP34" i="44"/>
  <c r="BP50" i="44"/>
  <c r="BP66" i="44"/>
  <c r="BP82" i="44"/>
  <c r="BP98" i="44"/>
  <c r="BP114" i="44"/>
  <c r="BP130" i="44"/>
  <c r="BP146" i="44"/>
  <c r="BP162" i="44"/>
  <c r="BP178" i="44"/>
  <c r="BP194" i="44"/>
  <c r="BP7" i="44"/>
  <c r="BP23" i="44"/>
  <c r="BP39" i="44"/>
  <c r="BP55" i="44"/>
  <c r="BP71" i="44"/>
  <c r="BP20" i="44"/>
  <c r="BP36" i="44"/>
  <c r="BP52" i="44"/>
  <c r="BP68" i="44"/>
  <c r="BP84" i="44"/>
  <c r="BP100" i="44"/>
  <c r="BP116" i="44"/>
  <c r="BP132" i="44"/>
  <c r="BP148" i="44"/>
  <c r="BP164" i="44"/>
  <c r="BP180" i="44"/>
  <c r="BP196" i="44"/>
  <c r="BP33" i="44"/>
  <c r="BP85" i="44"/>
  <c r="BP117" i="44"/>
  <c r="BP149" i="44"/>
  <c r="BP181" i="44"/>
  <c r="BP21" i="44"/>
  <c r="BP127" i="44"/>
  <c r="BP199" i="44"/>
  <c r="BP97" i="44"/>
  <c r="BP169" i="44"/>
  <c r="BP29" i="44"/>
  <c r="BP83" i="44"/>
  <c r="BP115" i="44"/>
  <c r="BP147" i="44"/>
  <c r="BP179" i="44"/>
  <c r="BP37" i="44"/>
  <c r="BP103" i="44"/>
  <c r="BP159" i="44"/>
  <c r="BP41" i="44"/>
  <c r="BP121" i="44"/>
  <c r="BP177" i="44"/>
  <c r="BV6" i="44"/>
  <c r="BV22" i="44"/>
  <c r="BV38" i="44"/>
  <c r="BV54" i="44"/>
  <c r="BV70" i="44"/>
  <c r="BV86" i="44"/>
  <c r="BV102" i="44"/>
  <c r="BV118" i="44"/>
  <c r="BV134" i="44"/>
  <c r="BV150" i="44"/>
  <c r="BV166" i="44"/>
  <c r="BV182" i="44"/>
  <c r="BV198" i="44"/>
  <c r="BV12" i="44"/>
  <c r="BV28" i="44"/>
  <c r="BV44" i="44"/>
  <c r="BV60" i="44"/>
  <c r="BV76" i="44"/>
  <c r="BV92" i="44"/>
  <c r="BV108" i="44"/>
  <c r="BV124" i="44"/>
  <c r="BV140" i="44"/>
  <c r="BV156" i="44"/>
  <c r="BV172" i="44"/>
  <c r="BV188" i="44"/>
  <c r="BV204" i="44"/>
  <c r="BV21" i="44"/>
  <c r="BV37" i="44"/>
  <c r="BV53" i="44"/>
  <c r="BV69" i="44"/>
  <c r="BV85" i="44"/>
  <c r="BV101" i="44"/>
  <c r="BV117" i="44"/>
  <c r="BV133" i="44"/>
  <c r="BV149" i="44"/>
  <c r="BV165" i="44"/>
  <c r="BV181" i="44"/>
  <c r="BV197" i="44"/>
  <c r="BV35" i="44"/>
  <c r="BV99" i="44"/>
  <c r="BV163" i="44"/>
  <c r="BV27" i="44"/>
  <c r="BV91" i="44"/>
  <c r="BV155" i="44"/>
  <c r="BV15" i="44"/>
  <c r="BV79" i="44"/>
  <c r="BV143" i="44"/>
  <c r="BV55" i="44"/>
  <c r="BV10" i="44"/>
  <c r="BV26" i="44"/>
  <c r="BV42" i="44"/>
  <c r="BV58" i="44"/>
  <c r="BV74" i="44"/>
  <c r="BV90" i="44"/>
  <c r="BV106" i="44"/>
  <c r="BV122" i="44"/>
  <c r="BV138" i="44"/>
  <c r="BV154" i="44"/>
  <c r="BV170" i="44"/>
  <c r="BV186" i="44"/>
  <c r="BV202" i="44"/>
  <c r="BV16" i="44"/>
  <c r="BV32" i="44"/>
  <c r="BV48" i="44"/>
  <c r="BV64" i="44"/>
  <c r="BV80" i="44"/>
  <c r="BV96" i="44"/>
  <c r="BV30" i="44"/>
  <c r="BV62" i="44"/>
  <c r="BV94" i="44"/>
  <c r="BV126" i="44"/>
  <c r="BV158" i="44"/>
  <c r="BV190" i="44"/>
  <c r="BV20" i="44"/>
  <c r="BV52" i="44"/>
  <c r="BV84" i="44"/>
  <c r="BV112" i="44"/>
  <c r="BV132" i="44"/>
  <c r="BV152" i="44"/>
  <c r="BV176" i="44"/>
  <c r="BV196" i="44"/>
  <c r="BV17" i="44"/>
  <c r="BV41" i="44"/>
  <c r="BV61" i="44"/>
  <c r="BV81" i="44"/>
  <c r="BV105" i="44"/>
  <c r="BV125" i="44"/>
  <c r="BV145" i="44"/>
  <c r="BV169" i="44"/>
  <c r="BV189" i="44"/>
  <c r="BV19" i="44"/>
  <c r="BV115" i="44"/>
  <c r="BV195" i="44"/>
  <c r="BV75" i="44"/>
  <c r="BV171" i="44"/>
  <c r="BV47" i="44"/>
  <c r="BV127" i="44"/>
  <c r="BV119" i="44"/>
  <c r="BV151" i="44"/>
  <c r="BV199" i="44"/>
  <c r="CK201" i="44"/>
  <c r="CK8" i="44"/>
  <c r="CK24" i="44"/>
  <c r="CK41" i="44"/>
  <c r="CK57" i="44"/>
  <c r="CK73" i="44"/>
  <c r="CK89" i="44"/>
  <c r="CK104" i="44"/>
  <c r="CK120" i="44"/>
  <c r="CK136" i="44"/>
  <c r="CK152" i="44"/>
  <c r="CK168" i="44"/>
  <c r="CK184" i="44"/>
  <c r="CK200" i="44"/>
  <c r="CK10" i="44"/>
  <c r="CK26" i="44"/>
  <c r="CK43" i="44"/>
  <c r="CK59" i="44"/>
  <c r="CK75" i="44"/>
  <c r="CK90" i="44"/>
  <c r="CK106" i="44"/>
  <c r="CK122" i="44"/>
  <c r="CK138" i="44"/>
  <c r="CK154" i="44"/>
  <c r="CK170" i="44"/>
  <c r="CK186" i="44"/>
  <c r="CK11" i="44"/>
  <c r="CK44" i="44"/>
  <c r="CK76" i="44"/>
  <c r="CK107" i="44"/>
  <c r="CK139" i="44"/>
  <c r="CK171" i="44"/>
  <c r="CK13" i="44"/>
  <c r="CK86" i="44"/>
  <c r="CK133" i="44"/>
  <c r="CK23" i="44"/>
  <c r="CK80" i="44"/>
  <c r="CK143" i="44"/>
  <c r="CK9" i="44"/>
  <c r="CK42" i="44"/>
  <c r="CK74" i="44"/>
  <c r="CK105" i="44"/>
  <c r="CK137" i="44"/>
  <c r="CK169" i="44"/>
  <c r="CK21" i="44"/>
  <c r="CK78" i="44"/>
  <c r="CK149" i="44"/>
  <c r="CK7" i="44"/>
  <c r="CK72" i="44"/>
  <c r="CK127" i="44"/>
  <c r="CK191" i="44"/>
  <c r="BV34" i="44"/>
  <c r="BV66" i="44"/>
  <c r="BV98" i="44"/>
  <c r="BV130" i="44"/>
  <c r="BV162" i="44"/>
  <c r="BV194" i="44"/>
  <c r="BV24" i="44"/>
  <c r="BV56" i="44"/>
  <c r="BV88" i="44"/>
  <c r="BV116" i="44"/>
  <c r="BV136" i="44"/>
  <c r="BV160" i="44"/>
  <c r="BV180" i="44"/>
  <c r="BV200" i="44"/>
  <c r="BV25" i="44"/>
  <c r="BV45" i="44"/>
  <c r="BV65" i="44"/>
  <c r="BV89" i="44"/>
  <c r="BV109" i="44"/>
  <c r="BV129" i="44"/>
  <c r="BV153" i="44"/>
  <c r="BV173" i="44"/>
  <c r="BV193" i="44"/>
  <c r="BV51" i="44"/>
  <c r="BV131" i="44"/>
  <c r="BV11" i="44"/>
  <c r="BV107" i="44"/>
  <c r="BV187" i="44"/>
  <c r="BV63" i="44"/>
  <c r="BV159" i="44"/>
  <c r="BV183" i="44"/>
  <c r="BV7" i="44"/>
  <c r="BV39" i="44"/>
  <c r="CK206" i="44"/>
  <c r="CK12" i="44"/>
  <c r="CK28" i="44"/>
  <c r="CK45" i="44"/>
  <c r="CK61" i="44"/>
  <c r="CK77" i="44"/>
  <c r="CK92" i="44"/>
  <c r="CK108" i="44"/>
  <c r="CK124" i="44"/>
  <c r="CK140" i="44"/>
  <c r="CK156" i="44"/>
  <c r="CK172" i="44"/>
  <c r="CK188" i="44"/>
  <c r="CK202" i="44"/>
  <c r="CK14" i="44"/>
  <c r="CK30" i="44"/>
  <c r="CK47" i="44"/>
  <c r="CK63" i="44"/>
  <c r="CK79" i="44"/>
  <c r="CK94" i="44"/>
  <c r="CK110" i="44"/>
  <c r="CK126" i="44"/>
  <c r="CK142" i="44"/>
  <c r="CK158" i="44"/>
  <c r="CK174" i="44"/>
  <c r="CK190" i="44"/>
  <c r="CK19" i="44"/>
  <c r="CK52" i="44"/>
  <c r="CK84" i="44"/>
  <c r="CK115" i="44"/>
  <c r="CK147" i="44"/>
  <c r="CK179" i="44"/>
  <c r="CK29" i="44"/>
  <c r="CK101" i="44"/>
  <c r="CK157" i="44"/>
  <c r="CK31" i="44"/>
  <c r="CK95" i="44"/>
  <c r="CK159" i="44"/>
  <c r="CK17" i="44"/>
  <c r="CK50" i="44"/>
  <c r="CK82" i="44"/>
  <c r="CK113" i="44"/>
  <c r="CK145" i="44"/>
  <c r="CK177" i="44"/>
  <c r="CK38" i="44"/>
  <c r="CK93" i="44"/>
  <c r="CK165" i="44"/>
  <c r="CK15" i="44"/>
  <c r="CK88" i="44"/>
  <c r="CK151" i="44"/>
  <c r="BV18" i="44"/>
  <c r="BV50" i="44"/>
  <c r="BV82" i="44"/>
  <c r="BV114" i="44"/>
  <c r="BV146" i="44"/>
  <c r="BV178" i="44"/>
  <c r="BV8" i="44"/>
  <c r="BV40" i="44"/>
  <c r="BV72" i="44"/>
  <c r="BV104" i="44"/>
  <c r="BV128" i="44"/>
  <c r="BV148" i="44"/>
  <c r="BV168" i="44"/>
  <c r="BV192" i="44"/>
  <c r="BV13" i="44"/>
  <c r="BV33" i="44"/>
  <c r="BV57" i="44"/>
  <c r="BV77" i="44"/>
  <c r="BV97" i="44"/>
  <c r="BV121" i="44"/>
  <c r="BV141" i="44"/>
  <c r="BV161" i="44"/>
  <c r="BV185" i="44"/>
  <c r="BV205" i="44"/>
  <c r="BV83" i="44"/>
  <c r="BV179" i="44"/>
  <c r="BV59" i="44"/>
  <c r="BV139" i="44"/>
  <c r="BV31" i="44"/>
  <c r="BV111" i="44"/>
  <c r="BV191" i="44"/>
  <c r="BV87" i="44"/>
  <c r="BV71" i="44"/>
  <c r="BV167" i="44"/>
  <c r="CK203" i="44"/>
  <c r="CK20" i="44"/>
  <c r="CK37" i="44"/>
  <c r="CK53" i="44"/>
  <c r="CK69" i="44"/>
  <c r="CK85" i="44"/>
  <c r="CK100" i="44"/>
  <c r="CK116" i="44"/>
  <c r="CK132" i="44"/>
  <c r="CK148" i="44"/>
  <c r="CK164" i="44"/>
  <c r="CK180" i="44"/>
  <c r="CK196" i="44"/>
  <c r="CK6" i="44"/>
  <c r="CK22" i="44"/>
  <c r="CK39" i="44"/>
  <c r="CK55" i="44"/>
  <c r="CK71" i="44"/>
  <c r="CK87" i="44"/>
  <c r="CK102" i="44"/>
  <c r="CK118" i="44"/>
  <c r="CK134" i="44"/>
  <c r="CK150" i="44"/>
  <c r="BV14" i="44"/>
  <c r="BV142" i="44"/>
  <c r="BV68" i="44"/>
  <c r="BV164" i="44"/>
  <c r="BV49" i="44"/>
  <c r="BV137" i="44"/>
  <c r="BV67" i="44"/>
  <c r="BV203" i="44"/>
  <c r="BV135" i="44"/>
  <c r="CK32" i="44"/>
  <c r="CK96" i="44"/>
  <c r="CK160" i="44"/>
  <c r="CK18" i="44"/>
  <c r="CK83" i="44"/>
  <c r="CK146" i="44"/>
  <c r="CK182" i="44"/>
  <c r="CK36" i="44"/>
  <c r="CK99" i="44"/>
  <c r="CK163" i="44"/>
  <c r="CK70" i="44"/>
  <c r="CK189" i="44"/>
  <c r="CK135" i="44"/>
  <c r="CK34" i="44"/>
  <c r="CK97" i="44"/>
  <c r="CK161" i="44"/>
  <c r="CK62" i="44"/>
  <c r="CK197" i="44"/>
  <c r="CK111" i="44"/>
  <c r="BV46" i="44"/>
  <c r="BV174" i="44"/>
  <c r="BV100" i="44"/>
  <c r="BV184" i="44"/>
  <c r="BV73" i="44"/>
  <c r="BV157" i="44"/>
  <c r="BV147" i="44"/>
  <c r="BV95" i="44"/>
  <c r="BV103" i="44"/>
  <c r="CK49" i="44"/>
  <c r="CK112" i="44"/>
  <c r="CK176" i="44"/>
  <c r="CK35" i="44"/>
  <c r="CK98" i="44"/>
  <c r="CK162" i="44"/>
  <c r="CK194" i="44"/>
  <c r="CK60" i="44"/>
  <c r="CK123" i="44"/>
  <c r="CK187" i="44"/>
  <c r="CK109" i="44"/>
  <c r="CK48" i="44"/>
  <c r="CK175" i="44"/>
  <c r="CK58" i="44"/>
  <c r="CK121" i="44"/>
  <c r="CK185" i="44"/>
  <c r="CK125" i="44"/>
  <c r="CK40" i="44"/>
  <c r="CK167" i="44"/>
  <c r="BV110" i="44"/>
  <c r="BV36" i="44"/>
  <c r="BV144" i="44"/>
  <c r="BV29" i="44"/>
  <c r="BV113" i="44"/>
  <c r="BV201" i="44"/>
  <c r="BV123" i="44"/>
  <c r="BV23" i="44"/>
  <c r="CK16" i="44"/>
  <c r="CK81" i="44"/>
  <c r="CK144" i="44"/>
  <c r="CK205" i="44"/>
  <c r="CK67" i="44"/>
  <c r="CK130" i="44"/>
  <c r="CK178" i="44"/>
  <c r="CK27" i="44"/>
  <c r="CK91" i="44"/>
  <c r="CK155" i="44"/>
  <c r="CK46" i="44"/>
  <c r="CK173" i="44"/>
  <c r="CK119" i="44"/>
  <c r="CK25" i="44"/>
  <c r="CK33" i="44"/>
  <c r="CK153" i="44"/>
  <c r="CK54" i="44"/>
  <c r="CK181" i="44"/>
  <c r="CK103" i="44"/>
  <c r="BV206" i="44"/>
  <c r="BV177" i="44"/>
  <c r="CK65" i="44"/>
  <c r="CK114" i="44"/>
  <c r="CK131" i="44"/>
  <c r="CK199" i="44"/>
  <c r="CK141" i="44"/>
  <c r="BV120" i="44"/>
  <c r="BV43" i="44"/>
  <c r="CK128" i="44"/>
  <c r="CK166" i="44"/>
  <c r="CK195" i="44"/>
  <c r="CK66" i="44"/>
  <c r="CK56" i="44"/>
  <c r="BV78" i="44"/>
  <c r="BV93" i="44"/>
  <c r="CK204" i="44"/>
  <c r="CK51" i="44"/>
  <c r="CK68" i="44"/>
  <c r="CK64" i="44"/>
  <c r="CK193" i="44"/>
  <c r="BP9" i="44"/>
  <c r="BP53" i="44"/>
  <c r="BP91" i="44"/>
  <c r="BP137" i="44"/>
  <c r="BP197" i="44"/>
  <c r="BP109" i="44"/>
  <c r="BP176" i="44"/>
  <c r="BP105" i="44"/>
  <c r="BP183" i="44"/>
  <c r="BP203" i="44"/>
  <c r="BP163" i="44"/>
  <c r="BP75" i="44"/>
  <c r="BP193" i="44"/>
  <c r="BP191" i="44"/>
  <c r="BP87" i="44"/>
  <c r="BP141" i="44"/>
  <c r="BP101" i="44"/>
  <c r="BP192" i="44"/>
  <c r="BP172" i="44"/>
  <c r="BP128" i="44"/>
  <c r="BP108" i="44"/>
  <c r="BP64" i="44"/>
  <c r="BP44" i="44"/>
  <c r="BP67" i="44"/>
  <c r="BP47" i="44"/>
  <c r="BP206" i="44"/>
  <c r="BP186" i="44"/>
  <c r="BP142" i="44"/>
  <c r="BP122" i="44"/>
  <c r="BP78" i="44"/>
  <c r="BP58" i="44"/>
  <c r="BP14" i="44"/>
  <c r="BL168" i="44"/>
  <c r="BL174" i="44"/>
  <c r="BL110" i="44"/>
  <c r="BL178" i="44"/>
  <c r="BL98" i="44"/>
  <c r="BL50" i="44"/>
  <c r="BL128" i="44"/>
  <c r="BL182" i="44"/>
  <c r="BL78" i="44"/>
  <c r="BL156" i="44"/>
  <c r="BL116" i="44"/>
  <c r="BL28" i="44"/>
  <c r="BL171" i="44"/>
  <c r="BL151" i="44"/>
  <c r="BL107" i="44"/>
  <c r="BL87" i="44"/>
  <c r="BL43" i="44"/>
  <c r="BL205" i="44"/>
  <c r="BL181" i="44"/>
  <c r="BL141" i="44"/>
  <c r="BL117" i="44"/>
  <c r="BL77" i="44"/>
  <c r="BL33" i="44"/>
  <c r="BL13" i="44"/>
  <c r="BR14" i="44"/>
  <c r="BR182" i="44"/>
  <c r="BR6" i="44"/>
  <c r="BR130" i="44"/>
  <c r="BR154" i="44"/>
  <c r="BR74" i="44"/>
  <c r="BR180" i="44"/>
  <c r="BR136" i="44"/>
  <c r="BR116" i="44"/>
  <c r="BR72" i="44"/>
  <c r="BR52" i="44"/>
  <c r="BR8" i="44"/>
  <c r="BR187" i="44"/>
  <c r="BR143" i="44"/>
  <c r="BR103" i="44"/>
  <c r="BR79" i="44"/>
  <c r="BR39" i="44"/>
  <c r="BR15" i="44"/>
  <c r="BR177" i="44"/>
  <c r="BR133" i="44"/>
  <c r="BR113" i="44"/>
  <c r="BR69" i="44"/>
  <c r="BR49" i="44"/>
  <c r="BR25" i="44"/>
  <c r="BP153" i="44"/>
  <c r="BP89" i="44"/>
  <c r="BP167" i="44"/>
  <c r="BP95" i="44"/>
  <c r="BP195" i="44"/>
  <c r="BP155" i="44"/>
  <c r="BP107" i="44"/>
  <c r="BP61" i="44"/>
  <c r="BP185" i="44"/>
  <c r="BP81" i="44"/>
  <c r="BP175" i="44"/>
  <c r="BP69" i="44"/>
  <c r="BP173" i="44"/>
  <c r="BP133" i="44"/>
  <c r="BP93" i="44"/>
  <c r="BP17" i="44"/>
  <c r="BP188" i="44"/>
  <c r="BP168" i="44"/>
  <c r="BP144" i="44"/>
  <c r="BP124" i="44"/>
  <c r="BP104" i="44"/>
  <c r="BP80" i="44"/>
  <c r="BP60" i="44"/>
  <c r="BP40" i="44"/>
  <c r="BP16" i="44"/>
  <c r="BP63" i="44"/>
  <c r="BP43" i="44"/>
  <c r="BP19" i="44"/>
  <c r="BP202" i="44"/>
  <c r="BP182" i="44"/>
  <c r="BP158" i="44"/>
  <c r="BP138" i="44"/>
  <c r="BP118" i="44"/>
  <c r="BP94" i="44"/>
  <c r="BP74" i="44"/>
  <c r="BP54" i="44"/>
  <c r="BP30" i="44"/>
  <c r="BP10" i="44"/>
  <c r="BL152" i="44"/>
  <c r="BL24" i="44"/>
  <c r="BL166" i="44"/>
  <c r="BL102" i="44"/>
  <c r="BL6" i="44"/>
  <c r="BL170" i="44"/>
  <c r="BL130" i="44"/>
  <c r="BL82" i="44"/>
  <c r="BL42" i="44"/>
  <c r="BL200" i="44"/>
  <c r="BL112" i="44"/>
  <c r="BL48" i="44"/>
  <c r="BL158" i="44"/>
  <c r="BL46" i="44"/>
  <c r="BL188" i="44"/>
  <c r="BL148" i="44"/>
  <c r="BL100" i="44"/>
  <c r="BL60" i="44"/>
  <c r="BL20" i="44"/>
  <c r="BL187" i="44"/>
  <c r="BL167" i="44"/>
  <c r="BL147" i="44"/>
  <c r="BL123" i="44"/>
  <c r="BL103" i="44"/>
  <c r="BL83" i="44"/>
  <c r="BL59" i="44"/>
  <c r="BL39" i="44"/>
  <c r="BL19" i="44"/>
  <c r="BL197" i="44"/>
  <c r="BL177" i="44"/>
  <c r="BL157" i="44"/>
  <c r="BL133" i="44"/>
  <c r="BL113" i="44"/>
  <c r="BL93" i="44"/>
  <c r="BL69" i="44"/>
  <c r="BL49" i="44"/>
  <c r="BL29" i="44"/>
  <c r="BR30" i="44"/>
  <c r="BR62" i="44"/>
  <c r="BR174" i="44"/>
  <c r="BR150" i="44"/>
  <c r="BR70" i="44"/>
  <c r="BR194" i="44"/>
  <c r="BR98" i="44"/>
  <c r="BR18" i="44"/>
  <c r="BR138" i="44"/>
  <c r="BR42" i="44"/>
  <c r="BR196" i="44"/>
  <c r="BR176" i="44"/>
  <c r="BR152" i="44"/>
  <c r="BR132" i="44"/>
  <c r="BR112" i="44"/>
  <c r="BR88" i="44"/>
  <c r="BR68" i="44"/>
  <c r="BR48" i="44"/>
  <c r="BR24" i="44"/>
  <c r="BR203" i="44"/>
  <c r="BR183" i="44"/>
  <c r="BR159" i="44"/>
  <c r="BR139" i="44"/>
  <c r="BR119" i="44"/>
  <c r="BR95" i="44"/>
  <c r="BR75" i="44"/>
  <c r="BR55" i="44"/>
  <c r="BR31" i="44"/>
  <c r="BR11" i="44"/>
  <c r="BR193" i="44"/>
  <c r="BR169" i="44"/>
  <c r="BR149" i="44"/>
  <c r="BR129" i="44"/>
  <c r="BR105" i="44"/>
  <c r="BR85" i="44"/>
  <c r="BR65" i="44"/>
  <c r="BR41" i="44"/>
  <c r="BR21" i="44"/>
  <c r="CA205" i="44"/>
  <c r="CA89" i="44"/>
  <c r="CA181" i="44"/>
  <c r="CA53" i="44"/>
  <c r="CA113" i="44"/>
  <c r="CA189" i="44"/>
  <c r="CA61" i="44"/>
  <c r="CA167" i="44"/>
  <c r="CA103" i="44"/>
  <c r="CA23" i="44"/>
  <c r="CA99" i="44"/>
  <c r="CA184" i="44"/>
  <c r="CA120" i="44"/>
  <c r="CA56" i="44"/>
  <c r="CA190" i="44"/>
  <c r="CA126" i="44"/>
  <c r="CA62" i="44"/>
  <c r="CB184" i="44"/>
  <c r="CB124" i="44"/>
  <c r="CB190" i="44"/>
  <c r="CB126" i="44"/>
  <c r="CB30" i="44"/>
  <c r="CB149" i="44"/>
  <c r="CB85" i="44"/>
  <c r="CB167" i="44"/>
  <c r="CB103" i="44"/>
  <c r="CB53" i="44"/>
  <c r="CB56" i="44"/>
  <c r="CB58" i="44"/>
  <c r="CE139" i="44"/>
  <c r="CE29" i="44"/>
  <c r="CE185" i="44"/>
  <c r="CE186" i="44"/>
  <c r="CE41" i="44"/>
  <c r="CE124" i="44"/>
  <c r="CE67" i="44"/>
  <c r="CE46" i="44"/>
  <c r="BM84" i="44"/>
  <c r="BM34" i="44"/>
  <c r="BM67" i="44"/>
  <c r="BM13" i="44"/>
  <c r="CG84" i="44"/>
  <c r="CG95" i="44"/>
  <c r="CK117" i="44"/>
  <c r="BV9" i="44"/>
  <c r="BS10" i="44"/>
  <c r="BS26" i="44"/>
  <c r="BS42" i="44"/>
  <c r="BS58" i="44"/>
  <c r="BS80" i="44"/>
  <c r="BS97" i="44"/>
  <c r="BS113" i="44"/>
  <c r="BS66" i="44"/>
  <c r="BS9" i="44"/>
  <c r="BS31" i="44"/>
  <c r="BS52" i="44"/>
  <c r="BS76" i="44"/>
  <c r="BS102" i="44"/>
  <c r="BS123" i="44"/>
  <c r="BS137" i="44"/>
  <c r="BS156" i="44"/>
  <c r="BS172" i="44"/>
  <c r="BS188" i="44"/>
  <c r="BS201" i="44"/>
  <c r="BS17" i="44"/>
  <c r="BS39" i="44"/>
  <c r="BS60" i="44"/>
  <c r="BS79" i="44"/>
  <c r="BS110" i="44"/>
  <c r="BS74" i="44"/>
  <c r="BS146" i="44"/>
  <c r="BS162" i="44"/>
  <c r="BS178" i="44"/>
  <c r="BS132" i="44"/>
  <c r="BS16" i="44"/>
  <c r="BS59" i="44"/>
  <c r="BS108" i="44"/>
  <c r="BS145" i="44"/>
  <c r="BS177" i="44"/>
  <c r="BS206" i="44"/>
  <c r="BS43" i="44"/>
  <c r="BS92" i="44"/>
  <c r="BS90" i="44"/>
  <c r="BS165" i="44"/>
  <c r="BS194" i="44"/>
  <c r="BS35" i="44"/>
  <c r="BS63" i="44"/>
  <c r="BS127" i="44"/>
  <c r="BS159" i="44"/>
  <c r="BS191" i="44"/>
  <c r="BS87" i="44"/>
  <c r="BS19" i="44"/>
  <c r="BS179" i="44"/>
  <c r="BS155" i="44"/>
  <c r="BS133" i="44"/>
  <c r="CH205" i="44"/>
  <c r="CH19" i="44"/>
  <c r="CH35" i="44"/>
  <c r="CH51" i="44"/>
  <c r="CH17" i="44"/>
  <c r="CH33" i="44"/>
  <c r="CH49" i="44"/>
  <c r="CH16" i="44"/>
  <c r="CH48" i="44"/>
  <c r="CH69" i="44"/>
  <c r="CH85" i="44"/>
  <c r="CH101" i="44"/>
  <c r="CH117" i="44"/>
  <c r="CH133" i="44"/>
  <c r="CH149" i="44"/>
  <c r="CH165" i="44"/>
  <c r="CH181" i="44"/>
  <c r="CH197" i="44"/>
  <c r="CH28" i="44"/>
  <c r="CH59" i="44"/>
  <c r="CH75" i="44"/>
  <c r="CH91" i="44"/>
  <c r="CH107" i="44"/>
  <c r="CH123" i="44"/>
  <c r="CH139" i="44"/>
  <c r="CH155" i="44"/>
  <c r="CH171" i="44"/>
  <c r="CH187" i="44"/>
  <c r="CH203" i="44"/>
  <c r="CH58" i="44"/>
  <c r="CH90" i="44"/>
  <c r="CH122" i="44"/>
  <c r="CH154" i="44"/>
  <c r="CH186" i="44"/>
  <c r="CH30" i="44"/>
  <c r="BS14" i="44"/>
  <c r="BS30" i="44"/>
  <c r="BS46" i="44"/>
  <c r="BS62" i="44"/>
  <c r="BS67" i="44"/>
  <c r="BS101" i="44"/>
  <c r="BS117" i="44"/>
  <c r="BS82" i="44"/>
  <c r="BS15" i="44"/>
  <c r="BS36" i="44"/>
  <c r="BS57" i="44"/>
  <c r="BS71" i="44"/>
  <c r="BS107" i="44"/>
  <c r="BS128" i="44"/>
  <c r="BS144" i="44"/>
  <c r="BS160" i="44"/>
  <c r="BS176" i="44"/>
  <c r="BS192" i="44"/>
  <c r="BS205" i="44"/>
  <c r="BS23" i="44"/>
  <c r="BS44" i="44"/>
  <c r="BS73" i="44"/>
  <c r="BS94" i="44"/>
  <c r="BS115" i="44"/>
  <c r="BS131" i="44"/>
  <c r="BS150" i="44"/>
  <c r="BS166" i="44"/>
  <c r="BS182" i="44"/>
  <c r="BS195" i="44"/>
  <c r="BS27" i="44"/>
  <c r="BS89" i="44"/>
  <c r="BS119" i="44"/>
  <c r="BS153" i="44"/>
  <c r="BS185" i="44"/>
  <c r="BS11" i="44"/>
  <c r="BS53" i="44"/>
  <c r="BS103" i="44"/>
  <c r="BS141" i="44"/>
  <c r="BS173" i="44"/>
  <c r="BS202" i="44"/>
  <c r="BS45" i="44"/>
  <c r="BS95" i="44"/>
  <c r="BS139" i="44"/>
  <c r="BS167" i="44"/>
  <c r="BS196" i="44"/>
  <c r="BS78" i="44"/>
  <c r="BS61" i="44"/>
  <c r="BS29" i="44"/>
  <c r="BS187" i="44"/>
  <c r="BS8" i="44"/>
  <c r="BS18" i="44"/>
  <c r="BS50" i="44"/>
  <c r="BS83" i="44"/>
  <c r="BS121" i="44"/>
  <c r="BS20" i="44"/>
  <c r="BS65" i="44"/>
  <c r="BS112" i="44"/>
  <c r="BS148" i="44"/>
  <c r="BS180" i="44"/>
  <c r="BS7" i="44"/>
  <c r="BS49" i="44"/>
  <c r="BS99" i="44"/>
  <c r="BS129" i="44"/>
  <c r="BS170" i="44"/>
  <c r="BS199" i="44"/>
  <c r="BS75" i="44"/>
  <c r="BS161" i="44"/>
  <c r="BS21" i="44"/>
  <c r="BS114" i="44"/>
  <c r="BS181" i="44"/>
  <c r="BS56" i="44"/>
  <c r="BS143" i="44"/>
  <c r="BS204" i="44"/>
  <c r="BS111" i="44"/>
  <c r="BS51" i="44"/>
  <c r="CH7" i="44"/>
  <c r="CH27" i="44"/>
  <c r="CH47" i="44"/>
  <c r="CH21" i="44"/>
  <c r="CH41" i="44"/>
  <c r="CH8" i="44"/>
  <c r="CH56" i="44"/>
  <c r="CH77" i="44"/>
  <c r="CH97" i="44"/>
  <c r="CH121" i="44"/>
  <c r="CH141" i="44"/>
  <c r="CH161" i="44"/>
  <c r="CH185" i="44"/>
  <c r="CH12" i="44"/>
  <c r="CH52" i="44"/>
  <c r="CH79" i="44"/>
  <c r="CH99" i="44"/>
  <c r="CH119" i="44"/>
  <c r="CH143" i="44"/>
  <c r="CH163" i="44"/>
  <c r="CH183" i="44"/>
  <c r="CH10" i="44"/>
  <c r="CH74" i="44"/>
  <c r="CH114" i="44"/>
  <c r="CH162" i="44"/>
  <c r="CH202" i="44"/>
  <c r="CH68" i="44"/>
  <c r="CH100" i="44"/>
  <c r="CH132" i="44"/>
  <c r="CH164" i="44"/>
  <c r="CH196" i="44"/>
  <c r="CH62" i="44"/>
  <c r="CH94" i="44"/>
  <c r="CH126" i="44"/>
  <c r="CH158" i="44"/>
  <c r="CH190" i="44"/>
  <c r="CH38" i="44"/>
  <c r="CH80" i="44"/>
  <c r="CH112" i="44"/>
  <c r="CH144" i="44"/>
  <c r="CH176" i="44"/>
  <c r="BS22" i="44"/>
  <c r="BS54" i="44"/>
  <c r="BS93" i="44"/>
  <c r="BS125" i="44"/>
  <c r="BS25" i="44"/>
  <c r="BS85" i="44"/>
  <c r="BS118" i="44"/>
  <c r="BS152" i="44"/>
  <c r="BS184" i="44"/>
  <c r="BS12" i="44"/>
  <c r="BS55" i="44"/>
  <c r="BS104" i="44"/>
  <c r="BS142" i="44"/>
  <c r="BS174" i="44"/>
  <c r="BS203" i="44"/>
  <c r="BS98" i="44"/>
  <c r="BS169" i="44"/>
  <c r="BS32" i="44"/>
  <c r="BS124" i="44"/>
  <c r="BS189" i="44"/>
  <c r="BS81" i="44"/>
  <c r="BS151" i="44"/>
  <c r="BS40" i="44"/>
  <c r="BS147" i="44"/>
  <c r="BS200" i="44"/>
  <c r="CH11" i="44"/>
  <c r="CH31" i="44"/>
  <c r="CH55" i="44"/>
  <c r="CH25" i="44"/>
  <c r="CH45" i="44"/>
  <c r="CH24" i="44"/>
  <c r="CH61" i="44"/>
  <c r="CH81" i="44"/>
  <c r="CH105" i="44"/>
  <c r="CH125" i="44"/>
  <c r="CH145" i="44"/>
  <c r="CH169" i="44"/>
  <c r="CH189" i="44"/>
  <c r="CH20" i="44"/>
  <c r="CH63" i="44"/>
  <c r="CH83" i="44"/>
  <c r="CH103" i="44"/>
  <c r="CH127" i="44"/>
  <c r="CH147" i="44"/>
  <c r="CH167" i="44"/>
  <c r="CH191" i="44"/>
  <c r="CH26" i="44"/>
  <c r="CH82" i="44"/>
  <c r="CH130" i="44"/>
  <c r="CH170" i="44"/>
  <c r="CH14" i="44"/>
  <c r="CH76" i="44"/>
  <c r="CH108" i="44"/>
  <c r="CH140" i="44"/>
  <c r="CH172" i="44"/>
  <c r="CH18" i="44"/>
  <c r="CH70" i="44"/>
  <c r="CH102" i="44"/>
  <c r="CH134" i="44"/>
  <c r="CH166" i="44"/>
  <c r="CH198" i="44"/>
  <c r="CH54" i="44"/>
  <c r="CH88" i="44"/>
  <c r="CH120" i="44"/>
  <c r="CH152" i="44"/>
  <c r="CH184" i="44"/>
  <c r="BS6" i="44"/>
  <c r="BS38" i="44"/>
  <c r="BS64" i="44"/>
  <c r="BS109" i="44"/>
  <c r="BS138" i="44"/>
  <c r="BS47" i="44"/>
  <c r="BS96" i="44"/>
  <c r="BS130" i="44"/>
  <c r="BS168" i="44"/>
  <c r="BS197" i="44"/>
  <c r="BS33" i="44"/>
  <c r="BS88" i="44"/>
  <c r="BS126" i="44"/>
  <c r="BS158" i="44"/>
  <c r="BS190" i="44"/>
  <c r="BS48" i="44"/>
  <c r="BS134" i="44"/>
  <c r="BS198" i="44"/>
  <c r="BS84" i="44"/>
  <c r="BS157" i="44"/>
  <c r="BS24" i="44"/>
  <c r="BS116" i="44"/>
  <c r="BS183" i="44"/>
  <c r="BS136" i="44"/>
  <c r="BS122" i="44"/>
  <c r="BS100" i="44"/>
  <c r="BS77" i="44"/>
  <c r="BS91" i="44"/>
  <c r="BS28" i="44"/>
  <c r="BS186" i="44"/>
  <c r="BS69" i="44"/>
  <c r="BS175" i="44"/>
  <c r="CH15" i="44"/>
  <c r="CH9" i="44"/>
  <c r="CH53" i="44"/>
  <c r="CH65" i="44"/>
  <c r="CH109" i="44"/>
  <c r="CH153" i="44"/>
  <c r="CH193" i="44"/>
  <c r="CH67" i="44"/>
  <c r="CH111" i="44"/>
  <c r="CH151" i="44"/>
  <c r="CH195" i="44"/>
  <c r="CH98" i="44"/>
  <c r="CH178" i="44"/>
  <c r="CH84" i="44"/>
  <c r="CH148" i="44"/>
  <c r="CH34" i="44"/>
  <c r="CH110" i="44"/>
  <c r="CH174" i="44"/>
  <c r="CH64" i="44"/>
  <c r="CH128" i="44"/>
  <c r="CH192" i="44"/>
  <c r="BS105" i="44"/>
  <c r="BS86" i="44"/>
  <c r="BS68" i="44"/>
  <c r="BS37" i="44"/>
  <c r="BS149" i="44"/>
  <c r="BS163" i="44"/>
  <c r="CH23" i="44"/>
  <c r="CH13" i="44"/>
  <c r="CH57" i="44"/>
  <c r="CH73" i="44"/>
  <c r="CH113" i="44"/>
  <c r="CH157" i="44"/>
  <c r="CH201" i="44"/>
  <c r="CH71" i="44"/>
  <c r="CH115" i="44"/>
  <c r="CH159" i="44"/>
  <c r="CH199" i="44"/>
  <c r="CH106" i="44"/>
  <c r="CH194" i="44"/>
  <c r="CH92" i="44"/>
  <c r="CH156" i="44"/>
  <c r="CH50" i="44"/>
  <c r="CH118" i="44"/>
  <c r="CH182" i="44"/>
  <c r="CH72" i="44"/>
  <c r="CH136" i="44"/>
  <c r="CH200" i="44"/>
  <c r="BS34" i="44"/>
  <c r="BS41" i="44"/>
  <c r="BS140" i="44"/>
  <c r="BS154" i="44"/>
  <c r="BS193" i="44"/>
  <c r="BS106" i="44"/>
  <c r="BS171" i="44"/>
  <c r="CH206" i="44"/>
  <c r="CH43" i="44"/>
  <c r="CH37" i="44"/>
  <c r="CH40" i="44"/>
  <c r="CH93" i="44"/>
  <c r="CH137" i="44"/>
  <c r="CH177" i="44"/>
  <c r="CH44" i="44"/>
  <c r="CH95" i="44"/>
  <c r="CH135" i="44"/>
  <c r="CH179" i="44"/>
  <c r="CH66" i="44"/>
  <c r="CH146" i="44"/>
  <c r="CH60" i="44"/>
  <c r="CH124" i="44"/>
  <c r="CH188" i="44"/>
  <c r="CH86" i="44"/>
  <c r="CH150" i="44"/>
  <c r="CH22" i="44"/>
  <c r="CH104" i="44"/>
  <c r="CH168" i="44"/>
  <c r="BS164" i="44"/>
  <c r="BS72" i="44"/>
  <c r="CH39" i="44"/>
  <c r="CH129" i="44"/>
  <c r="CH131" i="44"/>
  <c r="CH46" i="44"/>
  <c r="CH142" i="44"/>
  <c r="BS120" i="44"/>
  <c r="CH29" i="44"/>
  <c r="CH173" i="44"/>
  <c r="CH175" i="44"/>
  <c r="CH116" i="44"/>
  <c r="CH6" i="44"/>
  <c r="BS135" i="44"/>
  <c r="BS13" i="44"/>
  <c r="CH204" i="44"/>
  <c r="CH89" i="44"/>
  <c r="CH87" i="44"/>
  <c r="CH138" i="44"/>
  <c r="CH78" i="44"/>
  <c r="CH160" i="44"/>
  <c r="CH42" i="44"/>
  <c r="CH180" i="44"/>
  <c r="BS70" i="44"/>
  <c r="CH36" i="44"/>
  <c r="CG202" i="44"/>
  <c r="CG13" i="44"/>
  <c r="CG29" i="44"/>
  <c r="CG45" i="44"/>
  <c r="CG61" i="44"/>
  <c r="CG77" i="44"/>
  <c r="CG93" i="44"/>
  <c r="CG109" i="44"/>
  <c r="CG125" i="44"/>
  <c r="CG141" i="44"/>
  <c r="CG157" i="44"/>
  <c r="CG173" i="44"/>
  <c r="CG189" i="44"/>
  <c r="CG7" i="44"/>
  <c r="CG23" i="44"/>
  <c r="CG39" i="44"/>
  <c r="CG55" i="44"/>
  <c r="CG71" i="44"/>
  <c r="CG87" i="44"/>
  <c r="CG103" i="44"/>
  <c r="CG119" i="44"/>
  <c r="CG135" i="44"/>
  <c r="CG151" i="44"/>
  <c r="CG167" i="44"/>
  <c r="CG183" i="44"/>
  <c r="CG199" i="44"/>
  <c r="CG24" i="44"/>
  <c r="CG56" i="44"/>
  <c r="CG88" i="44"/>
  <c r="CG120" i="44"/>
  <c r="CG160" i="44"/>
  <c r="CG203" i="44"/>
  <c r="CG74" i="44"/>
  <c r="CG138" i="44"/>
  <c r="CG20" i="44"/>
  <c r="CG116" i="44"/>
  <c r="CG188" i="44"/>
  <c r="CG30" i="44"/>
  <c r="CG62" i="44"/>
  <c r="CG94" i="44"/>
  <c r="CG126" i="44"/>
  <c r="CG158" i="44"/>
  <c r="CG190" i="44"/>
  <c r="CG200" i="44"/>
  <c r="CG58" i="44"/>
  <c r="CG114" i="44"/>
  <c r="CG170" i="44"/>
  <c r="CG36" i="44"/>
  <c r="CG76" i="44"/>
  <c r="CG140" i="44"/>
  <c r="CG196" i="44"/>
  <c r="CG205" i="44"/>
  <c r="CG17" i="44"/>
  <c r="CG33" i="44"/>
  <c r="CG49" i="44"/>
  <c r="CG65" i="44"/>
  <c r="CG81" i="44"/>
  <c r="CG97" i="44"/>
  <c r="CG113" i="44"/>
  <c r="CG129" i="44"/>
  <c r="CG145" i="44"/>
  <c r="CG161" i="44"/>
  <c r="CG177" i="44"/>
  <c r="CG193" i="44"/>
  <c r="CG11" i="44"/>
  <c r="CG27" i="44"/>
  <c r="CG43" i="44"/>
  <c r="CG59" i="44"/>
  <c r="CG75" i="44"/>
  <c r="CG91" i="44"/>
  <c r="CG107" i="44"/>
  <c r="CG123" i="44"/>
  <c r="CG139" i="44"/>
  <c r="CG155" i="44"/>
  <c r="CG171" i="44"/>
  <c r="CG187" i="44"/>
  <c r="CG201" i="44"/>
  <c r="CG32" i="44"/>
  <c r="CG64" i="44"/>
  <c r="CG96" i="44"/>
  <c r="CG128" i="44"/>
  <c r="CG168" i="44"/>
  <c r="CG10" i="44"/>
  <c r="CG90" i="44"/>
  <c r="CG162" i="44"/>
  <c r="CG60" i="44"/>
  <c r="CG132" i="44"/>
  <c r="CG6" i="44"/>
  <c r="CG38" i="44"/>
  <c r="CG70" i="44"/>
  <c r="CG102" i="44"/>
  <c r="CG134" i="44"/>
  <c r="CG166" i="44"/>
  <c r="CG198" i="44"/>
  <c r="CG18" i="44"/>
  <c r="CG66" i="44"/>
  <c r="CG130" i="44"/>
  <c r="CG186" i="44"/>
  <c r="CG44" i="44"/>
  <c r="CG100" i="44"/>
  <c r="CG156" i="44"/>
  <c r="CG9" i="44"/>
  <c r="CG25" i="44"/>
  <c r="CG41" i="44"/>
  <c r="CG57" i="44"/>
  <c r="CG73" i="44"/>
  <c r="CG89" i="44"/>
  <c r="CG105" i="44"/>
  <c r="CG121" i="44"/>
  <c r="CG137" i="44"/>
  <c r="CG153" i="44"/>
  <c r="CG169" i="44"/>
  <c r="CG185" i="44"/>
  <c r="CG204" i="44"/>
  <c r="CG19" i="44"/>
  <c r="CG35" i="44"/>
  <c r="CG51" i="44"/>
  <c r="CG67" i="44"/>
  <c r="CG83" i="44"/>
  <c r="CG99" i="44"/>
  <c r="CG115" i="44"/>
  <c r="CG131" i="44"/>
  <c r="CG147" i="44"/>
  <c r="CG163" i="44"/>
  <c r="CG179" i="44"/>
  <c r="CG195" i="44"/>
  <c r="CG16" i="44"/>
  <c r="CG48" i="44"/>
  <c r="CG80" i="44"/>
  <c r="CG112" i="44"/>
  <c r="CG152" i="44"/>
  <c r="CG184" i="44"/>
  <c r="CG50" i="44"/>
  <c r="CG122" i="44"/>
  <c r="CG194" i="44"/>
  <c r="CG92" i="44"/>
  <c r="CG172" i="44"/>
  <c r="CG22" i="44"/>
  <c r="CG54" i="44"/>
  <c r="CG86" i="44"/>
  <c r="CG118" i="44"/>
  <c r="CG150" i="44"/>
  <c r="CG182" i="44"/>
  <c r="CG192" i="44"/>
  <c r="CG42" i="44"/>
  <c r="CG98" i="44"/>
  <c r="CG154" i="44"/>
  <c r="CG28" i="44"/>
  <c r="CG68" i="44"/>
  <c r="CG124" i="44"/>
  <c r="CG180" i="44"/>
  <c r="CG206" i="44"/>
  <c r="CG69" i="44"/>
  <c r="CG133" i="44"/>
  <c r="CG197" i="44"/>
  <c r="CG63" i="44"/>
  <c r="CG127" i="44"/>
  <c r="CG191" i="44"/>
  <c r="CG104" i="44"/>
  <c r="CG106" i="44"/>
  <c r="CG14" i="44"/>
  <c r="CG142" i="44"/>
  <c r="CG82" i="44"/>
  <c r="CG108" i="44"/>
  <c r="CG21" i="44"/>
  <c r="CG85" i="44"/>
  <c r="CG149" i="44"/>
  <c r="CG15" i="44"/>
  <c r="CG79" i="44"/>
  <c r="CG143" i="44"/>
  <c r="CG8" i="44"/>
  <c r="CG136" i="44"/>
  <c r="CG178" i="44"/>
  <c r="CG46" i="44"/>
  <c r="CG174" i="44"/>
  <c r="CG146" i="44"/>
  <c r="CG164" i="44"/>
  <c r="CG53" i="44"/>
  <c r="CG117" i="44"/>
  <c r="CG181" i="44"/>
  <c r="CG47" i="44"/>
  <c r="CG111" i="44"/>
  <c r="CG175" i="44"/>
  <c r="CG72" i="44"/>
  <c r="CG34" i="44"/>
  <c r="CG148" i="44"/>
  <c r="CG110" i="44"/>
  <c r="CG26" i="44"/>
  <c r="CG52" i="44"/>
  <c r="BR13" i="44"/>
  <c r="BR29" i="44"/>
  <c r="BR45" i="44"/>
  <c r="BR61" i="44"/>
  <c r="BR77" i="44"/>
  <c r="BR93" i="44"/>
  <c r="BR109" i="44"/>
  <c r="BR125" i="44"/>
  <c r="BR141" i="44"/>
  <c r="BR157" i="44"/>
  <c r="BR173" i="44"/>
  <c r="BR189" i="44"/>
  <c r="BR205" i="44"/>
  <c r="BR19" i="44"/>
  <c r="BR35" i="44"/>
  <c r="BR51" i="44"/>
  <c r="BR67" i="44"/>
  <c r="BR83" i="44"/>
  <c r="BR99" i="44"/>
  <c r="BR115" i="44"/>
  <c r="BR131" i="44"/>
  <c r="BR147" i="44"/>
  <c r="BR163" i="44"/>
  <c r="BR179" i="44"/>
  <c r="BR195" i="44"/>
  <c r="BR12" i="44"/>
  <c r="BR28" i="44"/>
  <c r="BR44" i="44"/>
  <c r="BR60" i="44"/>
  <c r="BR76" i="44"/>
  <c r="BR92" i="44"/>
  <c r="BR108" i="44"/>
  <c r="BR124" i="44"/>
  <c r="BR140" i="44"/>
  <c r="BR156" i="44"/>
  <c r="BR172" i="44"/>
  <c r="BR188" i="44"/>
  <c r="BR204" i="44"/>
  <c r="BR58" i="44"/>
  <c r="BR122" i="44"/>
  <c r="BR186" i="44"/>
  <c r="BR50" i="44"/>
  <c r="BR114" i="44"/>
  <c r="BR178" i="44"/>
  <c r="BR38" i="44"/>
  <c r="BR102" i="44"/>
  <c r="BR166" i="44"/>
  <c r="BR110" i="44"/>
  <c r="BR142" i="44"/>
  <c r="BR126" i="44"/>
  <c r="BP135" i="44"/>
  <c r="BP131" i="44"/>
  <c r="BP25" i="44"/>
  <c r="BP157" i="44"/>
  <c r="BP200" i="44"/>
  <c r="BP136" i="44"/>
  <c r="BP92" i="44"/>
  <c r="BP72" i="44"/>
  <c r="BP48" i="44"/>
  <c r="BP28" i="44"/>
  <c r="BP8" i="44"/>
  <c r="BP51" i="44"/>
  <c r="BP31" i="44"/>
  <c r="BP11" i="44"/>
  <c r="BP190" i="44"/>
  <c r="BP170" i="44"/>
  <c r="BP150" i="44"/>
  <c r="BP126" i="44"/>
  <c r="BP106" i="44"/>
  <c r="BP86" i="44"/>
  <c r="BP62" i="44"/>
  <c r="BP42" i="44"/>
  <c r="BP22" i="44"/>
  <c r="BL184" i="44"/>
  <c r="BL88" i="44"/>
  <c r="BL206" i="44"/>
  <c r="BL126" i="44"/>
  <c r="BL54" i="44"/>
  <c r="BL194" i="44"/>
  <c r="BL146" i="44"/>
  <c r="BL106" i="44"/>
  <c r="BL66" i="44"/>
  <c r="BL18" i="44"/>
  <c r="BL144" i="44"/>
  <c r="BL80" i="44"/>
  <c r="BL198" i="44"/>
  <c r="BL94" i="44"/>
  <c r="BL14" i="44"/>
  <c r="BL164" i="44"/>
  <c r="BL124" i="44"/>
  <c r="BL84" i="44"/>
  <c r="BL36" i="44"/>
  <c r="BL199" i="44"/>
  <c r="BL179" i="44"/>
  <c r="BL155" i="44"/>
  <c r="BL135" i="44"/>
  <c r="BL115" i="44"/>
  <c r="BL91" i="44"/>
  <c r="BL71" i="44"/>
  <c r="BL51" i="44"/>
  <c r="BL27" i="44"/>
  <c r="BL7" i="44"/>
  <c r="BL189" i="44"/>
  <c r="BL165" i="44"/>
  <c r="BL145" i="44"/>
  <c r="BL125" i="44"/>
  <c r="BL101" i="44"/>
  <c r="BL81" i="44"/>
  <c r="BL61" i="44"/>
  <c r="BL37" i="44"/>
  <c r="BL17" i="44"/>
  <c r="BR94" i="44"/>
  <c r="BR78" i="44"/>
  <c r="BR198" i="44"/>
  <c r="BR118" i="44"/>
  <c r="BR22" i="44"/>
  <c r="BR146" i="44"/>
  <c r="BR66" i="44"/>
  <c r="BR170" i="44"/>
  <c r="BR90" i="44"/>
  <c r="BR10" i="44"/>
  <c r="BR184" i="44"/>
  <c r="BR164" i="44"/>
  <c r="BR144" i="44"/>
  <c r="BR120" i="44"/>
  <c r="BR100" i="44"/>
  <c r="BR80" i="44"/>
  <c r="BR56" i="44"/>
  <c r="BR36" i="44"/>
  <c r="BR16" i="44"/>
  <c r="BR191" i="44"/>
  <c r="BR171" i="44"/>
  <c r="BR151" i="44"/>
  <c r="BR127" i="44"/>
  <c r="BR107" i="44"/>
  <c r="BR87" i="44"/>
  <c r="BR63" i="44"/>
  <c r="BR43" i="44"/>
  <c r="BR23" i="44"/>
  <c r="BR201" i="44"/>
  <c r="BR181" i="44"/>
  <c r="BR161" i="44"/>
  <c r="BR137" i="44"/>
  <c r="BR117" i="44"/>
  <c r="BR97" i="44"/>
  <c r="BR73" i="44"/>
  <c r="BR53" i="44"/>
  <c r="BR33" i="44"/>
  <c r="BR9" i="44"/>
  <c r="CA153" i="44"/>
  <c r="CA25" i="44"/>
  <c r="CA117" i="44"/>
  <c r="CA177" i="44"/>
  <c r="CA49" i="44"/>
  <c r="CA125" i="44"/>
  <c r="CA199" i="44"/>
  <c r="CA135" i="44"/>
  <c r="CA71" i="44"/>
  <c r="CA163" i="44"/>
  <c r="CA35" i="44"/>
  <c r="CA152" i="44"/>
  <c r="CA88" i="44"/>
  <c r="CA24" i="44"/>
  <c r="CA158" i="44"/>
  <c r="CA94" i="44"/>
  <c r="CB104" i="44"/>
  <c r="CB112" i="44"/>
  <c r="CB148" i="44"/>
  <c r="CB158" i="44"/>
  <c r="CB94" i="44"/>
  <c r="CB181" i="44"/>
  <c r="CB117" i="44"/>
  <c r="CB199" i="44"/>
  <c r="CB135" i="44"/>
  <c r="CB67" i="44"/>
  <c r="CB20" i="44"/>
  <c r="CB23" i="44"/>
  <c r="CB25" i="44"/>
  <c r="CE127" i="44"/>
  <c r="CE109" i="44"/>
  <c r="CE141" i="44"/>
  <c r="CE117" i="44"/>
  <c r="CE142" i="44"/>
  <c r="CE168" i="44"/>
  <c r="CE111" i="44"/>
  <c r="CE23" i="44"/>
  <c r="CE36" i="44"/>
  <c r="BM168" i="44"/>
  <c r="BM195" i="44"/>
  <c r="CG144" i="44"/>
  <c r="CG40" i="44"/>
  <c r="CG165" i="44"/>
  <c r="CK183" i="44"/>
  <c r="CK192" i="44"/>
  <c r="CH32" i="44"/>
  <c r="CA54" i="44"/>
  <c r="CA118" i="44"/>
  <c r="CA150" i="44"/>
  <c r="CA16" i="44"/>
  <c r="CA64" i="44"/>
  <c r="CA112" i="44"/>
  <c r="CA144" i="44"/>
  <c r="CA192" i="44"/>
  <c r="CA83" i="44"/>
  <c r="CA179" i="44"/>
  <c r="CA39" i="44"/>
  <c r="CA10" i="44"/>
  <c r="CA26" i="44"/>
  <c r="CA42" i="44"/>
  <c r="CA58" i="44"/>
  <c r="CA74" i="44"/>
  <c r="CA90" i="44"/>
  <c r="CA106" i="44"/>
  <c r="CA122" i="44"/>
  <c r="CA138" i="44"/>
  <c r="CA154" i="44"/>
  <c r="CA170" i="44"/>
  <c r="CA186" i="44"/>
  <c r="CA202" i="44"/>
  <c r="CA20" i="44"/>
  <c r="CA36" i="44"/>
  <c r="CA52" i="44"/>
  <c r="CA68" i="44"/>
  <c r="CA84" i="44"/>
  <c r="CA100" i="44"/>
  <c r="CA116" i="44"/>
  <c r="CA132" i="44"/>
  <c r="CA148" i="44"/>
  <c r="CA164" i="44"/>
  <c r="CA180" i="44"/>
  <c r="CA196" i="44"/>
  <c r="CA27" i="44"/>
  <c r="CA59" i="44"/>
  <c r="CA91" i="44"/>
  <c r="CA123" i="44"/>
  <c r="CA155" i="44"/>
  <c r="CA187" i="44"/>
  <c r="CA15" i="44"/>
  <c r="CA47" i="44"/>
  <c r="CA79" i="44"/>
  <c r="CA111" i="44"/>
  <c r="CA143" i="44"/>
  <c r="CA175" i="44"/>
  <c r="CA13" i="44"/>
  <c r="CA77" i="44"/>
  <c r="CA141" i="44"/>
  <c r="CA206" i="44"/>
  <c r="CA65" i="44"/>
  <c r="CA129" i="44"/>
  <c r="CA193" i="44"/>
  <c r="CA69" i="44"/>
  <c r="CA133" i="44"/>
  <c r="CA197" i="44"/>
  <c r="CA41" i="44"/>
  <c r="CA105" i="44"/>
  <c r="CA169" i="44"/>
  <c r="CA18" i="44"/>
  <c r="CA34" i="44"/>
  <c r="CA50" i="44"/>
  <c r="CA66" i="44"/>
  <c r="CA82" i="44"/>
  <c r="CA98" i="44"/>
  <c r="CA114" i="44"/>
  <c r="CA130" i="44"/>
  <c r="CA146" i="44"/>
  <c r="CA162" i="44"/>
  <c r="CA178" i="44"/>
  <c r="CA194" i="44"/>
  <c r="CA12" i="44"/>
  <c r="CA28" i="44"/>
  <c r="CA44" i="44"/>
  <c r="CA60" i="44"/>
  <c r="CA76" i="44"/>
  <c r="CA92" i="44"/>
  <c r="CA108" i="44"/>
  <c r="CA124" i="44"/>
  <c r="CA140" i="44"/>
  <c r="CA156" i="44"/>
  <c r="CA172" i="44"/>
  <c r="CA188" i="44"/>
  <c r="CA11" i="44"/>
  <c r="CA43" i="44"/>
  <c r="CA75" i="44"/>
  <c r="CA107" i="44"/>
  <c r="CA139" i="44"/>
  <c r="CA171" i="44"/>
  <c r="CA203" i="44"/>
  <c r="CA31" i="44"/>
  <c r="CA63" i="44"/>
  <c r="CA95" i="44"/>
  <c r="CA127" i="44"/>
  <c r="CA159" i="44"/>
  <c r="CA191" i="44"/>
  <c r="CA45" i="44"/>
  <c r="CA109" i="44"/>
  <c r="CA173" i="44"/>
  <c r="CA33" i="44"/>
  <c r="CA97" i="44"/>
  <c r="CA161" i="44"/>
  <c r="CA37" i="44"/>
  <c r="CA101" i="44"/>
  <c r="CA165" i="44"/>
  <c r="CA9" i="44"/>
  <c r="CA73" i="44"/>
  <c r="CA137" i="44"/>
  <c r="CA201" i="44"/>
  <c r="BL9" i="44"/>
  <c r="BL25" i="44"/>
  <c r="BL41" i="44"/>
  <c r="BL57" i="44"/>
  <c r="BL73" i="44"/>
  <c r="BL89" i="44"/>
  <c r="BL105" i="44"/>
  <c r="BL121" i="44"/>
  <c r="BL137" i="44"/>
  <c r="BL153" i="44"/>
  <c r="BL169" i="44"/>
  <c r="BL185" i="44"/>
  <c r="BL201" i="44"/>
  <c r="BL15" i="44"/>
  <c r="BL31" i="44"/>
  <c r="BL47" i="44"/>
  <c r="BL63" i="44"/>
  <c r="BL79" i="44"/>
  <c r="BL95" i="44"/>
  <c r="BL111" i="44"/>
  <c r="BL127" i="44"/>
  <c r="BL143" i="44"/>
  <c r="BL159" i="44"/>
  <c r="BL175" i="44"/>
  <c r="BL191" i="44"/>
  <c r="BL12" i="44"/>
  <c r="BL44" i="44"/>
  <c r="BL76" i="44"/>
  <c r="BL108" i="44"/>
  <c r="BL140" i="44"/>
  <c r="BL172" i="44"/>
  <c r="BL204" i="44"/>
  <c r="BL62" i="44"/>
  <c r="BL134" i="44"/>
  <c r="BL16" i="44"/>
  <c r="BL72" i="44"/>
  <c r="BL120" i="44"/>
  <c r="BL176" i="44"/>
  <c r="BL26" i="44"/>
  <c r="BL58" i="44"/>
  <c r="BL90" i="44"/>
  <c r="BL122" i="44"/>
  <c r="BL154" i="44"/>
  <c r="BL186" i="44"/>
  <c r="BL22" i="44"/>
  <c r="BL86" i="44"/>
  <c r="BL142" i="44"/>
  <c r="BL190" i="44"/>
  <c r="BL40" i="44"/>
  <c r="BL136" i="44"/>
  <c r="BL192" i="44"/>
  <c r="CA6" i="44"/>
  <c r="CA22" i="44"/>
  <c r="CA38" i="44"/>
  <c r="CA70" i="44"/>
  <c r="CA86" i="44"/>
  <c r="CA102" i="44"/>
  <c r="CA134" i="44"/>
  <c r="CA166" i="44"/>
  <c r="CA182" i="44"/>
  <c r="CA198" i="44"/>
  <c r="CA32" i="44"/>
  <c r="CA48" i="44"/>
  <c r="CA80" i="44"/>
  <c r="CA96" i="44"/>
  <c r="CA128" i="44"/>
  <c r="CA160" i="44"/>
  <c r="CA176" i="44"/>
  <c r="CA19" i="44"/>
  <c r="CA51" i="44"/>
  <c r="CA115" i="44"/>
  <c r="CA147" i="44"/>
  <c r="CA7" i="44"/>
  <c r="BM21" i="44"/>
  <c r="BM37" i="44"/>
  <c r="BM53" i="44"/>
  <c r="BM69" i="44"/>
  <c r="BM85" i="44"/>
  <c r="BM101" i="44"/>
  <c r="BM117" i="44"/>
  <c r="BM133" i="44"/>
  <c r="BM149" i="44"/>
  <c r="BM165" i="44"/>
  <c r="BM181" i="44"/>
  <c r="BM197" i="44"/>
  <c r="BM11" i="44"/>
  <c r="BM27" i="44"/>
  <c r="BM43" i="44"/>
  <c r="BM59" i="44"/>
  <c r="BM75" i="44"/>
  <c r="BM91" i="44"/>
  <c r="BM107" i="44"/>
  <c r="BM123" i="44"/>
  <c r="BM139" i="44"/>
  <c r="BM155" i="44"/>
  <c r="BM171" i="44"/>
  <c r="BM187" i="44"/>
  <c r="BM203" i="44"/>
  <c r="BM30" i="44"/>
  <c r="BM62" i="44"/>
  <c r="BM94" i="44"/>
  <c r="BM126" i="44"/>
  <c r="BM158" i="44"/>
  <c r="BM190" i="44"/>
  <c r="BM18" i="44"/>
  <c r="BM50" i="44"/>
  <c r="BM82" i="44"/>
  <c r="BM114" i="44"/>
  <c r="BM146" i="44"/>
  <c r="BM178" i="44"/>
  <c r="BM8" i="44"/>
  <c r="BM72" i="44"/>
  <c r="BM136" i="44"/>
  <c r="BM200" i="44"/>
  <c r="BM60" i="44"/>
  <c r="BM124" i="44"/>
  <c r="BM188" i="44"/>
  <c r="BM48" i="44"/>
  <c r="BM112" i="44"/>
  <c r="BM176" i="44"/>
  <c r="BM52" i="44"/>
  <c r="BM116" i="44"/>
  <c r="BM180" i="44"/>
  <c r="BM9" i="44"/>
  <c r="BM25" i="44"/>
  <c r="BM41" i="44"/>
  <c r="BM57" i="44"/>
  <c r="BM73" i="44"/>
  <c r="BM89" i="44"/>
  <c r="BM105" i="44"/>
  <c r="BM121" i="44"/>
  <c r="BM137" i="44"/>
  <c r="BM153" i="44"/>
  <c r="BM169" i="44"/>
  <c r="BM185" i="44"/>
  <c r="BM201" i="44"/>
  <c r="BM15" i="44"/>
  <c r="BM31" i="44"/>
  <c r="BM47" i="44"/>
  <c r="BM63" i="44"/>
  <c r="BM79" i="44"/>
  <c r="BM95" i="44"/>
  <c r="BM111" i="44"/>
  <c r="BM127" i="44"/>
  <c r="BM143" i="44"/>
  <c r="BM159" i="44"/>
  <c r="BM175" i="44"/>
  <c r="BM191" i="44"/>
  <c r="BM6" i="44"/>
  <c r="BM38" i="44"/>
  <c r="BM70" i="44"/>
  <c r="BM102" i="44"/>
  <c r="BM134" i="44"/>
  <c r="BM166" i="44"/>
  <c r="BM198" i="44"/>
  <c r="BM26" i="44"/>
  <c r="BM58" i="44"/>
  <c r="BM90" i="44"/>
  <c r="BM122" i="44"/>
  <c r="BM154" i="44"/>
  <c r="BM186" i="44"/>
  <c r="BM24" i="44"/>
  <c r="BM88" i="44"/>
  <c r="BM152" i="44"/>
  <c r="BM12" i="44"/>
  <c r="BM76" i="44"/>
  <c r="BM140" i="44"/>
  <c r="BM204" i="44"/>
  <c r="BM64" i="44"/>
  <c r="BM128" i="44"/>
  <c r="BM192" i="44"/>
  <c r="BM68" i="44"/>
  <c r="BM132" i="44"/>
  <c r="BM196" i="44"/>
  <c r="BM17" i="44"/>
  <c r="BM33" i="44"/>
  <c r="BM49" i="44"/>
  <c r="BM65" i="44"/>
  <c r="BM81" i="44"/>
  <c r="BM97" i="44"/>
  <c r="BM113" i="44"/>
  <c r="BM129" i="44"/>
  <c r="BM145" i="44"/>
  <c r="BM161" i="44"/>
  <c r="BM177" i="44"/>
  <c r="BM193" i="44"/>
  <c r="BM7" i="44"/>
  <c r="BM23" i="44"/>
  <c r="BM39" i="44"/>
  <c r="BM55" i="44"/>
  <c r="BM71" i="44"/>
  <c r="BM87" i="44"/>
  <c r="BM103" i="44"/>
  <c r="BM119" i="44"/>
  <c r="BM135" i="44"/>
  <c r="BM151" i="44"/>
  <c r="BM167" i="44"/>
  <c r="BM183" i="44"/>
  <c r="BM199" i="44"/>
  <c r="BM22" i="44"/>
  <c r="BM54" i="44"/>
  <c r="BM86" i="44"/>
  <c r="BM118" i="44"/>
  <c r="BM150" i="44"/>
  <c r="BM182" i="44"/>
  <c r="BM10" i="44"/>
  <c r="BM42" i="44"/>
  <c r="BM74" i="44"/>
  <c r="BM106" i="44"/>
  <c r="BM138" i="44"/>
  <c r="BM170" i="44"/>
  <c r="BM202" i="44"/>
  <c r="BM56" i="44"/>
  <c r="BM120" i="44"/>
  <c r="BM184" i="44"/>
  <c r="BM44" i="44"/>
  <c r="BM108" i="44"/>
  <c r="BM172" i="44"/>
  <c r="BM32" i="44"/>
  <c r="BM96" i="44"/>
  <c r="BM160" i="44"/>
  <c r="BM36" i="44"/>
  <c r="BM100" i="44"/>
  <c r="BM164" i="44"/>
  <c r="BM45" i="44"/>
  <c r="BM109" i="44"/>
  <c r="BM173" i="44"/>
  <c r="BM35" i="44"/>
  <c r="BM99" i="44"/>
  <c r="BM163" i="44"/>
  <c r="BM46" i="44"/>
  <c r="BM174" i="44"/>
  <c r="BM98" i="44"/>
  <c r="BM40" i="44"/>
  <c r="BM92" i="44"/>
  <c r="BM144" i="44"/>
  <c r="CB17" i="44"/>
  <c r="CB34" i="44"/>
  <c r="CB50" i="44"/>
  <c r="CB66" i="44"/>
  <c r="CB15" i="44"/>
  <c r="CB31" i="44"/>
  <c r="CB48" i="44"/>
  <c r="CB64" i="44"/>
  <c r="CB12" i="44"/>
  <c r="CB28" i="44"/>
  <c r="CB45" i="44"/>
  <c r="CB61" i="44"/>
  <c r="CB35" i="44"/>
  <c r="CB79" i="44"/>
  <c r="CB95" i="44"/>
  <c r="CB111" i="44"/>
  <c r="CB127" i="44"/>
  <c r="CB143" i="44"/>
  <c r="CB159" i="44"/>
  <c r="CB175" i="44"/>
  <c r="CB191" i="44"/>
  <c r="CB26" i="44"/>
  <c r="CB77" i="44"/>
  <c r="CB93" i="44"/>
  <c r="CB109" i="44"/>
  <c r="CB125" i="44"/>
  <c r="CB141" i="44"/>
  <c r="CB157" i="44"/>
  <c r="CB173" i="44"/>
  <c r="CB189" i="44"/>
  <c r="CB202" i="44"/>
  <c r="CB63" i="44"/>
  <c r="CB86" i="44"/>
  <c r="CB102" i="44"/>
  <c r="CB118" i="44"/>
  <c r="CB134" i="44"/>
  <c r="CB150" i="44"/>
  <c r="CB166" i="44"/>
  <c r="CB182" i="44"/>
  <c r="CB198" i="44"/>
  <c r="CB116" i="44"/>
  <c r="CB180" i="44"/>
  <c r="CB92" i="44"/>
  <c r="CB156" i="44"/>
  <c r="CB80" i="44"/>
  <c r="CB144" i="44"/>
  <c r="CB6" i="44"/>
  <c r="CB152" i="44"/>
  <c r="CB71" i="44"/>
  <c r="CB168" i="44"/>
  <c r="BM61" i="44"/>
  <c r="BM125" i="44"/>
  <c r="BM189" i="44"/>
  <c r="BM51" i="44"/>
  <c r="BM115" i="44"/>
  <c r="BM179" i="44"/>
  <c r="BM78" i="44"/>
  <c r="BM206" i="44"/>
  <c r="BM130" i="44"/>
  <c r="BM104" i="44"/>
  <c r="BM156" i="44"/>
  <c r="BM20" i="44"/>
  <c r="CB21" i="44"/>
  <c r="CB38" i="44"/>
  <c r="CB54" i="44"/>
  <c r="CB70" i="44"/>
  <c r="CB19" i="44"/>
  <c r="CB36" i="44"/>
  <c r="CB52" i="44"/>
  <c r="CB68" i="44"/>
  <c r="CB16" i="44"/>
  <c r="CB32" i="44"/>
  <c r="CB49" i="44"/>
  <c r="CB65" i="44"/>
  <c r="CB51" i="44"/>
  <c r="CB83" i="44"/>
  <c r="CB99" i="44"/>
  <c r="CB115" i="44"/>
  <c r="CB131" i="44"/>
  <c r="CB147" i="44"/>
  <c r="CB163" i="44"/>
  <c r="CB179" i="44"/>
  <c r="CB195" i="44"/>
  <c r="CB43" i="44"/>
  <c r="CB81" i="44"/>
  <c r="CB97" i="44"/>
  <c r="CB113" i="44"/>
  <c r="CB129" i="44"/>
  <c r="CB145" i="44"/>
  <c r="CB161" i="44"/>
  <c r="CB177" i="44"/>
  <c r="CB193" i="44"/>
  <c r="CB14" i="44"/>
  <c r="CB74" i="44"/>
  <c r="CB33" i="44"/>
  <c r="CB106" i="44"/>
  <c r="CB122" i="44"/>
  <c r="CB138" i="44"/>
  <c r="CB154" i="44"/>
  <c r="CB170" i="44"/>
  <c r="CB186" i="44"/>
  <c r="CB55" i="44"/>
  <c r="CB132" i="44"/>
  <c r="CB196" i="44"/>
  <c r="CB108" i="44"/>
  <c r="CB172" i="44"/>
  <c r="CB96" i="44"/>
  <c r="CB160" i="44"/>
  <c r="CB120" i="44"/>
  <c r="CB201" i="44"/>
  <c r="CB200" i="44"/>
  <c r="CB206" i="44"/>
  <c r="BM29" i="44"/>
  <c r="BM93" i="44"/>
  <c r="BM157" i="44"/>
  <c r="BM19" i="44"/>
  <c r="BM83" i="44"/>
  <c r="BM147" i="44"/>
  <c r="BM14" i="44"/>
  <c r="BM142" i="44"/>
  <c r="BM66" i="44"/>
  <c r="BM194" i="44"/>
  <c r="BM28" i="44"/>
  <c r="BM80" i="44"/>
  <c r="BM148" i="44"/>
  <c r="CB13" i="44"/>
  <c r="CB29" i="44"/>
  <c r="CB46" i="44"/>
  <c r="CB62" i="44"/>
  <c r="CB11" i="44"/>
  <c r="CB27" i="44"/>
  <c r="CB44" i="44"/>
  <c r="CB60" i="44"/>
  <c r="CB8" i="44"/>
  <c r="CB24" i="44"/>
  <c r="CB41" i="44"/>
  <c r="CB57" i="44"/>
  <c r="CB18" i="44"/>
  <c r="CB75" i="44"/>
  <c r="CB91" i="44"/>
  <c r="CB107" i="44"/>
  <c r="CB123" i="44"/>
  <c r="CB139" i="44"/>
  <c r="CB155" i="44"/>
  <c r="CB171" i="44"/>
  <c r="CB187" i="44"/>
  <c r="CB10" i="44"/>
  <c r="CB73" i="44"/>
  <c r="CB89" i="44"/>
  <c r="CB105" i="44"/>
  <c r="CB121" i="44"/>
  <c r="CB137" i="44"/>
  <c r="CB153" i="44"/>
  <c r="CB169" i="44"/>
  <c r="CB185" i="44"/>
  <c r="CB90" i="44"/>
  <c r="CB47" i="44"/>
  <c r="CB82" i="44"/>
  <c r="CB98" i="44"/>
  <c r="CB114" i="44"/>
  <c r="CB130" i="44"/>
  <c r="CB146" i="44"/>
  <c r="CB162" i="44"/>
  <c r="CB178" i="44"/>
  <c r="CB194" i="44"/>
  <c r="CB100" i="44"/>
  <c r="CB164" i="44"/>
  <c r="CB76" i="44"/>
  <c r="CB140" i="44"/>
  <c r="CB39" i="44"/>
  <c r="CB128" i="44"/>
  <c r="CB192" i="44"/>
  <c r="CB88" i="44"/>
  <c r="CB205" i="44"/>
  <c r="CB204" i="44"/>
  <c r="BP129" i="44"/>
  <c r="BP171" i="44"/>
  <c r="BP13" i="44"/>
  <c r="BP111" i="44"/>
  <c r="BP65" i="44"/>
  <c r="BP156" i="44"/>
  <c r="BP112" i="44"/>
  <c r="BP201" i="44"/>
  <c r="BP119" i="44"/>
  <c r="BP123" i="44"/>
  <c r="BP113" i="44"/>
  <c r="BP189" i="44"/>
  <c r="BP49" i="44"/>
  <c r="BP152" i="44"/>
  <c r="BP88" i="44"/>
  <c r="BP24" i="44"/>
  <c r="BP27" i="44"/>
  <c r="BP166" i="44"/>
  <c r="BP102" i="44"/>
  <c r="BP38" i="44"/>
  <c r="BL56" i="44"/>
  <c r="BL38" i="44"/>
  <c r="BL138" i="44"/>
  <c r="BL10" i="44"/>
  <c r="BL64" i="44"/>
  <c r="BL196" i="44"/>
  <c r="BL68" i="44"/>
  <c r="BL195" i="44"/>
  <c r="BL131" i="44"/>
  <c r="BL67" i="44"/>
  <c r="BL23" i="44"/>
  <c r="BL161" i="44"/>
  <c r="BL97" i="44"/>
  <c r="BL53" i="44"/>
  <c r="BR190" i="44"/>
  <c r="BR86" i="44"/>
  <c r="BR34" i="44"/>
  <c r="BR200" i="44"/>
  <c r="BR160" i="44"/>
  <c r="BR96" i="44"/>
  <c r="BR32" i="44"/>
  <c r="BR167" i="44"/>
  <c r="BR123" i="44"/>
  <c r="BR59" i="44"/>
  <c r="BR197" i="44"/>
  <c r="BR153" i="44"/>
  <c r="BR89" i="44"/>
  <c r="CA121" i="44"/>
  <c r="CA204" i="44"/>
  <c r="CA85" i="44"/>
  <c r="CA145" i="44"/>
  <c r="CA17" i="44"/>
  <c r="CA93" i="44"/>
  <c r="CA183" i="44"/>
  <c r="CA119" i="44"/>
  <c r="CA55" i="44"/>
  <c r="CA131" i="44"/>
  <c r="CA200" i="44"/>
  <c r="CA136" i="44"/>
  <c r="CA72" i="44"/>
  <c r="CA8" i="44"/>
  <c r="CA142" i="44"/>
  <c r="CA78" i="44"/>
  <c r="CA14" i="44"/>
  <c r="CB136" i="44"/>
  <c r="CB188" i="44"/>
  <c r="CB84" i="44"/>
  <c r="CB142" i="44"/>
  <c r="CB78" i="44"/>
  <c r="CB165" i="44"/>
  <c r="CB101" i="44"/>
  <c r="CB183" i="44"/>
  <c r="CB119" i="44"/>
  <c r="CB69" i="44"/>
  <c r="CB72" i="44"/>
  <c r="CB7" i="44"/>
  <c r="CB9" i="44"/>
  <c r="CE203" i="44"/>
  <c r="CE163" i="44"/>
  <c r="CE69" i="44"/>
  <c r="CE202" i="44"/>
  <c r="CE121" i="44"/>
  <c r="CE148" i="44"/>
  <c r="CE87" i="44"/>
  <c r="CE110" i="44"/>
  <c r="BM162" i="44"/>
  <c r="BM131" i="44"/>
  <c r="BM77" i="44"/>
  <c r="CG78" i="44"/>
  <c r="CG159" i="44"/>
  <c r="CG101" i="44"/>
  <c r="CK129" i="44"/>
  <c r="BV175" i="44"/>
  <c r="EC171" i="44"/>
  <c r="BU133" i="44"/>
  <c r="BU172" i="44"/>
  <c r="BU75" i="44"/>
  <c r="EC180" i="44"/>
  <c r="ED112" i="44"/>
  <c r="ED166" i="44"/>
  <c r="BU86" i="44"/>
  <c r="BU69" i="44"/>
  <c r="BU186" i="44"/>
  <c r="BU197" i="44"/>
  <c r="BU139" i="44"/>
  <c r="BU44" i="44"/>
  <c r="BU11" i="44"/>
  <c r="EC100" i="44"/>
  <c r="BU34" i="44"/>
  <c r="BU112" i="44"/>
  <c r="BU203" i="44"/>
  <c r="EC26" i="44"/>
  <c r="EC35" i="44"/>
  <c r="EC151" i="44"/>
  <c r="EC72" i="44"/>
  <c r="EC25" i="44"/>
  <c r="EC109" i="44"/>
  <c r="EC165" i="44"/>
  <c r="EC157" i="44"/>
  <c r="EC50" i="44"/>
  <c r="EC176" i="44"/>
  <c r="EC178" i="44"/>
  <c r="EC32" i="44"/>
  <c r="BU70" i="44"/>
  <c r="BU170" i="44"/>
  <c r="BU36" i="44"/>
  <c r="BU193" i="44"/>
  <c r="BU65" i="44"/>
  <c r="BU135" i="44"/>
  <c r="ED157" i="44"/>
  <c r="EC56" i="44"/>
  <c r="EC10" i="44"/>
  <c r="EC182" i="44"/>
  <c r="EC51" i="44"/>
  <c r="EC70" i="44"/>
  <c r="EC90" i="44"/>
  <c r="EC84" i="44"/>
  <c r="EC78" i="44"/>
  <c r="EC92" i="44"/>
  <c r="EC15" i="44"/>
  <c r="EC62" i="44"/>
  <c r="ED33" i="44"/>
  <c r="EC130" i="44"/>
  <c r="BU198" i="44"/>
  <c r="BU146" i="44"/>
  <c r="BU94" i="44"/>
  <c r="BU42" i="44"/>
  <c r="BU100" i="44"/>
  <c r="BU168" i="44"/>
  <c r="BU40" i="44"/>
  <c r="BU161" i="44"/>
  <c r="BU97" i="44"/>
  <c r="BU33" i="44"/>
  <c r="BU167" i="44"/>
  <c r="BU103" i="44"/>
  <c r="BU39" i="44"/>
  <c r="BU18" i="44"/>
  <c r="BU164" i="44"/>
  <c r="BU104" i="44"/>
  <c r="BU129" i="44"/>
  <c r="BU199" i="44"/>
  <c r="BU71" i="44"/>
  <c r="BU7" i="44"/>
  <c r="BU162" i="44"/>
  <c r="BU110" i="44"/>
  <c r="BU58" i="44"/>
  <c r="BU108" i="44"/>
  <c r="BU176" i="44"/>
  <c r="BU48" i="44"/>
  <c r="BU165" i="44"/>
  <c r="BU101" i="44"/>
  <c r="BU37" i="44"/>
  <c r="BU171" i="44"/>
  <c r="BU107" i="44"/>
  <c r="BU43" i="44"/>
  <c r="EC203" i="44"/>
  <c r="EC53" i="44"/>
  <c r="EC179" i="44"/>
  <c r="EC196" i="44"/>
  <c r="EC7" i="44"/>
  <c r="EC91" i="44"/>
  <c r="EC88" i="44"/>
  <c r="EC116" i="44"/>
  <c r="EC142" i="44"/>
  <c r="EC22" i="44"/>
  <c r="EC19" i="44"/>
  <c r="EC194" i="44"/>
  <c r="BU134" i="44"/>
  <c r="BU6" i="44"/>
  <c r="BU82" i="44"/>
  <c r="BU158" i="44"/>
  <c r="BU30" i="44"/>
  <c r="BU106" i="44"/>
  <c r="BU196" i="44"/>
  <c r="BU132" i="44"/>
  <c r="BU68" i="44"/>
  <c r="BU200" i="44"/>
  <c r="BU136" i="44"/>
  <c r="BU72" i="44"/>
  <c r="BU8" i="44"/>
  <c r="BU177" i="44"/>
  <c r="BU145" i="44"/>
  <c r="BU113" i="44"/>
  <c r="BU81" i="44"/>
  <c r="BU49" i="44"/>
  <c r="BU17" i="44"/>
  <c r="BU183" i="44"/>
  <c r="BU151" i="44"/>
  <c r="BU119" i="44"/>
  <c r="BU87" i="44"/>
  <c r="BU55" i="44"/>
  <c r="BU19" i="44"/>
  <c r="BU35" i="44"/>
  <c r="BU51" i="44"/>
  <c r="BU67" i="44"/>
  <c r="BU83" i="44"/>
  <c r="BU99" i="44"/>
  <c r="BU115" i="44"/>
  <c r="BU131" i="44"/>
  <c r="BU147" i="44"/>
  <c r="BU163" i="44"/>
  <c r="BU179" i="44"/>
  <c r="BU195" i="44"/>
  <c r="BU13" i="44"/>
  <c r="BU29" i="44"/>
  <c r="BU45" i="44"/>
  <c r="BU61" i="44"/>
  <c r="BU77" i="44"/>
  <c r="BU93" i="44"/>
  <c r="BU109" i="44"/>
  <c r="BU125" i="44"/>
  <c r="BU141" i="44"/>
  <c r="BU157" i="44"/>
  <c r="BU173" i="44"/>
  <c r="BU189" i="44"/>
  <c r="BU205" i="44"/>
  <c r="BU32" i="44"/>
  <c r="BU64" i="44"/>
  <c r="BU96" i="44"/>
  <c r="BU128" i="44"/>
  <c r="BU160" i="44"/>
  <c r="BU192" i="44"/>
  <c r="BU28" i="44"/>
  <c r="BU60" i="44"/>
  <c r="BU92" i="44"/>
  <c r="BU124" i="44"/>
  <c r="BU156" i="44"/>
  <c r="BU188" i="44"/>
  <c r="BU26" i="44"/>
  <c r="BU90" i="44"/>
  <c r="BU154" i="44"/>
  <c r="BU14" i="44"/>
  <c r="BU78" i="44"/>
  <c r="BU142" i="44"/>
  <c r="BU206" i="44"/>
  <c r="BU66" i="44"/>
  <c r="BU130" i="44"/>
  <c r="BU194" i="44"/>
  <c r="BU54" i="44"/>
  <c r="BU118" i="44"/>
  <c r="BU182" i="44"/>
  <c r="BU15" i="44"/>
  <c r="BU31" i="44"/>
  <c r="BU47" i="44"/>
  <c r="BU63" i="44"/>
  <c r="BU79" i="44"/>
  <c r="BU95" i="44"/>
  <c r="BU111" i="44"/>
  <c r="BU127" i="44"/>
  <c r="BU143" i="44"/>
  <c r="BU159" i="44"/>
  <c r="BU175" i="44"/>
  <c r="BU191" i="44"/>
  <c r="BU9" i="44"/>
  <c r="BU25" i="44"/>
  <c r="BU41" i="44"/>
  <c r="BU57" i="44"/>
  <c r="BU73" i="44"/>
  <c r="BU89" i="44"/>
  <c r="BU105" i="44"/>
  <c r="BU121" i="44"/>
  <c r="BU137" i="44"/>
  <c r="BU153" i="44"/>
  <c r="BU169" i="44"/>
  <c r="BU185" i="44"/>
  <c r="BU201" i="44"/>
  <c r="BU24" i="44"/>
  <c r="BU56" i="44"/>
  <c r="BU88" i="44"/>
  <c r="BU120" i="44"/>
  <c r="BU152" i="44"/>
  <c r="BU184" i="44"/>
  <c r="BU20" i="44"/>
  <c r="BU52" i="44"/>
  <c r="BU84" i="44"/>
  <c r="BU116" i="44"/>
  <c r="BU148" i="44"/>
  <c r="BU180" i="44"/>
  <c r="BU10" i="44"/>
  <c r="BU74" i="44"/>
  <c r="BU138" i="44"/>
  <c r="BU202" i="44"/>
  <c r="BU62" i="44"/>
  <c r="BU126" i="44"/>
  <c r="BU190" i="44"/>
  <c r="BU50" i="44"/>
  <c r="BU114" i="44"/>
  <c r="BU178" i="44"/>
  <c r="BU38" i="44"/>
  <c r="BU102" i="44"/>
  <c r="BU166" i="44"/>
  <c r="EC128" i="44"/>
  <c r="EC150" i="44"/>
  <c r="EC173" i="44"/>
  <c r="EC159" i="44"/>
  <c r="EC158" i="44"/>
  <c r="EC135" i="44"/>
  <c r="EC141" i="44"/>
  <c r="EC113" i="44"/>
  <c r="EC14" i="44"/>
  <c r="EC112" i="44"/>
  <c r="EC147" i="44"/>
  <c r="EC162" i="44"/>
  <c r="EC137" i="44"/>
  <c r="EC30" i="44"/>
  <c r="EC65" i="44"/>
  <c r="EC183" i="44"/>
  <c r="EC89" i="44"/>
  <c r="EC21" i="44"/>
  <c r="EC124" i="44"/>
  <c r="EC163" i="44"/>
  <c r="EC49" i="44"/>
  <c r="EC16" i="44"/>
  <c r="EC195" i="44"/>
  <c r="EC111" i="44"/>
  <c r="EC129" i="44"/>
  <c r="EC12" i="44"/>
  <c r="EC190" i="44"/>
  <c r="EC169" i="44"/>
  <c r="EC68" i="44"/>
  <c r="EC145" i="44"/>
  <c r="EC71" i="44"/>
  <c r="EC60" i="44"/>
  <c r="EC63" i="44"/>
  <c r="EC200" i="44"/>
  <c r="EC107" i="44"/>
  <c r="EC67" i="44"/>
  <c r="EC47" i="44"/>
  <c r="EC177" i="44"/>
  <c r="EC119" i="44"/>
  <c r="EC79" i="44"/>
  <c r="EC120" i="44"/>
  <c r="EC24" i="44"/>
  <c r="EC181" i="44"/>
  <c r="EC99" i="44"/>
  <c r="EC77" i="44"/>
  <c r="EC28" i="44"/>
  <c r="EC186" i="44"/>
  <c r="EC93" i="44"/>
  <c r="EC8" i="44"/>
  <c r="EC156" i="44"/>
  <c r="EC40" i="44"/>
  <c r="EC94" i="44"/>
  <c r="EC46" i="44"/>
  <c r="EC164" i="44"/>
  <c r="EC149" i="44"/>
  <c r="EC172" i="44"/>
  <c r="EC82" i="44"/>
  <c r="EC39" i="44"/>
  <c r="EC59" i="44"/>
  <c r="EC201" i="44"/>
  <c r="EC80" i="44"/>
  <c r="BU150" i="44"/>
  <c r="BU22" i="44"/>
  <c r="BU98" i="44"/>
  <c r="BU174" i="44"/>
  <c r="BU46" i="44"/>
  <c r="BU122" i="44"/>
  <c r="BU204" i="44"/>
  <c r="BU140" i="44"/>
  <c r="BU76" i="44"/>
  <c r="BU12" i="44"/>
  <c r="BU144" i="44"/>
  <c r="BU80" i="44"/>
  <c r="BU16" i="44"/>
  <c r="BU181" i="44"/>
  <c r="BU149" i="44"/>
  <c r="BU117" i="44"/>
  <c r="BU85" i="44"/>
  <c r="BU53" i="44"/>
  <c r="BU21" i="44"/>
  <c r="BU187" i="44"/>
  <c r="BU155" i="44"/>
  <c r="BU123" i="44"/>
  <c r="BU91" i="44"/>
  <c r="BU59" i="44"/>
  <c r="BU27" i="44"/>
  <c r="EC193" i="44"/>
  <c r="EC54" i="44"/>
  <c r="EC18" i="44"/>
  <c r="EC121" i="44"/>
  <c r="EC17" i="44"/>
  <c r="EC152" i="44"/>
  <c r="EC83" i="44"/>
  <c r="EC61" i="44"/>
  <c r="EC57" i="44"/>
  <c r="EC38" i="44"/>
  <c r="EC85" i="44"/>
  <c r="EC144" i="44"/>
  <c r="EC154" i="44"/>
  <c r="EC44" i="44"/>
  <c r="EC73" i="44"/>
  <c r="EC11" i="44"/>
  <c r="EC6" i="44"/>
  <c r="EC136" i="44"/>
  <c r="EC184" i="44"/>
  <c r="EC140" i="44"/>
  <c r="EC27" i="44"/>
  <c r="EC20" i="44"/>
  <c r="EC110" i="44"/>
  <c r="EC104" i="44"/>
  <c r="EC146" i="44"/>
  <c r="EC114" i="44"/>
  <c r="EC66" i="44"/>
  <c r="EC42" i="44"/>
  <c r="EC206" i="44"/>
  <c r="EC105" i="44"/>
  <c r="EC117" i="44"/>
  <c r="EC166" i="44"/>
  <c r="EC45" i="44"/>
  <c r="EC41" i="44"/>
  <c r="EC34" i="44"/>
  <c r="EC185" i="44"/>
  <c r="EC33" i="44"/>
  <c r="EC43" i="44"/>
  <c r="EC202" i="44"/>
  <c r="EC95" i="44"/>
  <c r="EC205" i="44"/>
  <c r="EC143" i="44"/>
  <c r="EC9" i="44"/>
  <c r="EC153" i="44"/>
  <c r="EC127" i="44"/>
  <c r="EC204" i="44"/>
  <c r="EC64" i="44"/>
  <c r="EC69" i="44"/>
  <c r="EC86" i="44"/>
  <c r="EC87" i="44"/>
  <c r="EC134" i="44"/>
  <c r="EC191" i="44"/>
  <c r="EC37" i="44"/>
  <c r="EC76" i="44"/>
  <c r="EC75" i="44"/>
  <c r="EC123" i="44"/>
  <c r="EC132" i="44"/>
  <c r="EC31" i="44"/>
  <c r="EC98" i="44"/>
  <c r="EC199" i="44"/>
  <c r="EC122" i="44"/>
  <c r="EC58" i="44"/>
  <c r="EC29" i="44"/>
  <c r="EC174" i="44"/>
  <c r="EC97" i="44"/>
  <c r="EC197" i="44"/>
  <c r="EC36" i="44"/>
  <c r="EC126" i="44"/>
  <c r="EC52" i="44"/>
  <c r="EC118" i="44"/>
  <c r="EC101" i="44"/>
  <c r="EC108" i="44"/>
  <c r="EC96" i="44"/>
  <c r="EC161" i="44"/>
  <c r="EC138" i="44"/>
  <c r="EC74" i="44"/>
  <c r="EC167" i="44"/>
  <c r="EC198" i="44"/>
  <c r="EC48" i="44"/>
  <c r="EC23" i="44"/>
  <c r="EC131" i="44"/>
  <c r="EC188" i="44"/>
  <c r="EC103" i="44"/>
  <c r="EC55" i="44"/>
  <c r="EC189" i="44"/>
  <c r="EC155" i="44"/>
  <c r="EC175" i="44"/>
  <c r="EC170" i="44"/>
  <c r="CJ6" i="44"/>
  <c r="CJ10" i="44"/>
  <c r="CJ14" i="44"/>
  <c r="CJ18" i="44"/>
  <c r="CJ22" i="44"/>
  <c r="CJ26" i="44"/>
  <c r="CJ30" i="44"/>
  <c r="CJ36" i="44"/>
  <c r="CJ40" i="44"/>
  <c r="CJ44" i="44"/>
  <c r="CJ48" i="44"/>
  <c r="CJ52" i="44"/>
  <c r="CJ56" i="44"/>
  <c r="CJ60" i="44"/>
  <c r="CJ64" i="44"/>
  <c r="CJ68" i="44"/>
  <c r="CJ72" i="44"/>
  <c r="CJ76" i="44"/>
  <c r="CJ80" i="44"/>
  <c r="CJ84" i="44"/>
  <c r="CJ88" i="44"/>
  <c r="CJ90" i="44"/>
  <c r="CJ94" i="44"/>
  <c r="CJ98" i="44"/>
  <c r="CJ102" i="44"/>
  <c r="CJ106" i="44"/>
  <c r="CJ110" i="44"/>
  <c r="CJ114" i="44"/>
  <c r="CJ118" i="44"/>
  <c r="CJ122" i="44"/>
  <c r="CJ126" i="44"/>
  <c r="CJ130" i="44"/>
  <c r="CJ134" i="44"/>
  <c r="CJ138" i="44"/>
  <c r="CJ142" i="44"/>
  <c r="CJ146" i="44"/>
  <c r="CJ150" i="44"/>
  <c r="CJ154" i="44"/>
  <c r="CJ158" i="44"/>
  <c r="CJ162" i="44"/>
  <c r="CJ166" i="44"/>
  <c r="CJ170" i="44"/>
  <c r="CJ174" i="44"/>
  <c r="CJ178" i="44"/>
  <c r="CJ182" i="44"/>
  <c r="CJ186" i="44"/>
  <c r="CJ190" i="44"/>
  <c r="CJ194" i="44"/>
  <c r="CJ198" i="44"/>
  <c r="CJ8" i="44"/>
  <c r="CJ12" i="44"/>
  <c r="CJ16" i="44"/>
  <c r="CJ20" i="44"/>
  <c r="CJ24" i="44"/>
  <c r="CJ28" i="44"/>
  <c r="CJ34" i="44"/>
  <c r="CJ38" i="44"/>
  <c r="CJ42" i="44"/>
  <c r="CJ46" i="44"/>
  <c r="CJ50" i="44"/>
  <c r="CJ54" i="44"/>
  <c r="CJ58" i="44"/>
  <c r="CJ62" i="44"/>
  <c r="CJ66" i="44"/>
  <c r="CJ70" i="44"/>
  <c r="CJ74" i="44"/>
  <c r="CJ78" i="44"/>
  <c r="CJ82" i="44"/>
  <c r="CJ86" i="44"/>
  <c r="CJ33" i="44"/>
  <c r="CJ92" i="44"/>
  <c r="CJ96" i="44"/>
  <c r="CJ100" i="44"/>
  <c r="CJ104" i="44"/>
  <c r="CJ108" i="44"/>
  <c r="CJ112" i="44"/>
  <c r="CJ116" i="44"/>
  <c r="CJ120" i="44"/>
  <c r="CJ124" i="44"/>
  <c r="CJ128" i="44"/>
  <c r="CJ132" i="44"/>
  <c r="CJ136" i="44"/>
  <c r="CJ140" i="44"/>
  <c r="CJ144" i="44"/>
  <c r="CJ148" i="44"/>
  <c r="CJ152" i="44"/>
  <c r="CJ156" i="44"/>
  <c r="CJ160" i="44"/>
  <c r="CJ164" i="44"/>
  <c r="CJ168" i="44"/>
  <c r="CJ172" i="44"/>
  <c r="CJ176" i="44"/>
  <c r="CJ180" i="44"/>
  <c r="CJ184" i="44"/>
  <c r="CJ188" i="44"/>
  <c r="CJ192" i="44"/>
  <c r="CJ196" i="44"/>
  <c r="CJ13" i="44"/>
  <c r="CJ21" i="44"/>
  <c r="CJ29" i="44"/>
  <c r="CJ39" i="44"/>
  <c r="CJ47" i="44"/>
  <c r="CJ55" i="44"/>
  <c r="CJ63" i="44"/>
  <c r="CJ71" i="44"/>
  <c r="CJ79" i="44"/>
  <c r="CJ87" i="44"/>
  <c r="CJ93" i="44"/>
  <c r="CJ101" i="44"/>
  <c r="CJ109" i="44"/>
  <c r="CJ117" i="44"/>
  <c r="CJ125" i="44"/>
  <c r="CJ133" i="44"/>
  <c r="CJ141" i="44"/>
  <c r="CJ149" i="44"/>
  <c r="CJ157" i="44"/>
  <c r="CJ165" i="44"/>
  <c r="CJ173" i="44"/>
  <c r="CJ181" i="44"/>
  <c r="CJ189" i="44"/>
  <c r="CJ197" i="44"/>
  <c r="CJ9" i="44"/>
  <c r="CJ17" i="44"/>
  <c r="CJ25" i="44"/>
  <c r="CJ35" i="44"/>
  <c r="CJ43" i="44"/>
  <c r="CJ51" i="44"/>
  <c r="CJ59" i="44"/>
  <c r="CJ67" i="44"/>
  <c r="CJ75" i="44"/>
  <c r="CJ83" i="44"/>
  <c r="CJ89" i="44"/>
  <c r="CJ97" i="44"/>
  <c r="CJ105" i="44"/>
  <c r="CJ113" i="44"/>
  <c r="CJ121" i="44"/>
  <c r="CJ129" i="44"/>
  <c r="CJ137" i="44"/>
  <c r="CJ145" i="44"/>
  <c r="CJ153" i="44"/>
  <c r="CJ161" i="44"/>
  <c r="CJ169" i="44"/>
  <c r="CJ177" i="44"/>
  <c r="CJ185" i="44"/>
  <c r="CJ193" i="44"/>
  <c r="CJ11" i="44"/>
  <c r="CJ19" i="44"/>
  <c r="CJ27" i="44"/>
  <c r="CJ37" i="44"/>
  <c r="CJ45" i="44"/>
  <c r="CJ53" i="44"/>
  <c r="CJ61" i="44"/>
  <c r="CJ69" i="44"/>
  <c r="CJ77" i="44"/>
  <c r="CJ85" i="44"/>
  <c r="CJ91" i="44"/>
  <c r="CJ99" i="44"/>
  <c r="CJ107" i="44"/>
  <c r="CJ115" i="44"/>
  <c r="CJ123" i="44"/>
  <c r="CJ131" i="44"/>
  <c r="CJ139" i="44"/>
  <c r="CJ147" i="44"/>
  <c r="CJ155" i="44"/>
  <c r="CJ163" i="44"/>
  <c r="CJ171" i="44"/>
  <c r="CJ179" i="44"/>
  <c r="CJ187" i="44"/>
  <c r="CJ195" i="44"/>
  <c r="CJ15" i="44"/>
  <c r="CJ49" i="44"/>
  <c r="CJ81" i="44"/>
  <c r="CJ111" i="44"/>
  <c r="CJ143" i="44"/>
  <c r="CJ175" i="44"/>
  <c r="CJ31" i="44"/>
  <c r="CJ65" i="44"/>
  <c r="CJ95" i="44"/>
  <c r="CJ127" i="44"/>
  <c r="CJ159" i="44"/>
  <c r="CJ191" i="44"/>
  <c r="CJ7" i="44"/>
  <c r="CJ41" i="44"/>
  <c r="CJ73" i="44"/>
  <c r="CJ103" i="44"/>
  <c r="CJ135" i="44"/>
  <c r="CJ167" i="44"/>
  <c r="CJ199" i="44"/>
  <c r="CJ119" i="44"/>
  <c r="CJ202" i="44"/>
  <c r="CJ57" i="44"/>
  <c r="CJ183" i="44"/>
  <c r="CJ32" i="44"/>
  <c r="CJ151" i="44"/>
  <c r="CJ23" i="44"/>
  <c r="CJ203" i="44"/>
  <c r="CJ200" i="44"/>
  <c r="CJ205" i="44"/>
  <c r="CJ204" i="44"/>
  <c r="CJ206" i="44"/>
  <c r="CJ201" i="44"/>
  <c r="EC106" i="44"/>
  <c r="EC133" i="44"/>
  <c r="EC187" i="44"/>
  <c r="EC139" i="44"/>
  <c r="EC115" i="44"/>
  <c r="EC160" i="44"/>
  <c r="EC81" i="44"/>
  <c r="EC102" i="44"/>
  <c r="EC168" i="44"/>
  <c r="EC13" i="44"/>
  <c r="EC125" i="44"/>
  <c r="EC192" i="44"/>
  <c r="ED65" i="44"/>
  <c r="ED78" i="44"/>
  <c r="ED76" i="44"/>
  <c r="ED17" i="44"/>
  <c r="ED200" i="44"/>
  <c r="ED121" i="44"/>
  <c r="ED50" i="44"/>
  <c r="ED90" i="44"/>
  <c r="ED16" i="44"/>
  <c r="ED45" i="44"/>
  <c r="ED64" i="44"/>
  <c r="ED104" i="44"/>
  <c r="ED117" i="44"/>
  <c r="ED191" i="44"/>
  <c r="ED206" i="44"/>
  <c r="ED6" i="44"/>
  <c r="ED14" i="44"/>
  <c r="ED46" i="44"/>
  <c r="ED94" i="44"/>
  <c r="ED58" i="44"/>
  <c r="ED186" i="44"/>
  <c r="ED123" i="44"/>
  <c r="ED55" i="44"/>
  <c r="ED52" i="44"/>
  <c r="ED109" i="44"/>
  <c r="ED126" i="44"/>
  <c r="ED159" i="44"/>
  <c r="ED185" i="44"/>
  <c r="ED70" i="44"/>
  <c r="ED21" i="44"/>
  <c r="ED190" i="44"/>
  <c r="ED181" i="44"/>
  <c r="ED176" i="44"/>
  <c r="ED77" i="44"/>
  <c r="ED122" i="44"/>
  <c r="ED83" i="44"/>
  <c r="ED118" i="44"/>
  <c r="ED182" i="44"/>
  <c r="ED67" i="44"/>
  <c r="ED198" i="44"/>
  <c r="ED97" i="44"/>
  <c r="ED57" i="44"/>
  <c r="ED106" i="44"/>
  <c r="ED202" i="44"/>
  <c r="ED143" i="44"/>
  <c r="ED98" i="44"/>
  <c r="ED26" i="44"/>
  <c r="ED132" i="44"/>
  <c r="ED11" i="44"/>
  <c r="ED13" i="44"/>
  <c r="ED125" i="44"/>
  <c r="ED101" i="44"/>
  <c r="ED69" i="44"/>
  <c r="ED38" i="44"/>
  <c r="ED43" i="44"/>
  <c r="ED131" i="44"/>
  <c r="ED28" i="44"/>
  <c r="ED20" i="44"/>
  <c r="ED145" i="44"/>
  <c r="ED134" i="44"/>
  <c r="ED95" i="44"/>
  <c r="ED178" i="44"/>
  <c r="ED171" i="44"/>
  <c r="ED167" i="44"/>
  <c r="ED32" i="44"/>
  <c r="ED96" i="44"/>
  <c r="ED92" i="44"/>
  <c r="ED60" i="44"/>
  <c r="ED105" i="44"/>
  <c r="ED155" i="44"/>
  <c r="DV99" i="44"/>
  <c r="DV96" i="44"/>
  <c r="DV31" i="44"/>
  <c r="DV163" i="44"/>
  <c r="DV17" i="44"/>
  <c r="DV84" i="44"/>
  <c r="DV135" i="44"/>
  <c r="DV95" i="44"/>
  <c r="EE126" i="44"/>
  <c r="DT126" i="44"/>
  <c r="DY6" i="44"/>
  <c r="DZ192" i="44"/>
  <c r="DY185" i="44"/>
  <c r="EA63" i="44"/>
  <c r="DY94" i="44"/>
  <c r="DY13" i="44"/>
  <c r="DY84" i="44"/>
  <c r="DY72" i="44"/>
  <c r="EA140" i="44"/>
  <c r="DY44" i="44"/>
  <c r="DY144" i="44"/>
  <c r="DY157" i="44"/>
  <c r="DY151" i="44"/>
  <c r="EA152" i="44"/>
  <c r="EA131" i="44"/>
  <c r="DU80" i="44"/>
  <c r="EA85" i="44"/>
  <c r="EA143" i="44"/>
  <c r="EB61" i="44"/>
  <c r="EA53" i="44"/>
  <c r="EA105" i="44"/>
  <c r="EA50" i="44"/>
  <c r="EA196" i="44"/>
  <c r="EA91" i="44"/>
  <c r="EA173" i="44"/>
  <c r="EA27" i="44"/>
  <c r="EA118" i="44"/>
  <c r="EA88" i="44"/>
  <c r="EA73" i="44"/>
  <c r="EA15" i="44"/>
  <c r="EA170" i="44"/>
  <c r="EA178" i="44"/>
  <c r="EA181" i="44"/>
  <c r="EB105" i="44"/>
  <c r="EA194" i="44"/>
  <c r="EA33" i="44"/>
  <c r="EA163" i="44"/>
  <c r="EA195" i="44"/>
  <c r="EA184" i="44"/>
  <c r="EA71" i="44"/>
  <c r="EA41" i="44"/>
  <c r="EA80" i="44"/>
  <c r="EB149" i="44"/>
  <c r="EA160" i="44"/>
  <c r="EA96" i="44"/>
  <c r="EA89" i="44"/>
  <c r="EA175" i="44"/>
  <c r="EA189" i="44"/>
  <c r="EA164" i="44"/>
  <c r="EA78" i="44"/>
  <c r="EA60" i="44"/>
  <c r="EA98" i="44"/>
  <c r="EA135" i="44"/>
  <c r="EA172" i="44"/>
  <c r="EA14" i="44"/>
  <c r="EA84" i="44"/>
  <c r="EA58" i="44"/>
  <c r="EA6" i="44"/>
  <c r="EA123" i="44"/>
  <c r="EA29" i="44"/>
  <c r="EA54" i="44"/>
  <c r="EA82" i="44"/>
  <c r="EA185" i="44"/>
  <c r="EA174" i="44"/>
  <c r="EA34" i="44"/>
  <c r="EA48" i="44"/>
  <c r="EA100" i="44"/>
  <c r="EA94" i="44"/>
  <c r="EA198" i="44"/>
  <c r="EA13" i="44"/>
  <c r="EA156" i="44"/>
  <c r="EA165" i="44"/>
  <c r="EA167" i="44"/>
  <c r="EA57" i="44"/>
  <c r="EA166" i="44"/>
  <c r="EA146" i="44"/>
  <c r="EA45" i="44"/>
  <c r="EA10" i="44"/>
  <c r="EA127" i="44"/>
  <c r="EA197" i="44"/>
  <c r="EA202" i="44"/>
  <c r="EA147" i="44"/>
  <c r="EA190" i="44"/>
  <c r="EA108" i="44"/>
  <c r="EA8" i="44"/>
  <c r="EA18" i="44"/>
  <c r="EA93" i="44"/>
  <c r="EA205" i="44"/>
  <c r="EA17" i="44"/>
  <c r="EA191" i="44"/>
  <c r="EA182" i="44"/>
  <c r="EA20" i="44"/>
  <c r="EA66" i="44"/>
  <c r="EA169" i="44"/>
  <c r="EA35" i="44"/>
  <c r="EA62" i="44"/>
  <c r="EA9" i="44"/>
  <c r="EA139" i="44"/>
  <c r="EA133" i="44"/>
  <c r="EA76" i="44"/>
  <c r="EA128" i="44"/>
  <c r="EA119" i="44"/>
  <c r="EA64" i="44"/>
  <c r="EA103" i="44"/>
  <c r="EA180" i="44"/>
  <c r="EA136" i="44"/>
  <c r="EA87" i="44"/>
  <c r="EA55" i="44"/>
  <c r="EA158" i="44"/>
  <c r="EA42" i="44"/>
  <c r="EA11" i="44"/>
  <c r="EA176" i="44"/>
  <c r="EA115" i="44"/>
  <c r="EA199" i="44"/>
  <c r="EA138" i="44"/>
  <c r="EA144" i="44"/>
  <c r="EA145" i="44"/>
  <c r="EA141" i="44"/>
  <c r="EA46" i="44"/>
  <c r="EA61" i="44"/>
  <c r="EA25" i="44"/>
  <c r="EA153" i="44"/>
  <c r="EA75" i="44"/>
  <c r="EA37" i="44"/>
  <c r="EA86" i="44"/>
  <c r="EA109" i="44"/>
  <c r="EA149" i="44"/>
  <c r="EA69" i="44"/>
  <c r="EA101" i="44"/>
  <c r="EA74" i="44"/>
  <c r="EA113" i="44"/>
  <c r="EA142" i="44"/>
  <c r="EA51" i="44"/>
  <c r="EA159" i="44"/>
  <c r="EA21" i="44"/>
  <c r="EA155" i="44"/>
  <c r="EA16" i="44"/>
  <c r="EA161" i="44"/>
  <c r="EA24" i="44"/>
  <c r="EA130" i="44"/>
  <c r="EA121" i="44"/>
  <c r="EA171" i="44"/>
  <c r="EA68" i="44"/>
  <c r="EA204" i="44"/>
  <c r="EA7" i="44"/>
  <c r="EA59" i="44"/>
  <c r="ED124" i="44"/>
  <c r="ED10" i="44"/>
  <c r="ED73" i="44"/>
  <c r="ED15" i="44"/>
  <c r="ED72" i="44"/>
  <c r="ED193" i="44"/>
  <c r="ED201" i="44"/>
  <c r="ED9" i="44"/>
  <c r="ED88" i="44"/>
  <c r="ED56" i="44"/>
  <c r="ED54" i="44"/>
  <c r="ED135" i="44"/>
  <c r="ED42" i="44"/>
  <c r="ED99" i="44"/>
  <c r="ED203" i="44"/>
  <c r="ED81" i="44"/>
  <c r="ED31" i="44"/>
  <c r="ED169" i="44"/>
  <c r="ED29" i="44"/>
  <c r="ED44" i="44"/>
  <c r="ED183" i="44"/>
  <c r="ED34" i="44"/>
  <c r="ED133" i="44"/>
  <c r="ED68" i="44"/>
  <c r="ED146" i="44"/>
  <c r="ED48" i="44"/>
  <c r="ED115" i="44"/>
  <c r="ED184" i="44"/>
  <c r="ED100" i="44"/>
  <c r="ED107" i="44"/>
  <c r="ED175" i="44"/>
  <c r="ED41" i="44"/>
  <c r="ED30" i="44"/>
  <c r="ED168" i="44"/>
  <c r="ED27" i="44"/>
  <c r="ED204" i="44"/>
  <c r="ED37" i="44"/>
  <c r="ED18" i="44"/>
  <c r="ED150" i="44"/>
  <c r="ED194" i="44"/>
  <c r="ED79" i="44"/>
  <c r="ED173" i="44"/>
  <c r="ED197" i="44"/>
  <c r="ED113" i="44"/>
  <c r="ED7" i="44"/>
  <c r="ED49" i="44"/>
  <c r="ED127" i="44"/>
  <c r="ED179" i="44"/>
  <c r="ED86" i="44"/>
  <c r="ED172" i="44"/>
  <c r="ED154" i="44"/>
  <c r="ED23" i="44"/>
  <c r="ED156" i="44"/>
  <c r="ED12" i="44"/>
  <c r="ED165" i="44"/>
  <c r="ED19" i="44"/>
  <c r="ED120" i="44"/>
  <c r="ED130" i="44"/>
  <c r="ED93" i="44"/>
  <c r="ED195" i="44"/>
  <c r="ED161" i="44"/>
  <c r="ED196" i="44"/>
  <c r="ED63" i="44"/>
  <c r="DV187" i="44"/>
  <c r="ED152" i="44"/>
  <c r="ED147" i="44"/>
  <c r="DV72" i="44"/>
  <c r="DV121" i="44"/>
  <c r="DV76" i="44"/>
  <c r="DV20" i="44"/>
  <c r="ED151" i="44"/>
  <c r="ED160" i="44"/>
  <c r="ED144" i="44"/>
  <c r="ED85" i="44"/>
  <c r="ED139" i="44"/>
  <c r="ED162" i="44"/>
  <c r="ED103" i="44"/>
  <c r="ED36" i="44"/>
  <c r="ED24" i="44"/>
  <c r="ED163" i="44"/>
  <c r="ED47" i="44"/>
  <c r="ED192" i="44"/>
  <c r="ED59" i="44"/>
  <c r="ED40" i="44"/>
  <c r="ED111" i="44"/>
  <c r="ED116" i="44"/>
  <c r="ED141" i="44"/>
  <c r="ED164" i="44"/>
  <c r="ED140" i="44"/>
  <c r="ED177" i="44"/>
  <c r="ED39" i="44"/>
  <c r="ED180" i="44"/>
  <c r="ED22" i="44"/>
  <c r="ED82" i="44"/>
  <c r="ED84" i="44"/>
  <c r="ED74" i="44"/>
  <c r="ED189" i="44"/>
  <c r="ED187" i="44"/>
  <c r="ED114" i="44"/>
  <c r="DV32" i="44"/>
  <c r="ED142" i="44"/>
  <c r="ED119" i="44"/>
  <c r="DV14" i="44"/>
  <c r="DV80" i="44"/>
  <c r="DV200" i="44"/>
  <c r="DV46" i="44"/>
  <c r="ED102" i="44"/>
  <c r="ED138" i="44"/>
  <c r="ED66" i="44"/>
  <c r="ED91" i="44"/>
  <c r="ED75" i="44"/>
  <c r="ED25" i="44"/>
  <c r="ED148" i="44"/>
  <c r="ED205" i="44"/>
  <c r="ED158" i="44"/>
  <c r="ED199" i="44"/>
  <c r="ED188" i="44"/>
  <c r="ED89" i="44"/>
  <c r="ED110" i="44"/>
  <c r="ED170" i="44"/>
  <c r="ED53" i="44"/>
  <c r="ED108" i="44"/>
  <c r="ED35" i="44"/>
  <c r="ED129" i="44"/>
  <c r="ED61" i="44"/>
  <c r="ED153" i="44"/>
  <c r="ED137" i="44"/>
  <c r="ED80" i="44"/>
  <c r="ED62" i="44"/>
  <c r="ED174" i="44"/>
  <c r="ED87" i="44"/>
  <c r="ED128" i="44"/>
  <c r="ED149" i="44"/>
  <c r="ED8" i="44"/>
  <c r="ED71" i="44"/>
  <c r="ED51" i="44"/>
  <c r="EA79" i="44"/>
  <c r="EA177" i="44"/>
  <c r="EA72" i="44"/>
  <c r="EA30" i="44"/>
  <c r="EA183" i="44"/>
  <c r="EA148" i="44"/>
  <c r="EA23" i="44"/>
  <c r="EA186" i="44"/>
  <c r="EA83" i="44"/>
  <c r="EA22" i="44"/>
  <c r="EA120" i="44"/>
  <c r="EA125" i="44"/>
  <c r="EA81" i="44"/>
  <c r="EA92" i="44"/>
  <c r="EA110" i="44"/>
  <c r="EA150" i="44"/>
  <c r="EA200" i="44"/>
  <c r="EA114" i="44"/>
  <c r="EA106" i="44"/>
  <c r="EA107" i="44"/>
  <c r="EA188" i="44"/>
  <c r="EA134" i="44"/>
  <c r="DT176" i="44"/>
  <c r="DZ162" i="44"/>
  <c r="EA47" i="44"/>
  <c r="EA52" i="44"/>
  <c r="EA36" i="44"/>
  <c r="EA28" i="44"/>
  <c r="EA124" i="44"/>
  <c r="EA192" i="44"/>
  <c r="EA90" i="44"/>
  <c r="EA67" i="44"/>
  <c r="EA38" i="44"/>
  <c r="EA111" i="44"/>
  <c r="EA65" i="44"/>
  <c r="EA203" i="44"/>
  <c r="EA129" i="44"/>
  <c r="EA151" i="44"/>
  <c r="EA132" i="44"/>
  <c r="EA97" i="44"/>
  <c r="EA126" i="44"/>
  <c r="EA77" i="44"/>
  <c r="EA206" i="44"/>
  <c r="EA112" i="44"/>
  <c r="EA116" i="44"/>
  <c r="EA179" i="44"/>
  <c r="EA117" i="44"/>
  <c r="EA162" i="44"/>
  <c r="EA39" i="44"/>
  <c r="EA102" i="44"/>
  <c r="EA26" i="44"/>
  <c r="EA157" i="44"/>
  <c r="EA43" i="44"/>
  <c r="EA40" i="44"/>
  <c r="EA154" i="44"/>
  <c r="EA99" i="44"/>
  <c r="EA168" i="44"/>
  <c r="EA70" i="44"/>
  <c r="EA56" i="44"/>
  <c r="EA49" i="44"/>
  <c r="EA44" i="44"/>
  <c r="EA31" i="44"/>
  <c r="EA201" i="44"/>
  <c r="EA12" i="44"/>
  <c r="EA32" i="44"/>
  <c r="EA137" i="44"/>
  <c r="EB107" i="44"/>
  <c r="EB191" i="44"/>
  <c r="EB99" i="44"/>
  <c r="EB177" i="44"/>
  <c r="EA122" i="44"/>
  <c r="EA19" i="44"/>
  <c r="EB131" i="44"/>
  <c r="EA187" i="44"/>
  <c r="DY181" i="44"/>
  <c r="DY24" i="44"/>
  <c r="DY100" i="44"/>
  <c r="DY164" i="44"/>
  <c r="DY90" i="44"/>
  <c r="DY63" i="44"/>
  <c r="DZ135" i="44"/>
  <c r="DY194" i="44"/>
  <c r="DY123" i="44"/>
  <c r="DY187" i="44"/>
  <c r="DY97" i="44"/>
  <c r="DY147" i="44"/>
  <c r="DV16" i="44"/>
  <c r="DV119" i="44"/>
  <c r="DV33" i="44"/>
  <c r="DV34" i="44"/>
  <c r="DV110" i="44"/>
  <c r="DV185" i="44"/>
  <c r="DV104" i="44"/>
  <c r="DV65" i="44"/>
  <c r="DV138" i="44"/>
  <c r="DV180" i="44"/>
  <c r="DV90" i="44"/>
  <c r="DV26" i="44"/>
  <c r="DV40" i="44"/>
  <c r="DV6" i="44"/>
  <c r="DV54" i="44"/>
  <c r="DV147" i="44"/>
  <c r="DV201" i="44"/>
  <c r="DV162" i="44"/>
  <c r="DV101" i="44"/>
  <c r="DV53" i="44"/>
  <c r="DV129" i="44"/>
  <c r="DV25" i="44"/>
  <c r="DV154" i="44"/>
  <c r="DV85" i="44"/>
  <c r="DV63" i="44"/>
  <c r="DV106" i="44"/>
  <c r="DV177" i="44"/>
  <c r="DV197" i="44"/>
  <c r="DV158" i="44"/>
  <c r="DV47" i="44"/>
  <c r="DV168" i="44"/>
  <c r="DV62" i="44"/>
  <c r="DV165" i="44"/>
  <c r="DV48" i="44"/>
  <c r="DV19" i="44"/>
  <c r="DV179" i="44"/>
  <c r="DV141" i="44"/>
  <c r="DV94" i="44"/>
  <c r="DV186" i="44"/>
  <c r="DV10" i="44"/>
  <c r="DV146" i="44"/>
  <c r="DV170" i="44"/>
  <c r="DV151" i="44"/>
  <c r="DV36" i="44"/>
  <c r="DT169" i="44"/>
  <c r="DT71" i="44"/>
  <c r="DX71" i="44"/>
  <c r="EE191" i="44"/>
  <c r="EE86" i="44"/>
  <c r="DT196" i="44"/>
  <c r="DY32" i="44"/>
  <c r="DY43" i="44"/>
  <c r="DY35" i="44"/>
  <c r="DY149" i="44"/>
  <c r="DY88" i="44"/>
  <c r="DY154" i="44"/>
  <c r="DY69" i="44"/>
  <c r="DY29" i="44"/>
  <c r="DY71" i="44"/>
  <c r="DY169" i="44"/>
  <c r="DY118" i="44"/>
  <c r="DY141" i="44"/>
  <c r="DY192" i="44"/>
  <c r="DY134" i="44"/>
  <c r="DY161" i="44"/>
  <c r="DY195" i="44"/>
  <c r="DY26" i="44"/>
  <c r="DY46" i="44"/>
  <c r="DV24" i="44"/>
  <c r="DT136" i="44"/>
  <c r="DT62" i="44"/>
  <c r="DV107" i="44"/>
  <c r="DY62" i="44"/>
  <c r="DY119" i="44"/>
  <c r="DV203" i="44"/>
  <c r="DY110" i="44"/>
  <c r="DY112" i="44"/>
  <c r="DV15" i="44"/>
  <c r="DV205" i="44"/>
  <c r="DV159" i="44"/>
  <c r="DV100" i="44"/>
  <c r="DV105" i="44"/>
  <c r="DV137" i="44"/>
  <c r="DV140" i="44"/>
  <c r="DV93" i="44"/>
  <c r="DV52" i="44"/>
  <c r="DV71" i="44"/>
  <c r="DV51" i="44"/>
  <c r="DV183" i="44"/>
  <c r="DV114" i="44"/>
  <c r="DV30" i="44"/>
  <c r="DV182" i="44"/>
  <c r="DV37" i="44"/>
  <c r="DY101" i="44"/>
  <c r="DY196" i="44"/>
  <c r="DY104" i="44"/>
  <c r="DY56" i="44"/>
  <c r="DT74" i="44"/>
  <c r="DV56" i="44"/>
  <c r="DZ27" i="44"/>
  <c r="DT67" i="44"/>
  <c r="DV149" i="44"/>
  <c r="DV155" i="44"/>
  <c r="DV108" i="44"/>
  <c r="DV81" i="44"/>
  <c r="DV8" i="44"/>
  <c r="DY37" i="44"/>
  <c r="DV136" i="44"/>
  <c r="DV43" i="44"/>
  <c r="DV191" i="44"/>
  <c r="DV164" i="44"/>
  <c r="DV68" i="44"/>
  <c r="DV58" i="44"/>
  <c r="DV122" i="44"/>
  <c r="DV115" i="44"/>
  <c r="DV166" i="44"/>
  <c r="DV120" i="44"/>
  <c r="DV195" i="44"/>
  <c r="DV144" i="44"/>
  <c r="DV174" i="44"/>
  <c r="DV167" i="44"/>
  <c r="DV153" i="44"/>
  <c r="DV18" i="44"/>
  <c r="DV190" i="44"/>
  <c r="DV82" i="44"/>
  <c r="DV12" i="44"/>
  <c r="DV150" i="44"/>
  <c r="DV143" i="44"/>
  <c r="DV199" i="44"/>
  <c r="DV172" i="44"/>
  <c r="DV173" i="44"/>
  <c r="DV7" i="44"/>
  <c r="DV35" i="44"/>
  <c r="DV192" i="44"/>
  <c r="DV189" i="44"/>
  <c r="DV126" i="44"/>
  <c r="DY38" i="44"/>
  <c r="DY55" i="44"/>
  <c r="DY45" i="44"/>
  <c r="DY122" i="44"/>
  <c r="DY145" i="44"/>
  <c r="DT158" i="44"/>
  <c r="DV128" i="44"/>
  <c r="DV45" i="44"/>
  <c r="DV97" i="44"/>
  <c r="DV98" i="44"/>
  <c r="DV89" i="44"/>
  <c r="DV178" i="44"/>
  <c r="DV87" i="44"/>
  <c r="DV125" i="44"/>
  <c r="DV117" i="44"/>
  <c r="DV123" i="44"/>
  <c r="DV160" i="44"/>
  <c r="DV118" i="44"/>
  <c r="DV83" i="44"/>
  <c r="DV169" i="44"/>
  <c r="DV157" i="44"/>
  <c r="DV38" i="44"/>
  <c r="DV116" i="44"/>
  <c r="DV86" i="44"/>
  <c r="DT142" i="44"/>
  <c r="DT141" i="44"/>
  <c r="DV131" i="44"/>
  <c r="DY48" i="44"/>
  <c r="DY17" i="44"/>
  <c r="DX39" i="44"/>
  <c r="DY15" i="44"/>
  <c r="DV152" i="44"/>
  <c r="DV175" i="44"/>
  <c r="DV69" i="44"/>
  <c r="DV206" i="44"/>
  <c r="DV127" i="44"/>
  <c r="DV44" i="44"/>
  <c r="DV202" i="44"/>
  <c r="DV193" i="44"/>
  <c r="DV55" i="44"/>
  <c r="DV139" i="44"/>
  <c r="DV109" i="44"/>
  <c r="DV124" i="44"/>
  <c r="DV184" i="44"/>
  <c r="DY158" i="44"/>
  <c r="DY136" i="44"/>
  <c r="DT19" i="44"/>
  <c r="DY23" i="44"/>
  <c r="DX191" i="44"/>
  <c r="DX40" i="44"/>
  <c r="DX178" i="44"/>
  <c r="DX19" i="44"/>
  <c r="DX190" i="44"/>
  <c r="DX136" i="44"/>
  <c r="DX61" i="44"/>
  <c r="DX84" i="44"/>
  <c r="DX127" i="44"/>
  <c r="DX174" i="44"/>
  <c r="DX182" i="44"/>
  <c r="DX113" i="44"/>
  <c r="DX64" i="44"/>
  <c r="DX24" i="44"/>
  <c r="DZ186" i="44"/>
  <c r="DZ46" i="44"/>
  <c r="EE184" i="44"/>
  <c r="EE45" i="44"/>
  <c r="EE112" i="44"/>
  <c r="EE46" i="44"/>
  <c r="EE187" i="44"/>
  <c r="EE22" i="44"/>
  <c r="DT88" i="44"/>
  <c r="DT174" i="44"/>
  <c r="DT104" i="44"/>
  <c r="DT9" i="44"/>
  <c r="DV132" i="44"/>
  <c r="DV74" i="44"/>
  <c r="DY68" i="44"/>
  <c r="DY54" i="44"/>
  <c r="DY128" i="44"/>
  <c r="DY148" i="44"/>
  <c r="DY105" i="44"/>
  <c r="DY137" i="44"/>
  <c r="DY73" i="44"/>
  <c r="DY131" i="44"/>
  <c r="DY170" i="44"/>
  <c r="DY189" i="44"/>
  <c r="DY93" i="44"/>
  <c r="DY202" i="44"/>
  <c r="DY103" i="44"/>
  <c r="DY33" i="44"/>
  <c r="DY42" i="44"/>
  <c r="DY27" i="44"/>
  <c r="DY125" i="44"/>
  <c r="DY66" i="44"/>
  <c r="DY116" i="44"/>
  <c r="DY132" i="44"/>
  <c r="DY178" i="44"/>
  <c r="DY21" i="44"/>
  <c r="DY193" i="44"/>
  <c r="DY191" i="44"/>
  <c r="DY41" i="44"/>
  <c r="DY124" i="44"/>
  <c r="DY11" i="44"/>
  <c r="DY8" i="44"/>
  <c r="DY204" i="44"/>
  <c r="DY108" i="44"/>
  <c r="DY74" i="44"/>
  <c r="DY183" i="44"/>
  <c r="DY7" i="44"/>
  <c r="DY75" i="44"/>
  <c r="DY117" i="44"/>
  <c r="DY198" i="44"/>
  <c r="DY39" i="44"/>
  <c r="DY102" i="44"/>
  <c r="DY96" i="44"/>
  <c r="DY20" i="44"/>
  <c r="DY107" i="44"/>
  <c r="DY64" i="44"/>
  <c r="DX144" i="44"/>
  <c r="DX121" i="44"/>
  <c r="DX201" i="44"/>
  <c r="DX44" i="44"/>
  <c r="DX7" i="44"/>
  <c r="DX143" i="44"/>
  <c r="DX101" i="44"/>
  <c r="DX111" i="44"/>
  <c r="DX163" i="44"/>
  <c r="DX8" i="44"/>
  <c r="DX116" i="44"/>
  <c r="DX46" i="44"/>
  <c r="DX27" i="44"/>
  <c r="DX91" i="44"/>
  <c r="DX33" i="44"/>
  <c r="DX45" i="44"/>
  <c r="DX30" i="44"/>
  <c r="DX31" i="44"/>
  <c r="DX69" i="44"/>
  <c r="DX26" i="44"/>
  <c r="DX73" i="44"/>
  <c r="EE136" i="44"/>
  <c r="EB141" i="44"/>
  <c r="DX199" i="44"/>
  <c r="DX51" i="44"/>
  <c r="DX123" i="44"/>
  <c r="DX28" i="44"/>
  <c r="DX194" i="44"/>
  <c r="DX29" i="44"/>
  <c r="DX176" i="44"/>
  <c r="DX11" i="44"/>
  <c r="DX202" i="44"/>
  <c r="DX205" i="44"/>
  <c r="DX150" i="44"/>
  <c r="DX86" i="44"/>
  <c r="DX54" i="44"/>
  <c r="DX166" i="44"/>
  <c r="DX164" i="44"/>
  <c r="DX187" i="44"/>
  <c r="DX180" i="44"/>
  <c r="DX85" i="44"/>
  <c r="DX148" i="44"/>
  <c r="DX156" i="44"/>
  <c r="DX170" i="44"/>
  <c r="DX97" i="44"/>
  <c r="DX53" i="44"/>
  <c r="EE142" i="44"/>
  <c r="EE144" i="44"/>
  <c r="EE40" i="44"/>
  <c r="EE122" i="44"/>
  <c r="DX98" i="44"/>
  <c r="DX70" i="44"/>
  <c r="DZ203" i="44"/>
  <c r="DX59" i="44"/>
  <c r="DX99" i="44"/>
  <c r="DX125" i="44"/>
  <c r="DZ59" i="44"/>
  <c r="DX68" i="44"/>
  <c r="DX192" i="44"/>
  <c r="DX95" i="44"/>
  <c r="DZ168" i="44"/>
  <c r="DX158" i="44"/>
  <c r="DX89" i="44"/>
  <c r="DX154" i="44"/>
  <c r="DX129" i="44"/>
  <c r="DX155" i="44"/>
  <c r="DX105" i="44"/>
  <c r="DX17" i="44"/>
  <c r="DX183" i="44"/>
  <c r="DX173" i="44"/>
  <c r="EE199" i="44"/>
  <c r="EE125" i="44"/>
  <c r="EE154" i="44"/>
  <c r="EE61" i="44"/>
  <c r="EE73" i="44"/>
  <c r="EB203" i="44"/>
  <c r="EB206" i="44"/>
  <c r="DT38" i="44"/>
  <c r="DT143" i="44"/>
  <c r="DT133" i="44"/>
  <c r="DT123" i="44"/>
  <c r="DT101" i="44"/>
  <c r="DT6" i="44"/>
  <c r="DV22" i="44"/>
  <c r="DV196" i="44"/>
  <c r="DV113" i="44"/>
  <c r="DY31" i="44"/>
  <c r="DY186" i="44"/>
  <c r="DY25" i="44"/>
  <c r="DY159" i="44"/>
  <c r="DY199" i="44"/>
  <c r="DY139" i="44"/>
  <c r="DY114" i="44"/>
  <c r="DY49" i="44"/>
  <c r="DY121" i="44"/>
  <c r="DY47" i="44"/>
  <c r="DY156" i="44"/>
  <c r="DY80" i="44"/>
  <c r="DY166" i="44"/>
  <c r="DY113" i="44"/>
  <c r="DY76" i="44"/>
  <c r="DY18" i="44"/>
  <c r="DY70" i="44"/>
  <c r="DY162" i="44"/>
  <c r="DY138" i="44"/>
  <c r="DY127" i="44"/>
  <c r="DY106" i="44"/>
  <c r="DY171" i="44"/>
  <c r="DY160" i="44"/>
  <c r="DY165" i="44"/>
  <c r="DY155" i="44"/>
  <c r="DY52" i="44"/>
  <c r="DY180" i="44"/>
  <c r="DY79" i="44"/>
  <c r="DY153" i="44"/>
  <c r="DY65" i="44"/>
  <c r="DY206" i="44"/>
  <c r="DY109" i="44"/>
  <c r="DY205" i="44"/>
  <c r="DY174" i="44"/>
  <c r="DY176" i="44"/>
  <c r="DY175" i="44"/>
  <c r="DY40" i="44"/>
  <c r="DY172" i="44"/>
  <c r="DY130" i="44"/>
  <c r="DY85" i="44"/>
  <c r="DY16" i="44"/>
  <c r="DY9" i="44"/>
  <c r="DY163" i="44"/>
  <c r="DY30" i="44"/>
  <c r="DY51" i="44"/>
  <c r="DY173" i="44"/>
  <c r="DY146" i="44"/>
  <c r="DY92" i="44"/>
  <c r="DY111" i="44"/>
  <c r="DY98" i="44"/>
  <c r="DY150" i="44"/>
  <c r="DY177" i="44"/>
  <c r="DY129" i="44"/>
  <c r="DY59" i="44"/>
  <c r="DY201" i="44"/>
  <c r="DY82" i="44"/>
  <c r="DY34" i="44"/>
  <c r="DY28" i="44"/>
  <c r="DY53" i="44"/>
  <c r="DY36" i="44"/>
  <c r="DY22" i="44"/>
  <c r="DY19" i="44"/>
  <c r="DY133" i="44"/>
  <c r="DY81" i="44"/>
  <c r="DY126" i="44"/>
  <c r="DY58" i="44"/>
  <c r="DY142" i="44"/>
  <c r="DY12" i="44"/>
  <c r="DY99" i="44"/>
  <c r="DY83" i="44"/>
  <c r="DY120" i="44"/>
  <c r="DW157" i="44"/>
  <c r="DT137" i="44"/>
  <c r="EB49" i="44"/>
  <c r="DW204" i="44"/>
  <c r="EB130" i="44"/>
  <c r="EB159" i="44"/>
  <c r="EB83" i="44"/>
  <c r="EB175" i="44"/>
  <c r="EB33" i="44"/>
  <c r="EB8" i="44"/>
  <c r="EB108" i="44"/>
  <c r="EB66" i="44"/>
  <c r="EB20" i="44"/>
  <c r="EB54" i="44"/>
  <c r="EB163" i="44"/>
  <c r="EB43" i="44"/>
  <c r="EB76" i="44"/>
  <c r="DT86" i="44"/>
  <c r="DT122" i="44"/>
  <c r="DT27" i="44"/>
  <c r="DT185" i="44"/>
  <c r="DT182" i="44"/>
  <c r="DT34" i="44"/>
  <c r="DT37" i="44"/>
  <c r="DT58" i="44"/>
  <c r="DT11" i="44"/>
  <c r="DT84" i="44"/>
  <c r="DT202" i="44"/>
  <c r="DT190" i="44"/>
  <c r="DT31" i="44"/>
  <c r="DT96" i="44"/>
  <c r="DT131" i="44"/>
  <c r="DT46" i="44"/>
  <c r="DT68" i="44"/>
  <c r="DT198" i="44"/>
  <c r="DT59" i="44"/>
  <c r="DT25" i="44"/>
  <c r="DT53" i="44"/>
  <c r="DT76" i="44"/>
  <c r="DT186" i="44"/>
  <c r="DT107" i="44"/>
  <c r="DT204" i="44"/>
  <c r="DT64" i="44"/>
  <c r="DV67" i="44"/>
  <c r="DV204" i="44"/>
  <c r="DV102" i="44"/>
  <c r="DV194" i="44"/>
  <c r="DV92" i="44"/>
  <c r="DV130" i="44"/>
  <c r="DY200" i="44"/>
  <c r="DY95" i="44"/>
  <c r="DW160" i="44"/>
  <c r="DW118" i="44"/>
  <c r="DT40" i="44"/>
  <c r="DT55" i="44"/>
  <c r="DT193" i="44"/>
  <c r="DT127" i="44"/>
  <c r="EB153" i="44"/>
  <c r="EB55" i="44"/>
  <c r="EE51" i="44"/>
  <c r="EE150" i="44"/>
  <c r="EE185" i="44"/>
  <c r="EE101" i="44"/>
  <c r="EE78" i="44"/>
  <c r="EE70" i="44"/>
  <c r="EE134" i="44"/>
  <c r="EE129" i="44"/>
  <c r="EE42" i="44"/>
  <c r="EE118" i="44"/>
  <c r="EE164" i="44"/>
  <c r="EE14" i="44"/>
  <c r="EE113" i="44"/>
  <c r="EE55" i="44"/>
  <c r="EE153" i="44"/>
  <c r="EE145" i="44"/>
  <c r="EE201" i="44"/>
  <c r="EE47" i="44"/>
  <c r="EE8" i="44"/>
  <c r="EE141" i="44"/>
  <c r="EE9" i="44"/>
  <c r="EE108" i="44"/>
  <c r="EE60" i="44"/>
  <c r="EE160" i="44"/>
  <c r="EE29" i="44"/>
  <c r="EE92" i="44"/>
  <c r="EE173" i="44"/>
  <c r="EE128" i="44"/>
  <c r="EE106" i="44"/>
  <c r="EE26" i="44"/>
  <c r="EE38" i="44"/>
  <c r="EE58" i="44"/>
  <c r="EE27" i="44"/>
  <c r="EE120" i="44"/>
  <c r="EE188" i="44"/>
  <c r="EE36" i="44"/>
  <c r="EE20" i="44"/>
  <c r="EE124" i="44"/>
  <c r="EE194" i="44"/>
  <c r="EE18" i="44"/>
  <c r="EE81" i="44"/>
  <c r="EE90" i="44"/>
  <c r="EE138" i="44"/>
  <c r="EE44" i="44"/>
  <c r="EE192" i="44"/>
  <c r="EE91" i="44"/>
  <c r="EE30" i="44"/>
  <c r="EE67" i="44"/>
  <c r="EE139" i="44"/>
  <c r="EE115" i="44"/>
  <c r="EE156" i="44"/>
  <c r="EE117" i="44"/>
  <c r="EE54" i="44"/>
  <c r="EE77" i="44"/>
  <c r="EE57" i="44"/>
  <c r="EB70" i="44"/>
  <c r="EB172" i="44"/>
  <c r="EB41" i="44"/>
  <c r="EB114" i="44"/>
  <c r="EB103" i="44"/>
  <c r="EB52" i="44"/>
  <c r="EB115" i="44"/>
  <c r="EB71" i="44"/>
  <c r="EB198" i="44"/>
  <c r="EB121" i="44"/>
  <c r="EB186" i="44"/>
  <c r="EB102" i="44"/>
  <c r="EB185" i="44"/>
  <c r="EB46" i="44"/>
  <c r="EB47" i="44"/>
  <c r="EB202" i="44"/>
  <c r="EB162" i="44"/>
  <c r="EB148" i="44"/>
  <c r="EB129" i="44"/>
  <c r="EB75" i="44"/>
  <c r="EB85" i="44"/>
  <c r="EB23" i="44"/>
  <c r="EB92" i="44"/>
  <c r="EB25" i="44"/>
  <c r="EB180" i="44"/>
  <c r="EB160" i="44"/>
  <c r="EB106" i="44"/>
  <c r="EA104" i="44"/>
  <c r="EA95" i="44"/>
  <c r="DZ179" i="44"/>
  <c r="DZ40" i="44"/>
  <c r="DZ146" i="44"/>
  <c r="DZ38" i="44"/>
  <c r="DZ113" i="44"/>
  <c r="DZ181" i="44"/>
  <c r="DZ12" i="44"/>
  <c r="EA193" i="44"/>
  <c r="DZ9" i="44"/>
  <c r="DZ53" i="44"/>
  <c r="DZ193" i="44"/>
  <c r="DZ87" i="44"/>
  <c r="DZ149" i="44"/>
  <c r="DZ205" i="44"/>
  <c r="DZ142" i="44"/>
  <c r="DZ136" i="44"/>
  <c r="DZ8" i="44"/>
  <c r="DZ156" i="44"/>
  <c r="DZ42" i="44"/>
  <c r="DZ183" i="44"/>
  <c r="DZ188" i="44"/>
  <c r="DZ147" i="44"/>
  <c r="DZ189" i="44"/>
  <c r="DY115" i="44"/>
  <c r="DY67" i="44"/>
  <c r="DY152" i="44"/>
  <c r="DY91" i="44"/>
  <c r="DY86" i="44"/>
  <c r="DX120" i="44"/>
  <c r="DX133" i="44"/>
  <c r="DX147" i="44"/>
  <c r="DX157" i="44"/>
  <c r="DX134" i="44"/>
  <c r="DX169" i="44"/>
  <c r="DX62" i="44"/>
  <c r="DX159" i="44"/>
  <c r="DX83" i="44"/>
  <c r="DX87" i="44"/>
  <c r="DX18" i="44"/>
  <c r="DX60" i="44"/>
  <c r="DX57" i="44"/>
  <c r="DX6" i="44"/>
  <c r="DX52" i="44"/>
  <c r="DX10" i="44"/>
  <c r="DX16" i="44"/>
  <c r="DX34" i="44"/>
  <c r="DX167" i="44"/>
  <c r="DX63" i="44"/>
  <c r="DX37" i="44"/>
  <c r="DX115" i="44"/>
  <c r="DX49" i="44"/>
  <c r="DX92" i="44"/>
  <c r="DX204" i="44"/>
  <c r="DX126" i="44"/>
  <c r="DX14" i="44"/>
  <c r="DX140" i="44"/>
  <c r="DX108" i="44"/>
  <c r="DX200" i="44"/>
  <c r="DX96" i="44"/>
  <c r="DX42" i="44"/>
  <c r="DX38" i="44"/>
  <c r="DX184" i="44"/>
  <c r="DX160" i="44"/>
  <c r="DX109" i="44"/>
  <c r="DX79" i="44"/>
  <c r="DX118" i="44"/>
  <c r="DX81" i="44"/>
  <c r="DX146" i="44"/>
  <c r="DX112" i="44"/>
  <c r="DX25" i="44"/>
  <c r="DX165" i="44"/>
  <c r="DX122" i="44"/>
  <c r="DX179" i="44"/>
  <c r="DX138" i="44"/>
  <c r="DX142" i="44"/>
  <c r="DX172" i="44"/>
  <c r="DX20" i="44"/>
  <c r="DX22" i="44"/>
  <c r="DX66" i="44"/>
  <c r="DX130" i="44"/>
  <c r="DX88" i="44"/>
  <c r="DY168" i="44"/>
  <c r="DY143" i="44"/>
  <c r="DY10" i="44"/>
  <c r="DY140" i="44"/>
  <c r="DY89" i="44"/>
  <c r="DY77" i="44"/>
  <c r="DY203" i="44"/>
  <c r="DY182" i="44"/>
  <c r="DY188" i="44"/>
  <c r="DY190" i="44"/>
  <c r="DY57" i="44"/>
  <c r="DY50" i="44"/>
  <c r="DY135" i="44"/>
  <c r="DY87" i="44"/>
  <c r="DY78" i="44"/>
  <c r="DW175" i="44"/>
  <c r="DW164" i="44"/>
  <c r="DW93" i="44"/>
  <c r="DX206" i="44"/>
  <c r="DX132" i="44"/>
  <c r="DX12" i="44"/>
  <c r="DX56" i="44"/>
  <c r="DX35" i="44"/>
  <c r="DX114" i="44"/>
  <c r="DX110" i="44"/>
  <c r="DX76" i="44"/>
  <c r="DX72" i="44"/>
  <c r="DX139" i="44"/>
  <c r="DX21" i="44"/>
  <c r="DX80" i="44"/>
  <c r="DX128" i="44"/>
  <c r="DX162" i="44"/>
  <c r="DX124" i="44"/>
  <c r="DX153" i="44"/>
  <c r="DX149" i="44"/>
  <c r="DX198" i="44"/>
  <c r="DX117" i="44"/>
  <c r="DX100" i="44"/>
  <c r="DX203" i="44"/>
  <c r="DX104" i="44"/>
  <c r="DX196" i="44"/>
  <c r="DX161" i="44"/>
  <c r="DX65" i="44"/>
  <c r="DX67" i="44"/>
  <c r="DX188" i="44"/>
  <c r="DX137" i="44"/>
  <c r="DX41" i="44"/>
  <c r="DX189" i="44"/>
  <c r="DX82" i="44"/>
  <c r="DX175" i="44"/>
  <c r="DW74" i="44"/>
  <c r="DW120" i="44"/>
  <c r="DW9" i="44"/>
  <c r="DW140" i="44"/>
  <c r="DW20" i="44"/>
  <c r="DW138" i="44"/>
  <c r="DW192" i="44"/>
  <c r="DW137" i="44"/>
  <c r="DW195" i="44"/>
  <c r="DW139" i="44"/>
  <c r="DW119" i="44"/>
  <c r="DW7" i="44"/>
  <c r="DW169" i="44"/>
  <c r="DW63" i="44"/>
  <c r="DW10" i="44"/>
  <c r="DW181" i="44"/>
  <c r="DW57" i="44"/>
  <c r="DW114" i="44"/>
  <c r="DW43" i="44"/>
  <c r="DW132" i="44"/>
  <c r="DW203" i="44"/>
  <c r="DW143" i="44"/>
  <c r="DW30" i="44"/>
  <c r="DW35" i="44"/>
  <c r="DW75" i="44"/>
  <c r="DW194" i="44"/>
  <c r="DW117" i="44"/>
  <c r="DW79" i="44"/>
  <c r="DV188" i="44"/>
  <c r="DV181" i="44"/>
  <c r="DV103" i="44"/>
  <c r="DV73" i="44"/>
  <c r="DV148" i="44"/>
  <c r="DV28" i="44"/>
  <c r="DV142" i="44"/>
  <c r="DV39" i="44"/>
  <c r="DV49" i="44"/>
  <c r="DV75" i="44"/>
  <c r="DV88" i="44"/>
  <c r="DV134" i="44"/>
  <c r="DV77" i="44"/>
  <c r="DV29" i="44"/>
  <c r="DV145" i="44"/>
  <c r="DV156" i="44"/>
  <c r="DV13" i="44"/>
  <c r="DV91" i="44"/>
  <c r="DV161" i="44"/>
  <c r="DW53" i="44"/>
  <c r="DW39" i="44"/>
  <c r="DW50" i="44"/>
  <c r="DW174" i="44"/>
  <c r="DV61" i="44"/>
  <c r="DV60" i="44"/>
  <c r="DV64" i="44"/>
  <c r="DV70" i="44"/>
  <c r="DV11" i="44"/>
  <c r="DS29" i="44"/>
  <c r="DS173" i="44"/>
  <c r="DS10" i="44"/>
  <c r="DU87" i="44"/>
  <c r="DW59" i="44"/>
  <c r="DW190" i="44"/>
  <c r="DW56" i="44"/>
  <c r="DW45" i="44"/>
  <c r="DW55" i="44"/>
  <c r="DW58" i="44"/>
  <c r="DW26" i="44"/>
  <c r="DW179" i="44"/>
  <c r="DW196" i="44"/>
  <c r="DW134" i="44"/>
  <c r="DW71" i="44"/>
  <c r="DW104" i="44"/>
  <c r="DW206" i="44"/>
  <c r="DW150" i="44"/>
  <c r="DW11" i="44"/>
  <c r="DW167" i="44"/>
  <c r="DW123" i="44"/>
  <c r="DW44" i="44"/>
  <c r="DS88" i="44"/>
  <c r="DS96" i="44"/>
  <c r="DS147" i="44"/>
  <c r="DW29" i="44"/>
  <c r="DS74" i="44"/>
  <c r="DU14" i="44"/>
  <c r="DS23" i="44"/>
  <c r="DS102" i="44"/>
  <c r="DS6" i="44"/>
  <c r="DW67" i="44"/>
  <c r="DW64" i="44"/>
  <c r="DW41" i="44"/>
  <c r="DW78" i="44"/>
  <c r="DW176" i="44"/>
  <c r="DW148" i="44"/>
  <c r="DW24" i="44"/>
  <c r="DW126" i="44"/>
  <c r="DW61" i="44"/>
  <c r="DW133" i="44"/>
  <c r="DW136" i="44"/>
  <c r="DW92" i="44"/>
  <c r="DW94" i="44"/>
  <c r="DW201" i="44"/>
  <c r="DW102" i="44"/>
  <c r="DW80" i="44"/>
  <c r="DW86" i="44"/>
  <c r="DW125" i="44"/>
  <c r="DW110" i="44"/>
  <c r="DW111" i="44"/>
  <c r="DW77" i="44"/>
  <c r="DS156" i="44"/>
  <c r="DS97" i="44"/>
  <c r="DU72" i="44"/>
  <c r="DS176" i="44"/>
  <c r="DS179" i="44"/>
  <c r="DS159" i="44"/>
  <c r="DS89" i="44"/>
  <c r="DS80" i="44"/>
  <c r="DS183" i="44"/>
  <c r="DS128" i="44"/>
  <c r="DS11" i="44"/>
  <c r="DS160" i="44"/>
  <c r="DS41" i="44"/>
  <c r="DS65" i="44"/>
  <c r="DS63" i="44"/>
  <c r="DS171" i="44"/>
  <c r="DS181" i="44"/>
  <c r="DS46" i="44"/>
  <c r="DS115" i="44"/>
  <c r="DS39" i="44"/>
  <c r="DS108" i="44"/>
  <c r="DS22" i="44"/>
  <c r="DS194" i="44"/>
  <c r="DS170" i="44"/>
  <c r="DS124" i="44"/>
  <c r="DS105" i="44"/>
  <c r="DS9" i="44"/>
  <c r="DS195" i="44"/>
  <c r="DS116" i="44"/>
  <c r="DS95" i="44"/>
  <c r="DS165" i="44"/>
  <c r="DS107" i="44"/>
  <c r="DU45" i="44"/>
  <c r="DW31" i="44"/>
  <c r="DW27" i="44"/>
  <c r="DU147" i="44"/>
  <c r="DW112" i="44"/>
  <c r="DW124" i="44"/>
  <c r="DW101" i="44"/>
  <c r="DW36" i="44"/>
  <c r="DW151" i="44"/>
  <c r="DW32" i="44"/>
  <c r="DW205" i="44"/>
  <c r="DW155" i="44"/>
  <c r="DW13" i="44"/>
  <c r="DW103" i="44"/>
  <c r="DW146" i="44"/>
  <c r="DW131" i="44"/>
  <c r="DW152" i="44"/>
  <c r="DW98" i="44"/>
  <c r="DS119" i="44"/>
  <c r="DS197" i="44"/>
  <c r="DS134" i="44"/>
  <c r="DU137" i="44"/>
  <c r="DS79" i="44"/>
  <c r="DU84" i="44"/>
  <c r="DU171" i="44"/>
  <c r="DU132" i="44"/>
  <c r="DU57" i="44"/>
  <c r="DU166" i="44"/>
  <c r="DU23" i="44"/>
  <c r="DU105" i="44"/>
  <c r="DU146" i="44"/>
  <c r="DU204" i="44"/>
  <c r="DU202" i="44"/>
  <c r="DU34" i="44"/>
  <c r="DU112" i="44"/>
  <c r="DU111" i="44"/>
  <c r="DU126" i="44"/>
  <c r="DU168" i="44"/>
  <c r="DU136" i="44"/>
  <c r="DU90" i="44"/>
  <c r="DU59" i="44"/>
  <c r="DU68" i="44"/>
  <c r="DU144" i="44"/>
  <c r="DU6" i="44"/>
  <c r="DU12" i="44"/>
  <c r="DU76" i="44"/>
  <c r="DU119" i="44"/>
  <c r="DS7" i="44"/>
  <c r="DU102" i="44"/>
  <c r="DS92" i="44"/>
  <c r="DS180" i="44"/>
  <c r="DS202" i="44"/>
  <c r="DS136" i="44"/>
  <c r="DS161" i="44"/>
  <c r="DU131" i="44"/>
  <c r="DW95" i="44"/>
  <c r="DW163" i="44"/>
  <c r="DW83" i="44"/>
  <c r="DW141" i="44"/>
  <c r="DW28" i="44"/>
  <c r="DW19" i="44"/>
  <c r="DW156" i="44"/>
  <c r="DW15" i="44"/>
  <c r="DW135" i="44"/>
  <c r="DW8" i="44"/>
  <c r="DW16" i="44"/>
  <c r="DW171" i="44"/>
  <c r="DW182" i="44"/>
  <c r="DW81" i="44"/>
  <c r="DW187" i="44"/>
  <c r="DW188" i="44"/>
  <c r="DW22" i="44"/>
  <c r="DW154" i="44"/>
  <c r="DW82" i="44"/>
  <c r="DW142" i="44"/>
  <c r="DW108" i="44"/>
  <c r="DW66" i="44"/>
  <c r="DW49" i="44"/>
  <c r="DW91" i="44"/>
  <c r="DW105" i="44"/>
  <c r="DW84" i="44"/>
  <c r="DW161" i="44"/>
  <c r="DW25" i="44"/>
  <c r="DW70" i="44"/>
  <c r="DW147" i="44"/>
  <c r="DW89" i="44"/>
  <c r="DW62" i="44"/>
  <c r="DW42" i="44"/>
  <c r="DW116" i="44"/>
  <c r="DW166" i="44"/>
  <c r="DW180" i="44"/>
  <c r="DW144" i="44"/>
  <c r="DW87" i="44"/>
  <c r="DW96" i="44"/>
  <c r="DW172" i="44"/>
  <c r="DU182" i="44"/>
  <c r="DW173" i="44"/>
  <c r="DW184" i="44"/>
  <c r="DW88" i="44"/>
  <c r="DW37" i="44"/>
  <c r="DW23" i="44"/>
  <c r="DW149" i="44"/>
  <c r="DW60" i="44"/>
  <c r="DW97" i="44"/>
  <c r="DW85" i="44"/>
  <c r="DW40" i="44"/>
  <c r="DW54" i="44"/>
  <c r="DW21" i="44"/>
  <c r="DW199" i="44"/>
  <c r="DW200" i="44"/>
  <c r="DW165" i="44"/>
  <c r="DW198" i="44"/>
  <c r="DW186" i="44"/>
  <c r="DW65" i="44"/>
  <c r="DW128" i="44"/>
  <c r="DW107" i="44"/>
  <c r="DW46" i="44"/>
  <c r="DS26" i="44"/>
  <c r="DS34" i="44"/>
  <c r="DS117" i="44"/>
  <c r="DS62" i="44"/>
  <c r="DS45" i="44"/>
  <c r="DS25" i="44"/>
  <c r="DS201" i="44"/>
  <c r="DW48" i="44"/>
  <c r="DU99" i="44"/>
  <c r="DU149" i="44"/>
  <c r="DW170" i="44"/>
  <c r="DW177" i="44"/>
  <c r="DW197" i="44"/>
  <c r="DW6" i="44"/>
  <c r="DW90" i="44"/>
  <c r="DW72" i="44"/>
  <c r="DW130" i="44"/>
  <c r="DW68" i="44"/>
  <c r="DW34" i="44"/>
  <c r="DW99" i="44"/>
  <c r="DW38" i="44"/>
  <c r="DW52" i="44"/>
  <c r="DW185" i="44"/>
  <c r="DW47" i="44"/>
  <c r="DW106" i="44"/>
  <c r="DW69" i="44"/>
  <c r="DW189" i="44"/>
  <c r="DW168" i="44"/>
  <c r="DW33" i="44"/>
  <c r="DW12" i="44"/>
  <c r="DW191" i="44"/>
  <c r="DW121" i="44"/>
  <c r="DW109" i="44"/>
  <c r="DW127" i="44"/>
  <c r="DW18" i="44"/>
  <c r="DW158" i="44"/>
  <c r="DW178" i="44"/>
  <c r="DW159" i="44"/>
  <c r="DW129" i="44"/>
  <c r="DW115" i="44"/>
  <c r="DW51" i="44"/>
  <c r="DW202" i="44"/>
  <c r="DW145" i="44"/>
  <c r="DW113" i="44"/>
  <c r="DW193" i="44"/>
  <c r="DS185" i="44"/>
  <c r="DS77" i="44"/>
  <c r="DS144" i="44"/>
  <c r="DS151" i="44"/>
  <c r="DS141" i="44"/>
  <c r="DS198" i="44"/>
  <c r="DS21" i="44"/>
  <c r="DS99" i="44"/>
  <c r="DS67" i="44"/>
  <c r="DS15" i="44"/>
  <c r="DS129" i="44"/>
  <c r="DS101" i="44"/>
  <c r="DW122" i="44"/>
  <c r="DU89" i="44"/>
  <c r="EB184" i="44"/>
  <c r="EB93" i="44"/>
  <c r="EB119" i="44"/>
  <c r="EB118" i="44"/>
  <c r="EB204" i="44"/>
  <c r="EB39" i="44"/>
  <c r="EB205" i="44"/>
  <c r="EB167" i="44"/>
  <c r="EB138" i="44"/>
  <c r="EB81" i="44"/>
  <c r="EB166" i="44"/>
  <c r="EB64" i="44"/>
  <c r="EB82" i="44"/>
  <c r="EB14" i="44"/>
  <c r="EB28" i="44"/>
  <c r="EB73" i="44"/>
  <c r="EB128" i="44"/>
  <c r="EB40" i="44"/>
  <c r="EB16" i="44"/>
  <c r="EB62" i="44"/>
  <c r="EB133" i="44"/>
  <c r="EB69" i="44"/>
  <c r="EB42" i="44"/>
  <c r="EB24" i="44"/>
  <c r="EB31" i="44"/>
  <c r="EB78" i="44"/>
  <c r="EB113" i="44"/>
  <c r="EB56" i="44"/>
  <c r="EB59" i="44"/>
  <c r="EB181" i="44"/>
  <c r="EB136" i="44"/>
  <c r="EB96" i="44"/>
  <c r="EB122" i="44"/>
  <c r="EB58" i="44"/>
  <c r="EB95" i="44"/>
  <c r="EB21" i="44"/>
  <c r="DS98" i="44"/>
  <c r="DS135" i="44"/>
  <c r="DS112" i="44"/>
  <c r="DS55" i="44"/>
  <c r="DS33" i="44"/>
  <c r="DS82" i="44"/>
  <c r="DS191" i="44"/>
  <c r="DS145" i="44"/>
  <c r="DS140" i="44"/>
  <c r="DS90" i="44"/>
  <c r="DS64" i="44"/>
  <c r="DS167" i="44"/>
  <c r="DS68" i="44"/>
  <c r="DS16" i="44"/>
  <c r="DS18" i="44"/>
  <c r="DS118" i="44"/>
  <c r="DS184" i="44"/>
  <c r="DS13" i="44"/>
  <c r="DS51" i="44"/>
  <c r="DS148" i="44"/>
  <c r="DS178" i="44"/>
  <c r="DS30" i="44"/>
  <c r="DS172" i="44"/>
  <c r="DS132" i="44"/>
  <c r="DS40" i="44"/>
  <c r="DS125" i="44"/>
  <c r="DS73" i="44"/>
  <c r="DS162" i="44"/>
  <c r="DS137" i="44"/>
  <c r="DU114" i="44"/>
  <c r="DU158" i="44"/>
  <c r="DU110" i="44"/>
  <c r="DS57" i="44"/>
  <c r="DS70" i="44"/>
  <c r="DS36" i="44"/>
  <c r="DS103" i="44"/>
  <c r="DU140" i="44"/>
  <c r="DU167" i="44"/>
  <c r="DU130" i="44"/>
  <c r="DU95" i="44"/>
  <c r="DU62" i="44"/>
  <c r="DU145" i="44"/>
  <c r="DU172" i="44"/>
  <c r="DU179" i="44"/>
  <c r="DU127" i="44"/>
  <c r="DU162" i="44"/>
  <c r="DU117" i="44"/>
  <c r="DU74" i="44"/>
  <c r="DU206" i="44"/>
  <c r="DU13" i="44"/>
  <c r="DU164" i="44"/>
  <c r="DU51" i="44"/>
  <c r="DU180" i="44"/>
  <c r="DU18" i="44"/>
  <c r="DU100" i="44"/>
  <c r="DU103" i="44"/>
  <c r="DU197" i="44"/>
  <c r="DU201" i="44"/>
  <c r="DU78" i="44"/>
  <c r="DU61" i="44"/>
  <c r="DU199" i="44"/>
  <c r="DU19" i="44"/>
  <c r="DU118" i="44"/>
  <c r="DU63" i="44"/>
  <c r="DU29" i="44"/>
  <c r="DU24" i="44"/>
  <c r="DU28" i="44"/>
  <c r="DU196" i="44"/>
  <c r="DU193" i="44"/>
  <c r="DU54" i="44"/>
  <c r="DU200" i="44"/>
  <c r="DU138" i="44"/>
  <c r="DU25" i="44"/>
  <c r="DU67" i="44"/>
  <c r="DU36" i="44"/>
  <c r="DU113" i="44"/>
  <c r="DU98" i="44"/>
  <c r="DU56" i="44"/>
  <c r="DU41" i="44"/>
  <c r="DU93" i="44"/>
  <c r="DU124" i="44"/>
  <c r="DU10" i="44"/>
  <c r="DU85" i="44"/>
  <c r="DU73" i="44"/>
  <c r="DU121" i="44"/>
  <c r="DU177" i="44"/>
  <c r="DU135" i="44"/>
  <c r="DU192" i="44"/>
  <c r="DU176" i="44"/>
  <c r="DU75" i="44"/>
  <c r="DU178" i="44"/>
  <c r="DU152" i="44"/>
  <c r="DU109" i="44"/>
  <c r="DU203" i="44"/>
  <c r="DU32" i="44"/>
  <c r="DU22" i="44"/>
  <c r="DU71" i="44"/>
  <c r="DU122" i="44"/>
  <c r="DU165" i="44"/>
  <c r="DU188" i="44"/>
  <c r="DU52" i="44"/>
  <c r="DU33" i="44"/>
  <c r="DU40" i="44"/>
  <c r="DU50" i="44"/>
  <c r="DU120" i="44"/>
  <c r="DU116" i="44"/>
  <c r="DU35" i="44"/>
  <c r="DU69" i="44"/>
  <c r="DU65" i="44"/>
  <c r="DU30" i="44"/>
  <c r="DU7" i="44"/>
  <c r="DU151" i="44"/>
  <c r="DU195" i="44"/>
  <c r="DU92" i="44"/>
  <c r="DU205" i="44"/>
  <c r="DU157" i="44"/>
  <c r="DU128" i="44"/>
  <c r="DU9" i="44"/>
  <c r="DU53" i="44"/>
  <c r="DU37" i="44"/>
  <c r="DU170" i="44"/>
  <c r="DU16" i="44"/>
  <c r="DU190" i="44"/>
  <c r="DU88" i="44"/>
  <c r="DU8" i="44"/>
  <c r="DU81" i="44"/>
  <c r="DU161" i="44"/>
  <c r="DU82" i="44"/>
  <c r="DU38" i="44"/>
  <c r="DU156" i="44"/>
  <c r="DU101" i="44"/>
  <c r="DU20" i="44"/>
  <c r="DU133" i="44"/>
  <c r="DU46" i="44"/>
  <c r="DU129" i="44"/>
  <c r="DU198" i="44"/>
  <c r="DU160" i="44"/>
  <c r="DU58" i="44"/>
  <c r="DU191" i="44"/>
  <c r="DU104" i="44"/>
  <c r="DU159" i="44"/>
  <c r="DU194" i="44"/>
  <c r="DU107" i="44"/>
  <c r="DU181" i="44"/>
  <c r="DU169" i="44"/>
  <c r="DU108" i="44"/>
  <c r="DU64" i="44"/>
  <c r="DU106" i="44"/>
  <c r="DU115" i="44"/>
  <c r="DU125" i="44"/>
  <c r="DU26" i="44"/>
  <c r="DU94" i="44"/>
  <c r="DU175" i="44"/>
  <c r="DU154" i="44"/>
  <c r="DU47" i="44"/>
  <c r="DU183" i="44"/>
  <c r="DU49" i="44"/>
  <c r="DU141" i="44"/>
  <c r="DU143" i="44"/>
  <c r="DU150" i="44"/>
  <c r="DU96" i="44"/>
  <c r="DU184" i="44"/>
  <c r="DU42" i="44"/>
  <c r="DU39" i="44"/>
  <c r="DU134" i="44"/>
  <c r="DU86" i="44"/>
  <c r="DU123" i="44"/>
  <c r="DU155" i="44"/>
  <c r="DU17" i="44"/>
  <c r="DS72" i="44"/>
  <c r="DS86" i="44"/>
  <c r="DS84" i="44"/>
  <c r="DS91" i="44"/>
  <c r="DS32" i="44"/>
  <c r="DS76" i="44"/>
  <c r="DS143" i="44"/>
  <c r="DS186" i="44"/>
  <c r="DS56" i="44"/>
  <c r="DS24" i="44"/>
  <c r="DS122" i="44"/>
  <c r="DS71" i="44"/>
  <c r="DS142" i="44"/>
  <c r="DS100" i="44"/>
  <c r="DS138" i="44"/>
  <c r="DS139" i="44"/>
  <c r="DS49" i="44"/>
  <c r="DS35" i="44"/>
  <c r="DS12" i="44"/>
  <c r="DS205" i="44"/>
  <c r="DS168" i="44"/>
  <c r="DS19" i="44"/>
  <c r="DS175" i="44"/>
  <c r="DS164" i="44"/>
  <c r="DS206" i="44"/>
  <c r="DS83" i="44"/>
  <c r="DS123" i="44"/>
  <c r="DS114" i="44"/>
  <c r="DS59" i="44"/>
  <c r="DS146" i="44"/>
  <c r="DS193" i="44"/>
  <c r="DS81" i="44"/>
  <c r="DS133" i="44"/>
  <c r="DS204" i="44"/>
  <c r="DS78" i="44"/>
  <c r="DS69" i="44"/>
  <c r="DS153" i="44"/>
  <c r="DS163" i="44"/>
  <c r="DS94" i="44"/>
  <c r="DS106" i="44"/>
  <c r="DS120" i="44"/>
  <c r="DS113" i="44"/>
  <c r="DS189" i="44"/>
  <c r="DS109" i="44"/>
  <c r="DS93" i="44"/>
  <c r="DS44" i="44"/>
  <c r="DS152" i="44"/>
  <c r="DS169" i="44"/>
  <c r="DS38" i="44"/>
  <c r="DS166" i="44"/>
  <c r="DS14" i="44"/>
  <c r="DS121" i="44"/>
  <c r="DS53" i="44"/>
  <c r="DS31" i="44"/>
  <c r="DS157" i="44"/>
  <c r="DS47" i="44"/>
  <c r="DS104" i="44"/>
  <c r="DS199" i="44"/>
  <c r="DS126" i="44"/>
  <c r="DS203" i="44"/>
  <c r="DS150" i="44"/>
  <c r="DS66" i="44"/>
  <c r="DS149" i="44"/>
  <c r="DS87" i="44"/>
  <c r="DU139" i="44"/>
  <c r="DU79" i="44"/>
  <c r="DU15" i="44"/>
  <c r="DU77" i="44"/>
  <c r="DS130" i="44"/>
  <c r="DU60" i="44"/>
  <c r="DS43" i="44"/>
  <c r="DU31" i="44"/>
  <c r="DU185" i="44"/>
  <c r="DU187" i="44"/>
  <c r="DS37" i="44"/>
  <c r="DU173" i="44"/>
  <c r="DS155" i="44"/>
  <c r="DS27" i="44"/>
  <c r="DS75" i="44"/>
  <c r="DS42" i="44"/>
  <c r="DS187" i="44"/>
  <c r="DS158" i="44"/>
  <c r="DS177" i="44"/>
  <c r="DS8" i="44"/>
  <c r="DS127" i="44"/>
  <c r="DS154" i="44"/>
  <c r="DS85" i="44"/>
  <c r="DS48" i="44"/>
  <c r="DS110" i="44"/>
  <c r="DS111" i="44"/>
  <c r="DS54" i="44"/>
  <c r="DS20" i="44"/>
  <c r="DS50" i="44"/>
  <c r="DS188" i="44"/>
  <c r="DS182" i="44"/>
  <c r="DS17" i="44"/>
  <c r="DS174" i="44"/>
  <c r="DS190" i="44"/>
  <c r="DS58" i="44"/>
  <c r="DS61" i="44"/>
  <c r="DS60" i="44"/>
  <c r="DS196" i="44"/>
  <c r="DS192" i="44"/>
  <c r="DU27" i="44"/>
  <c r="DU44" i="44"/>
  <c r="DU186" i="44"/>
  <c r="DU91" i="44"/>
  <c r="DU174" i="44"/>
  <c r="DU70" i="44"/>
  <c r="DU142" i="44"/>
  <c r="DU66" i="44"/>
  <c r="DS28" i="44"/>
  <c r="DS131" i="44"/>
  <c r="DS52" i="44"/>
  <c r="DU148" i="44"/>
  <c r="DU21" i="44"/>
  <c r="DU163" i="44"/>
  <c r="DU83" i="44"/>
  <c r="DU48" i="44"/>
  <c r="DU153" i="44"/>
  <c r="DU43" i="44"/>
  <c r="DU55" i="44"/>
  <c r="DU97" i="44"/>
  <c r="DU189" i="44"/>
  <c r="DU11" i="44"/>
  <c r="DS200" i="44"/>
  <c r="DV176" i="44"/>
  <c r="DY179" i="44"/>
  <c r="DY197" i="44"/>
  <c r="DZ39" i="44"/>
  <c r="DV21" i="44"/>
  <c r="DV133" i="44"/>
  <c r="DZ25" i="44"/>
  <c r="DY60" i="44"/>
  <c r="DV198" i="44"/>
  <c r="DV9" i="44"/>
  <c r="DV27" i="44"/>
  <c r="DV171" i="44"/>
  <c r="DY167" i="44"/>
  <c r="DX58" i="44"/>
  <c r="DV78" i="44"/>
  <c r="DY14" i="44"/>
  <c r="DX50" i="44"/>
  <c r="DY61" i="44"/>
  <c r="DY184" i="44"/>
  <c r="DZ201" i="44"/>
  <c r="DZ78" i="44"/>
  <c r="DZ37" i="44"/>
  <c r="DX78" i="44"/>
  <c r="DX47" i="44"/>
  <c r="DX151" i="44"/>
  <c r="DX131" i="44"/>
  <c r="DX103" i="44"/>
  <c r="DX119" i="44"/>
  <c r="DX197" i="44"/>
  <c r="DX193" i="44"/>
  <c r="DX152" i="44"/>
  <c r="DX171" i="44"/>
  <c r="DX106" i="44"/>
  <c r="DX107" i="44"/>
  <c r="DX181" i="44"/>
  <c r="DX141" i="44"/>
  <c r="DX102" i="44"/>
  <c r="DX13" i="44"/>
  <c r="DX94" i="44"/>
  <c r="DX48" i="44"/>
  <c r="DX177" i="44"/>
  <c r="DX32" i="44"/>
  <c r="DX145" i="44"/>
  <c r="DX15" i="44"/>
  <c r="DX186" i="44"/>
  <c r="DX23" i="44"/>
  <c r="DX36" i="44"/>
  <c r="DX90" i="44"/>
  <c r="DX135" i="44"/>
  <c r="DX74" i="44"/>
  <c r="DX43" i="44"/>
  <c r="DX168" i="44"/>
  <c r="DX77" i="44"/>
  <c r="DX9" i="44"/>
  <c r="DX55" i="44"/>
  <c r="DX195" i="44"/>
  <c r="DX75" i="44"/>
  <c r="DX93" i="44"/>
  <c r="DV41" i="44"/>
  <c r="DV57" i="44"/>
  <c r="DV42" i="44"/>
  <c r="DV112" i="44"/>
  <c r="DV66" i="44"/>
  <c r="DV50" i="44"/>
  <c r="DV111" i="44"/>
  <c r="DV59" i="44"/>
  <c r="DV23" i="44"/>
  <c r="DV79" i="44"/>
  <c r="EB197" i="44"/>
  <c r="EB101" i="44"/>
  <c r="EB80" i="44"/>
  <c r="EB142" i="44"/>
  <c r="EB190" i="44"/>
  <c r="EB79" i="44"/>
  <c r="EB110" i="44"/>
  <c r="EB98" i="44"/>
  <c r="EB137" i="44"/>
  <c r="EB60" i="44"/>
  <c r="EB34" i="44"/>
  <c r="EB26" i="44"/>
  <c r="EB35" i="44"/>
  <c r="EB65" i="44"/>
  <c r="EB126" i="44"/>
  <c r="EE102" i="44"/>
  <c r="EE111" i="44"/>
  <c r="EE170" i="44"/>
  <c r="EE103" i="44"/>
  <c r="EE48" i="44"/>
  <c r="EE110" i="44"/>
  <c r="EE16" i="44"/>
  <c r="EE82" i="44"/>
  <c r="EE140" i="44"/>
  <c r="EE193" i="44"/>
  <c r="EE85" i="44"/>
  <c r="EE99" i="44"/>
  <c r="EE114" i="44"/>
  <c r="EE56" i="44"/>
  <c r="EE109" i="44"/>
  <c r="EE149" i="44"/>
  <c r="EE23" i="44"/>
  <c r="EE169" i="44"/>
  <c r="EE89" i="44"/>
  <c r="EE98" i="44"/>
  <c r="EE206" i="44"/>
  <c r="EE127" i="44"/>
  <c r="EE157" i="44"/>
  <c r="EE161" i="44"/>
  <c r="EE147" i="44"/>
  <c r="EE63" i="44"/>
  <c r="EE41" i="44"/>
  <c r="EE202" i="44"/>
  <c r="EE12" i="44"/>
  <c r="EE131" i="44"/>
  <c r="EE177" i="44"/>
  <c r="EE11" i="44"/>
  <c r="EE167" i="44"/>
  <c r="EE183" i="44"/>
  <c r="EE155" i="44"/>
  <c r="EE151" i="44"/>
  <c r="EE6" i="44"/>
  <c r="EE7" i="44"/>
  <c r="EE107" i="44"/>
  <c r="EE76" i="44"/>
  <c r="EE165" i="44"/>
  <c r="EE135" i="44"/>
  <c r="EE52" i="44"/>
  <c r="EE37" i="44"/>
  <c r="EE186" i="44"/>
  <c r="EE203" i="44"/>
  <c r="EE179" i="44"/>
  <c r="EE198" i="44"/>
  <c r="EE175" i="44"/>
  <c r="EE148" i="44"/>
  <c r="EE130" i="44"/>
  <c r="EE21" i="44"/>
  <c r="EE32" i="44"/>
  <c r="EE94" i="44"/>
  <c r="EE197" i="44"/>
  <c r="EE121" i="44"/>
  <c r="EE204" i="44"/>
  <c r="EE196" i="44"/>
  <c r="EE105" i="44"/>
  <c r="EE64" i="44"/>
  <c r="EE95" i="44"/>
  <c r="EE31" i="44"/>
  <c r="EE84" i="44"/>
  <c r="EE146" i="44"/>
  <c r="EE35" i="44"/>
  <c r="EE174" i="44"/>
  <c r="EE59" i="44"/>
  <c r="EE104" i="44"/>
  <c r="EE72" i="44"/>
  <c r="EE75" i="44"/>
  <c r="EE88" i="44"/>
  <c r="EE96" i="44"/>
  <c r="EE119" i="44"/>
  <c r="EE43" i="44"/>
  <c r="EE190" i="44"/>
  <c r="EE171" i="44"/>
  <c r="EE133" i="44"/>
  <c r="EE116" i="44"/>
  <c r="EE123" i="44"/>
  <c r="EE200" i="44"/>
  <c r="EE182" i="44"/>
  <c r="EE205" i="44"/>
  <c r="EE19" i="44"/>
  <c r="EE28" i="44"/>
  <c r="EE65" i="44"/>
  <c r="EE143" i="44"/>
  <c r="EE163" i="44"/>
  <c r="EE180" i="44"/>
  <c r="EE49" i="44"/>
  <c r="EE39" i="44"/>
  <c r="EE97" i="44"/>
  <c r="EE87" i="44"/>
  <c r="EE68" i="44"/>
  <c r="EE74" i="44"/>
  <c r="EE50" i="44"/>
  <c r="EE13" i="44"/>
  <c r="EE176" i="44"/>
  <c r="EE80" i="44"/>
  <c r="EE79" i="44"/>
  <c r="EE66" i="44"/>
  <c r="EE152" i="44"/>
  <c r="EE10" i="44"/>
  <c r="EE25" i="44"/>
  <c r="EE69" i="44"/>
  <c r="EE71" i="44"/>
  <c r="EE15" i="44"/>
  <c r="EE168" i="44"/>
  <c r="EE62" i="44"/>
  <c r="EE159" i="44"/>
  <c r="EE178" i="44"/>
  <c r="EE162" i="44"/>
  <c r="EE195" i="44"/>
  <c r="EE93" i="44"/>
  <c r="EE33" i="44"/>
  <c r="EE172" i="44"/>
  <c r="EE189" i="44"/>
  <c r="EE24" i="44"/>
  <c r="EE17" i="44"/>
  <c r="EE166" i="44"/>
  <c r="EE158" i="44"/>
  <c r="EE181" i="44"/>
  <c r="EE100" i="44"/>
  <c r="EE137" i="44"/>
  <c r="EE83" i="44"/>
  <c r="EE53" i="44"/>
  <c r="EE132" i="44"/>
  <c r="EE34" i="44"/>
  <c r="DW17" i="44"/>
  <c r="DW153" i="44"/>
  <c r="DW100" i="44"/>
  <c r="DW162" i="44"/>
  <c r="DW76" i="44"/>
  <c r="DW183" i="44"/>
  <c r="DW14" i="44"/>
  <c r="DZ64" i="44"/>
  <c r="DZ148" i="44"/>
  <c r="DZ104" i="44"/>
  <c r="DZ93" i="44"/>
  <c r="DZ178" i="44"/>
  <c r="DZ151" i="44"/>
  <c r="DZ114" i="44"/>
  <c r="DZ158" i="44"/>
  <c r="DZ134" i="44"/>
  <c r="DZ107" i="44"/>
  <c r="DZ106" i="44"/>
  <c r="DZ157" i="44"/>
  <c r="DZ58" i="44"/>
  <c r="DZ76" i="44"/>
  <c r="DZ111" i="44"/>
  <c r="DZ153" i="44"/>
  <c r="DZ14" i="44"/>
  <c r="DZ13" i="44"/>
  <c r="DZ28" i="44"/>
  <c r="DZ52" i="44"/>
  <c r="DZ30" i="44"/>
  <c r="DZ66" i="44"/>
  <c r="DZ44" i="44"/>
  <c r="DZ84" i="44"/>
  <c r="DZ86" i="44"/>
  <c r="DZ176" i="44"/>
  <c r="DZ191" i="44"/>
  <c r="DZ69" i="44"/>
  <c r="DZ81" i="44"/>
  <c r="DZ47" i="44"/>
  <c r="DZ119" i="44"/>
  <c r="DZ15" i="44"/>
  <c r="DZ172" i="44"/>
  <c r="DZ83" i="44"/>
  <c r="DZ68" i="44"/>
  <c r="DZ21" i="44"/>
  <c r="DZ169" i="44"/>
  <c r="DZ123" i="44"/>
  <c r="DZ57" i="44"/>
  <c r="DZ19" i="44"/>
  <c r="DZ202" i="44"/>
  <c r="DZ103" i="44"/>
  <c r="DZ102" i="44"/>
  <c r="DZ182" i="44"/>
  <c r="DZ200" i="44"/>
  <c r="DZ130" i="44"/>
  <c r="DZ17" i="44"/>
  <c r="DZ165" i="44"/>
  <c r="DZ124" i="44"/>
  <c r="DZ197" i="44"/>
  <c r="DZ112" i="44"/>
  <c r="DZ45" i="44"/>
  <c r="DZ67" i="44"/>
  <c r="DZ73" i="44"/>
  <c r="DZ139" i="44"/>
  <c r="DZ170" i="44"/>
  <c r="DZ171" i="44"/>
  <c r="DZ55" i="44"/>
  <c r="DZ129" i="44"/>
  <c r="DZ31" i="44"/>
  <c r="DZ50" i="44"/>
  <c r="DZ194" i="44"/>
  <c r="DZ75" i="44"/>
  <c r="DZ70" i="44"/>
  <c r="DZ198" i="44"/>
  <c r="DZ94" i="44"/>
  <c r="DZ65" i="44"/>
  <c r="DZ109" i="44"/>
  <c r="DZ115" i="44"/>
  <c r="DZ173" i="44"/>
  <c r="DZ118" i="44"/>
  <c r="DZ54" i="44"/>
  <c r="DZ196" i="44"/>
  <c r="DZ163" i="44"/>
  <c r="DZ185" i="44"/>
  <c r="DZ204" i="44"/>
  <c r="DZ82" i="44"/>
  <c r="DZ89" i="44"/>
  <c r="DZ116" i="44"/>
  <c r="DZ48" i="44"/>
  <c r="DZ22" i="44"/>
  <c r="DZ160" i="44"/>
  <c r="DZ155" i="44"/>
  <c r="DZ125" i="44"/>
  <c r="DZ145" i="44"/>
  <c r="DZ33" i="44"/>
  <c r="DZ131" i="44"/>
  <c r="DZ195" i="44"/>
  <c r="DZ180" i="44"/>
  <c r="DZ79" i="44"/>
  <c r="DZ88" i="44"/>
  <c r="DZ90" i="44"/>
  <c r="DZ91" i="44"/>
  <c r="DZ141" i="44"/>
  <c r="DZ97" i="44"/>
  <c r="DZ144" i="44"/>
  <c r="DZ137" i="44"/>
  <c r="DZ120" i="44"/>
  <c r="DZ166" i="44"/>
  <c r="DZ132" i="44"/>
  <c r="DZ77" i="44"/>
  <c r="DZ167" i="44"/>
  <c r="DZ187" i="44"/>
  <c r="DZ100" i="44"/>
  <c r="DZ20" i="44"/>
  <c r="DZ143" i="44"/>
  <c r="DZ150" i="44"/>
  <c r="DZ62" i="44"/>
  <c r="DZ206" i="44"/>
  <c r="DZ159" i="44"/>
  <c r="DZ34" i="44"/>
  <c r="DZ72" i="44"/>
  <c r="DZ16" i="44"/>
  <c r="DZ184" i="44"/>
  <c r="DZ105" i="44"/>
  <c r="DZ121" i="44"/>
  <c r="DZ126" i="44"/>
  <c r="DZ36" i="44"/>
  <c r="DZ127" i="44"/>
  <c r="DZ7" i="44"/>
  <c r="DZ99" i="44"/>
  <c r="DZ80" i="44"/>
  <c r="DZ175" i="44"/>
  <c r="DZ6" i="44"/>
  <c r="DZ96" i="44"/>
  <c r="DZ49" i="44"/>
  <c r="DZ98" i="44"/>
  <c r="DZ43" i="44"/>
  <c r="DZ164" i="44"/>
  <c r="DZ110" i="44"/>
  <c r="DZ95" i="44"/>
  <c r="DZ18" i="44"/>
  <c r="DZ152" i="44"/>
  <c r="DZ92" i="44"/>
  <c r="DZ29" i="44"/>
  <c r="DZ140" i="44"/>
  <c r="DZ24" i="44"/>
  <c r="DZ154" i="44"/>
  <c r="DZ51" i="44"/>
  <c r="DZ32" i="44"/>
  <c r="DZ56" i="44"/>
  <c r="DZ108" i="44"/>
  <c r="DZ161" i="44"/>
  <c r="DZ74" i="44"/>
  <c r="DZ122" i="44"/>
  <c r="DZ26" i="44"/>
  <c r="DT163" i="44"/>
  <c r="DT73" i="44"/>
  <c r="DT17" i="44"/>
  <c r="DT94" i="44"/>
  <c r="DT78" i="44"/>
  <c r="DT36" i="44"/>
  <c r="DT24" i="44"/>
  <c r="DT10" i="44"/>
  <c r="DT159" i="44"/>
  <c r="DT172" i="44"/>
  <c r="DT26" i="44"/>
  <c r="DT179" i="44"/>
  <c r="DT147" i="44"/>
  <c r="DT93" i="44"/>
  <c r="DT69" i="44"/>
  <c r="DT45" i="44"/>
  <c r="DT149" i="44"/>
  <c r="DT41" i="44"/>
  <c r="DT14" i="44"/>
  <c r="DT145" i="44"/>
  <c r="DT200" i="44"/>
  <c r="DT157" i="44"/>
  <c r="DT125" i="44"/>
  <c r="DT166" i="44"/>
  <c r="DT7" i="44"/>
  <c r="DT77" i="44"/>
  <c r="DT114" i="44"/>
  <c r="DT106" i="44"/>
  <c r="DT70" i="44"/>
  <c r="DT197" i="44"/>
  <c r="DT109" i="44"/>
  <c r="DT100" i="44"/>
  <c r="DT42" i="44"/>
  <c r="DT121" i="44"/>
  <c r="DT99" i="44"/>
  <c r="DT15" i="44"/>
  <c r="DT97" i="44"/>
  <c r="DT44" i="44"/>
  <c r="DT102" i="44"/>
  <c r="DT30" i="44"/>
  <c r="DT50" i="44"/>
  <c r="DT199" i="44"/>
  <c r="DT75" i="44"/>
  <c r="DT66" i="44"/>
  <c r="DT156" i="44"/>
  <c r="DT168" i="44"/>
  <c r="DT175" i="44"/>
  <c r="DT35" i="44"/>
  <c r="DT81" i="44"/>
  <c r="DT178" i="44"/>
  <c r="DT130" i="44"/>
  <c r="DT160" i="44"/>
  <c r="DT92" i="44"/>
  <c r="DT120" i="44"/>
  <c r="DT61" i="44"/>
  <c r="DT150" i="44"/>
  <c r="DT144" i="44"/>
  <c r="DT194" i="44"/>
  <c r="DT191" i="44"/>
  <c r="DT117" i="44"/>
  <c r="DT87" i="44"/>
  <c r="DT187" i="44"/>
  <c r="DT16" i="44"/>
  <c r="DT33" i="44"/>
  <c r="DT63" i="44"/>
  <c r="DT90" i="44"/>
  <c r="DT89" i="44"/>
  <c r="DT115" i="44"/>
  <c r="DT128" i="44"/>
  <c r="DT91" i="44"/>
  <c r="DT171" i="44"/>
  <c r="DT134" i="44"/>
  <c r="DT173" i="44"/>
  <c r="DT47" i="44"/>
  <c r="DT39" i="44"/>
  <c r="DT205" i="44"/>
  <c r="DT116" i="44"/>
  <c r="DT189" i="44"/>
  <c r="DT170" i="44"/>
  <c r="DT57" i="44"/>
  <c r="DT108" i="44"/>
  <c r="DT83" i="44"/>
  <c r="DT48" i="44"/>
  <c r="DT20" i="44"/>
  <c r="DT95" i="44"/>
  <c r="DT164" i="44"/>
  <c r="DT119" i="44"/>
  <c r="DT148" i="44"/>
  <c r="DT22" i="44"/>
  <c r="DT167" i="44"/>
  <c r="DT203" i="44"/>
  <c r="DT72" i="44"/>
  <c r="DT98" i="44"/>
  <c r="DT8" i="44"/>
  <c r="DT195" i="44"/>
  <c r="DT32" i="44"/>
  <c r="DT181" i="44"/>
  <c r="DT139" i="44"/>
  <c r="DT154" i="44"/>
  <c r="DT153" i="44"/>
  <c r="DT80" i="44"/>
  <c r="DT79" i="44"/>
  <c r="DT184" i="44"/>
  <c r="DT165" i="44"/>
  <c r="DT43" i="44"/>
  <c r="DT188" i="44"/>
  <c r="DT56" i="44"/>
  <c r="DT201" i="44"/>
  <c r="DT105" i="44"/>
  <c r="DT118" i="44"/>
  <c r="DT151" i="44"/>
  <c r="DT162" i="44"/>
  <c r="DZ177" i="44"/>
  <c r="DT180" i="44"/>
  <c r="DZ11" i="44"/>
  <c r="DT52" i="44"/>
  <c r="DZ138" i="44"/>
  <c r="DT161" i="44"/>
  <c r="DT85" i="44"/>
  <c r="DT49" i="44"/>
  <c r="DT110" i="44"/>
  <c r="DT112" i="44"/>
  <c r="DT54" i="44"/>
  <c r="DT177" i="44"/>
  <c r="DT140" i="44"/>
  <c r="DT13" i="44"/>
  <c r="DT135" i="44"/>
  <c r="DT152" i="44"/>
  <c r="DT18" i="44"/>
  <c r="DT65" i="44"/>
  <c r="DT28" i="44"/>
  <c r="DT183" i="44"/>
  <c r="DZ199" i="44"/>
  <c r="DZ35" i="44"/>
  <c r="DZ133" i="44"/>
  <c r="DZ117" i="44"/>
  <c r="DZ85" i="44"/>
  <c r="DZ63" i="44"/>
  <c r="DT206" i="44"/>
  <c r="DT60" i="44"/>
  <c r="DZ174" i="44"/>
  <c r="DZ101" i="44"/>
  <c r="DT21" i="44"/>
  <c r="DT132" i="44"/>
  <c r="DT23" i="44"/>
  <c r="DT113" i="44"/>
  <c r="DT51" i="44"/>
  <c r="DT12" i="44"/>
  <c r="DT111" i="44"/>
  <c r="DT129" i="44"/>
  <c r="DT82" i="44"/>
  <c r="DT146" i="44"/>
  <c r="DT124" i="44"/>
  <c r="DT192" i="44"/>
  <c r="DT155" i="44"/>
  <c r="DT103" i="44"/>
  <c r="DT29" i="44"/>
  <c r="DZ60" i="44"/>
  <c r="DZ71" i="44"/>
  <c r="DZ23" i="44"/>
  <c r="DZ41" i="44"/>
  <c r="DZ10" i="44"/>
  <c r="DZ128" i="44"/>
  <c r="DZ61" i="44"/>
  <c r="EB94" i="44"/>
  <c r="EB48" i="44"/>
  <c r="EB195" i="44"/>
  <c r="EB116" i="44"/>
  <c r="EB139" i="44"/>
  <c r="EB154" i="44"/>
  <c r="EB37" i="44"/>
  <c r="EB67" i="44"/>
  <c r="EB86" i="44"/>
  <c r="EB30" i="44"/>
  <c r="EB77" i="44"/>
  <c r="EB169" i="44"/>
  <c r="EB150" i="44"/>
  <c r="EB36" i="44"/>
  <c r="EB32" i="44"/>
  <c r="EB165" i="44"/>
  <c r="EB9" i="44"/>
  <c r="EB112" i="44"/>
  <c r="EB170" i="44"/>
  <c r="EB11" i="44"/>
  <c r="EB193" i="44"/>
  <c r="EB18" i="44"/>
  <c r="EB50" i="44"/>
  <c r="EB143" i="44"/>
  <c r="EB145" i="44"/>
  <c r="EB164" i="44"/>
  <c r="EB72" i="44"/>
  <c r="EB200" i="44"/>
  <c r="EB22" i="44"/>
  <c r="EB84" i="44"/>
  <c r="EB135" i="44"/>
  <c r="EB155" i="44"/>
  <c r="EB7" i="44"/>
  <c r="EB140" i="44"/>
  <c r="EB192" i="44"/>
  <c r="EB88" i="44"/>
  <c r="EB151" i="44"/>
  <c r="EB157" i="44"/>
  <c r="EB182" i="44"/>
  <c r="EB144" i="44"/>
  <c r="EB17" i="44"/>
  <c r="EB171" i="44"/>
  <c r="EB90" i="44"/>
  <c r="EB68" i="44"/>
  <c r="EB146" i="44"/>
  <c r="EB201" i="44"/>
  <c r="EB125" i="44"/>
  <c r="EB120" i="44"/>
  <c r="EB57" i="44"/>
  <c r="EB38" i="44"/>
  <c r="EB74" i="44"/>
  <c r="EB97" i="44"/>
  <c r="EB188" i="44"/>
  <c r="EB27" i="44"/>
  <c r="EB53" i="44"/>
  <c r="EB63" i="44"/>
  <c r="EB127" i="44"/>
  <c r="EB152" i="44"/>
  <c r="EB178" i="44"/>
  <c r="EB158" i="44"/>
  <c r="EB12" i="44"/>
  <c r="EB104" i="44"/>
  <c r="EB29" i="44"/>
  <c r="EB19" i="44"/>
  <c r="EB187" i="44"/>
  <c r="EB132" i="44"/>
  <c r="EB15" i="44"/>
  <c r="EB183" i="44"/>
  <c r="EB194" i="44"/>
  <c r="EB199" i="44"/>
  <c r="EB174" i="44"/>
  <c r="EB117" i="44"/>
  <c r="EB179" i="44"/>
  <c r="EB111" i="44"/>
  <c r="EB91" i="44"/>
  <c r="EB124" i="44"/>
  <c r="EB87" i="44"/>
  <c r="EB6" i="44"/>
  <c r="EB173" i="44"/>
  <c r="EB13" i="44"/>
  <c r="EB196" i="44"/>
  <c r="EB109" i="44"/>
  <c r="EB44" i="44"/>
  <c r="EB147" i="44"/>
  <c r="EB123" i="44"/>
  <c r="EB51" i="44"/>
  <c r="EB89" i="44"/>
  <c r="EB45" i="44"/>
  <c r="EB168" i="44"/>
  <c r="EB100" i="44"/>
  <c r="EB134" i="44"/>
  <c r="EB176" i="44"/>
  <c r="EB189" i="44"/>
  <c r="EB10" i="44"/>
  <c r="EB156" i="44"/>
  <c r="BK207" i="44" l="1"/>
  <c r="BU207" i="44"/>
  <c r="BU209" i="44"/>
  <c r="CJ207" i="44"/>
  <c r="CJ209" i="44"/>
  <c r="CK209" i="44"/>
  <c r="BS209" i="44"/>
  <c r="CK207" i="44"/>
  <c r="BV209" i="44"/>
  <c r="BV207" i="44"/>
  <c r="CH207" i="44"/>
  <c r="CH209" i="44"/>
  <c r="BS207" i="44"/>
  <c r="BW209" i="44"/>
  <c r="BQ207" i="44"/>
  <c r="BN209" i="44"/>
  <c r="CC207" i="44"/>
  <c r="BN207" i="44"/>
  <c r="CF209" i="44"/>
  <c r="CF207" i="44"/>
  <c r="BQ209" i="44"/>
  <c r="CC209" i="44"/>
  <c r="CD207" i="44"/>
  <c r="CE207" i="44"/>
  <c r="BK209" i="44"/>
  <c r="BO209" i="44"/>
  <c r="CD209" i="44"/>
  <c r="BO207" i="44"/>
  <c r="CE209" i="44"/>
  <c r="BM209" i="44"/>
  <c r="CB207" i="44"/>
  <c r="BP207" i="44"/>
  <c r="BZ209" i="44"/>
  <c r="BM207" i="44"/>
  <c r="CG209" i="44"/>
  <c r="CL209" i="44"/>
  <c r="BZ207" i="44"/>
  <c r="CB209" i="44"/>
  <c r="BP209" i="44"/>
  <c r="BT207" i="44"/>
  <c r="CL207" i="44"/>
  <c r="CA207" i="44"/>
  <c r="BW207" i="44"/>
  <c r="BL207" i="44"/>
  <c r="CI207" i="44"/>
  <c r="CI209" i="44"/>
  <c r="BT209" i="44"/>
  <c r="BR209" i="44"/>
  <c r="BR207" i="44"/>
  <c r="CG207" i="44"/>
  <c r="BL209" i="44"/>
  <c r="CA209" i="44"/>
  <c r="CY162" i="44" l="1"/>
  <c r="DN60" i="44"/>
  <c r="CY34" i="44"/>
  <c r="CY106" i="44"/>
  <c r="CY90" i="44"/>
  <c r="CY195" i="44"/>
  <c r="CY61" i="44"/>
  <c r="CY94" i="44"/>
  <c r="CY113" i="44"/>
  <c r="CY147" i="44"/>
  <c r="CY118" i="44"/>
  <c r="CY197" i="44"/>
  <c r="CY158" i="44"/>
  <c r="CY85" i="44"/>
  <c r="CY138" i="44"/>
  <c r="CY152" i="44"/>
  <c r="CY97" i="44"/>
  <c r="CY142" i="44"/>
  <c r="CY40" i="44"/>
  <c r="CY179" i="44"/>
  <c r="CY62" i="44"/>
  <c r="CY99" i="44"/>
  <c r="CY24" i="44"/>
  <c r="CY19" i="44"/>
  <c r="CY164" i="44"/>
  <c r="CY163" i="44"/>
  <c r="CY129" i="44"/>
  <c r="CY37" i="44"/>
  <c r="CY170" i="44"/>
  <c r="CY76" i="44"/>
  <c r="CY26" i="44"/>
  <c r="CY93" i="44"/>
  <c r="CY127" i="44"/>
  <c r="CY104" i="44"/>
  <c r="CY168" i="44"/>
  <c r="CY177" i="44"/>
  <c r="CY173" i="44"/>
  <c r="CY126" i="44"/>
  <c r="CY128" i="44"/>
  <c r="CY18" i="44"/>
  <c r="CY83" i="44"/>
  <c r="CY31" i="44"/>
  <c r="CY101" i="44"/>
  <c r="CY12" i="44"/>
  <c r="CY39" i="44"/>
  <c r="CY116" i="44"/>
  <c r="CY17" i="44"/>
  <c r="CY188" i="44"/>
  <c r="CY183" i="44"/>
  <c r="CY102" i="44"/>
  <c r="CY23" i="44"/>
  <c r="CY77" i="44"/>
  <c r="CY200" i="44"/>
  <c r="CY11" i="44"/>
  <c r="CY13" i="44"/>
  <c r="CY131" i="44"/>
  <c r="CY141" i="44"/>
  <c r="CY180" i="44"/>
  <c r="CY159" i="44"/>
  <c r="CY165" i="44"/>
  <c r="CY7" i="44"/>
  <c r="CY44" i="44"/>
  <c r="CY157" i="44"/>
  <c r="CY122" i="44"/>
  <c r="CY30" i="44"/>
  <c r="CY178" i="44"/>
  <c r="CY95" i="44"/>
  <c r="CY120" i="44"/>
  <c r="CY70" i="44"/>
  <c r="CY111" i="44"/>
  <c r="CY198" i="44"/>
  <c r="CY28" i="44"/>
  <c r="CY134" i="44"/>
  <c r="CY46" i="44"/>
  <c r="CY192" i="44"/>
  <c r="CY15" i="44"/>
  <c r="CY166" i="44"/>
  <c r="CY181" i="44"/>
  <c r="CY189" i="44"/>
  <c r="CY96" i="44"/>
  <c r="CY29" i="44"/>
  <c r="CY203" i="44"/>
  <c r="CY20" i="44"/>
  <c r="CY8" i="44"/>
  <c r="CY121" i="44"/>
  <c r="CY88" i="44"/>
  <c r="CY48" i="44"/>
  <c r="CY58" i="44"/>
  <c r="CY146" i="44"/>
  <c r="CY64" i="44"/>
  <c r="CY33" i="44"/>
  <c r="CY21" i="44"/>
  <c r="CY109" i="44"/>
  <c r="CY35" i="44"/>
  <c r="CY79" i="44"/>
  <c r="CY56" i="44"/>
  <c r="CY174" i="44"/>
  <c r="CY190" i="44"/>
  <c r="CY84" i="44"/>
  <c r="CY124" i="44"/>
  <c r="CY54" i="44"/>
  <c r="CY78" i="44"/>
  <c r="CY52" i="44"/>
  <c r="CY92" i="44"/>
  <c r="CY14" i="44"/>
  <c r="CY139" i="44"/>
  <c r="CY144" i="44"/>
  <c r="CY36" i="44"/>
  <c r="CY80" i="44"/>
  <c r="CY25" i="44"/>
  <c r="CY117" i="44"/>
  <c r="CY191" i="44"/>
  <c r="CY100" i="44"/>
  <c r="CY105" i="44"/>
  <c r="CY169" i="44"/>
  <c r="CY160" i="44"/>
  <c r="CY110" i="44"/>
  <c r="CY137" i="44"/>
  <c r="CY156" i="44"/>
  <c r="CY6" i="44"/>
  <c r="CY69" i="44"/>
  <c r="CY182" i="44"/>
  <c r="CY45" i="44"/>
  <c r="CY148" i="44"/>
  <c r="CY65" i="44"/>
  <c r="CY60" i="44"/>
  <c r="CY119" i="44"/>
  <c r="CY86" i="44"/>
  <c r="CY73" i="44"/>
  <c r="CY71" i="44"/>
  <c r="CY38" i="44"/>
  <c r="CY161" i="44"/>
  <c r="CY201" i="44"/>
  <c r="CY132" i="44"/>
  <c r="CY204" i="44"/>
  <c r="CY187" i="44"/>
  <c r="CY72" i="44"/>
  <c r="CY81" i="44"/>
  <c r="CY196" i="44"/>
  <c r="CY16" i="44"/>
  <c r="CY199" i="44"/>
  <c r="CY51" i="44"/>
  <c r="CY47" i="44"/>
  <c r="CY42" i="44"/>
  <c r="CY22" i="44"/>
  <c r="CY194" i="44"/>
  <c r="CY74" i="44"/>
  <c r="CY82" i="44"/>
  <c r="CY202" i="44"/>
  <c r="CY206" i="44"/>
  <c r="CY87" i="44"/>
  <c r="CY107" i="44"/>
  <c r="CY9" i="44"/>
  <c r="CY155" i="44"/>
  <c r="CY115" i="44"/>
  <c r="CY98" i="44"/>
  <c r="CY136" i="44"/>
  <c r="CY145" i="44"/>
  <c r="CY41" i="44"/>
  <c r="CY63" i="44"/>
  <c r="CY125" i="44"/>
  <c r="CY143" i="44"/>
  <c r="CY112" i="44"/>
  <c r="CY89" i="44"/>
  <c r="CY186" i="44"/>
  <c r="CY108" i="44"/>
  <c r="CY103" i="44"/>
  <c r="CY154" i="44"/>
  <c r="CY43" i="44"/>
  <c r="CY68" i="44"/>
  <c r="CY153" i="44"/>
  <c r="CY184" i="44"/>
  <c r="CY135" i="44"/>
  <c r="CY140" i="44"/>
  <c r="CY50" i="44"/>
  <c r="CY32" i="44"/>
  <c r="CY123" i="44"/>
  <c r="CY53" i="44"/>
  <c r="CY205" i="44"/>
  <c r="CY114" i="44"/>
  <c r="CY66" i="44"/>
  <c r="CY150" i="44"/>
  <c r="CY67" i="44"/>
  <c r="CY133" i="44"/>
  <c r="CY175" i="44"/>
  <c r="CY176" i="44"/>
  <c r="CY55" i="44"/>
  <c r="CY171" i="44"/>
  <c r="CY130" i="44"/>
  <c r="CY59" i="44"/>
  <c r="CY185" i="44"/>
  <c r="CY10" i="44"/>
  <c r="CY193" i="44"/>
  <c r="CY167" i="44"/>
  <c r="CY151" i="44"/>
  <c r="CY57" i="44"/>
  <c r="CY75" i="44"/>
  <c r="CY91" i="44"/>
  <c r="CY149" i="44"/>
  <c r="CY27" i="44"/>
  <c r="CY49" i="44"/>
  <c r="CY172" i="44"/>
  <c r="DN122" i="44"/>
  <c r="DN133" i="44"/>
  <c r="DN57" i="44"/>
  <c r="DN113" i="44"/>
  <c r="DN87" i="44"/>
  <c r="DN135" i="44"/>
  <c r="DN66" i="44"/>
  <c r="DN54" i="44"/>
  <c r="DN191" i="44"/>
  <c r="DN134" i="44"/>
  <c r="DN136" i="44"/>
  <c r="DN97" i="44"/>
  <c r="DN82" i="44"/>
  <c r="DN55" i="44"/>
  <c r="DN72" i="44"/>
  <c r="DN46" i="44"/>
  <c r="DN193" i="44"/>
  <c r="DN129" i="44"/>
  <c r="DN13" i="44"/>
  <c r="DN137" i="44"/>
  <c r="DN103" i="44"/>
  <c r="DN158" i="44"/>
  <c r="DN160" i="44"/>
  <c r="DN90" i="44"/>
  <c r="DN38" i="44"/>
  <c r="DN144" i="44"/>
  <c r="DN148" i="44"/>
  <c r="DN59" i="44"/>
  <c r="DN41" i="44"/>
  <c r="DN105" i="44"/>
  <c r="DN130" i="44"/>
  <c r="DN52" i="44"/>
  <c r="DN168" i="44"/>
  <c r="DN27" i="44"/>
  <c r="DN187" i="44"/>
  <c r="DN12" i="44"/>
  <c r="DN7" i="44"/>
  <c r="DN153" i="44"/>
  <c r="DN36" i="44"/>
  <c r="DN195" i="44"/>
  <c r="DN86" i="44"/>
  <c r="DN156" i="44"/>
  <c r="DN89" i="44"/>
  <c r="DN115" i="44"/>
  <c r="DN163" i="44"/>
  <c r="DN202" i="44"/>
  <c r="DN145" i="44"/>
  <c r="DN108" i="44"/>
  <c r="DN128" i="44"/>
  <c r="DN177" i="44"/>
  <c r="DN8" i="44"/>
  <c r="DN175" i="44"/>
  <c r="DN139" i="44"/>
  <c r="DN24" i="44"/>
  <c r="DN118" i="44"/>
  <c r="DN174" i="44"/>
  <c r="DN176" i="44"/>
  <c r="DN17" i="44"/>
  <c r="DN166" i="44"/>
  <c r="DN111" i="44"/>
  <c r="BF111" i="44" s="1"/>
  <c r="AB111" i="44" s="1"/>
  <c r="AQ111" i="44" s="1"/>
  <c r="DN65" i="44"/>
  <c r="DN94" i="44"/>
  <c r="DN116" i="44"/>
  <c r="DN125" i="44"/>
  <c r="DN140" i="44"/>
  <c r="DN71" i="44"/>
  <c r="DN131" i="44"/>
  <c r="DN85" i="44"/>
  <c r="DN78" i="44"/>
  <c r="DN180" i="44"/>
  <c r="DN22" i="44"/>
  <c r="DN96" i="44"/>
  <c r="DN151" i="44"/>
  <c r="DN37" i="44"/>
  <c r="BF37" i="44" s="1"/>
  <c r="AB37" i="44" s="1"/>
  <c r="AQ37" i="44" s="1"/>
  <c r="DN98" i="44"/>
  <c r="DN200" i="44"/>
  <c r="DN101" i="44"/>
  <c r="DN14" i="44"/>
  <c r="DN149" i="44"/>
  <c r="DN49" i="44"/>
  <c r="DN32" i="44"/>
  <c r="DN190" i="44"/>
  <c r="DN132" i="44"/>
  <c r="DN183" i="44"/>
  <c r="DN167" i="44"/>
  <c r="DN100" i="44"/>
  <c r="DN184" i="44"/>
  <c r="DN194" i="44"/>
  <c r="DN10" i="44"/>
  <c r="DN28" i="44"/>
  <c r="BF28" i="44" s="1"/>
  <c r="AB28" i="44" s="1"/>
  <c r="AQ28" i="44" s="1"/>
  <c r="DN189" i="44"/>
  <c r="DN19" i="44"/>
  <c r="DN172" i="44"/>
  <c r="DN58" i="44"/>
  <c r="DN45" i="44"/>
  <c r="DN138" i="44"/>
  <c r="DN56" i="44"/>
  <c r="DN121" i="44"/>
  <c r="DN30" i="44"/>
  <c r="DN204" i="44"/>
  <c r="DN110" i="44"/>
  <c r="DN117" i="44"/>
  <c r="DN61" i="44"/>
  <c r="DN154" i="44"/>
  <c r="DN182" i="44"/>
  <c r="DN40" i="44"/>
  <c r="DN88" i="44"/>
  <c r="DN102" i="44"/>
  <c r="BF102" i="44" s="1"/>
  <c r="AB102" i="44" s="1"/>
  <c r="AQ102" i="44" s="1"/>
  <c r="DN23" i="44"/>
  <c r="DN84" i="44"/>
  <c r="DN42" i="44"/>
  <c r="DN99" i="44"/>
  <c r="DN173" i="44"/>
  <c r="DN179" i="44"/>
  <c r="DN171" i="44"/>
  <c r="DN34" i="44"/>
  <c r="DN63" i="44"/>
  <c r="DN83" i="44"/>
  <c r="DN124" i="44"/>
  <c r="DN43" i="44"/>
  <c r="DN53" i="44"/>
  <c r="DN9" i="44"/>
  <c r="DN62" i="44"/>
  <c r="DN29" i="44"/>
  <c r="DN203" i="44"/>
  <c r="DN35" i="44"/>
  <c r="DN141" i="44"/>
  <c r="DN74" i="44"/>
  <c r="DN143" i="44"/>
  <c r="DN150" i="44"/>
  <c r="DN119" i="44"/>
  <c r="DN104" i="44"/>
  <c r="DN31" i="44"/>
  <c r="DN95" i="44"/>
  <c r="DN68" i="44"/>
  <c r="DN127" i="44"/>
  <c r="DN47" i="44"/>
  <c r="DN33" i="44"/>
  <c r="DN15" i="44"/>
  <c r="DN93" i="44"/>
  <c r="DN109" i="44"/>
  <c r="DN70" i="44"/>
  <c r="DN123" i="44"/>
  <c r="DN79" i="44"/>
  <c r="DN146" i="44"/>
  <c r="DN18" i="44"/>
  <c r="BF18" i="44" s="1"/>
  <c r="AB18" i="44" s="1"/>
  <c r="AQ18" i="44" s="1"/>
  <c r="DN11" i="44"/>
  <c r="DN196" i="44"/>
  <c r="DN91" i="44"/>
  <c r="DN178" i="44"/>
  <c r="DN67" i="44"/>
  <c r="DN21" i="44"/>
  <c r="DN201" i="44"/>
  <c r="DN205" i="44"/>
  <c r="DN147" i="44"/>
  <c r="DN48" i="44"/>
  <c r="DN80" i="44"/>
  <c r="DN44" i="44"/>
  <c r="DN192" i="44"/>
  <c r="DN157" i="44"/>
  <c r="DN77" i="44"/>
  <c r="DN69" i="44"/>
  <c r="DN188" i="44"/>
  <c r="DN25" i="44"/>
  <c r="DN165" i="44"/>
  <c r="DN81" i="44"/>
  <c r="DN159" i="44"/>
  <c r="DN112" i="44"/>
  <c r="DN76" i="44"/>
  <c r="DN155" i="44"/>
  <c r="DN26" i="44"/>
  <c r="DN198" i="44"/>
  <c r="DN107" i="44"/>
  <c r="DN169" i="44"/>
  <c r="DN120" i="44"/>
  <c r="DN16" i="44"/>
  <c r="DN186" i="44"/>
  <c r="DN164" i="44"/>
  <c r="DN161" i="44"/>
  <c r="DN185" i="44"/>
  <c r="DN170" i="44"/>
  <c r="DN126" i="44"/>
  <c r="DN50" i="44"/>
  <c r="DN152" i="44"/>
  <c r="DN181" i="44"/>
  <c r="DN162" i="44"/>
  <c r="DN114" i="44"/>
  <c r="DN75" i="44"/>
  <c r="DN51" i="44"/>
  <c r="DN73" i="44"/>
  <c r="DN39" i="44"/>
  <c r="DN199" i="44"/>
  <c r="DN6" i="44"/>
  <c r="DN20" i="44"/>
  <c r="DN64" i="44"/>
  <c r="DN106" i="44"/>
  <c r="DN92" i="44"/>
  <c r="DN206" i="44"/>
  <c r="DN197" i="44"/>
  <c r="DN142" i="44"/>
  <c r="BF142" i="44" s="1"/>
  <c r="AB142" i="44" s="1"/>
  <c r="AQ142" i="44" s="1"/>
  <c r="DO116" i="44"/>
  <c r="CZ92" i="44"/>
  <c r="DG29" i="44"/>
  <c r="CZ81" i="44"/>
  <c r="CZ96" i="44"/>
  <c r="CZ85" i="44"/>
  <c r="CZ128" i="44"/>
  <c r="CZ42" i="44"/>
  <c r="CZ17" i="44"/>
  <c r="CZ22" i="44"/>
  <c r="CZ130" i="44"/>
  <c r="CZ157" i="44"/>
  <c r="CZ11" i="44"/>
  <c r="DF133" i="44"/>
  <c r="CZ178" i="44"/>
  <c r="CZ70" i="44"/>
  <c r="CZ106" i="44"/>
  <c r="CZ32" i="44"/>
  <c r="CZ153" i="44"/>
  <c r="CZ182" i="44"/>
  <c r="CW202" i="44"/>
  <c r="CZ162" i="44"/>
  <c r="CZ24" i="44"/>
  <c r="CZ78" i="44"/>
  <c r="CZ196" i="44"/>
  <c r="DO54" i="44"/>
  <c r="CW171" i="44"/>
  <c r="CW186" i="44"/>
  <c r="DL119" i="44"/>
  <c r="CW62" i="44"/>
  <c r="DG140" i="44"/>
  <c r="CZ51" i="44"/>
  <c r="DO51" i="44"/>
  <c r="DO47" i="44"/>
  <c r="CZ76" i="44"/>
  <c r="CZ44" i="44"/>
  <c r="CZ114" i="44"/>
  <c r="CZ163" i="44"/>
  <c r="CZ166" i="44"/>
  <c r="CZ158" i="44"/>
  <c r="CZ71" i="44"/>
  <c r="CZ46" i="44"/>
  <c r="CZ205" i="44"/>
  <c r="CZ139" i="44"/>
  <c r="CZ15" i="44"/>
  <c r="CZ25" i="44"/>
  <c r="CZ20" i="44"/>
  <c r="CZ69" i="44"/>
  <c r="CZ149" i="44"/>
  <c r="CZ100" i="44"/>
  <c r="CZ119" i="44"/>
  <c r="CZ173" i="44"/>
  <c r="CZ82" i="44"/>
  <c r="CZ123" i="44"/>
  <c r="CZ107" i="44"/>
  <c r="CW114" i="44"/>
  <c r="CW113" i="44"/>
  <c r="CW56" i="44"/>
  <c r="DL138" i="44"/>
  <c r="CZ126" i="44"/>
  <c r="CZ10" i="44"/>
  <c r="CZ40" i="44"/>
  <c r="CZ19" i="44"/>
  <c r="CZ109" i="44"/>
  <c r="CZ140" i="44"/>
  <c r="CZ133" i="44"/>
  <c r="CZ125" i="44"/>
  <c r="CZ35" i="44"/>
  <c r="CZ202" i="44"/>
  <c r="CZ188" i="44"/>
  <c r="CZ134" i="44"/>
  <c r="CZ164" i="44"/>
  <c r="CZ121" i="44"/>
  <c r="CZ37" i="44"/>
  <c r="CZ34" i="44"/>
  <c r="CZ112" i="44"/>
  <c r="CZ98" i="44"/>
  <c r="CZ94" i="44"/>
  <c r="CZ193" i="44"/>
  <c r="CZ29" i="44"/>
  <c r="CZ67" i="44"/>
  <c r="CW21" i="44"/>
  <c r="CW32" i="44"/>
  <c r="CW111" i="44"/>
  <c r="CW106" i="44"/>
  <c r="CZ66" i="44"/>
  <c r="CZ176" i="44"/>
  <c r="CZ47" i="44"/>
  <c r="CZ136" i="44"/>
  <c r="CZ87" i="44"/>
  <c r="CZ110" i="44"/>
  <c r="CZ58" i="44"/>
  <c r="CZ187" i="44"/>
  <c r="CZ73" i="44"/>
  <c r="CZ120" i="44"/>
  <c r="CZ132" i="44"/>
  <c r="CZ154" i="44"/>
  <c r="CZ45" i="44"/>
  <c r="CZ127" i="44"/>
  <c r="CZ195" i="44"/>
  <c r="CZ189" i="44"/>
  <c r="CZ55" i="44"/>
  <c r="CZ190" i="44"/>
  <c r="CZ175" i="44"/>
  <c r="CZ9" i="44"/>
  <c r="CW80" i="44"/>
  <c r="CW149" i="44"/>
  <c r="CW150" i="44"/>
  <c r="DO159" i="44"/>
  <c r="DL84" i="44"/>
  <c r="DL58" i="44"/>
  <c r="DL201" i="44"/>
  <c r="CW164" i="44"/>
  <c r="CW141" i="44"/>
  <c r="CW174" i="44"/>
  <c r="CW77" i="44"/>
  <c r="CW127" i="44"/>
  <c r="CW47" i="44"/>
  <c r="DO20" i="44"/>
  <c r="DO120" i="44"/>
  <c r="DO101" i="44"/>
  <c r="DL30" i="44"/>
  <c r="DO25" i="44"/>
  <c r="DO147" i="44"/>
  <c r="DL125" i="44"/>
  <c r="CW14" i="44"/>
  <c r="CW63" i="44"/>
  <c r="CW117" i="44"/>
  <c r="CW181" i="44"/>
  <c r="CW154" i="44"/>
  <c r="CW121" i="44"/>
  <c r="DO26" i="44"/>
  <c r="DO187" i="44"/>
  <c r="DO84" i="44"/>
  <c r="DO76" i="44"/>
  <c r="DL44" i="44"/>
  <c r="DL179" i="44"/>
  <c r="DO105" i="44"/>
  <c r="DO167" i="44"/>
  <c r="DO69" i="44"/>
  <c r="DO85" i="44"/>
  <c r="DO72" i="44"/>
  <c r="DO110" i="44"/>
  <c r="DO92" i="44"/>
  <c r="DO49" i="44"/>
  <c r="DO174" i="44"/>
  <c r="DO10" i="44"/>
  <c r="DO14" i="44"/>
  <c r="DO150" i="44"/>
  <c r="DL167" i="44"/>
  <c r="DL108" i="44"/>
  <c r="DL18" i="44"/>
  <c r="DL177" i="44"/>
  <c r="CW193" i="44"/>
  <c r="CW39" i="44"/>
  <c r="CW203" i="44"/>
  <c r="CW43" i="44"/>
  <c r="CW185" i="44"/>
  <c r="CW184" i="44"/>
  <c r="CW37" i="44"/>
  <c r="CW142" i="44"/>
  <c r="CW112" i="44"/>
  <c r="CW46" i="44"/>
  <c r="CW61" i="44"/>
  <c r="CW96" i="44"/>
  <c r="DO119" i="44"/>
  <c r="DO137" i="44"/>
  <c r="DO139" i="44"/>
  <c r="DO109" i="44"/>
  <c r="DO6" i="44"/>
  <c r="DO205" i="44"/>
  <c r="DO89" i="44"/>
  <c r="DO50" i="44"/>
  <c r="DO77" i="44"/>
  <c r="DO108" i="44"/>
  <c r="DO12" i="44"/>
  <c r="DO203" i="44"/>
  <c r="DL172" i="44"/>
  <c r="DL16" i="44"/>
  <c r="DO197" i="44"/>
  <c r="DL173" i="44"/>
  <c r="DL178" i="44"/>
  <c r="DL199" i="44"/>
  <c r="CW35" i="44"/>
  <c r="CW145" i="44"/>
  <c r="CW58" i="44"/>
  <c r="CW66" i="44"/>
  <c r="CW84" i="44"/>
  <c r="CW160" i="44"/>
  <c r="CW75" i="44"/>
  <c r="CW26" i="44"/>
  <c r="CW109" i="44"/>
  <c r="CW10" i="44"/>
  <c r="CW34" i="44"/>
  <c r="CW88" i="44"/>
  <c r="DO39" i="44"/>
  <c r="DO184" i="44"/>
  <c r="DO111" i="44"/>
  <c r="DO19" i="44"/>
  <c r="DO166" i="44"/>
  <c r="DO190" i="44"/>
  <c r="DO160" i="44"/>
  <c r="DO82" i="44"/>
  <c r="DO43" i="44"/>
  <c r="DO165" i="44"/>
  <c r="DO32" i="44"/>
  <c r="BG32" i="44" s="1"/>
  <c r="AC32" i="44" s="1"/>
  <c r="AR32" i="44" s="1"/>
  <c r="DO88" i="44"/>
  <c r="DO122" i="44"/>
  <c r="DG121" i="44"/>
  <c r="DG135" i="44"/>
  <c r="DG168" i="44"/>
  <c r="CZ41" i="44"/>
  <c r="CZ191" i="44"/>
  <c r="CZ204" i="44"/>
  <c r="CZ86" i="44"/>
  <c r="CZ54" i="44"/>
  <c r="CZ50" i="44"/>
  <c r="CZ83" i="44"/>
  <c r="CZ59" i="44"/>
  <c r="CZ186" i="44"/>
  <c r="CZ172" i="44"/>
  <c r="CZ118" i="44"/>
  <c r="CZ165" i="44"/>
  <c r="CZ135" i="44"/>
  <c r="CZ104" i="44"/>
  <c r="CZ197" i="44"/>
  <c r="CZ79" i="44"/>
  <c r="CZ138" i="44"/>
  <c r="CZ99" i="44"/>
  <c r="CZ7" i="44"/>
  <c r="CZ53" i="44"/>
  <c r="CZ168" i="44"/>
  <c r="CZ167" i="44"/>
  <c r="CZ31" i="44"/>
  <c r="CZ95" i="44"/>
  <c r="CZ16" i="44"/>
  <c r="CZ43" i="44"/>
  <c r="CZ60" i="44"/>
  <c r="CZ27" i="44"/>
  <c r="CZ38" i="44"/>
  <c r="CZ97" i="44"/>
  <c r="CZ137" i="44"/>
  <c r="CZ48" i="44"/>
  <c r="CZ6" i="44"/>
  <c r="CZ28" i="44"/>
  <c r="CZ148" i="44"/>
  <c r="CZ183" i="44"/>
  <c r="CZ169" i="44"/>
  <c r="CZ198" i="44"/>
  <c r="CZ56" i="44"/>
  <c r="CZ145" i="44"/>
  <c r="CZ52" i="44"/>
  <c r="CZ116" i="44"/>
  <c r="CZ62" i="44"/>
  <c r="CZ156" i="44"/>
  <c r="CZ170" i="44"/>
  <c r="CZ141" i="44"/>
  <c r="CZ161" i="44"/>
  <c r="CZ192" i="44"/>
  <c r="CZ23" i="44"/>
  <c r="CZ143" i="44"/>
  <c r="CZ64" i="44"/>
  <c r="CZ74" i="44"/>
  <c r="CZ150" i="44"/>
  <c r="CZ184" i="44"/>
  <c r="CZ89" i="44"/>
  <c r="CZ72" i="44"/>
  <c r="CZ200" i="44"/>
  <c r="CZ201" i="44"/>
  <c r="CZ93" i="44"/>
  <c r="CZ203" i="44"/>
  <c r="CZ146" i="44"/>
  <c r="CZ152" i="44"/>
  <c r="CZ155" i="44"/>
  <c r="CZ13" i="44"/>
  <c r="CZ180" i="44"/>
  <c r="CZ151" i="44"/>
  <c r="CZ18" i="44"/>
  <c r="CZ159" i="44"/>
  <c r="CZ101" i="44"/>
  <c r="CZ179" i="44"/>
  <c r="CZ57" i="44"/>
  <c r="CZ75" i="44"/>
  <c r="CZ8" i="44"/>
  <c r="CZ61" i="44"/>
  <c r="DG43" i="44"/>
  <c r="DL144" i="44"/>
  <c r="DL25" i="44"/>
  <c r="DL134" i="44"/>
  <c r="DL192" i="44"/>
  <c r="DL116" i="44"/>
  <c r="DL197" i="44"/>
  <c r="DL59" i="44"/>
  <c r="DO58" i="44"/>
  <c r="DO27" i="44"/>
  <c r="DO204" i="44"/>
  <c r="DO80" i="44"/>
  <c r="DO152" i="44"/>
  <c r="DO155" i="44"/>
  <c r="DO201" i="44"/>
  <c r="DO61" i="44"/>
  <c r="DO195" i="44"/>
  <c r="DO102" i="44"/>
  <c r="DO133" i="44"/>
  <c r="DO141" i="44"/>
  <c r="DO11" i="44"/>
  <c r="DO31" i="44"/>
  <c r="DO7" i="44"/>
  <c r="DO180" i="44"/>
  <c r="DO182" i="44"/>
  <c r="DO93" i="44"/>
  <c r="DO21" i="44"/>
  <c r="DO40" i="44"/>
  <c r="DO79" i="44"/>
  <c r="DO62" i="44"/>
  <c r="DO95" i="44"/>
  <c r="DO131" i="44"/>
  <c r="DL139" i="44"/>
  <c r="DL80" i="44"/>
  <c r="DL34" i="44"/>
  <c r="DL83" i="44"/>
  <c r="DL198" i="44"/>
  <c r="DL190" i="44"/>
  <c r="DL122" i="44"/>
  <c r="DL49" i="44"/>
  <c r="DL126" i="44"/>
  <c r="DL162" i="44"/>
  <c r="DL131" i="44"/>
  <c r="DL47" i="44"/>
  <c r="DL205" i="44"/>
  <c r="DL129" i="44"/>
  <c r="DL164" i="44"/>
  <c r="DL50" i="44"/>
  <c r="DL64" i="44"/>
  <c r="DL135" i="44"/>
  <c r="DL93" i="44"/>
  <c r="DL170" i="44"/>
  <c r="DL115" i="44"/>
  <c r="DL6" i="44"/>
  <c r="DL153" i="44"/>
  <c r="DL95" i="44"/>
  <c r="DL191" i="44"/>
  <c r="DL20" i="44"/>
  <c r="DL118" i="44"/>
  <c r="DL74" i="44"/>
  <c r="DL185" i="44"/>
  <c r="DL76" i="44"/>
  <c r="DL163" i="44"/>
  <c r="DL149" i="44"/>
  <c r="DL195" i="44"/>
  <c r="DO71" i="44"/>
  <c r="DO145" i="44"/>
  <c r="DO60" i="44"/>
  <c r="DO158" i="44"/>
  <c r="DO144" i="44"/>
  <c r="DO186" i="44"/>
  <c r="DO127" i="44"/>
  <c r="DO42" i="44"/>
  <c r="DO37" i="44"/>
  <c r="DO9" i="44"/>
  <c r="DO33" i="44"/>
  <c r="DO74" i="44"/>
  <c r="DO153" i="44"/>
  <c r="DO36" i="44"/>
  <c r="DO30" i="44"/>
  <c r="DO157" i="44"/>
  <c r="DO17" i="44"/>
  <c r="DO67" i="44"/>
  <c r="DO112" i="44"/>
  <c r="DO16" i="44"/>
  <c r="DO75" i="44"/>
  <c r="DO146" i="44"/>
  <c r="DO132" i="44"/>
  <c r="DO41" i="44"/>
  <c r="DO143" i="44"/>
  <c r="DO168" i="44"/>
  <c r="DO90" i="44"/>
  <c r="DO121" i="44"/>
  <c r="DO171" i="44"/>
  <c r="DO115" i="44"/>
  <c r="DO169" i="44"/>
  <c r="DO179" i="44"/>
  <c r="DO136" i="44"/>
  <c r="DO206" i="44"/>
  <c r="DO23" i="44"/>
  <c r="DO202" i="44"/>
  <c r="DO15" i="44"/>
  <c r="DO126" i="44"/>
  <c r="DO97" i="44"/>
  <c r="DO185" i="44"/>
  <c r="DO140" i="44"/>
  <c r="DO162" i="44"/>
  <c r="DO173" i="44"/>
  <c r="DO34" i="44"/>
  <c r="DO149" i="44"/>
  <c r="DO28" i="44"/>
  <c r="DO57" i="44"/>
  <c r="DO192" i="44"/>
  <c r="DO148" i="44"/>
  <c r="DO104" i="44"/>
  <c r="DO154" i="44"/>
  <c r="DO52" i="44"/>
  <c r="DO59" i="44"/>
  <c r="DO134" i="44"/>
  <c r="DO114" i="44"/>
  <c r="BG114" i="44" s="1"/>
  <c r="AC114" i="44" s="1"/>
  <c r="AR114" i="44" s="1"/>
  <c r="DO100" i="44"/>
  <c r="BG100" i="44" s="1"/>
  <c r="AC100" i="44" s="1"/>
  <c r="AR100" i="44" s="1"/>
  <c r="DO22" i="44"/>
  <c r="DO81" i="44"/>
  <c r="DO130" i="44"/>
  <c r="DO200" i="44"/>
  <c r="DO196" i="44"/>
  <c r="DO48" i="44"/>
  <c r="DO66" i="44"/>
  <c r="DO91" i="44"/>
  <c r="DO142" i="44"/>
  <c r="DO194" i="44"/>
  <c r="DO45" i="44"/>
  <c r="DO78" i="44"/>
  <c r="DO8" i="44"/>
  <c r="DO161" i="44"/>
  <c r="DO107" i="44"/>
  <c r="DO170" i="44"/>
  <c r="DO68" i="44"/>
  <c r="DO117" i="44"/>
  <c r="DO151" i="44"/>
  <c r="DO29" i="44"/>
  <c r="DO125" i="44"/>
  <c r="DO13" i="44"/>
  <c r="DO98" i="44"/>
  <c r="DO44" i="44"/>
  <c r="DO87" i="44"/>
  <c r="DO94" i="44"/>
  <c r="DO46" i="44"/>
  <c r="DO176" i="44"/>
  <c r="DO183" i="44"/>
  <c r="DO64" i="44"/>
  <c r="DO53" i="44"/>
  <c r="DO103" i="44"/>
  <c r="DO24" i="44"/>
  <c r="DO135" i="44"/>
  <c r="DO198" i="44"/>
  <c r="DO55" i="44"/>
  <c r="BG55" i="44" s="1"/>
  <c r="AC55" i="44" s="1"/>
  <c r="AR55" i="44" s="1"/>
  <c r="DO83" i="44"/>
  <c r="DO129" i="44"/>
  <c r="DO156" i="44"/>
  <c r="DO35" i="44"/>
  <c r="DO99" i="44"/>
  <c r="DO138" i="44"/>
  <c r="DO118" i="44"/>
  <c r="DO124" i="44"/>
  <c r="CZ14" i="44"/>
  <c r="CZ33" i="44"/>
  <c r="CZ131" i="44"/>
  <c r="CZ113" i="44"/>
  <c r="CZ185" i="44"/>
  <c r="CZ206" i="44"/>
  <c r="CZ124" i="44"/>
  <c r="CZ39" i="44"/>
  <c r="CZ147" i="44"/>
  <c r="CZ174" i="44"/>
  <c r="CZ142" i="44"/>
  <c r="CZ115" i="44"/>
  <c r="CZ84" i="44"/>
  <c r="CZ21" i="44"/>
  <c r="BG21" i="44" s="1"/>
  <c r="AC21" i="44" s="1"/>
  <c r="AR21" i="44" s="1"/>
  <c r="CZ91" i="44"/>
  <c r="CZ129" i="44"/>
  <c r="CZ26" i="44"/>
  <c r="CZ77" i="44"/>
  <c r="CZ102" i="44"/>
  <c r="CZ111" i="44"/>
  <c r="BG111" i="44" s="1"/>
  <c r="AC111" i="44" s="1"/>
  <c r="AR111" i="44" s="1"/>
  <c r="CZ194" i="44"/>
  <c r="CZ199" i="44"/>
  <c r="CZ160" i="44"/>
  <c r="CZ105" i="44"/>
  <c r="CZ144" i="44"/>
  <c r="BG144" i="44" s="1"/>
  <c r="AC144" i="44" s="1"/>
  <c r="AR144" i="44" s="1"/>
  <c r="CZ103" i="44"/>
  <c r="CZ171" i="44"/>
  <c r="CZ30" i="44"/>
  <c r="CZ49" i="44"/>
  <c r="CZ36" i="44"/>
  <c r="BG36" i="44" s="1"/>
  <c r="AC36" i="44" s="1"/>
  <c r="AR36" i="44" s="1"/>
  <c r="CZ65" i="44"/>
  <c r="CZ117" i="44"/>
  <c r="CZ12" i="44"/>
  <c r="CZ68" i="44"/>
  <c r="CZ177" i="44"/>
  <c r="CZ181" i="44"/>
  <c r="CZ63" i="44"/>
  <c r="CZ90" i="44"/>
  <c r="CZ88" i="44"/>
  <c r="CZ80" i="44"/>
  <c r="CZ108" i="44"/>
  <c r="BG108" i="44" s="1"/>
  <c r="AC108" i="44" s="1"/>
  <c r="AR108" i="44" s="1"/>
  <c r="CZ122" i="44"/>
  <c r="BG122" i="44" s="1"/>
  <c r="AC122" i="44" s="1"/>
  <c r="AR122" i="44" s="1"/>
  <c r="DL183" i="44"/>
  <c r="DL19" i="44"/>
  <c r="DL159" i="44"/>
  <c r="DL200" i="44"/>
  <c r="DL132" i="44"/>
  <c r="DL45" i="44"/>
  <c r="DL17" i="44"/>
  <c r="DL32" i="44"/>
  <c r="DL96" i="44"/>
  <c r="DO199" i="44"/>
  <c r="DO123" i="44"/>
  <c r="DO163" i="44"/>
  <c r="DO18" i="44"/>
  <c r="DO63" i="44"/>
  <c r="DO73" i="44"/>
  <c r="DO86" i="44"/>
  <c r="DO178" i="44"/>
  <c r="DO193" i="44"/>
  <c r="DO96" i="44"/>
  <c r="DO128" i="44"/>
  <c r="DO65" i="44"/>
  <c r="DO175" i="44"/>
  <c r="DO113" i="44"/>
  <c r="DO189" i="44"/>
  <c r="DO38" i="44"/>
  <c r="DO56" i="44"/>
  <c r="DO188" i="44"/>
  <c r="DO191" i="44"/>
  <c r="DO177" i="44"/>
  <c r="DO172" i="44"/>
  <c r="DO106" i="44"/>
  <c r="DO70" i="44"/>
  <c r="DO181" i="44"/>
  <c r="DO164" i="44"/>
  <c r="DG107" i="44"/>
  <c r="DL52" i="44"/>
  <c r="CW107" i="44"/>
  <c r="CW140" i="44"/>
  <c r="CW130" i="44"/>
  <c r="CW110" i="44"/>
  <c r="CW6" i="44"/>
  <c r="CW180" i="44"/>
  <c r="CW116" i="44"/>
  <c r="CW137" i="44"/>
  <c r="CW189" i="44"/>
  <c r="CW119" i="44"/>
  <c r="CW125" i="44"/>
  <c r="CW67" i="44"/>
  <c r="CW167" i="44"/>
  <c r="CW52" i="44"/>
  <c r="CW73" i="44"/>
  <c r="CW138" i="44"/>
  <c r="CW169" i="44"/>
  <c r="CW103" i="44"/>
  <c r="CW69" i="44"/>
  <c r="CW108" i="44"/>
  <c r="CW17" i="44"/>
  <c r="CW144" i="44"/>
  <c r="CW27" i="44"/>
  <c r="CW25" i="44"/>
  <c r="BD25" i="44" s="1"/>
  <c r="Z25" i="44" s="1"/>
  <c r="AO25" i="44" s="1"/>
  <c r="CW163" i="44"/>
  <c r="CW148" i="44"/>
  <c r="CW16" i="44"/>
  <c r="BD16" i="44" s="1"/>
  <c r="Z16" i="44" s="1"/>
  <c r="AO16" i="44" s="1"/>
  <c r="CW102" i="44"/>
  <c r="CW200" i="44"/>
  <c r="CW190" i="44"/>
  <c r="CW93" i="44"/>
  <c r="CW60" i="44"/>
  <c r="CW198" i="44"/>
  <c r="CW105" i="44"/>
  <c r="CW40" i="44"/>
  <c r="CW55" i="44"/>
  <c r="CW31" i="44"/>
  <c r="CW45" i="44"/>
  <c r="CW152" i="44"/>
  <c r="CW54" i="44"/>
  <c r="CW9" i="44"/>
  <c r="CW76" i="44"/>
  <c r="CW126" i="44"/>
  <c r="CW92" i="44"/>
  <c r="CW135" i="44"/>
  <c r="CW165" i="44"/>
  <c r="CW95" i="44"/>
  <c r="CW51" i="44"/>
  <c r="CW12" i="44"/>
  <c r="CW151" i="44"/>
  <c r="CW68" i="44"/>
  <c r="CW100" i="44"/>
  <c r="CW87" i="44"/>
  <c r="CW118" i="44"/>
  <c r="CW170" i="44"/>
  <c r="CW124" i="44"/>
  <c r="CW199" i="44"/>
  <c r="CW131" i="44"/>
  <c r="CW178" i="44"/>
  <c r="CW94" i="44"/>
  <c r="CW11" i="44"/>
  <c r="CW15" i="44"/>
  <c r="CW98" i="44"/>
  <c r="CW101" i="44"/>
  <c r="CW188" i="44"/>
  <c r="CW129" i="44"/>
  <c r="CW90" i="44"/>
  <c r="CW44" i="44"/>
  <c r="BD44" i="44" s="1"/>
  <c r="Z44" i="44" s="1"/>
  <c r="AO44" i="44" s="1"/>
  <c r="CW177" i="44"/>
  <c r="BD177" i="44" s="1"/>
  <c r="Z177" i="44" s="1"/>
  <c r="AO177" i="44" s="1"/>
  <c r="CW85" i="44"/>
  <c r="CW78" i="44"/>
  <c r="CW28" i="44"/>
  <c r="CW65" i="44"/>
  <c r="CW71" i="44"/>
  <c r="CW201" i="44"/>
  <c r="CW155" i="44"/>
  <c r="CW147" i="44"/>
  <c r="CW166" i="44"/>
  <c r="CW18" i="44"/>
  <c r="CW89" i="44"/>
  <c r="CW59" i="44"/>
  <c r="CW91" i="44"/>
  <c r="CW42" i="44"/>
  <c r="CW192" i="44"/>
  <c r="CW206" i="44"/>
  <c r="CW123" i="44"/>
  <c r="CW83" i="44"/>
  <c r="CW133" i="44"/>
  <c r="CW187" i="44"/>
  <c r="CW8" i="44"/>
  <c r="CW99" i="44"/>
  <c r="CW72" i="44"/>
  <c r="CW38" i="44"/>
  <c r="CW182" i="44"/>
  <c r="CW204" i="44"/>
  <c r="CW48" i="44"/>
  <c r="CW7" i="44"/>
  <c r="CW191" i="44"/>
  <c r="BD191" i="44" s="1"/>
  <c r="Z191" i="44" s="1"/>
  <c r="AO191" i="44" s="1"/>
  <c r="CW24" i="44"/>
  <c r="CW195" i="44"/>
  <c r="CW158" i="44"/>
  <c r="DG150" i="44"/>
  <c r="DG48" i="44"/>
  <c r="DG101" i="44"/>
  <c r="DL77" i="44"/>
  <c r="DL204" i="44"/>
  <c r="DL156" i="44"/>
  <c r="DL69" i="44"/>
  <c r="DL148" i="44"/>
  <c r="DL184" i="44"/>
  <c r="DL87" i="44"/>
  <c r="DL186" i="44"/>
  <c r="DL33" i="44"/>
  <c r="DL36" i="44"/>
  <c r="DL117" i="44"/>
  <c r="DL37" i="44"/>
  <c r="DL175" i="44"/>
  <c r="DL10" i="44"/>
  <c r="DL41" i="44"/>
  <c r="DL39" i="44"/>
  <c r="DL43" i="44"/>
  <c r="DL124" i="44"/>
  <c r="DL112" i="44"/>
  <c r="DL67" i="44"/>
  <c r="DL123" i="44"/>
  <c r="DL160" i="44"/>
  <c r="DL91" i="44"/>
  <c r="DL176" i="44"/>
  <c r="DL196" i="44"/>
  <c r="DL206" i="44"/>
  <c r="DL166" i="44"/>
  <c r="DL104" i="44"/>
  <c r="DL133" i="44"/>
  <c r="DL111" i="44"/>
  <c r="DL9" i="44"/>
  <c r="DL102" i="44"/>
  <c r="DL26" i="44"/>
  <c r="CW122" i="44"/>
  <c r="CW82" i="44"/>
  <c r="CW81" i="44"/>
  <c r="CW97" i="44"/>
  <c r="CW159" i="44"/>
  <c r="CW64" i="44"/>
  <c r="CW134" i="44"/>
  <c r="CW22" i="44"/>
  <c r="CW104" i="44"/>
  <c r="CW132" i="44"/>
  <c r="CW19" i="44"/>
  <c r="CW115" i="44"/>
  <c r="CW86" i="44"/>
  <c r="CW162" i="44"/>
  <c r="BD162" i="44" s="1"/>
  <c r="Z162" i="44" s="1"/>
  <c r="AO162" i="44" s="1"/>
  <c r="CW157" i="44"/>
  <c r="CW168" i="44"/>
  <c r="CW176" i="44"/>
  <c r="CW79" i="44"/>
  <c r="CW23" i="44"/>
  <c r="CW173" i="44"/>
  <c r="CW179" i="44"/>
  <c r="CW194" i="44"/>
  <c r="CW70" i="44"/>
  <c r="CW175" i="44"/>
  <c r="CW183" i="44"/>
  <c r="DL75" i="44"/>
  <c r="DL81" i="44"/>
  <c r="DL31" i="44"/>
  <c r="DL70" i="44"/>
  <c r="DL154" i="44"/>
  <c r="DL137" i="44"/>
  <c r="DL106" i="44"/>
  <c r="DL187" i="44"/>
  <c r="DL140" i="44"/>
  <c r="DL35" i="44"/>
  <c r="DL86" i="44"/>
  <c r="DL88" i="44"/>
  <c r="DL7" i="44"/>
  <c r="DL101" i="44"/>
  <c r="DL110" i="44"/>
  <c r="DL12" i="44"/>
  <c r="DL55" i="44"/>
  <c r="DL141" i="44"/>
  <c r="DL146" i="44"/>
  <c r="DL152" i="44"/>
  <c r="DL53" i="44"/>
  <c r="DL13" i="44"/>
  <c r="DL27" i="44"/>
  <c r="DL151" i="44"/>
  <c r="DL48" i="44"/>
  <c r="DL109" i="44"/>
  <c r="DL61" i="44"/>
  <c r="DL107" i="44"/>
  <c r="DL98" i="44"/>
  <c r="DL128" i="44"/>
  <c r="DL130" i="44"/>
  <c r="DL11" i="44"/>
  <c r="DL157" i="44"/>
  <c r="DL99" i="44"/>
  <c r="DL85" i="44"/>
  <c r="DL23" i="44"/>
  <c r="DL105" i="44"/>
  <c r="DL54" i="44"/>
  <c r="DL56" i="44"/>
  <c r="DL28" i="44"/>
  <c r="DL114" i="44"/>
  <c r="DL103" i="44"/>
  <c r="DL15" i="44"/>
  <c r="DL68" i="44"/>
  <c r="DL147" i="44"/>
  <c r="DL66" i="44"/>
  <c r="DL161" i="44"/>
  <c r="DL94" i="44"/>
  <c r="DL21" i="44"/>
  <c r="DL92" i="44"/>
  <c r="DL120" i="44"/>
  <c r="DL169" i="44"/>
  <c r="DL89" i="44"/>
  <c r="DL72" i="44"/>
  <c r="DL181" i="44"/>
  <c r="BD181" i="44" s="1"/>
  <c r="Z181" i="44" s="1"/>
  <c r="AO181" i="44" s="1"/>
  <c r="DL38" i="44"/>
  <c r="DL65" i="44"/>
  <c r="DL136" i="44"/>
  <c r="DL82" i="44"/>
  <c r="DL60" i="44"/>
  <c r="DL46" i="44"/>
  <c r="DL168" i="44"/>
  <c r="DL193" i="44"/>
  <c r="DL188" i="44"/>
  <c r="DL8" i="44"/>
  <c r="DL150" i="44"/>
  <c r="DG127" i="44"/>
  <c r="DG199" i="44"/>
  <c r="DL113" i="44"/>
  <c r="DL14" i="44"/>
  <c r="DL203" i="44"/>
  <c r="DL63" i="44"/>
  <c r="DL78" i="44"/>
  <c r="DL202" i="44"/>
  <c r="DL90" i="44"/>
  <c r="DL155" i="44"/>
  <c r="DL73" i="44"/>
  <c r="DL100" i="44"/>
  <c r="DL42" i="44"/>
  <c r="DL127" i="44"/>
  <c r="DL79" i="44"/>
  <c r="DL174" i="44"/>
  <c r="DL194" i="44"/>
  <c r="DL57" i="44"/>
  <c r="DL24" i="44"/>
  <c r="DL62" i="44"/>
  <c r="DL51" i="44"/>
  <c r="DL142" i="44"/>
  <c r="DL158" i="44"/>
  <c r="DL182" i="44"/>
  <c r="DL40" i="44"/>
  <c r="DL171" i="44"/>
  <c r="DL71" i="44"/>
  <c r="DL29" i="44"/>
  <c r="DL22" i="44"/>
  <c r="DL145" i="44"/>
  <c r="DL189" i="44"/>
  <c r="DL165" i="44"/>
  <c r="DL180" i="44"/>
  <c r="DL121" i="44"/>
  <c r="DL97" i="44"/>
  <c r="DL143" i="44"/>
  <c r="CW74" i="44"/>
  <c r="CW41" i="44"/>
  <c r="CW120" i="44"/>
  <c r="CW36" i="44"/>
  <c r="CW143" i="44"/>
  <c r="CW30" i="44"/>
  <c r="BD30" i="44" s="1"/>
  <c r="Z30" i="44" s="1"/>
  <c r="AO30" i="44" s="1"/>
  <c r="CW128" i="44"/>
  <c r="CW205" i="44"/>
  <c r="CW29" i="44"/>
  <c r="CW172" i="44"/>
  <c r="BD172" i="44" s="1"/>
  <c r="Z172" i="44" s="1"/>
  <c r="AO172" i="44" s="1"/>
  <c r="CW139" i="44"/>
  <c r="CW53" i="44"/>
  <c r="CW50" i="44"/>
  <c r="CW146" i="44"/>
  <c r="CW20" i="44"/>
  <c r="CW136" i="44"/>
  <c r="CW153" i="44"/>
  <c r="CW33" i="44"/>
  <c r="CW197" i="44"/>
  <c r="CW196" i="44"/>
  <c r="CW156" i="44"/>
  <c r="CW161" i="44"/>
  <c r="CW57" i="44"/>
  <c r="CW13" i="44"/>
  <c r="CW49" i="44"/>
  <c r="DP61" i="44"/>
  <c r="DG172" i="44"/>
  <c r="DG203" i="44"/>
  <c r="DG94" i="44"/>
  <c r="DG177" i="44"/>
  <c r="DG119" i="44"/>
  <c r="DG97" i="44"/>
  <c r="DG52" i="44"/>
  <c r="DG161" i="44"/>
  <c r="DG143" i="44"/>
  <c r="DG75" i="44"/>
  <c r="DG78" i="44"/>
  <c r="DG165" i="44"/>
  <c r="DG120" i="44"/>
  <c r="DA10" i="44"/>
  <c r="CS110" i="44"/>
  <c r="CR92" i="44"/>
  <c r="DG102" i="44"/>
  <c r="DG125" i="44"/>
  <c r="DG92" i="44"/>
  <c r="DG51" i="44"/>
  <c r="DG115" i="44"/>
  <c r="DG103" i="44"/>
  <c r="DG170" i="44"/>
  <c r="DG104" i="44"/>
  <c r="DG174" i="44"/>
  <c r="DG21" i="44"/>
  <c r="DG100" i="44"/>
  <c r="DG131" i="44"/>
  <c r="DH64" i="44"/>
  <c r="CU186" i="44"/>
  <c r="DG95" i="44"/>
  <c r="DG12" i="44"/>
  <c r="DG117" i="44"/>
  <c r="DG154" i="44"/>
  <c r="DG185" i="44"/>
  <c r="DG90" i="44"/>
  <c r="DG138" i="44"/>
  <c r="DG64" i="44"/>
  <c r="DG93" i="44"/>
  <c r="DG160" i="44"/>
  <c r="CU172" i="44"/>
  <c r="CU100" i="44"/>
  <c r="CU47" i="44"/>
  <c r="DJ193" i="44"/>
  <c r="CU83" i="44"/>
  <c r="CU138" i="44"/>
  <c r="DH206" i="44"/>
  <c r="DG13" i="44"/>
  <c r="DH77" i="44"/>
  <c r="DG206" i="44"/>
  <c r="DG22" i="44"/>
  <c r="DG36" i="44"/>
  <c r="DG59" i="44"/>
  <c r="DG10" i="44"/>
  <c r="DG67" i="44"/>
  <c r="DG46" i="44"/>
  <c r="DG145" i="44"/>
  <c r="DG194" i="44"/>
  <c r="DG71" i="44"/>
  <c r="DG68" i="44"/>
  <c r="DG8" i="44"/>
  <c r="DG183" i="44"/>
  <c r="DG7" i="44"/>
  <c r="DG87" i="44"/>
  <c r="DG157" i="44"/>
  <c r="DG123" i="44"/>
  <c r="DG33" i="44"/>
  <c r="DG171" i="44"/>
  <c r="DG34" i="44"/>
  <c r="DG178" i="44"/>
  <c r="DG108" i="44"/>
  <c r="DG37" i="44"/>
  <c r="DG83" i="44"/>
  <c r="DG40" i="44"/>
  <c r="DG159" i="44"/>
  <c r="DG27" i="44"/>
  <c r="DG42" i="44"/>
  <c r="DG23" i="44"/>
  <c r="DG55" i="44"/>
  <c r="DG50" i="44"/>
  <c r="DG196" i="44"/>
  <c r="DG193" i="44"/>
  <c r="DG133" i="44"/>
  <c r="DG88" i="44"/>
  <c r="DG164" i="44"/>
  <c r="DG200" i="44"/>
  <c r="DG182" i="44"/>
  <c r="DG141" i="44"/>
  <c r="DG61" i="44"/>
  <c r="DG47" i="44"/>
  <c r="DG163" i="44"/>
  <c r="DG128" i="44"/>
  <c r="DG139" i="44"/>
  <c r="DG111" i="44"/>
  <c r="DG124" i="44"/>
  <c r="DF54" i="44"/>
  <c r="CR154" i="44"/>
  <c r="DF156" i="44"/>
  <c r="CU165" i="44"/>
  <c r="CU34" i="44"/>
  <c r="CU111" i="44"/>
  <c r="CR136" i="44"/>
  <c r="DP41" i="44"/>
  <c r="DP99" i="44"/>
  <c r="DP18" i="44"/>
  <c r="DP159" i="44"/>
  <c r="DP32" i="44"/>
  <c r="CU67" i="44"/>
  <c r="CU33" i="44"/>
  <c r="CU24" i="44"/>
  <c r="CU148" i="44"/>
  <c r="CU134" i="44"/>
  <c r="CU31" i="44"/>
  <c r="CU125" i="44"/>
  <c r="CU12" i="44"/>
  <c r="CU103" i="44"/>
  <c r="CU156" i="44"/>
  <c r="CU86" i="44"/>
  <c r="CU92" i="44"/>
  <c r="CU154" i="44"/>
  <c r="CU187" i="44"/>
  <c r="CU35" i="44"/>
  <c r="CU25" i="44"/>
  <c r="CU126" i="44"/>
  <c r="CU135" i="44"/>
  <c r="CU90" i="44"/>
  <c r="CU124" i="44"/>
  <c r="CU48" i="44"/>
  <c r="CU110" i="44"/>
  <c r="CU196" i="44"/>
  <c r="CU144" i="44"/>
  <c r="CU60" i="44"/>
  <c r="CU152" i="44"/>
  <c r="CU52" i="44"/>
  <c r="CU106" i="44"/>
  <c r="CU173" i="44"/>
  <c r="CU136" i="44"/>
  <c r="CU116" i="44"/>
  <c r="CU168" i="44"/>
  <c r="CU75" i="44"/>
  <c r="CU202" i="44"/>
  <c r="CU159" i="44"/>
  <c r="CU115" i="44"/>
  <c r="CU139" i="44"/>
  <c r="CU108" i="44"/>
  <c r="CU163" i="44"/>
  <c r="CU130" i="44"/>
  <c r="CU32" i="44"/>
  <c r="CU80" i="44"/>
  <c r="CU11" i="44"/>
  <c r="CU189" i="44"/>
  <c r="CU203" i="44"/>
  <c r="CU179" i="44"/>
  <c r="CU169" i="44"/>
  <c r="CU73" i="44"/>
  <c r="CU107" i="44"/>
  <c r="CU201" i="44"/>
  <c r="CU157" i="44"/>
  <c r="DG179" i="44"/>
  <c r="DG197" i="44"/>
  <c r="DG15" i="44"/>
  <c r="DG180" i="44"/>
  <c r="DG57" i="44"/>
  <c r="DG122" i="44"/>
  <c r="DG81" i="44"/>
  <c r="DG58" i="44"/>
  <c r="DG129" i="44"/>
  <c r="DG98" i="44"/>
  <c r="DG96" i="44"/>
  <c r="DG72" i="44"/>
  <c r="DG175" i="44"/>
  <c r="DG114" i="44"/>
  <c r="DG110" i="44"/>
  <c r="DG70" i="44"/>
  <c r="DG149" i="44"/>
  <c r="DG9" i="44"/>
  <c r="DG118" i="44"/>
  <c r="DG18" i="44"/>
  <c r="DG56" i="44"/>
  <c r="DG28" i="44"/>
  <c r="DG82" i="44"/>
  <c r="DG17" i="44"/>
  <c r="DG134" i="44"/>
  <c r="DG105" i="44"/>
  <c r="DG63" i="44"/>
  <c r="DG19" i="44"/>
  <c r="DG69" i="44"/>
  <c r="DG89" i="44"/>
  <c r="DG144" i="44"/>
  <c r="DG25" i="44"/>
  <c r="DG116" i="44"/>
  <c r="DG44" i="44"/>
  <c r="DG156" i="44"/>
  <c r="DG30" i="44"/>
  <c r="DG112" i="44"/>
  <c r="DG109" i="44"/>
  <c r="DG137" i="44"/>
  <c r="DG38" i="44"/>
  <c r="DG198" i="44"/>
  <c r="DG41" i="44"/>
  <c r="DG153" i="44"/>
  <c r="DG205" i="44"/>
  <c r="DG167" i="44"/>
  <c r="DG132" i="44"/>
  <c r="DG54" i="44"/>
  <c r="DG77" i="44"/>
  <c r="DG62" i="44"/>
  <c r="DG151" i="44"/>
  <c r="DG99" i="44"/>
  <c r="DG31" i="44"/>
  <c r="DG53" i="44"/>
  <c r="DG76" i="44"/>
  <c r="DG147" i="44"/>
  <c r="DG195" i="44"/>
  <c r="DG155" i="44"/>
  <c r="DG45" i="44"/>
  <c r="DG73" i="44"/>
  <c r="DG152" i="44"/>
  <c r="DG66" i="44"/>
  <c r="DG35" i="44"/>
  <c r="DG192" i="44"/>
  <c r="DG187" i="44"/>
  <c r="DG60" i="44"/>
  <c r="DG158" i="44"/>
  <c r="DG86" i="44"/>
  <c r="DG106" i="44"/>
  <c r="DG80" i="44"/>
  <c r="DG113" i="44"/>
  <c r="DG11" i="44"/>
  <c r="DG166" i="44"/>
  <c r="DG126" i="44"/>
  <c r="DG84" i="44"/>
  <c r="DG130" i="44"/>
  <c r="DG136" i="44"/>
  <c r="DG162" i="44"/>
  <c r="DG176" i="44"/>
  <c r="DG39" i="44"/>
  <c r="DG173" i="44"/>
  <c r="DG202" i="44"/>
  <c r="DG20" i="44"/>
  <c r="DG91" i="44"/>
  <c r="DG24" i="44"/>
  <c r="DG184" i="44"/>
  <c r="DG32" i="44"/>
  <c r="DG204" i="44"/>
  <c r="DG79" i="44"/>
  <c r="DG201" i="44"/>
  <c r="DG6" i="44"/>
  <c r="DG49" i="44"/>
  <c r="DG74" i="44"/>
  <c r="DG148" i="44"/>
  <c r="DG14" i="44"/>
  <c r="DG146" i="44"/>
  <c r="DG142" i="44"/>
  <c r="DG169" i="44"/>
  <c r="DG190" i="44"/>
  <c r="DG191" i="44"/>
  <c r="DG188" i="44"/>
  <c r="DG189" i="44"/>
  <c r="DG26" i="44"/>
  <c r="DG16" i="44"/>
  <c r="DG181" i="44"/>
  <c r="DG65" i="44"/>
  <c r="CU53" i="44"/>
  <c r="CU10" i="44"/>
  <c r="CU88" i="44"/>
  <c r="CU70" i="44"/>
  <c r="DP7" i="44"/>
  <c r="DP197" i="44"/>
  <c r="DP10" i="44"/>
  <c r="DP92" i="44"/>
  <c r="DG85" i="44"/>
  <c r="DG186" i="44"/>
  <c r="CU44" i="44"/>
  <c r="CU184" i="44"/>
  <c r="CU133" i="44"/>
  <c r="CU94" i="44"/>
  <c r="CP158" i="44"/>
  <c r="DI19" i="44"/>
  <c r="CR195" i="44"/>
  <c r="DJ157" i="44"/>
  <c r="CR160" i="44"/>
  <c r="CR29" i="44"/>
  <c r="CR73" i="44"/>
  <c r="DJ87" i="44"/>
  <c r="CT158" i="44"/>
  <c r="DA140" i="44"/>
  <c r="CP192" i="44"/>
  <c r="CR98" i="44"/>
  <c r="CR89" i="44"/>
  <c r="CR84" i="44"/>
  <c r="DJ86" i="44"/>
  <c r="DF201" i="44"/>
  <c r="DH202" i="44"/>
  <c r="CU167" i="44"/>
  <c r="CR10" i="44"/>
  <c r="CR30" i="44"/>
  <c r="CR133" i="44"/>
  <c r="DJ6" i="44"/>
  <c r="CR116" i="44"/>
  <c r="CR88" i="44"/>
  <c r="CR178" i="44"/>
  <c r="CR71" i="44"/>
  <c r="CR91" i="44"/>
  <c r="CR81" i="44"/>
  <c r="CR175" i="44"/>
  <c r="DJ32" i="44"/>
  <c r="DJ132" i="44"/>
  <c r="DF78" i="44"/>
  <c r="DH10" i="44"/>
  <c r="DH153" i="44"/>
  <c r="CU161" i="44"/>
  <c r="CU123" i="44"/>
  <c r="CU177" i="44"/>
  <c r="CU204" i="44"/>
  <c r="CU26" i="44"/>
  <c r="CU109" i="44"/>
  <c r="CU29" i="44"/>
  <c r="CU61" i="44"/>
  <c r="CU64" i="44"/>
  <c r="CU198" i="44"/>
  <c r="CU27" i="44"/>
  <c r="CU87" i="44"/>
  <c r="CU50" i="44"/>
  <c r="CU63" i="44"/>
  <c r="CU20" i="44"/>
  <c r="CU153" i="44"/>
  <c r="CU69" i="44"/>
  <c r="CU68" i="44"/>
  <c r="CU28" i="44"/>
  <c r="CU128" i="44"/>
  <c r="CU146" i="44"/>
  <c r="CU182" i="44"/>
  <c r="CU46" i="44"/>
  <c r="CU185" i="44"/>
  <c r="CU158" i="44"/>
  <c r="CU193" i="44"/>
  <c r="CU78" i="44"/>
  <c r="CU205" i="44"/>
  <c r="CU95" i="44"/>
  <c r="CU54" i="44"/>
  <c r="CU98" i="44"/>
  <c r="CU104" i="44"/>
  <c r="CU56" i="44"/>
  <c r="CU170" i="44"/>
  <c r="DA149" i="44"/>
  <c r="DA35" i="44"/>
  <c r="CR9" i="44"/>
  <c r="CR74" i="44"/>
  <c r="CR149" i="44"/>
  <c r="CR167" i="44"/>
  <c r="CR128" i="44"/>
  <c r="CR120" i="44"/>
  <c r="CR24" i="44"/>
  <c r="CR33" i="44"/>
  <c r="CR38" i="44"/>
  <c r="CR196" i="44"/>
  <c r="CR32" i="44"/>
  <c r="CR12" i="44"/>
  <c r="DJ123" i="44"/>
  <c r="DJ195" i="44"/>
  <c r="DJ203" i="44"/>
  <c r="DJ114" i="44"/>
  <c r="DA182" i="44"/>
  <c r="CR56" i="44"/>
  <c r="CR158" i="44"/>
  <c r="CR85" i="44"/>
  <c r="CR48" i="44"/>
  <c r="CR31" i="44"/>
  <c r="CR52" i="44"/>
  <c r="DJ158" i="44"/>
  <c r="DJ196" i="44"/>
  <c r="DJ76" i="44"/>
  <c r="CU145" i="44"/>
  <c r="CU6" i="44"/>
  <c r="CU41" i="44"/>
  <c r="CU143" i="44"/>
  <c r="CU141" i="44"/>
  <c r="CU51" i="44"/>
  <c r="CU160" i="44"/>
  <c r="CU112" i="44"/>
  <c r="CU72" i="44"/>
  <c r="CU65" i="44"/>
  <c r="CU175" i="44"/>
  <c r="CU190" i="44"/>
  <c r="CU200" i="44"/>
  <c r="CU17" i="44"/>
  <c r="CU18" i="44"/>
  <c r="CU188" i="44"/>
  <c r="CU23" i="44"/>
  <c r="CU206" i="44"/>
  <c r="CU49" i="44"/>
  <c r="CU7" i="44"/>
  <c r="CU174" i="44"/>
  <c r="CU122" i="44"/>
  <c r="CU14" i="44"/>
  <c r="CU171" i="44"/>
  <c r="CU99" i="44"/>
  <c r="CU142" i="44"/>
  <c r="CU55" i="44"/>
  <c r="CU42" i="44"/>
  <c r="CU120" i="44"/>
  <c r="CU129" i="44"/>
  <c r="CU164" i="44"/>
  <c r="CU117" i="44"/>
  <c r="DA24" i="44"/>
  <c r="DA106" i="44"/>
  <c r="CR130" i="44"/>
  <c r="CR45" i="44"/>
  <c r="CR203" i="44"/>
  <c r="CR206" i="44"/>
  <c r="CR182" i="44"/>
  <c r="CR44" i="44"/>
  <c r="CR135" i="44"/>
  <c r="CR125" i="44"/>
  <c r="CR47" i="44"/>
  <c r="CR58" i="44"/>
  <c r="CR202" i="44"/>
  <c r="CR16" i="44"/>
  <c r="DJ7" i="44"/>
  <c r="DJ21" i="44"/>
  <c r="DJ134" i="44"/>
  <c r="DJ125" i="44"/>
  <c r="CR205" i="44"/>
  <c r="CR49" i="44"/>
  <c r="CR86" i="44"/>
  <c r="CR27" i="44"/>
  <c r="CR40" i="44"/>
  <c r="CR111" i="44"/>
  <c r="CR161" i="44"/>
  <c r="CR188" i="44"/>
  <c r="CR191" i="44"/>
  <c r="CR28" i="44"/>
  <c r="CR145" i="44"/>
  <c r="CR174" i="44"/>
  <c r="CR163" i="44"/>
  <c r="CR164" i="44"/>
  <c r="CR152" i="44"/>
  <c r="CR82" i="44"/>
  <c r="CR166" i="44"/>
  <c r="CR70" i="44"/>
  <c r="CR97" i="44"/>
  <c r="CR99" i="44"/>
  <c r="CR41" i="44"/>
  <c r="CR78" i="44"/>
  <c r="CR26" i="44"/>
  <c r="CR87" i="44"/>
  <c r="CR39" i="44"/>
  <c r="CR168" i="44"/>
  <c r="CR198" i="44"/>
  <c r="CR156" i="44"/>
  <c r="CR184" i="44"/>
  <c r="CR15" i="44"/>
  <c r="CR35" i="44"/>
  <c r="CR67" i="44"/>
  <c r="CR69" i="44"/>
  <c r="CR7" i="44"/>
  <c r="CR193" i="44"/>
  <c r="CR201" i="44"/>
  <c r="CR137" i="44"/>
  <c r="CR75" i="44"/>
  <c r="CR21" i="44"/>
  <c r="CR172" i="44"/>
  <c r="CR119" i="44"/>
  <c r="CR43" i="44"/>
  <c r="CR113" i="44"/>
  <c r="CR185" i="44"/>
  <c r="CR103" i="44"/>
  <c r="CR144" i="44"/>
  <c r="CR83" i="44"/>
  <c r="CR46" i="44"/>
  <c r="CR141" i="44"/>
  <c r="CR126" i="44"/>
  <c r="CR101" i="44"/>
  <c r="CR22" i="44"/>
  <c r="CR37" i="44"/>
  <c r="CR197" i="44"/>
  <c r="CR189" i="44"/>
  <c r="CR17" i="44"/>
  <c r="CR153" i="44"/>
  <c r="CR186" i="44"/>
  <c r="CR170" i="44"/>
  <c r="CR173" i="44"/>
  <c r="CR95" i="44"/>
  <c r="CR11" i="44"/>
  <c r="CR60" i="44"/>
  <c r="CR80" i="44"/>
  <c r="CR171" i="44"/>
  <c r="CR104" i="44"/>
  <c r="CR148" i="44"/>
  <c r="CR138" i="44"/>
  <c r="CR204" i="44"/>
  <c r="CR190" i="44"/>
  <c r="CR194" i="44"/>
  <c r="CR179" i="44"/>
  <c r="CR76" i="44"/>
  <c r="CR151" i="44"/>
  <c r="CR183" i="44"/>
  <c r="CR14" i="44"/>
  <c r="CR131" i="44"/>
  <c r="CR150" i="44"/>
  <c r="CR147" i="44"/>
  <c r="CR127" i="44"/>
  <c r="CR25" i="44"/>
  <c r="CR107" i="44"/>
  <c r="CR199" i="44"/>
  <c r="CR66" i="44"/>
  <c r="CR112" i="44"/>
  <c r="CR13" i="44"/>
  <c r="CR34" i="44"/>
  <c r="CR169" i="44"/>
  <c r="CR19" i="44"/>
  <c r="CR100" i="44"/>
  <c r="CR177" i="44"/>
  <c r="CR114" i="44"/>
  <c r="CR146" i="44"/>
  <c r="CR115" i="44"/>
  <c r="CR102" i="44"/>
  <c r="CR55" i="44"/>
  <c r="CR132" i="44"/>
  <c r="CR77" i="44"/>
  <c r="CR143" i="44"/>
  <c r="CR64" i="44"/>
  <c r="DA164" i="44"/>
  <c r="CR50" i="44"/>
  <c r="CR118" i="44"/>
  <c r="CR72" i="44"/>
  <c r="CR157" i="44"/>
  <c r="CR159" i="44"/>
  <c r="DK113" i="44"/>
  <c r="CU105" i="44"/>
  <c r="CU150" i="44"/>
  <c r="CU79" i="44"/>
  <c r="CU118" i="44"/>
  <c r="CU114" i="44"/>
  <c r="CU176" i="44"/>
  <c r="CU8" i="44"/>
  <c r="CU19" i="44"/>
  <c r="CU93" i="44"/>
  <c r="CU59" i="44"/>
  <c r="CU76" i="44"/>
  <c r="CU91" i="44"/>
  <c r="CU40" i="44"/>
  <c r="CP193" i="44"/>
  <c r="CP85" i="44"/>
  <c r="CP56" i="44"/>
  <c r="CP66" i="44"/>
  <c r="CP129" i="44"/>
  <c r="DA203" i="44"/>
  <c r="DA116" i="44"/>
  <c r="DA90" i="44"/>
  <c r="DA157" i="44"/>
  <c r="DA158" i="44"/>
  <c r="DA60" i="44"/>
  <c r="DA85" i="44"/>
  <c r="DA118" i="44"/>
  <c r="DA94" i="44"/>
  <c r="DA67" i="44"/>
  <c r="DA66" i="44"/>
  <c r="DA55" i="44"/>
  <c r="DA122" i="44"/>
  <c r="DJ141" i="44"/>
  <c r="DJ62" i="44"/>
  <c r="DJ55" i="44"/>
  <c r="DJ151" i="44"/>
  <c r="DJ206" i="44"/>
  <c r="DJ169" i="44"/>
  <c r="DJ171" i="44"/>
  <c r="DJ57" i="44"/>
  <c r="DJ121" i="44"/>
  <c r="DJ95" i="44"/>
  <c r="DJ42" i="44"/>
  <c r="DJ46" i="44"/>
  <c r="DJ138" i="44"/>
  <c r="DJ78" i="44"/>
  <c r="DJ88" i="44"/>
  <c r="DJ167" i="44"/>
  <c r="DJ52" i="44"/>
  <c r="DJ153" i="44"/>
  <c r="DJ184" i="44"/>
  <c r="DJ120" i="44"/>
  <c r="DJ133" i="44"/>
  <c r="DJ20" i="44"/>
  <c r="DJ104" i="44"/>
  <c r="DJ38" i="44"/>
  <c r="DJ35" i="44"/>
  <c r="DJ82" i="44"/>
  <c r="DJ162" i="44"/>
  <c r="DJ160" i="44"/>
  <c r="DJ204" i="44"/>
  <c r="DJ163" i="44"/>
  <c r="DJ156" i="44"/>
  <c r="DJ106" i="44"/>
  <c r="DJ45" i="44"/>
  <c r="DJ74" i="44"/>
  <c r="DJ107" i="44"/>
  <c r="DJ147" i="44"/>
  <c r="DJ64" i="44"/>
  <c r="DJ90" i="44"/>
  <c r="DA166" i="44"/>
  <c r="CP174" i="44"/>
  <c r="CR122" i="44"/>
  <c r="CR42" i="44"/>
  <c r="CR8" i="44"/>
  <c r="CR53" i="44"/>
  <c r="CR57" i="44"/>
  <c r="CR51" i="44"/>
  <c r="CR124" i="44"/>
  <c r="CR110" i="44"/>
  <c r="CR200" i="44"/>
  <c r="CR165" i="44"/>
  <c r="CR109" i="44"/>
  <c r="CR23" i="44"/>
  <c r="CR176" i="44"/>
  <c r="CR187" i="44"/>
  <c r="CR142" i="44"/>
  <c r="CR181" i="44"/>
  <c r="CR129" i="44"/>
  <c r="CR134" i="44"/>
  <c r="CR192" i="44"/>
  <c r="CR79" i="44"/>
  <c r="DJ25" i="44"/>
  <c r="DJ89" i="44"/>
  <c r="DJ202" i="44"/>
  <c r="DJ66" i="44"/>
  <c r="DJ94" i="44"/>
  <c r="DJ72" i="44"/>
  <c r="DJ44" i="44"/>
  <c r="DJ200" i="44"/>
  <c r="DJ50" i="44"/>
  <c r="DJ73" i="44"/>
  <c r="DF130" i="44"/>
  <c r="DA113" i="44"/>
  <c r="DA103" i="44"/>
  <c r="DA40" i="44"/>
  <c r="CP188" i="44"/>
  <c r="CR20" i="44"/>
  <c r="CR6" i="44"/>
  <c r="CR36" i="44"/>
  <c r="CR90" i="44"/>
  <c r="CR139" i="44"/>
  <c r="CR106" i="44"/>
  <c r="CR62" i="44"/>
  <c r="CR59" i="44"/>
  <c r="CR68" i="44"/>
  <c r="CR117" i="44"/>
  <c r="CR155" i="44"/>
  <c r="CR63" i="44"/>
  <c r="CR180" i="44"/>
  <c r="CR162" i="44"/>
  <c r="CR18" i="44"/>
  <c r="CR105" i="44"/>
  <c r="CR96" i="44"/>
  <c r="CR93" i="44"/>
  <c r="CR123" i="44"/>
  <c r="CR61" i="44"/>
  <c r="CR94" i="44"/>
  <c r="CR108" i="44"/>
  <c r="CR121" i="44"/>
  <c r="CR140" i="44"/>
  <c r="CR65" i="44"/>
  <c r="CR54" i="44"/>
  <c r="DJ115" i="44"/>
  <c r="DJ84" i="44"/>
  <c r="DJ77" i="44"/>
  <c r="DJ8" i="44"/>
  <c r="DJ165" i="44"/>
  <c r="DJ69" i="44"/>
  <c r="DJ33" i="44"/>
  <c r="DJ48" i="44"/>
  <c r="DJ126" i="44"/>
  <c r="DJ75" i="44"/>
  <c r="DH130" i="44"/>
  <c r="DJ63" i="44"/>
  <c r="DJ92" i="44"/>
  <c r="DJ10" i="44"/>
  <c r="DJ47" i="44"/>
  <c r="DJ14" i="44"/>
  <c r="DJ113" i="44"/>
  <c r="DJ99" i="44"/>
  <c r="DJ40" i="44"/>
  <c r="DJ166" i="44"/>
  <c r="DJ101" i="44"/>
  <c r="DJ12" i="44"/>
  <c r="DJ68" i="44"/>
  <c r="DJ143" i="44"/>
  <c r="DJ93" i="44"/>
  <c r="DJ37" i="44"/>
  <c r="DJ127" i="44"/>
  <c r="DJ129" i="44"/>
  <c r="DJ56" i="44"/>
  <c r="DJ145" i="44"/>
  <c r="DJ111" i="44"/>
  <c r="DJ179" i="44"/>
  <c r="DJ83" i="44"/>
  <c r="DJ97" i="44"/>
  <c r="DJ192" i="44"/>
  <c r="DJ109" i="44"/>
  <c r="DJ117" i="44"/>
  <c r="DJ176" i="44"/>
  <c r="DJ180" i="44"/>
  <c r="DJ174" i="44"/>
  <c r="DJ198" i="44"/>
  <c r="DJ51" i="44"/>
  <c r="DJ191" i="44"/>
  <c r="DJ116" i="44"/>
  <c r="DJ24" i="44"/>
  <c r="DJ128" i="44"/>
  <c r="DJ149" i="44"/>
  <c r="DJ11" i="44"/>
  <c r="DJ19" i="44"/>
  <c r="DJ136" i="44"/>
  <c r="DJ190" i="44"/>
  <c r="DJ194" i="44"/>
  <c r="DJ201" i="44"/>
  <c r="DJ118" i="44"/>
  <c r="DJ181" i="44"/>
  <c r="DJ122" i="44"/>
  <c r="DJ23" i="44"/>
  <c r="DJ41" i="44"/>
  <c r="DJ81" i="44"/>
  <c r="DJ30" i="44"/>
  <c r="DJ70" i="44"/>
  <c r="DJ197" i="44"/>
  <c r="DJ137" i="44"/>
  <c r="DJ22" i="44"/>
  <c r="DJ85" i="44"/>
  <c r="DJ27" i="44"/>
  <c r="DJ91" i="44"/>
  <c r="DJ152" i="44"/>
  <c r="DJ100" i="44"/>
  <c r="DJ34" i="44"/>
  <c r="DJ102" i="44"/>
  <c r="DJ36" i="44"/>
  <c r="DJ161" i="44"/>
  <c r="DJ60" i="44"/>
  <c r="DJ59" i="44"/>
  <c r="DJ18" i="44"/>
  <c r="DJ187" i="44"/>
  <c r="DJ186" i="44"/>
  <c r="DJ164" i="44"/>
  <c r="DJ53" i="44"/>
  <c r="DJ26" i="44"/>
  <c r="DJ79" i="44"/>
  <c r="DJ189" i="44"/>
  <c r="DJ155" i="44"/>
  <c r="DJ205" i="44"/>
  <c r="DJ65" i="44"/>
  <c r="DJ144" i="44"/>
  <c r="DJ110" i="44"/>
  <c r="DJ131" i="44"/>
  <c r="DJ15" i="44"/>
  <c r="DJ124" i="44"/>
  <c r="DJ146" i="44"/>
  <c r="DJ71" i="44"/>
  <c r="DJ139" i="44"/>
  <c r="DJ199" i="44"/>
  <c r="DJ105" i="44"/>
  <c r="DJ80" i="44"/>
  <c r="DJ188" i="44"/>
  <c r="DJ43" i="44"/>
  <c r="DJ119" i="44"/>
  <c r="DJ28" i="44"/>
  <c r="DJ150" i="44"/>
  <c r="DJ112" i="44"/>
  <c r="DJ185" i="44"/>
  <c r="DJ108" i="44"/>
  <c r="DJ58" i="44"/>
  <c r="DJ16" i="44"/>
  <c r="DJ96" i="44"/>
  <c r="DJ178" i="44"/>
  <c r="DJ173" i="44"/>
  <c r="DJ17" i="44"/>
  <c r="CP78" i="44"/>
  <c r="CP145" i="44"/>
  <c r="CP61" i="44"/>
  <c r="CP75" i="44"/>
  <c r="CP137" i="44"/>
  <c r="CP131" i="44"/>
  <c r="CP89" i="44"/>
  <c r="CP142" i="44"/>
  <c r="CP130" i="44"/>
  <c r="CP55" i="44"/>
  <c r="CP43" i="44"/>
  <c r="CP51" i="44"/>
  <c r="CX134" i="44"/>
  <c r="CX61" i="44"/>
  <c r="DI179" i="44"/>
  <c r="DI115" i="44"/>
  <c r="CU21" i="44"/>
  <c r="CU191" i="44"/>
  <c r="CU101" i="44"/>
  <c r="CU84" i="44"/>
  <c r="CU155" i="44"/>
  <c r="CU178" i="44"/>
  <c r="CU38" i="44"/>
  <c r="CU180" i="44"/>
  <c r="CU57" i="44"/>
  <c r="CU181" i="44"/>
  <c r="CU147" i="44"/>
  <c r="CU183" i="44"/>
  <c r="CU162" i="44"/>
  <c r="CU132" i="44"/>
  <c r="CU96" i="44"/>
  <c r="CU85" i="44"/>
  <c r="CU37" i="44"/>
  <c r="CU166" i="44"/>
  <c r="CU195" i="44"/>
  <c r="CU9" i="44"/>
  <c r="CU71" i="44"/>
  <c r="CU102" i="44"/>
  <c r="CU151" i="44"/>
  <c r="CU81" i="44"/>
  <c r="CU22" i="44"/>
  <c r="CU43" i="44"/>
  <c r="CU119" i="44"/>
  <c r="CU77" i="44"/>
  <c r="CU194" i="44"/>
  <c r="CU66" i="44"/>
  <c r="CU15" i="44"/>
  <c r="CU45" i="44"/>
  <c r="CU58" i="44"/>
  <c r="CU137" i="44"/>
  <c r="CU197" i="44"/>
  <c r="CU199" i="44"/>
  <c r="CU82" i="44"/>
  <c r="CU74" i="44"/>
  <c r="CU89" i="44"/>
  <c r="CU140" i="44"/>
  <c r="CU30" i="44"/>
  <c r="CU97" i="44"/>
  <c r="CU131" i="44"/>
  <c r="CU36" i="44"/>
  <c r="CU192" i="44"/>
  <c r="CU62" i="44"/>
  <c r="CU113" i="44"/>
  <c r="CU121" i="44"/>
  <c r="CU39" i="44"/>
  <c r="CU149" i="44"/>
  <c r="CU127" i="44"/>
  <c r="CU16" i="44"/>
  <c r="CU13" i="44"/>
  <c r="CP21" i="44"/>
  <c r="CP119" i="44"/>
  <c r="CP127" i="44"/>
  <c r="DI26" i="44"/>
  <c r="DJ54" i="44"/>
  <c r="DJ175" i="44"/>
  <c r="DJ140" i="44"/>
  <c r="DJ172" i="44"/>
  <c r="DJ135" i="44"/>
  <c r="DJ49" i="44"/>
  <c r="DJ61" i="44"/>
  <c r="DJ154" i="44"/>
  <c r="DJ13" i="44"/>
  <c r="DJ130" i="44"/>
  <c r="DJ98" i="44"/>
  <c r="DJ9" i="44"/>
  <c r="DJ170" i="44"/>
  <c r="DJ183" i="44"/>
  <c r="DJ39" i="44"/>
  <c r="DJ142" i="44"/>
  <c r="DJ31" i="44"/>
  <c r="DJ29" i="44"/>
  <c r="DJ168" i="44"/>
  <c r="DJ148" i="44"/>
  <c r="DJ182" i="44"/>
  <c r="DJ177" i="44"/>
  <c r="DJ159" i="44"/>
  <c r="DJ103" i="44"/>
  <c r="DJ67" i="44"/>
  <c r="CV113" i="44"/>
  <c r="DP122" i="44"/>
  <c r="DD102" i="44"/>
  <c r="CO159" i="44"/>
  <c r="CQ67" i="44"/>
  <c r="CT90" i="44"/>
  <c r="DI45" i="44"/>
  <c r="DP165" i="44"/>
  <c r="DP104" i="44"/>
  <c r="DP202" i="44"/>
  <c r="DP157" i="44"/>
  <c r="DP105" i="44"/>
  <c r="DP205" i="44"/>
  <c r="DP47" i="44"/>
  <c r="DP114" i="44"/>
  <c r="DP77" i="44"/>
  <c r="CX28" i="44"/>
  <c r="CX187" i="44"/>
  <c r="CX170" i="44"/>
  <c r="DK102" i="44"/>
  <c r="CV197" i="44"/>
  <c r="CT21" i="44"/>
  <c r="CT186" i="44"/>
  <c r="CT111" i="44"/>
  <c r="CT68" i="44"/>
  <c r="DI154" i="44"/>
  <c r="DI20" i="44"/>
  <c r="DI111" i="44"/>
  <c r="DI85" i="44"/>
  <c r="DI195" i="44"/>
  <c r="DI164" i="44"/>
  <c r="DI73" i="44"/>
  <c r="DI81" i="44"/>
  <c r="CT75" i="44"/>
  <c r="DI197" i="44"/>
  <c r="DI32" i="44"/>
  <c r="DI62" i="44"/>
  <c r="DI8" i="44"/>
  <c r="CT123" i="44"/>
  <c r="CT139" i="44"/>
  <c r="CT18" i="44"/>
  <c r="DI31" i="44"/>
  <c r="DI56" i="44"/>
  <c r="DI65" i="44"/>
  <c r="DI129" i="44"/>
  <c r="DI93" i="44"/>
  <c r="DI55" i="44"/>
  <c r="DI170" i="44"/>
  <c r="DI110" i="44"/>
  <c r="CT45" i="44"/>
  <c r="CT83" i="44"/>
  <c r="CT12" i="44"/>
  <c r="CT178" i="44"/>
  <c r="CT112" i="44"/>
  <c r="CT49" i="44"/>
  <c r="CT29" i="44"/>
  <c r="CT17" i="44"/>
  <c r="CT41" i="44"/>
  <c r="CT47" i="44"/>
  <c r="DI139" i="44"/>
  <c r="DI143" i="44"/>
  <c r="DI58" i="44"/>
  <c r="DI185" i="44"/>
  <c r="DI202" i="44"/>
  <c r="DI114" i="44"/>
  <c r="DI71" i="44"/>
  <c r="DI80" i="44"/>
  <c r="DI54" i="44"/>
  <c r="DI130" i="44"/>
  <c r="DI173" i="44"/>
  <c r="DI172" i="44"/>
  <c r="DI160" i="44"/>
  <c r="DI53" i="44"/>
  <c r="DI135" i="44"/>
  <c r="CT161" i="44"/>
  <c r="CT74" i="44"/>
  <c r="CT105" i="44"/>
  <c r="CT67" i="44"/>
  <c r="CT190" i="44"/>
  <c r="CT119" i="44"/>
  <c r="CT32" i="44"/>
  <c r="CT22" i="44"/>
  <c r="CT171" i="44"/>
  <c r="CT85" i="44"/>
  <c r="CT150" i="44"/>
  <c r="CT62" i="44"/>
  <c r="CT82" i="44"/>
  <c r="CT146" i="44"/>
  <c r="CT72" i="44"/>
  <c r="CT100" i="44"/>
  <c r="CT8" i="44"/>
  <c r="CT56" i="44"/>
  <c r="CT34" i="44"/>
  <c r="CT177" i="44"/>
  <c r="CT205" i="44"/>
  <c r="CT124" i="44"/>
  <c r="CT192" i="44"/>
  <c r="CT26" i="44"/>
  <c r="CT63" i="44"/>
  <c r="DI10" i="44"/>
  <c r="DI189" i="44"/>
  <c r="DI199" i="44"/>
  <c r="DI187" i="44"/>
  <c r="DI11" i="44"/>
  <c r="DI169" i="44"/>
  <c r="DI181" i="44"/>
  <c r="DI152" i="44"/>
  <c r="DI120" i="44"/>
  <c r="DI136" i="44"/>
  <c r="DI77" i="44"/>
  <c r="DI166" i="44"/>
  <c r="DI41" i="44"/>
  <c r="DI125" i="44"/>
  <c r="DI74" i="44"/>
  <c r="DI101" i="44"/>
  <c r="DI121" i="44"/>
  <c r="DI109" i="44"/>
  <c r="DI60" i="44"/>
  <c r="DI117" i="44"/>
  <c r="DI140" i="44"/>
  <c r="DI12" i="44"/>
  <c r="DI142" i="44"/>
  <c r="DI137" i="44"/>
  <c r="DI51" i="44"/>
  <c r="DI127" i="44"/>
  <c r="DI16" i="44"/>
  <c r="DI159" i="44"/>
  <c r="DI24" i="44"/>
  <c r="DI150" i="44"/>
  <c r="DI17" i="44"/>
  <c r="DI7" i="44"/>
  <c r="DI23" i="44"/>
  <c r="DI63" i="44"/>
  <c r="DI147" i="44"/>
  <c r="DI9" i="44"/>
  <c r="DI67" i="44"/>
  <c r="DI186" i="44"/>
  <c r="DI144" i="44"/>
  <c r="DI42" i="44"/>
  <c r="DI90" i="44"/>
  <c r="DI206" i="44"/>
  <c r="DI116" i="44"/>
  <c r="DI165" i="44"/>
  <c r="DI182" i="44"/>
  <c r="DI177" i="44"/>
  <c r="DI46" i="44"/>
  <c r="DI155" i="44"/>
  <c r="DI188" i="44"/>
  <c r="DI87" i="44"/>
  <c r="DI145" i="44"/>
  <c r="DI18" i="44"/>
  <c r="DI132" i="44"/>
  <c r="DI190" i="44"/>
  <c r="DI43" i="44"/>
  <c r="DI50" i="44"/>
  <c r="DI78" i="44"/>
  <c r="DI47" i="44"/>
  <c r="DI69" i="44"/>
  <c r="DI175" i="44"/>
  <c r="DI158" i="44"/>
  <c r="DI33" i="44"/>
  <c r="DI13" i="44"/>
  <c r="DI92" i="44"/>
  <c r="DI176" i="44"/>
  <c r="DI191" i="44"/>
  <c r="DI204" i="44"/>
  <c r="DI96" i="44"/>
  <c r="DI49" i="44"/>
  <c r="DI146" i="44"/>
  <c r="DI35" i="44"/>
  <c r="DI184" i="44"/>
  <c r="DI200" i="44"/>
  <c r="DI171" i="44"/>
  <c r="DI134" i="44"/>
  <c r="DI86" i="44"/>
  <c r="DI183" i="44"/>
  <c r="DI192" i="44"/>
  <c r="DI148" i="44"/>
  <c r="DI122" i="44"/>
  <c r="DI102" i="44"/>
  <c r="DI15" i="44"/>
  <c r="DI138" i="44"/>
  <c r="DI22" i="44"/>
  <c r="DI153" i="44"/>
  <c r="DI48" i="44"/>
  <c r="DI75" i="44"/>
  <c r="DI36" i="44"/>
  <c r="DI174" i="44"/>
  <c r="DI61" i="44"/>
  <c r="DI196" i="44"/>
  <c r="DI113" i="44"/>
  <c r="DI201" i="44"/>
  <c r="DI89" i="44"/>
  <c r="DI59" i="44"/>
  <c r="DI72" i="44"/>
  <c r="DI112" i="44"/>
  <c r="DI133" i="44"/>
  <c r="DI178" i="44"/>
  <c r="DI88" i="44"/>
  <c r="DI57" i="44"/>
  <c r="DI168" i="44"/>
  <c r="DI70" i="44"/>
  <c r="DI39" i="44"/>
  <c r="DI157" i="44"/>
  <c r="DI100" i="44"/>
  <c r="DI163" i="44"/>
  <c r="DI167" i="44"/>
  <c r="DI126" i="44"/>
  <c r="DI203" i="44"/>
  <c r="DI29" i="44"/>
  <c r="DI76" i="44"/>
  <c r="DI6" i="44"/>
  <c r="DI44" i="44"/>
  <c r="DI25" i="44"/>
  <c r="DI124" i="44"/>
  <c r="DI27" i="44"/>
  <c r="DI193" i="44"/>
  <c r="DI198" i="44"/>
  <c r="DI162" i="44"/>
  <c r="DI37" i="44"/>
  <c r="DI149" i="44"/>
  <c r="DI123" i="44"/>
  <c r="DI205" i="44"/>
  <c r="DI118" i="44"/>
  <c r="DI141" i="44"/>
  <c r="DI21" i="44"/>
  <c r="DI156" i="44"/>
  <c r="DI95" i="44"/>
  <c r="DI30" i="44"/>
  <c r="DI98" i="44"/>
  <c r="DI79" i="44"/>
  <c r="DI99" i="44"/>
  <c r="DI38" i="44"/>
  <c r="DI161" i="44"/>
  <c r="DI180" i="44"/>
  <c r="DI128" i="44"/>
  <c r="CT117" i="44"/>
  <c r="CT127" i="44"/>
  <c r="CT42" i="44"/>
  <c r="DI91" i="44"/>
  <c r="DI28" i="44"/>
  <c r="DI151" i="44"/>
  <c r="DI84" i="44"/>
  <c r="DI66" i="44"/>
  <c r="DI40" i="44"/>
  <c r="DI105" i="44"/>
  <c r="DI68" i="44"/>
  <c r="CT137" i="44"/>
  <c r="CT184" i="44"/>
  <c r="CT157" i="44"/>
  <c r="DI103" i="44"/>
  <c r="DI34" i="44"/>
  <c r="DI83" i="44"/>
  <c r="DI104" i="44"/>
  <c r="DI94" i="44"/>
  <c r="DI64" i="44"/>
  <c r="DI131" i="44"/>
  <c r="DI97" i="44"/>
  <c r="DI119" i="44"/>
  <c r="DI52" i="44"/>
  <c r="DI107" i="44"/>
  <c r="DI14" i="44"/>
  <c r="DI82" i="44"/>
  <c r="DI108" i="44"/>
  <c r="DI194" i="44"/>
  <c r="DI106" i="44"/>
  <c r="DH83" i="44"/>
  <c r="DH48" i="44"/>
  <c r="DH186" i="44"/>
  <c r="DH58" i="44"/>
  <c r="DH135" i="44"/>
  <c r="DH54" i="44"/>
  <c r="DH109" i="44"/>
  <c r="CS87" i="44"/>
  <c r="CS101" i="44"/>
  <c r="CS8" i="44"/>
  <c r="CS94" i="44"/>
  <c r="CS197" i="44"/>
  <c r="CS56" i="44"/>
  <c r="CS196" i="44"/>
  <c r="CS183" i="44"/>
  <c r="CS155" i="44"/>
  <c r="CS118" i="44"/>
  <c r="CS179" i="44"/>
  <c r="CS11" i="44"/>
  <c r="CS142" i="44"/>
  <c r="CS102" i="44"/>
  <c r="CS176" i="44"/>
  <c r="CS119" i="44"/>
  <c r="CS68" i="44"/>
  <c r="CS199" i="44"/>
  <c r="CS85" i="44"/>
  <c r="CS121" i="44"/>
  <c r="CS144" i="44"/>
  <c r="CS129" i="44"/>
  <c r="CS43" i="44"/>
  <c r="CS181" i="44"/>
  <c r="CQ151" i="44"/>
  <c r="DF168" i="44"/>
  <c r="DD176" i="44"/>
  <c r="CO107" i="44"/>
  <c r="CO152" i="44"/>
  <c r="CO99" i="44"/>
  <c r="CO110" i="44"/>
  <c r="CO60" i="44"/>
  <c r="DD182" i="44"/>
  <c r="CO103" i="44"/>
  <c r="CO53" i="44"/>
  <c r="CO42" i="44"/>
  <c r="CO148" i="44"/>
  <c r="DD62" i="44"/>
  <c r="CO122" i="44"/>
  <c r="CO27" i="44"/>
  <c r="CO100" i="44"/>
  <c r="CO116" i="44"/>
  <c r="CO130" i="44"/>
  <c r="DD105" i="44"/>
  <c r="CO76" i="44"/>
  <c r="CO10" i="44"/>
  <c r="CO145" i="44"/>
  <c r="CO157" i="44"/>
  <c r="CO9" i="44"/>
  <c r="DD26" i="44"/>
  <c r="CO36" i="44"/>
  <c r="CO24" i="44"/>
  <c r="CO79" i="44"/>
  <c r="CO26" i="44"/>
  <c r="CO32" i="44"/>
  <c r="CO88" i="44"/>
  <c r="CO91" i="44"/>
  <c r="CO66" i="44"/>
  <c r="CO142" i="44"/>
  <c r="DD7" i="44"/>
  <c r="CO50" i="44"/>
  <c r="CO186" i="44"/>
  <c r="CO38" i="44"/>
  <c r="CO86" i="44"/>
  <c r="CO146" i="44"/>
  <c r="CO113" i="44"/>
  <c r="CO52" i="44"/>
  <c r="CO69" i="44"/>
  <c r="DH144" i="44"/>
  <c r="DH129" i="44"/>
  <c r="DH57" i="44"/>
  <c r="DH126" i="44"/>
  <c r="DH192" i="44"/>
  <c r="DH117" i="44"/>
  <c r="DH47" i="44"/>
  <c r="DH75" i="44"/>
  <c r="DH33" i="44"/>
  <c r="DH151" i="44"/>
  <c r="DH23" i="44"/>
  <c r="DH22" i="44"/>
  <c r="DH14" i="44"/>
  <c r="DH160" i="44"/>
  <c r="DH41" i="44"/>
  <c r="DH157" i="44"/>
  <c r="DH98" i="44"/>
  <c r="DH9" i="44"/>
  <c r="DH199" i="44"/>
  <c r="DH100" i="44"/>
  <c r="DH90" i="44"/>
  <c r="DH67" i="44"/>
  <c r="DH18" i="44"/>
  <c r="DH125" i="44"/>
  <c r="DH166" i="44"/>
  <c r="DH17" i="44"/>
  <c r="DH171" i="44"/>
  <c r="DH59" i="44"/>
  <c r="DH69" i="44"/>
  <c r="DH56" i="44"/>
  <c r="DH80" i="44"/>
  <c r="DH19" i="44"/>
  <c r="DH97" i="44"/>
  <c r="DH181" i="44"/>
  <c r="DH170" i="44"/>
  <c r="DH174" i="44"/>
  <c r="DH165" i="44"/>
  <c r="DH53" i="44"/>
  <c r="DH68" i="44"/>
  <c r="DH200" i="44"/>
  <c r="DH24" i="44"/>
  <c r="DH198" i="44"/>
  <c r="DH162" i="44"/>
  <c r="DH28" i="44"/>
  <c r="DH81" i="44"/>
  <c r="DH15" i="44"/>
  <c r="DH141" i="44"/>
  <c r="DH73" i="44"/>
  <c r="DH137" i="44"/>
  <c r="DH154" i="44"/>
  <c r="DH72" i="44"/>
  <c r="DH179" i="44"/>
  <c r="DH12" i="44"/>
  <c r="DH173" i="44"/>
  <c r="DH110" i="44"/>
  <c r="DH16" i="44"/>
  <c r="DH102" i="44"/>
  <c r="DH140" i="44"/>
  <c r="DH96" i="44"/>
  <c r="DH191" i="44"/>
  <c r="DH177" i="44"/>
  <c r="DH21" i="44"/>
  <c r="DH50" i="44"/>
  <c r="DH63" i="44"/>
  <c r="DH161" i="44"/>
  <c r="DH149" i="44"/>
  <c r="DH146" i="44"/>
  <c r="DH185" i="44"/>
  <c r="DH122" i="44"/>
  <c r="DH120" i="44"/>
  <c r="DH178" i="44"/>
  <c r="DH196" i="44"/>
  <c r="DH145" i="44"/>
  <c r="DH167" i="44"/>
  <c r="DH36" i="44"/>
  <c r="DH201" i="44"/>
  <c r="DH101" i="44"/>
  <c r="DH197" i="44"/>
  <c r="DH158" i="44"/>
  <c r="DH8" i="44"/>
  <c r="DH127" i="44"/>
  <c r="DH13" i="44"/>
  <c r="DH86" i="44"/>
  <c r="DH76" i="44"/>
  <c r="DH94" i="44"/>
  <c r="DH20" i="44"/>
  <c r="DH46" i="44"/>
  <c r="DH71" i="44"/>
  <c r="DH93" i="44"/>
  <c r="DH184" i="44"/>
  <c r="DH62" i="44"/>
  <c r="DH155" i="44"/>
  <c r="DH131" i="44"/>
  <c r="DH103" i="44"/>
  <c r="DH38" i="44"/>
  <c r="DH164" i="44"/>
  <c r="DH168" i="44"/>
  <c r="DH108" i="44"/>
  <c r="DH87" i="44"/>
  <c r="DH121" i="44"/>
  <c r="DH82" i="44"/>
  <c r="DH132" i="44"/>
  <c r="DH180" i="44"/>
  <c r="DH189" i="44"/>
  <c r="DH152" i="44"/>
  <c r="DH42" i="44"/>
  <c r="DH172" i="44"/>
  <c r="DH176" i="44"/>
  <c r="DH128" i="44"/>
  <c r="DH183" i="44"/>
  <c r="DH79" i="44"/>
  <c r="DH119" i="44"/>
  <c r="DH95" i="44"/>
  <c r="DH118" i="44"/>
  <c r="DH66" i="44"/>
  <c r="DH147" i="44"/>
  <c r="DH136" i="44"/>
  <c r="DH30" i="44"/>
  <c r="DH27" i="44"/>
  <c r="DH114" i="44"/>
  <c r="DH112" i="44"/>
  <c r="DH111" i="44"/>
  <c r="DH34" i="44"/>
  <c r="DH55" i="44"/>
  <c r="DH142" i="44"/>
  <c r="DH138" i="44"/>
  <c r="DH74" i="44"/>
  <c r="DH92" i="44"/>
  <c r="DH150" i="44"/>
  <c r="DH182" i="44"/>
  <c r="DH85" i="44"/>
  <c r="DH39" i="44"/>
  <c r="DH43" i="44"/>
  <c r="DH51" i="44"/>
  <c r="DH106" i="44"/>
  <c r="DH203" i="44"/>
  <c r="DH99" i="44"/>
  <c r="DH139" i="44"/>
  <c r="DH84" i="44"/>
  <c r="DH148" i="44"/>
  <c r="DH143" i="44"/>
  <c r="DH44" i="44"/>
  <c r="DH60" i="44"/>
  <c r="DH113" i="44"/>
  <c r="DH195" i="44"/>
  <c r="DH169" i="44"/>
  <c r="DH70" i="44"/>
  <c r="DH31" i="44"/>
  <c r="DM97" i="44"/>
  <c r="DH124" i="44"/>
  <c r="DH35" i="44"/>
  <c r="DH25" i="44"/>
  <c r="DH205" i="44"/>
  <c r="DH123" i="44"/>
  <c r="DH52" i="44"/>
  <c r="DH78" i="44"/>
  <c r="DH190" i="44"/>
  <c r="DH89" i="44"/>
  <c r="DH116" i="44"/>
  <c r="DH188" i="44"/>
  <c r="DH107" i="44"/>
  <c r="DH104" i="44"/>
  <c r="DH133" i="44"/>
  <c r="DH37" i="44"/>
  <c r="DF204" i="44"/>
  <c r="DF162" i="44"/>
  <c r="DF61" i="44"/>
  <c r="DF30" i="44"/>
  <c r="DF32" i="44"/>
  <c r="DF186" i="44"/>
  <c r="DK205" i="44"/>
  <c r="DK66" i="44"/>
  <c r="DK71" i="44"/>
  <c r="DK164" i="44"/>
  <c r="DK172" i="44"/>
  <c r="DK18" i="44"/>
  <c r="DK181" i="44"/>
  <c r="DK184" i="44"/>
  <c r="DK202" i="44"/>
  <c r="DK26" i="44"/>
  <c r="DK31" i="44"/>
  <c r="DK40" i="44"/>
  <c r="DK175" i="44"/>
  <c r="DK50" i="44"/>
  <c r="DK188" i="44"/>
  <c r="DK62" i="44"/>
  <c r="DK131" i="44"/>
  <c r="DK141" i="44"/>
  <c r="DK144" i="44"/>
  <c r="DE96" i="44"/>
  <c r="DE163" i="44"/>
  <c r="DE135" i="44"/>
  <c r="DE173" i="44"/>
  <c r="DE74" i="44"/>
  <c r="DE140" i="44"/>
  <c r="CQ194" i="44"/>
  <c r="CQ69" i="44"/>
  <c r="CQ104" i="44"/>
  <c r="CQ91" i="44"/>
  <c r="CQ26" i="44"/>
  <c r="CQ38" i="44"/>
  <c r="CQ129" i="44"/>
  <c r="CQ87" i="44"/>
  <c r="CQ83" i="44"/>
  <c r="CQ113" i="44"/>
  <c r="CQ153" i="44"/>
  <c r="CQ184" i="44"/>
  <c r="CQ175" i="44"/>
  <c r="CQ149" i="44"/>
  <c r="CQ86" i="44"/>
  <c r="CQ127" i="44"/>
  <c r="CQ120" i="44"/>
  <c r="CQ198" i="44"/>
  <c r="CQ168" i="44"/>
  <c r="CQ27" i="44"/>
  <c r="CQ135" i="44"/>
  <c r="CQ136" i="44"/>
  <c r="CQ71" i="44"/>
  <c r="CQ143" i="44"/>
  <c r="CQ114" i="44"/>
  <c r="DF34" i="44"/>
  <c r="DF167" i="44"/>
  <c r="DF71" i="44"/>
  <c r="DF191" i="44"/>
  <c r="DF60" i="44"/>
  <c r="DF102" i="44"/>
  <c r="DF146" i="44"/>
  <c r="DF139" i="44"/>
  <c r="DF118" i="44"/>
  <c r="DF143" i="44"/>
  <c r="DF85" i="44"/>
  <c r="DF172" i="44"/>
  <c r="DF37" i="44"/>
  <c r="DF132" i="44"/>
  <c r="DF150" i="44"/>
  <c r="DF73" i="44"/>
  <c r="DF58" i="44"/>
  <c r="DF29" i="44"/>
  <c r="DF153" i="44"/>
  <c r="DF119" i="44"/>
  <c r="DF192" i="44"/>
  <c r="DF13" i="44"/>
  <c r="DF7" i="44"/>
  <c r="DF65" i="44"/>
  <c r="DF114" i="44"/>
  <c r="DF25" i="44"/>
  <c r="DF177" i="44"/>
  <c r="DF84" i="44"/>
  <c r="DF128" i="44"/>
  <c r="DF171" i="44"/>
  <c r="DF175" i="44"/>
  <c r="DF158" i="44"/>
  <c r="DF142" i="44"/>
  <c r="DF120" i="44"/>
  <c r="DF88" i="44"/>
  <c r="DF154" i="44"/>
  <c r="DF163" i="44"/>
  <c r="DF49" i="44"/>
  <c r="DF55" i="44"/>
  <c r="DF12" i="44"/>
  <c r="DF189" i="44"/>
  <c r="DF80" i="44"/>
  <c r="DF99" i="44"/>
  <c r="DF47" i="44"/>
  <c r="DF59" i="44"/>
  <c r="DF28" i="44"/>
  <c r="DF72" i="44"/>
  <c r="DF176" i="44"/>
  <c r="DF144" i="44"/>
  <c r="DF135" i="44"/>
  <c r="DF101" i="44"/>
  <c r="DF48" i="44"/>
  <c r="DF157" i="44"/>
  <c r="DF16" i="44"/>
  <c r="DF111" i="44"/>
  <c r="DF69" i="44"/>
  <c r="DF38" i="44"/>
  <c r="DF205" i="44"/>
  <c r="DF151" i="44"/>
  <c r="DF148" i="44"/>
  <c r="DF76" i="44"/>
  <c r="DF50" i="44"/>
  <c r="DF194" i="44"/>
  <c r="DF185" i="44"/>
  <c r="DF108" i="44"/>
  <c r="DF152" i="44"/>
  <c r="DF91" i="44"/>
  <c r="DF145" i="44"/>
  <c r="DF200" i="44"/>
  <c r="DF126" i="44"/>
  <c r="DF173" i="44"/>
  <c r="DF26" i="44"/>
  <c r="DF9" i="44"/>
  <c r="DF94" i="44"/>
  <c r="DF160" i="44"/>
  <c r="DF155" i="44"/>
  <c r="DF86" i="44"/>
  <c r="DH134" i="44"/>
  <c r="DH88" i="44"/>
  <c r="DH7" i="44"/>
  <c r="DH187" i="44"/>
  <c r="DH115" i="44"/>
  <c r="DH32" i="44"/>
  <c r="DH40" i="44"/>
  <c r="DH61" i="44"/>
  <c r="DH105" i="44"/>
  <c r="DH49" i="44"/>
  <c r="DF131" i="44"/>
  <c r="DF124" i="44"/>
  <c r="DF68" i="44"/>
  <c r="DF82" i="44"/>
  <c r="DF41" i="44"/>
  <c r="DF79" i="44"/>
  <c r="DK43" i="44"/>
  <c r="DE181" i="44"/>
  <c r="DH6" i="44"/>
  <c r="DH91" i="44"/>
  <c r="DH175" i="44"/>
  <c r="DH26" i="44"/>
  <c r="DH11" i="44"/>
  <c r="DH45" i="44"/>
  <c r="DH156" i="44"/>
  <c r="DH194" i="44"/>
  <c r="DH159" i="44"/>
  <c r="DH65" i="44"/>
  <c r="DH29" i="44"/>
  <c r="DH163" i="44"/>
  <c r="DH204" i="44"/>
  <c r="DH193" i="44"/>
  <c r="DF8" i="44"/>
  <c r="DF67" i="44"/>
  <c r="DF104" i="44"/>
  <c r="DF183" i="44"/>
  <c r="DF113" i="44"/>
  <c r="DF64" i="44"/>
  <c r="CV22" i="44"/>
  <c r="CV12" i="44"/>
  <c r="CO94" i="44"/>
  <c r="CO55" i="44"/>
  <c r="CO82" i="44"/>
  <c r="CO48" i="44"/>
  <c r="CO33" i="44"/>
  <c r="CO153" i="44"/>
  <c r="CO112" i="44"/>
  <c r="CO174" i="44"/>
  <c r="CO175" i="44"/>
  <c r="CO117" i="44"/>
  <c r="CO51" i="44"/>
  <c r="CO108" i="44"/>
  <c r="CO141" i="44"/>
  <c r="CO83" i="44"/>
  <c r="CO17" i="44"/>
  <c r="CO135" i="44"/>
  <c r="CO191" i="44"/>
  <c r="CO168" i="44"/>
  <c r="CO190" i="44"/>
  <c r="CO115" i="44"/>
  <c r="CO23" i="44"/>
  <c r="CO197" i="44"/>
  <c r="CO203" i="44"/>
  <c r="CO138" i="44"/>
  <c r="CO118" i="44"/>
  <c r="CO126" i="44"/>
  <c r="CO92" i="44"/>
  <c r="CO196" i="44"/>
  <c r="CO44" i="44"/>
  <c r="CO147" i="44"/>
  <c r="CO163" i="44"/>
  <c r="CO18" i="44"/>
  <c r="CO161" i="44"/>
  <c r="CO205" i="44"/>
  <c r="CO201" i="44"/>
  <c r="CO54" i="44"/>
  <c r="CO149" i="44"/>
  <c r="CO184" i="44"/>
  <c r="CO8" i="44"/>
  <c r="CO137" i="44"/>
  <c r="CO98" i="44"/>
  <c r="CO195" i="44"/>
  <c r="CO120" i="44"/>
  <c r="CO12" i="44"/>
  <c r="CO179" i="44"/>
  <c r="CO21" i="44"/>
  <c r="CO160" i="44"/>
  <c r="CO140" i="44"/>
  <c r="CO155" i="44"/>
  <c r="CO13" i="44"/>
  <c r="CO128" i="44"/>
  <c r="CO192" i="44"/>
  <c r="CO132" i="44"/>
  <c r="CO96" i="44"/>
  <c r="CO19" i="44"/>
  <c r="CO11" i="44"/>
  <c r="CO57" i="44"/>
  <c r="CO68" i="44"/>
  <c r="CO70" i="44"/>
  <c r="CO125" i="44"/>
  <c r="CO20" i="44"/>
  <c r="CO156" i="44"/>
  <c r="CO72" i="44"/>
  <c r="CO102" i="44"/>
  <c r="CO109" i="44"/>
  <c r="CO40" i="44"/>
  <c r="CO129" i="44"/>
  <c r="CO187" i="44"/>
  <c r="CO97" i="44"/>
  <c r="CO154" i="44"/>
  <c r="CO165" i="44"/>
  <c r="CO77" i="44"/>
  <c r="CO67" i="44"/>
  <c r="CO45" i="44"/>
  <c r="CO7" i="44"/>
  <c r="CO34" i="44"/>
  <c r="CO16" i="44"/>
  <c r="CO106" i="44"/>
  <c r="CO158" i="44"/>
  <c r="CO47" i="44"/>
  <c r="CO71" i="44"/>
  <c r="CO111" i="44"/>
  <c r="CO49" i="44"/>
  <c r="CO31" i="44"/>
  <c r="CO104" i="44"/>
  <c r="CO30" i="44"/>
  <c r="CO183" i="44"/>
  <c r="CO75" i="44"/>
  <c r="CO35" i="44"/>
  <c r="CO164" i="44"/>
  <c r="CO61" i="44"/>
  <c r="CO81" i="44"/>
  <c r="CO41" i="44"/>
  <c r="CO198" i="44"/>
  <c r="CO74" i="44"/>
  <c r="CO136" i="44"/>
  <c r="CO101" i="44"/>
  <c r="CO22" i="44"/>
  <c r="CO185" i="44"/>
  <c r="CO6" i="44"/>
  <c r="CO56" i="44"/>
  <c r="CO188" i="44"/>
  <c r="CO39" i="44"/>
  <c r="CO78" i="44"/>
  <c r="CO204" i="44"/>
  <c r="CO89" i="44"/>
  <c r="CO173" i="44"/>
  <c r="CO46" i="44"/>
  <c r="CO178" i="44"/>
  <c r="CO63" i="44"/>
  <c r="CO15" i="44"/>
  <c r="CO143" i="44"/>
  <c r="CO166" i="44"/>
  <c r="CO193" i="44"/>
  <c r="CO134" i="44"/>
  <c r="CO29" i="44"/>
  <c r="CO176" i="44"/>
  <c r="CO114" i="44"/>
  <c r="CO28" i="44"/>
  <c r="CO189" i="44"/>
  <c r="CO144" i="44"/>
  <c r="CO25" i="44"/>
  <c r="CO123" i="44"/>
  <c r="CO121" i="44"/>
  <c r="CO131" i="44"/>
  <c r="CO95" i="44"/>
  <c r="CO150" i="44"/>
  <c r="CO62" i="44"/>
  <c r="CS148" i="44"/>
  <c r="CS173" i="44"/>
  <c r="CS18" i="44"/>
  <c r="CS108" i="44"/>
  <c r="CS152" i="44"/>
  <c r="CS70" i="44"/>
  <c r="CS149" i="44"/>
  <c r="CS33" i="44"/>
  <c r="AZ33" i="44" s="1"/>
  <c r="V33" i="44" s="1"/>
  <c r="AK33" i="44" s="1"/>
  <c r="CS89" i="44"/>
  <c r="AZ89" i="44" s="1"/>
  <c r="V89" i="44" s="1"/>
  <c r="AK89" i="44" s="1"/>
  <c r="CS166" i="44"/>
  <c r="CS88" i="44"/>
  <c r="CS146" i="44"/>
  <c r="CS170" i="44"/>
  <c r="CS78" i="44"/>
  <c r="CS150" i="44"/>
  <c r="CS19" i="44"/>
  <c r="CS62" i="44"/>
  <c r="CS69" i="44"/>
  <c r="CS83" i="44"/>
  <c r="CS185" i="44"/>
  <c r="CS92" i="44"/>
  <c r="CS157" i="44"/>
  <c r="CS13" i="44"/>
  <c r="CS141" i="44"/>
  <c r="CS168" i="44"/>
  <c r="CS84" i="44"/>
  <c r="CS100" i="44"/>
  <c r="CS204" i="44"/>
  <c r="CS73" i="44"/>
  <c r="CS188" i="44"/>
  <c r="CS61" i="44"/>
  <c r="CS154" i="44"/>
  <c r="CS171" i="44"/>
  <c r="CS32" i="44"/>
  <c r="CS93" i="44"/>
  <c r="CS44" i="44"/>
  <c r="CS95" i="44"/>
  <c r="CS66" i="44"/>
  <c r="CS201" i="44"/>
  <c r="CS202" i="44"/>
  <c r="CS67" i="44"/>
  <c r="AZ67" i="44" s="1"/>
  <c r="V67" i="44" s="1"/>
  <c r="AK67" i="44" s="1"/>
  <c r="CS40" i="44"/>
  <c r="CS136" i="44"/>
  <c r="CS114" i="44"/>
  <c r="CS12" i="44"/>
  <c r="CS105" i="44"/>
  <c r="CS156" i="44"/>
  <c r="CS54" i="44"/>
  <c r="CS115" i="44"/>
  <c r="AZ115" i="44" s="1"/>
  <c r="V115" i="44" s="1"/>
  <c r="AK115" i="44" s="1"/>
  <c r="CS132" i="44"/>
  <c r="CS174" i="44"/>
  <c r="CS200" i="44"/>
  <c r="CS6" i="44"/>
  <c r="CS126" i="44"/>
  <c r="CS131" i="44"/>
  <c r="CS163" i="44"/>
  <c r="CS189" i="44"/>
  <c r="CS80" i="44"/>
  <c r="AZ80" i="44" s="1"/>
  <c r="V80" i="44" s="1"/>
  <c r="AK80" i="44" s="1"/>
  <c r="CS76" i="44"/>
  <c r="AZ76" i="44" s="1"/>
  <c r="V76" i="44" s="1"/>
  <c r="AK76" i="44" s="1"/>
  <c r="CS53" i="44"/>
  <c r="CS91" i="44"/>
  <c r="CS135" i="44"/>
  <c r="CS10" i="44"/>
  <c r="CS113" i="44"/>
  <c r="CS117" i="44"/>
  <c r="AZ117" i="44" s="1"/>
  <c r="V117" i="44" s="1"/>
  <c r="AK117" i="44" s="1"/>
  <c r="CS198" i="44"/>
  <c r="CS24" i="44"/>
  <c r="CS42" i="44"/>
  <c r="CS7" i="44"/>
  <c r="CS124" i="44"/>
  <c r="CS23" i="44"/>
  <c r="CS140" i="44"/>
  <c r="CS35" i="44"/>
  <c r="CS178" i="44"/>
  <c r="AZ178" i="44" s="1"/>
  <c r="V178" i="44" s="1"/>
  <c r="AK178" i="44" s="1"/>
  <c r="CS195" i="44"/>
  <c r="CS64" i="44"/>
  <c r="CS72" i="44"/>
  <c r="CS104" i="44"/>
  <c r="CS180" i="44"/>
  <c r="CS90" i="44"/>
  <c r="AZ90" i="44" s="1"/>
  <c r="V90" i="44" s="1"/>
  <c r="AK90" i="44" s="1"/>
  <c r="CS143" i="44"/>
  <c r="CS107" i="44"/>
  <c r="CS82" i="44"/>
  <c r="CS130" i="44"/>
  <c r="CS39" i="44"/>
  <c r="CS190" i="44"/>
  <c r="CS48" i="44"/>
  <c r="CS145" i="44"/>
  <c r="AZ145" i="44" s="1"/>
  <c r="V145" i="44" s="1"/>
  <c r="AK145" i="44" s="1"/>
  <c r="CS120" i="44"/>
  <c r="AZ120" i="44" s="1"/>
  <c r="V120" i="44" s="1"/>
  <c r="AK120" i="44" s="1"/>
  <c r="CS127" i="44"/>
  <c r="CS41" i="44"/>
  <c r="CS30" i="44"/>
  <c r="CS14" i="44"/>
  <c r="CS109" i="44"/>
  <c r="CS50" i="44"/>
  <c r="CS139" i="44"/>
  <c r="CS31" i="44"/>
  <c r="CS160" i="44"/>
  <c r="CS57" i="44"/>
  <c r="CS193" i="44"/>
  <c r="CS206" i="44"/>
  <c r="CS137" i="44"/>
  <c r="CS20" i="44"/>
  <c r="CS29" i="44"/>
  <c r="CS116" i="44"/>
  <c r="CS111" i="44"/>
  <c r="CS128" i="44"/>
  <c r="CS16" i="44"/>
  <c r="CS182" i="44"/>
  <c r="CS96" i="44"/>
  <c r="CS147" i="44"/>
  <c r="CS47" i="44"/>
  <c r="CS81" i="44"/>
  <c r="CS169" i="44"/>
  <c r="CS162" i="44"/>
  <c r="CS112" i="44"/>
  <c r="AZ112" i="44" s="1"/>
  <c r="V112" i="44" s="1"/>
  <c r="AK112" i="44" s="1"/>
  <c r="CS187" i="44"/>
  <c r="CS191" i="44"/>
  <c r="CS37" i="44"/>
  <c r="AZ37" i="44" s="1"/>
  <c r="V37" i="44" s="1"/>
  <c r="AK37" i="44" s="1"/>
  <c r="CS74" i="44"/>
  <c r="CS153" i="44"/>
  <c r="CS205" i="44"/>
  <c r="CS164" i="44"/>
  <c r="AZ164" i="44" s="1"/>
  <c r="V164" i="44" s="1"/>
  <c r="AK164" i="44" s="1"/>
  <c r="CS17" i="44"/>
  <c r="CS21" i="44"/>
  <c r="AZ21" i="44" s="1"/>
  <c r="V21" i="44" s="1"/>
  <c r="AK21" i="44" s="1"/>
  <c r="CS159" i="44"/>
  <c r="CS161" i="44"/>
  <c r="CS58" i="44"/>
  <c r="AZ58" i="44" s="1"/>
  <c r="V58" i="44" s="1"/>
  <c r="AK58" i="44" s="1"/>
  <c r="CS175" i="44"/>
  <c r="AZ175" i="44" s="1"/>
  <c r="V175" i="44" s="1"/>
  <c r="AK175" i="44" s="1"/>
  <c r="CS25" i="44"/>
  <c r="CS60" i="44"/>
  <c r="CS52" i="44"/>
  <c r="CS26" i="44"/>
  <c r="CS103" i="44"/>
  <c r="CS97" i="44"/>
  <c r="CS138" i="44"/>
  <c r="CS34" i="44"/>
  <c r="CS71" i="44"/>
  <c r="CS177" i="44"/>
  <c r="CS133" i="44"/>
  <c r="CS203" i="44"/>
  <c r="CS63" i="44"/>
  <c r="CS123" i="44"/>
  <c r="CS75" i="44"/>
  <c r="CS167" i="44"/>
  <c r="CS49" i="44"/>
  <c r="CS172" i="44"/>
  <c r="CS122" i="44"/>
  <c r="AZ122" i="44" s="1"/>
  <c r="V122" i="44" s="1"/>
  <c r="AK122" i="44" s="1"/>
  <c r="CS27" i="44"/>
  <c r="CS98" i="44"/>
  <c r="DP185" i="44"/>
  <c r="DP102" i="44"/>
  <c r="DP177" i="44"/>
  <c r="DP203" i="44"/>
  <c r="DP97" i="44"/>
  <c r="DP44" i="44"/>
  <c r="DP164" i="44"/>
  <c r="DP16" i="44"/>
  <c r="DP184" i="44"/>
  <c r="DD61" i="44"/>
  <c r="DD50" i="44"/>
  <c r="CO182" i="44"/>
  <c r="CO172" i="44"/>
  <c r="CO14" i="44"/>
  <c r="CO105" i="44"/>
  <c r="CO37" i="44"/>
  <c r="CO59" i="44"/>
  <c r="CO119" i="44"/>
  <c r="CO65" i="44"/>
  <c r="CO139" i="44"/>
  <c r="CO133" i="44"/>
  <c r="CO64" i="44"/>
  <c r="CO124" i="44"/>
  <c r="CO90" i="44"/>
  <c r="CO151" i="44"/>
  <c r="CO199" i="44"/>
  <c r="CO181" i="44"/>
  <c r="CO169" i="44"/>
  <c r="CO200" i="44"/>
  <c r="CS151" i="44"/>
  <c r="CS65" i="44"/>
  <c r="CS158" i="44"/>
  <c r="AZ158" i="44" s="1"/>
  <c r="V158" i="44" s="1"/>
  <c r="AK158" i="44" s="1"/>
  <c r="CS184" i="44"/>
  <c r="CS51" i="44"/>
  <c r="CS55" i="44"/>
  <c r="CS36" i="44"/>
  <c r="AZ36" i="44" s="1"/>
  <c r="V36" i="44" s="1"/>
  <c r="AK36" i="44" s="1"/>
  <c r="CS46" i="44"/>
  <c r="CS45" i="44"/>
  <c r="AZ45" i="44" s="1"/>
  <c r="V45" i="44" s="1"/>
  <c r="AK45" i="44" s="1"/>
  <c r="CS165" i="44"/>
  <c r="CS86" i="44"/>
  <c r="AZ86" i="44" s="1"/>
  <c r="V86" i="44" s="1"/>
  <c r="AK86" i="44" s="1"/>
  <c r="CS186" i="44"/>
  <c r="AZ186" i="44" s="1"/>
  <c r="V186" i="44" s="1"/>
  <c r="AK186" i="44" s="1"/>
  <c r="CS15" i="44"/>
  <c r="DM154" i="44"/>
  <c r="DD51" i="44"/>
  <c r="DD178" i="44"/>
  <c r="DD45" i="44"/>
  <c r="DD183" i="44"/>
  <c r="DD74" i="44"/>
  <c r="DD93" i="44"/>
  <c r="DD194" i="44"/>
  <c r="DD139" i="44"/>
  <c r="DD24" i="44"/>
  <c r="DD47" i="44"/>
  <c r="DD87" i="44"/>
  <c r="DD23" i="44"/>
  <c r="DD37" i="44"/>
  <c r="DD12" i="44"/>
  <c r="DP198" i="44"/>
  <c r="DP183" i="44"/>
  <c r="DP124" i="44"/>
  <c r="DP151" i="44"/>
  <c r="DP22" i="44"/>
  <c r="DP150" i="44"/>
  <c r="DP111" i="44"/>
  <c r="DP131" i="44"/>
  <c r="DP189" i="44"/>
  <c r="DD96" i="44"/>
  <c r="DD11" i="44"/>
  <c r="DD73" i="44"/>
  <c r="DM6" i="44"/>
  <c r="CO85" i="44"/>
  <c r="CO58" i="44"/>
  <c r="CO87" i="44"/>
  <c r="CO202" i="44"/>
  <c r="CO73" i="44"/>
  <c r="CO84" i="44"/>
  <c r="CO43" i="44"/>
  <c r="CO170" i="44"/>
  <c r="CO93" i="44"/>
  <c r="CO80" i="44"/>
  <c r="CO171" i="44"/>
  <c r="CO194" i="44"/>
  <c r="CO177" i="44"/>
  <c r="CO206" i="44"/>
  <c r="CO180" i="44"/>
  <c r="CO162" i="44"/>
  <c r="CO167" i="44"/>
  <c r="CO127" i="44"/>
  <c r="CS194" i="44"/>
  <c r="CS125" i="44"/>
  <c r="CS106" i="44"/>
  <c r="CS28" i="44"/>
  <c r="CS59" i="44"/>
  <c r="AZ59" i="44" s="1"/>
  <c r="V59" i="44" s="1"/>
  <c r="AK59" i="44" s="1"/>
  <c r="CS79" i="44"/>
  <c r="CS77" i="44"/>
  <c r="CS38" i="44"/>
  <c r="AZ38" i="44" s="1"/>
  <c r="V38" i="44" s="1"/>
  <c r="AK38" i="44" s="1"/>
  <c r="CS99" i="44"/>
  <c r="CS22" i="44"/>
  <c r="CS134" i="44"/>
  <c r="AZ134" i="44" s="1"/>
  <c r="V134" i="44" s="1"/>
  <c r="AK134" i="44" s="1"/>
  <c r="CS9" i="44"/>
  <c r="CS192" i="44"/>
  <c r="DK92" i="44"/>
  <c r="CT136" i="44"/>
  <c r="CP171" i="44"/>
  <c r="CP53" i="44"/>
  <c r="CP57" i="44"/>
  <c r="CP94" i="44"/>
  <c r="CP191" i="44"/>
  <c r="CP26" i="44"/>
  <c r="CP126" i="44"/>
  <c r="CP112" i="44"/>
  <c r="CP172" i="44"/>
  <c r="CP58" i="44"/>
  <c r="CP63" i="44"/>
  <c r="CP90" i="44"/>
  <c r="CP139" i="44"/>
  <c r="CP121" i="44"/>
  <c r="CP50" i="44"/>
  <c r="CP184" i="44"/>
  <c r="CP190" i="44"/>
  <c r="CP160" i="44"/>
  <c r="CP195" i="44"/>
  <c r="CP151" i="44"/>
  <c r="CP105" i="44"/>
  <c r="CP11" i="44"/>
  <c r="CP36" i="44"/>
  <c r="CP123" i="44"/>
  <c r="CP76" i="44"/>
  <c r="CP128" i="44"/>
  <c r="CP65" i="44"/>
  <c r="CP97" i="44"/>
  <c r="CP178" i="44"/>
  <c r="CP44" i="44"/>
  <c r="CP140" i="44"/>
  <c r="CP197" i="44"/>
  <c r="CP23" i="44"/>
  <c r="CP28" i="44"/>
  <c r="CP170" i="44"/>
  <c r="CP96" i="44"/>
  <c r="CP166" i="44"/>
  <c r="CP109" i="44"/>
  <c r="CP167" i="44"/>
  <c r="CP101" i="44"/>
  <c r="CP115" i="44"/>
  <c r="CP113" i="44"/>
  <c r="CP134" i="44"/>
  <c r="CP20" i="44"/>
  <c r="CP203" i="44"/>
  <c r="CP114" i="44"/>
  <c r="CP116" i="44"/>
  <c r="CP104" i="44"/>
  <c r="CP106" i="44"/>
  <c r="CP87" i="44"/>
  <c r="CP71" i="44"/>
  <c r="CP194" i="44"/>
  <c r="CP62" i="44"/>
  <c r="CP92" i="44"/>
  <c r="CP177" i="44"/>
  <c r="CP173" i="44"/>
  <c r="CP45" i="44"/>
  <c r="CP120" i="44"/>
  <c r="CP79" i="44"/>
  <c r="CP161" i="44"/>
  <c r="CP110" i="44"/>
  <c r="CP42" i="44"/>
  <c r="CP125" i="44"/>
  <c r="CP146" i="44"/>
  <c r="CP122" i="44"/>
  <c r="CP147" i="44"/>
  <c r="CP169" i="44"/>
  <c r="CP29" i="44"/>
  <c r="CP35" i="44"/>
  <c r="CP198" i="44"/>
  <c r="CP176" i="44"/>
  <c r="CP8" i="44"/>
  <c r="CP25" i="44"/>
  <c r="CP162" i="44"/>
  <c r="CP196" i="44"/>
  <c r="CP60" i="44"/>
  <c r="CP182" i="44"/>
  <c r="CP49" i="44"/>
  <c r="CP150" i="44"/>
  <c r="CP135" i="44"/>
  <c r="CP204" i="44"/>
  <c r="CP88" i="44"/>
  <c r="CP141" i="44"/>
  <c r="CP181" i="44"/>
  <c r="CP189" i="44"/>
  <c r="CP132" i="44"/>
  <c r="CP93" i="44"/>
  <c r="CP200" i="44"/>
  <c r="CP183" i="44"/>
  <c r="CP27" i="44"/>
  <c r="CP40" i="44"/>
  <c r="CP80" i="44"/>
  <c r="CP108" i="44"/>
  <c r="CP52" i="44"/>
  <c r="CP133" i="44"/>
  <c r="CP143" i="44"/>
  <c r="CP6" i="44"/>
  <c r="CP148" i="44"/>
  <c r="CP10" i="44"/>
  <c r="CP187" i="44"/>
  <c r="CP155" i="44"/>
  <c r="CP144" i="44"/>
  <c r="CP13" i="44"/>
  <c r="CP156" i="44"/>
  <c r="CP152" i="44"/>
  <c r="CP41" i="44"/>
  <c r="DA65" i="44"/>
  <c r="DA53" i="44"/>
  <c r="DA109" i="44"/>
  <c r="DA18" i="44"/>
  <c r="DA127" i="44"/>
  <c r="DA153" i="44"/>
  <c r="DA32" i="44"/>
  <c r="DA75" i="44"/>
  <c r="DA70" i="44"/>
  <c r="DA183" i="44"/>
  <c r="DA154" i="44"/>
  <c r="DA132" i="44"/>
  <c r="DA77" i="44"/>
  <c r="DA188" i="44"/>
  <c r="DA22" i="44"/>
  <c r="DA28" i="44"/>
  <c r="DA160" i="44"/>
  <c r="DA87" i="44"/>
  <c r="DA133" i="44"/>
  <c r="DA143" i="44"/>
  <c r="DA23" i="44"/>
  <c r="DA199" i="44"/>
  <c r="DA20" i="44"/>
  <c r="DA64" i="44"/>
  <c r="DA139" i="44"/>
  <c r="DA178" i="44"/>
  <c r="DA195" i="44"/>
  <c r="DA13" i="44"/>
  <c r="DA15" i="44"/>
  <c r="DA97" i="44"/>
  <c r="DA145" i="44"/>
  <c r="DA141" i="44"/>
  <c r="DA62" i="44"/>
  <c r="DA173" i="44"/>
  <c r="DA102" i="44"/>
  <c r="DA47" i="44"/>
  <c r="DA205" i="44"/>
  <c r="DA83" i="44"/>
  <c r="DA174" i="44"/>
  <c r="DA108" i="44"/>
  <c r="DA115" i="44"/>
  <c r="DA19" i="44"/>
  <c r="DA180" i="44"/>
  <c r="DA82" i="44"/>
  <c r="DA179" i="44"/>
  <c r="DA161" i="44"/>
  <c r="DA107" i="44"/>
  <c r="DA76" i="44"/>
  <c r="DA131" i="44"/>
  <c r="DA86" i="44"/>
  <c r="DA198" i="44"/>
  <c r="DA56" i="44"/>
  <c r="DA123" i="44"/>
  <c r="DA17" i="44"/>
  <c r="DA119" i="44"/>
  <c r="DA27" i="44"/>
  <c r="DA63" i="44"/>
  <c r="DA25" i="44"/>
  <c r="DA170" i="44"/>
  <c r="DA194" i="44"/>
  <c r="DA88" i="44"/>
  <c r="DA181" i="44"/>
  <c r="DA120" i="44"/>
  <c r="DA196" i="44"/>
  <c r="DA11" i="44"/>
  <c r="DA206" i="44"/>
  <c r="DA121" i="44"/>
  <c r="DA176" i="44"/>
  <c r="DA51" i="44"/>
  <c r="DA152" i="44"/>
  <c r="DA150" i="44"/>
  <c r="DA124" i="44"/>
  <c r="DA142" i="44"/>
  <c r="DA111" i="44"/>
  <c r="DA50" i="44"/>
  <c r="DA45" i="44"/>
  <c r="DA169" i="44"/>
  <c r="DA21" i="44"/>
  <c r="DA159" i="44"/>
  <c r="DA191" i="44"/>
  <c r="DA52" i="44"/>
  <c r="DA59" i="44"/>
  <c r="DA135" i="44"/>
  <c r="DA156" i="44"/>
  <c r="DA79" i="44"/>
  <c r="DA189" i="44"/>
  <c r="DA130" i="44"/>
  <c r="DA200" i="44"/>
  <c r="DA42" i="44"/>
  <c r="DA193" i="44"/>
  <c r="DA41" i="44"/>
  <c r="DA144" i="44"/>
  <c r="DA202" i="44"/>
  <c r="DA126" i="44"/>
  <c r="DA162" i="44"/>
  <c r="DA16" i="44"/>
  <c r="DA71" i="44"/>
  <c r="DA98" i="44"/>
  <c r="DA99" i="44"/>
  <c r="DA34" i="44"/>
  <c r="CT38" i="44"/>
  <c r="CT16" i="44"/>
  <c r="CT196" i="44"/>
  <c r="CT109" i="44"/>
  <c r="BA109" i="44" s="1"/>
  <c r="W109" i="44" s="1"/>
  <c r="AL109" i="44" s="1"/>
  <c r="CT181" i="44"/>
  <c r="CT11" i="44"/>
  <c r="CT51" i="44"/>
  <c r="BA51" i="44" s="1"/>
  <c r="W51" i="44" s="1"/>
  <c r="AL51" i="44" s="1"/>
  <c r="CT125" i="44"/>
  <c r="BA125" i="44" s="1"/>
  <c r="W125" i="44" s="1"/>
  <c r="AL125" i="44" s="1"/>
  <c r="CT9" i="44"/>
  <c r="CT94" i="44"/>
  <c r="CT169" i="44"/>
  <c r="CT23" i="44"/>
  <c r="CT77" i="44"/>
  <c r="CT122" i="44"/>
  <c r="CT24" i="44"/>
  <c r="BA24" i="44" s="1"/>
  <c r="W24" i="44" s="1"/>
  <c r="AL24" i="44" s="1"/>
  <c r="CT52" i="44"/>
  <c r="CT19" i="44"/>
  <c r="CT79" i="44"/>
  <c r="CT93" i="44"/>
  <c r="CT44" i="44"/>
  <c r="BA44" i="44" s="1"/>
  <c r="W44" i="44" s="1"/>
  <c r="AL44" i="44" s="1"/>
  <c r="CT194" i="44"/>
  <c r="CT96" i="44"/>
  <c r="DK15" i="44"/>
  <c r="DK88" i="44"/>
  <c r="DK55" i="44"/>
  <c r="DK118" i="44"/>
  <c r="DK163" i="44"/>
  <c r="DK122" i="44"/>
  <c r="DK115" i="44"/>
  <c r="DK20" i="44"/>
  <c r="DK174" i="44"/>
  <c r="DA6" i="44"/>
  <c r="DA54" i="44"/>
  <c r="DA78" i="44"/>
  <c r="DA33" i="44"/>
  <c r="DA44" i="44"/>
  <c r="DA155" i="44"/>
  <c r="DA148" i="44"/>
  <c r="DA81" i="44"/>
  <c r="DA204" i="44"/>
  <c r="DA112" i="44"/>
  <c r="CP103" i="44"/>
  <c r="CP107" i="44"/>
  <c r="CP111" i="44"/>
  <c r="CP39" i="44"/>
  <c r="CP7" i="44"/>
  <c r="CP37" i="44"/>
  <c r="CP34" i="44"/>
  <c r="CP149" i="44"/>
  <c r="CP67" i="44"/>
  <c r="CP30" i="44"/>
  <c r="CP154" i="44"/>
  <c r="CX117" i="44"/>
  <c r="CX107" i="44"/>
  <c r="CX47" i="44"/>
  <c r="CX195" i="44"/>
  <c r="DM159" i="44"/>
  <c r="DM200" i="44"/>
  <c r="DM123" i="44"/>
  <c r="DM137" i="44"/>
  <c r="DM78" i="44"/>
  <c r="DM103" i="44"/>
  <c r="DM152" i="44"/>
  <c r="DE76" i="44"/>
  <c r="DE89" i="44"/>
  <c r="DE24" i="44"/>
  <c r="DE190" i="44"/>
  <c r="DE122" i="44"/>
  <c r="DE95" i="44"/>
  <c r="DE157" i="44"/>
  <c r="DE178" i="44"/>
  <c r="DE54" i="44"/>
  <c r="DE146" i="44"/>
  <c r="DE125" i="44"/>
  <c r="DE148" i="44"/>
  <c r="DE191" i="44"/>
  <c r="DE98" i="44"/>
  <c r="DE61" i="44"/>
  <c r="DE121" i="44"/>
  <c r="DE175" i="44"/>
  <c r="DE11" i="44"/>
  <c r="DE40" i="44"/>
  <c r="DE34" i="44"/>
  <c r="DE71" i="44"/>
  <c r="DE199" i="44"/>
  <c r="DE194" i="44"/>
  <c r="DE155" i="44"/>
  <c r="DE141" i="44"/>
  <c r="DE205" i="44"/>
  <c r="DE174" i="44"/>
  <c r="DE104" i="44"/>
  <c r="DE111" i="44"/>
  <c r="DE147" i="44"/>
  <c r="DE66" i="44"/>
  <c r="DE166" i="44"/>
  <c r="DE80" i="44"/>
  <c r="DE56" i="44"/>
  <c r="DE26" i="44"/>
  <c r="DE110" i="44"/>
  <c r="DE44" i="44"/>
  <c r="DE204" i="44"/>
  <c r="CT81" i="44"/>
  <c r="CT153" i="44"/>
  <c r="BA153" i="44" s="1"/>
  <c r="W153" i="44" s="1"/>
  <c r="AL153" i="44" s="1"/>
  <c r="CT35" i="44"/>
  <c r="CT40" i="44"/>
  <c r="CT165" i="44"/>
  <c r="CT91" i="44"/>
  <c r="CT144" i="44"/>
  <c r="CT30" i="44"/>
  <c r="CT115" i="44"/>
  <c r="CT10" i="44"/>
  <c r="BA10" i="44" s="1"/>
  <c r="W10" i="44" s="1"/>
  <c r="AL10" i="44" s="1"/>
  <c r="CT61" i="44"/>
  <c r="BA61" i="44" s="1"/>
  <c r="W61" i="44" s="1"/>
  <c r="AL61" i="44" s="1"/>
  <c r="CT142" i="44"/>
  <c r="CT199" i="44"/>
  <c r="CT189" i="44"/>
  <c r="CT116" i="44"/>
  <c r="CT113" i="44"/>
  <c r="CT86" i="44"/>
  <c r="CT128" i="44"/>
  <c r="BA128" i="44" s="1"/>
  <c r="W128" i="44" s="1"/>
  <c r="AL128" i="44" s="1"/>
  <c r="CT118" i="44"/>
  <c r="CT37" i="44"/>
  <c r="CT183" i="44"/>
  <c r="CT88" i="44"/>
  <c r="CT185" i="44"/>
  <c r="CT166" i="44"/>
  <c r="CT180" i="44"/>
  <c r="CT107" i="44"/>
  <c r="CT135" i="44"/>
  <c r="CT57" i="44"/>
  <c r="CT148" i="44"/>
  <c r="CT97" i="44"/>
  <c r="CT66" i="44"/>
  <c r="CT130" i="44"/>
  <c r="CT114" i="44"/>
  <c r="CT101" i="44"/>
  <c r="CT108" i="44"/>
  <c r="CT164" i="44"/>
  <c r="CT160" i="44"/>
  <c r="CT151" i="44"/>
  <c r="CT188" i="44"/>
  <c r="CT201" i="44"/>
  <c r="CT143" i="44"/>
  <c r="CT33" i="44"/>
  <c r="CT138" i="44"/>
  <c r="CT170" i="44"/>
  <c r="CT60" i="44"/>
  <c r="CT92" i="44"/>
  <c r="CT193" i="44"/>
  <c r="BA193" i="44" s="1"/>
  <c r="W193" i="44" s="1"/>
  <c r="AL193" i="44" s="1"/>
  <c r="CT76" i="44"/>
  <c r="CT28" i="44"/>
  <c r="CT55" i="44"/>
  <c r="DF46" i="44"/>
  <c r="DF196" i="44"/>
  <c r="DF70" i="44"/>
  <c r="DF166" i="44"/>
  <c r="DF197" i="44"/>
  <c r="DF96" i="44"/>
  <c r="DF174" i="44"/>
  <c r="DF159" i="44"/>
  <c r="DF140" i="44"/>
  <c r="DF20" i="44"/>
  <c r="DF187" i="44"/>
  <c r="DF181" i="44"/>
  <c r="DF184" i="44"/>
  <c r="DF134" i="44"/>
  <c r="DF110" i="44"/>
  <c r="DF74" i="44"/>
  <c r="DF66" i="44"/>
  <c r="DF98" i="44"/>
  <c r="DF62" i="44"/>
  <c r="DF149" i="44"/>
  <c r="DF40" i="44"/>
  <c r="DF100" i="44"/>
  <c r="DF161" i="44"/>
  <c r="DF103" i="44"/>
  <c r="DF14" i="44"/>
  <c r="DF202" i="44"/>
  <c r="DF203" i="44"/>
  <c r="DF51" i="44"/>
  <c r="DF112" i="44"/>
  <c r="DF141" i="44"/>
  <c r="DF81" i="44"/>
  <c r="DF165" i="44"/>
  <c r="DF53" i="44"/>
  <c r="DF198" i="44"/>
  <c r="DF115" i="44"/>
  <c r="DF33" i="44"/>
  <c r="DF17" i="44"/>
  <c r="DF83" i="44"/>
  <c r="DF188" i="44"/>
  <c r="DF10" i="44"/>
  <c r="DF169" i="44"/>
  <c r="DF179" i="44"/>
  <c r="DF92" i="44"/>
  <c r="DF97" i="44"/>
  <c r="DF122" i="44"/>
  <c r="DF45" i="44"/>
  <c r="DF199" i="44"/>
  <c r="DF90" i="44"/>
  <c r="DF180" i="44"/>
  <c r="DF39" i="44"/>
  <c r="DK142" i="44"/>
  <c r="DK57" i="44"/>
  <c r="DK139" i="44"/>
  <c r="DK16" i="44"/>
  <c r="DK36" i="44"/>
  <c r="DK111" i="44"/>
  <c r="DK167" i="44"/>
  <c r="DK17" i="44"/>
  <c r="DK60" i="44"/>
  <c r="DK117" i="44"/>
  <c r="DK116" i="44"/>
  <c r="DK91" i="44"/>
  <c r="DK151" i="44"/>
  <c r="DK162" i="44"/>
  <c r="DK147" i="44"/>
  <c r="DK105" i="44"/>
  <c r="DK197" i="44"/>
  <c r="DK156" i="44"/>
  <c r="DK128" i="44"/>
  <c r="DK124" i="44"/>
  <c r="DA110" i="44"/>
  <c r="DA129" i="44"/>
  <c r="DA100" i="44"/>
  <c r="DA134" i="44"/>
  <c r="DA31" i="44"/>
  <c r="DA48" i="44"/>
  <c r="DA163" i="44"/>
  <c r="DA167" i="44"/>
  <c r="DA80" i="44"/>
  <c r="DA117" i="44"/>
  <c r="DA39" i="44"/>
  <c r="DA104" i="44"/>
  <c r="DA91" i="44"/>
  <c r="DA171" i="44"/>
  <c r="DA12" i="44"/>
  <c r="DA105" i="44"/>
  <c r="DA36" i="44"/>
  <c r="DA146" i="44"/>
  <c r="DA58" i="44"/>
  <c r="DA165" i="44"/>
  <c r="DA68" i="44"/>
  <c r="DA57" i="44"/>
  <c r="DA190" i="44"/>
  <c r="DA186" i="44"/>
  <c r="DA8" i="44"/>
  <c r="DM33" i="44"/>
  <c r="DM110" i="44"/>
  <c r="CP24" i="44"/>
  <c r="CP91" i="44"/>
  <c r="CP164" i="44"/>
  <c r="CP83" i="44"/>
  <c r="CP33" i="44"/>
  <c r="CP201" i="44"/>
  <c r="CP18" i="44"/>
  <c r="CP163" i="44"/>
  <c r="CP47" i="44"/>
  <c r="CP124" i="44"/>
  <c r="CP136" i="44"/>
  <c r="CP86" i="44"/>
  <c r="CP99" i="44"/>
  <c r="CP206" i="44"/>
  <c r="CP98" i="44"/>
  <c r="CP16" i="44"/>
  <c r="CP14" i="44"/>
  <c r="CP38" i="44"/>
  <c r="CP68" i="44"/>
  <c r="CP72" i="44"/>
  <c r="CP54" i="44"/>
  <c r="CP19" i="44"/>
  <c r="CP185" i="44"/>
  <c r="CP15" i="44"/>
  <c r="DE188" i="44"/>
  <c r="DE184" i="44"/>
  <c r="DE65" i="44"/>
  <c r="CQ167" i="44"/>
  <c r="CQ13" i="44"/>
  <c r="CQ90" i="44"/>
  <c r="CQ110" i="44"/>
  <c r="CQ45" i="44"/>
  <c r="CQ62" i="44"/>
  <c r="CQ164" i="44"/>
  <c r="CQ192" i="44"/>
  <c r="CQ107" i="44"/>
  <c r="CQ141" i="44"/>
  <c r="CQ148" i="44"/>
  <c r="CQ34" i="44"/>
  <c r="CX155" i="44"/>
  <c r="CX80" i="44"/>
  <c r="CX154" i="44"/>
  <c r="CX122" i="44"/>
  <c r="CX88" i="44"/>
  <c r="CX96" i="44"/>
  <c r="CX194" i="44"/>
  <c r="CX145" i="44"/>
  <c r="CX25" i="44"/>
  <c r="CX202" i="44"/>
  <c r="CX84" i="44"/>
  <c r="CX90" i="44"/>
  <c r="CX37" i="44"/>
  <c r="CX119" i="44"/>
  <c r="CX167" i="44"/>
  <c r="CX181" i="44"/>
  <c r="CX11" i="44"/>
  <c r="CX27" i="44"/>
  <c r="CX137" i="44"/>
  <c r="CX174" i="44"/>
  <c r="CX8" i="44"/>
  <c r="CX69" i="44"/>
  <c r="CX186" i="44"/>
  <c r="CX156" i="44"/>
  <c r="CX185" i="44"/>
  <c r="CX92" i="44"/>
  <c r="CX201" i="44"/>
  <c r="CX59" i="44"/>
  <c r="CX106" i="44"/>
  <c r="CX142" i="44"/>
  <c r="CX68" i="44"/>
  <c r="CX114" i="44"/>
  <c r="CX161" i="44"/>
  <c r="CX38" i="44"/>
  <c r="CX126" i="44"/>
  <c r="CX60" i="44"/>
  <c r="CX20" i="44"/>
  <c r="CX46" i="44"/>
  <c r="CX144" i="44"/>
  <c r="CX192" i="44"/>
  <c r="CX157" i="44"/>
  <c r="CX165" i="44"/>
  <c r="CX65" i="44"/>
  <c r="CX101" i="44"/>
  <c r="CX36" i="44"/>
  <c r="CX138" i="44"/>
  <c r="CX29" i="44"/>
  <c r="CX104" i="44"/>
  <c r="CX204" i="44"/>
  <c r="CX14" i="44"/>
  <c r="CX42" i="44"/>
  <c r="CX109" i="44"/>
  <c r="CX163" i="44"/>
  <c r="CX64" i="44"/>
  <c r="CT172" i="44"/>
  <c r="CT121" i="44"/>
  <c r="CT80" i="44"/>
  <c r="CT48" i="44"/>
  <c r="CT179" i="44"/>
  <c r="CT31" i="44"/>
  <c r="CT20" i="44"/>
  <c r="CT200" i="44"/>
  <c r="CT204" i="44"/>
  <c r="CT174" i="44"/>
  <c r="CT95" i="44"/>
  <c r="CT206" i="44"/>
  <c r="CT159" i="44"/>
  <c r="CT163" i="44"/>
  <c r="CT6" i="44"/>
  <c r="CT103" i="44"/>
  <c r="CT132" i="44"/>
  <c r="CT195" i="44"/>
  <c r="CT176" i="44"/>
  <c r="CT140" i="44"/>
  <c r="CT167" i="44"/>
  <c r="CT149" i="44"/>
  <c r="CT145" i="44"/>
  <c r="CT106" i="44"/>
  <c r="CT168" i="44"/>
  <c r="CT162" i="44"/>
  <c r="CT152" i="44"/>
  <c r="CT87" i="44"/>
  <c r="DK81" i="44"/>
  <c r="DK34" i="44"/>
  <c r="DK19" i="44"/>
  <c r="DK166" i="44"/>
  <c r="DK52" i="44"/>
  <c r="DK7" i="44"/>
  <c r="DK104" i="44"/>
  <c r="DK87" i="44"/>
  <c r="DK78" i="44"/>
  <c r="DK182" i="44"/>
  <c r="DA138" i="44"/>
  <c r="DA73" i="44"/>
  <c r="DA84" i="44"/>
  <c r="DA74" i="44"/>
  <c r="DA151" i="44"/>
  <c r="DA69" i="44"/>
  <c r="DA96" i="44"/>
  <c r="DA72" i="44"/>
  <c r="DA49" i="44"/>
  <c r="DA89" i="44"/>
  <c r="DA201" i="44"/>
  <c r="DA197" i="44"/>
  <c r="DA185" i="44"/>
  <c r="DA192" i="44"/>
  <c r="DA29" i="44"/>
  <c r="CP100" i="44"/>
  <c r="CP69" i="44"/>
  <c r="CP77" i="44"/>
  <c r="CP159" i="44"/>
  <c r="CP74" i="44"/>
  <c r="CP12" i="44"/>
  <c r="CP118" i="44"/>
  <c r="CP82" i="44"/>
  <c r="CP186" i="44"/>
  <c r="CP73" i="44"/>
  <c r="CP32" i="44"/>
  <c r="CP205" i="44"/>
  <c r="DK47" i="44"/>
  <c r="DK121" i="44"/>
  <c r="DK21" i="44"/>
  <c r="DK108" i="44"/>
  <c r="DK112" i="44"/>
  <c r="DK136" i="44"/>
  <c r="DK114" i="44"/>
  <c r="DK137" i="44"/>
  <c r="DK83" i="44"/>
  <c r="DK171" i="44"/>
  <c r="DK106" i="44"/>
  <c r="DK61" i="44"/>
  <c r="DK185" i="44"/>
  <c r="DK30" i="44"/>
  <c r="DK63" i="44"/>
  <c r="DK126" i="44"/>
  <c r="DK165" i="44"/>
  <c r="DK65" i="44"/>
  <c r="DK28" i="44"/>
  <c r="DK58" i="44"/>
  <c r="DK130" i="44"/>
  <c r="DK48" i="44"/>
  <c r="DK37" i="44"/>
  <c r="DK25" i="44"/>
  <c r="DK68" i="44"/>
  <c r="DK101" i="44"/>
  <c r="DK73" i="44"/>
  <c r="DK133" i="44"/>
  <c r="DK143" i="44"/>
  <c r="DK186" i="44"/>
  <c r="DK196" i="44"/>
  <c r="DK100" i="44"/>
  <c r="DK178" i="44"/>
  <c r="DK80" i="44"/>
  <c r="DK75" i="44"/>
  <c r="DK187" i="44"/>
  <c r="DK69" i="44"/>
  <c r="DK12" i="44"/>
  <c r="DK201" i="44"/>
  <c r="DK140" i="44"/>
  <c r="DK42" i="44"/>
  <c r="DK134" i="44"/>
  <c r="DK82" i="44"/>
  <c r="DK200" i="44"/>
  <c r="DK8" i="44"/>
  <c r="DK195" i="44"/>
  <c r="DK45" i="44"/>
  <c r="DK56" i="44"/>
  <c r="CQ154" i="44"/>
  <c r="CQ150" i="44"/>
  <c r="CQ29" i="44"/>
  <c r="CQ177" i="44"/>
  <c r="CQ202" i="44"/>
  <c r="CQ174" i="44"/>
  <c r="CQ50" i="44"/>
  <c r="CQ126" i="44"/>
  <c r="CQ189" i="44"/>
  <c r="CQ80" i="44"/>
  <c r="CQ16" i="44"/>
  <c r="CQ162" i="44"/>
  <c r="CQ176" i="44"/>
  <c r="CQ102" i="44"/>
  <c r="CQ160" i="44"/>
  <c r="CQ171" i="44"/>
  <c r="CQ109" i="44"/>
  <c r="CQ124" i="44"/>
  <c r="CQ88" i="44"/>
  <c r="CQ36" i="44"/>
  <c r="CQ48" i="44"/>
  <c r="CQ172" i="44"/>
  <c r="CQ73" i="44"/>
  <c r="CQ205" i="44"/>
  <c r="CQ22" i="44"/>
  <c r="CQ79" i="44"/>
  <c r="CQ187" i="44"/>
  <c r="CQ28" i="44"/>
  <c r="CQ6" i="44"/>
  <c r="CQ8" i="44"/>
  <c r="CQ178" i="44"/>
  <c r="CQ14" i="44"/>
  <c r="CQ44" i="44"/>
  <c r="CQ72" i="44"/>
  <c r="CQ89" i="44"/>
  <c r="CQ66" i="44"/>
  <c r="CQ25" i="44"/>
  <c r="CQ197" i="44"/>
  <c r="CQ169" i="44"/>
  <c r="CQ195" i="44"/>
  <c r="CQ182" i="44"/>
  <c r="CQ93" i="44"/>
  <c r="CQ47" i="44"/>
  <c r="CQ41" i="44"/>
  <c r="CQ106" i="44"/>
  <c r="CQ204" i="44"/>
  <c r="CQ123" i="44"/>
  <c r="CQ11" i="44"/>
  <c r="CQ74" i="44"/>
  <c r="CQ9" i="44"/>
  <c r="CQ53" i="44"/>
  <c r="CQ54" i="44"/>
  <c r="CQ63" i="44"/>
  <c r="CQ152" i="44"/>
  <c r="CQ186" i="44"/>
  <c r="CQ158" i="44"/>
  <c r="CQ32" i="44"/>
  <c r="CQ57" i="44"/>
  <c r="CQ42" i="44"/>
  <c r="CQ60" i="44"/>
  <c r="CQ105" i="44"/>
  <c r="CQ65" i="44"/>
  <c r="CQ18" i="44"/>
  <c r="CQ132" i="44"/>
  <c r="CQ125" i="44"/>
  <c r="CQ99" i="44"/>
  <c r="CQ144" i="44"/>
  <c r="CQ155" i="44"/>
  <c r="CQ85" i="44"/>
  <c r="CQ121" i="44"/>
  <c r="CQ140" i="44"/>
  <c r="CQ10" i="44"/>
  <c r="CQ116" i="44"/>
  <c r="CQ128" i="44"/>
  <c r="CQ35" i="44"/>
  <c r="CQ78" i="44"/>
  <c r="CQ37" i="44"/>
  <c r="CQ173" i="44"/>
  <c r="CQ56" i="44"/>
  <c r="CQ64" i="44"/>
  <c r="CQ70" i="44"/>
  <c r="CQ96" i="44"/>
  <c r="CQ165" i="44"/>
  <c r="CQ68" i="44"/>
  <c r="CQ94" i="44"/>
  <c r="CQ108" i="44"/>
  <c r="CQ61" i="44"/>
  <c r="CQ157" i="44"/>
  <c r="CQ146" i="44"/>
  <c r="CQ115" i="44"/>
  <c r="CQ7" i="44"/>
  <c r="CQ15" i="44"/>
  <c r="CQ12" i="44"/>
  <c r="CQ137" i="44"/>
  <c r="CQ97" i="44"/>
  <c r="CQ183" i="44"/>
  <c r="CQ31" i="44"/>
  <c r="CQ142" i="44"/>
  <c r="CQ159" i="44"/>
  <c r="CQ30" i="44"/>
  <c r="CQ82" i="44"/>
  <c r="CQ49" i="44"/>
  <c r="CQ188" i="44"/>
  <c r="CQ201" i="44"/>
  <c r="CQ133" i="44"/>
  <c r="CQ21" i="44"/>
  <c r="CQ166" i="44"/>
  <c r="CQ103" i="44"/>
  <c r="CQ46" i="44"/>
  <c r="CQ196" i="44"/>
  <c r="CQ40" i="44"/>
  <c r="CQ111" i="44"/>
  <c r="CQ95" i="44"/>
  <c r="CQ200" i="44"/>
  <c r="CQ191" i="44"/>
  <c r="CQ147" i="44"/>
  <c r="CQ193" i="44"/>
  <c r="CQ92" i="44"/>
  <c r="CQ76" i="44"/>
  <c r="CQ23" i="44"/>
  <c r="CQ161" i="44"/>
  <c r="CQ20" i="44"/>
  <c r="CQ19" i="44"/>
  <c r="CQ199" i="44"/>
  <c r="CQ185" i="44"/>
  <c r="CQ59" i="44"/>
  <c r="CQ206" i="44"/>
  <c r="CQ163" i="44"/>
  <c r="CQ81" i="44"/>
  <c r="CQ55" i="44"/>
  <c r="CQ77" i="44"/>
  <c r="CQ117" i="44"/>
  <c r="CQ98" i="44"/>
  <c r="CQ180" i="44"/>
  <c r="CQ134" i="44"/>
  <c r="CQ43" i="44"/>
  <c r="CQ33" i="44"/>
  <c r="CQ139" i="44"/>
  <c r="CQ24" i="44"/>
  <c r="CQ118" i="44"/>
  <c r="CQ101" i="44"/>
  <c r="CQ170" i="44"/>
  <c r="CQ179" i="44"/>
  <c r="CQ156" i="44"/>
  <c r="CQ130" i="44"/>
  <c r="CQ131" i="44"/>
  <c r="CQ52" i="44"/>
  <c r="CQ39" i="44"/>
  <c r="CQ58" i="44"/>
  <c r="CQ190" i="44"/>
  <c r="CT46" i="44"/>
  <c r="CT134" i="44"/>
  <c r="CT202" i="44"/>
  <c r="CT27" i="44"/>
  <c r="CT64" i="44"/>
  <c r="CT133" i="44"/>
  <c r="CT98" i="44"/>
  <c r="CT155" i="44"/>
  <c r="CT15" i="44"/>
  <c r="CT99" i="44"/>
  <c r="CT25" i="44"/>
  <c r="CT65" i="44"/>
  <c r="CT126" i="44"/>
  <c r="CT198" i="44"/>
  <c r="CT154" i="44"/>
  <c r="CT110" i="44"/>
  <c r="CT71" i="44"/>
  <c r="CT14" i="44"/>
  <c r="CT7" i="44"/>
  <c r="CT197" i="44"/>
  <c r="CT129" i="44"/>
  <c r="CT84" i="44"/>
  <c r="CT147" i="44"/>
  <c r="CT187" i="44"/>
  <c r="CT173" i="44"/>
  <c r="CT175" i="44"/>
  <c r="CT104" i="44"/>
  <c r="CT141" i="44"/>
  <c r="CT89" i="44"/>
  <c r="CT53" i="44"/>
  <c r="CT59" i="44"/>
  <c r="CT131" i="44"/>
  <c r="CT156" i="44"/>
  <c r="CT50" i="44"/>
  <c r="CT73" i="44"/>
  <c r="CT102" i="44"/>
  <c r="CT203" i="44"/>
  <c r="CT78" i="44"/>
  <c r="CT69" i="44"/>
  <c r="CT43" i="44"/>
  <c r="CT13" i="44"/>
  <c r="CT39" i="44"/>
  <c r="CT70" i="44"/>
  <c r="CT120" i="44"/>
  <c r="CT191" i="44"/>
  <c r="CT36" i="44"/>
  <c r="CT58" i="44"/>
  <c r="CT54" i="44"/>
  <c r="CT182" i="44"/>
  <c r="DF36" i="44"/>
  <c r="DF43" i="44"/>
  <c r="DF77" i="44"/>
  <c r="DF22" i="44"/>
  <c r="DF42" i="44"/>
  <c r="DF107" i="44"/>
  <c r="DF87" i="44"/>
  <c r="DF193" i="44"/>
  <c r="DF170" i="44"/>
  <c r="DF15" i="44"/>
  <c r="DF109" i="44"/>
  <c r="DF19" i="44"/>
  <c r="DF31" i="44"/>
  <c r="DF127" i="44"/>
  <c r="DF44" i="44"/>
  <c r="DF117" i="44"/>
  <c r="DF138" i="44"/>
  <c r="DF89" i="44"/>
  <c r="DF52" i="44"/>
  <c r="DF123" i="44"/>
  <c r="DF164" i="44"/>
  <c r="DF35" i="44"/>
  <c r="DF6" i="44"/>
  <c r="DF11" i="44"/>
  <c r="DF24" i="44"/>
  <c r="DF129" i="44"/>
  <c r="DF95" i="44"/>
  <c r="DF93" i="44"/>
  <c r="DF57" i="44"/>
  <c r="DF105" i="44"/>
  <c r="DF137" i="44"/>
  <c r="DF63" i="44"/>
  <c r="DF27" i="44"/>
  <c r="DF178" i="44"/>
  <c r="DF195" i="44"/>
  <c r="DF121" i="44"/>
  <c r="DF182" i="44"/>
  <c r="DF125" i="44"/>
  <c r="DF147" i="44"/>
  <c r="DF116" i="44"/>
  <c r="DF106" i="44"/>
  <c r="DF18" i="44"/>
  <c r="DF190" i="44"/>
  <c r="DF56" i="44"/>
  <c r="DF136" i="44"/>
  <c r="DF23" i="44"/>
  <c r="DF21" i="44"/>
  <c r="DF206" i="44"/>
  <c r="DF75" i="44"/>
  <c r="DK32" i="44"/>
  <c r="DK77" i="44"/>
  <c r="DK138" i="44"/>
  <c r="DK72" i="44"/>
  <c r="DK149" i="44"/>
  <c r="DK103" i="44"/>
  <c r="DK24" i="44"/>
  <c r="DK79" i="44"/>
  <c r="DK54" i="44"/>
  <c r="DK150" i="44"/>
  <c r="DK44" i="44"/>
  <c r="DK76" i="44"/>
  <c r="DK177" i="44"/>
  <c r="DK99" i="44"/>
  <c r="DK49" i="44"/>
  <c r="DK94" i="44"/>
  <c r="DK59" i="44"/>
  <c r="DK145" i="44"/>
  <c r="DK14" i="44"/>
  <c r="DK204" i="44"/>
  <c r="DK135" i="44"/>
  <c r="DA177" i="44"/>
  <c r="DA46" i="44"/>
  <c r="DA147" i="44"/>
  <c r="DA9" i="44"/>
  <c r="DA38" i="44"/>
  <c r="DA95" i="44"/>
  <c r="DA61" i="44"/>
  <c r="DA14" i="44"/>
  <c r="DA187" i="44"/>
  <c r="DA26" i="44"/>
  <c r="DA93" i="44"/>
  <c r="DA92" i="44"/>
  <c r="DA30" i="44"/>
  <c r="DA172" i="44"/>
  <c r="DA7" i="44"/>
  <c r="DA37" i="44"/>
  <c r="DA175" i="44"/>
  <c r="DA114" i="44"/>
  <c r="DA168" i="44"/>
  <c r="DA128" i="44"/>
  <c r="DA137" i="44"/>
  <c r="DA136" i="44"/>
  <c r="DA101" i="44"/>
  <c r="DA184" i="44"/>
  <c r="DA43" i="44"/>
  <c r="DA125" i="44"/>
  <c r="DM144" i="44"/>
  <c r="CP102" i="44"/>
  <c r="CP70" i="44"/>
  <c r="CP180" i="44"/>
  <c r="CP202" i="44"/>
  <c r="CP81" i="44"/>
  <c r="CP153" i="44"/>
  <c r="CP84" i="44"/>
  <c r="CP117" i="44"/>
  <c r="CP46" i="44"/>
  <c r="CP138" i="44"/>
  <c r="CP165" i="44"/>
  <c r="CP9" i="44"/>
  <c r="CP199" i="44"/>
  <c r="CP22" i="44"/>
  <c r="CP95" i="44"/>
  <c r="CP157" i="44"/>
  <c r="CP64" i="44"/>
  <c r="CP31" i="44"/>
  <c r="CP59" i="44"/>
  <c r="CP175" i="44"/>
  <c r="CP17" i="44"/>
  <c r="CP179" i="44"/>
  <c r="CP168" i="44"/>
  <c r="CP48" i="44"/>
  <c r="DE171" i="44"/>
  <c r="DE114" i="44"/>
  <c r="DE170" i="44"/>
  <c r="CQ84" i="44"/>
  <c r="CQ122" i="44"/>
  <c r="CQ145" i="44"/>
  <c r="CQ100" i="44"/>
  <c r="CQ51" i="44"/>
  <c r="CQ119" i="44"/>
  <c r="CQ112" i="44"/>
  <c r="CQ138" i="44"/>
  <c r="CQ181" i="44"/>
  <c r="CQ203" i="44"/>
  <c r="CQ17" i="44"/>
  <c r="CQ75" i="44"/>
  <c r="CX125" i="44"/>
  <c r="CX52" i="44"/>
  <c r="CX23" i="44"/>
  <c r="CX31" i="44"/>
  <c r="DM65" i="44"/>
  <c r="CV84" i="44"/>
  <c r="CV92" i="44"/>
  <c r="CV181" i="44"/>
  <c r="CV136" i="44"/>
  <c r="CV75" i="44"/>
  <c r="CV11" i="44"/>
  <c r="CV198" i="44"/>
  <c r="CV206" i="44"/>
  <c r="CV188" i="44"/>
  <c r="CV15" i="44"/>
  <c r="CV180" i="44"/>
  <c r="CV73" i="44"/>
  <c r="CV70" i="44"/>
  <c r="CV172" i="44"/>
  <c r="CV154" i="44"/>
  <c r="CV134" i="44"/>
  <c r="CV100" i="44"/>
  <c r="CV46" i="44"/>
  <c r="CV109" i="44"/>
  <c r="CV30" i="44"/>
  <c r="CV205" i="44"/>
  <c r="CV119" i="44"/>
  <c r="CV200" i="44"/>
  <c r="CV146" i="44"/>
  <c r="CV165" i="44"/>
  <c r="CV110" i="44"/>
  <c r="CV51" i="44"/>
  <c r="CV125" i="44"/>
  <c r="CV47" i="44"/>
  <c r="CV26" i="44"/>
  <c r="CV16" i="44"/>
  <c r="CV64" i="44"/>
  <c r="CV153" i="44"/>
  <c r="DP173" i="44"/>
  <c r="DP103" i="44"/>
  <c r="DP181" i="44"/>
  <c r="DP188" i="44"/>
  <c r="DP40" i="44"/>
  <c r="DP186" i="44"/>
  <c r="DP94" i="44"/>
  <c r="DP123" i="44"/>
  <c r="DP82" i="44"/>
  <c r="DP138" i="44"/>
  <c r="DP12" i="44"/>
  <c r="DP168" i="44"/>
  <c r="DP119" i="44"/>
  <c r="DP194" i="44"/>
  <c r="DP176" i="44"/>
  <c r="DP206" i="44"/>
  <c r="DP191" i="44"/>
  <c r="DP80" i="44"/>
  <c r="DP91" i="44"/>
  <c r="DP63" i="44"/>
  <c r="DP68" i="44"/>
  <c r="DP53" i="44"/>
  <c r="DP127" i="44"/>
  <c r="DP167" i="44"/>
  <c r="DP135" i="44"/>
  <c r="DP109" i="44"/>
  <c r="DP29" i="44"/>
  <c r="DP163" i="44"/>
  <c r="DP120" i="44"/>
  <c r="DP45" i="44"/>
  <c r="DP134" i="44"/>
  <c r="DP43" i="44"/>
  <c r="DP158" i="44"/>
  <c r="DP106" i="44"/>
  <c r="DP193" i="44"/>
  <c r="DP20" i="44"/>
  <c r="DP121" i="44"/>
  <c r="DP89" i="44"/>
  <c r="DP113" i="44"/>
  <c r="DP79" i="44"/>
  <c r="DP19" i="44"/>
  <c r="DP13" i="44"/>
  <c r="DP161" i="44"/>
  <c r="DP201" i="44"/>
  <c r="DP155" i="44"/>
  <c r="DP143" i="44"/>
  <c r="DP129" i="44"/>
  <c r="DP142" i="44"/>
  <c r="DP70" i="44"/>
  <c r="DP60" i="44"/>
  <c r="DP8" i="44"/>
  <c r="DP6" i="44"/>
  <c r="DP190" i="44"/>
  <c r="DP85" i="44"/>
  <c r="DP166" i="44"/>
  <c r="DP95" i="44"/>
  <c r="DP54" i="44"/>
  <c r="DP146" i="44"/>
  <c r="DP148" i="44"/>
  <c r="DP75" i="44"/>
  <c r="DP74" i="44"/>
  <c r="DP98" i="44"/>
  <c r="DP34" i="44"/>
  <c r="DP125" i="44"/>
  <c r="DP66" i="44"/>
  <c r="DP175" i="44"/>
  <c r="DP25" i="44"/>
  <c r="DP51" i="44"/>
  <c r="DP37" i="44"/>
  <c r="DP204" i="44"/>
  <c r="DP110" i="44"/>
  <c r="DP196" i="44"/>
  <c r="DP112" i="44"/>
  <c r="DP90" i="44"/>
  <c r="DP116" i="44"/>
  <c r="DP118" i="44"/>
  <c r="DP64" i="44"/>
  <c r="DP147" i="44"/>
  <c r="DP83" i="44"/>
  <c r="DP35" i="44"/>
  <c r="DP156" i="44"/>
  <c r="DP153" i="44"/>
  <c r="DP108" i="44"/>
  <c r="DP14" i="44"/>
  <c r="DP33" i="44"/>
  <c r="DP71" i="44"/>
  <c r="DP192" i="44"/>
  <c r="DP180" i="44"/>
  <c r="DD161" i="44"/>
  <c r="DD10" i="44"/>
  <c r="DD129" i="44"/>
  <c r="DD75" i="44"/>
  <c r="DD16" i="44"/>
  <c r="DD174" i="44"/>
  <c r="DD90" i="44"/>
  <c r="DD103" i="44"/>
  <c r="DD109" i="44"/>
  <c r="DD100" i="44"/>
  <c r="DD15" i="44"/>
  <c r="DD101" i="44"/>
  <c r="DD205" i="44"/>
  <c r="DD70" i="44"/>
  <c r="DD92" i="44"/>
  <c r="DD104" i="44"/>
  <c r="DD186" i="44"/>
  <c r="DD179" i="44"/>
  <c r="DD128" i="44"/>
  <c r="DD150" i="44"/>
  <c r="DD83" i="44"/>
  <c r="DD28" i="44"/>
  <c r="DD107" i="44"/>
  <c r="DD59" i="44"/>
  <c r="CV121" i="44"/>
  <c r="CV168" i="44"/>
  <c r="CV24" i="44"/>
  <c r="CV19" i="44"/>
  <c r="CV115" i="44"/>
  <c r="DM115" i="44"/>
  <c r="DM183" i="44"/>
  <c r="DM14" i="44"/>
  <c r="DM197" i="44"/>
  <c r="DM162" i="44"/>
  <c r="DM203" i="44"/>
  <c r="DM182" i="44"/>
  <c r="DM85" i="44"/>
  <c r="DM177" i="44"/>
  <c r="DM46" i="44"/>
  <c r="DM126" i="44"/>
  <c r="DM135" i="44"/>
  <c r="DD137" i="44"/>
  <c r="DD116" i="44"/>
  <c r="DD72" i="44"/>
  <c r="DD140" i="44"/>
  <c r="DD126" i="44"/>
  <c r="DD177" i="44"/>
  <c r="DD55" i="44"/>
  <c r="DD53" i="44"/>
  <c r="DD108" i="44"/>
  <c r="DD138" i="44"/>
  <c r="DD156" i="44"/>
  <c r="DD106" i="44"/>
  <c r="DD157" i="44"/>
  <c r="DD127" i="44"/>
  <c r="DD153" i="44"/>
  <c r="DD142" i="44"/>
  <c r="DD152" i="44"/>
  <c r="DD189" i="44"/>
  <c r="DD141" i="44"/>
  <c r="DD111" i="44"/>
  <c r="DD33" i="44"/>
  <c r="DD148" i="44"/>
  <c r="DD8" i="44"/>
  <c r="DD123" i="44"/>
  <c r="DD86" i="44"/>
  <c r="DD136" i="44"/>
  <c r="DD113" i="44"/>
  <c r="DD133" i="44"/>
  <c r="DD173" i="44"/>
  <c r="DD135" i="44"/>
  <c r="DD32" i="44"/>
  <c r="DD6" i="44"/>
  <c r="DD85" i="44"/>
  <c r="DD154" i="44"/>
  <c r="DD17" i="44"/>
  <c r="DD181" i="44"/>
  <c r="DD43" i="44"/>
  <c r="DD171" i="44"/>
  <c r="DD175" i="44"/>
  <c r="DD196" i="44"/>
  <c r="DD206" i="44"/>
  <c r="DD38" i="44"/>
  <c r="DD27" i="44"/>
  <c r="DD204" i="44"/>
  <c r="DD77" i="44"/>
  <c r="DD21" i="44"/>
  <c r="DD42" i="44"/>
  <c r="DD130" i="44"/>
  <c r="DD158" i="44"/>
  <c r="DD48" i="44"/>
  <c r="DD149" i="44"/>
  <c r="DD121" i="44"/>
  <c r="DD98" i="44"/>
  <c r="DD35" i="44"/>
  <c r="DD200" i="44"/>
  <c r="DD71" i="44"/>
  <c r="DD144" i="44"/>
  <c r="DD198" i="44"/>
  <c r="DD80" i="44"/>
  <c r="DD202" i="44"/>
  <c r="DD188" i="44"/>
  <c r="DD30" i="44"/>
  <c r="DD57" i="44"/>
  <c r="DD95" i="44"/>
  <c r="DD14" i="44"/>
  <c r="DD122" i="44"/>
  <c r="DD78" i="44"/>
  <c r="DD60" i="44"/>
  <c r="DD190" i="44"/>
  <c r="DD124" i="44"/>
  <c r="DD187" i="44"/>
  <c r="DD118" i="44"/>
  <c r="DD131" i="44"/>
  <c r="DD54" i="44"/>
  <c r="DD88" i="44"/>
  <c r="DD143" i="44"/>
  <c r="DD40" i="44"/>
  <c r="DD56" i="44"/>
  <c r="DD63" i="44"/>
  <c r="DD22" i="44"/>
  <c r="DD192" i="44"/>
  <c r="DD18" i="44"/>
  <c r="DD58" i="44"/>
  <c r="DD197" i="44"/>
  <c r="DD69" i="44"/>
  <c r="DD97" i="44"/>
  <c r="DD151" i="44"/>
  <c r="DD125" i="44"/>
  <c r="DD34" i="44"/>
  <c r="DD44" i="44"/>
  <c r="DD184" i="44"/>
  <c r="DD112" i="44"/>
  <c r="DD120" i="44"/>
  <c r="DD31" i="44"/>
  <c r="DD79" i="44"/>
  <c r="DD162" i="44"/>
  <c r="DD99" i="44"/>
  <c r="DD195" i="44"/>
  <c r="DD117" i="44"/>
  <c r="DD172" i="44"/>
  <c r="DP130" i="44"/>
  <c r="DP76" i="44"/>
  <c r="DP27" i="44"/>
  <c r="DP199" i="44"/>
  <c r="DP9" i="44"/>
  <c r="DP182" i="44"/>
  <c r="DP96" i="44"/>
  <c r="DP144" i="44"/>
  <c r="DP136" i="44"/>
  <c r="DP154" i="44"/>
  <c r="DP72" i="44"/>
  <c r="DP30" i="44"/>
  <c r="DP169" i="44"/>
  <c r="DP160" i="44"/>
  <c r="DP178" i="44"/>
  <c r="DD191" i="44"/>
  <c r="DD82" i="44"/>
  <c r="DD165" i="44"/>
  <c r="DD20" i="44"/>
  <c r="DD25" i="44"/>
  <c r="DD49" i="44"/>
  <c r="DD147" i="44"/>
  <c r="DD89" i="44"/>
  <c r="DD9" i="44"/>
  <c r="DD159" i="44"/>
  <c r="DD185" i="44"/>
  <c r="DD167" i="44"/>
  <c r="DD168" i="44"/>
  <c r="DD166" i="44"/>
  <c r="DD36" i="44"/>
  <c r="DD145" i="44"/>
  <c r="DD94" i="44"/>
  <c r="DD29" i="44"/>
  <c r="DD155" i="44"/>
  <c r="DD39" i="44"/>
  <c r="DD199" i="44"/>
  <c r="DD115" i="44"/>
  <c r="DD132" i="44"/>
  <c r="DD66" i="44"/>
  <c r="DD193" i="44"/>
  <c r="DD201" i="44"/>
  <c r="CV114" i="44"/>
  <c r="CV184" i="44"/>
  <c r="CV66" i="44"/>
  <c r="CV45" i="44"/>
  <c r="DM81" i="44"/>
  <c r="DM72" i="44"/>
  <c r="DM124" i="44"/>
  <c r="DM83" i="44"/>
  <c r="DM132" i="44"/>
  <c r="DM98" i="44"/>
  <c r="DM156" i="44"/>
  <c r="DM13" i="44"/>
  <c r="DM105" i="44"/>
  <c r="DM74" i="44"/>
  <c r="DM143" i="44"/>
  <c r="DM66" i="44"/>
  <c r="DM116" i="44"/>
  <c r="DM58" i="44"/>
  <c r="DM175" i="44"/>
  <c r="DM145" i="44"/>
  <c r="DM43" i="44"/>
  <c r="DM60" i="44"/>
  <c r="DM51" i="44"/>
  <c r="DM161" i="44"/>
  <c r="DM113" i="44"/>
  <c r="DM30" i="44"/>
  <c r="DM185" i="44"/>
  <c r="DM29" i="44"/>
  <c r="DM91" i="44"/>
  <c r="DM170" i="44"/>
  <c r="DM106" i="44"/>
  <c r="DM41" i="44"/>
  <c r="DM38" i="44"/>
  <c r="DM151" i="44"/>
  <c r="DM111" i="44"/>
  <c r="DM186" i="44"/>
  <c r="DM9" i="44"/>
  <c r="DM129" i="44"/>
  <c r="DM12" i="44"/>
  <c r="DM16" i="44"/>
  <c r="DM87" i="44"/>
  <c r="DM45" i="44"/>
  <c r="DM147" i="44"/>
  <c r="DM158" i="44"/>
  <c r="DM36" i="44"/>
  <c r="DM153" i="44"/>
  <c r="DM187" i="44"/>
  <c r="DM134" i="44"/>
  <c r="DM75" i="44"/>
  <c r="DM93" i="44"/>
  <c r="DM23" i="44"/>
  <c r="DM89" i="44"/>
  <c r="DM121" i="44"/>
  <c r="DM49" i="44"/>
  <c r="DM63" i="44"/>
  <c r="DM20" i="44"/>
  <c r="DM26" i="44"/>
  <c r="DM82" i="44"/>
  <c r="DM174" i="44"/>
  <c r="DM90" i="44"/>
  <c r="DM50" i="44"/>
  <c r="DM172" i="44"/>
  <c r="DM44" i="44"/>
  <c r="DM88" i="44"/>
  <c r="DM119" i="44"/>
  <c r="DM61" i="44"/>
  <c r="DM67" i="44"/>
  <c r="DM94" i="44"/>
  <c r="DM18" i="44"/>
  <c r="DM70" i="44"/>
  <c r="DM40" i="44"/>
  <c r="DM117" i="44"/>
  <c r="DM48" i="44"/>
  <c r="DM108" i="44"/>
  <c r="DM69" i="44"/>
  <c r="DM92" i="44"/>
  <c r="DM166" i="44"/>
  <c r="DM190" i="44"/>
  <c r="DM55" i="44"/>
  <c r="DM56" i="44"/>
  <c r="DM95" i="44"/>
  <c r="DM99" i="44"/>
  <c r="DM59" i="44"/>
  <c r="DM84" i="44"/>
  <c r="DM202" i="44"/>
  <c r="DM122" i="44"/>
  <c r="DM167" i="44"/>
  <c r="DM102" i="44"/>
  <c r="DM62" i="44"/>
  <c r="DM125" i="44"/>
  <c r="DM142" i="44"/>
  <c r="DM171" i="44"/>
  <c r="DM136" i="44"/>
  <c r="DM176" i="44"/>
  <c r="DM199" i="44"/>
  <c r="DM141" i="44"/>
  <c r="DM146" i="44"/>
  <c r="DM47" i="44"/>
  <c r="DM179" i="44"/>
  <c r="DM189" i="44"/>
  <c r="DM68" i="44"/>
  <c r="DM140" i="44"/>
  <c r="DM8" i="44"/>
  <c r="DM80" i="44"/>
  <c r="DM180" i="44"/>
  <c r="DM53" i="44"/>
  <c r="DM169" i="44"/>
  <c r="DM86" i="44"/>
  <c r="DM196" i="44"/>
  <c r="DM163" i="44"/>
  <c r="DM76" i="44"/>
  <c r="DM27" i="44"/>
  <c r="DM64" i="44"/>
  <c r="DM148" i="44"/>
  <c r="DM42" i="44"/>
  <c r="DM191" i="44"/>
  <c r="DM21" i="44"/>
  <c r="DM198" i="44"/>
  <c r="DM195" i="44"/>
  <c r="DM15" i="44"/>
  <c r="DM79" i="44"/>
  <c r="DM157" i="44"/>
  <c r="DM71" i="44"/>
  <c r="DM184" i="44"/>
  <c r="DM130" i="44"/>
  <c r="DM118" i="44"/>
  <c r="DM165" i="44"/>
  <c r="DM28" i="44"/>
  <c r="DM107" i="44"/>
  <c r="DM17" i="44"/>
  <c r="DM149" i="44"/>
  <c r="DM11" i="44"/>
  <c r="DM138" i="44"/>
  <c r="DM96" i="44"/>
  <c r="DM73" i="44"/>
  <c r="DM114" i="44"/>
  <c r="DM155" i="44"/>
  <c r="DM112" i="44"/>
  <c r="DM139" i="44"/>
  <c r="DM193" i="44"/>
  <c r="DM109" i="44"/>
  <c r="DM192" i="44"/>
  <c r="DM19" i="44"/>
  <c r="DM127" i="44"/>
  <c r="DM128" i="44"/>
  <c r="DM178" i="44"/>
  <c r="DM150" i="44"/>
  <c r="DM101" i="44"/>
  <c r="DM77" i="44"/>
  <c r="DM168" i="44"/>
  <c r="DM39" i="44"/>
  <c r="DM25" i="44"/>
  <c r="DM32" i="44"/>
  <c r="DM24" i="44"/>
  <c r="DM22" i="44"/>
  <c r="DM160" i="44"/>
  <c r="DM173" i="44"/>
  <c r="DM205" i="44"/>
  <c r="DM131" i="44"/>
  <c r="DM188" i="44"/>
  <c r="DM201" i="44"/>
  <c r="DM133" i="44"/>
  <c r="DM34" i="44"/>
  <c r="DM181" i="44"/>
  <c r="DM7" i="44"/>
  <c r="DM206" i="44"/>
  <c r="DM204" i="44"/>
  <c r="DP140" i="44"/>
  <c r="DP145" i="44"/>
  <c r="DP115" i="44"/>
  <c r="DP46" i="44"/>
  <c r="DP117" i="44"/>
  <c r="DP23" i="44"/>
  <c r="DP172" i="44"/>
  <c r="DP126" i="44"/>
  <c r="DP24" i="44"/>
  <c r="DP132" i="44"/>
  <c r="DP50" i="44"/>
  <c r="DP86" i="44"/>
  <c r="DP152" i="44"/>
  <c r="DP42" i="44"/>
  <c r="DP56" i="44"/>
  <c r="DP55" i="44"/>
  <c r="DP58" i="44"/>
  <c r="DP162" i="44"/>
  <c r="DP81" i="44"/>
  <c r="DP195" i="44"/>
  <c r="DP49" i="44"/>
  <c r="DP179" i="44"/>
  <c r="DP128" i="44"/>
  <c r="DP36" i="44"/>
  <c r="DP38" i="44"/>
  <c r="DP62" i="44"/>
  <c r="DP141" i="44"/>
  <c r="DP137" i="44"/>
  <c r="DP57" i="44"/>
  <c r="DP139" i="44"/>
  <c r="DP69" i="44"/>
  <c r="DP59" i="44"/>
  <c r="DP39" i="44"/>
  <c r="DP15" i="44"/>
  <c r="DP26" i="44"/>
  <c r="DP171" i="44"/>
  <c r="DP11" i="44"/>
  <c r="DP84" i="44"/>
  <c r="DP87" i="44"/>
  <c r="DP31" i="44"/>
  <c r="DP88" i="44"/>
  <c r="DP67" i="44"/>
  <c r="DP28" i="44"/>
  <c r="DP187" i="44"/>
  <c r="DP149" i="44"/>
  <c r="DP78" i="44"/>
  <c r="DP133" i="44"/>
  <c r="DP65" i="44"/>
  <c r="DP170" i="44"/>
  <c r="DP93" i="44"/>
  <c r="DP21" i="44"/>
  <c r="DP52" i="44"/>
  <c r="DP48" i="44"/>
  <c r="DP107" i="44"/>
  <c r="DP200" i="44"/>
  <c r="DP73" i="44"/>
  <c r="DP174" i="44"/>
  <c r="DP101" i="44"/>
  <c r="DP17" i="44"/>
  <c r="DP100" i="44"/>
  <c r="DD180" i="44"/>
  <c r="DD41" i="44"/>
  <c r="DD13" i="44"/>
  <c r="DD52" i="44"/>
  <c r="DD84" i="44"/>
  <c r="DD164" i="44"/>
  <c r="DD203" i="44"/>
  <c r="DD110" i="44"/>
  <c r="DD68" i="44"/>
  <c r="DD19" i="44"/>
  <c r="DD134" i="44"/>
  <c r="DD146" i="44"/>
  <c r="DD119" i="44"/>
  <c r="DD76" i="44"/>
  <c r="DD65" i="44"/>
  <c r="DD163" i="44"/>
  <c r="DD46" i="44"/>
  <c r="DD67" i="44"/>
  <c r="DD114" i="44"/>
  <c r="DD160" i="44"/>
  <c r="DD169" i="44"/>
  <c r="DD64" i="44"/>
  <c r="DD91" i="44"/>
  <c r="DD170" i="44"/>
  <c r="DD81" i="44"/>
  <c r="CV44" i="44"/>
  <c r="CV133" i="44"/>
  <c r="CV8" i="44"/>
  <c r="CV86" i="44"/>
  <c r="CV81" i="44"/>
  <c r="DM52" i="44"/>
  <c r="DM164" i="44"/>
  <c r="DM104" i="44"/>
  <c r="DM57" i="44"/>
  <c r="DM35" i="44"/>
  <c r="DM37" i="44"/>
  <c r="DM54" i="44"/>
  <c r="DM31" i="44"/>
  <c r="DM194" i="44"/>
  <c r="DM100" i="44"/>
  <c r="DM120" i="44"/>
  <c r="DM10" i="44"/>
  <c r="DE21" i="44"/>
  <c r="DE139" i="44"/>
  <c r="DE131" i="44"/>
  <c r="DE107" i="44"/>
  <c r="DE45" i="44"/>
  <c r="DE73" i="44"/>
  <c r="DE115" i="44"/>
  <c r="DE32" i="44"/>
  <c r="DE142" i="44"/>
  <c r="DE36" i="44"/>
  <c r="DE82" i="44"/>
  <c r="DE144" i="44"/>
  <c r="DE200" i="44"/>
  <c r="DE196" i="44"/>
  <c r="DE161" i="44"/>
  <c r="DE102" i="44"/>
  <c r="DE167" i="44"/>
  <c r="DE72" i="44"/>
  <c r="DE202" i="44"/>
  <c r="DE145" i="44"/>
  <c r="DE186" i="44"/>
  <c r="DE68" i="44"/>
  <c r="DE124" i="44"/>
  <c r="DE187" i="44"/>
  <c r="DE123" i="44"/>
  <c r="DE23" i="44"/>
  <c r="DE33" i="44"/>
  <c r="DE164" i="44"/>
  <c r="DE52" i="44"/>
  <c r="DE165" i="44"/>
  <c r="DE94" i="44"/>
  <c r="DE105" i="44"/>
  <c r="DE19" i="44"/>
  <c r="DE192" i="44"/>
  <c r="DE83" i="44"/>
  <c r="DE108" i="44"/>
  <c r="DE13" i="44"/>
  <c r="DE116" i="44"/>
  <c r="DE113" i="44"/>
  <c r="DE106" i="44"/>
  <c r="DE136" i="44"/>
  <c r="DE195" i="44"/>
  <c r="DE91" i="44"/>
  <c r="DE176" i="44"/>
  <c r="DE39" i="44"/>
  <c r="DE48" i="44"/>
  <c r="DE128" i="44"/>
  <c r="DE132" i="44"/>
  <c r="DE30" i="44"/>
  <c r="DE134" i="44"/>
  <c r="CX57" i="44"/>
  <c r="CX67" i="44"/>
  <c r="CX32" i="44"/>
  <c r="CX175" i="44"/>
  <c r="CX198" i="44"/>
  <c r="CX71" i="44"/>
  <c r="CX85" i="44"/>
  <c r="CX18" i="44"/>
  <c r="CX112" i="44"/>
  <c r="CX160" i="44"/>
  <c r="CX131" i="44"/>
  <c r="CX129" i="44"/>
  <c r="CX178" i="44"/>
  <c r="CX141" i="44"/>
  <c r="CX54" i="44"/>
  <c r="CX12" i="44"/>
  <c r="CX130" i="44"/>
  <c r="CX136" i="44"/>
  <c r="CX39" i="44"/>
  <c r="CX93" i="44"/>
  <c r="CX168" i="44"/>
  <c r="CX76" i="44"/>
  <c r="CX184" i="44"/>
  <c r="CX94" i="44"/>
  <c r="CX132" i="44"/>
  <c r="CX176" i="44"/>
  <c r="CX41" i="44"/>
  <c r="CX179" i="44"/>
  <c r="CX48" i="44"/>
  <c r="CX16" i="44"/>
  <c r="CX152" i="44"/>
  <c r="CX127" i="44"/>
  <c r="CX35" i="44"/>
  <c r="CX146" i="44"/>
  <c r="CX97" i="44"/>
  <c r="CX15" i="44"/>
  <c r="CX159" i="44"/>
  <c r="CX79" i="44"/>
  <c r="CX58" i="44"/>
  <c r="CX83" i="44"/>
  <c r="CX169" i="44"/>
  <c r="CX133" i="44"/>
  <c r="CX148" i="44"/>
  <c r="CX102" i="44"/>
  <c r="CX123" i="44"/>
  <c r="CX108" i="44"/>
  <c r="CX9" i="44"/>
  <c r="CX73" i="44"/>
  <c r="CX55" i="44"/>
  <c r="CX113" i="44"/>
  <c r="CX40" i="44"/>
  <c r="CX33" i="44"/>
  <c r="CX196" i="44"/>
  <c r="CX89" i="44"/>
  <c r="CX7" i="44"/>
  <c r="CX82" i="44"/>
  <c r="CX72" i="44"/>
  <c r="CX75" i="44"/>
  <c r="CX22" i="44"/>
  <c r="CX189" i="44"/>
  <c r="CX150" i="44"/>
  <c r="CX147" i="44"/>
  <c r="CX115" i="44"/>
  <c r="CX13" i="44"/>
  <c r="CX166" i="44"/>
  <c r="CX74" i="44"/>
  <c r="CX66" i="44"/>
  <c r="CX91" i="44"/>
  <c r="CX44" i="44"/>
  <c r="CX86" i="44"/>
  <c r="CX197" i="44"/>
  <c r="CX78" i="44"/>
  <c r="CX149" i="44"/>
  <c r="CX135" i="44"/>
  <c r="CX19" i="44"/>
  <c r="CX10" i="44"/>
  <c r="CX110" i="44"/>
  <c r="CX100" i="44"/>
  <c r="CX17" i="44"/>
  <c r="CX105" i="44"/>
  <c r="CX70" i="44"/>
  <c r="CX53" i="44"/>
  <c r="CX180" i="44"/>
  <c r="CX140" i="44"/>
  <c r="CX188" i="44"/>
  <c r="CX206" i="44"/>
  <c r="CX77" i="44"/>
  <c r="CX81" i="44"/>
  <c r="CX121" i="44"/>
  <c r="CX111" i="44"/>
  <c r="CX51" i="44"/>
  <c r="CX103" i="44"/>
  <c r="CX99" i="44"/>
  <c r="CX45" i="44"/>
  <c r="CX193" i="44"/>
  <c r="CX21" i="44"/>
  <c r="CX153" i="44"/>
  <c r="CX95" i="44"/>
  <c r="CX63" i="44"/>
  <c r="CX177" i="44"/>
  <c r="CX173" i="44"/>
  <c r="CX205" i="44"/>
  <c r="CX139" i="44"/>
  <c r="CX199" i="44"/>
  <c r="CX164" i="44"/>
  <c r="CX128" i="44"/>
  <c r="CX30" i="44"/>
  <c r="CX24" i="44"/>
  <c r="CX190" i="44"/>
  <c r="CX62" i="44"/>
  <c r="CX87" i="44"/>
  <c r="CX56" i="44"/>
  <c r="CX200" i="44"/>
  <c r="CX118" i="44"/>
  <c r="CX49" i="44"/>
  <c r="CX26" i="44"/>
  <c r="CX172" i="44"/>
  <c r="CX116" i="44"/>
  <c r="CX98" i="44"/>
  <c r="CX43" i="44"/>
  <c r="CX171" i="44"/>
  <c r="CX50" i="44"/>
  <c r="CX183" i="44"/>
  <c r="CX191" i="44"/>
  <c r="CX182" i="44"/>
  <c r="CX151" i="44"/>
  <c r="CX143" i="44"/>
  <c r="CX162" i="44"/>
  <c r="CX203" i="44"/>
  <c r="CX120" i="44"/>
  <c r="CX6" i="44"/>
  <c r="CX124" i="44"/>
  <c r="CX158" i="44"/>
  <c r="CX34" i="44"/>
  <c r="CV76" i="44"/>
  <c r="CV80" i="44"/>
  <c r="CV60" i="44"/>
  <c r="CV32" i="44"/>
  <c r="CV62" i="44"/>
  <c r="CV128" i="44"/>
  <c r="CV145" i="44"/>
  <c r="CV143" i="44"/>
  <c r="CV25" i="44"/>
  <c r="CV140" i="44"/>
  <c r="CV87" i="44"/>
  <c r="CV53" i="44"/>
  <c r="CV131" i="44"/>
  <c r="CV116" i="44"/>
  <c r="CV36" i="44"/>
  <c r="CV18" i="44"/>
  <c r="CV139" i="44"/>
  <c r="CV129" i="44"/>
  <c r="CV99" i="44"/>
  <c r="CV117" i="44"/>
  <c r="CV38" i="44"/>
  <c r="CV95" i="44"/>
  <c r="CV69" i="44"/>
  <c r="CV101" i="44"/>
  <c r="CV9" i="44"/>
  <c r="DK129" i="44"/>
  <c r="DK6" i="44"/>
  <c r="DK96" i="44"/>
  <c r="DK125" i="44"/>
  <c r="DK11" i="44"/>
  <c r="DK203" i="44"/>
  <c r="DK194" i="44"/>
  <c r="DK199" i="44"/>
  <c r="DK152" i="44"/>
  <c r="DK86" i="44"/>
  <c r="DK179" i="44"/>
  <c r="DK189" i="44"/>
  <c r="DK148" i="44"/>
  <c r="DK22" i="44"/>
  <c r="DK193" i="44"/>
  <c r="DK146" i="44"/>
  <c r="DK27" i="44"/>
  <c r="DK41" i="44"/>
  <c r="DK46" i="44"/>
  <c r="DK107" i="44"/>
  <c r="DK169" i="44"/>
  <c r="DK206" i="44"/>
  <c r="DK89" i="44"/>
  <c r="DK90" i="44"/>
  <c r="DK97" i="44"/>
  <c r="DK93" i="44"/>
  <c r="DK127" i="44"/>
  <c r="DK29" i="44"/>
  <c r="DK74" i="44"/>
  <c r="DK160" i="44"/>
  <c r="DK158" i="44"/>
  <c r="DK120" i="44"/>
  <c r="DK176" i="44"/>
  <c r="DK153" i="44"/>
  <c r="DK38" i="44"/>
  <c r="DK10" i="44"/>
  <c r="DK155" i="44"/>
  <c r="DK119" i="44"/>
  <c r="DK109" i="44"/>
  <c r="DK198" i="44"/>
  <c r="DK51" i="44"/>
  <c r="DK157" i="44"/>
  <c r="DK192" i="44"/>
  <c r="DK85" i="44"/>
  <c r="DK110" i="44"/>
  <c r="DK98" i="44"/>
  <c r="DK183" i="44"/>
  <c r="DK64" i="44"/>
  <c r="DK95" i="44"/>
  <c r="DK123" i="44"/>
  <c r="DK35" i="44"/>
  <c r="DK132" i="44"/>
  <c r="DK84" i="44"/>
  <c r="DK173" i="44"/>
  <c r="DK13" i="44"/>
  <c r="DK170" i="44"/>
  <c r="DK190" i="44"/>
  <c r="DK191" i="44"/>
  <c r="DK154" i="44"/>
  <c r="DK39" i="44"/>
  <c r="DK53" i="44"/>
  <c r="DK9" i="44"/>
  <c r="DK159" i="44"/>
  <c r="DK23" i="44"/>
  <c r="DK33" i="44"/>
  <c r="DK168" i="44"/>
  <c r="DK70" i="44"/>
  <c r="DK180" i="44"/>
  <c r="DK67" i="44"/>
  <c r="DK161" i="44"/>
  <c r="CV191" i="44"/>
  <c r="CV118" i="44"/>
  <c r="CV79" i="44"/>
  <c r="CV196" i="44"/>
  <c r="CV49" i="44"/>
  <c r="CV151" i="44"/>
  <c r="CV203" i="44"/>
  <c r="CV158" i="44"/>
  <c r="CV162" i="44"/>
  <c r="CV21" i="44"/>
  <c r="CV192" i="44"/>
  <c r="CV65" i="44"/>
  <c r="CV141" i="44"/>
  <c r="CV39" i="44"/>
  <c r="CV105" i="44"/>
  <c r="CV17" i="44"/>
  <c r="CV147" i="44"/>
  <c r="CV78" i="44"/>
  <c r="CV102" i="44"/>
  <c r="CV28" i="44"/>
  <c r="CV31" i="44"/>
  <c r="CV202" i="44"/>
  <c r="CV185" i="44"/>
  <c r="CV148" i="44"/>
  <c r="CV171" i="44"/>
  <c r="CV193" i="44"/>
  <c r="CV23" i="44"/>
  <c r="CV104" i="44"/>
  <c r="CV166" i="44"/>
  <c r="CV57" i="44"/>
  <c r="CV54" i="44"/>
  <c r="CV201" i="44"/>
  <c r="CV132" i="44"/>
  <c r="CV20" i="44"/>
  <c r="CV14" i="44"/>
  <c r="CV182" i="44"/>
  <c r="CV42" i="44"/>
  <c r="CV103" i="44"/>
  <c r="CV163" i="44"/>
  <c r="CV161" i="44"/>
  <c r="CV6" i="44"/>
  <c r="CV199" i="44"/>
  <c r="CV204" i="44"/>
  <c r="CV40" i="44"/>
  <c r="CV58" i="44"/>
  <c r="CV52" i="44"/>
  <c r="CV50" i="44"/>
  <c r="CV150" i="44"/>
  <c r="CV167" i="44"/>
  <c r="CV155" i="44"/>
  <c r="CV27" i="44"/>
  <c r="CV55" i="44"/>
  <c r="CV37" i="44"/>
  <c r="CV89" i="44"/>
  <c r="CV93" i="44"/>
  <c r="CV33" i="44"/>
  <c r="CV183" i="44"/>
  <c r="CV177" i="44"/>
  <c r="CV142" i="44"/>
  <c r="CV90" i="44"/>
  <c r="CV7" i="44"/>
  <c r="CV35" i="44"/>
  <c r="CV124" i="44"/>
  <c r="CV195" i="44"/>
  <c r="CV159" i="44"/>
  <c r="CV83" i="44"/>
  <c r="CV137" i="44"/>
  <c r="CV175" i="44"/>
  <c r="CV34" i="44"/>
  <c r="CV173" i="44"/>
  <c r="CV135" i="44"/>
  <c r="CV63" i="44"/>
  <c r="CV97" i="44"/>
  <c r="CV41" i="44"/>
  <c r="CV43" i="44"/>
  <c r="CV152" i="44"/>
  <c r="CV194" i="44"/>
  <c r="CV144" i="44"/>
  <c r="CV169" i="44"/>
  <c r="CV178" i="44"/>
  <c r="CV190" i="44"/>
  <c r="CV61" i="44"/>
  <c r="CV108" i="44"/>
  <c r="CV74" i="44"/>
  <c r="CV138" i="44"/>
  <c r="CV189" i="44"/>
  <c r="CV186" i="44"/>
  <c r="CV67" i="44"/>
  <c r="CV72" i="44"/>
  <c r="CV106" i="44"/>
  <c r="CV94" i="44"/>
  <c r="CV96" i="44"/>
  <c r="CV13" i="44"/>
  <c r="CV29" i="44"/>
  <c r="CV149" i="44"/>
  <c r="CV160" i="44"/>
  <c r="CV123" i="44"/>
  <c r="CV130" i="44"/>
  <c r="CV164" i="44"/>
  <c r="CV10" i="44"/>
  <c r="CV107" i="44"/>
  <c r="CV120" i="44"/>
  <c r="CV77" i="44"/>
  <c r="CV157" i="44"/>
  <c r="BC157" i="44" s="1"/>
  <c r="Y157" i="44" s="1"/>
  <c r="AN157" i="44" s="1"/>
  <c r="CV156" i="44"/>
  <c r="CV59" i="44"/>
  <c r="CV56" i="44"/>
  <c r="CV68" i="44"/>
  <c r="CV111" i="44"/>
  <c r="CV85" i="44"/>
  <c r="BC85" i="44" s="1"/>
  <c r="Y85" i="44" s="1"/>
  <c r="AN85" i="44" s="1"/>
  <c r="CV88" i="44"/>
  <c r="CV71" i="44"/>
  <c r="CV170" i="44"/>
  <c r="CV98" i="44"/>
  <c r="CV179" i="44"/>
  <c r="CV91" i="44"/>
  <c r="CV126" i="44"/>
  <c r="CV174" i="44"/>
  <c r="CV127" i="44"/>
  <c r="CV82" i="44"/>
  <c r="CV176" i="44"/>
  <c r="CV48" i="44"/>
  <c r="CV112" i="44"/>
  <c r="CV122" i="44"/>
  <c r="CV187" i="44"/>
  <c r="DE177" i="44"/>
  <c r="DE9" i="44"/>
  <c r="DE162" i="44"/>
  <c r="DE37" i="44"/>
  <c r="DE14" i="44"/>
  <c r="DE41" i="44"/>
  <c r="DE85" i="44"/>
  <c r="DE189" i="44"/>
  <c r="DE67" i="44"/>
  <c r="DE47" i="44"/>
  <c r="DE17" i="44"/>
  <c r="DE149" i="44"/>
  <c r="DE179" i="44"/>
  <c r="DE50" i="44"/>
  <c r="DE38" i="44"/>
  <c r="DE55" i="44"/>
  <c r="DE6" i="44"/>
  <c r="DE79" i="44"/>
  <c r="DE168" i="44"/>
  <c r="DE159" i="44"/>
  <c r="DE63" i="44"/>
  <c r="DE130" i="44"/>
  <c r="DE151" i="44"/>
  <c r="DE99" i="44"/>
  <c r="DE78" i="44"/>
  <c r="DE109" i="44"/>
  <c r="DE143" i="44"/>
  <c r="DE198" i="44"/>
  <c r="DE153" i="44"/>
  <c r="DE25" i="44"/>
  <c r="DE193" i="44"/>
  <c r="DE58" i="44"/>
  <c r="DE88" i="44"/>
  <c r="DE46" i="44"/>
  <c r="DE133" i="44"/>
  <c r="DE49" i="44"/>
  <c r="DE185" i="44"/>
  <c r="DE129" i="44"/>
  <c r="DE112" i="44"/>
  <c r="DE27" i="44"/>
  <c r="DE206" i="44"/>
  <c r="DE150" i="44"/>
  <c r="DE126" i="44"/>
  <c r="DE120" i="44"/>
  <c r="DE8" i="44"/>
  <c r="DE18" i="44"/>
  <c r="DE160" i="44"/>
  <c r="DE53" i="44"/>
  <c r="DE92" i="44"/>
  <c r="DE86" i="44"/>
  <c r="DE117" i="44"/>
  <c r="DE42" i="44"/>
  <c r="DE103" i="44"/>
  <c r="DE169" i="44"/>
  <c r="DE69" i="44"/>
  <c r="DE64" i="44"/>
  <c r="DE93" i="44"/>
  <c r="DE81" i="44"/>
  <c r="DE154" i="44"/>
  <c r="DE35" i="44"/>
  <c r="DE156" i="44"/>
  <c r="DE197" i="44"/>
  <c r="DE137" i="44"/>
  <c r="DE60" i="44"/>
  <c r="DE127" i="44"/>
  <c r="DE51" i="44"/>
  <c r="DE28" i="44"/>
  <c r="DE43" i="44"/>
  <c r="DE15" i="44"/>
  <c r="DE70" i="44"/>
  <c r="DE87" i="44"/>
  <c r="DE182" i="44"/>
  <c r="DE12" i="44"/>
  <c r="DE75" i="44"/>
  <c r="DE90" i="44"/>
  <c r="DE183" i="44"/>
  <c r="DE152" i="44"/>
  <c r="DE29" i="44"/>
  <c r="DE84" i="44"/>
  <c r="DE31" i="44"/>
  <c r="DE57" i="44"/>
  <c r="DE16" i="44"/>
  <c r="DE138" i="44"/>
  <c r="DE172" i="44"/>
  <c r="DE62" i="44"/>
  <c r="DE59" i="44"/>
  <c r="DE180" i="44"/>
  <c r="DE158" i="44"/>
  <c r="DE118" i="44"/>
  <c r="DE97" i="44"/>
  <c r="DE101" i="44"/>
  <c r="DE119" i="44"/>
  <c r="DE203" i="44"/>
  <c r="DE7" i="44"/>
  <c r="DE20" i="44"/>
  <c r="DE10" i="44"/>
  <c r="DE100" i="44"/>
  <c r="DE22" i="44"/>
  <c r="DE201" i="44"/>
  <c r="DE77" i="44"/>
  <c r="AZ193" i="44" l="1"/>
  <c r="V193" i="44" s="1"/>
  <c r="AK193" i="44" s="1"/>
  <c r="AZ100" i="44"/>
  <c r="V100" i="44" s="1"/>
  <c r="AK100" i="44" s="1"/>
  <c r="AZ167" i="44"/>
  <c r="V167" i="44" s="1"/>
  <c r="AK167" i="44" s="1"/>
  <c r="BF58" i="44"/>
  <c r="AB58" i="44" s="1"/>
  <c r="AQ58" i="44" s="1"/>
  <c r="BG105" i="44"/>
  <c r="AC105" i="44" s="1"/>
  <c r="AR105" i="44" s="1"/>
  <c r="AZ32" i="44"/>
  <c r="V32" i="44" s="1"/>
  <c r="AK32" i="44" s="1"/>
  <c r="AZ174" i="44"/>
  <c r="V174" i="44" s="1"/>
  <c r="AK174" i="44" s="1"/>
  <c r="BD49" i="44"/>
  <c r="Z49" i="44" s="1"/>
  <c r="AO49" i="44" s="1"/>
  <c r="BD50" i="44"/>
  <c r="Z50" i="44" s="1"/>
  <c r="AO50" i="44" s="1"/>
  <c r="AZ201" i="44"/>
  <c r="V201" i="44" s="1"/>
  <c r="AK201" i="44" s="1"/>
  <c r="AZ11" i="44"/>
  <c r="V11" i="44" s="1"/>
  <c r="AK11" i="44" s="1"/>
  <c r="BD45" i="44"/>
  <c r="Z45" i="44" s="1"/>
  <c r="AO45" i="44" s="1"/>
  <c r="AV7" i="44"/>
  <c r="R7" i="44" s="1"/>
  <c r="AG7" i="44" s="1"/>
  <c r="BD74" i="44"/>
  <c r="Z74" i="44" s="1"/>
  <c r="AO74" i="44" s="1"/>
  <c r="BC120" i="44"/>
  <c r="Y120" i="44" s="1"/>
  <c r="AN120" i="44" s="1"/>
  <c r="AZ84" i="44"/>
  <c r="V84" i="44" s="1"/>
  <c r="AK84" i="44" s="1"/>
  <c r="AZ66" i="44"/>
  <c r="V66" i="44" s="1"/>
  <c r="AK66" i="44" s="1"/>
  <c r="BD13" i="44"/>
  <c r="Z13" i="44" s="1"/>
  <c r="AO13" i="44" s="1"/>
  <c r="AZ96" i="44"/>
  <c r="V96" i="44" s="1"/>
  <c r="AK96" i="44" s="1"/>
  <c r="BG50" i="44"/>
  <c r="AC50" i="44" s="1"/>
  <c r="AR50" i="44" s="1"/>
  <c r="AZ49" i="44"/>
  <c r="V49" i="44" s="1"/>
  <c r="AK49" i="44" s="1"/>
  <c r="BA42" i="44"/>
  <c r="W42" i="44" s="1"/>
  <c r="AL42" i="44" s="1"/>
  <c r="BF99" i="44"/>
  <c r="AB99" i="44" s="1"/>
  <c r="AQ99" i="44" s="1"/>
  <c r="BD185" i="44"/>
  <c r="Z185" i="44" s="1"/>
  <c r="AO185" i="44" s="1"/>
  <c r="BF27" i="44"/>
  <c r="AB27" i="44" s="1"/>
  <c r="AQ27" i="44" s="1"/>
  <c r="BF133" i="44"/>
  <c r="AB133" i="44" s="1"/>
  <c r="AQ133" i="44" s="1"/>
  <c r="AZ119" i="44"/>
  <c r="V119" i="44" s="1"/>
  <c r="AK119" i="44" s="1"/>
  <c r="BG131" i="44"/>
  <c r="AC131" i="44" s="1"/>
  <c r="AR131" i="44" s="1"/>
  <c r="BC199" i="44"/>
  <c r="Y199" i="44" s="1"/>
  <c r="AN199" i="44" s="1"/>
  <c r="AZ121" i="44"/>
  <c r="V121" i="44" s="1"/>
  <c r="AK121" i="44" s="1"/>
  <c r="BC39" i="44"/>
  <c r="Y39" i="44" s="1"/>
  <c r="AN39" i="44" s="1"/>
  <c r="BD59" i="44"/>
  <c r="Z59" i="44" s="1"/>
  <c r="AO59" i="44" s="1"/>
  <c r="BA91" i="44"/>
  <c r="W91" i="44" s="1"/>
  <c r="AL91" i="44" s="1"/>
  <c r="AZ70" i="44"/>
  <c r="V70" i="44" s="1"/>
  <c r="AK70" i="44" s="1"/>
  <c r="AZ147" i="44"/>
  <c r="V147" i="44" s="1"/>
  <c r="AK147" i="44" s="1"/>
  <c r="BD173" i="44"/>
  <c r="Z173" i="44" s="1"/>
  <c r="AO173" i="44" s="1"/>
  <c r="AY71" i="44"/>
  <c r="U71" i="44" s="1"/>
  <c r="AJ71" i="44" s="1"/>
  <c r="BF25" i="44"/>
  <c r="AB25" i="44" s="1"/>
  <c r="AQ25" i="44" s="1"/>
  <c r="BF162" i="44"/>
  <c r="AB162" i="44" s="1"/>
  <c r="AQ162" i="44" s="1"/>
  <c r="BF60" i="44"/>
  <c r="AB60" i="44" s="1"/>
  <c r="AQ60" i="44" s="1"/>
  <c r="BD175" i="44"/>
  <c r="Z175" i="44" s="1"/>
  <c r="AO175" i="44" s="1"/>
  <c r="BF46" i="44"/>
  <c r="AB46" i="44" s="1"/>
  <c r="AQ46" i="44" s="1"/>
  <c r="BF175" i="44"/>
  <c r="AB175" i="44" s="1"/>
  <c r="AQ175" i="44" s="1"/>
  <c r="BF201" i="44"/>
  <c r="AB201" i="44" s="1"/>
  <c r="AQ201" i="44" s="1"/>
  <c r="BF65" i="44"/>
  <c r="AB65" i="44" s="1"/>
  <c r="AQ65" i="44" s="1"/>
  <c r="BF72" i="44"/>
  <c r="AB72" i="44" s="1"/>
  <c r="AQ72" i="44" s="1"/>
  <c r="BF43" i="44"/>
  <c r="AB43" i="44" s="1"/>
  <c r="AQ43" i="44" s="1"/>
  <c r="BF90" i="44"/>
  <c r="AB90" i="44" s="1"/>
  <c r="AQ90" i="44" s="1"/>
  <c r="BF113" i="44"/>
  <c r="AB113" i="44" s="1"/>
  <c r="AQ113" i="44" s="1"/>
  <c r="BG184" i="44"/>
  <c r="AC184" i="44" s="1"/>
  <c r="AR184" i="44" s="1"/>
  <c r="BF115" i="44"/>
  <c r="AB115" i="44" s="1"/>
  <c r="AQ115" i="44" s="1"/>
  <c r="BF159" i="44"/>
  <c r="AB159" i="44" s="1"/>
  <c r="AQ159" i="44" s="1"/>
  <c r="BF138" i="44"/>
  <c r="AB138" i="44" s="1"/>
  <c r="AQ138" i="44" s="1"/>
  <c r="BF89" i="44"/>
  <c r="AB89" i="44" s="1"/>
  <c r="AQ89" i="44" s="1"/>
  <c r="BF8" i="44"/>
  <c r="AB8" i="44" s="1"/>
  <c r="AQ8" i="44" s="1"/>
  <c r="BF10" i="44"/>
  <c r="AB10" i="44" s="1"/>
  <c r="AQ10" i="44" s="1"/>
  <c r="BF41" i="44"/>
  <c r="AB41" i="44" s="1"/>
  <c r="AQ41" i="44" s="1"/>
  <c r="BF92" i="44"/>
  <c r="AB92" i="44" s="1"/>
  <c r="AQ92" i="44" s="1"/>
  <c r="BF101" i="44"/>
  <c r="AB101" i="44" s="1"/>
  <c r="AQ101" i="44" s="1"/>
  <c r="BF128" i="44"/>
  <c r="AB128" i="44" s="1"/>
  <c r="AQ128" i="44" s="1"/>
  <c r="BF50" i="44"/>
  <c r="AB50" i="44" s="1"/>
  <c r="AQ50" i="44" s="1"/>
  <c r="BF67" i="44"/>
  <c r="AB67" i="44" s="1"/>
  <c r="AQ67" i="44" s="1"/>
  <c r="BF61" i="44"/>
  <c r="AB61" i="44" s="1"/>
  <c r="AQ61" i="44" s="1"/>
  <c r="BF189" i="44"/>
  <c r="AB189" i="44" s="1"/>
  <c r="AQ189" i="44" s="1"/>
  <c r="BF118" i="44"/>
  <c r="AB118" i="44" s="1"/>
  <c r="AQ118" i="44" s="1"/>
  <c r="BF48" i="44"/>
  <c r="AB48" i="44" s="1"/>
  <c r="AQ48" i="44" s="1"/>
  <c r="BF74" i="44"/>
  <c r="AB74" i="44" s="1"/>
  <c r="AQ74" i="44" s="1"/>
  <c r="BF34" i="44"/>
  <c r="AB34" i="44" s="1"/>
  <c r="AQ34" i="44" s="1"/>
  <c r="BF52" i="44"/>
  <c r="AB52" i="44" s="1"/>
  <c r="AQ52" i="44" s="1"/>
  <c r="BF59" i="44"/>
  <c r="AB59" i="44" s="1"/>
  <c r="AQ59" i="44" s="1"/>
  <c r="BF108" i="44"/>
  <c r="AB108" i="44" s="1"/>
  <c r="AQ108" i="44" s="1"/>
  <c r="BF194" i="44"/>
  <c r="AB194" i="44" s="1"/>
  <c r="AQ194" i="44" s="1"/>
  <c r="BF182" i="44"/>
  <c r="AB182" i="44" s="1"/>
  <c r="AQ182" i="44" s="1"/>
  <c r="BF137" i="44"/>
  <c r="AB137" i="44" s="1"/>
  <c r="AQ137" i="44" s="1"/>
  <c r="BF78" i="44"/>
  <c r="AB78" i="44" s="1"/>
  <c r="AQ78" i="44" s="1"/>
  <c r="BF104" i="44"/>
  <c r="AB104" i="44" s="1"/>
  <c r="AQ104" i="44" s="1"/>
  <c r="BF195" i="44"/>
  <c r="AB195" i="44" s="1"/>
  <c r="AQ195" i="44" s="1"/>
  <c r="BF85" i="44"/>
  <c r="AB85" i="44" s="1"/>
  <c r="AQ85" i="44" s="1"/>
  <c r="BF64" i="44"/>
  <c r="AB64" i="44" s="1"/>
  <c r="AQ64" i="44" s="1"/>
  <c r="BF147" i="44"/>
  <c r="AB147" i="44" s="1"/>
  <c r="AQ147" i="44" s="1"/>
  <c r="BF11" i="44"/>
  <c r="AB11" i="44" s="1"/>
  <c r="AQ11" i="44" s="1"/>
  <c r="BF68" i="44"/>
  <c r="AB68" i="44" s="1"/>
  <c r="AQ68" i="44" s="1"/>
  <c r="BF88" i="44"/>
  <c r="AB88" i="44" s="1"/>
  <c r="AQ88" i="44" s="1"/>
  <c r="BF132" i="44"/>
  <c r="AB132" i="44" s="1"/>
  <c r="AQ132" i="44" s="1"/>
  <c r="BF116" i="44"/>
  <c r="AB116" i="44" s="1"/>
  <c r="AQ116" i="44" s="1"/>
  <c r="BF145" i="44"/>
  <c r="AB145" i="44" s="1"/>
  <c r="AQ145" i="44" s="1"/>
  <c r="BF49" i="44"/>
  <c r="AB49" i="44" s="1"/>
  <c r="AQ49" i="44" s="1"/>
  <c r="BF75" i="44"/>
  <c r="AB75" i="44" s="1"/>
  <c r="AQ75" i="44" s="1"/>
  <c r="BF130" i="44"/>
  <c r="AB130" i="44" s="1"/>
  <c r="AQ130" i="44" s="1"/>
  <c r="BF66" i="44"/>
  <c r="AB66" i="44" s="1"/>
  <c r="AQ66" i="44" s="1"/>
  <c r="BF123" i="44"/>
  <c r="AB123" i="44" s="1"/>
  <c r="AQ123" i="44" s="1"/>
  <c r="BF136" i="44"/>
  <c r="AB136" i="44" s="1"/>
  <c r="AQ136" i="44" s="1"/>
  <c r="BF22" i="44"/>
  <c r="AB22" i="44" s="1"/>
  <c r="AQ22" i="44" s="1"/>
  <c r="BF54" i="44"/>
  <c r="AB54" i="44" s="1"/>
  <c r="AQ54" i="44" s="1"/>
  <c r="BF174" i="44"/>
  <c r="AB174" i="44" s="1"/>
  <c r="AQ174" i="44" s="1"/>
  <c r="BF166" i="44"/>
  <c r="AB166" i="44" s="1"/>
  <c r="AQ166" i="44" s="1"/>
  <c r="BF30" i="44"/>
  <c r="AB30" i="44" s="1"/>
  <c r="AQ30" i="44" s="1"/>
  <c r="BF7" i="44"/>
  <c r="AB7" i="44" s="1"/>
  <c r="AQ7" i="44" s="1"/>
  <c r="BF141" i="44"/>
  <c r="AB141" i="44" s="1"/>
  <c r="AQ141" i="44" s="1"/>
  <c r="BF183" i="44"/>
  <c r="AB183" i="44" s="1"/>
  <c r="AQ183" i="44" s="1"/>
  <c r="BF39" i="44"/>
  <c r="AB39" i="44" s="1"/>
  <c r="AQ39" i="44" s="1"/>
  <c r="BF62" i="44"/>
  <c r="AB62" i="44" s="1"/>
  <c r="AQ62" i="44" s="1"/>
  <c r="BF97" i="44"/>
  <c r="AB97" i="44" s="1"/>
  <c r="AQ97" i="44" s="1"/>
  <c r="AY178" i="44"/>
  <c r="U178" i="44" s="1"/>
  <c r="AJ178" i="44" s="1"/>
  <c r="BF206" i="44"/>
  <c r="AB206" i="44" s="1"/>
  <c r="AQ206" i="44" s="1"/>
  <c r="BF126" i="44"/>
  <c r="AB126" i="44" s="1"/>
  <c r="AQ126" i="44" s="1"/>
  <c r="BF155" i="44"/>
  <c r="AB155" i="44" s="1"/>
  <c r="AQ155" i="44" s="1"/>
  <c r="BF81" i="44"/>
  <c r="AB81" i="44" s="1"/>
  <c r="AQ81" i="44" s="1"/>
  <c r="BF44" i="44"/>
  <c r="AB44" i="44" s="1"/>
  <c r="AQ44" i="44" s="1"/>
  <c r="BF178" i="44"/>
  <c r="AB178" i="44" s="1"/>
  <c r="AQ178" i="44" s="1"/>
  <c r="BF150" i="44"/>
  <c r="AB150" i="44" s="1"/>
  <c r="AQ150" i="44" s="1"/>
  <c r="BF35" i="44"/>
  <c r="AB35" i="44" s="1"/>
  <c r="AQ35" i="44" s="1"/>
  <c r="BF190" i="44"/>
  <c r="AB190" i="44" s="1"/>
  <c r="AQ190" i="44" s="1"/>
  <c r="BF180" i="44"/>
  <c r="AB180" i="44" s="1"/>
  <c r="AQ180" i="44" s="1"/>
  <c r="BF71" i="44"/>
  <c r="AB71" i="44" s="1"/>
  <c r="AQ71" i="44" s="1"/>
  <c r="BF105" i="44"/>
  <c r="AB105" i="44" s="1"/>
  <c r="AQ105" i="44" s="1"/>
  <c r="BF57" i="44"/>
  <c r="AB57" i="44" s="1"/>
  <c r="AQ57" i="44" s="1"/>
  <c r="BF171" i="44"/>
  <c r="AB171" i="44" s="1"/>
  <c r="AQ171" i="44" s="1"/>
  <c r="BF98" i="44"/>
  <c r="AB98" i="44" s="1"/>
  <c r="AQ98" i="44" s="1"/>
  <c r="BF36" i="44"/>
  <c r="AB36" i="44" s="1"/>
  <c r="AQ36" i="44" s="1"/>
  <c r="BF15" i="44"/>
  <c r="AB15" i="44" s="1"/>
  <c r="AQ15" i="44" s="1"/>
  <c r="BF131" i="44"/>
  <c r="AB131" i="44" s="1"/>
  <c r="AQ131" i="44" s="1"/>
  <c r="BF12" i="44"/>
  <c r="AB12" i="44" s="1"/>
  <c r="AQ12" i="44" s="1"/>
  <c r="BF179" i="44"/>
  <c r="AB179" i="44" s="1"/>
  <c r="AQ179" i="44" s="1"/>
  <c r="BF197" i="44"/>
  <c r="AB197" i="44" s="1"/>
  <c r="AQ197" i="44" s="1"/>
  <c r="BF51" i="44"/>
  <c r="AB51" i="44" s="1"/>
  <c r="AQ51" i="44" s="1"/>
  <c r="BF181" i="44"/>
  <c r="AB181" i="44" s="1"/>
  <c r="AQ181" i="44" s="1"/>
  <c r="BF76" i="44"/>
  <c r="AB76" i="44" s="1"/>
  <c r="AQ76" i="44" s="1"/>
  <c r="BF91" i="44"/>
  <c r="AB91" i="44" s="1"/>
  <c r="AQ91" i="44" s="1"/>
  <c r="BF31" i="44"/>
  <c r="AB31" i="44" s="1"/>
  <c r="AQ31" i="44" s="1"/>
  <c r="BF143" i="44"/>
  <c r="AB143" i="44" s="1"/>
  <c r="AQ143" i="44" s="1"/>
  <c r="BF203" i="44"/>
  <c r="AB203" i="44" s="1"/>
  <c r="AQ203" i="44" s="1"/>
  <c r="BF53" i="44"/>
  <c r="AB53" i="44" s="1"/>
  <c r="AQ53" i="44" s="1"/>
  <c r="BF172" i="44"/>
  <c r="AB172" i="44" s="1"/>
  <c r="AQ172" i="44" s="1"/>
  <c r="BF167" i="44"/>
  <c r="AB167" i="44" s="1"/>
  <c r="AQ167" i="44" s="1"/>
  <c r="BF140" i="44"/>
  <c r="AB140" i="44" s="1"/>
  <c r="AQ140" i="44" s="1"/>
  <c r="BF176" i="44"/>
  <c r="AB176" i="44" s="1"/>
  <c r="AQ176" i="44" s="1"/>
  <c r="BF139" i="44"/>
  <c r="AB139" i="44" s="1"/>
  <c r="AQ139" i="44" s="1"/>
  <c r="BF163" i="44"/>
  <c r="AB163" i="44" s="1"/>
  <c r="AQ163" i="44" s="1"/>
  <c r="BF114" i="44"/>
  <c r="AB114" i="44" s="1"/>
  <c r="AQ114" i="44" s="1"/>
  <c r="BF161" i="44"/>
  <c r="AB161" i="44" s="1"/>
  <c r="AQ161" i="44" s="1"/>
  <c r="BF120" i="44"/>
  <c r="AB120" i="44" s="1"/>
  <c r="AQ120" i="44" s="1"/>
  <c r="BF188" i="44"/>
  <c r="AB188" i="44" s="1"/>
  <c r="AQ188" i="44" s="1"/>
  <c r="BF124" i="44"/>
  <c r="AB124" i="44" s="1"/>
  <c r="AQ124" i="44" s="1"/>
  <c r="BF42" i="44"/>
  <c r="AB42" i="44" s="1"/>
  <c r="AQ42" i="44" s="1"/>
  <c r="BF184" i="44"/>
  <c r="AB184" i="44" s="1"/>
  <c r="AQ184" i="44" s="1"/>
  <c r="BF187" i="44"/>
  <c r="AB187" i="44" s="1"/>
  <c r="AQ187" i="44" s="1"/>
  <c r="BF148" i="44"/>
  <c r="AB148" i="44" s="1"/>
  <c r="AQ148" i="44" s="1"/>
  <c r="BF160" i="44"/>
  <c r="AB160" i="44" s="1"/>
  <c r="AQ160" i="44" s="1"/>
  <c r="AZ85" i="44"/>
  <c r="V85" i="44" s="1"/>
  <c r="AK85" i="44" s="1"/>
  <c r="BF94" i="44"/>
  <c r="AB94" i="44" s="1"/>
  <c r="AQ94" i="44" s="1"/>
  <c r="BF177" i="44"/>
  <c r="AB177" i="44" s="1"/>
  <c r="AQ177" i="44" s="1"/>
  <c r="BF6" i="44"/>
  <c r="AB6" i="44" s="1"/>
  <c r="AQ6" i="44" s="1"/>
  <c r="BF170" i="44"/>
  <c r="AB170" i="44" s="1"/>
  <c r="AQ170" i="44" s="1"/>
  <c r="BF186" i="44"/>
  <c r="AB186" i="44" s="1"/>
  <c r="AQ186" i="44" s="1"/>
  <c r="BF107" i="44"/>
  <c r="AB107" i="44" s="1"/>
  <c r="AQ107" i="44" s="1"/>
  <c r="BF165" i="44"/>
  <c r="AB165" i="44" s="1"/>
  <c r="AQ165" i="44" s="1"/>
  <c r="BF77" i="44"/>
  <c r="AB77" i="44" s="1"/>
  <c r="AQ77" i="44" s="1"/>
  <c r="BF80" i="44"/>
  <c r="AB80" i="44" s="1"/>
  <c r="AQ80" i="44" s="1"/>
  <c r="BF146" i="44"/>
  <c r="AB146" i="44" s="1"/>
  <c r="AQ146" i="44" s="1"/>
  <c r="BF109" i="44"/>
  <c r="AB109" i="44" s="1"/>
  <c r="AQ109" i="44" s="1"/>
  <c r="BF63" i="44"/>
  <c r="AB63" i="44" s="1"/>
  <c r="AQ63" i="44" s="1"/>
  <c r="BF173" i="44"/>
  <c r="AB173" i="44" s="1"/>
  <c r="AQ173" i="44" s="1"/>
  <c r="BF110" i="44"/>
  <c r="AB110" i="44" s="1"/>
  <c r="AQ110" i="44" s="1"/>
  <c r="BF56" i="44"/>
  <c r="AB56" i="44" s="1"/>
  <c r="AQ56" i="44" s="1"/>
  <c r="BF32" i="44"/>
  <c r="AB32" i="44" s="1"/>
  <c r="AQ32" i="44" s="1"/>
  <c r="BF86" i="44"/>
  <c r="AB86" i="44" s="1"/>
  <c r="AQ86" i="44" s="1"/>
  <c r="BF193" i="44"/>
  <c r="AB193" i="44" s="1"/>
  <c r="AQ193" i="44" s="1"/>
  <c r="BF82" i="44"/>
  <c r="AB82" i="44" s="1"/>
  <c r="AQ82" i="44" s="1"/>
  <c r="BF191" i="44"/>
  <c r="AB191" i="44" s="1"/>
  <c r="AQ191" i="44" s="1"/>
  <c r="BF122" i="44"/>
  <c r="AB122" i="44" s="1"/>
  <c r="AQ122" i="44" s="1"/>
  <c r="BF149" i="44"/>
  <c r="AB149" i="44" s="1"/>
  <c r="AQ149" i="44" s="1"/>
  <c r="BF151" i="44"/>
  <c r="AB151" i="44" s="1"/>
  <c r="AQ151" i="44" s="1"/>
  <c r="BF103" i="44"/>
  <c r="AB103" i="44" s="1"/>
  <c r="AQ103" i="44" s="1"/>
  <c r="BF87" i="44"/>
  <c r="AB87" i="44" s="1"/>
  <c r="AQ87" i="44" s="1"/>
  <c r="BF47" i="44"/>
  <c r="AB47" i="44" s="1"/>
  <c r="AQ47" i="44" s="1"/>
  <c r="BF204" i="44"/>
  <c r="AB204" i="44" s="1"/>
  <c r="AQ204" i="44" s="1"/>
  <c r="BF38" i="44"/>
  <c r="AB38" i="44" s="1"/>
  <c r="AQ38" i="44" s="1"/>
  <c r="BF119" i="44"/>
  <c r="AB119" i="44" s="1"/>
  <c r="AQ119" i="44" s="1"/>
  <c r="BF45" i="44"/>
  <c r="AB45" i="44" s="1"/>
  <c r="AQ45" i="44" s="1"/>
  <c r="BF192" i="44"/>
  <c r="AB192" i="44" s="1"/>
  <c r="AQ192" i="44" s="1"/>
  <c r="BF198" i="44"/>
  <c r="AB198" i="44" s="1"/>
  <c r="AQ198" i="44" s="1"/>
  <c r="BF13" i="44"/>
  <c r="AB13" i="44" s="1"/>
  <c r="AQ13" i="44" s="1"/>
  <c r="BF23" i="44"/>
  <c r="AB23" i="44" s="1"/>
  <c r="AQ23" i="44" s="1"/>
  <c r="BF168" i="44"/>
  <c r="AB168" i="44" s="1"/>
  <c r="AQ168" i="44" s="1"/>
  <c r="BF26" i="44"/>
  <c r="AB26" i="44" s="1"/>
  <c r="AQ26" i="44" s="1"/>
  <c r="BF106" i="44"/>
  <c r="AB106" i="44" s="1"/>
  <c r="AQ106" i="44" s="1"/>
  <c r="BF199" i="44"/>
  <c r="AB199" i="44" s="1"/>
  <c r="AQ199" i="44" s="1"/>
  <c r="BF152" i="44"/>
  <c r="AB152" i="44" s="1"/>
  <c r="AQ152" i="44" s="1"/>
  <c r="BF16" i="44"/>
  <c r="AB16" i="44" s="1"/>
  <c r="AQ16" i="44" s="1"/>
  <c r="BF21" i="44"/>
  <c r="AB21" i="44" s="1"/>
  <c r="AQ21" i="44" s="1"/>
  <c r="BF93" i="44"/>
  <c r="AB93" i="44" s="1"/>
  <c r="AQ93" i="44" s="1"/>
  <c r="BF127" i="44"/>
  <c r="AB127" i="44" s="1"/>
  <c r="AQ127" i="44" s="1"/>
  <c r="BF29" i="44"/>
  <c r="AB29" i="44" s="1"/>
  <c r="AQ29" i="44" s="1"/>
  <c r="BF154" i="44"/>
  <c r="AB154" i="44" s="1"/>
  <c r="AQ154" i="44" s="1"/>
  <c r="BF19" i="44"/>
  <c r="AB19" i="44" s="1"/>
  <c r="AQ19" i="44" s="1"/>
  <c r="BF200" i="44"/>
  <c r="AB200" i="44" s="1"/>
  <c r="AQ200" i="44" s="1"/>
  <c r="BF96" i="44"/>
  <c r="AB96" i="44" s="1"/>
  <c r="AQ96" i="44" s="1"/>
  <c r="BF125" i="44"/>
  <c r="AB125" i="44" s="1"/>
  <c r="AQ125" i="44" s="1"/>
  <c r="BF73" i="44"/>
  <c r="AB73" i="44" s="1"/>
  <c r="AQ73" i="44" s="1"/>
  <c r="BF164" i="44"/>
  <c r="AB164" i="44" s="1"/>
  <c r="AQ164" i="44" s="1"/>
  <c r="BF69" i="44"/>
  <c r="AB69" i="44" s="1"/>
  <c r="AQ69" i="44" s="1"/>
  <c r="BF70" i="44"/>
  <c r="AB70" i="44" s="1"/>
  <c r="AQ70" i="44" s="1"/>
  <c r="BF9" i="44"/>
  <c r="AB9" i="44" s="1"/>
  <c r="AQ9" i="44" s="1"/>
  <c r="BF83" i="44"/>
  <c r="AB83" i="44" s="1"/>
  <c r="AQ83" i="44" s="1"/>
  <c r="BF121" i="44"/>
  <c r="AB121" i="44" s="1"/>
  <c r="AQ121" i="44" s="1"/>
  <c r="BF100" i="44"/>
  <c r="AB100" i="44" s="1"/>
  <c r="AQ100" i="44" s="1"/>
  <c r="BF14" i="44"/>
  <c r="AB14" i="44" s="1"/>
  <c r="AQ14" i="44" s="1"/>
  <c r="BF202" i="44"/>
  <c r="AB202" i="44" s="1"/>
  <c r="AQ202" i="44" s="1"/>
  <c r="BF158" i="44"/>
  <c r="AB158" i="44" s="1"/>
  <c r="AQ158" i="44" s="1"/>
  <c r="BF134" i="44"/>
  <c r="AB134" i="44" s="1"/>
  <c r="AQ134" i="44" s="1"/>
  <c r="BF135" i="44"/>
  <c r="AB135" i="44" s="1"/>
  <c r="AQ135" i="44" s="1"/>
  <c r="BF20" i="44"/>
  <c r="AB20" i="44" s="1"/>
  <c r="AQ20" i="44" s="1"/>
  <c r="BF169" i="44"/>
  <c r="AB169" i="44" s="1"/>
  <c r="AQ169" i="44" s="1"/>
  <c r="BF205" i="44"/>
  <c r="AB205" i="44" s="1"/>
  <c r="AQ205" i="44" s="1"/>
  <c r="BF33" i="44"/>
  <c r="AB33" i="44" s="1"/>
  <c r="AQ33" i="44" s="1"/>
  <c r="BF95" i="44"/>
  <c r="AB95" i="44" s="1"/>
  <c r="AQ95" i="44" s="1"/>
  <c r="BF84" i="44"/>
  <c r="AB84" i="44" s="1"/>
  <c r="AQ84" i="44" s="1"/>
  <c r="BF40" i="44"/>
  <c r="AB40" i="44" s="1"/>
  <c r="AQ40" i="44" s="1"/>
  <c r="BF117" i="44"/>
  <c r="AB117" i="44" s="1"/>
  <c r="AQ117" i="44" s="1"/>
  <c r="BF17" i="44"/>
  <c r="AB17" i="44" s="1"/>
  <c r="AQ17" i="44" s="1"/>
  <c r="BF24" i="44"/>
  <c r="AB24" i="44" s="1"/>
  <c r="AQ24" i="44" s="1"/>
  <c r="BF156" i="44"/>
  <c r="AB156" i="44" s="1"/>
  <c r="AQ156" i="44" s="1"/>
  <c r="BF153" i="44"/>
  <c r="AB153" i="44" s="1"/>
  <c r="AQ153" i="44" s="1"/>
  <c r="BF144" i="44"/>
  <c r="AB144" i="44" s="1"/>
  <c r="AQ144" i="44" s="1"/>
  <c r="BF129" i="44"/>
  <c r="AB129" i="44" s="1"/>
  <c r="AQ129" i="44" s="1"/>
  <c r="BF55" i="44"/>
  <c r="AB55" i="44" s="1"/>
  <c r="AQ55" i="44" s="1"/>
  <c r="BF185" i="44"/>
  <c r="AB185" i="44" s="1"/>
  <c r="AQ185" i="44" s="1"/>
  <c r="BF112" i="44"/>
  <c r="AB112" i="44" s="1"/>
  <c r="AQ112" i="44" s="1"/>
  <c r="BF157" i="44"/>
  <c r="AB157" i="44" s="1"/>
  <c r="AQ157" i="44" s="1"/>
  <c r="BF196" i="44"/>
  <c r="AB196" i="44" s="1"/>
  <c r="AQ196" i="44" s="1"/>
  <c r="BF79" i="44"/>
  <c r="AB79" i="44" s="1"/>
  <c r="AQ79" i="44" s="1"/>
  <c r="BA142" i="44"/>
  <c r="W142" i="44" s="1"/>
  <c r="AL142" i="44" s="1"/>
  <c r="BA77" i="44"/>
  <c r="W77" i="44" s="1"/>
  <c r="AL77" i="44" s="1"/>
  <c r="BA181" i="44"/>
  <c r="W181" i="44" s="1"/>
  <c r="AL181" i="44" s="1"/>
  <c r="AY115" i="44"/>
  <c r="U115" i="44" s="1"/>
  <c r="AJ115" i="44" s="1"/>
  <c r="AY107" i="44"/>
  <c r="U107" i="44" s="1"/>
  <c r="AJ107" i="44" s="1"/>
  <c r="AY168" i="44"/>
  <c r="U168" i="44" s="1"/>
  <c r="AJ168" i="44" s="1"/>
  <c r="BH10" i="44"/>
  <c r="AD10" i="44" s="1"/>
  <c r="AS10" i="44" s="1"/>
  <c r="BA180" i="44"/>
  <c r="W180" i="44" s="1"/>
  <c r="AL180" i="44" s="1"/>
  <c r="BA86" i="44"/>
  <c r="W86" i="44" s="1"/>
  <c r="AL86" i="44" s="1"/>
  <c r="BA165" i="44"/>
  <c r="W165" i="44" s="1"/>
  <c r="AL165" i="44" s="1"/>
  <c r="BA96" i="44"/>
  <c r="W96" i="44" s="1"/>
  <c r="AL96" i="44" s="1"/>
  <c r="BA79" i="44"/>
  <c r="W79" i="44" s="1"/>
  <c r="AL79" i="44" s="1"/>
  <c r="BA122" i="44"/>
  <c r="W122" i="44" s="1"/>
  <c r="AL122" i="44" s="1"/>
  <c r="BA94" i="44"/>
  <c r="W94" i="44" s="1"/>
  <c r="AL94" i="44" s="1"/>
  <c r="AW96" i="44"/>
  <c r="S96" i="44" s="1"/>
  <c r="AH96" i="44" s="1"/>
  <c r="BB26" i="44"/>
  <c r="X26" i="44" s="1"/>
  <c r="AM26" i="44" s="1"/>
  <c r="BB161" i="44"/>
  <c r="X161" i="44" s="1"/>
  <c r="AM161" i="44" s="1"/>
  <c r="BG70" i="44"/>
  <c r="AC70" i="44" s="1"/>
  <c r="AR70" i="44" s="1"/>
  <c r="BG206" i="44"/>
  <c r="AC206" i="44" s="1"/>
  <c r="AR206" i="44" s="1"/>
  <c r="BH183" i="44"/>
  <c r="AD183" i="44" s="1"/>
  <c r="AS183" i="44" s="1"/>
  <c r="AX168" i="44"/>
  <c r="T168" i="44" s="1"/>
  <c r="AI168" i="44" s="1"/>
  <c r="BD20" i="44"/>
  <c r="Z20" i="44" s="1"/>
  <c r="AO20" i="44" s="1"/>
  <c r="AZ182" i="44"/>
  <c r="V182" i="44" s="1"/>
  <c r="AK182" i="44" s="1"/>
  <c r="AV194" i="44"/>
  <c r="R194" i="44" s="1"/>
  <c r="AG194" i="44" s="1"/>
  <c r="AY81" i="44"/>
  <c r="U81" i="44" s="1"/>
  <c r="AJ81" i="44" s="1"/>
  <c r="BG24" i="44"/>
  <c r="AC24" i="44" s="1"/>
  <c r="AR24" i="44" s="1"/>
  <c r="BD136" i="44"/>
  <c r="Z136" i="44" s="1"/>
  <c r="AO136" i="44" s="1"/>
  <c r="BD116" i="44"/>
  <c r="Z116" i="44" s="1"/>
  <c r="AO116" i="44" s="1"/>
  <c r="BG116" i="44"/>
  <c r="AC116" i="44" s="1"/>
  <c r="AR116" i="44" s="1"/>
  <c r="AV26" i="44"/>
  <c r="R26" i="44" s="1"/>
  <c r="AG26" i="44" s="1"/>
  <c r="BG92" i="44"/>
  <c r="AC92" i="44" s="1"/>
  <c r="AR92" i="44" s="1"/>
  <c r="AY29" i="44"/>
  <c r="U29" i="44" s="1"/>
  <c r="AJ29" i="44" s="1"/>
  <c r="BG107" i="44"/>
  <c r="AC107" i="44" s="1"/>
  <c r="AR107" i="44" s="1"/>
  <c r="BG81" i="44"/>
  <c r="AC81" i="44" s="1"/>
  <c r="AR81" i="44" s="1"/>
  <c r="BG96" i="44"/>
  <c r="AC96" i="44" s="1"/>
  <c r="AR96" i="44" s="1"/>
  <c r="BG163" i="44"/>
  <c r="AC163" i="44" s="1"/>
  <c r="AR163" i="44" s="1"/>
  <c r="BG94" i="44"/>
  <c r="AC94" i="44" s="1"/>
  <c r="AR94" i="44" s="1"/>
  <c r="BG162" i="44"/>
  <c r="AC162" i="44" s="1"/>
  <c r="AR162" i="44" s="1"/>
  <c r="BG133" i="44"/>
  <c r="AC133" i="44" s="1"/>
  <c r="AR133" i="44" s="1"/>
  <c r="BG54" i="44"/>
  <c r="AC54" i="44" s="1"/>
  <c r="AR54" i="44" s="1"/>
  <c r="AY157" i="44"/>
  <c r="U157" i="44" s="1"/>
  <c r="AJ157" i="44" s="1"/>
  <c r="AX133" i="44"/>
  <c r="T133" i="44" s="1"/>
  <c r="AI133" i="44" s="1"/>
  <c r="BB57" i="44"/>
  <c r="X57" i="44" s="1"/>
  <c r="AM57" i="44" s="1"/>
  <c r="BG85" i="44"/>
  <c r="AC85" i="44" s="1"/>
  <c r="AR85" i="44" s="1"/>
  <c r="BG157" i="44"/>
  <c r="AC157" i="44" s="1"/>
  <c r="AR157" i="44" s="1"/>
  <c r="BG42" i="44"/>
  <c r="AC42" i="44" s="1"/>
  <c r="AR42" i="44" s="1"/>
  <c r="BG19" i="44"/>
  <c r="AC19" i="44" s="1"/>
  <c r="AR19" i="44" s="1"/>
  <c r="BG61" i="44"/>
  <c r="AC61" i="44" s="1"/>
  <c r="AR61" i="44" s="1"/>
  <c r="BG136" i="44"/>
  <c r="AC136" i="44" s="1"/>
  <c r="AR136" i="44" s="1"/>
  <c r="BG17" i="44"/>
  <c r="AC17" i="44" s="1"/>
  <c r="AR17" i="44" s="1"/>
  <c r="BG11" i="44"/>
  <c r="AC11" i="44" s="1"/>
  <c r="AR11" i="44" s="1"/>
  <c r="BG130" i="44"/>
  <c r="AC130" i="44" s="1"/>
  <c r="AR130" i="44" s="1"/>
  <c r="BG128" i="44"/>
  <c r="AC128" i="44" s="1"/>
  <c r="AR128" i="44" s="1"/>
  <c r="BG118" i="44"/>
  <c r="AC118" i="44" s="1"/>
  <c r="AR118" i="44" s="1"/>
  <c r="BG45" i="44"/>
  <c r="AC45" i="44" s="1"/>
  <c r="AR45" i="44" s="1"/>
  <c r="BG40" i="44"/>
  <c r="AC40" i="44" s="1"/>
  <c r="AR40" i="44" s="1"/>
  <c r="BG47" i="44"/>
  <c r="AC47" i="44" s="1"/>
  <c r="AR47" i="44" s="1"/>
  <c r="BG188" i="44"/>
  <c r="AC188" i="44" s="1"/>
  <c r="AR188" i="44" s="1"/>
  <c r="BG87" i="44"/>
  <c r="AC87" i="44" s="1"/>
  <c r="AR87" i="44" s="1"/>
  <c r="BG22" i="44"/>
  <c r="AC22" i="44" s="1"/>
  <c r="AR22" i="44" s="1"/>
  <c r="AV30" i="44"/>
  <c r="R30" i="44" s="1"/>
  <c r="AG30" i="44" s="1"/>
  <c r="BG153" i="44"/>
  <c r="AC153" i="44" s="1"/>
  <c r="AR153" i="44" s="1"/>
  <c r="BB172" i="44"/>
  <c r="X172" i="44" s="1"/>
  <c r="AM172" i="44" s="1"/>
  <c r="AY138" i="44"/>
  <c r="U138" i="44" s="1"/>
  <c r="AJ138" i="44" s="1"/>
  <c r="AY172" i="44"/>
  <c r="U172" i="44" s="1"/>
  <c r="AJ172" i="44" s="1"/>
  <c r="AY156" i="44"/>
  <c r="U156" i="44" s="1"/>
  <c r="AJ156" i="44" s="1"/>
  <c r="AY99" i="44"/>
  <c r="U99" i="44" s="1"/>
  <c r="AJ99" i="44" s="1"/>
  <c r="AY82" i="44"/>
  <c r="U82" i="44" s="1"/>
  <c r="AJ82" i="44" s="1"/>
  <c r="AY174" i="44"/>
  <c r="U174" i="44" s="1"/>
  <c r="AJ174" i="44" s="1"/>
  <c r="BD194" i="44"/>
  <c r="Z194" i="44" s="1"/>
  <c r="AO194" i="44" s="1"/>
  <c r="BD26" i="44"/>
  <c r="Z26" i="44" s="1"/>
  <c r="AO26" i="44" s="1"/>
  <c r="BD199" i="44"/>
  <c r="Z199" i="44" s="1"/>
  <c r="AO199" i="44" s="1"/>
  <c r="BD87" i="44"/>
  <c r="Z87" i="44" s="1"/>
  <c r="AO87" i="44" s="1"/>
  <c r="BD135" i="44"/>
  <c r="Z135" i="44" s="1"/>
  <c r="AO135" i="44" s="1"/>
  <c r="BG178" i="44"/>
  <c r="AC178" i="44" s="1"/>
  <c r="AR178" i="44" s="1"/>
  <c r="BD149" i="44"/>
  <c r="Z149" i="44" s="1"/>
  <c r="AO149" i="44" s="1"/>
  <c r="BB111" i="44"/>
  <c r="X111" i="44" s="1"/>
  <c r="AM111" i="44" s="1"/>
  <c r="BD128" i="44"/>
  <c r="Z128" i="44" s="1"/>
  <c r="AO128" i="44" s="1"/>
  <c r="BB108" i="44"/>
  <c r="X108" i="44" s="1"/>
  <c r="AM108" i="44" s="1"/>
  <c r="BB83" i="44"/>
  <c r="X83" i="44" s="1"/>
  <c r="AM83" i="44" s="1"/>
  <c r="AY48" i="44"/>
  <c r="U48" i="44" s="1"/>
  <c r="AJ48" i="44" s="1"/>
  <c r="BD189" i="44"/>
  <c r="Z189" i="44" s="1"/>
  <c r="AO189" i="44" s="1"/>
  <c r="BG151" i="44"/>
  <c r="AC151" i="44" s="1"/>
  <c r="AR151" i="44" s="1"/>
  <c r="BG154" i="44"/>
  <c r="AC154" i="44" s="1"/>
  <c r="AR154" i="44" s="1"/>
  <c r="BG187" i="44"/>
  <c r="AC187" i="44" s="1"/>
  <c r="AR187" i="44" s="1"/>
  <c r="BG149" i="44"/>
  <c r="AC149" i="44" s="1"/>
  <c r="AR149" i="44" s="1"/>
  <c r="BG196" i="44"/>
  <c r="AC196" i="44" s="1"/>
  <c r="AR196" i="44" s="1"/>
  <c r="AY127" i="44"/>
  <c r="U127" i="44" s="1"/>
  <c r="AJ127" i="44" s="1"/>
  <c r="BB127" i="44"/>
  <c r="X127" i="44" s="1"/>
  <c r="AM127" i="44" s="1"/>
  <c r="BD72" i="44"/>
  <c r="Z72" i="44" s="1"/>
  <c r="AO72" i="44" s="1"/>
  <c r="BD117" i="44"/>
  <c r="Z117" i="44" s="1"/>
  <c r="AO117" i="44" s="1"/>
  <c r="BD201" i="44"/>
  <c r="Z201" i="44" s="1"/>
  <c r="AO201" i="44" s="1"/>
  <c r="BD186" i="44"/>
  <c r="Z186" i="44" s="1"/>
  <c r="AO186" i="44" s="1"/>
  <c r="BD120" i="44"/>
  <c r="Z120" i="44" s="1"/>
  <c r="AO120" i="44" s="1"/>
  <c r="BG106" i="44"/>
  <c r="AC106" i="44" s="1"/>
  <c r="AR106" i="44" s="1"/>
  <c r="BG142" i="44"/>
  <c r="AC142" i="44" s="1"/>
  <c r="AR142" i="44" s="1"/>
  <c r="BG140" i="44"/>
  <c r="AC140" i="44" s="1"/>
  <c r="AR140" i="44" s="1"/>
  <c r="BG15" i="44"/>
  <c r="AC15" i="44" s="1"/>
  <c r="AR15" i="44" s="1"/>
  <c r="BG143" i="44"/>
  <c r="AC143" i="44" s="1"/>
  <c r="AR143" i="44" s="1"/>
  <c r="BG71" i="44"/>
  <c r="AC71" i="44" s="1"/>
  <c r="AR71" i="44" s="1"/>
  <c r="BG159" i="44"/>
  <c r="AC159" i="44" s="1"/>
  <c r="AR159" i="44" s="1"/>
  <c r="BG203" i="44"/>
  <c r="AC203" i="44" s="1"/>
  <c r="AR203" i="44" s="1"/>
  <c r="BG82" i="44"/>
  <c r="AC82" i="44" s="1"/>
  <c r="AR82" i="44" s="1"/>
  <c r="BG10" i="44"/>
  <c r="AC10" i="44" s="1"/>
  <c r="AR10" i="44" s="1"/>
  <c r="BD35" i="44"/>
  <c r="Z35" i="44" s="1"/>
  <c r="AO35" i="44" s="1"/>
  <c r="BG78" i="44"/>
  <c r="AC78" i="44" s="1"/>
  <c r="AR78" i="44" s="1"/>
  <c r="BG182" i="44"/>
  <c r="AC182" i="44" s="1"/>
  <c r="AR182" i="44" s="1"/>
  <c r="BB36" i="44"/>
  <c r="X36" i="44" s="1"/>
  <c r="AM36" i="44" s="1"/>
  <c r="BB84" i="44"/>
  <c r="X84" i="44" s="1"/>
  <c r="AM84" i="44" s="1"/>
  <c r="BB184" i="44"/>
  <c r="X184" i="44" s="1"/>
  <c r="AM184" i="44" s="1"/>
  <c r="BD200" i="44"/>
  <c r="Z200" i="44" s="1"/>
  <c r="AO200" i="44" s="1"/>
  <c r="BG38" i="44"/>
  <c r="AC38" i="44" s="1"/>
  <c r="AR38" i="44" s="1"/>
  <c r="BG65" i="44"/>
  <c r="AC65" i="44" s="1"/>
  <c r="AR65" i="44" s="1"/>
  <c r="BG132" i="44"/>
  <c r="AC132" i="44" s="1"/>
  <c r="AR132" i="44" s="1"/>
  <c r="BG198" i="44"/>
  <c r="AC198" i="44" s="1"/>
  <c r="AR198" i="44" s="1"/>
  <c r="BG97" i="44"/>
  <c r="AC97" i="44" s="1"/>
  <c r="AR97" i="44" s="1"/>
  <c r="BG150" i="44"/>
  <c r="AC150" i="44" s="1"/>
  <c r="AR150" i="44" s="1"/>
  <c r="BG98" i="44"/>
  <c r="AC98" i="44" s="1"/>
  <c r="AR98" i="44" s="1"/>
  <c r="BA70" i="44"/>
  <c r="W70" i="44" s="1"/>
  <c r="AL70" i="44" s="1"/>
  <c r="BA69" i="44"/>
  <c r="W69" i="44" s="1"/>
  <c r="AL69" i="44" s="1"/>
  <c r="BA59" i="44"/>
  <c r="W59" i="44" s="1"/>
  <c r="AL59" i="44" s="1"/>
  <c r="BA104" i="44"/>
  <c r="W104" i="44" s="1"/>
  <c r="AL104" i="44" s="1"/>
  <c r="BA147" i="44"/>
  <c r="W147" i="44" s="1"/>
  <c r="AL147" i="44" s="1"/>
  <c r="BA25" i="44"/>
  <c r="W25" i="44" s="1"/>
  <c r="AL25" i="44" s="1"/>
  <c r="BA98" i="44"/>
  <c r="W98" i="44" s="1"/>
  <c r="AL98" i="44" s="1"/>
  <c r="BB97" i="44"/>
  <c r="X97" i="44" s="1"/>
  <c r="AM97" i="44" s="1"/>
  <c r="BD79" i="44"/>
  <c r="Z79" i="44" s="1"/>
  <c r="AO79" i="44" s="1"/>
  <c r="BD24" i="44"/>
  <c r="Z24" i="44" s="1"/>
  <c r="AO24" i="44" s="1"/>
  <c r="BD78" i="44"/>
  <c r="Z78" i="44" s="1"/>
  <c r="AO78" i="44" s="1"/>
  <c r="BD98" i="44"/>
  <c r="Z98" i="44" s="1"/>
  <c r="AO98" i="44" s="1"/>
  <c r="BD73" i="44"/>
  <c r="Z73" i="44" s="1"/>
  <c r="AO73" i="44" s="1"/>
  <c r="BG102" i="44"/>
  <c r="AC102" i="44" s="1"/>
  <c r="AR102" i="44" s="1"/>
  <c r="BG156" i="44"/>
  <c r="AC156" i="44" s="1"/>
  <c r="AR156" i="44" s="1"/>
  <c r="BG53" i="44"/>
  <c r="AC53" i="44" s="1"/>
  <c r="AR53" i="44" s="1"/>
  <c r="BG59" i="44"/>
  <c r="AC59" i="44" s="1"/>
  <c r="AR59" i="44" s="1"/>
  <c r="BD46" i="44"/>
  <c r="Z46" i="44" s="1"/>
  <c r="AO46" i="44" s="1"/>
  <c r="BG167" i="44"/>
  <c r="AC167" i="44" s="1"/>
  <c r="AR167" i="44" s="1"/>
  <c r="BD32" i="44"/>
  <c r="Z32" i="44" s="1"/>
  <c r="AO32" i="44" s="1"/>
  <c r="BG125" i="44"/>
  <c r="AC125" i="44" s="1"/>
  <c r="AR125" i="44" s="1"/>
  <c r="BG20" i="44"/>
  <c r="AC20" i="44" s="1"/>
  <c r="AR20" i="44" s="1"/>
  <c r="BG76" i="44"/>
  <c r="AC76" i="44" s="1"/>
  <c r="AR76" i="44" s="1"/>
  <c r="BG75" i="44"/>
  <c r="AC75" i="44" s="1"/>
  <c r="AR75" i="44" s="1"/>
  <c r="BG183" i="44"/>
  <c r="AC183" i="44" s="1"/>
  <c r="AR183" i="44" s="1"/>
  <c r="BG27" i="44"/>
  <c r="AC27" i="44" s="1"/>
  <c r="AR27" i="44" s="1"/>
  <c r="BG110" i="44"/>
  <c r="AC110" i="44" s="1"/>
  <c r="AR110" i="44" s="1"/>
  <c r="BG205" i="44"/>
  <c r="AC205" i="44" s="1"/>
  <c r="AR205" i="44" s="1"/>
  <c r="BB136" i="44"/>
  <c r="X136" i="44" s="1"/>
  <c r="AM136" i="44" s="1"/>
  <c r="BB10" i="44"/>
  <c r="X10" i="44" s="1"/>
  <c r="AM10" i="44" s="1"/>
  <c r="AY140" i="44"/>
  <c r="U140" i="44" s="1"/>
  <c r="AJ140" i="44" s="1"/>
  <c r="AY61" i="44"/>
  <c r="U61" i="44" s="1"/>
  <c r="AJ61" i="44" s="1"/>
  <c r="AY63" i="44"/>
  <c r="U63" i="44" s="1"/>
  <c r="AJ63" i="44" s="1"/>
  <c r="AY59" i="44"/>
  <c r="U59" i="44" s="1"/>
  <c r="AJ59" i="44" s="1"/>
  <c r="BB202" i="44"/>
  <c r="X202" i="44" s="1"/>
  <c r="AM202" i="44" s="1"/>
  <c r="AY192" i="44"/>
  <c r="U192" i="44" s="1"/>
  <c r="AJ192" i="44" s="1"/>
  <c r="AY8" i="44"/>
  <c r="U8" i="44" s="1"/>
  <c r="AJ8" i="44" s="1"/>
  <c r="AY143" i="44"/>
  <c r="U143" i="44" s="1"/>
  <c r="AJ143" i="44" s="1"/>
  <c r="AY102" i="44"/>
  <c r="U102" i="44" s="1"/>
  <c r="AJ102" i="44" s="1"/>
  <c r="BD41" i="44"/>
  <c r="Z41" i="44" s="1"/>
  <c r="AO41" i="44" s="1"/>
  <c r="BD121" i="44"/>
  <c r="Z121" i="44" s="1"/>
  <c r="AO121" i="44" s="1"/>
  <c r="BD171" i="44"/>
  <c r="Z171" i="44" s="1"/>
  <c r="AO171" i="44" s="1"/>
  <c r="BD57" i="44"/>
  <c r="Z57" i="44" s="1"/>
  <c r="AO57" i="44" s="1"/>
  <c r="BD63" i="44"/>
  <c r="Z63" i="44" s="1"/>
  <c r="AO63" i="44" s="1"/>
  <c r="BD68" i="44"/>
  <c r="Z68" i="44" s="1"/>
  <c r="AO68" i="44" s="1"/>
  <c r="BD152" i="44"/>
  <c r="Z152" i="44" s="1"/>
  <c r="AO152" i="44" s="1"/>
  <c r="BD88" i="44"/>
  <c r="Z88" i="44" s="1"/>
  <c r="AO88" i="44" s="1"/>
  <c r="BD159" i="44"/>
  <c r="Z159" i="44" s="1"/>
  <c r="AO159" i="44" s="1"/>
  <c r="BD184" i="44"/>
  <c r="Z184" i="44" s="1"/>
  <c r="AO184" i="44" s="1"/>
  <c r="BD204" i="44"/>
  <c r="Z204" i="44" s="1"/>
  <c r="AO204" i="44" s="1"/>
  <c r="BD8" i="44"/>
  <c r="Z8" i="44" s="1"/>
  <c r="AO8" i="44" s="1"/>
  <c r="BD91" i="44"/>
  <c r="Z91" i="44" s="1"/>
  <c r="AO91" i="44" s="1"/>
  <c r="BD166" i="44"/>
  <c r="Z166" i="44" s="1"/>
  <c r="AO166" i="44" s="1"/>
  <c r="BD71" i="44"/>
  <c r="Z71" i="44" s="1"/>
  <c r="AO71" i="44" s="1"/>
  <c r="BD129" i="44"/>
  <c r="Z129" i="44" s="1"/>
  <c r="AO129" i="44" s="1"/>
  <c r="BD76" i="44"/>
  <c r="Z76" i="44" s="1"/>
  <c r="AO76" i="44" s="1"/>
  <c r="BD105" i="44"/>
  <c r="Z105" i="44" s="1"/>
  <c r="AO105" i="44" s="1"/>
  <c r="BD190" i="44"/>
  <c r="Z190" i="44" s="1"/>
  <c r="AO190" i="44" s="1"/>
  <c r="BD144" i="44"/>
  <c r="Z144" i="44" s="1"/>
  <c r="AO144" i="44" s="1"/>
  <c r="BG172" i="44"/>
  <c r="AC172" i="44" s="1"/>
  <c r="AR172" i="44" s="1"/>
  <c r="BG80" i="44"/>
  <c r="AC80" i="44" s="1"/>
  <c r="AR80" i="44" s="1"/>
  <c r="BG181" i="44"/>
  <c r="AC181" i="44" s="1"/>
  <c r="AR181" i="44" s="1"/>
  <c r="BG30" i="44"/>
  <c r="AC30" i="44" s="1"/>
  <c r="AR30" i="44" s="1"/>
  <c r="BG124" i="44"/>
  <c r="AC124" i="44" s="1"/>
  <c r="AR124" i="44" s="1"/>
  <c r="BG91" i="44"/>
  <c r="AC91" i="44" s="1"/>
  <c r="AR91" i="44" s="1"/>
  <c r="BG202" i="44"/>
  <c r="AC202" i="44" s="1"/>
  <c r="AR202" i="44" s="1"/>
  <c r="BG179" i="44"/>
  <c r="AC179" i="44" s="1"/>
  <c r="AR179" i="44" s="1"/>
  <c r="BG121" i="44"/>
  <c r="AC121" i="44" s="1"/>
  <c r="AR121" i="44" s="1"/>
  <c r="BG152" i="44"/>
  <c r="AC152" i="44" s="1"/>
  <c r="AR152" i="44" s="1"/>
  <c r="BG57" i="44"/>
  <c r="AC57" i="44" s="1"/>
  <c r="AR57" i="44" s="1"/>
  <c r="BD58" i="44"/>
  <c r="Z58" i="44" s="1"/>
  <c r="AO58" i="44" s="1"/>
  <c r="BD21" i="44"/>
  <c r="Z21" i="44" s="1"/>
  <c r="AO21" i="44" s="1"/>
  <c r="BD156" i="44"/>
  <c r="Z156" i="44" s="1"/>
  <c r="AO156" i="44" s="1"/>
  <c r="BD40" i="44"/>
  <c r="Z40" i="44" s="1"/>
  <c r="AO40" i="44" s="1"/>
  <c r="BD42" i="44"/>
  <c r="Z42" i="44" s="1"/>
  <c r="AO42" i="44" s="1"/>
  <c r="BD90" i="44"/>
  <c r="Z90" i="44" s="1"/>
  <c r="AO90" i="44" s="1"/>
  <c r="BD82" i="44"/>
  <c r="Z82" i="44" s="1"/>
  <c r="AO82" i="44" s="1"/>
  <c r="BD130" i="44"/>
  <c r="Z130" i="44" s="1"/>
  <c r="AO130" i="44" s="1"/>
  <c r="BD27" i="44"/>
  <c r="Z27" i="44" s="1"/>
  <c r="AO27" i="44" s="1"/>
  <c r="BD97" i="44"/>
  <c r="Z97" i="44" s="1"/>
  <c r="AO97" i="44" s="1"/>
  <c r="BD158" i="44"/>
  <c r="Z158" i="44" s="1"/>
  <c r="AO158" i="44" s="1"/>
  <c r="BD7" i="44"/>
  <c r="Z7" i="44" s="1"/>
  <c r="AO7" i="44" s="1"/>
  <c r="BD147" i="44"/>
  <c r="Z147" i="44" s="1"/>
  <c r="AO147" i="44" s="1"/>
  <c r="BD65" i="44"/>
  <c r="Z65" i="44" s="1"/>
  <c r="AO65" i="44" s="1"/>
  <c r="BD9" i="44"/>
  <c r="Z9" i="44" s="1"/>
  <c r="AO9" i="44" s="1"/>
  <c r="BD17" i="44"/>
  <c r="Z17" i="44" s="1"/>
  <c r="AO17" i="44" s="1"/>
  <c r="BD6" i="44"/>
  <c r="Z6" i="44" s="1"/>
  <c r="AO6" i="44" s="1"/>
  <c r="AZ64" i="44"/>
  <c r="V64" i="44" s="1"/>
  <c r="AK64" i="44" s="1"/>
  <c r="BB110" i="44"/>
  <c r="X110" i="44" s="1"/>
  <c r="AM110" i="44" s="1"/>
  <c r="BB152" i="44"/>
  <c r="X152" i="44" s="1"/>
  <c r="AM152" i="44" s="1"/>
  <c r="AY117" i="44"/>
  <c r="U117" i="44" s="1"/>
  <c r="AJ117" i="44" s="1"/>
  <c r="AY119" i="44"/>
  <c r="U119" i="44" s="1"/>
  <c r="AJ119" i="44" s="1"/>
  <c r="AY196" i="44"/>
  <c r="U196" i="44" s="1"/>
  <c r="AJ196" i="44" s="1"/>
  <c r="AY120" i="44"/>
  <c r="U120" i="44" s="1"/>
  <c r="AJ120" i="44" s="1"/>
  <c r="BD53" i="44"/>
  <c r="Z53" i="44" s="1"/>
  <c r="AO53" i="44" s="1"/>
  <c r="BD174" i="44"/>
  <c r="Z174" i="44" s="1"/>
  <c r="AO174" i="44" s="1"/>
  <c r="BD202" i="44"/>
  <c r="Z202" i="44" s="1"/>
  <c r="AO202" i="44" s="1"/>
  <c r="BD66" i="44"/>
  <c r="Z66" i="44" s="1"/>
  <c r="AO66" i="44" s="1"/>
  <c r="BD99" i="44"/>
  <c r="Z99" i="44" s="1"/>
  <c r="AO99" i="44" s="1"/>
  <c r="BD157" i="44"/>
  <c r="Z157" i="44" s="1"/>
  <c r="AO157" i="44" s="1"/>
  <c r="BD39" i="44"/>
  <c r="Z39" i="44" s="1"/>
  <c r="AO39" i="44" s="1"/>
  <c r="BD69" i="44"/>
  <c r="Z69" i="44" s="1"/>
  <c r="AO69" i="44" s="1"/>
  <c r="BD48" i="44"/>
  <c r="Z48" i="44" s="1"/>
  <c r="AO48" i="44" s="1"/>
  <c r="BD89" i="44"/>
  <c r="Z89" i="44" s="1"/>
  <c r="AO89" i="44" s="1"/>
  <c r="BD108" i="44"/>
  <c r="Z108" i="44" s="1"/>
  <c r="AO108" i="44" s="1"/>
  <c r="BD138" i="44"/>
  <c r="Z138" i="44" s="1"/>
  <c r="AO138" i="44" s="1"/>
  <c r="BG189" i="44"/>
  <c r="AC189" i="44" s="1"/>
  <c r="AR189" i="44" s="1"/>
  <c r="BG90" i="44"/>
  <c r="AC90" i="44" s="1"/>
  <c r="AR90" i="44" s="1"/>
  <c r="BG104" i="44"/>
  <c r="AC104" i="44" s="1"/>
  <c r="AR104" i="44" s="1"/>
  <c r="BG28" i="44"/>
  <c r="AC28" i="44" s="1"/>
  <c r="AR28" i="44" s="1"/>
  <c r="BG67" i="44"/>
  <c r="AC67" i="44" s="1"/>
  <c r="AR67" i="44" s="1"/>
  <c r="BG9" i="44"/>
  <c r="AC9" i="44" s="1"/>
  <c r="AR9" i="44" s="1"/>
  <c r="BG201" i="44"/>
  <c r="AC201" i="44" s="1"/>
  <c r="AR201" i="44" s="1"/>
  <c r="BG101" i="44"/>
  <c r="AC101" i="44" s="1"/>
  <c r="AR101" i="44" s="1"/>
  <c r="BG169" i="44"/>
  <c r="AC169" i="44" s="1"/>
  <c r="AR169" i="44" s="1"/>
  <c r="BG51" i="44"/>
  <c r="AC51" i="44" s="1"/>
  <c r="AR51" i="44" s="1"/>
  <c r="BG88" i="44"/>
  <c r="AC88" i="44" s="1"/>
  <c r="AR88" i="44" s="1"/>
  <c r="BG171" i="44"/>
  <c r="AC171" i="44" s="1"/>
  <c r="AR171" i="44" s="1"/>
  <c r="BG127" i="44"/>
  <c r="AC127" i="44" s="1"/>
  <c r="AR127" i="44" s="1"/>
  <c r="BG190" i="44"/>
  <c r="AC190" i="44" s="1"/>
  <c r="AR190" i="44" s="1"/>
  <c r="BG86" i="44"/>
  <c r="AC86" i="44" s="1"/>
  <c r="AR86" i="44" s="1"/>
  <c r="BG68" i="44"/>
  <c r="AC68" i="44" s="1"/>
  <c r="AR68" i="44" s="1"/>
  <c r="BG13" i="44"/>
  <c r="AC13" i="44" s="1"/>
  <c r="AR13" i="44" s="1"/>
  <c r="BG194" i="44"/>
  <c r="AC194" i="44" s="1"/>
  <c r="AR194" i="44" s="1"/>
  <c r="BG48" i="44"/>
  <c r="AC48" i="44" s="1"/>
  <c r="AR48" i="44" s="1"/>
  <c r="BG134" i="44"/>
  <c r="AC134" i="44" s="1"/>
  <c r="AR134" i="44" s="1"/>
  <c r="BG145" i="44"/>
  <c r="AC145" i="44" s="1"/>
  <c r="AR145" i="44" s="1"/>
  <c r="BG95" i="44"/>
  <c r="AC95" i="44" s="1"/>
  <c r="AR95" i="44" s="1"/>
  <c r="BG8" i="44"/>
  <c r="AC8" i="44" s="1"/>
  <c r="AR8" i="44" s="1"/>
  <c r="BG166" i="44"/>
  <c r="AC166" i="44" s="1"/>
  <c r="AR166" i="44" s="1"/>
  <c r="BG12" i="44"/>
  <c r="AC12" i="44" s="1"/>
  <c r="AR12" i="44" s="1"/>
  <c r="BG14" i="44"/>
  <c r="AC14" i="44" s="1"/>
  <c r="AR14" i="44" s="1"/>
  <c r="BG26" i="44"/>
  <c r="AC26" i="44" s="1"/>
  <c r="AR26" i="44" s="1"/>
  <c r="BG147" i="44"/>
  <c r="AC147" i="44" s="1"/>
  <c r="AR147" i="44" s="1"/>
  <c r="BG120" i="44"/>
  <c r="AC120" i="44" s="1"/>
  <c r="AR120" i="44" s="1"/>
  <c r="BG193" i="44"/>
  <c r="AC193" i="44" s="1"/>
  <c r="AR193" i="44" s="1"/>
  <c r="BG63" i="44"/>
  <c r="AC63" i="44" s="1"/>
  <c r="AR63" i="44" s="1"/>
  <c r="BG113" i="44"/>
  <c r="AC113" i="44" s="1"/>
  <c r="AR113" i="44" s="1"/>
  <c r="BG176" i="44"/>
  <c r="AC176" i="44" s="1"/>
  <c r="AR176" i="44" s="1"/>
  <c r="BG192" i="44"/>
  <c r="AC192" i="44" s="1"/>
  <c r="AR192" i="44" s="1"/>
  <c r="BG34" i="44"/>
  <c r="AC34" i="44" s="1"/>
  <c r="AR34" i="44" s="1"/>
  <c r="BG185" i="44"/>
  <c r="AC185" i="44" s="1"/>
  <c r="AR185" i="44" s="1"/>
  <c r="BG74" i="44"/>
  <c r="AC74" i="44" s="1"/>
  <c r="AR74" i="44" s="1"/>
  <c r="BG79" i="44"/>
  <c r="AC79" i="44" s="1"/>
  <c r="AR79" i="44" s="1"/>
  <c r="BG18" i="44"/>
  <c r="AC18" i="44" s="1"/>
  <c r="AR18" i="44" s="1"/>
  <c r="BG155" i="44"/>
  <c r="AC155" i="44" s="1"/>
  <c r="AR155" i="44" s="1"/>
  <c r="BG93" i="44"/>
  <c r="AC93" i="44" s="1"/>
  <c r="AR93" i="44" s="1"/>
  <c r="BG62" i="44"/>
  <c r="AC62" i="44" s="1"/>
  <c r="AR62" i="44" s="1"/>
  <c r="BG148" i="44"/>
  <c r="AC148" i="44" s="1"/>
  <c r="AR148" i="44" s="1"/>
  <c r="BG137" i="44"/>
  <c r="AC137" i="44" s="1"/>
  <c r="AR137" i="44" s="1"/>
  <c r="BG60" i="44"/>
  <c r="AC60" i="44" s="1"/>
  <c r="AR60" i="44" s="1"/>
  <c r="BG31" i="44"/>
  <c r="AC31" i="44" s="1"/>
  <c r="AR31" i="44" s="1"/>
  <c r="BG119" i="44"/>
  <c r="AC119" i="44" s="1"/>
  <c r="AR119" i="44" s="1"/>
  <c r="BG69" i="44"/>
  <c r="AC69" i="44" s="1"/>
  <c r="AR69" i="44" s="1"/>
  <c r="BG83" i="44"/>
  <c r="AC83" i="44" s="1"/>
  <c r="AR83" i="44" s="1"/>
  <c r="BG73" i="44"/>
  <c r="AC73" i="44" s="1"/>
  <c r="AR73" i="44" s="1"/>
  <c r="BG66" i="44"/>
  <c r="AC66" i="44" s="1"/>
  <c r="AR66" i="44" s="1"/>
  <c r="BG37" i="44"/>
  <c r="AC37" i="44" s="1"/>
  <c r="AR37" i="44" s="1"/>
  <c r="BG123" i="44"/>
  <c r="AC123" i="44" s="1"/>
  <c r="AR123" i="44" s="1"/>
  <c r="BG25" i="44"/>
  <c r="AC25" i="44" s="1"/>
  <c r="AR25" i="44" s="1"/>
  <c r="BD56" i="44"/>
  <c r="Z56" i="44" s="1"/>
  <c r="AO56" i="44" s="1"/>
  <c r="BD169" i="44"/>
  <c r="Z169" i="44" s="1"/>
  <c r="AO169" i="44" s="1"/>
  <c r="BD132" i="44"/>
  <c r="Z132" i="44" s="1"/>
  <c r="AO132" i="44" s="1"/>
  <c r="BD95" i="44"/>
  <c r="Z95" i="44" s="1"/>
  <c r="AO95" i="44" s="1"/>
  <c r="BD125" i="44"/>
  <c r="Z125" i="44" s="1"/>
  <c r="AO125" i="44" s="1"/>
  <c r="BD106" i="44"/>
  <c r="Z106" i="44" s="1"/>
  <c r="AO106" i="44" s="1"/>
  <c r="BD113" i="44"/>
  <c r="Z113" i="44" s="1"/>
  <c r="AO113" i="44" s="1"/>
  <c r="BD62" i="44"/>
  <c r="Z62" i="44" s="1"/>
  <c r="AO62" i="44" s="1"/>
  <c r="BD55" i="44"/>
  <c r="Z55" i="44" s="1"/>
  <c r="AO55" i="44" s="1"/>
  <c r="BD161" i="44"/>
  <c r="Z161" i="44" s="1"/>
  <c r="AO161" i="44" s="1"/>
  <c r="BD33" i="44"/>
  <c r="Z33" i="44" s="1"/>
  <c r="AO33" i="44" s="1"/>
  <c r="BD146" i="44"/>
  <c r="Z146" i="44" s="1"/>
  <c r="AO146" i="44" s="1"/>
  <c r="BD145" i="44"/>
  <c r="Z145" i="44" s="1"/>
  <c r="AO145" i="44" s="1"/>
  <c r="BD142" i="44"/>
  <c r="Z142" i="44" s="1"/>
  <c r="AO142" i="44" s="1"/>
  <c r="BD127" i="44"/>
  <c r="Z127" i="44" s="1"/>
  <c r="AO127" i="44" s="1"/>
  <c r="BD188" i="44"/>
  <c r="Z188" i="44" s="1"/>
  <c r="AO188" i="44" s="1"/>
  <c r="BD38" i="44"/>
  <c r="Z38" i="44" s="1"/>
  <c r="AO38" i="44" s="1"/>
  <c r="BD11" i="44"/>
  <c r="Z11" i="44" s="1"/>
  <c r="AO11" i="44" s="1"/>
  <c r="BD107" i="44"/>
  <c r="Z107" i="44" s="1"/>
  <c r="AO107" i="44" s="1"/>
  <c r="BD12" i="44"/>
  <c r="Z12" i="44" s="1"/>
  <c r="AO12" i="44" s="1"/>
  <c r="BD187" i="44"/>
  <c r="Z187" i="44" s="1"/>
  <c r="AO187" i="44" s="1"/>
  <c r="BD183" i="44"/>
  <c r="Z183" i="44" s="1"/>
  <c r="AO183" i="44" s="1"/>
  <c r="BD179" i="44"/>
  <c r="Z179" i="44" s="1"/>
  <c r="AO179" i="44" s="1"/>
  <c r="BD86" i="44"/>
  <c r="Z86" i="44" s="1"/>
  <c r="AO86" i="44" s="1"/>
  <c r="BD206" i="44"/>
  <c r="Z206" i="44" s="1"/>
  <c r="AO206" i="44" s="1"/>
  <c r="BD160" i="44"/>
  <c r="Z160" i="44" s="1"/>
  <c r="AO160" i="44" s="1"/>
  <c r="BD10" i="44"/>
  <c r="Z10" i="44" s="1"/>
  <c r="AO10" i="44" s="1"/>
  <c r="BD123" i="44"/>
  <c r="Z123" i="44" s="1"/>
  <c r="AO123" i="44" s="1"/>
  <c r="BD85" i="44"/>
  <c r="Z85" i="44" s="1"/>
  <c r="AO85" i="44" s="1"/>
  <c r="BD15" i="44"/>
  <c r="Z15" i="44" s="1"/>
  <c r="AO15" i="44" s="1"/>
  <c r="BD148" i="44"/>
  <c r="Z148" i="44" s="1"/>
  <c r="AO148" i="44" s="1"/>
  <c r="BD119" i="44"/>
  <c r="Z119" i="44" s="1"/>
  <c r="AO119" i="44" s="1"/>
  <c r="BD180" i="44"/>
  <c r="Z180" i="44" s="1"/>
  <c r="AO180" i="44" s="1"/>
  <c r="BD140" i="44"/>
  <c r="Z140" i="44" s="1"/>
  <c r="AO140" i="44" s="1"/>
  <c r="BD115" i="44"/>
  <c r="Z115" i="44" s="1"/>
  <c r="AO115" i="44" s="1"/>
  <c r="BD64" i="44"/>
  <c r="Z64" i="44" s="1"/>
  <c r="AO64" i="44" s="1"/>
  <c r="BD126" i="44"/>
  <c r="Z126" i="44" s="1"/>
  <c r="AO126" i="44" s="1"/>
  <c r="BD198" i="44"/>
  <c r="Z198" i="44" s="1"/>
  <c r="AO198" i="44" s="1"/>
  <c r="BD139" i="44"/>
  <c r="Z139" i="44" s="1"/>
  <c r="AO139" i="44" s="1"/>
  <c r="BD80" i="44"/>
  <c r="Z80" i="44" s="1"/>
  <c r="AO80" i="44" s="1"/>
  <c r="BD143" i="44"/>
  <c r="Z143" i="44" s="1"/>
  <c r="AO143" i="44" s="1"/>
  <c r="BD29" i="44"/>
  <c r="Z29" i="44" s="1"/>
  <c r="AO29" i="44" s="1"/>
  <c r="BD81" i="44"/>
  <c r="Z81" i="44" s="1"/>
  <c r="AO81" i="44" s="1"/>
  <c r="BD133" i="44"/>
  <c r="Z133" i="44" s="1"/>
  <c r="AO133" i="44" s="1"/>
  <c r="BD54" i="44"/>
  <c r="Z54" i="44" s="1"/>
  <c r="AO54" i="44" s="1"/>
  <c r="BD102" i="44"/>
  <c r="Z102" i="44" s="1"/>
  <c r="AO102" i="44" s="1"/>
  <c r="BD110" i="44"/>
  <c r="Z110" i="44" s="1"/>
  <c r="AO110" i="44" s="1"/>
  <c r="BD163" i="44"/>
  <c r="Z163" i="44" s="1"/>
  <c r="AO163" i="44" s="1"/>
  <c r="BD93" i="44"/>
  <c r="Z93" i="44" s="1"/>
  <c r="AO93" i="44" s="1"/>
  <c r="BD164" i="44"/>
  <c r="Z164" i="44" s="1"/>
  <c r="AO164" i="44" s="1"/>
  <c r="BD197" i="44"/>
  <c r="Z197" i="44" s="1"/>
  <c r="AO197" i="44" s="1"/>
  <c r="BD18" i="44"/>
  <c r="Z18" i="44" s="1"/>
  <c r="AO18" i="44" s="1"/>
  <c r="BD77" i="44"/>
  <c r="Z77" i="44" s="1"/>
  <c r="AO77" i="44" s="1"/>
  <c r="BD150" i="44"/>
  <c r="Z150" i="44" s="1"/>
  <c r="AO150" i="44" s="1"/>
  <c r="BD114" i="44"/>
  <c r="Z114" i="44" s="1"/>
  <c r="AO114" i="44" s="1"/>
  <c r="BB90" i="44"/>
  <c r="X90" i="44" s="1"/>
  <c r="AM90" i="44" s="1"/>
  <c r="BB163" i="44"/>
  <c r="X163" i="44" s="1"/>
  <c r="AM163" i="44" s="1"/>
  <c r="BB169" i="44"/>
  <c r="X169" i="44" s="1"/>
  <c r="AM169" i="44" s="1"/>
  <c r="BB145" i="44"/>
  <c r="X145" i="44" s="1"/>
  <c r="AM145" i="44" s="1"/>
  <c r="BB99" i="44"/>
  <c r="X99" i="44" s="1"/>
  <c r="AM99" i="44" s="1"/>
  <c r="AY92" i="44"/>
  <c r="U92" i="44" s="1"/>
  <c r="AJ92" i="44" s="1"/>
  <c r="AY108" i="44"/>
  <c r="U108" i="44" s="1"/>
  <c r="AJ108" i="44" s="1"/>
  <c r="AY93" i="44"/>
  <c r="U93" i="44" s="1"/>
  <c r="AJ93" i="44" s="1"/>
  <c r="AY162" i="44"/>
  <c r="U162" i="44" s="1"/>
  <c r="AJ162" i="44" s="1"/>
  <c r="AY129" i="44"/>
  <c r="U129" i="44" s="1"/>
  <c r="AJ129" i="44" s="1"/>
  <c r="AY57" i="44"/>
  <c r="U57" i="44" s="1"/>
  <c r="AJ57" i="44" s="1"/>
  <c r="AY180" i="44"/>
  <c r="U180" i="44" s="1"/>
  <c r="AJ180" i="44" s="1"/>
  <c r="AY79" i="44"/>
  <c r="U79" i="44" s="1"/>
  <c r="AJ79" i="44" s="1"/>
  <c r="AY181" i="44"/>
  <c r="U181" i="44" s="1"/>
  <c r="AJ181" i="44" s="1"/>
  <c r="AY23" i="44"/>
  <c r="U23" i="44" s="1"/>
  <c r="AJ23" i="44" s="1"/>
  <c r="AY166" i="44"/>
  <c r="U166" i="44" s="1"/>
  <c r="AJ166" i="44" s="1"/>
  <c r="AX38" i="44"/>
  <c r="T38" i="44" s="1"/>
  <c r="AI38" i="44" s="1"/>
  <c r="AX156" i="44"/>
  <c r="T156" i="44" s="1"/>
  <c r="AI156" i="44" s="1"/>
  <c r="AY77" i="44"/>
  <c r="U77" i="44" s="1"/>
  <c r="AJ77" i="44" s="1"/>
  <c r="AY75" i="44"/>
  <c r="U75" i="44" s="1"/>
  <c r="AJ75" i="44" s="1"/>
  <c r="AY70" i="44"/>
  <c r="U70" i="44" s="1"/>
  <c r="AJ70" i="44" s="1"/>
  <c r="AY111" i="44"/>
  <c r="U111" i="44" s="1"/>
  <c r="AJ111" i="44" s="1"/>
  <c r="BG46" i="44"/>
  <c r="AC46" i="44" s="1"/>
  <c r="AR46" i="44" s="1"/>
  <c r="BD101" i="44"/>
  <c r="Z101" i="44" s="1"/>
  <c r="AO101" i="44" s="1"/>
  <c r="BD100" i="44"/>
  <c r="Z100" i="44" s="1"/>
  <c r="AO100" i="44" s="1"/>
  <c r="BD92" i="44"/>
  <c r="Z92" i="44" s="1"/>
  <c r="AO92" i="44" s="1"/>
  <c r="BD67" i="44"/>
  <c r="Z67" i="44" s="1"/>
  <c r="AO67" i="44" s="1"/>
  <c r="BD137" i="44"/>
  <c r="Z137" i="44" s="1"/>
  <c r="AO137" i="44" s="1"/>
  <c r="BG146" i="44"/>
  <c r="AC146" i="44" s="1"/>
  <c r="AR146" i="44" s="1"/>
  <c r="BG168" i="44"/>
  <c r="AC168" i="44" s="1"/>
  <c r="AR168" i="44" s="1"/>
  <c r="BG138" i="44"/>
  <c r="AC138" i="44" s="1"/>
  <c r="AR138" i="44" s="1"/>
  <c r="BG135" i="44"/>
  <c r="AC135" i="44" s="1"/>
  <c r="AR135" i="44" s="1"/>
  <c r="BG186" i="44"/>
  <c r="AC186" i="44" s="1"/>
  <c r="AR186" i="44" s="1"/>
  <c r="BD109" i="44"/>
  <c r="Z109" i="44" s="1"/>
  <c r="AO109" i="44" s="1"/>
  <c r="BD37" i="44"/>
  <c r="Z37" i="44" s="1"/>
  <c r="AO37" i="44" s="1"/>
  <c r="BG126" i="44"/>
  <c r="AC126" i="44" s="1"/>
  <c r="AR126" i="44" s="1"/>
  <c r="BG139" i="44"/>
  <c r="AC139" i="44" s="1"/>
  <c r="AR139" i="44" s="1"/>
  <c r="AY123" i="44"/>
  <c r="U123" i="44" s="1"/>
  <c r="AJ123" i="44" s="1"/>
  <c r="AY187" i="44"/>
  <c r="U187" i="44" s="1"/>
  <c r="AJ187" i="44" s="1"/>
  <c r="AY64" i="44"/>
  <c r="U64" i="44" s="1"/>
  <c r="AJ64" i="44" s="1"/>
  <c r="BB125" i="44"/>
  <c r="X125" i="44" s="1"/>
  <c r="AM125" i="44" s="1"/>
  <c r="AY125" i="44"/>
  <c r="U125" i="44" s="1"/>
  <c r="AJ125" i="44" s="1"/>
  <c r="AY206" i="44"/>
  <c r="AY10" i="44"/>
  <c r="U10" i="44" s="1"/>
  <c r="AJ10" i="44" s="1"/>
  <c r="BD155" i="44"/>
  <c r="Z155" i="44" s="1"/>
  <c r="AO155" i="44" s="1"/>
  <c r="BD60" i="44"/>
  <c r="Z60" i="44" s="1"/>
  <c r="AO60" i="44" s="1"/>
  <c r="BD94" i="44"/>
  <c r="Z94" i="44" s="1"/>
  <c r="AO94" i="44" s="1"/>
  <c r="BD28" i="44"/>
  <c r="Z28" i="44" s="1"/>
  <c r="AO28" i="44" s="1"/>
  <c r="BD23" i="44"/>
  <c r="Z23" i="44" s="1"/>
  <c r="AO23" i="44" s="1"/>
  <c r="BD70" i="44"/>
  <c r="Z70" i="44" s="1"/>
  <c r="AO70" i="44" s="1"/>
  <c r="BD176" i="44"/>
  <c r="Z176" i="44" s="1"/>
  <c r="AO176" i="44" s="1"/>
  <c r="BD104" i="44"/>
  <c r="Z104" i="44" s="1"/>
  <c r="AO104" i="44" s="1"/>
  <c r="BD122" i="44"/>
  <c r="Z122" i="44" s="1"/>
  <c r="AO122" i="44" s="1"/>
  <c r="BD111" i="44"/>
  <c r="Z111" i="44" s="1"/>
  <c r="AO111" i="44" s="1"/>
  <c r="BD124" i="44"/>
  <c r="Z124" i="44" s="1"/>
  <c r="AO124" i="44" s="1"/>
  <c r="BD36" i="44"/>
  <c r="Z36" i="44" s="1"/>
  <c r="AO36" i="44" s="1"/>
  <c r="BD182" i="44"/>
  <c r="Z182" i="44" s="1"/>
  <c r="AO182" i="44" s="1"/>
  <c r="BD131" i="44"/>
  <c r="Z131" i="44" s="1"/>
  <c r="AO131" i="44" s="1"/>
  <c r="BD118" i="44"/>
  <c r="Z118" i="44" s="1"/>
  <c r="AO118" i="44" s="1"/>
  <c r="BD165" i="44"/>
  <c r="Z165" i="44" s="1"/>
  <c r="AO165" i="44" s="1"/>
  <c r="BD103" i="44"/>
  <c r="Z103" i="44" s="1"/>
  <c r="AO103" i="44" s="1"/>
  <c r="BD52" i="44"/>
  <c r="Z52" i="44" s="1"/>
  <c r="AO52" i="44" s="1"/>
  <c r="BG164" i="44"/>
  <c r="AC164" i="44" s="1"/>
  <c r="AR164" i="44" s="1"/>
  <c r="BG175" i="44"/>
  <c r="AC175" i="44" s="1"/>
  <c r="AR175" i="44" s="1"/>
  <c r="BG199" i="44"/>
  <c r="AC199" i="44" s="1"/>
  <c r="AR199" i="44" s="1"/>
  <c r="BD19" i="44"/>
  <c r="Z19" i="44" s="1"/>
  <c r="AO19" i="44" s="1"/>
  <c r="BG117" i="44"/>
  <c r="AC117" i="44" s="1"/>
  <c r="AR117" i="44" s="1"/>
  <c r="BG129" i="44"/>
  <c r="AC129" i="44" s="1"/>
  <c r="AR129" i="44" s="1"/>
  <c r="BG115" i="44"/>
  <c r="AC115" i="44" s="1"/>
  <c r="AR115" i="44" s="1"/>
  <c r="BG39" i="44"/>
  <c r="AC39" i="44" s="1"/>
  <c r="AR39" i="44" s="1"/>
  <c r="BG35" i="44"/>
  <c r="AC35" i="44" s="1"/>
  <c r="AR35" i="44" s="1"/>
  <c r="BG103" i="44"/>
  <c r="AC103" i="44" s="1"/>
  <c r="AR103" i="44" s="1"/>
  <c r="BG44" i="44"/>
  <c r="AC44" i="44" s="1"/>
  <c r="AR44" i="44" s="1"/>
  <c r="BG29" i="44"/>
  <c r="AC29" i="44" s="1"/>
  <c r="AR29" i="44" s="1"/>
  <c r="BG170" i="44"/>
  <c r="AC170" i="44" s="1"/>
  <c r="AR170" i="44" s="1"/>
  <c r="BG200" i="44"/>
  <c r="AC200" i="44" s="1"/>
  <c r="AR200" i="44" s="1"/>
  <c r="BG52" i="44"/>
  <c r="AC52" i="44" s="1"/>
  <c r="AR52" i="44" s="1"/>
  <c r="BG41" i="44"/>
  <c r="AC41" i="44" s="1"/>
  <c r="AR41" i="44" s="1"/>
  <c r="BG16" i="44"/>
  <c r="AC16" i="44" s="1"/>
  <c r="AR16" i="44" s="1"/>
  <c r="BG158" i="44"/>
  <c r="AC158" i="44" s="1"/>
  <c r="AR158" i="44" s="1"/>
  <c r="BD195" i="44"/>
  <c r="Z195" i="44" s="1"/>
  <c r="AO195" i="44" s="1"/>
  <c r="BD205" i="44"/>
  <c r="Z205" i="44" s="1"/>
  <c r="AO205" i="44" s="1"/>
  <c r="BG195" i="44"/>
  <c r="AC195" i="44" s="1"/>
  <c r="AR195" i="44" s="1"/>
  <c r="BG58" i="44"/>
  <c r="AC58" i="44" s="1"/>
  <c r="AR58" i="44" s="1"/>
  <c r="BD192" i="44"/>
  <c r="Z192" i="44" s="1"/>
  <c r="AO192" i="44" s="1"/>
  <c r="BG89" i="44"/>
  <c r="AC89" i="44" s="1"/>
  <c r="AR89" i="44" s="1"/>
  <c r="BG64" i="44"/>
  <c r="AC64" i="44" s="1"/>
  <c r="AR64" i="44" s="1"/>
  <c r="BG161" i="44"/>
  <c r="AC161" i="44" s="1"/>
  <c r="AR161" i="44" s="1"/>
  <c r="BG7" i="44"/>
  <c r="AC7" i="44" s="1"/>
  <c r="AR7" i="44" s="1"/>
  <c r="BG197" i="44"/>
  <c r="AC197" i="44" s="1"/>
  <c r="AR197" i="44" s="1"/>
  <c r="BG204" i="44"/>
  <c r="AC204" i="44" s="1"/>
  <c r="AR204" i="44" s="1"/>
  <c r="BG160" i="44"/>
  <c r="AC160" i="44" s="1"/>
  <c r="AR160" i="44" s="1"/>
  <c r="BD34" i="44"/>
  <c r="Z34" i="44" s="1"/>
  <c r="AO34" i="44" s="1"/>
  <c r="BD75" i="44"/>
  <c r="Z75" i="44" s="1"/>
  <c r="AO75" i="44" s="1"/>
  <c r="BD178" i="44"/>
  <c r="Z178" i="44" s="1"/>
  <c r="AO178" i="44" s="1"/>
  <c r="BG77" i="44"/>
  <c r="AC77" i="44" s="1"/>
  <c r="AR77" i="44" s="1"/>
  <c r="BG6" i="44"/>
  <c r="AC6" i="44" s="1"/>
  <c r="AR6" i="44" s="1"/>
  <c r="BD112" i="44"/>
  <c r="Z112" i="44" s="1"/>
  <c r="AO112" i="44" s="1"/>
  <c r="BD193" i="44"/>
  <c r="Z193" i="44" s="1"/>
  <c r="AO193" i="44" s="1"/>
  <c r="BG174" i="44"/>
  <c r="AC174" i="44" s="1"/>
  <c r="AR174" i="44" s="1"/>
  <c r="BG72" i="44"/>
  <c r="AC72" i="44" s="1"/>
  <c r="AR72" i="44" s="1"/>
  <c r="BG84" i="44"/>
  <c r="AC84" i="44" s="1"/>
  <c r="AR84" i="44" s="1"/>
  <c r="BD154" i="44"/>
  <c r="Z154" i="44" s="1"/>
  <c r="AO154" i="44" s="1"/>
  <c r="BD14" i="44"/>
  <c r="Z14" i="44" s="1"/>
  <c r="AO14" i="44" s="1"/>
  <c r="BD47" i="44"/>
  <c r="Z47" i="44" s="1"/>
  <c r="AO47" i="44" s="1"/>
  <c r="BD141" i="44"/>
  <c r="Z141" i="44" s="1"/>
  <c r="AO141" i="44" s="1"/>
  <c r="BD84" i="44"/>
  <c r="Z84" i="44" s="1"/>
  <c r="AO84" i="44" s="1"/>
  <c r="AW117" i="44"/>
  <c r="S117" i="44" s="1"/>
  <c r="AH117" i="44" s="1"/>
  <c r="AW38" i="44"/>
  <c r="S38" i="44" s="1"/>
  <c r="AH38" i="44" s="1"/>
  <c r="BA158" i="44"/>
  <c r="W158" i="44" s="1"/>
  <c r="AL158" i="44" s="1"/>
  <c r="AY106" i="44"/>
  <c r="U106" i="44" s="1"/>
  <c r="AJ106" i="44" s="1"/>
  <c r="AY200" i="44"/>
  <c r="U200" i="44" s="1"/>
  <c r="AJ200" i="44" s="1"/>
  <c r="AY183" i="44"/>
  <c r="U183" i="44" s="1"/>
  <c r="AJ183" i="44" s="1"/>
  <c r="AY194" i="44"/>
  <c r="U194" i="44" s="1"/>
  <c r="AJ194" i="44" s="1"/>
  <c r="AY101" i="44"/>
  <c r="U101" i="44" s="1"/>
  <c r="AJ101" i="44" s="1"/>
  <c r="AY21" i="44"/>
  <c r="U21" i="44" s="1"/>
  <c r="AJ21" i="44" s="1"/>
  <c r="AY193" i="44"/>
  <c r="U193" i="44" s="1"/>
  <c r="AJ193" i="44" s="1"/>
  <c r="AY97" i="44"/>
  <c r="U97" i="44" s="1"/>
  <c r="AJ97" i="44" s="1"/>
  <c r="AY203" i="44"/>
  <c r="U203" i="44" s="1"/>
  <c r="AJ203" i="44" s="1"/>
  <c r="AY24" i="44"/>
  <c r="U24" i="44" s="1"/>
  <c r="AJ24" i="44" s="1"/>
  <c r="BD153" i="44"/>
  <c r="Z153" i="44" s="1"/>
  <c r="AO153" i="44" s="1"/>
  <c r="BD51" i="44"/>
  <c r="Z51" i="44" s="1"/>
  <c r="AO51" i="44" s="1"/>
  <c r="BD203" i="44"/>
  <c r="Z203" i="44" s="1"/>
  <c r="AO203" i="44" s="1"/>
  <c r="BD61" i="44"/>
  <c r="Z61" i="44" s="1"/>
  <c r="AO61" i="44" s="1"/>
  <c r="BD168" i="44"/>
  <c r="Z168" i="44" s="1"/>
  <c r="AO168" i="44" s="1"/>
  <c r="BD196" i="44"/>
  <c r="Z196" i="44" s="1"/>
  <c r="AO196" i="44" s="1"/>
  <c r="BG173" i="44"/>
  <c r="AC173" i="44" s="1"/>
  <c r="AR173" i="44" s="1"/>
  <c r="BG23" i="44"/>
  <c r="AC23" i="44" s="1"/>
  <c r="AR23" i="44" s="1"/>
  <c r="BG112" i="44"/>
  <c r="AC112" i="44" s="1"/>
  <c r="AR112" i="44" s="1"/>
  <c r="BG33" i="44"/>
  <c r="AC33" i="44" s="1"/>
  <c r="AR33" i="44" s="1"/>
  <c r="BG180" i="44"/>
  <c r="AC180" i="44" s="1"/>
  <c r="AR180" i="44" s="1"/>
  <c r="BG43" i="44"/>
  <c r="AC43" i="44" s="1"/>
  <c r="AR43" i="44" s="1"/>
  <c r="BG109" i="44"/>
  <c r="AC109" i="44" s="1"/>
  <c r="AR109" i="44" s="1"/>
  <c r="BB186" i="44"/>
  <c r="X186" i="44" s="1"/>
  <c r="AM186" i="44" s="1"/>
  <c r="AY19" i="44"/>
  <c r="U19" i="44" s="1"/>
  <c r="AJ19" i="44" s="1"/>
  <c r="AY25" i="44"/>
  <c r="U25" i="44" s="1"/>
  <c r="AJ25" i="44" s="1"/>
  <c r="AY103" i="44"/>
  <c r="U103" i="44" s="1"/>
  <c r="AJ103" i="44" s="1"/>
  <c r="AY40" i="44"/>
  <c r="U40" i="44" s="1"/>
  <c r="AJ40" i="44" s="1"/>
  <c r="AY205" i="44"/>
  <c r="U205" i="44" s="1"/>
  <c r="AJ205" i="44" s="1"/>
  <c r="AY47" i="44"/>
  <c r="U47" i="44" s="1"/>
  <c r="AJ47" i="44" s="1"/>
  <c r="AY154" i="44"/>
  <c r="U154" i="44" s="1"/>
  <c r="AJ154" i="44" s="1"/>
  <c r="AY44" i="44"/>
  <c r="U44" i="44" s="1"/>
  <c r="AJ44" i="44" s="1"/>
  <c r="AY45" i="44"/>
  <c r="U45" i="44" s="1"/>
  <c r="AJ45" i="44" s="1"/>
  <c r="BA129" i="44"/>
  <c r="W129" i="44" s="1"/>
  <c r="AL129" i="44" s="1"/>
  <c r="AX40" i="44"/>
  <c r="T40" i="44" s="1"/>
  <c r="AI40" i="44" s="1"/>
  <c r="AX140" i="44"/>
  <c r="T140" i="44" s="1"/>
  <c r="AI140" i="44" s="1"/>
  <c r="AX169" i="44"/>
  <c r="T169" i="44" s="1"/>
  <c r="AI169" i="44" s="1"/>
  <c r="AX73" i="44"/>
  <c r="T73" i="44" s="1"/>
  <c r="AI73" i="44" s="1"/>
  <c r="BB141" i="44"/>
  <c r="X141" i="44" s="1"/>
  <c r="AM141" i="44" s="1"/>
  <c r="AY182" i="44"/>
  <c r="U182" i="44" s="1"/>
  <c r="AJ182" i="44" s="1"/>
  <c r="BD22" i="44"/>
  <c r="Z22" i="44" s="1"/>
  <c r="AO22" i="44" s="1"/>
  <c r="BD31" i="44"/>
  <c r="Z31" i="44" s="1"/>
  <c r="AO31" i="44" s="1"/>
  <c r="BD167" i="44"/>
  <c r="Z167" i="44" s="1"/>
  <c r="AO167" i="44" s="1"/>
  <c r="BG177" i="44"/>
  <c r="AC177" i="44" s="1"/>
  <c r="AR177" i="44" s="1"/>
  <c r="BD170" i="44"/>
  <c r="Z170" i="44" s="1"/>
  <c r="AO170" i="44" s="1"/>
  <c r="BD83" i="44"/>
  <c r="Z83" i="44" s="1"/>
  <c r="AO83" i="44" s="1"/>
  <c r="BD134" i="44"/>
  <c r="Z134" i="44" s="1"/>
  <c r="AO134" i="44" s="1"/>
  <c r="BG141" i="44"/>
  <c r="AC141" i="44" s="1"/>
  <c r="AR141" i="44" s="1"/>
  <c r="BG99" i="44"/>
  <c r="AC99" i="44" s="1"/>
  <c r="AR99" i="44" s="1"/>
  <c r="BG191" i="44"/>
  <c r="AC191" i="44" s="1"/>
  <c r="AR191" i="44" s="1"/>
  <c r="BG165" i="44"/>
  <c r="AC165" i="44" s="1"/>
  <c r="AR165" i="44" s="1"/>
  <c r="BD96" i="44"/>
  <c r="Z96" i="44" s="1"/>
  <c r="AO96" i="44" s="1"/>
  <c r="BD43" i="44"/>
  <c r="Z43" i="44" s="1"/>
  <c r="AO43" i="44" s="1"/>
  <c r="BG49" i="44"/>
  <c r="AC49" i="44" s="1"/>
  <c r="AR49" i="44" s="1"/>
  <c r="BG56" i="44"/>
  <c r="AC56" i="44" s="1"/>
  <c r="AR56" i="44" s="1"/>
  <c r="BH172" i="44"/>
  <c r="AD172" i="44" s="1"/>
  <c r="AS172" i="44" s="1"/>
  <c r="BH76" i="44"/>
  <c r="AD76" i="44" s="1"/>
  <c r="AS76" i="44" s="1"/>
  <c r="AY113" i="44"/>
  <c r="U113" i="44" s="1"/>
  <c r="AJ113" i="44" s="1"/>
  <c r="AY35" i="44"/>
  <c r="U35" i="44" s="1"/>
  <c r="AJ35" i="44" s="1"/>
  <c r="AY26" i="44"/>
  <c r="U26" i="44" s="1"/>
  <c r="AJ26" i="44" s="1"/>
  <c r="AW142" i="44"/>
  <c r="S142" i="44" s="1"/>
  <c r="AH142" i="44" s="1"/>
  <c r="AW175" i="44"/>
  <c r="S175" i="44" s="1"/>
  <c r="AH175" i="44" s="1"/>
  <c r="BA53" i="44"/>
  <c r="W53" i="44" s="1"/>
  <c r="AL53" i="44" s="1"/>
  <c r="BA133" i="44"/>
  <c r="W133" i="44" s="1"/>
  <c r="AL133" i="44" s="1"/>
  <c r="BA168" i="44"/>
  <c r="W168" i="44" s="1"/>
  <c r="AL168" i="44" s="1"/>
  <c r="BE137" i="44"/>
  <c r="AA137" i="44" s="1"/>
  <c r="AP137" i="44" s="1"/>
  <c r="BB21" i="44"/>
  <c r="X21" i="44" s="1"/>
  <c r="AM21" i="44" s="1"/>
  <c r="BB117" i="44"/>
  <c r="X117" i="44" s="1"/>
  <c r="AM117" i="44" s="1"/>
  <c r="BB93" i="44"/>
  <c r="X93" i="44" s="1"/>
  <c r="AM93" i="44" s="1"/>
  <c r="AY121" i="44"/>
  <c r="U121" i="44" s="1"/>
  <c r="AJ121" i="44" s="1"/>
  <c r="AY36" i="44"/>
  <c r="U36" i="44" s="1"/>
  <c r="AJ36" i="44" s="1"/>
  <c r="AY165" i="44"/>
  <c r="U165" i="44" s="1"/>
  <c r="AJ165" i="44" s="1"/>
  <c r="AY51" i="44"/>
  <c r="U51" i="44" s="1"/>
  <c r="AJ51" i="44" s="1"/>
  <c r="AY33" i="44"/>
  <c r="U33" i="44" s="1"/>
  <c r="AJ33" i="44" s="1"/>
  <c r="AY167" i="44"/>
  <c r="U167" i="44" s="1"/>
  <c r="AJ167" i="44" s="1"/>
  <c r="AV171" i="44"/>
  <c r="R171" i="44" s="1"/>
  <c r="AG171" i="44" s="1"/>
  <c r="AV107" i="44"/>
  <c r="R107" i="44" s="1"/>
  <c r="AG107" i="44" s="1"/>
  <c r="AY177" i="44"/>
  <c r="U177" i="44" s="1"/>
  <c r="AJ177" i="44" s="1"/>
  <c r="AY199" i="44"/>
  <c r="U199" i="44" s="1"/>
  <c r="AJ199" i="44" s="1"/>
  <c r="AY161" i="44"/>
  <c r="U161" i="44" s="1"/>
  <c r="AJ161" i="44" s="1"/>
  <c r="BH132" i="44"/>
  <c r="AD132" i="44" s="1"/>
  <c r="AS132" i="44" s="1"/>
  <c r="BC114" i="44"/>
  <c r="Y114" i="44" s="1"/>
  <c r="AN114" i="44" s="1"/>
  <c r="BH136" i="44"/>
  <c r="AD136" i="44" s="1"/>
  <c r="AS136" i="44" s="1"/>
  <c r="AV158" i="44"/>
  <c r="R158" i="44" s="1"/>
  <c r="AG158" i="44" s="1"/>
  <c r="AV157" i="44"/>
  <c r="R157" i="44" s="1"/>
  <c r="AG157" i="44" s="1"/>
  <c r="BH118" i="44"/>
  <c r="AD118" i="44" s="1"/>
  <c r="AS118" i="44" s="1"/>
  <c r="AZ206" i="44"/>
  <c r="V206" i="44" s="1"/>
  <c r="AK206" i="44" s="1"/>
  <c r="AY159" i="44"/>
  <c r="U159" i="44" s="1"/>
  <c r="AJ159" i="44" s="1"/>
  <c r="AY100" i="44"/>
  <c r="U100" i="44" s="1"/>
  <c r="AJ100" i="44" s="1"/>
  <c r="AY126" i="44"/>
  <c r="U126" i="44" s="1"/>
  <c r="AJ126" i="44" s="1"/>
  <c r="AY7" i="44"/>
  <c r="U7" i="44" s="1"/>
  <c r="AJ7" i="44" s="1"/>
  <c r="AY78" i="44"/>
  <c r="U78" i="44" s="1"/>
  <c r="AJ78" i="44" s="1"/>
  <c r="BB123" i="44"/>
  <c r="X123" i="44" s="1"/>
  <c r="AM123" i="44" s="1"/>
  <c r="AY128" i="44"/>
  <c r="U128" i="44" s="1"/>
  <c r="AJ128" i="44" s="1"/>
  <c r="AY9" i="44"/>
  <c r="U9" i="44" s="1"/>
  <c r="AJ9" i="44" s="1"/>
  <c r="AY135" i="44"/>
  <c r="U135" i="44" s="1"/>
  <c r="AJ135" i="44" s="1"/>
  <c r="BD151" i="44"/>
  <c r="Z151" i="44" s="1"/>
  <c r="AO151" i="44" s="1"/>
  <c r="AY43" i="44"/>
  <c r="U43" i="44" s="1"/>
  <c r="AJ43" i="44" s="1"/>
  <c r="BH61" i="44"/>
  <c r="AD61" i="44" s="1"/>
  <c r="AS61" i="44" s="1"/>
  <c r="AX54" i="44"/>
  <c r="T54" i="44" s="1"/>
  <c r="AI54" i="44" s="1"/>
  <c r="AY131" i="44"/>
  <c r="U131" i="44" s="1"/>
  <c r="AJ131" i="44" s="1"/>
  <c r="AY160" i="44"/>
  <c r="U160" i="44" s="1"/>
  <c r="AJ160" i="44" s="1"/>
  <c r="BB34" i="44"/>
  <c r="X34" i="44" s="1"/>
  <c r="AM34" i="44" s="1"/>
  <c r="AY90" i="44"/>
  <c r="U90" i="44" s="1"/>
  <c r="AJ90" i="44" s="1"/>
  <c r="AY46" i="44"/>
  <c r="U46" i="44" s="1"/>
  <c r="AJ46" i="44" s="1"/>
  <c r="AY87" i="44"/>
  <c r="U87" i="44" s="1"/>
  <c r="AJ87" i="44" s="1"/>
  <c r="AY27" i="44"/>
  <c r="U27" i="44" s="1"/>
  <c r="AJ27" i="44" s="1"/>
  <c r="BB193" i="44"/>
  <c r="X193" i="44" s="1"/>
  <c r="AM193" i="44" s="1"/>
  <c r="AY88" i="44"/>
  <c r="U88" i="44" s="1"/>
  <c r="AJ88" i="44" s="1"/>
  <c r="AW192" i="44"/>
  <c r="S192" i="44" s="1"/>
  <c r="AH192" i="44" s="1"/>
  <c r="AZ129" i="44"/>
  <c r="V129" i="44" s="1"/>
  <c r="AK129" i="44" s="1"/>
  <c r="BH122" i="44"/>
  <c r="AD122" i="44" s="1"/>
  <c r="AS122" i="44" s="1"/>
  <c r="BB48" i="44"/>
  <c r="X48" i="44" s="1"/>
  <c r="AM48" i="44" s="1"/>
  <c r="AY13" i="44"/>
  <c r="U13" i="44" s="1"/>
  <c r="AJ13" i="44" s="1"/>
  <c r="AY150" i="44"/>
  <c r="U150" i="44" s="1"/>
  <c r="AJ150" i="44" s="1"/>
  <c r="AY104" i="44"/>
  <c r="U104" i="44" s="1"/>
  <c r="AJ104" i="44" s="1"/>
  <c r="AY12" i="44"/>
  <c r="U12" i="44" s="1"/>
  <c r="AJ12" i="44" s="1"/>
  <c r="BB115" i="44"/>
  <c r="X115" i="44" s="1"/>
  <c r="AM115" i="44" s="1"/>
  <c r="AY133" i="44"/>
  <c r="U133" i="44" s="1"/>
  <c r="AJ133" i="44" s="1"/>
  <c r="AY124" i="44"/>
  <c r="U124" i="44" s="1"/>
  <c r="AJ124" i="44" s="1"/>
  <c r="AY55" i="44"/>
  <c r="U55" i="44" s="1"/>
  <c r="AJ55" i="44" s="1"/>
  <c r="AY22" i="44"/>
  <c r="U22" i="44" s="1"/>
  <c r="AJ22" i="44" s="1"/>
  <c r="AY185" i="44"/>
  <c r="U185" i="44" s="1"/>
  <c r="AJ185" i="44" s="1"/>
  <c r="AY67" i="44"/>
  <c r="U67" i="44" s="1"/>
  <c r="AJ67" i="44" s="1"/>
  <c r="AY42" i="44"/>
  <c r="U42" i="44" s="1"/>
  <c r="AJ42" i="44" s="1"/>
  <c r="AY83" i="44"/>
  <c r="U83" i="44" s="1"/>
  <c r="AJ83" i="44" s="1"/>
  <c r="AW68" i="44"/>
  <c r="S68" i="44" s="1"/>
  <c r="AH68" i="44" s="1"/>
  <c r="AZ110" i="44"/>
  <c r="V110" i="44" s="1"/>
  <c r="AK110" i="44" s="1"/>
  <c r="AY170" i="44"/>
  <c r="U170" i="44" s="1"/>
  <c r="AJ170" i="44" s="1"/>
  <c r="AW193" i="44"/>
  <c r="S193" i="44" s="1"/>
  <c r="AH193" i="44" s="1"/>
  <c r="BH202" i="44"/>
  <c r="AD202" i="44" s="1"/>
  <c r="AS202" i="44" s="1"/>
  <c r="BH104" i="44"/>
  <c r="AD104" i="44" s="1"/>
  <c r="AS104" i="44" s="1"/>
  <c r="AY94" i="44"/>
  <c r="U94" i="44" s="1"/>
  <c r="AJ94" i="44" s="1"/>
  <c r="AY95" i="44"/>
  <c r="U95" i="44" s="1"/>
  <c r="AJ95" i="44" s="1"/>
  <c r="AY52" i="44"/>
  <c r="U52" i="44" s="1"/>
  <c r="AJ52" i="44" s="1"/>
  <c r="BH88" i="44"/>
  <c r="AD88" i="44" s="1"/>
  <c r="AS88" i="44" s="1"/>
  <c r="BH115" i="44"/>
  <c r="AD115" i="44" s="1"/>
  <c r="AS115" i="44" s="1"/>
  <c r="BH66" i="44"/>
  <c r="AD66" i="44" s="1"/>
  <c r="AS66" i="44" s="1"/>
  <c r="BH159" i="44"/>
  <c r="AD159" i="44" s="1"/>
  <c r="AS159" i="44" s="1"/>
  <c r="BH142" i="44"/>
  <c r="AD142" i="44" s="1"/>
  <c r="AS142" i="44" s="1"/>
  <c r="BB100" i="44"/>
  <c r="X100" i="44" s="1"/>
  <c r="AM100" i="44" s="1"/>
  <c r="BB119" i="44"/>
  <c r="X119" i="44" s="1"/>
  <c r="AM119" i="44" s="1"/>
  <c r="BB194" i="44"/>
  <c r="X194" i="44" s="1"/>
  <c r="AM194" i="44" s="1"/>
  <c r="BB11" i="44"/>
  <c r="X11" i="44" s="1"/>
  <c r="AM11" i="44" s="1"/>
  <c r="BB88" i="44"/>
  <c r="X88" i="44" s="1"/>
  <c r="AM88" i="44" s="1"/>
  <c r="BB138" i="44"/>
  <c r="X138" i="44" s="1"/>
  <c r="AM138" i="44" s="1"/>
  <c r="BA92" i="44"/>
  <c r="W92" i="44" s="1"/>
  <c r="AL92" i="44" s="1"/>
  <c r="BB130" i="44"/>
  <c r="X130" i="44" s="1"/>
  <c r="AM130" i="44" s="1"/>
  <c r="BB96" i="44"/>
  <c r="X96" i="44" s="1"/>
  <c r="AM96" i="44" s="1"/>
  <c r="BB47" i="44"/>
  <c r="X47" i="44" s="1"/>
  <c r="AM47" i="44" s="1"/>
  <c r="BB116" i="44"/>
  <c r="X116" i="44" s="1"/>
  <c r="AM116" i="44" s="1"/>
  <c r="AY68" i="44"/>
  <c r="U68" i="44" s="1"/>
  <c r="AJ68" i="44" s="1"/>
  <c r="AY171" i="44"/>
  <c r="U171" i="44" s="1"/>
  <c r="AJ171" i="44" s="1"/>
  <c r="AY37" i="44"/>
  <c r="U37" i="44" s="1"/>
  <c r="AJ37" i="44" s="1"/>
  <c r="AY141" i="44"/>
  <c r="U141" i="44" s="1"/>
  <c r="AJ141" i="44" s="1"/>
  <c r="AZ77" i="44"/>
  <c r="V77" i="44" s="1"/>
  <c r="AK77" i="44" s="1"/>
  <c r="AY50" i="44"/>
  <c r="U50" i="44" s="1"/>
  <c r="AJ50" i="44" s="1"/>
  <c r="AY15" i="44"/>
  <c r="U15" i="44" s="1"/>
  <c r="AJ15" i="44" s="1"/>
  <c r="AY164" i="44"/>
  <c r="U164" i="44" s="1"/>
  <c r="AJ164" i="44" s="1"/>
  <c r="AY62" i="44"/>
  <c r="U62" i="44" s="1"/>
  <c r="AJ62" i="44" s="1"/>
  <c r="AY34" i="44"/>
  <c r="U34" i="44" s="1"/>
  <c r="AJ34" i="44" s="1"/>
  <c r="AY145" i="44"/>
  <c r="U145" i="44" s="1"/>
  <c r="AJ145" i="44" s="1"/>
  <c r="AX84" i="44"/>
  <c r="T84" i="44" s="1"/>
  <c r="AI84" i="44" s="1"/>
  <c r="AX30" i="44"/>
  <c r="T30" i="44" s="1"/>
  <c r="AI30" i="44" s="1"/>
  <c r="AX155" i="44"/>
  <c r="T155" i="44" s="1"/>
  <c r="AI155" i="44" s="1"/>
  <c r="AX158" i="44"/>
  <c r="T158" i="44" s="1"/>
  <c r="AI158" i="44" s="1"/>
  <c r="AX41" i="44"/>
  <c r="T41" i="44" s="1"/>
  <c r="AI41" i="44" s="1"/>
  <c r="AX66" i="44"/>
  <c r="T66" i="44" s="1"/>
  <c r="AI66" i="44" s="1"/>
  <c r="AX14" i="44"/>
  <c r="T14" i="44" s="1"/>
  <c r="AI14" i="44" s="1"/>
  <c r="AX148" i="44"/>
  <c r="T148" i="44" s="1"/>
  <c r="AI148" i="44" s="1"/>
  <c r="AX198" i="44"/>
  <c r="T198" i="44" s="1"/>
  <c r="AI198" i="44" s="1"/>
  <c r="AY139" i="44"/>
  <c r="U139" i="44" s="1"/>
  <c r="AJ139" i="44" s="1"/>
  <c r="AY163" i="44"/>
  <c r="U163" i="44" s="1"/>
  <c r="AJ163" i="44" s="1"/>
  <c r="AY74" i="44"/>
  <c r="U74" i="44" s="1"/>
  <c r="AJ74" i="44" s="1"/>
  <c r="AY136" i="44"/>
  <c r="U136" i="44" s="1"/>
  <c r="AJ136" i="44" s="1"/>
  <c r="AX37" i="44"/>
  <c r="T37" i="44" s="1"/>
  <c r="AI37" i="44" s="1"/>
  <c r="AX192" i="44"/>
  <c r="T192" i="44" s="1"/>
  <c r="AI192" i="44" s="1"/>
  <c r="AW52" i="44"/>
  <c r="S52" i="44" s="1"/>
  <c r="AH52" i="44" s="1"/>
  <c r="AW158" i="44"/>
  <c r="S158" i="44" s="1"/>
  <c r="AH158" i="44" s="1"/>
  <c r="AW199" i="44"/>
  <c r="S199" i="44" s="1"/>
  <c r="AH199" i="44" s="1"/>
  <c r="AW36" i="44"/>
  <c r="S36" i="44" s="1"/>
  <c r="AH36" i="44" s="1"/>
  <c r="AV136" i="44"/>
  <c r="R136" i="44" s="1"/>
  <c r="AG136" i="44" s="1"/>
  <c r="AW119" i="44"/>
  <c r="S119" i="44" s="1"/>
  <c r="AH119" i="44" s="1"/>
  <c r="BB183" i="44"/>
  <c r="X183" i="44" s="1"/>
  <c r="AM183" i="44" s="1"/>
  <c r="BB185" i="44"/>
  <c r="X185" i="44" s="1"/>
  <c r="AM185" i="44" s="1"/>
  <c r="BB25" i="44"/>
  <c r="X25" i="44" s="1"/>
  <c r="AM25" i="44" s="1"/>
  <c r="BB177" i="44"/>
  <c r="X177" i="44" s="1"/>
  <c r="AM177" i="44" s="1"/>
  <c r="BH32" i="44"/>
  <c r="AD32" i="44" s="1"/>
  <c r="AS32" i="44" s="1"/>
  <c r="AZ157" i="44"/>
  <c r="V157" i="44" s="1"/>
  <c r="AK157" i="44" s="1"/>
  <c r="AZ78" i="44"/>
  <c r="V78" i="44" s="1"/>
  <c r="AK78" i="44" s="1"/>
  <c r="BB199" i="44"/>
  <c r="X199" i="44" s="1"/>
  <c r="AM199" i="44" s="1"/>
  <c r="BB144" i="44"/>
  <c r="X144" i="44" s="1"/>
  <c r="AM144" i="44" s="1"/>
  <c r="BB81" i="44"/>
  <c r="X81" i="44" s="1"/>
  <c r="AM81" i="44" s="1"/>
  <c r="AY112" i="44"/>
  <c r="U112" i="44" s="1"/>
  <c r="AJ112" i="44" s="1"/>
  <c r="AY69" i="44"/>
  <c r="U69" i="44" s="1"/>
  <c r="AJ69" i="44" s="1"/>
  <c r="AY184" i="44"/>
  <c r="U184" i="44" s="1"/>
  <c r="AJ184" i="44" s="1"/>
  <c r="AY149" i="44"/>
  <c r="U149" i="44" s="1"/>
  <c r="AJ149" i="44" s="1"/>
  <c r="AY175" i="44"/>
  <c r="U175" i="44" s="1"/>
  <c r="AJ175" i="44" s="1"/>
  <c r="AW124" i="44"/>
  <c r="S124" i="44" s="1"/>
  <c r="AH124" i="44" s="1"/>
  <c r="BH55" i="44"/>
  <c r="AD55" i="44" s="1"/>
  <c r="AS55" i="44" s="1"/>
  <c r="BE42" i="44"/>
  <c r="AA42" i="44" s="1"/>
  <c r="AP42" i="44" s="1"/>
  <c r="AV88" i="44"/>
  <c r="R88" i="44" s="1"/>
  <c r="AG88" i="44" s="1"/>
  <c r="AV200" i="44"/>
  <c r="R200" i="44" s="1"/>
  <c r="AG200" i="44" s="1"/>
  <c r="AV42" i="44"/>
  <c r="R42" i="44" s="1"/>
  <c r="AG42" i="44" s="1"/>
  <c r="AV27" i="44"/>
  <c r="R27" i="44" s="1"/>
  <c r="AG27" i="44" s="1"/>
  <c r="AV72" i="44"/>
  <c r="R72" i="44" s="1"/>
  <c r="AG72" i="44" s="1"/>
  <c r="BH103" i="44"/>
  <c r="AD103" i="44" s="1"/>
  <c r="AS103" i="44" s="1"/>
  <c r="AX122" i="44"/>
  <c r="T122" i="44" s="1"/>
  <c r="AI122" i="44" s="1"/>
  <c r="BH184" i="44"/>
  <c r="AD184" i="44" s="1"/>
  <c r="AS184" i="44" s="1"/>
  <c r="BH92" i="44"/>
  <c r="AD92" i="44" s="1"/>
  <c r="AS92" i="44" s="1"/>
  <c r="BA130" i="44"/>
  <c r="W130" i="44" s="1"/>
  <c r="AL130" i="44" s="1"/>
  <c r="BA19" i="44"/>
  <c r="W19" i="44" s="1"/>
  <c r="AL19" i="44" s="1"/>
  <c r="BH205" i="44"/>
  <c r="AD205" i="44" s="1"/>
  <c r="AS205" i="44" s="1"/>
  <c r="BH160" i="44"/>
  <c r="AD160" i="44" s="1"/>
  <c r="AS160" i="44" s="1"/>
  <c r="AZ75" i="44"/>
  <c r="V75" i="44" s="1"/>
  <c r="AK75" i="44" s="1"/>
  <c r="AZ16" i="44"/>
  <c r="V16" i="44" s="1"/>
  <c r="AK16" i="44" s="1"/>
  <c r="AZ202" i="44"/>
  <c r="V202" i="44" s="1"/>
  <c r="AK202" i="44" s="1"/>
  <c r="AX118" i="44"/>
  <c r="T118" i="44" s="1"/>
  <c r="AI118" i="44" s="1"/>
  <c r="AZ94" i="44"/>
  <c r="V94" i="44" s="1"/>
  <c r="AK94" i="44" s="1"/>
  <c r="BA178" i="44"/>
  <c r="W178" i="44" s="1"/>
  <c r="AL178" i="44" s="1"/>
  <c r="BB159" i="44"/>
  <c r="X159" i="44" s="1"/>
  <c r="AM159" i="44" s="1"/>
  <c r="BB168" i="44"/>
  <c r="X168" i="44" s="1"/>
  <c r="AM168" i="44" s="1"/>
  <c r="BB30" i="44"/>
  <c r="X30" i="44" s="1"/>
  <c r="AM30" i="44" s="1"/>
  <c r="BB22" i="44"/>
  <c r="X22" i="44" s="1"/>
  <c r="AM22" i="44" s="1"/>
  <c r="BB162" i="44"/>
  <c r="X162" i="44" s="1"/>
  <c r="AM162" i="44" s="1"/>
  <c r="BB155" i="44"/>
  <c r="X155" i="44" s="1"/>
  <c r="AM155" i="44" s="1"/>
  <c r="BB70" i="44"/>
  <c r="X70" i="44" s="1"/>
  <c r="AM70" i="44" s="1"/>
  <c r="BB24" i="44"/>
  <c r="X24" i="44" s="1"/>
  <c r="AM24" i="44" s="1"/>
  <c r="BB92" i="44"/>
  <c r="X92" i="44" s="1"/>
  <c r="AM92" i="44" s="1"/>
  <c r="BB165" i="44"/>
  <c r="X165" i="44" s="1"/>
  <c r="AM165" i="44" s="1"/>
  <c r="AY18" i="44"/>
  <c r="U18" i="44" s="1"/>
  <c r="AJ18" i="44" s="1"/>
  <c r="AY155" i="44"/>
  <c r="U155" i="44" s="1"/>
  <c r="AJ155" i="44" s="1"/>
  <c r="BB73" i="44"/>
  <c r="X73" i="44" s="1"/>
  <c r="AM73" i="44" s="1"/>
  <c r="AY134" i="44"/>
  <c r="U134" i="44" s="1"/>
  <c r="AJ134" i="44" s="1"/>
  <c r="BB106" i="44"/>
  <c r="X106" i="44" s="1"/>
  <c r="AM106" i="44" s="1"/>
  <c r="BB160" i="44"/>
  <c r="X160" i="44" s="1"/>
  <c r="AM160" i="44" s="1"/>
  <c r="BB167" i="44"/>
  <c r="X167" i="44" s="1"/>
  <c r="AM167" i="44" s="1"/>
  <c r="BC113" i="44"/>
  <c r="Y113" i="44" s="1"/>
  <c r="AN113" i="44" s="1"/>
  <c r="AY148" i="44"/>
  <c r="U148" i="44" s="1"/>
  <c r="AJ148" i="44" s="1"/>
  <c r="AY60" i="44"/>
  <c r="U60" i="44" s="1"/>
  <c r="AJ60" i="44" s="1"/>
  <c r="AY189" i="44"/>
  <c r="U189" i="44" s="1"/>
  <c r="AJ189" i="44" s="1"/>
  <c r="AY198" i="44"/>
  <c r="U198" i="44" s="1"/>
  <c r="AJ198" i="44" s="1"/>
  <c r="AY152" i="44"/>
  <c r="U152" i="44" s="1"/>
  <c r="AJ152" i="44" s="1"/>
  <c r="AY58" i="44"/>
  <c r="U58" i="44" s="1"/>
  <c r="AJ58" i="44" s="1"/>
  <c r="BB42" i="44"/>
  <c r="X42" i="44" s="1"/>
  <c r="AM42" i="44" s="1"/>
  <c r="BB171" i="44"/>
  <c r="X171" i="44" s="1"/>
  <c r="AM171" i="44" s="1"/>
  <c r="BB143" i="44"/>
  <c r="X143" i="44" s="1"/>
  <c r="AM143" i="44" s="1"/>
  <c r="BB196" i="44"/>
  <c r="X196" i="44" s="1"/>
  <c r="AM196" i="44" s="1"/>
  <c r="AY38" i="44"/>
  <c r="U38" i="44" s="1"/>
  <c r="AJ38" i="44" s="1"/>
  <c r="BB146" i="44"/>
  <c r="X146" i="44" s="1"/>
  <c r="AM146" i="44" s="1"/>
  <c r="BB50" i="44"/>
  <c r="X50" i="44" s="1"/>
  <c r="AM50" i="44" s="1"/>
  <c r="AY116" i="44"/>
  <c r="U116" i="44" s="1"/>
  <c r="AJ116" i="44" s="1"/>
  <c r="BB86" i="44"/>
  <c r="X86" i="44" s="1"/>
  <c r="AM86" i="44" s="1"/>
  <c r="AY195" i="44"/>
  <c r="U195" i="44" s="1"/>
  <c r="AJ195" i="44" s="1"/>
  <c r="BB53" i="44"/>
  <c r="X53" i="44" s="1"/>
  <c r="AM53" i="44" s="1"/>
  <c r="AY190" i="44"/>
  <c r="U190" i="44" s="1"/>
  <c r="AJ190" i="44" s="1"/>
  <c r="AY6" i="44"/>
  <c r="U6" i="44" s="1"/>
  <c r="AJ6" i="44" s="1"/>
  <c r="AY176" i="44"/>
  <c r="U176" i="44" s="1"/>
  <c r="AJ176" i="44" s="1"/>
  <c r="AY151" i="44"/>
  <c r="U151" i="44" s="1"/>
  <c r="AJ151" i="44" s="1"/>
  <c r="AY132" i="44"/>
  <c r="U132" i="44" s="1"/>
  <c r="AJ132" i="44" s="1"/>
  <c r="AY89" i="44"/>
  <c r="U89" i="44" s="1"/>
  <c r="AJ89" i="44" s="1"/>
  <c r="AY122" i="44"/>
  <c r="U122" i="44" s="1"/>
  <c r="AJ122" i="44" s="1"/>
  <c r="AY197" i="44"/>
  <c r="U197" i="44" s="1"/>
  <c r="AJ197" i="44" s="1"/>
  <c r="BB107" i="44"/>
  <c r="X107" i="44" s="1"/>
  <c r="AM107" i="44" s="1"/>
  <c r="BB32" i="44"/>
  <c r="X32" i="44" s="1"/>
  <c r="AM32" i="44" s="1"/>
  <c r="AW54" i="44"/>
  <c r="S54" i="44" s="1"/>
  <c r="AH54" i="44" s="1"/>
  <c r="BH41" i="44"/>
  <c r="AD41" i="44" s="1"/>
  <c r="AS41" i="44" s="1"/>
  <c r="AV24" i="44"/>
  <c r="R24" i="44" s="1"/>
  <c r="AG24" i="44" s="1"/>
  <c r="AZ159" i="44"/>
  <c r="V159" i="44" s="1"/>
  <c r="AK159" i="44" s="1"/>
  <c r="AZ191" i="44"/>
  <c r="V191" i="44" s="1"/>
  <c r="AK191" i="44" s="1"/>
  <c r="AZ109" i="44"/>
  <c r="V109" i="44" s="1"/>
  <c r="AK109" i="44" s="1"/>
  <c r="AZ40" i="44"/>
  <c r="V40" i="44" s="1"/>
  <c r="AK40" i="44" s="1"/>
  <c r="AZ188" i="44"/>
  <c r="V188" i="44" s="1"/>
  <c r="AK188" i="44" s="1"/>
  <c r="AX67" i="44"/>
  <c r="T67" i="44" s="1"/>
  <c r="AI67" i="44" s="1"/>
  <c r="BB16" i="44"/>
  <c r="X16" i="44" s="1"/>
  <c r="AM16" i="44" s="1"/>
  <c r="BB124" i="44"/>
  <c r="X124" i="44" s="1"/>
  <c r="AM124" i="44" s="1"/>
  <c r="BB189" i="44"/>
  <c r="X189" i="44" s="1"/>
  <c r="AM189" i="44" s="1"/>
  <c r="BB180" i="44"/>
  <c r="X180" i="44" s="1"/>
  <c r="AM180" i="44" s="1"/>
  <c r="AY65" i="44"/>
  <c r="U65" i="44" s="1"/>
  <c r="AJ65" i="44" s="1"/>
  <c r="AY53" i="44"/>
  <c r="U53" i="44" s="1"/>
  <c r="AJ53" i="44" s="1"/>
  <c r="AW75" i="44"/>
  <c r="S75" i="44" s="1"/>
  <c r="AH75" i="44" s="1"/>
  <c r="AW51" i="44"/>
  <c r="S51" i="44" s="1"/>
  <c r="AH51" i="44" s="1"/>
  <c r="AW129" i="44"/>
  <c r="S129" i="44" s="1"/>
  <c r="AH129" i="44" s="1"/>
  <c r="AV60" i="44"/>
  <c r="R60" i="44" s="1"/>
  <c r="AG60" i="44" s="1"/>
  <c r="BH34" i="44"/>
  <c r="AD34" i="44" s="1"/>
  <c r="AS34" i="44" s="1"/>
  <c r="BA110" i="44"/>
  <c r="W110" i="44" s="1"/>
  <c r="AL110" i="44" s="1"/>
  <c r="AX139" i="44"/>
  <c r="T139" i="44" s="1"/>
  <c r="AI139" i="44" s="1"/>
  <c r="BA143" i="44"/>
  <c r="W143" i="44" s="1"/>
  <c r="AL143" i="44" s="1"/>
  <c r="BA114" i="44"/>
  <c r="W114" i="44" s="1"/>
  <c r="AL114" i="44" s="1"/>
  <c r="BA115" i="44"/>
  <c r="W115" i="44" s="1"/>
  <c r="AL115" i="44" s="1"/>
  <c r="BA81" i="44"/>
  <c r="W81" i="44" s="1"/>
  <c r="AL81" i="44" s="1"/>
  <c r="AW66" i="44"/>
  <c r="S66" i="44" s="1"/>
  <c r="AH66" i="44" s="1"/>
  <c r="AW174" i="44"/>
  <c r="S174" i="44" s="1"/>
  <c r="AH174" i="44" s="1"/>
  <c r="AW61" i="44"/>
  <c r="S61" i="44" s="1"/>
  <c r="AH61" i="44" s="1"/>
  <c r="AV105" i="44"/>
  <c r="R105" i="44" s="1"/>
  <c r="AG105" i="44" s="1"/>
  <c r="BH164" i="44"/>
  <c r="AD164" i="44" s="1"/>
  <c r="AS164" i="44" s="1"/>
  <c r="AZ203" i="44"/>
  <c r="V203" i="44" s="1"/>
  <c r="AK203" i="44" s="1"/>
  <c r="AZ153" i="44"/>
  <c r="V153" i="44" s="1"/>
  <c r="AK153" i="44" s="1"/>
  <c r="AZ183" i="44"/>
  <c r="V183" i="44" s="1"/>
  <c r="AK183" i="44" s="1"/>
  <c r="AZ184" i="44"/>
  <c r="V184" i="44" s="1"/>
  <c r="AK184" i="44" s="1"/>
  <c r="AZ181" i="44"/>
  <c r="V181" i="44" s="1"/>
  <c r="AK181" i="44" s="1"/>
  <c r="BA72" i="44"/>
  <c r="W72" i="44" s="1"/>
  <c r="AL72" i="44" s="1"/>
  <c r="BA18" i="44"/>
  <c r="W18" i="44" s="1"/>
  <c r="AL18" i="44" s="1"/>
  <c r="BA190" i="44"/>
  <c r="W190" i="44" s="1"/>
  <c r="AL190" i="44" s="1"/>
  <c r="BH157" i="44"/>
  <c r="AD157" i="44" s="1"/>
  <c r="AS157" i="44" s="1"/>
  <c r="BB148" i="44"/>
  <c r="X148" i="44" s="1"/>
  <c r="AM148" i="44" s="1"/>
  <c r="BB9" i="44"/>
  <c r="X9" i="44" s="1"/>
  <c r="AM9" i="44" s="1"/>
  <c r="BB166" i="44"/>
  <c r="X166" i="44" s="1"/>
  <c r="AM166" i="44" s="1"/>
  <c r="BB27" i="44"/>
  <c r="X27" i="44" s="1"/>
  <c r="AM27" i="44" s="1"/>
  <c r="BB51" i="44"/>
  <c r="X51" i="44" s="1"/>
  <c r="AM51" i="44" s="1"/>
  <c r="BB12" i="44"/>
  <c r="X12" i="44" s="1"/>
  <c r="AM12" i="44" s="1"/>
  <c r="BB44" i="44"/>
  <c r="X44" i="44" s="1"/>
  <c r="AM44" i="44" s="1"/>
  <c r="AY142" i="44"/>
  <c r="U142" i="44" s="1"/>
  <c r="AJ142" i="44" s="1"/>
  <c r="BB45" i="44"/>
  <c r="X45" i="44" s="1"/>
  <c r="AM45" i="44" s="1"/>
  <c r="BB35" i="44"/>
  <c r="X35" i="44" s="1"/>
  <c r="AM35" i="44" s="1"/>
  <c r="BB52" i="44"/>
  <c r="X52" i="44" s="1"/>
  <c r="AM52" i="44" s="1"/>
  <c r="BB121" i="44"/>
  <c r="X121" i="44" s="1"/>
  <c r="AM121" i="44" s="1"/>
  <c r="BB105" i="44"/>
  <c r="X105" i="44" s="1"/>
  <c r="AM105" i="44" s="1"/>
  <c r="AY72" i="44"/>
  <c r="U72" i="44" s="1"/>
  <c r="AJ72" i="44" s="1"/>
  <c r="AY169" i="44"/>
  <c r="U169" i="44" s="1"/>
  <c r="AJ169" i="44" s="1"/>
  <c r="AY66" i="44"/>
  <c r="U66" i="44" s="1"/>
  <c r="AJ66" i="44" s="1"/>
  <c r="AY179" i="44"/>
  <c r="U179" i="44" s="1"/>
  <c r="AJ179" i="44" s="1"/>
  <c r="AY80" i="44"/>
  <c r="U80" i="44" s="1"/>
  <c r="AJ80" i="44" s="1"/>
  <c r="AY173" i="44"/>
  <c r="U173" i="44" s="1"/>
  <c r="AJ173" i="44" s="1"/>
  <c r="AY17" i="44"/>
  <c r="U17" i="44" s="1"/>
  <c r="AJ17" i="44" s="1"/>
  <c r="AY201" i="44"/>
  <c r="U201" i="44" s="1"/>
  <c r="AJ201" i="44" s="1"/>
  <c r="AY188" i="44"/>
  <c r="U188" i="44" s="1"/>
  <c r="AJ188" i="44" s="1"/>
  <c r="AY202" i="44"/>
  <c r="U202" i="44" s="1"/>
  <c r="AJ202" i="44" s="1"/>
  <c r="AY31" i="44"/>
  <c r="U31" i="44" s="1"/>
  <c r="AJ31" i="44" s="1"/>
  <c r="AY56" i="44"/>
  <c r="U56" i="44" s="1"/>
  <c r="AJ56" i="44" s="1"/>
  <c r="AY30" i="44"/>
  <c r="U30" i="44" s="1"/>
  <c r="AJ30" i="44" s="1"/>
  <c r="BB157" i="44"/>
  <c r="X157" i="44" s="1"/>
  <c r="AM157" i="44" s="1"/>
  <c r="AW185" i="44"/>
  <c r="S185" i="44" s="1"/>
  <c r="AH185" i="44" s="1"/>
  <c r="AW63" i="44"/>
  <c r="S63" i="44" s="1"/>
  <c r="AH63" i="44" s="1"/>
  <c r="AW177" i="44"/>
  <c r="S177" i="44" s="1"/>
  <c r="AH177" i="44" s="1"/>
  <c r="AV76" i="44"/>
  <c r="R76" i="44" s="1"/>
  <c r="AG76" i="44" s="1"/>
  <c r="BH139" i="44"/>
  <c r="AD139" i="44" s="1"/>
  <c r="AS139" i="44" s="1"/>
  <c r="BH94" i="44"/>
  <c r="AD94" i="44" s="1"/>
  <c r="AS94" i="44" s="1"/>
  <c r="AX95" i="44"/>
  <c r="T95" i="44" s="1"/>
  <c r="AI95" i="44" s="1"/>
  <c r="AX59" i="44"/>
  <c r="T59" i="44" s="1"/>
  <c r="AI59" i="44" s="1"/>
  <c r="AX20" i="44"/>
  <c r="T20" i="44" s="1"/>
  <c r="AI20" i="44" s="1"/>
  <c r="AX200" i="44"/>
  <c r="T200" i="44" s="1"/>
  <c r="AI200" i="44" s="1"/>
  <c r="AX196" i="44"/>
  <c r="T196" i="44" s="1"/>
  <c r="AI196" i="44" s="1"/>
  <c r="AX142" i="44"/>
  <c r="T142" i="44" s="1"/>
  <c r="AI142" i="44" s="1"/>
  <c r="AX108" i="44"/>
  <c r="T108" i="44" s="1"/>
  <c r="AI108" i="44" s="1"/>
  <c r="AX96" i="44"/>
  <c r="T96" i="44" s="1"/>
  <c r="AI96" i="44" s="1"/>
  <c r="AX128" i="44"/>
  <c r="T128" i="44" s="1"/>
  <c r="AI128" i="44" s="1"/>
  <c r="AX9" i="44"/>
  <c r="T9" i="44" s="1"/>
  <c r="AI9" i="44" s="1"/>
  <c r="AX204" i="44"/>
  <c r="T204" i="44" s="1"/>
  <c r="AI204" i="44" s="1"/>
  <c r="AX79" i="44"/>
  <c r="T79" i="44" s="1"/>
  <c r="AI79" i="44" s="1"/>
  <c r="AX124" i="44"/>
  <c r="T124" i="44" s="1"/>
  <c r="AI124" i="44" s="1"/>
  <c r="BA20" i="44"/>
  <c r="W20" i="44" s="1"/>
  <c r="AL20" i="44" s="1"/>
  <c r="AX107" i="44"/>
  <c r="T107" i="44" s="1"/>
  <c r="AI107" i="44" s="1"/>
  <c r="AX45" i="44"/>
  <c r="T45" i="44" s="1"/>
  <c r="AI45" i="44" s="1"/>
  <c r="AW125" i="44"/>
  <c r="S125" i="44" s="1"/>
  <c r="AH125" i="44" s="1"/>
  <c r="BH189" i="44"/>
  <c r="AD189" i="44" s="1"/>
  <c r="AS189" i="44" s="1"/>
  <c r="AV20" i="44"/>
  <c r="R20" i="44" s="1"/>
  <c r="AG20" i="44" s="1"/>
  <c r="AX113" i="44"/>
  <c r="T113" i="44" s="1"/>
  <c r="AI113" i="44" s="1"/>
  <c r="AZ29" i="44"/>
  <c r="V29" i="44" s="1"/>
  <c r="AK29" i="44" s="1"/>
  <c r="AX86" i="44"/>
  <c r="T86" i="44" s="1"/>
  <c r="AI86" i="44" s="1"/>
  <c r="AZ42" i="44"/>
  <c r="V42" i="44" s="1"/>
  <c r="AK42" i="44" s="1"/>
  <c r="BB103" i="44"/>
  <c r="X103" i="44" s="1"/>
  <c r="AM103" i="44" s="1"/>
  <c r="BB154" i="44"/>
  <c r="X154" i="44" s="1"/>
  <c r="AM154" i="44" s="1"/>
  <c r="BB132" i="44"/>
  <c r="X132" i="44" s="1"/>
  <c r="AM132" i="44" s="1"/>
  <c r="BB178" i="44"/>
  <c r="X178" i="44" s="1"/>
  <c r="AM178" i="44" s="1"/>
  <c r="BB173" i="44"/>
  <c r="X173" i="44" s="1"/>
  <c r="AM173" i="44" s="1"/>
  <c r="BB58" i="44"/>
  <c r="X58" i="44" s="1"/>
  <c r="AM58" i="44" s="1"/>
  <c r="BB188" i="44"/>
  <c r="X188" i="44" s="1"/>
  <c r="AM188" i="44" s="1"/>
  <c r="BB139" i="44"/>
  <c r="X139" i="44" s="1"/>
  <c r="AM139" i="44" s="1"/>
  <c r="BB60" i="44"/>
  <c r="X60" i="44" s="1"/>
  <c r="AM60" i="44" s="1"/>
  <c r="BB37" i="44"/>
  <c r="X37" i="44" s="1"/>
  <c r="AM37" i="44" s="1"/>
  <c r="BB75" i="44"/>
  <c r="X75" i="44" s="1"/>
  <c r="AM75" i="44" s="1"/>
  <c r="BB69" i="44"/>
  <c r="X69" i="44" s="1"/>
  <c r="AM69" i="44" s="1"/>
  <c r="AY105" i="44"/>
  <c r="U105" i="44" s="1"/>
  <c r="AJ105" i="44" s="1"/>
  <c r="AY109" i="44"/>
  <c r="U109" i="44" s="1"/>
  <c r="AJ109" i="44" s="1"/>
  <c r="BB64" i="44"/>
  <c r="X64" i="44" s="1"/>
  <c r="AM64" i="44" s="1"/>
  <c r="BB133" i="44"/>
  <c r="X133" i="44" s="1"/>
  <c r="AM133" i="44" s="1"/>
  <c r="AY114" i="44"/>
  <c r="U114" i="44" s="1"/>
  <c r="AJ114" i="44" s="1"/>
  <c r="AY14" i="44"/>
  <c r="U14" i="44" s="1"/>
  <c r="AJ14" i="44" s="1"/>
  <c r="BB134" i="44"/>
  <c r="X134" i="44" s="1"/>
  <c r="AM134" i="44" s="1"/>
  <c r="BH24" i="44"/>
  <c r="AD24" i="44" s="1"/>
  <c r="AS24" i="44" s="1"/>
  <c r="BB120" i="44"/>
  <c r="X120" i="44" s="1"/>
  <c r="AM120" i="44" s="1"/>
  <c r="BB174" i="44"/>
  <c r="X174" i="44" s="1"/>
  <c r="AM174" i="44" s="1"/>
  <c r="BB72" i="44"/>
  <c r="X72" i="44" s="1"/>
  <c r="AM72" i="44" s="1"/>
  <c r="BB68" i="44"/>
  <c r="X68" i="44" s="1"/>
  <c r="AM68" i="44" s="1"/>
  <c r="BB63" i="44"/>
  <c r="X63" i="44" s="1"/>
  <c r="AM63" i="44" s="1"/>
  <c r="BB109" i="44"/>
  <c r="X109" i="44" s="1"/>
  <c r="AM109" i="44" s="1"/>
  <c r="AY98" i="44"/>
  <c r="U98" i="44" s="1"/>
  <c r="AJ98" i="44" s="1"/>
  <c r="BB94" i="44"/>
  <c r="X94" i="44" s="1"/>
  <c r="AM94" i="44" s="1"/>
  <c r="AY186" i="44"/>
  <c r="U186" i="44" s="1"/>
  <c r="AJ186" i="44" s="1"/>
  <c r="AY11" i="44"/>
  <c r="U11" i="44" s="1"/>
  <c r="AJ11" i="44" s="1"/>
  <c r="AY86" i="44"/>
  <c r="U86" i="44" s="1"/>
  <c r="AJ86" i="44" s="1"/>
  <c r="AY147" i="44"/>
  <c r="U147" i="44" s="1"/>
  <c r="AJ147" i="44" s="1"/>
  <c r="AY54" i="44"/>
  <c r="U54" i="44" s="1"/>
  <c r="AJ54" i="44" s="1"/>
  <c r="BB179" i="44"/>
  <c r="X179" i="44" s="1"/>
  <c r="AM179" i="44" s="1"/>
  <c r="BB187" i="44"/>
  <c r="X187" i="44" s="1"/>
  <c r="AM187" i="44" s="1"/>
  <c r="BB156" i="44"/>
  <c r="X156" i="44" s="1"/>
  <c r="AM156" i="44" s="1"/>
  <c r="BH18" i="44"/>
  <c r="AD18" i="44" s="1"/>
  <c r="AS18" i="44" s="1"/>
  <c r="BE170" i="44"/>
  <c r="AA170" i="44" s="1"/>
  <c r="AP170" i="44" s="1"/>
  <c r="BB126" i="44"/>
  <c r="X126" i="44" s="1"/>
  <c r="AM126" i="44" s="1"/>
  <c r="BC71" i="44"/>
  <c r="Y71" i="44" s="1"/>
  <c r="AN71" i="44" s="1"/>
  <c r="BC68" i="44"/>
  <c r="Y68" i="44" s="1"/>
  <c r="AN68" i="44" s="1"/>
  <c r="BC178" i="44"/>
  <c r="Y178" i="44" s="1"/>
  <c r="AN178" i="44" s="1"/>
  <c r="BC55" i="44"/>
  <c r="Y55" i="44" s="1"/>
  <c r="AN55" i="44" s="1"/>
  <c r="BC182" i="44"/>
  <c r="Y182" i="44" s="1"/>
  <c r="AN182" i="44" s="1"/>
  <c r="BC69" i="44"/>
  <c r="Y69" i="44" s="1"/>
  <c r="AN69" i="44" s="1"/>
  <c r="BC36" i="44"/>
  <c r="Y36" i="44" s="1"/>
  <c r="AN36" i="44" s="1"/>
  <c r="BC60" i="44"/>
  <c r="Y60" i="44" s="1"/>
  <c r="AN60" i="44" s="1"/>
  <c r="BE151" i="44"/>
  <c r="AA151" i="44" s="1"/>
  <c r="AP151" i="44" s="1"/>
  <c r="BE147" i="44"/>
  <c r="AA147" i="44" s="1"/>
  <c r="AP147" i="44" s="1"/>
  <c r="BE71" i="44"/>
  <c r="AA71" i="44" s="1"/>
  <c r="AP71" i="44" s="1"/>
  <c r="AW39" i="44"/>
  <c r="S39" i="44" s="1"/>
  <c r="AH39" i="44" s="1"/>
  <c r="AW13" i="44"/>
  <c r="S13" i="44" s="1"/>
  <c r="AH13" i="44" s="1"/>
  <c r="AV152" i="44"/>
  <c r="R152" i="44" s="1"/>
  <c r="AG152" i="44" s="1"/>
  <c r="BH112" i="44"/>
  <c r="AD112" i="44" s="1"/>
  <c r="AS112" i="44" s="1"/>
  <c r="BH54" i="44"/>
  <c r="AD54" i="44" s="1"/>
  <c r="AS54" i="44" s="1"/>
  <c r="BH70" i="44"/>
  <c r="AD70" i="44" s="1"/>
  <c r="AS70" i="44" s="1"/>
  <c r="BH155" i="44"/>
  <c r="AD155" i="44" s="1"/>
  <c r="AS155" i="44" s="1"/>
  <c r="BC92" i="44"/>
  <c r="Y92" i="44" s="1"/>
  <c r="AN92" i="44" s="1"/>
  <c r="AX136" i="44"/>
  <c r="T136" i="44" s="1"/>
  <c r="AI136" i="44" s="1"/>
  <c r="AX163" i="44"/>
  <c r="T163" i="44" s="1"/>
  <c r="AI163" i="44" s="1"/>
  <c r="AX183" i="44"/>
  <c r="T183" i="44" s="1"/>
  <c r="AI183" i="44" s="1"/>
  <c r="AX157" i="44"/>
  <c r="T157" i="44" s="1"/>
  <c r="AI157" i="44" s="1"/>
  <c r="AX60" i="44"/>
  <c r="T60" i="44" s="1"/>
  <c r="AI60" i="44" s="1"/>
  <c r="BA186" i="44"/>
  <c r="W186" i="44" s="1"/>
  <c r="AL186" i="44" s="1"/>
  <c r="BH182" i="44"/>
  <c r="AD182" i="44" s="1"/>
  <c r="AS182" i="44" s="1"/>
  <c r="BB56" i="44"/>
  <c r="X56" i="44" s="1"/>
  <c r="AM56" i="44" s="1"/>
  <c r="BE172" i="44"/>
  <c r="AA172" i="44" s="1"/>
  <c r="AP172" i="44" s="1"/>
  <c r="BE190" i="44"/>
  <c r="AA190" i="44" s="1"/>
  <c r="AP190" i="44" s="1"/>
  <c r="BE153" i="44"/>
  <c r="AA153" i="44" s="1"/>
  <c r="AP153" i="44" s="1"/>
  <c r="BE99" i="44"/>
  <c r="AA99" i="44" s="1"/>
  <c r="AP99" i="44" s="1"/>
  <c r="BE70" i="44"/>
  <c r="AA70" i="44" s="1"/>
  <c r="AP70" i="44" s="1"/>
  <c r="BE168" i="44"/>
  <c r="AA168" i="44" s="1"/>
  <c r="AP168" i="44" s="1"/>
  <c r="BE178" i="44"/>
  <c r="AA178" i="44" s="1"/>
  <c r="AP178" i="44" s="1"/>
  <c r="BE112" i="44"/>
  <c r="AA112" i="44" s="1"/>
  <c r="AP112" i="44" s="1"/>
  <c r="BE198" i="44"/>
  <c r="AA198" i="44" s="1"/>
  <c r="AP198" i="44" s="1"/>
  <c r="BH128" i="44"/>
  <c r="AD128" i="44" s="1"/>
  <c r="AS128" i="44" s="1"/>
  <c r="BH117" i="44"/>
  <c r="AD117" i="44" s="1"/>
  <c r="AS117" i="44" s="1"/>
  <c r="BE28" i="44"/>
  <c r="AA28" i="44" s="1"/>
  <c r="AP28" i="44" s="1"/>
  <c r="BE134" i="44"/>
  <c r="AA134" i="44" s="1"/>
  <c r="AP134" i="44" s="1"/>
  <c r="AX100" i="44"/>
  <c r="T100" i="44" s="1"/>
  <c r="AI100" i="44" s="1"/>
  <c r="AX76" i="44"/>
  <c r="T76" i="44" s="1"/>
  <c r="AI76" i="44" s="1"/>
  <c r="AX144" i="44"/>
  <c r="T144" i="44" s="1"/>
  <c r="AI144" i="44" s="1"/>
  <c r="BH99" i="44"/>
  <c r="AD99" i="44" s="1"/>
  <c r="AS99" i="44" s="1"/>
  <c r="BH203" i="44"/>
  <c r="AD203" i="44" s="1"/>
  <c r="AS203" i="44" s="1"/>
  <c r="BA157" i="44"/>
  <c r="W157" i="44" s="1"/>
  <c r="AL157" i="44" s="1"/>
  <c r="BA90" i="44"/>
  <c r="W90" i="44" s="1"/>
  <c r="AL90" i="44" s="1"/>
  <c r="BC168" i="44"/>
  <c r="Y168" i="44" s="1"/>
  <c r="AN168" i="44" s="1"/>
  <c r="AY91" i="44"/>
  <c r="U91" i="44" s="1"/>
  <c r="AJ91" i="44" s="1"/>
  <c r="AY73" i="44"/>
  <c r="U73" i="44" s="1"/>
  <c r="AJ73" i="44" s="1"/>
  <c r="AW127" i="44"/>
  <c r="S127" i="44" s="1"/>
  <c r="AH127" i="44" s="1"/>
  <c r="AW78" i="44"/>
  <c r="S78" i="44" s="1"/>
  <c r="AH78" i="44" s="1"/>
  <c r="AX105" i="44"/>
  <c r="T105" i="44" s="1"/>
  <c r="AI105" i="44" s="1"/>
  <c r="BH197" i="44"/>
  <c r="AD197" i="44" s="1"/>
  <c r="AS197" i="44" s="1"/>
  <c r="BH72" i="44"/>
  <c r="AD72" i="44" s="1"/>
  <c r="AS72" i="44" s="1"/>
  <c r="BA174" i="44"/>
  <c r="W174" i="44" s="1"/>
  <c r="AL174" i="44" s="1"/>
  <c r="BC153" i="44"/>
  <c r="Y153" i="44" s="1"/>
  <c r="AN153" i="44" s="1"/>
  <c r="BB80" i="44"/>
  <c r="X80" i="44" s="1"/>
  <c r="AM80" i="44" s="1"/>
  <c r="BB23" i="44"/>
  <c r="X23" i="44" s="1"/>
  <c r="AM23" i="44" s="1"/>
  <c r="BB201" i="44"/>
  <c r="X201" i="44" s="1"/>
  <c r="AM201" i="44" s="1"/>
  <c r="BB19" i="44"/>
  <c r="X19" i="44" s="1"/>
  <c r="AM19" i="44" s="1"/>
  <c r="BB118" i="44"/>
  <c r="X118" i="44" s="1"/>
  <c r="AM118" i="44" s="1"/>
  <c r="AY118" i="44"/>
  <c r="U118" i="44" s="1"/>
  <c r="AJ118" i="44" s="1"/>
  <c r="AW130" i="44"/>
  <c r="S130" i="44" s="1"/>
  <c r="AH130" i="44" s="1"/>
  <c r="AV41" i="44"/>
  <c r="R41" i="44" s="1"/>
  <c r="AG41" i="44" s="1"/>
  <c r="AV161" i="44"/>
  <c r="R161" i="44" s="1"/>
  <c r="AG161" i="44" s="1"/>
  <c r="AV191" i="44"/>
  <c r="R191" i="44" s="1"/>
  <c r="AG191" i="44" s="1"/>
  <c r="BA205" i="44"/>
  <c r="W205" i="44" s="1"/>
  <c r="AL205" i="44" s="1"/>
  <c r="BB198" i="44"/>
  <c r="X198" i="44" s="1"/>
  <c r="AM198" i="44" s="1"/>
  <c r="AW137" i="44"/>
  <c r="S137" i="44" s="1"/>
  <c r="AH137" i="44" s="1"/>
  <c r="AW85" i="44"/>
  <c r="S85" i="44" s="1"/>
  <c r="AH85" i="44" s="1"/>
  <c r="BC139" i="44"/>
  <c r="Y139" i="44" s="1"/>
  <c r="AN139" i="44" s="1"/>
  <c r="AV110" i="44"/>
  <c r="R110" i="44" s="1"/>
  <c r="AG110" i="44" s="1"/>
  <c r="AV52" i="44"/>
  <c r="R52" i="44" s="1"/>
  <c r="AG52" i="44" s="1"/>
  <c r="BH37" i="44"/>
  <c r="AD37" i="44" s="1"/>
  <c r="AS37" i="44" s="1"/>
  <c r="BH74" i="44"/>
  <c r="AD74" i="44" s="1"/>
  <c r="AS74" i="44" s="1"/>
  <c r="BH158" i="44"/>
  <c r="AD158" i="44" s="1"/>
  <c r="AS158" i="44" s="1"/>
  <c r="BH40" i="44"/>
  <c r="AD40" i="44" s="1"/>
  <c r="AS40" i="44" s="1"/>
  <c r="BE96" i="44"/>
  <c r="AA96" i="44" s="1"/>
  <c r="AP96" i="44" s="1"/>
  <c r="BH134" i="44"/>
  <c r="AD134" i="44" s="1"/>
  <c r="AS134" i="44" s="1"/>
  <c r="BB67" i="44"/>
  <c r="X67" i="44" s="1"/>
  <c r="AM67" i="44" s="1"/>
  <c r="BB182" i="44"/>
  <c r="X182" i="44" s="1"/>
  <c r="AM182" i="44" s="1"/>
  <c r="BB31" i="44"/>
  <c r="X31" i="44" s="1"/>
  <c r="AM31" i="44" s="1"/>
  <c r="BB170" i="44"/>
  <c r="X170" i="44" s="1"/>
  <c r="AM170" i="44" s="1"/>
  <c r="BB135" i="44"/>
  <c r="X135" i="44" s="1"/>
  <c r="AM135" i="44" s="1"/>
  <c r="BB54" i="44"/>
  <c r="X54" i="44" s="1"/>
  <c r="AM54" i="44" s="1"/>
  <c r="BB89" i="44"/>
  <c r="X89" i="44" s="1"/>
  <c r="AM89" i="44" s="1"/>
  <c r="BB197" i="44"/>
  <c r="X197" i="44" s="1"/>
  <c r="AM197" i="44" s="1"/>
  <c r="BB151" i="44"/>
  <c r="X151" i="44" s="1"/>
  <c r="AM151" i="44" s="1"/>
  <c r="BB195" i="44"/>
  <c r="X195" i="44" s="1"/>
  <c r="AM195" i="44" s="1"/>
  <c r="BB147" i="44"/>
  <c r="X147" i="44" s="1"/>
  <c r="AM147" i="44" s="1"/>
  <c r="BB38" i="44"/>
  <c r="X38" i="44" s="1"/>
  <c r="AM38" i="44" s="1"/>
  <c r="BB101" i="44"/>
  <c r="X101" i="44" s="1"/>
  <c r="AM101" i="44" s="1"/>
  <c r="BB112" i="44"/>
  <c r="X112" i="44" s="1"/>
  <c r="AM112" i="44" s="1"/>
  <c r="BB91" i="44"/>
  <c r="X91" i="44" s="1"/>
  <c r="AM91" i="44" s="1"/>
  <c r="BB190" i="44"/>
  <c r="X190" i="44" s="1"/>
  <c r="AM190" i="44" s="1"/>
  <c r="BB192" i="44"/>
  <c r="X192" i="44" s="1"/>
  <c r="AM192" i="44" s="1"/>
  <c r="BB33" i="44"/>
  <c r="X33" i="44" s="1"/>
  <c r="AM33" i="44" s="1"/>
  <c r="AY96" i="44"/>
  <c r="U96" i="44" s="1"/>
  <c r="AJ96" i="44" s="1"/>
  <c r="AY20" i="44"/>
  <c r="U20" i="44" s="1"/>
  <c r="AJ20" i="44" s="1"/>
  <c r="BB200" i="44"/>
  <c r="X200" i="44" s="1"/>
  <c r="AM200" i="44" s="1"/>
  <c r="AY110" i="44"/>
  <c r="U110" i="44" s="1"/>
  <c r="AJ110" i="44" s="1"/>
  <c r="BB95" i="44"/>
  <c r="X95" i="44" s="1"/>
  <c r="AM95" i="44" s="1"/>
  <c r="AY146" i="44"/>
  <c r="U146" i="44" s="1"/>
  <c r="AJ146" i="44" s="1"/>
  <c r="AY76" i="44"/>
  <c r="U76" i="44" s="1"/>
  <c r="AJ76" i="44" s="1"/>
  <c r="AY204" i="44"/>
  <c r="U204" i="44" s="1"/>
  <c r="AJ204" i="44" s="1"/>
  <c r="AY153" i="44"/>
  <c r="U153" i="44" s="1"/>
  <c r="AJ153" i="44" s="1"/>
  <c r="AY137" i="44"/>
  <c r="U137" i="44" s="1"/>
  <c r="AJ137" i="44" s="1"/>
  <c r="AY39" i="44"/>
  <c r="U39" i="44" s="1"/>
  <c r="AJ39" i="44" s="1"/>
  <c r="AY41" i="44"/>
  <c r="U41" i="44" s="1"/>
  <c r="AJ41" i="44" s="1"/>
  <c r="AY191" i="44"/>
  <c r="U191" i="44" s="1"/>
  <c r="AJ191" i="44" s="1"/>
  <c r="AY16" i="44"/>
  <c r="U16" i="44" s="1"/>
  <c r="AJ16" i="44" s="1"/>
  <c r="AY158" i="44"/>
  <c r="U158" i="44" s="1"/>
  <c r="AJ158" i="44" s="1"/>
  <c r="BB203" i="44"/>
  <c r="X203" i="44" s="1"/>
  <c r="AM203" i="44" s="1"/>
  <c r="AY32" i="44"/>
  <c r="U32" i="44" s="1"/>
  <c r="AJ32" i="44" s="1"/>
  <c r="BC102" i="44"/>
  <c r="Y102" i="44" s="1"/>
  <c r="AN102" i="44" s="1"/>
  <c r="BC80" i="44"/>
  <c r="Y80" i="44" s="1"/>
  <c r="AN80" i="44" s="1"/>
  <c r="BE44" i="44"/>
  <c r="AA44" i="44" s="1"/>
  <c r="AP44" i="44" s="1"/>
  <c r="BE150" i="44"/>
  <c r="AA150" i="44" s="1"/>
  <c r="AP150" i="44" s="1"/>
  <c r="BE55" i="44"/>
  <c r="AA55" i="44" s="1"/>
  <c r="AP55" i="44" s="1"/>
  <c r="AV122" i="44"/>
  <c r="R122" i="44" s="1"/>
  <c r="AG122" i="44" s="1"/>
  <c r="BH7" i="44"/>
  <c r="AD7" i="44" s="1"/>
  <c r="AS7" i="44" s="1"/>
  <c r="AX201" i="44"/>
  <c r="T201" i="44" s="1"/>
  <c r="AI201" i="44" s="1"/>
  <c r="AX78" i="44"/>
  <c r="T78" i="44" s="1"/>
  <c r="AI78" i="44" s="1"/>
  <c r="AZ113" i="44"/>
  <c r="V113" i="44" s="1"/>
  <c r="AK113" i="44" s="1"/>
  <c r="BB76" i="44"/>
  <c r="X76" i="44" s="1"/>
  <c r="AM76" i="44" s="1"/>
  <c r="AY144" i="44"/>
  <c r="U144" i="44" s="1"/>
  <c r="AJ144" i="44" s="1"/>
  <c r="AY28" i="44"/>
  <c r="U28" i="44" s="1"/>
  <c r="AJ28" i="44" s="1"/>
  <c r="AY49" i="44"/>
  <c r="U49" i="44" s="1"/>
  <c r="AJ49" i="44" s="1"/>
  <c r="BB7" i="44"/>
  <c r="X7" i="44" s="1"/>
  <c r="AM7" i="44" s="1"/>
  <c r="AY130" i="44"/>
  <c r="U130" i="44" s="1"/>
  <c r="AJ130" i="44" s="1"/>
  <c r="BB55" i="44"/>
  <c r="X55" i="44" s="1"/>
  <c r="AM55" i="44" s="1"/>
  <c r="BB14" i="44"/>
  <c r="X14" i="44" s="1"/>
  <c r="AM14" i="44" s="1"/>
  <c r="BB49" i="44"/>
  <c r="X49" i="44" s="1"/>
  <c r="AM49" i="44" s="1"/>
  <c r="BB18" i="44"/>
  <c r="X18" i="44" s="1"/>
  <c r="AM18" i="44" s="1"/>
  <c r="BB175" i="44"/>
  <c r="X175" i="44" s="1"/>
  <c r="AM175" i="44" s="1"/>
  <c r="BB41" i="44"/>
  <c r="X41" i="44" s="1"/>
  <c r="AM41" i="44" s="1"/>
  <c r="BB158" i="44"/>
  <c r="X158" i="44" s="1"/>
  <c r="AM158" i="44" s="1"/>
  <c r="AY85" i="44"/>
  <c r="U85" i="44" s="1"/>
  <c r="AJ85" i="44" s="1"/>
  <c r="BH35" i="44"/>
  <c r="AD35" i="44" s="1"/>
  <c r="AS35" i="44" s="1"/>
  <c r="BB104" i="44"/>
  <c r="X104" i="44" s="1"/>
  <c r="AM104" i="44" s="1"/>
  <c r="BB205" i="44"/>
  <c r="X205" i="44" s="1"/>
  <c r="AM205" i="44" s="1"/>
  <c r="BB87" i="44"/>
  <c r="X87" i="44" s="1"/>
  <c r="AM87" i="44" s="1"/>
  <c r="AY84" i="44"/>
  <c r="U84" i="44" s="1"/>
  <c r="AJ84" i="44" s="1"/>
  <c r="AW168" i="44"/>
  <c r="S168" i="44" s="1"/>
  <c r="AH168" i="44" s="1"/>
  <c r="BC164" i="44"/>
  <c r="Y164" i="44" s="1"/>
  <c r="AN164" i="44" s="1"/>
  <c r="BC43" i="44"/>
  <c r="Y43" i="44" s="1"/>
  <c r="AN43" i="44" s="1"/>
  <c r="AX58" i="44"/>
  <c r="T58" i="44" s="1"/>
  <c r="AI58" i="44" s="1"/>
  <c r="AX98" i="44"/>
  <c r="T98" i="44" s="1"/>
  <c r="AI98" i="44" s="1"/>
  <c r="AX32" i="44"/>
  <c r="T32" i="44" s="1"/>
  <c r="AI32" i="44" s="1"/>
  <c r="AX189" i="44"/>
  <c r="T189" i="44" s="1"/>
  <c r="AI189" i="44" s="1"/>
  <c r="AX202" i="44"/>
  <c r="T202" i="44" s="1"/>
  <c r="AI202" i="44" s="1"/>
  <c r="BA163" i="44"/>
  <c r="W163" i="44" s="1"/>
  <c r="AL163" i="44" s="1"/>
  <c r="AX34" i="44"/>
  <c r="T34" i="44" s="1"/>
  <c r="AI34" i="44" s="1"/>
  <c r="AW98" i="44"/>
  <c r="S98" i="44" s="1"/>
  <c r="AH98" i="44" s="1"/>
  <c r="BA135" i="44"/>
  <c r="W135" i="44" s="1"/>
  <c r="AL135" i="44" s="1"/>
  <c r="AX69" i="44"/>
  <c r="T69" i="44" s="1"/>
  <c r="AI69" i="44" s="1"/>
  <c r="BC21" i="44"/>
  <c r="Y21" i="44" s="1"/>
  <c r="AN21" i="44" s="1"/>
  <c r="BC62" i="44"/>
  <c r="Y62" i="44" s="1"/>
  <c r="AN62" i="44" s="1"/>
  <c r="AV66" i="44"/>
  <c r="R66" i="44" s="1"/>
  <c r="AG66" i="44" s="1"/>
  <c r="AV97" i="44"/>
  <c r="R97" i="44" s="1"/>
  <c r="AG97" i="44" s="1"/>
  <c r="AV124" i="44"/>
  <c r="R124" i="44" s="1"/>
  <c r="AG124" i="44" s="1"/>
  <c r="BH90" i="44"/>
  <c r="AD90" i="44" s="1"/>
  <c r="AS90" i="44" s="1"/>
  <c r="BH85" i="44"/>
  <c r="AD85" i="44" s="1"/>
  <c r="AS85" i="44" s="1"/>
  <c r="BC109" i="44"/>
  <c r="Y109" i="44" s="1"/>
  <c r="AN109" i="44" s="1"/>
  <c r="AX39" i="44"/>
  <c r="T39" i="44" s="1"/>
  <c r="AI39" i="44" s="1"/>
  <c r="AX149" i="44"/>
  <c r="T149" i="44" s="1"/>
  <c r="AI149" i="44" s="1"/>
  <c r="BH198" i="44"/>
  <c r="AD198" i="44" s="1"/>
  <c r="AS198" i="44" s="1"/>
  <c r="AV182" i="44"/>
  <c r="R182" i="44" s="1"/>
  <c r="AG182" i="44" s="1"/>
  <c r="AV25" i="44"/>
  <c r="R25" i="44" s="1"/>
  <c r="AG25" i="44" s="1"/>
  <c r="AV63" i="44"/>
  <c r="R63" i="44" s="1"/>
  <c r="AG63" i="44" s="1"/>
  <c r="AX151" i="44"/>
  <c r="T151" i="44" s="1"/>
  <c r="AI151" i="44" s="1"/>
  <c r="AZ79" i="44"/>
  <c r="V79" i="44" s="1"/>
  <c r="AK79" i="44" s="1"/>
  <c r="BA37" i="44"/>
  <c r="W37" i="44" s="1"/>
  <c r="AL37" i="44" s="1"/>
  <c r="AW43" i="44"/>
  <c r="S43" i="44" s="1"/>
  <c r="AH43" i="44" s="1"/>
  <c r="BC96" i="44"/>
  <c r="Y96" i="44" s="1"/>
  <c r="AN96" i="44" s="1"/>
  <c r="BC158" i="44"/>
  <c r="Y158" i="44" s="1"/>
  <c r="AN158" i="44" s="1"/>
  <c r="BH140" i="44"/>
  <c r="AD140" i="44" s="1"/>
  <c r="AS140" i="44" s="1"/>
  <c r="BH43" i="44"/>
  <c r="AD43" i="44" s="1"/>
  <c r="AS43" i="44" s="1"/>
  <c r="BH177" i="44"/>
  <c r="AD177" i="44" s="1"/>
  <c r="AS177" i="44" s="1"/>
  <c r="BA187" i="44"/>
  <c r="W187" i="44" s="1"/>
  <c r="AL187" i="44" s="1"/>
  <c r="BA197" i="44"/>
  <c r="W197" i="44" s="1"/>
  <c r="AL197" i="44" s="1"/>
  <c r="BA155" i="44"/>
  <c r="W155" i="44" s="1"/>
  <c r="AL155" i="44" s="1"/>
  <c r="AX92" i="44"/>
  <c r="T92" i="44" s="1"/>
  <c r="AI92" i="44" s="1"/>
  <c r="AX49" i="44"/>
  <c r="T49" i="44" s="1"/>
  <c r="AI49" i="44" s="1"/>
  <c r="AX115" i="44"/>
  <c r="T115" i="44" s="1"/>
  <c r="AI115" i="44" s="1"/>
  <c r="AX152" i="44"/>
  <c r="T152" i="44" s="1"/>
  <c r="AI152" i="44" s="1"/>
  <c r="AX8" i="44"/>
  <c r="T8" i="44" s="1"/>
  <c r="AI8" i="44" s="1"/>
  <c r="AX102" i="44"/>
  <c r="T102" i="44" s="1"/>
  <c r="AI102" i="44" s="1"/>
  <c r="AX80" i="44"/>
  <c r="T80" i="44" s="1"/>
  <c r="AI80" i="44" s="1"/>
  <c r="BA152" i="44"/>
  <c r="W152" i="44" s="1"/>
  <c r="AL152" i="44" s="1"/>
  <c r="BA80" i="44"/>
  <c r="W80" i="44" s="1"/>
  <c r="AL80" i="44" s="1"/>
  <c r="AX167" i="44"/>
  <c r="T167" i="44" s="1"/>
  <c r="AI167" i="44" s="1"/>
  <c r="BB149" i="44"/>
  <c r="X149" i="44" s="1"/>
  <c r="AM149" i="44" s="1"/>
  <c r="BB62" i="44"/>
  <c r="X62" i="44" s="1"/>
  <c r="AM62" i="44" s="1"/>
  <c r="BB74" i="44"/>
  <c r="X74" i="44" s="1"/>
  <c r="AM74" i="44" s="1"/>
  <c r="BB137" i="44"/>
  <c r="X137" i="44" s="1"/>
  <c r="AM137" i="44" s="1"/>
  <c r="BB66" i="44"/>
  <c r="X66" i="44" s="1"/>
  <c r="AM66" i="44" s="1"/>
  <c r="BB43" i="44"/>
  <c r="X43" i="44" s="1"/>
  <c r="AM43" i="44" s="1"/>
  <c r="BB102" i="44"/>
  <c r="X102" i="44" s="1"/>
  <c r="AM102" i="44" s="1"/>
  <c r="BB181" i="44"/>
  <c r="X181" i="44" s="1"/>
  <c r="AM181" i="44" s="1"/>
  <c r="BB191" i="44"/>
  <c r="X191" i="44" s="1"/>
  <c r="AM191" i="44" s="1"/>
  <c r="BE61" i="44"/>
  <c r="AA61" i="44" s="1"/>
  <c r="AP61" i="44" s="1"/>
  <c r="AW131" i="44"/>
  <c r="S131" i="44" s="1"/>
  <c r="AH131" i="44" s="1"/>
  <c r="BB150" i="44"/>
  <c r="X150" i="44" s="1"/>
  <c r="AM150" i="44" s="1"/>
  <c r="BB15" i="44"/>
  <c r="X15" i="44" s="1"/>
  <c r="AM15" i="44" s="1"/>
  <c r="BB128" i="44"/>
  <c r="X128" i="44" s="1"/>
  <c r="AM128" i="44" s="1"/>
  <c r="BB176" i="44"/>
  <c r="X176" i="44" s="1"/>
  <c r="AM176" i="44" s="1"/>
  <c r="BB204" i="44"/>
  <c r="X204" i="44" s="1"/>
  <c r="AM204" i="44" s="1"/>
  <c r="BH67" i="44"/>
  <c r="AD67" i="44" s="1"/>
  <c r="AS67" i="44" s="1"/>
  <c r="BH116" i="44"/>
  <c r="AD116" i="44" s="1"/>
  <c r="AS116" i="44" s="1"/>
  <c r="BB40" i="44"/>
  <c r="X40" i="44" s="1"/>
  <c r="AM40" i="44" s="1"/>
  <c r="BB114" i="44"/>
  <c r="X114" i="44" s="1"/>
  <c r="AM114" i="44" s="1"/>
  <c r="BB129" i="44"/>
  <c r="X129" i="44" s="1"/>
  <c r="AM129" i="44" s="1"/>
  <c r="BB122" i="44"/>
  <c r="X122" i="44" s="1"/>
  <c r="AM122" i="44" s="1"/>
  <c r="BB17" i="44"/>
  <c r="X17" i="44" s="1"/>
  <c r="AM17" i="44" s="1"/>
  <c r="BB6" i="44"/>
  <c r="X6" i="44" s="1"/>
  <c r="AM6" i="44" s="1"/>
  <c r="BH149" i="44"/>
  <c r="AD149" i="44" s="1"/>
  <c r="AS149" i="44" s="1"/>
  <c r="BB78" i="44"/>
  <c r="X78" i="44" s="1"/>
  <c r="AM78" i="44" s="1"/>
  <c r="BB46" i="44"/>
  <c r="X46" i="44" s="1"/>
  <c r="AM46" i="44" s="1"/>
  <c r="BB20" i="44"/>
  <c r="X20" i="44" s="1"/>
  <c r="AM20" i="44" s="1"/>
  <c r="BB65" i="44"/>
  <c r="X65" i="44" s="1"/>
  <c r="AM65" i="44" s="1"/>
  <c r="AV23" i="44"/>
  <c r="R23" i="44" s="1"/>
  <c r="AG23" i="44" s="1"/>
  <c r="AZ118" i="44"/>
  <c r="V118" i="44" s="1"/>
  <c r="AK118" i="44" s="1"/>
  <c r="BA68" i="44"/>
  <c r="W68" i="44" s="1"/>
  <c r="AL68" i="44" s="1"/>
  <c r="BB59" i="44"/>
  <c r="X59" i="44" s="1"/>
  <c r="AM59" i="44" s="1"/>
  <c r="BB164" i="44"/>
  <c r="X164" i="44" s="1"/>
  <c r="AM164" i="44" s="1"/>
  <c r="BB153" i="44"/>
  <c r="X153" i="44" s="1"/>
  <c r="AM153" i="44" s="1"/>
  <c r="BB206" i="44"/>
  <c r="X206" i="44" s="1"/>
  <c r="AM206" i="44" s="1"/>
  <c r="BH60" i="44"/>
  <c r="AD60" i="44" s="1"/>
  <c r="AS60" i="44" s="1"/>
  <c r="BH89" i="44"/>
  <c r="AD89" i="44" s="1"/>
  <c r="AS89" i="44" s="1"/>
  <c r="BH106" i="44"/>
  <c r="AD106" i="44" s="1"/>
  <c r="AS106" i="44" s="1"/>
  <c r="BH186" i="44"/>
  <c r="AD186" i="44" s="1"/>
  <c r="AS186" i="44" s="1"/>
  <c r="BH81" i="44"/>
  <c r="AD81" i="44" s="1"/>
  <c r="AS81" i="44" s="1"/>
  <c r="BH174" i="44"/>
  <c r="AD174" i="44" s="1"/>
  <c r="AS174" i="44" s="1"/>
  <c r="AV127" i="44"/>
  <c r="R127" i="44" s="1"/>
  <c r="AG127" i="44" s="1"/>
  <c r="AV84" i="44"/>
  <c r="R84" i="44" s="1"/>
  <c r="AG84" i="44" s="1"/>
  <c r="AV37" i="44"/>
  <c r="R37" i="44" s="1"/>
  <c r="AG37" i="44" s="1"/>
  <c r="AV89" i="44"/>
  <c r="R89" i="44" s="1"/>
  <c r="AG89" i="44" s="1"/>
  <c r="AV198" i="44"/>
  <c r="R198" i="44" s="1"/>
  <c r="AG198" i="44" s="1"/>
  <c r="BC202" i="44"/>
  <c r="Y202" i="44" s="1"/>
  <c r="AN202" i="44" s="1"/>
  <c r="AV38" i="44"/>
  <c r="R38" i="44" s="1"/>
  <c r="AG38" i="44" s="1"/>
  <c r="AV145" i="44"/>
  <c r="R145" i="44" s="1"/>
  <c r="AG145" i="44" s="1"/>
  <c r="BA27" i="44"/>
  <c r="W27" i="44" s="1"/>
  <c r="AL27" i="44" s="1"/>
  <c r="BA183" i="44"/>
  <c r="W183" i="44" s="1"/>
  <c r="AL183" i="44" s="1"/>
  <c r="BA124" i="44"/>
  <c r="W124" i="44" s="1"/>
  <c r="AL124" i="44" s="1"/>
  <c r="BB142" i="44"/>
  <c r="X142" i="44" s="1"/>
  <c r="AM142" i="44" s="1"/>
  <c r="AW86" i="44"/>
  <c r="S86" i="44" s="1"/>
  <c r="AH86" i="44" s="1"/>
  <c r="BC170" i="44"/>
  <c r="Y170" i="44" s="1"/>
  <c r="AN170" i="44" s="1"/>
  <c r="BC107" i="44"/>
  <c r="Y107" i="44" s="1"/>
  <c r="AN107" i="44" s="1"/>
  <c r="BC138" i="44"/>
  <c r="Y138" i="44" s="1"/>
  <c r="AN138" i="44" s="1"/>
  <c r="BC37" i="44"/>
  <c r="Y37" i="44" s="1"/>
  <c r="AN37" i="44" s="1"/>
  <c r="BC166" i="44"/>
  <c r="Y166" i="44" s="1"/>
  <c r="AN166" i="44" s="1"/>
  <c r="BC49" i="44"/>
  <c r="Y49" i="44" s="1"/>
  <c r="AN49" i="44" s="1"/>
  <c r="AW89" i="44"/>
  <c r="S89" i="44" s="1"/>
  <c r="AH89" i="44" s="1"/>
  <c r="AZ130" i="44"/>
  <c r="V130" i="44" s="1"/>
  <c r="AK130" i="44" s="1"/>
  <c r="BB98" i="44"/>
  <c r="X98" i="44" s="1"/>
  <c r="AM98" i="44" s="1"/>
  <c r="BB61" i="44"/>
  <c r="X61" i="44" s="1"/>
  <c r="AM61" i="44" s="1"/>
  <c r="BB82" i="44"/>
  <c r="X82" i="44" s="1"/>
  <c r="AM82" i="44" s="1"/>
  <c r="BB28" i="44"/>
  <c r="X28" i="44" s="1"/>
  <c r="AM28" i="44" s="1"/>
  <c r="BB131" i="44"/>
  <c r="X131" i="44" s="1"/>
  <c r="AM131" i="44" s="1"/>
  <c r="BB85" i="44"/>
  <c r="X85" i="44" s="1"/>
  <c r="AM85" i="44" s="1"/>
  <c r="AW15" i="44"/>
  <c r="S15" i="44" s="1"/>
  <c r="AH15" i="44" s="1"/>
  <c r="AW103" i="44"/>
  <c r="S103" i="44" s="1"/>
  <c r="AH103" i="44" s="1"/>
  <c r="BC195" i="44"/>
  <c r="Y195" i="44" s="1"/>
  <c r="AN195" i="44" s="1"/>
  <c r="BC150" i="44"/>
  <c r="Y150" i="44" s="1"/>
  <c r="AN150" i="44" s="1"/>
  <c r="BC40" i="44"/>
  <c r="Y40" i="44" s="1"/>
  <c r="AN40" i="44" s="1"/>
  <c r="BC104" i="44"/>
  <c r="Y104" i="44" s="1"/>
  <c r="AN104" i="44" s="1"/>
  <c r="BC65" i="44"/>
  <c r="Y65" i="44" s="1"/>
  <c r="AN65" i="44" s="1"/>
  <c r="BC119" i="44"/>
  <c r="Y119" i="44" s="1"/>
  <c r="AN119" i="44" s="1"/>
  <c r="BE120" i="44"/>
  <c r="AA120" i="44" s="1"/>
  <c r="AP120" i="44" s="1"/>
  <c r="BE118" i="44"/>
  <c r="AA118" i="44" s="1"/>
  <c r="AP118" i="44" s="1"/>
  <c r="BE205" i="44"/>
  <c r="AA205" i="44" s="1"/>
  <c r="AP205" i="44" s="1"/>
  <c r="BE45" i="44"/>
  <c r="AA45" i="44" s="1"/>
  <c r="AP45" i="44" s="1"/>
  <c r="BE206" i="44"/>
  <c r="AA206" i="44" s="1"/>
  <c r="AP206" i="44" s="1"/>
  <c r="BE53" i="44"/>
  <c r="AA53" i="44" s="1"/>
  <c r="AP53" i="44" s="1"/>
  <c r="BE108" i="44"/>
  <c r="AA108" i="44" s="1"/>
  <c r="AP108" i="44" s="1"/>
  <c r="BE133" i="44"/>
  <c r="AA133" i="44" s="1"/>
  <c r="AP133" i="44" s="1"/>
  <c r="BE176" i="44"/>
  <c r="AA176" i="44" s="1"/>
  <c r="AP176" i="44" s="1"/>
  <c r="AW72" i="44"/>
  <c r="S72" i="44" s="1"/>
  <c r="AH72" i="44" s="1"/>
  <c r="AW73" i="44"/>
  <c r="S73" i="44" s="1"/>
  <c r="AH73" i="44" s="1"/>
  <c r="BH192" i="44"/>
  <c r="AD192" i="44" s="1"/>
  <c r="AS192" i="44" s="1"/>
  <c r="BH113" i="44"/>
  <c r="AD113" i="44" s="1"/>
  <c r="AS113" i="44" s="1"/>
  <c r="BC73" i="44"/>
  <c r="Y73" i="44" s="1"/>
  <c r="AN73" i="44" s="1"/>
  <c r="BA78" i="44"/>
  <c r="W78" i="44" s="1"/>
  <c r="AL78" i="44" s="1"/>
  <c r="BA99" i="44"/>
  <c r="W99" i="44" s="1"/>
  <c r="AL99" i="44" s="1"/>
  <c r="AX162" i="44"/>
  <c r="T162" i="44" s="1"/>
  <c r="AI162" i="44" s="1"/>
  <c r="BA132" i="44"/>
  <c r="W132" i="44" s="1"/>
  <c r="AL132" i="44" s="1"/>
  <c r="BA179" i="44"/>
  <c r="W179" i="44" s="1"/>
  <c r="AL179" i="44" s="1"/>
  <c r="BH8" i="44"/>
  <c r="AD8" i="44" s="1"/>
  <c r="AS8" i="44" s="1"/>
  <c r="AZ10" i="44"/>
  <c r="V10" i="44" s="1"/>
  <c r="AK10" i="44" s="1"/>
  <c r="BB29" i="44"/>
  <c r="X29" i="44" s="1"/>
  <c r="AM29" i="44" s="1"/>
  <c r="BB77" i="44"/>
  <c r="X77" i="44" s="1"/>
  <c r="AM77" i="44" s="1"/>
  <c r="BB8" i="44"/>
  <c r="X8" i="44" s="1"/>
  <c r="AM8" i="44" s="1"/>
  <c r="BB79" i="44"/>
  <c r="X79" i="44" s="1"/>
  <c r="AM79" i="44" s="1"/>
  <c r="BC167" i="44"/>
  <c r="Y167" i="44" s="1"/>
  <c r="AN167" i="44" s="1"/>
  <c r="BC132" i="44"/>
  <c r="Y132" i="44" s="1"/>
  <c r="AN132" i="44" s="1"/>
  <c r="BC147" i="44"/>
  <c r="Y147" i="44" s="1"/>
  <c r="AN147" i="44" s="1"/>
  <c r="BE98" i="44"/>
  <c r="AA98" i="44" s="1"/>
  <c r="AP98" i="44" s="1"/>
  <c r="AW21" i="44"/>
  <c r="S21" i="44" s="1"/>
  <c r="AH21" i="44" s="1"/>
  <c r="AV80" i="44"/>
  <c r="R80" i="44" s="1"/>
  <c r="AG80" i="44" s="1"/>
  <c r="AV32" i="44"/>
  <c r="R32" i="44" s="1"/>
  <c r="AG32" i="44" s="1"/>
  <c r="AV55" i="44"/>
  <c r="R55" i="44" s="1"/>
  <c r="AG55" i="44" s="1"/>
  <c r="AV205" i="44"/>
  <c r="R205" i="44" s="1"/>
  <c r="AG205" i="44" s="1"/>
  <c r="BH110" i="44"/>
  <c r="AD110" i="44" s="1"/>
  <c r="AS110" i="44" s="1"/>
  <c r="BH166" i="44"/>
  <c r="AD166" i="44" s="1"/>
  <c r="AS166" i="44" s="1"/>
  <c r="BA73" i="44"/>
  <c r="W73" i="44" s="1"/>
  <c r="AL73" i="44" s="1"/>
  <c r="BA154" i="44"/>
  <c r="W154" i="44" s="1"/>
  <c r="AL154" i="44" s="1"/>
  <c r="BA202" i="44"/>
  <c r="W202" i="44" s="1"/>
  <c r="AL202" i="44" s="1"/>
  <c r="AX130" i="44"/>
  <c r="T130" i="44" s="1"/>
  <c r="AI130" i="44" s="1"/>
  <c r="BA121" i="44"/>
  <c r="W121" i="44" s="1"/>
  <c r="AL121" i="44" s="1"/>
  <c r="BA188" i="44"/>
  <c r="W188" i="44" s="1"/>
  <c r="AL188" i="44" s="1"/>
  <c r="BA108" i="44"/>
  <c r="W108" i="44" s="1"/>
  <c r="AL108" i="44" s="1"/>
  <c r="BA66" i="44"/>
  <c r="W66" i="44" s="1"/>
  <c r="AL66" i="44" s="1"/>
  <c r="BA118" i="44"/>
  <c r="W118" i="44" s="1"/>
  <c r="AL118" i="44" s="1"/>
  <c r="BA52" i="44"/>
  <c r="W52" i="44" s="1"/>
  <c r="AL52" i="44" s="1"/>
  <c r="BA23" i="44"/>
  <c r="W23" i="44" s="1"/>
  <c r="AL23" i="44" s="1"/>
  <c r="BH16" i="44"/>
  <c r="AD16" i="44" s="1"/>
  <c r="AS16" i="44" s="1"/>
  <c r="BH124" i="44"/>
  <c r="AD124" i="44" s="1"/>
  <c r="AS124" i="44" s="1"/>
  <c r="AZ50" i="44"/>
  <c r="V50" i="44" s="1"/>
  <c r="AK50" i="44" s="1"/>
  <c r="AZ48" i="44"/>
  <c r="V48" i="44" s="1"/>
  <c r="AK48" i="44" s="1"/>
  <c r="AX114" i="44"/>
  <c r="T114" i="44" s="1"/>
  <c r="AI114" i="44" s="1"/>
  <c r="BA146" i="44"/>
  <c r="W146" i="44" s="1"/>
  <c r="AL146" i="44" s="1"/>
  <c r="BA32" i="44"/>
  <c r="W32" i="44" s="1"/>
  <c r="AL32" i="44" s="1"/>
  <c r="BC140" i="44"/>
  <c r="Y140" i="44" s="1"/>
  <c r="AN140" i="44" s="1"/>
  <c r="AW19" i="44"/>
  <c r="S19" i="44" s="1"/>
  <c r="AH19" i="44" s="1"/>
  <c r="AV36" i="44"/>
  <c r="R36" i="44" s="1"/>
  <c r="AG36" i="44" s="1"/>
  <c r="AV147" i="44"/>
  <c r="R147" i="44" s="1"/>
  <c r="AG147" i="44" s="1"/>
  <c r="BH130" i="44"/>
  <c r="AD130" i="44" s="1"/>
  <c r="AS130" i="44" s="1"/>
  <c r="AV40" i="44"/>
  <c r="R40" i="44" s="1"/>
  <c r="AG40" i="44" s="1"/>
  <c r="AV188" i="44"/>
  <c r="R188" i="44" s="1"/>
  <c r="AG188" i="44" s="1"/>
  <c r="AV206" i="44"/>
  <c r="R206" i="44" s="1"/>
  <c r="AG206" i="44" s="1"/>
  <c r="AV126" i="44"/>
  <c r="R126" i="44" s="1"/>
  <c r="AG126" i="44" s="1"/>
  <c r="BH135" i="44"/>
  <c r="AD135" i="44" s="1"/>
  <c r="AS135" i="44" s="1"/>
  <c r="AX138" i="44"/>
  <c r="T138" i="44" s="1"/>
  <c r="AI138" i="44" s="1"/>
  <c r="AX117" i="44"/>
  <c r="T117" i="44" s="1"/>
  <c r="AI117" i="44" s="1"/>
  <c r="BA182" i="44"/>
  <c r="W182" i="44" s="1"/>
  <c r="AL182" i="44" s="1"/>
  <c r="BA126" i="44"/>
  <c r="W126" i="44" s="1"/>
  <c r="AL126" i="44" s="1"/>
  <c r="BA64" i="44"/>
  <c r="W64" i="44" s="1"/>
  <c r="AL64" i="44" s="1"/>
  <c r="AX166" i="44"/>
  <c r="T166" i="44" s="1"/>
  <c r="AI166" i="44" s="1"/>
  <c r="AX159" i="44"/>
  <c r="T159" i="44" s="1"/>
  <c r="AI159" i="44" s="1"/>
  <c r="AX97" i="44"/>
  <c r="T97" i="44" s="1"/>
  <c r="AI97" i="44" s="1"/>
  <c r="AX7" i="44"/>
  <c r="T7" i="44" s="1"/>
  <c r="AI7" i="44" s="1"/>
  <c r="AX61" i="44"/>
  <c r="T61" i="44" s="1"/>
  <c r="AI61" i="44" s="1"/>
  <c r="AX165" i="44"/>
  <c r="T165" i="44" s="1"/>
  <c r="AI165" i="44" s="1"/>
  <c r="AX88" i="44"/>
  <c r="T88" i="44" s="1"/>
  <c r="AI88" i="44" s="1"/>
  <c r="AX160" i="44"/>
  <c r="T160" i="44" s="1"/>
  <c r="AI160" i="44" s="1"/>
  <c r="BA140" i="44"/>
  <c r="W140" i="44" s="1"/>
  <c r="AL140" i="44" s="1"/>
  <c r="BA200" i="44"/>
  <c r="W200" i="44" s="1"/>
  <c r="AL200" i="44" s="1"/>
  <c r="AW188" i="44"/>
  <c r="S188" i="44" s="1"/>
  <c r="AH188" i="44" s="1"/>
  <c r="BH165" i="44"/>
  <c r="AD165" i="44" s="1"/>
  <c r="AS165" i="44" s="1"/>
  <c r="BH105" i="44"/>
  <c r="AD105" i="44" s="1"/>
  <c r="AS105" i="44" s="1"/>
  <c r="AX161" i="44"/>
  <c r="T161" i="44" s="1"/>
  <c r="AI161" i="44" s="1"/>
  <c r="BC20" i="44"/>
  <c r="Y20" i="44" s="1"/>
  <c r="AN20" i="44" s="1"/>
  <c r="BA11" i="44"/>
  <c r="W11" i="44" s="1"/>
  <c r="AL11" i="44" s="1"/>
  <c r="BH98" i="44"/>
  <c r="AD98" i="44" s="1"/>
  <c r="AS98" i="44" s="1"/>
  <c r="AW181" i="44"/>
  <c r="S181" i="44" s="1"/>
  <c r="AH181" i="44" s="1"/>
  <c r="AZ106" i="44"/>
  <c r="V106" i="44" s="1"/>
  <c r="AK106" i="44" s="1"/>
  <c r="AV167" i="44"/>
  <c r="R167" i="44" s="1"/>
  <c r="AG167" i="44" s="1"/>
  <c r="AV177" i="44"/>
  <c r="R177" i="44" s="1"/>
  <c r="AG177" i="44" s="1"/>
  <c r="AV96" i="44"/>
  <c r="R96" i="44" s="1"/>
  <c r="AG96" i="44" s="1"/>
  <c r="BH150" i="44"/>
  <c r="AD150" i="44" s="1"/>
  <c r="AS150" i="44" s="1"/>
  <c r="AV176" i="44"/>
  <c r="R176" i="44" s="1"/>
  <c r="AG176" i="44" s="1"/>
  <c r="AV56" i="44"/>
  <c r="R56" i="44" s="1"/>
  <c r="AG56" i="44" s="1"/>
  <c r="AV35" i="44"/>
  <c r="R35" i="44" s="1"/>
  <c r="AG35" i="44" s="1"/>
  <c r="AZ105" i="44"/>
  <c r="V105" i="44" s="1"/>
  <c r="AK105" i="44" s="1"/>
  <c r="AX94" i="44"/>
  <c r="T94" i="44" s="1"/>
  <c r="AI94" i="44" s="1"/>
  <c r="AZ169" i="44"/>
  <c r="V169" i="44" s="1"/>
  <c r="AK169" i="44" s="1"/>
  <c r="AZ51" i="44"/>
  <c r="V51" i="44" s="1"/>
  <c r="AK51" i="44" s="1"/>
  <c r="AZ111" i="44"/>
  <c r="V111" i="44" s="1"/>
  <c r="AK111" i="44" s="1"/>
  <c r="AV116" i="44"/>
  <c r="R116" i="44" s="1"/>
  <c r="AG116" i="44" s="1"/>
  <c r="AZ56" i="44"/>
  <c r="V56" i="44" s="1"/>
  <c r="AK56" i="44" s="1"/>
  <c r="BA167" i="44"/>
  <c r="W167" i="44" s="1"/>
  <c r="AL167" i="44" s="1"/>
  <c r="BA49" i="44"/>
  <c r="W49" i="44" s="1"/>
  <c r="AL49" i="44" s="1"/>
  <c r="BB71" i="44"/>
  <c r="X71" i="44" s="1"/>
  <c r="AM71" i="44" s="1"/>
  <c r="BB113" i="44"/>
  <c r="X113" i="44" s="1"/>
  <c r="AM113" i="44" s="1"/>
  <c r="AV159" i="44"/>
  <c r="R159" i="44" s="1"/>
  <c r="AG159" i="44" s="1"/>
  <c r="AV130" i="44"/>
  <c r="R130" i="44" s="1"/>
  <c r="AG130" i="44" s="1"/>
  <c r="AV142" i="44"/>
  <c r="R142" i="44" s="1"/>
  <c r="AG142" i="44" s="1"/>
  <c r="AV53" i="44"/>
  <c r="R53" i="44" s="1"/>
  <c r="AG53" i="44" s="1"/>
  <c r="BH187" i="44"/>
  <c r="AD187" i="44" s="1"/>
  <c r="AS187" i="44" s="1"/>
  <c r="BA120" i="44"/>
  <c r="W120" i="44" s="1"/>
  <c r="AL120" i="44" s="1"/>
  <c r="BA102" i="44"/>
  <c r="W102" i="44" s="1"/>
  <c r="AL102" i="44" s="1"/>
  <c r="AX190" i="44"/>
  <c r="T190" i="44" s="1"/>
  <c r="AI190" i="44" s="1"/>
  <c r="AX174" i="44"/>
  <c r="T174" i="44" s="1"/>
  <c r="AI174" i="44" s="1"/>
  <c r="BA176" i="44"/>
  <c r="W176" i="44" s="1"/>
  <c r="AL176" i="44" s="1"/>
  <c r="BA6" i="44"/>
  <c r="W6" i="44" s="1"/>
  <c r="AL6" i="44" s="1"/>
  <c r="BA95" i="44"/>
  <c r="W95" i="44" s="1"/>
  <c r="AL95" i="44" s="1"/>
  <c r="BC197" i="44"/>
  <c r="Y197" i="44" s="1"/>
  <c r="AN197" i="44" s="1"/>
  <c r="BA170" i="44"/>
  <c r="W170" i="44" s="1"/>
  <c r="AL170" i="44" s="1"/>
  <c r="BA201" i="44"/>
  <c r="W201" i="44" s="1"/>
  <c r="AL201" i="44" s="1"/>
  <c r="BA57" i="44"/>
  <c r="W57" i="44" s="1"/>
  <c r="AL57" i="44" s="1"/>
  <c r="AW56" i="44"/>
  <c r="S56" i="44" s="1"/>
  <c r="AH56" i="44" s="1"/>
  <c r="BH77" i="44"/>
  <c r="AD77" i="44" s="1"/>
  <c r="AS77" i="44" s="1"/>
  <c r="AV45" i="44"/>
  <c r="R45" i="44" s="1"/>
  <c r="AG45" i="44" s="1"/>
  <c r="AZ52" i="44"/>
  <c r="V52" i="44" s="1"/>
  <c r="AK52" i="44" s="1"/>
  <c r="AZ47" i="44"/>
  <c r="V47" i="44" s="1"/>
  <c r="AK47" i="44" s="1"/>
  <c r="AZ54" i="44"/>
  <c r="V54" i="44" s="1"/>
  <c r="AK54" i="44" s="1"/>
  <c r="BA21" i="44"/>
  <c r="W21" i="44" s="1"/>
  <c r="AL21" i="44" s="1"/>
  <c r="BC129" i="44"/>
  <c r="Y129" i="44" s="1"/>
  <c r="AN129" i="44" s="1"/>
  <c r="AW55" i="44"/>
  <c r="S55" i="44" s="1"/>
  <c r="AH55" i="44" s="1"/>
  <c r="AW20" i="44"/>
  <c r="S20" i="44" s="1"/>
  <c r="AH20" i="44" s="1"/>
  <c r="AW101" i="44"/>
  <c r="S101" i="44" s="1"/>
  <c r="AH101" i="44" s="1"/>
  <c r="AW138" i="44"/>
  <c r="S138" i="44" s="1"/>
  <c r="AH138" i="44" s="1"/>
  <c r="AW90" i="44"/>
  <c r="S90" i="44" s="1"/>
  <c r="AH90" i="44" s="1"/>
  <c r="AW69" i="44"/>
  <c r="S69" i="44" s="1"/>
  <c r="AH69" i="44" s="1"/>
  <c r="BC156" i="44"/>
  <c r="Y156" i="44" s="1"/>
  <c r="AN156" i="44" s="1"/>
  <c r="BC171" i="44"/>
  <c r="Y171" i="44" s="1"/>
  <c r="AN171" i="44" s="1"/>
  <c r="BC101" i="44"/>
  <c r="Y101" i="44" s="1"/>
  <c r="AN101" i="44" s="1"/>
  <c r="BC117" i="44"/>
  <c r="Y117" i="44" s="1"/>
  <c r="AN117" i="44" s="1"/>
  <c r="AV65" i="44"/>
  <c r="R65" i="44" s="1"/>
  <c r="AG65" i="44" s="1"/>
  <c r="BE72" i="44"/>
  <c r="AA72" i="44" s="1"/>
  <c r="AP72" i="44" s="1"/>
  <c r="BC184" i="44"/>
  <c r="Y184" i="44" s="1"/>
  <c r="AN184" i="44" s="1"/>
  <c r="AV44" i="44"/>
  <c r="R44" i="44" s="1"/>
  <c r="AG44" i="44" s="1"/>
  <c r="BC19" i="44"/>
  <c r="Y19" i="44" s="1"/>
  <c r="AN19" i="44" s="1"/>
  <c r="AV104" i="44"/>
  <c r="R104" i="44" s="1"/>
  <c r="AG104" i="44" s="1"/>
  <c r="AV101" i="44"/>
  <c r="R101" i="44" s="1"/>
  <c r="AG101" i="44" s="1"/>
  <c r="AV103" i="44"/>
  <c r="R103" i="44" s="1"/>
  <c r="AG103" i="44" s="1"/>
  <c r="BH175" i="44"/>
  <c r="AD175" i="44" s="1"/>
  <c r="AS175" i="44" s="1"/>
  <c r="BE107" i="44"/>
  <c r="AA107" i="44" s="1"/>
  <c r="AP107" i="44" s="1"/>
  <c r="BE166" i="44"/>
  <c r="AA166" i="44" s="1"/>
  <c r="AP166" i="44" s="1"/>
  <c r="AV94" i="44"/>
  <c r="R94" i="44" s="1"/>
  <c r="AG94" i="44" s="1"/>
  <c r="AV57" i="44"/>
  <c r="R57" i="44" s="1"/>
  <c r="AG57" i="44" s="1"/>
  <c r="AV149" i="44"/>
  <c r="R149" i="44" s="1"/>
  <c r="AG149" i="44" s="1"/>
  <c r="AV175" i="44"/>
  <c r="R175" i="44" s="1"/>
  <c r="AG175" i="44" s="1"/>
  <c r="AV113" i="44"/>
  <c r="R113" i="44" s="1"/>
  <c r="AG113" i="44" s="1"/>
  <c r="AV141" i="44"/>
  <c r="R141" i="44" s="1"/>
  <c r="AG141" i="44" s="1"/>
  <c r="AV186" i="44"/>
  <c r="R186" i="44" s="1"/>
  <c r="AG186" i="44" s="1"/>
  <c r="AV109" i="44"/>
  <c r="R109" i="44" s="1"/>
  <c r="AG109" i="44" s="1"/>
  <c r="AV16" i="44"/>
  <c r="R16" i="44" s="1"/>
  <c r="AG16" i="44" s="1"/>
  <c r="BC134" i="44"/>
  <c r="Y134" i="44" s="1"/>
  <c r="AN134" i="44" s="1"/>
  <c r="AX93" i="44"/>
  <c r="T93" i="44" s="1"/>
  <c r="AI93" i="44" s="1"/>
  <c r="BA156" i="44"/>
  <c r="W156" i="44" s="1"/>
  <c r="AL156" i="44" s="1"/>
  <c r="AX24" i="44"/>
  <c r="T24" i="44" s="1"/>
  <c r="AI24" i="44" s="1"/>
  <c r="AX35" i="44"/>
  <c r="T35" i="44" s="1"/>
  <c r="AI35" i="44" s="1"/>
  <c r="AX186" i="44"/>
  <c r="T186" i="44" s="1"/>
  <c r="AI186" i="44" s="1"/>
  <c r="AX89" i="44"/>
  <c r="T89" i="44" s="1"/>
  <c r="AI89" i="44" s="1"/>
  <c r="AX178" i="44"/>
  <c r="T178" i="44" s="1"/>
  <c r="AI178" i="44" s="1"/>
  <c r="AX16" i="44"/>
  <c r="T16" i="44" s="1"/>
  <c r="AI16" i="44" s="1"/>
  <c r="AX50" i="44"/>
  <c r="T50" i="44" s="1"/>
  <c r="AI50" i="44" s="1"/>
  <c r="AX29" i="44"/>
  <c r="T29" i="44" s="1"/>
  <c r="AI29" i="44" s="1"/>
  <c r="BA103" i="44"/>
  <c r="W103" i="44" s="1"/>
  <c r="AL103" i="44" s="1"/>
  <c r="AX13" i="44"/>
  <c r="T13" i="44" s="1"/>
  <c r="AI13" i="44" s="1"/>
  <c r="AW33" i="44"/>
  <c r="S33" i="44" s="1"/>
  <c r="AH33" i="44" s="1"/>
  <c r="AX10" i="44"/>
  <c r="T10" i="44" s="1"/>
  <c r="AI10" i="44" s="1"/>
  <c r="BA55" i="44"/>
  <c r="W55" i="44" s="1"/>
  <c r="AL55" i="44" s="1"/>
  <c r="BA101" i="44"/>
  <c r="W101" i="44" s="1"/>
  <c r="AL101" i="44" s="1"/>
  <c r="BA88" i="44"/>
  <c r="W88" i="44" s="1"/>
  <c r="AL88" i="44" s="1"/>
  <c r="AW104" i="44"/>
  <c r="S104" i="44" s="1"/>
  <c r="AH104" i="44" s="1"/>
  <c r="AW34" i="44"/>
  <c r="S34" i="44" s="1"/>
  <c r="AH34" i="44" s="1"/>
  <c r="AW155" i="44"/>
  <c r="S155" i="44" s="1"/>
  <c r="AH155" i="44" s="1"/>
  <c r="AW76" i="44"/>
  <c r="S76" i="44" s="1"/>
  <c r="AH76" i="44" s="1"/>
  <c r="AZ9" i="44"/>
  <c r="V9" i="44" s="1"/>
  <c r="AK9" i="44" s="1"/>
  <c r="AV139" i="44"/>
  <c r="R139" i="44" s="1"/>
  <c r="AG139" i="44" s="1"/>
  <c r="AZ103" i="44"/>
  <c r="V103" i="44" s="1"/>
  <c r="AK103" i="44" s="1"/>
  <c r="AZ160" i="44"/>
  <c r="V160" i="44" s="1"/>
  <c r="AK160" i="44" s="1"/>
  <c r="AZ104" i="44"/>
  <c r="V104" i="44" s="1"/>
  <c r="AK104" i="44" s="1"/>
  <c r="AZ124" i="44"/>
  <c r="V124" i="44" s="1"/>
  <c r="AK124" i="44" s="1"/>
  <c r="AZ198" i="44"/>
  <c r="V198" i="44" s="1"/>
  <c r="AK198" i="44" s="1"/>
  <c r="AZ135" i="44"/>
  <c r="V135" i="44" s="1"/>
  <c r="AK135" i="44" s="1"/>
  <c r="AZ132" i="44"/>
  <c r="V132" i="44" s="1"/>
  <c r="AK132" i="44" s="1"/>
  <c r="AZ173" i="44"/>
  <c r="V173" i="44" s="1"/>
  <c r="AK173" i="44" s="1"/>
  <c r="AZ26" i="44"/>
  <c r="V26" i="44" s="1"/>
  <c r="AK26" i="44" s="1"/>
  <c r="AX82" i="44"/>
  <c r="T82" i="44" s="1"/>
  <c r="AI82" i="44" s="1"/>
  <c r="AX72" i="44"/>
  <c r="T72" i="44" s="1"/>
  <c r="AI72" i="44" s="1"/>
  <c r="AX99" i="44"/>
  <c r="T99" i="44" s="1"/>
  <c r="AI99" i="44" s="1"/>
  <c r="AX55" i="44"/>
  <c r="T55" i="44" s="1"/>
  <c r="AI55" i="44" s="1"/>
  <c r="AX153" i="44"/>
  <c r="T153" i="44" s="1"/>
  <c r="AI153" i="44" s="1"/>
  <c r="AX150" i="44"/>
  <c r="T150" i="44" s="1"/>
  <c r="AI150" i="44" s="1"/>
  <c r="AX85" i="44"/>
  <c r="T85" i="44" s="1"/>
  <c r="AI85" i="44" s="1"/>
  <c r="AX71" i="44"/>
  <c r="T71" i="44" s="1"/>
  <c r="AI71" i="44" s="1"/>
  <c r="AX143" i="44"/>
  <c r="T143" i="44" s="1"/>
  <c r="AI143" i="44" s="1"/>
  <c r="AX27" i="44"/>
  <c r="T27" i="44" s="1"/>
  <c r="AI27" i="44" s="1"/>
  <c r="AX91" i="44"/>
  <c r="T91" i="44" s="1"/>
  <c r="AI91" i="44" s="1"/>
  <c r="AZ116" i="44"/>
  <c r="V116" i="44" s="1"/>
  <c r="AK116" i="44" s="1"/>
  <c r="AZ35" i="44"/>
  <c r="V35" i="44" s="1"/>
  <c r="AK35" i="44" s="1"/>
  <c r="AZ34" i="44"/>
  <c r="V34" i="44" s="1"/>
  <c r="AK34" i="44" s="1"/>
  <c r="AZ27" i="44"/>
  <c r="V27" i="44" s="1"/>
  <c r="AK27" i="44" s="1"/>
  <c r="AZ62" i="44"/>
  <c r="V62" i="44" s="1"/>
  <c r="AK62" i="44" s="1"/>
  <c r="AZ72" i="44"/>
  <c r="V72" i="44" s="1"/>
  <c r="AK72" i="44" s="1"/>
  <c r="AZ170" i="44"/>
  <c r="V170" i="44" s="1"/>
  <c r="AK170" i="44" s="1"/>
  <c r="AZ199" i="44"/>
  <c r="V199" i="44" s="1"/>
  <c r="AK199" i="44" s="1"/>
  <c r="BA137" i="44"/>
  <c r="W137" i="44" s="1"/>
  <c r="AL137" i="44" s="1"/>
  <c r="BA56" i="44"/>
  <c r="W56" i="44" s="1"/>
  <c r="AL56" i="44" s="1"/>
  <c r="BA85" i="44"/>
  <c r="W85" i="44" s="1"/>
  <c r="AL85" i="44" s="1"/>
  <c r="AV67" i="44"/>
  <c r="R67" i="44" s="1"/>
  <c r="AG67" i="44" s="1"/>
  <c r="AV132" i="44"/>
  <c r="R132" i="44" s="1"/>
  <c r="AG132" i="44" s="1"/>
  <c r="AV155" i="44"/>
  <c r="R155" i="44" s="1"/>
  <c r="AG155" i="44" s="1"/>
  <c r="AV99" i="44"/>
  <c r="R99" i="44" s="1"/>
  <c r="AG99" i="44" s="1"/>
  <c r="AV131" i="44"/>
  <c r="R131" i="44" s="1"/>
  <c r="AG131" i="44" s="1"/>
  <c r="AV144" i="44"/>
  <c r="R144" i="44" s="1"/>
  <c r="AG144" i="44" s="1"/>
  <c r="AV98" i="44"/>
  <c r="R98" i="44" s="1"/>
  <c r="AG98" i="44" s="1"/>
  <c r="AV85" i="44"/>
  <c r="R85" i="44" s="1"/>
  <c r="AG85" i="44" s="1"/>
  <c r="AV33" i="44"/>
  <c r="R33" i="44" s="1"/>
  <c r="AG33" i="44" s="1"/>
  <c r="AX129" i="44"/>
  <c r="T129" i="44" s="1"/>
  <c r="AI129" i="44" s="1"/>
  <c r="BA7" i="44"/>
  <c r="W7" i="44" s="1"/>
  <c r="AL7" i="44" s="1"/>
  <c r="AX81" i="44"/>
  <c r="T81" i="44" s="1"/>
  <c r="AI81" i="44" s="1"/>
  <c r="AX70" i="44"/>
  <c r="T70" i="44" s="1"/>
  <c r="AI70" i="44" s="1"/>
  <c r="AX25" i="44"/>
  <c r="T25" i="44" s="1"/>
  <c r="AI25" i="44" s="1"/>
  <c r="BC8" i="44"/>
  <c r="Y8" i="44" s="1"/>
  <c r="AN8" i="44" s="1"/>
  <c r="AW74" i="44"/>
  <c r="S74" i="44" s="1"/>
  <c r="AH74" i="44" s="1"/>
  <c r="BA162" i="44"/>
  <c r="W162" i="44" s="1"/>
  <c r="AL162" i="44" s="1"/>
  <c r="BC151" i="44"/>
  <c r="Y151" i="44" s="1"/>
  <c r="AN151" i="44" s="1"/>
  <c r="BA76" i="44"/>
  <c r="W76" i="44" s="1"/>
  <c r="AL76" i="44" s="1"/>
  <c r="BA164" i="44"/>
  <c r="W164" i="44" s="1"/>
  <c r="AL164" i="44" s="1"/>
  <c r="BA166" i="44"/>
  <c r="W166" i="44" s="1"/>
  <c r="AL166" i="44" s="1"/>
  <c r="BA113" i="44"/>
  <c r="W113" i="44" s="1"/>
  <c r="AL113" i="44" s="1"/>
  <c r="BA9" i="44"/>
  <c r="W9" i="44" s="1"/>
  <c r="AL9" i="44" s="1"/>
  <c r="BH79" i="44"/>
  <c r="AD79" i="44" s="1"/>
  <c r="AS79" i="44" s="1"/>
  <c r="AZ15" i="44"/>
  <c r="V15" i="44" s="1"/>
  <c r="AK15" i="44" s="1"/>
  <c r="AZ151" i="44"/>
  <c r="V151" i="44" s="1"/>
  <c r="AK151" i="44" s="1"/>
  <c r="AV199" i="44"/>
  <c r="R199" i="44" s="1"/>
  <c r="AG199" i="44" s="1"/>
  <c r="AZ138" i="44"/>
  <c r="V138" i="44" s="1"/>
  <c r="AK138" i="44" s="1"/>
  <c r="AZ17" i="44"/>
  <c r="V17" i="44" s="1"/>
  <c r="AK17" i="44" s="1"/>
  <c r="AZ139" i="44"/>
  <c r="V139" i="44" s="1"/>
  <c r="AK139" i="44" s="1"/>
  <c r="AZ30" i="44"/>
  <c r="V30" i="44" s="1"/>
  <c r="AK30" i="44" s="1"/>
  <c r="AZ140" i="44"/>
  <c r="V140" i="44" s="1"/>
  <c r="AK140" i="44" s="1"/>
  <c r="AZ53" i="44"/>
  <c r="V53" i="44" s="1"/>
  <c r="AK53" i="44" s="1"/>
  <c r="AZ44" i="44"/>
  <c r="V44" i="44" s="1"/>
  <c r="AK44" i="44" s="1"/>
  <c r="AZ154" i="44"/>
  <c r="V154" i="44" s="1"/>
  <c r="AK154" i="44" s="1"/>
  <c r="AZ108" i="44"/>
  <c r="V108" i="44" s="1"/>
  <c r="AK108" i="44" s="1"/>
  <c r="AV62" i="44"/>
  <c r="R62" i="44" s="1"/>
  <c r="AG62" i="44" s="1"/>
  <c r="AV189" i="44"/>
  <c r="R189" i="44" s="1"/>
  <c r="AG189" i="44" s="1"/>
  <c r="AV31" i="44"/>
  <c r="R31" i="44" s="1"/>
  <c r="AG31" i="44" s="1"/>
  <c r="AV102" i="44"/>
  <c r="R102" i="44" s="1"/>
  <c r="AG102" i="44" s="1"/>
  <c r="AV11" i="44"/>
  <c r="R11" i="44" s="1"/>
  <c r="AG11" i="44" s="1"/>
  <c r="AV18" i="44"/>
  <c r="R18" i="44" s="1"/>
  <c r="AG18" i="44" s="1"/>
  <c r="AV138" i="44"/>
  <c r="R138" i="44" s="1"/>
  <c r="AG138" i="44" s="1"/>
  <c r="AV115" i="44"/>
  <c r="R115" i="44" s="1"/>
  <c r="AG115" i="44" s="1"/>
  <c r="AV135" i="44"/>
  <c r="R135" i="44" s="1"/>
  <c r="AG135" i="44" s="1"/>
  <c r="AV174" i="44"/>
  <c r="R174" i="44" s="1"/>
  <c r="AG174" i="44" s="1"/>
  <c r="AV48" i="44"/>
  <c r="R48" i="44" s="1"/>
  <c r="AG48" i="44" s="1"/>
  <c r="AZ65" i="44"/>
  <c r="V65" i="44" s="1"/>
  <c r="AK65" i="44" s="1"/>
  <c r="AZ91" i="44"/>
  <c r="V91" i="44" s="1"/>
  <c r="AK91" i="44" s="1"/>
  <c r="AZ187" i="44"/>
  <c r="V187" i="44" s="1"/>
  <c r="AK187" i="44" s="1"/>
  <c r="AZ143" i="44"/>
  <c r="V143" i="44" s="1"/>
  <c r="AK143" i="44" s="1"/>
  <c r="AZ95" i="44"/>
  <c r="V95" i="44" s="1"/>
  <c r="AK95" i="44" s="1"/>
  <c r="AZ152" i="44"/>
  <c r="V152" i="44" s="1"/>
  <c r="AK152" i="44" s="1"/>
  <c r="AZ168" i="44"/>
  <c r="V168" i="44" s="1"/>
  <c r="AK168" i="44" s="1"/>
  <c r="AZ131" i="44"/>
  <c r="V131" i="44" s="1"/>
  <c r="AK131" i="44" s="1"/>
  <c r="AZ101" i="44"/>
  <c r="V101" i="44" s="1"/>
  <c r="AK101" i="44" s="1"/>
  <c r="AZ102" i="44"/>
  <c r="V102" i="44" s="1"/>
  <c r="AK102" i="44" s="1"/>
  <c r="AZ12" i="44"/>
  <c r="V12" i="44" s="1"/>
  <c r="AK12" i="44" s="1"/>
  <c r="AZ137" i="44"/>
  <c r="V137" i="44" s="1"/>
  <c r="AK137" i="44" s="1"/>
  <c r="AZ81" i="44"/>
  <c r="V81" i="44" s="1"/>
  <c r="AK81" i="44" s="1"/>
  <c r="AZ165" i="44"/>
  <c r="V165" i="44" s="1"/>
  <c r="AK165" i="44" s="1"/>
  <c r="AZ166" i="44"/>
  <c r="V166" i="44" s="1"/>
  <c r="AK166" i="44" s="1"/>
  <c r="AZ14" i="44"/>
  <c r="V14" i="44" s="1"/>
  <c r="AK14" i="44" s="1"/>
  <c r="AV50" i="44"/>
  <c r="R50" i="44" s="1"/>
  <c r="AG50" i="44" s="1"/>
  <c r="AV79" i="44"/>
  <c r="R79" i="44" s="1"/>
  <c r="AG79" i="44" s="1"/>
  <c r="AV148" i="44"/>
  <c r="R148" i="44" s="1"/>
  <c r="AG148" i="44" s="1"/>
  <c r="AZ144" i="44"/>
  <c r="V144" i="44" s="1"/>
  <c r="AK144" i="44" s="1"/>
  <c r="AZ142" i="44"/>
  <c r="V142" i="44" s="1"/>
  <c r="AK142" i="44" s="1"/>
  <c r="AZ197" i="44"/>
  <c r="V197" i="44" s="1"/>
  <c r="AK197" i="44" s="1"/>
  <c r="BA161" i="44"/>
  <c r="W161" i="44" s="1"/>
  <c r="AL161" i="44" s="1"/>
  <c r="BA123" i="44"/>
  <c r="W123" i="44" s="1"/>
  <c r="AL123" i="44" s="1"/>
  <c r="BA26" i="44"/>
  <c r="W26" i="44" s="1"/>
  <c r="AL26" i="44" s="1"/>
  <c r="BA62" i="44"/>
  <c r="W62" i="44" s="1"/>
  <c r="AL62" i="44" s="1"/>
  <c r="BA112" i="44"/>
  <c r="W112" i="44" s="1"/>
  <c r="AL112" i="44" s="1"/>
  <c r="BA45" i="44"/>
  <c r="W45" i="44" s="1"/>
  <c r="AL45" i="44" s="1"/>
  <c r="BA111" i="44"/>
  <c r="W111" i="44" s="1"/>
  <c r="AL111" i="44" s="1"/>
  <c r="BB13" i="44"/>
  <c r="X13" i="44" s="1"/>
  <c r="AM13" i="44" s="1"/>
  <c r="BB39" i="44"/>
  <c r="X39" i="44" s="1"/>
  <c r="AM39" i="44" s="1"/>
  <c r="AW145" i="44"/>
  <c r="S145" i="44" s="1"/>
  <c r="AH145" i="44" s="1"/>
  <c r="AV166" i="44"/>
  <c r="R166" i="44" s="1"/>
  <c r="AG166" i="44" s="1"/>
  <c r="AV118" i="44"/>
  <c r="R118" i="44" s="1"/>
  <c r="AG118" i="44" s="1"/>
  <c r="AV71" i="44"/>
  <c r="R71" i="44" s="1"/>
  <c r="AG71" i="44" s="1"/>
  <c r="AV204" i="44"/>
  <c r="R204" i="44" s="1"/>
  <c r="AG204" i="44" s="1"/>
  <c r="AV181" i="44"/>
  <c r="R181" i="44" s="1"/>
  <c r="AG181" i="44" s="1"/>
  <c r="AV179" i="44"/>
  <c r="R179" i="44" s="1"/>
  <c r="AG179" i="44" s="1"/>
  <c r="AV10" i="44"/>
  <c r="R10" i="44" s="1"/>
  <c r="AG10" i="44" s="1"/>
  <c r="BC76" i="44"/>
  <c r="Y76" i="44" s="1"/>
  <c r="AN76" i="44" s="1"/>
  <c r="AX170" i="44"/>
  <c r="T170" i="44" s="1"/>
  <c r="AI170" i="44" s="1"/>
  <c r="BA36" i="44"/>
  <c r="W36" i="44" s="1"/>
  <c r="AL36" i="44" s="1"/>
  <c r="BA39" i="44"/>
  <c r="W39" i="44" s="1"/>
  <c r="AL39" i="44" s="1"/>
  <c r="BA50" i="44"/>
  <c r="W50" i="44" s="1"/>
  <c r="AL50" i="44" s="1"/>
  <c r="BA175" i="44"/>
  <c r="W175" i="44" s="1"/>
  <c r="AL175" i="44" s="1"/>
  <c r="BA84" i="44"/>
  <c r="W84" i="44" s="1"/>
  <c r="AL84" i="44" s="1"/>
  <c r="AX43" i="44"/>
  <c r="T43" i="44" s="1"/>
  <c r="AI43" i="44" s="1"/>
  <c r="AX23" i="44"/>
  <c r="T23" i="44" s="1"/>
  <c r="AI23" i="44" s="1"/>
  <c r="AX15" i="44"/>
  <c r="T15" i="44" s="1"/>
  <c r="AI15" i="44" s="1"/>
  <c r="AX68" i="44"/>
  <c r="T68" i="44" s="1"/>
  <c r="AI68" i="44" s="1"/>
  <c r="AX132" i="44"/>
  <c r="T132" i="44" s="1"/>
  <c r="AI132" i="44" s="1"/>
  <c r="AX28" i="44"/>
  <c r="T28" i="44" s="1"/>
  <c r="AI28" i="44" s="1"/>
  <c r="AX205" i="44"/>
  <c r="T205" i="44" s="1"/>
  <c r="AI205" i="44" s="1"/>
  <c r="AX171" i="44"/>
  <c r="T171" i="44" s="1"/>
  <c r="AI171" i="44" s="1"/>
  <c r="AX126" i="44"/>
  <c r="T126" i="44" s="1"/>
  <c r="AI126" i="44" s="1"/>
  <c r="BC25" i="44"/>
  <c r="Y25" i="44" s="1"/>
  <c r="AN25" i="44" s="1"/>
  <c r="BC78" i="44"/>
  <c r="Y78" i="44" s="1"/>
  <c r="AN78" i="44" s="1"/>
  <c r="BC52" i="44"/>
  <c r="Y52" i="44" s="1"/>
  <c r="AN52" i="44" s="1"/>
  <c r="BA159" i="44"/>
  <c r="W159" i="44" s="1"/>
  <c r="AL159" i="44" s="1"/>
  <c r="BA172" i="44"/>
  <c r="W172" i="44" s="1"/>
  <c r="AL172" i="44" s="1"/>
  <c r="BA185" i="44"/>
  <c r="W185" i="44" s="1"/>
  <c r="AL185" i="44" s="1"/>
  <c r="AV73" i="44"/>
  <c r="R73" i="44" s="1"/>
  <c r="AG73" i="44" s="1"/>
  <c r="AV93" i="44"/>
  <c r="R93" i="44" s="1"/>
  <c r="AG93" i="44" s="1"/>
  <c r="AV178" i="44"/>
  <c r="R178" i="44" s="1"/>
  <c r="AG178" i="44" s="1"/>
  <c r="AZ123" i="44"/>
  <c r="V123" i="44" s="1"/>
  <c r="AK123" i="44" s="1"/>
  <c r="AZ20" i="44"/>
  <c r="V20" i="44" s="1"/>
  <c r="AK20" i="44" s="1"/>
  <c r="AZ156" i="44"/>
  <c r="V156" i="44" s="1"/>
  <c r="AK156" i="44" s="1"/>
  <c r="AZ13" i="44"/>
  <c r="V13" i="44" s="1"/>
  <c r="AK13" i="44" s="1"/>
  <c r="AZ83" i="44"/>
  <c r="V83" i="44" s="1"/>
  <c r="AK83" i="44" s="1"/>
  <c r="AZ149" i="44"/>
  <c r="V149" i="44" s="1"/>
  <c r="AK149" i="44" s="1"/>
  <c r="AV74" i="44"/>
  <c r="R74" i="44" s="1"/>
  <c r="AG74" i="44" s="1"/>
  <c r="AV183" i="44"/>
  <c r="R183" i="44" s="1"/>
  <c r="AG183" i="44" s="1"/>
  <c r="AX104" i="44"/>
  <c r="T104" i="44" s="1"/>
  <c r="AI104" i="44" s="1"/>
  <c r="AX135" i="44"/>
  <c r="T135" i="44" s="1"/>
  <c r="AI135" i="44" s="1"/>
  <c r="BA83" i="44"/>
  <c r="W83" i="44" s="1"/>
  <c r="AL83" i="44" s="1"/>
  <c r="BA184" i="44"/>
  <c r="W184" i="44" s="1"/>
  <c r="AL184" i="44" s="1"/>
  <c r="BA203" i="44"/>
  <c r="W203" i="44" s="1"/>
  <c r="AL203" i="44" s="1"/>
  <c r="BA15" i="44"/>
  <c r="W15" i="44" s="1"/>
  <c r="AL15" i="44" s="1"/>
  <c r="BA171" i="44"/>
  <c r="W171" i="44" s="1"/>
  <c r="AL171" i="44" s="1"/>
  <c r="BA47" i="44"/>
  <c r="W47" i="44" s="1"/>
  <c r="AL47" i="44" s="1"/>
  <c r="BA192" i="44"/>
  <c r="W192" i="44" s="1"/>
  <c r="AL192" i="44" s="1"/>
  <c r="BA34" i="44"/>
  <c r="W34" i="44" s="1"/>
  <c r="AL34" i="44" s="1"/>
  <c r="BB140" i="44"/>
  <c r="X140" i="44" s="1"/>
  <c r="AM140" i="44" s="1"/>
  <c r="BH101" i="44"/>
  <c r="AD101" i="44" s="1"/>
  <c r="AS101" i="44" s="1"/>
  <c r="BH168" i="44"/>
  <c r="AD168" i="44" s="1"/>
  <c r="AS168" i="44" s="1"/>
  <c r="BH93" i="44"/>
  <c r="AD93" i="44" s="1"/>
  <c r="AS93" i="44" s="1"/>
  <c r="BH29" i="44"/>
  <c r="AD29" i="44" s="1"/>
  <c r="AS29" i="44" s="1"/>
  <c r="BH96" i="44"/>
  <c r="AD96" i="44" s="1"/>
  <c r="AS96" i="44" s="1"/>
  <c r="BH68" i="44"/>
  <c r="AD68" i="44" s="1"/>
  <c r="AS68" i="44" s="1"/>
  <c r="BH36" i="44"/>
  <c r="AD36" i="44" s="1"/>
  <c r="AS36" i="44" s="1"/>
  <c r="BH204" i="44"/>
  <c r="AD204" i="44" s="1"/>
  <c r="AS204" i="44" s="1"/>
  <c r="BH44" i="44"/>
  <c r="AD44" i="44" s="1"/>
  <c r="AS44" i="44" s="1"/>
  <c r="BH6" i="44"/>
  <c r="AD6" i="44" s="1"/>
  <c r="AS6" i="44" s="1"/>
  <c r="BH196" i="44"/>
  <c r="AD196" i="44" s="1"/>
  <c r="AS196" i="44" s="1"/>
  <c r="BH194" i="44"/>
  <c r="AD194" i="44" s="1"/>
  <c r="AS194" i="44" s="1"/>
  <c r="BH56" i="44"/>
  <c r="AD56" i="44" s="1"/>
  <c r="AS56" i="44" s="1"/>
  <c r="BH108" i="44"/>
  <c r="AD108" i="44" s="1"/>
  <c r="AS108" i="44" s="1"/>
  <c r="BH47" i="44"/>
  <c r="AD47" i="44" s="1"/>
  <c r="AS47" i="44" s="1"/>
  <c r="BH131" i="44"/>
  <c r="AD131" i="44" s="1"/>
  <c r="AS131" i="44" s="1"/>
  <c r="BH97" i="44"/>
  <c r="AD97" i="44" s="1"/>
  <c r="AS97" i="44" s="1"/>
  <c r="BH52" i="44"/>
  <c r="AD52" i="44" s="1"/>
  <c r="AS52" i="44" s="1"/>
  <c r="BH171" i="44"/>
  <c r="AD171" i="44" s="1"/>
  <c r="AS171" i="44" s="1"/>
  <c r="BH114" i="44"/>
  <c r="AD114" i="44" s="1"/>
  <c r="AS114" i="44" s="1"/>
  <c r="BH73" i="44"/>
  <c r="AD73" i="44" s="1"/>
  <c r="AS73" i="44" s="1"/>
  <c r="BH50" i="44"/>
  <c r="AD50" i="44" s="1"/>
  <c r="AS50" i="44" s="1"/>
  <c r="BH170" i="44"/>
  <c r="AD170" i="44" s="1"/>
  <c r="AS170" i="44" s="1"/>
  <c r="BH102" i="44"/>
  <c r="AD102" i="44" s="1"/>
  <c r="AS102" i="44" s="1"/>
  <c r="BH22" i="44"/>
  <c r="AD22" i="44" s="1"/>
  <c r="AS22" i="44" s="1"/>
  <c r="BH154" i="44"/>
  <c r="AD154" i="44" s="1"/>
  <c r="AS154" i="44" s="1"/>
  <c r="BH109" i="44"/>
  <c r="AD109" i="44" s="1"/>
  <c r="AS109" i="44" s="1"/>
  <c r="BE77" i="44"/>
  <c r="AA77" i="44" s="1"/>
  <c r="AP77" i="44" s="1"/>
  <c r="BE9" i="44"/>
  <c r="AA9" i="44" s="1"/>
  <c r="AP9" i="44" s="1"/>
  <c r="BE32" i="44"/>
  <c r="AA32" i="44" s="1"/>
  <c r="AP32" i="44" s="1"/>
  <c r="BE200" i="44"/>
  <c r="AA200" i="44" s="1"/>
  <c r="AP200" i="44" s="1"/>
  <c r="BE47" i="44"/>
  <c r="AA47" i="44" s="1"/>
  <c r="AP47" i="44" s="1"/>
  <c r="BE126" i="44"/>
  <c r="AA126" i="44" s="1"/>
  <c r="AP126" i="44" s="1"/>
  <c r="BE154" i="44"/>
  <c r="AA154" i="44" s="1"/>
  <c r="AP154" i="44" s="1"/>
  <c r="BE143" i="44"/>
  <c r="AA143" i="44" s="1"/>
  <c r="AP143" i="44" s="1"/>
  <c r="BE87" i="44"/>
  <c r="AA87" i="44" s="1"/>
  <c r="AP87" i="44" s="1"/>
  <c r="BE180" i="44"/>
  <c r="AA180" i="44" s="1"/>
  <c r="AP180" i="44" s="1"/>
  <c r="BE7" i="44"/>
  <c r="AA7" i="44" s="1"/>
  <c r="AP7" i="44" s="1"/>
  <c r="BE14" i="44"/>
  <c r="AA14" i="44" s="1"/>
  <c r="AP14" i="44" s="1"/>
  <c r="BE116" i="44"/>
  <c r="AA116" i="44" s="1"/>
  <c r="AP116" i="44" s="1"/>
  <c r="BE100" i="44"/>
  <c r="AA100" i="44" s="1"/>
  <c r="AP100" i="44" s="1"/>
  <c r="BE74" i="44"/>
  <c r="AA74" i="44" s="1"/>
  <c r="AP74" i="44" s="1"/>
  <c r="BE89" i="44"/>
  <c r="AA89" i="44" s="1"/>
  <c r="AP89" i="44" s="1"/>
  <c r="BE165" i="44"/>
  <c r="AA165" i="44" s="1"/>
  <c r="AP165" i="44" s="1"/>
  <c r="BE169" i="44"/>
  <c r="AA169" i="44" s="1"/>
  <c r="AP169" i="44" s="1"/>
  <c r="BE187" i="44"/>
  <c r="AA187" i="44" s="1"/>
  <c r="AP187" i="44" s="1"/>
  <c r="BE60" i="44"/>
  <c r="AA60" i="44" s="1"/>
  <c r="AP60" i="44" s="1"/>
  <c r="BE195" i="44"/>
  <c r="AA195" i="44" s="1"/>
  <c r="AP195" i="44" s="1"/>
  <c r="BE156" i="44"/>
  <c r="AA156" i="44" s="1"/>
  <c r="AP156" i="44" s="1"/>
  <c r="BE202" i="44"/>
  <c r="AA202" i="44" s="1"/>
  <c r="AP202" i="44" s="1"/>
  <c r="BE125" i="44"/>
  <c r="AA125" i="44" s="1"/>
  <c r="AP125" i="44" s="1"/>
  <c r="BE65" i="44"/>
  <c r="AA65" i="44" s="1"/>
  <c r="AP65" i="44" s="1"/>
  <c r="BE144" i="44"/>
  <c r="AA144" i="44" s="1"/>
  <c r="AP144" i="44" s="1"/>
  <c r="BE6" i="44"/>
  <c r="AA6" i="44" s="1"/>
  <c r="AP6" i="44" s="1"/>
  <c r="BE183" i="44"/>
  <c r="AA183" i="44" s="1"/>
  <c r="AP183" i="44" s="1"/>
  <c r="BE49" i="44"/>
  <c r="AA49" i="44" s="1"/>
  <c r="AP49" i="44" s="1"/>
  <c r="BE30" i="44"/>
  <c r="AA30" i="44" s="1"/>
  <c r="AP30" i="44" s="1"/>
  <c r="BE17" i="44"/>
  <c r="AA17" i="44" s="1"/>
  <c r="AP17" i="44" s="1"/>
  <c r="BE115" i="44"/>
  <c r="AA115" i="44" s="1"/>
  <c r="AP115" i="44" s="1"/>
  <c r="BE148" i="44"/>
  <c r="AA148" i="44" s="1"/>
  <c r="AP148" i="44" s="1"/>
  <c r="BE58" i="44"/>
  <c r="AA58" i="44" s="1"/>
  <c r="AP58" i="44" s="1"/>
  <c r="BE97" i="44"/>
  <c r="AA97" i="44" s="1"/>
  <c r="AP97" i="44" s="1"/>
  <c r="BE54" i="44"/>
  <c r="AA54" i="44" s="1"/>
  <c r="AP54" i="44" s="1"/>
  <c r="BE52" i="44"/>
  <c r="AA52" i="44" s="1"/>
  <c r="AP52" i="44" s="1"/>
  <c r="BE181" i="44"/>
  <c r="AA181" i="44" s="1"/>
  <c r="AP181" i="44" s="1"/>
  <c r="BE114" i="44"/>
  <c r="AA114" i="44" s="1"/>
  <c r="AP114" i="44" s="1"/>
  <c r="BE117" i="44"/>
  <c r="AA117" i="44" s="1"/>
  <c r="AP117" i="44" s="1"/>
  <c r="BE90" i="44"/>
  <c r="AA90" i="44" s="1"/>
  <c r="AP90" i="44" s="1"/>
  <c r="BE145" i="44"/>
  <c r="AA145" i="44" s="1"/>
  <c r="AP145" i="44" s="1"/>
  <c r="BE182" i="44"/>
  <c r="AA182" i="44" s="1"/>
  <c r="AP182" i="44" s="1"/>
  <c r="BC149" i="44"/>
  <c r="Y149" i="44" s="1"/>
  <c r="AN149" i="44" s="1"/>
  <c r="BC135" i="44"/>
  <c r="Y135" i="44" s="1"/>
  <c r="AN135" i="44" s="1"/>
  <c r="BC142" i="44"/>
  <c r="Y142" i="44" s="1"/>
  <c r="AN142" i="44" s="1"/>
  <c r="BC54" i="44"/>
  <c r="Y54" i="44" s="1"/>
  <c r="AN54" i="44" s="1"/>
  <c r="BC185" i="44"/>
  <c r="Y185" i="44" s="1"/>
  <c r="AN185" i="44" s="1"/>
  <c r="BC144" i="44"/>
  <c r="Y144" i="44" s="1"/>
  <c r="AN144" i="44" s="1"/>
  <c r="BC64" i="44"/>
  <c r="Y64" i="44" s="1"/>
  <c r="AN64" i="44" s="1"/>
  <c r="BC125" i="44"/>
  <c r="Y125" i="44" s="1"/>
  <c r="AN125" i="44" s="1"/>
  <c r="BC174" i="44"/>
  <c r="Y174" i="44" s="1"/>
  <c r="AN174" i="44" s="1"/>
  <c r="BC131" i="44"/>
  <c r="Y131" i="44" s="1"/>
  <c r="AN131" i="44" s="1"/>
  <c r="BC112" i="44"/>
  <c r="Y112" i="44" s="1"/>
  <c r="AN112" i="44" s="1"/>
  <c r="BC188" i="44"/>
  <c r="Y188" i="44" s="1"/>
  <c r="AN188" i="44" s="1"/>
  <c r="BC81" i="44"/>
  <c r="Y81" i="44" s="1"/>
  <c r="AN81" i="44" s="1"/>
  <c r="BC17" i="44"/>
  <c r="Y17" i="44" s="1"/>
  <c r="AN17" i="44" s="1"/>
  <c r="BC187" i="44"/>
  <c r="Y187" i="44" s="1"/>
  <c r="AN187" i="44" s="1"/>
  <c r="BC176" i="44"/>
  <c r="Y176" i="44" s="1"/>
  <c r="AN176" i="44" s="1"/>
  <c r="BC126" i="44"/>
  <c r="Y126" i="44" s="1"/>
  <c r="AN126" i="44" s="1"/>
  <c r="BC72" i="44"/>
  <c r="Y72" i="44" s="1"/>
  <c r="AN72" i="44" s="1"/>
  <c r="BC190" i="44"/>
  <c r="Y190" i="44" s="1"/>
  <c r="AN190" i="44" s="1"/>
  <c r="BC97" i="44"/>
  <c r="Y97" i="44" s="1"/>
  <c r="AN97" i="44" s="1"/>
  <c r="BC58" i="44"/>
  <c r="Y58" i="44" s="1"/>
  <c r="AN58" i="44" s="1"/>
  <c r="BC31" i="44"/>
  <c r="Y31" i="44" s="1"/>
  <c r="AN31" i="44" s="1"/>
  <c r="BC141" i="44"/>
  <c r="Y141" i="44" s="1"/>
  <c r="AN141" i="44" s="1"/>
  <c r="BC70" i="44"/>
  <c r="Y70" i="44" s="1"/>
  <c r="AN70" i="44" s="1"/>
  <c r="BC143" i="44"/>
  <c r="Y143" i="44" s="1"/>
  <c r="AN143" i="44" s="1"/>
  <c r="BC32" i="44"/>
  <c r="Y32" i="44" s="1"/>
  <c r="AN32" i="44" s="1"/>
  <c r="BC51" i="44"/>
  <c r="Y51" i="44" s="1"/>
  <c r="AN51" i="44" s="1"/>
  <c r="BC154" i="44"/>
  <c r="Y154" i="44" s="1"/>
  <c r="AN154" i="44" s="1"/>
  <c r="BC180" i="44"/>
  <c r="Y180" i="44" s="1"/>
  <c r="AN180" i="44" s="1"/>
  <c r="BC198" i="44"/>
  <c r="Y198" i="44" s="1"/>
  <c r="AN198" i="44" s="1"/>
  <c r="BC181" i="44"/>
  <c r="Y181" i="44" s="1"/>
  <c r="AN181" i="44" s="1"/>
  <c r="BC12" i="44"/>
  <c r="Y12" i="44" s="1"/>
  <c r="AN12" i="44" s="1"/>
  <c r="BA58" i="44"/>
  <c r="W58" i="44" s="1"/>
  <c r="AL58" i="44" s="1"/>
  <c r="BA149" i="44"/>
  <c r="W149" i="44" s="1"/>
  <c r="AL149" i="44" s="1"/>
  <c r="BA195" i="44"/>
  <c r="W195" i="44" s="1"/>
  <c r="AL195" i="44" s="1"/>
  <c r="BA31" i="44"/>
  <c r="W31" i="44" s="1"/>
  <c r="AL31" i="44" s="1"/>
  <c r="BA30" i="44"/>
  <c r="W30" i="44" s="1"/>
  <c r="AL30" i="44" s="1"/>
  <c r="BA40" i="44"/>
  <c r="W40" i="44" s="1"/>
  <c r="AL40" i="44" s="1"/>
  <c r="BA194" i="44"/>
  <c r="W194" i="44" s="1"/>
  <c r="AL194" i="44" s="1"/>
  <c r="BA38" i="44"/>
  <c r="W38" i="44" s="1"/>
  <c r="AL38" i="44" s="1"/>
  <c r="BA127" i="44"/>
  <c r="W127" i="44" s="1"/>
  <c r="AL127" i="44" s="1"/>
  <c r="BA196" i="44"/>
  <c r="W196" i="44" s="1"/>
  <c r="AL196" i="44" s="1"/>
  <c r="BA75" i="44"/>
  <c r="W75" i="44" s="1"/>
  <c r="AL75" i="44" s="1"/>
  <c r="BA148" i="44"/>
  <c r="W148" i="44" s="1"/>
  <c r="AL148" i="44" s="1"/>
  <c r="BA177" i="44"/>
  <c r="W177" i="44" s="1"/>
  <c r="AL177" i="44" s="1"/>
  <c r="BA100" i="44"/>
  <c r="W100" i="44" s="1"/>
  <c r="AL100" i="44" s="1"/>
  <c r="BA22" i="44"/>
  <c r="W22" i="44" s="1"/>
  <c r="AL22" i="44" s="1"/>
  <c r="BA67" i="44"/>
  <c r="W67" i="44" s="1"/>
  <c r="AL67" i="44" s="1"/>
  <c r="BA191" i="44"/>
  <c r="W191" i="44" s="1"/>
  <c r="AL191" i="44" s="1"/>
  <c r="BA89" i="44"/>
  <c r="W89" i="44" s="1"/>
  <c r="AL89" i="44" s="1"/>
  <c r="BA173" i="44"/>
  <c r="W173" i="44" s="1"/>
  <c r="AL173" i="44" s="1"/>
  <c r="BA71" i="44"/>
  <c r="W71" i="44" s="1"/>
  <c r="AL71" i="44" s="1"/>
  <c r="BA87" i="44"/>
  <c r="W87" i="44" s="1"/>
  <c r="AL87" i="44" s="1"/>
  <c r="BA206" i="44"/>
  <c r="W206" i="44" s="1"/>
  <c r="AL206" i="44" s="1"/>
  <c r="BA48" i="44"/>
  <c r="W48" i="44" s="1"/>
  <c r="AL48" i="44" s="1"/>
  <c r="BA33" i="44"/>
  <c r="W33" i="44" s="1"/>
  <c r="AL33" i="44" s="1"/>
  <c r="BA107" i="44"/>
  <c r="W107" i="44" s="1"/>
  <c r="AL107" i="44" s="1"/>
  <c r="BA189" i="44"/>
  <c r="W189" i="44" s="1"/>
  <c r="AL189" i="44" s="1"/>
  <c r="BA93" i="44"/>
  <c r="W93" i="44" s="1"/>
  <c r="AL93" i="44" s="1"/>
  <c r="BA169" i="44"/>
  <c r="W169" i="44" s="1"/>
  <c r="AL169" i="44" s="1"/>
  <c r="BA131" i="44"/>
  <c r="W131" i="44" s="1"/>
  <c r="AL131" i="44" s="1"/>
  <c r="BA141" i="44"/>
  <c r="W141" i="44" s="1"/>
  <c r="AL141" i="44" s="1"/>
  <c r="BA28" i="44"/>
  <c r="W28" i="44" s="1"/>
  <c r="AL28" i="44" s="1"/>
  <c r="BA136" i="44"/>
  <c r="W136" i="44" s="1"/>
  <c r="AL136" i="44" s="1"/>
  <c r="BA63" i="44"/>
  <c r="W63" i="44" s="1"/>
  <c r="AL63" i="44" s="1"/>
  <c r="BA8" i="44"/>
  <c r="W8" i="44" s="1"/>
  <c r="AL8" i="44" s="1"/>
  <c r="BA29" i="44"/>
  <c r="W29" i="44" s="1"/>
  <c r="AL29" i="44" s="1"/>
  <c r="BA12" i="44"/>
  <c r="W12" i="44" s="1"/>
  <c r="AL12" i="44" s="1"/>
  <c r="BA54" i="44"/>
  <c r="W54" i="44" s="1"/>
  <c r="AL54" i="44" s="1"/>
  <c r="BA43" i="44"/>
  <c r="W43" i="44" s="1"/>
  <c r="AL43" i="44" s="1"/>
  <c r="BA65" i="44"/>
  <c r="W65" i="44" s="1"/>
  <c r="AL65" i="44" s="1"/>
  <c r="BA145" i="44"/>
  <c r="W145" i="44" s="1"/>
  <c r="AL145" i="44" s="1"/>
  <c r="BA60" i="44"/>
  <c r="W60" i="44" s="1"/>
  <c r="AL60" i="44" s="1"/>
  <c r="BA160" i="44"/>
  <c r="W160" i="44" s="1"/>
  <c r="AL160" i="44" s="1"/>
  <c r="BA199" i="44"/>
  <c r="W199" i="44" s="1"/>
  <c r="AL199" i="44" s="1"/>
  <c r="BA16" i="44"/>
  <c r="W16" i="44" s="1"/>
  <c r="AL16" i="44" s="1"/>
  <c r="BA82" i="44"/>
  <c r="W82" i="44" s="1"/>
  <c r="AL82" i="44" s="1"/>
  <c r="BA17" i="44"/>
  <c r="W17" i="44" s="1"/>
  <c r="AL17" i="44" s="1"/>
  <c r="BA139" i="44"/>
  <c r="W139" i="44" s="1"/>
  <c r="AL139" i="44" s="1"/>
  <c r="BA14" i="44"/>
  <c r="W14" i="44" s="1"/>
  <c r="AL14" i="44" s="1"/>
  <c r="BA198" i="44"/>
  <c r="W198" i="44" s="1"/>
  <c r="AL198" i="44" s="1"/>
  <c r="BA134" i="44"/>
  <c r="W134" i="44" s="1"/>
  <c r="AL134" i="44" s="1"/>
  <c r="BA204" i="44"/>
  <c r="W204" i="44" s="1"/>
  <c r="AL204" i="44" s="1"/>
  <c r="BA138" i="44"/>
  <c r="W138" i="44" s="1"/>
  <c r="AL138" i="44" s="1"/>
  <c r="BA116" i="44"/>
  <c r="W116" i="44" s="1"/>
  <c r="AL116" i="44" s="1"/>
  <c r="BA144" i="44"/>
  <c r="W144" i="44" s="1"/>
  <c r="AL144" i="44" s="1"/>
  <c r="BA35" i="44"/>
  <c r="W35" i="44" s="1"/>
  <c r="AL35" i="44" s="1"/>
  <c r="AZ192" i="44"/>
  <c r="V192" i="44" s="1"/>
  <c r="AK192" i="44" s="1"/>
  <c r="AZ99" i="44"/>
  <c r="V99" i="44" s="1"/>
  <c r="AK99" i="44" s="1"/>
  <c r="AZ177" i="44"/>
  <c r="V177" i="44" s="1"/>
  <c r="AK177" i="44" s="1"/>
  <c r="AZ97" i="44"/>
  <c r="V97" i="44" s="1"/>
  <c r="AK97" i="44" s="1"/>
  <c r="AZ161" i="44"/>
  <c r="V161" i="44" s="1"/>
  <c r="AK161" i="44" s="1"/>
  <c r="AZ128" i="44"/>
  <c r="V128" i="44" s="1"/>
  <c r="AK128" i="44" s="1"/>
  <c r="AZ82" i="44"/>
  <c r="V82" i="44" s="1"/>
  <c r="AK82" i="44" s="1"/>
  <c r="AZ195" i="44"/>
  <c r="V195" i="44" s="1"/>
  <c r="AK195" i="44" s="1"/>
  <c r="AZ24" i="44"/>
  <c r="V24" i="44" s="1"/>
  <c r="AK24" i="44" s="1"/>
  <c r="AZ136" i="44"/>
  <c r="V136" i="44" s="1"/>
  <c r="AK136" i="44" s="1"/>
  <c r="AZ93" i="44"/>
  <c r="V93" i="44" s="1"/>
  <c r="AK93" i="44" s="1"/>
  <c r="AZ61" i="44"/>
  <c r="V61" i="44" s="1"/>
  <c r="AK61" i="44" s="1"/>
  <c r="AZ150" i="44"/>
  <c r="V150" i="44" s="1"/>
  <c r="AK150" i="44" s="1"/>
  <c r="AZ204" i="44"/>
  <c r="V204" i="44" s="1"/>
  <c r="AK204" i="44" s="1"/>
  <c r="AZ6" i="44"/>
  <c r="V6" i="44" s="1"/>
  <c r="AK6" i="44" s="1"/>
  <c r="AZ7" i="44"/>
  <c r="V7" i="44" s="1"/>
  <c r="AK7" i="44" s="1"/>
  <c r="AZ31" i="44"/>
  <c r="V31" i="44" s="1"/>
  <c r="AK31" i="44" s="1"/>
  <c r="AZ148" i="44"/>
  <c r="V148" i="44" s="1"/>
  <c r="AK148" i="44" s="1"/>
  <c r="AZ39" i="44"/>
  <c r="V39" i="44" s="1"/>
  <c r="AK39" i="44" s="1"/>
  <c r="AZ92" i="44"/>
  <c r="V92" i="44" s="1"/>
  <c r="AK92" i="44" s="1"/>
  <c r="AZ55" i="44"/>
  <c r="V55" i="44" s="1"/>
  <c r="AK55" i="44" s="1"/>
  <c r="AZ114" i="44"/>
  <c r="V114" i="44" s="1"/>
  <c r="AK114" i="44" s="1"/>
  <c r="AZ189" i="44"/>
  <c r="V189" i="44" s="1"/>
  <c r="AK189" i="44" s="1"/>
  <c r="AZ155" i="44"/>
  <c r="V155" i="44" s="1"/>
  <c r="AK155" i="44" s="1"/>
  <c r="BA117" i="44"/>
  <c r="W117" i="44" s="1"/>
  <c r="AL117" i="44" s="1"/>
  <c r="BA150" i="44"/>
  <c r="W150" i="44" s="1"/>
  <c r="AL150" i="44" s="1"/>
  <c r="BA105" i="44"/>
  <c r="W105" i="44" s="1"/>
  <c r="AL105" i="44" s="1"/>
  <c r="BA13" i="44"/>
  <c r="W13" i="44" s="1"/>
  <c r="AL13" i="44" s="1"/>
  <c r="BA46" i="44"/>
  <c r="W46" i="44" s="1"/>
  <c r="AL46" i="44" s="1"/>
  <c r="BA106" i="44"/>
  <c r="W106" i="44" s="1"/>
  <c r="AL106" i="44" s="1"/>
  <c r="BA151" i="44"/>
  <c r="W151" i="44" s="1"/>
  <c r="AL151" i="44" s="1"/>
  <c r="BA97" i="44"/>
  <c r="W97" i="44" s="1"/>
  <c r="AL97" i="44" s="1"/>
  <c r="AZ98" i="44"/>
  <c r="V98" i="44" s="1"/>
  <c r="AK98" i="44" s="1"/>
  <c r="AZ205" i="44"/>
  <c r="V205" i="44" s="1"/>
  <c r="AK205" i="44" s="1"/>
  <c r="AZ127" i="44"/>
  <c r="V127" i="44" s="1"/>
  <c r="AK127" i="44" s="1"/>
  <c r="AZ190" i="44"/>
  <c r="V190" i="44" s="1"/>
  <c r="AK190" i="44" s="1"/>
  <c r="AZ107" i="44"/>
  <c r="V107" i="44" s="1"/>
  <c r="AK107" i="44" s="1"/>
  <c r="AZ69" i="44"/>
  <c r="V69" i="44" s="1"/>
  <c r="AK69" i="44" s="1"/>
  <c r="AZ163" i="44"/>
  <c r="V163" i="44" s="1"/>
  <c r="AK163" i="44" s="1"/>
  <c r="AZ133" i="44"/>
  <c r="V133" i="44" s="1"/>
  <c r="AK133" i="44" s="1"/>
  <c r="AZ74" i="44"/>
  <c r="V74" i="44" s="1"/>
  <c r="AK74" i="44" s="1"/>
  <c r="AZ172" i="44"/>
  <c r="V172" i="44" s="1"/>
  <c r="AK172" i="44" s="1"/>
  <c r="AZ180" i="44"/>
  <c r="V180" i="44" s="1"/>
  <c r="AK180" i="44" s="1"/>
  <c r="AZ87" i="44"/>
  <c r="V87" i="44" s="1"/>
  <c r="AK87" i="44" s="1"/>
  <c r="AZ146" i="44"/>
  <c r="V146" i="44" s="1"/>
  <c r="AK146" i="44" s="1"/>
  <c r="AZ141" i="44"/>
  <c r="V141" i="44" s="1"/>
  <c r="AK141" i="44" s="1"/>
  <c r="AZ68" i="44"/>
  <c r="V68" i="44" s="1"/>
  <c r="AK68" i="44" s="1"/>
  <c r="AZ171" i="44"/>
  <c r="V171" i="44" s="1"/>
  <c r="AK171" i="44" s="1"/>
  <c r="AZ43" i="44"/>
  <c r="V43" i="44" s="1"/>
  <c r="AK43" i="44" s="1"/>
  <c r="BA119" i="44"/>
  <c r="W119" i="44" s="1"/>
  <c r="AL119" i="44" s="1"/>
  <c r="BA74" i="44"/>
  <c r="W74" i="44" s="1"/>
  <c r="AL74" i="44" s="1"/>
  <c r="BA41" i="44"/>
  <c r="W41" i="44" s="1"/>
  <c r="AL41" i="44" s="1"/>
  <c r="AZ194" i="44"/>
  <c r="V194" i="44" s="1"/>
  <c r="AK194" i="44" s="1"/>
  <c r="AZ46" i="44"/>
  <c r="V46" i="44" s="1"/>
  <c r="AK46" i="44" s="1"/>
  <c r="AZ60" i="44"/>
  <c r="V60" i="44" s="1"/>
  <c r="AK60" i="44" s="1"/>
  <c r="AZ162" i="44"/>
  <c r="V162" i="44" s="1"/>
  <c r="AK162" i="44" s="1"/>
  <c r="AZ57" i="44"/>
  <c r="V57" i="44" s="1"/>
  <c r="AK57" i="44" s="1"/>
  <c r="AZ41" i="44"/>
  <c r="V41" i="44" s="1"/>
  <c r="AK41" i="44" s="1"/>
  <c r="AZ23" i="44"/>
  <c r="V23" i="44" s="1"/>
  <c r="AK23" i="44" s="1"/>
  <c r="AZ88" i="44"/>
  <c r="V88" i="44" s="1"/>
  <c r="AK88" i="44" s="1"/>
  <c r="AZ18" i="44"/>
  <c r="V18" i="44" s="1"/>
  <c r="AK18" i="44" s="1"/>
  <c r="AZ176" i="44"/>
  <c r="V176" i="44" s="1"/>
  <c r="AK176" i="44" s="1"/>
  <c r="AZ71" i="44"/>
  <c r="V71" i="44" s="1"/>
  <c r="AK71" i="44" s="1"/>
  <c r="AZ8" i="44"/>
  <c r="V8" i="44" s="1"/>
  <c r="AK8" i="44" s="1"/>
  <c r="AZ196" i="44"/>
  <c r="V196" i="44" s="1"/>
  <c r="AK196" i="44" s="1"/>
  <c r="AZ185" i="44"/>
  <c r="V185" i="44" s="1"/>
  <c r="AK185" i="44" s="1"/>
  <c r="AZ63" i="44"/>
  <c r="V63" i="44" s="1"/>
  <c r="AK63" i="44" s="1"/>
  <c r="AZ179" i="44"/>
  <c r="V179" i="44" s="1"/>
  <c r="AK179" i="44" s="1"/>
  <c r="AZ73" i="44"/>
  <c r="V73" i="44" s="1"/>
  <c r="AK73" i="44" s="1"/>
  <c r="AZ28" i="44"/>
  <c r="V28" i="44" s="1"/>
  <c r="AK28" i="44" s="1"/>
  <c r="AZ200" i="44"/>
  <c r="V200" i="44" s="1"/>
  <c r="AK200" i="44" s="1"/>
  <c r="AZ19" i="44"/>
  <c r="V19" i="44" s="1"/>
  <c r="AK19" i="44" s="1"/>
  <c r="AZ125" i="44"/>
  <c r="V125" i="44" s="1"/>
  <c r="AK125" i="44" s="1"/>
  <c r="AZ22" i="44"/>
  <c r="V22" i="44" s="1"/>
  <c r="AK22" i="44" s="1"/>
  <c r="AX19" i="44"/>
  <c r="T19" i="44" s="1"/>
  <c r="AI19" i="44" s="1"/>
  <c r="AX120" i="44"/>
  <c r="T120" i="44" s="1"/>
  <c r="AI120" i="44" s="1"/>
  <c r="AX123" i="44"/>
  <c r="T123" i="44" s="1"/>
  <c r="AI123" i="44" s="1"/>
  <c r="AW77" i="44"/>
  <c r="S77" i="44" s="1"/>
  <c r="AH77" i="44" s="1"/>
  <c r="AW172" i="44"/>
  <c r="S172" i="44" s="1"/>
  <c r="AH172" i="44" s="1"/>
  <c r="AW183" i="44"/>
  <c r="S183" i="44" s="1"/>
  <c r="AH183" i="44" s="1"/>
  <c r="AW182" i="44"/>
  <c r="S182" i="44" s="1"/>
  <c r="AH182" i="44" s="1"/>
  <c r="AW35" i="44"/>
  <c r="S35" i="44" s="1"/>
  <c r="AH35" i="44" s="1"/>
  <c r="AW30" i="44"/>
  <c r="S30" i="44" s="1"/>
  <c r="AH30" i="44" s="1"/>
  <c r="AW23" i="44"/>
  <c r="S23" i="44" s="1"/>
  <c r="AH23" i="44" s="1"/>
  <c r="AX181" i="44"/>
  <c r="T181" i="44" s="1"/>
  <c r="AI181" i="44" s="1"/>
  <c r="AX51" i="44"/>
  <c r="T51" i="44" s="1"/>
  <c r="AI51" i="44" s="1"/>
  <c r="AX75" i="44"/>
  <c r="T75" i="44" s="1"/>
  <c r="AI75" i="44" s="1"/>
  <c r="AX42" i="44"/>
  <c r="T42" i="44" s="1"/>
  <c r="AI42" i="44" s="1"/>
  <c r="AX111" i="44"/>
  <c r="T111" i="44" s="1"/>
  <c r="AI111" i="44" s="1"/>
  <c r="AX103" i="44"/>
  <c r="T103" i="44" s="1"/>
  <c r="AI103" i="44" s="1"/>
  <c r="AX64" i="44"/>
  <c r="T64" i="44" s="1"/>
  <c r="AI64" i="44" s="1"/>
  <c r="AX11" i="44"/>
  <c r="T11" i="44" s="1"/>
  <c r="AI11" i="44" s="1"/>
  <c r="AX36" i="44"/>
  <c r="T36" i="44" s="1"/>
  <c r="AI36" i="44" s="1"/>
  <c r="AX177" i="44"/>
  <c r="T177" i="44" s="1"/>
  <c r="AI177" i="44" s="1"/>
  <c r="AX164" i="44"/>
  <c r="T164" i="44" s="1"/>
  <c r="AI164" i="44" s="1"/>
  <c r="AX90" i="44"/>
  <c r="T90" i="44" s="1"/>
  <c r="AI90" i="44" s="1"/>
  <c r="AX180" i="44"/>
  <c r="T180" i="44" s="1"/>
  <c r="AI180" i="44" s="1"/>
  <c r="AX197" i="44"/>
  <c r="T197" i="44" s="1"/>
  <c r="AI197" i="44" s="1"/>
  <c r="AW148" i="44"/>
  <c r="S148" i="44" s="1"/>
  <c r="AH148" i="44" s="1"/>
  <c r="AW121" i="44"/>
  <c r="S121" i="44" s="1"/>
  <c r="AH121" i="44" s="1"/>
  <c r="AX131" i="44"/>
  <c r="T131" i="44" s="1"/>
  <c r="AI131" i="44" s="1"/>
  <c r="AX185" i="44"/>
  <c r="T185" i="44" s="1"/>
  <c r="AI185" i="44" s="1"/>
  <c r="AX47" i="44"/>
  <c r="T47" i="44" s="1"/>
  <c r="AI47" i="44" s="1"/>
  <c r="AX12" i="44"/>
  <c r="T12" i="44" s="1"/>
  <c r="AI12" i="44" s="1"/>
  <c r="AX119" i="44"/>
  <c r="T119" i="44" s="1"/>
  <c r="AI119" i="44" s="1"/>
  <c r="AX172" i="44"/>
  <c r="T172" i="44" s="1"/>
  <c r="AI172" i="44" s="1"/>
  <c r="AX175" i="44"/>
  <c r="T175" i="44" s="1"/>
  <c r="AI175" i="44" s="1"/>
  <c r="AX83" i="44"/>
  <c r="T83" i="44" s="1"/>
  <c r="AI83" i="44" s="1"/>
  <c r="AX26" i="44"/>
  <c r="T26" i="44" s="1"/>
  <c r="AI26" i="44" s="1"/>
  <c r="AX194" i="44"/>
  <c r="T194" i="44" s="1"/>
  <c r="AI194" i="44" s="1"/>
  <c r="AX206" i="44"/>
  <c r="T206" i="44" s="1"/>
  <c r="AI206" i="44" s="1"/>
  <c r="AW25" i="44"/>
  <c r="S25" i="44" s="1"/>
  <c r="AH25" i="44" s="1"/>
  <c r="AW47" i="44"/>
  <c r="S47" i="44" s="1"/>
  <c r="AH47" i="44" s="1"/>
  <c r="AW62" i="44"/>
  <c r="S62" i="44" s="1"/>
  <c r="AH62" i="44" s="1"/>
  <c r="AW164" i="44"/>
  <c r="S164" i="44" s="1"/>
  <c r="AH164" i="44" s="1"/>
  <c r="AW196" i="44"/>
  <c r="S196" i="44" s="1"/>
  <c r="AH196" i="44" s="1"/>
  <c r="AW81" i="44"/>
  <c r="S81" i="44" s="1"/>
  <c r="AH81" i="44" s="1"/>
  <c r="AW169" i="44"/>
  <c r="S169" i="44" s="1"/>
  <c r="AH169" i="44" s="1"/>
  <c r="AW18" i="44"/>
  <c r="S18" i="44" s="1"/>
  <c r="AH18" i="44" s="1"/>
  <c r="AW150" i="44"/>
  <c r="S150" i="44" s="1"/>
  <c r="AH150" i="44" s="1"/>
  <c r="AW46" i="44"/>
  <c r="S46" i="44" s="1"/>
  <c r="AH46" i="44" s="1"/>
  <c r="AW79" i="44"/>
  <c r="S79" i="44" s="1"/>
  <c r="AH79" i="44" s="1"/>
  <c r="AW50" i="44"/>
  <c r="S50" i="44" s="1"/>
  <c r="AH50" i="44" s="1"/>
  <c r="AW173" i="44"/>
  <c r="S173" i="44" s="1"/>
  <c r="AH173" i="44" s="1"/>
  <c r="AW176" i="44"/>
  <c r="S176" i="44" s="1"/>
  <c r="AH176" i="44" s="1"/>
  <c r="AW186" i="44"/>
  <c r="S186" i="44" s="1"/>
  <c r="AH186" i="44" s="1"/>
  <c r="AW167" i="44"/>
  <c r="S167" i="44" s="1"/>
  <c r="AH167" i="44" s="1"/>
  <c r="AV29" i="44"/>
  <c r="R29" i="44" s="1"/>
  <c r="AG29" i="44" s="1"/>
  <c r="AV162" i="44"/>
  <c r="R162" i="44" s="1"/>
  <c r="AG162" i="44" s="1"/>
  <c r="AV125" i="44"/>
  <c r="R125" i="44" s="1"/>
  <c r="AG125" i="44" s="1"/>
  <c r="AV143" i="44"/>
  <c r="R143" i="44" s="1"/>
  <c r="AG143" i="44" s="1"/>
  <c r="AV202" i="44"/>
  <c r="R202" i="44" s="1"/>
  <c r="AG202" i="44" s="1"/>
  <c r="AV121" i="44"/>
  <c r="R121" i="44" s="1"/>
  <c r="AG121" i="44" s="1"/>
  <c r="AV196" i="44"/>
  <c r="R196" i="44" s="1"/>
  <c r="AG196" i="44" s="1"/>
  <c r="AV6" i="44"/>
  <c r="R6" i="44" s="1"/>
  <c r="AG6" i="44" s="1"/>
  <c r="AV140" i="44"/>
  <c r="R140" i="44" s="1"/>
  <c r="AG140" i="44" s="1"/>
  <c r="AV100" i="44"/>
  <c r="R100" i="44" s="1"/>
  <c r="AG100" i="44" s="1"/>
  <c r="AW48" i="44"/>
  <c r="S48" i="44" s="1"/>
  <c r="AH48" i="44" s="1"/>
  <c r="AW205" i="44"/>
  <c r="S205" i="44" s="1"/>
  <c r="AH205" i="44" s="1"/>
  <c r="AW71" i="44"/>
  <c r="S71" i="44" s="1"/>
  <c r="AH71" i="44" s="1"/>
  <c r="AW144" i="44"/>
  <c r="S144" i="44" s="1"/>
  <c r="AH144" i="44" s="1"/>
  <c r="AW132" i="44"/>
  <c r="S132" i="44" s="1"/>
  <c r="AH132" i="44" s="1"/>
  <c r="AW162" i="44"/>
  <c r="S162" i="44" s="1"/>
  <c r="AH162" i="44" s="1"/>
  <c r="AV180" i="44"/>
  <c r="R180" i="44" s="1"/>
  <c r="AG180" i="44" s="1"/>
  <c r="AV87" i="44"/>
  <c r="R87" i="44" s="1"/>
  <c r="AG87" i="44" s="1"/>
  <c r="AV15" i="44"/>
  <c r="R15" i="44" s="1"/>
  <c r="AG15" i="44" s="1"/>
  <c r="AV39" i="44"/>
  <c r="R39" i="44" s="1"/>
  <c r="AG39" i="44" s="1"/>
  <c r="AV165" i="44"/>
  <c r="R165" i="44" s="1"/>
  <c r="AG165" i="44" s="1"/>
  <c r="AV92" i="44"/>
  <c r="R92" i="44" s="1"/>
  <c r="AG92" i="44" s="1"/>
  <c r="AV190" i="44"/>
  <c r="R190" i="44" s="1"/>
  <c r="AG190" i="44" s="1"/>
  <c r="AV51" i="44"/>
  <c r="R51" i="44" s="1"/>
  <c r="AG51" i="44" s="1"/>
  <c r="AW126" i="44"/>
  <c r="S126" i="44" s="1"/>
  <c r="AH126" i="44" s="1"/>
  <c r="AV170" i="44"/>
  <c r="R170" i="44" s="1"/>
  <c r="AG170" i="44" s="1"/>
  <c r="AV146" i="44"/>
  <c r="R146" i="44" s="1"/>
  <c r="AG146" i="44" s="1"/>
  <c r="AV9" i="44"/>
  <c r="R9" i="44" s="1"/>
  <c r="AG9" i="44" s="1"/>
  <c r="AW108" i="44"/>
  <c r="S108" i="44" s="1"/>
  <c r="AH108" i="44" s="1"/>
  <c r="AW122" i="44"/>
  <c r="S122" i="44" s="1"/>
  <c r="AH122" i="44" s="1"/>
  <c r="AW110" i="44"/>
  <c r="S110" i="44" s="1"/>
  <c r="AH110" i="44" s="1"/>
  <c r="AW115" i="44"/>
  <c r="S115" i="44" s="1"/>
  <c r="AH115" i="44" s="1"/>
  <c r="AW171" i="44"/>
  <c r="S171" i="44" s="1"/>
  <c r="AH171" i="44" s="1"/>
  <c r="AV91" i="44"/>
  <c r="R91" i="44" s="1"/>
  <c r="AG91" i="44" s="1"/>
  <c r="AV187" i="44"/>
  <c r="R187" i="44" s="1"/>
  <c r="AG187" i="44" s="1"/>
  <c r="AV78" i="44"/>
  <c r="R78" i="44" s="1"/>
  <c r="AG78" i="44" s="1"/>
  <c r="AV12" i="44"/>
  <c r="R12" i="44" s="1"/>
  <c r="AG12" i="44" s="1"/>
  <c r="AV47" i="44"/>
  <c r="R47" i="44" s="1"/>
  <c r="AG47" i="44" s="1"/>
  <c r="AV28" i="44"/>
  <c r="R28" i="44" s="1"/>
  <c r="AG28" i="44" s="1"/>
  <c r="AV49" i="44"/>
  <c r="R49" i="44" s="1"/>
  <c r="AG49" i="44" s="1"/>
  <c r="AV112" i="44"/>
  <c r="R112" i="44" s="1"/>
  <c r="AG112" i="44" s="1"/>
  <c r="AV64" i="44"/>
  <c r="R64" i="44" s="1"/>
  <c r="AG64" i="44" s="1"/>
  <c r="AV54" i="44"/>
  <c r="R54" i="44" s="1"/>
  <c r="AG54" i="44" s="1"/>
  <c r="AV75" i="44"/>
  <c r="R75" i="44" s="1"/>
  <c r="AG75" i="44" s="1"/>
  <c r="AV58" i="44"/>
  <c r="R58" i="44" s="1"/>
  <c r="AG58" i="44" s="1"/>
  <c r="AV169" i="44"/>
  <c r="R169" i="44" s="1"/>
  <c r="AG169" i="44" s="1"/>
  <c r="AV114" i="44"/>
  <c r="R114" i="44" s="1"/>
  <c r="AG114" i="44" s="1"/>
  <c r="AV154" i="44"/>
  <c r="R154" i="44" s="1"/>
  <c r="AG154" i="44" s="1"/>
  <c r="AV68" i="44"/>
  <c r="R68" i="44" s="1"/>
  <c r="AG68" i="44" s="1"/>
  <c r="AV21" i="44"/>
  <c r="R21" i="44" s="1"/>
  <c r="AG21" i="44" s="1"/>
  <c r="AV83" i="44"/>
  <c r="R83" i="44" s="1"/>
  <c r="AG83" i="44" s="1"/>
  <c r="AV151" i="44"/>
  <c r="R151" i="44" s="1"/>
  <c r="AG151" i="44" s="1"/>
  <c r="AV61" i="44"/>
  <c r="R61" i="44" s="1"/>
  <c r="AG61" i="44" s="1"/>
  <c r="AV81" i="44"/>
  <c r="R81" i="44" s="1"/>
  <c r="AG81" i="44" s="1"/>
  <c r="AV46" i="44"/>
  <c r="R46" i="44" s="1"/>
  <c r="AG46" i="44" s="1"/>
  <c r="AV119" i="44"/>
  <c r="R119" i="44" s="1"/>
  <c r="AG119" i="44" s="1"/>
  <c r="AV34" i="44"/>
  <c r="R34" i="44" s="1"/>
  <c r="AG34" i="44" s="1"/>
  <c r="AV69" i="44"/>
  <c r="R69" i="44" s="1"/>
  <c r="AG69" i="44" s="1"/>
  <c r="AV192" i="44"/>
  <c r="R192" i="44" s="1"/>
  <c r="AG192" i="44" s="1"/>
  <c r="AV14" i="44"/>
  <c r="R14" i="44" s="1"/>
  <c r="AG14" i="44" s="1"/>
  <c r="AV77" i="44"/>
  <c r="R77" i="44" s="1"/>
  <c r="AG77" i="44" s="1"/>
  <c r="AV86" i="44"/>
  <c r="R86" i="44" s="1"/>
  <c r="AG86" i="44" s="1"/>
  <c r="AV108" i="44"/>
  <c r="R108" i="44" s="1"/>
  <c r="AG108" i="44" s="1"/>
  <c r="AV137" i="44"/>
  <c r="R137" i="44" s="1"/>
  <c r="AG137" i="44" s="1"/>
  <c r="BH176" i="44"/>
  <c r="AD176" i="44" s="1"/>
  <c r="AS176" i="44" s="1"/>
  <c r="AV120" i="44"/>
  <c r="R120" i="44" s="1"/>
  <c r="AG120" i="44" s="1"/>
  <c r="AV173" i="44"/>
  <c r="R173" i="44" s="1"/>
  <c r="AG173" i="44" s="1"/>
  <c r="AV59" i="44"/>
  <c r="R59" i="44" s="1"/>
  <c r="AG59" i="44" s="1"/>
  <c r="AV150" i="44"/>
  <c r="R150" i="44" s="1"/>
  <c r="AG150" i="44" s="1"/>
  <c r="BH147" i="44"/>
  <c r="AD147" i="44" s="1"/>
  <c r="AS147" i="44" s="1"/>
  <c r="BH143" i="44"/>
  <c r="AD143" i="44" s="1"/>
  <c r="AS143" i="44" s="1"/>
  <c r="BC16" i="44"/>
  <c r="Y16" i="44" s="1"/>
  <c r="AN16" i="44" s="1"/>
  <c r="AX191" i="44"/>
  <c r="T191" i="44" s="1"/>
  <c r="AI191" i="44" s="1"/>
  <c r="AZ25" i="44"/>
  <c r="V25" i="44" s="1"/>
  <c r="AK25" i="44" s="1"/>
  <c r="AX184" i="44"/>
  <c r="T184" i="44" s="1"/>
  <c r="AI184" i="44" s="1"/>
  <c r="AW201" i="44"/>
  <c r="S201" i="44" s="1"/>
  <c r="AH201" i="44" s="1"/>
  <c r="AW180" i="44"/>
  <c r="S180" i="44" s="1"/>
  <c r="AH180" i="44" s="1"/>
  <c r="AW84" i="44"/>
  <c r="S84" i="44" s="1"/>
  <c r="AH84" i="44" s="1"/>
  <c r="AW87" i="44"/>
  <c r="S87" i="44" s="1"/>
  <c r="AH87" i="44" s="1"/>
  <c r="AW28" i="44"/>
  <c r="S28" i="44" s="1"/>
  <c r="AH28" i="44" s="1"/>
  <c r="AW154" i="44"/>
  <c r="S154" i="44" s="1"/>
  <c r="AH154" i="44" s="1"/>
  <c r="AW92" i="44"/>
  <c r="S92" i="44" s="1"/>
  <c r="AH92" i="44" s="1"/>
  <c r="AW206" i="44"/>
  <c r="S206" i="44" s="1"/>
  <c r="AH206" i="44" s="1"/>
  <c r="AW88" i="44"/>
  <c r="S88" i="44" s="1"/>
  <c r="AH88" i="44" s="1"/>
  <c r="BC116" i="44"/>
  <c r="Y116" i="44" s="1"/>
  <c r="AN116" i="44" s="1"/>
  <c r="BC128" i="44"/>
  <c r="Y128" i="44" s="1"/>
  <c r="AN128" i="44" s="1"/>
  <c r="BE123" i="44"/>
  <c r="AA123" i="44" s="1"/>
  <c r="AP123" i="44" s="1"/>
  <c r="AW32" i="44"/>
  <c r="S32" i="44" s="1"/>
  <c r="AH32" i="44" s="1"/>
  <c r="AW107" i="44"/>
  <c r="S107" i="44" s="1"/>
  <c r="AH107" i="44" s="1"/>
  <c r="BE194" i="44"/>
  <c r="AA194" i="44" s="1"/>
  <c r="AP194" i="44" s="1"/>
  <c r="BC133" i="44"/>
  <c r="Y133" i="44" s="1"/>
  <c r="AN133" i="44" s="1"/>
  <c r="AV134" i="44"/>
  <c r="R134" i="44" s="1"/>
  <c r="AG134" i="44" s="1"/>
  <c r="AV203" i="44"/>
  <c r="R203" i="44" s="1"/>
  <c r="AG203" i="44" s="1"/>
  <c r="AV13" i="44"/>
  <c r="R13" i="44" s="1"/>
  <c r="AG13" i="44" s="1"/>
  <c r="BH200" i="44"/>
  <c r="AD200" i="44" s="1"/>
  <c r="AS200" i="44" s="1"/>
  <c r="BH133" i="44"/>
  <c r="AD133" i="44" s="1"/>
  <c r="AS133" i="44" s="1"/>
  <c r="BH28" i="44"/>
  <c r="AD28" i="44" s="1"/>
  <c r="AS28" i="44" s="1"/>
  <c r="BH26" i="44"/>
  <c r="AD26" i="44" s="1"/>
  <c r="AS26" i="44" s="1"/>
  <c r="BH69" i="44"/>
  <c r="AD69" i="44" s="1"/>
  <c r="AS69" i="44" s="1"/>
  <c r="BH141" i="44"/>
  <c r="AD141" i="44" s="1"/>
  <c r="AS141" i="44" s="1"/>
  <c r="BE188" i="44"/>
  <c r="AA188" i="44" s="1"/>
  <c r="AP188" i="44" s="1"/>
  <c r="BE15" i="44"/>
  <c r="AA15" i="44" s="1"/>
  <c r="AP15" i="44" s="1"/>
  <c r="BE27" i="44"/>
  <c r="AA27" i="44" s="1"/>
  <c r="AP27" i="44" s="1"/>
  <c r="BE80" i="44"/>
  <c r="AA80" i="44" s="1"/>
  <c r="AP80" i="44" s="1"/>
  <c r="BE171" i="44"/>
  <c r="AA171" i="44" s="1"/>
  <c r="AP171" i="44" s="1"/>
  <c r="BE84" i="44"/>
  <c r="AA84" i="44" s="1"/>
  <c r="AP84" i="44" s="1"/>
  <c r="BE92" i="44"/>
  <c r="AA92" i="44" s="1"/>
  <c r="AP92" i="44" s="1"/>
  <c r="BE158" i="44"/>
  <c r="AA158" i="44" s="1"/>
  <c r="AP158" i="44" s="1"/>
  <c r="BE186" i="44"/>
  <c r="AA186" i="44" s="1"/>
  <c r="AP186" i="44" s="1"/>
  <c r="BE29" i="44"/>
  <c r="AA29" i="44" s="1"/>
  <c r="AP29" i="44" s="1"/>
  <c r="BC45" i="44"/>
  <c r="Y45" i="44" s="1"/>
  <c r="AN45" i="44" s="1"/>
  <c r="AV201" i="44"/>
  <c r="R201" i="44" s="1"/>
  <c r="AG201" i="44" s="1"/>
  <c r="AV82" i="44"/>
  <c r="R82" i="44" s="1"/>
  <c r="AG82" i="44" s="1"/>
  <c r="BH144" i="44"/>
  <c r="AD144" i="44" s="1"/>
  <c r="AS144" i="44" s="1"/>
  <c r="AV172" i="44"/>
  <c r="R172" i="44" s="1"/>
  <c r="AG172" i="44" s="1"/>
  <c r="AV197" i="44"/>
  <c r="R197" i="44" s="1"/>
  <c r="AG197" i="44" s="1"/>
  <c r="AV22" i="44"/>
  <c r="R22" i="44" s="1"/>
  <c r="AG22" i="44" s="1"/>
  <c r="AV95" i="44"/>
  <c r="R95" i="44" s="1"/>
  <c r="AG95" i="44" s="1"/>
  <c r="AV133" i="44"/>
  <c r="R133" i="44" s="1"/>
  <c r="AG133" i="44" s="1"/>
  <c r="AV123" i="44"/>
  <c r="R123" i="44" s="1"/>
  <c r="AG123" i="44" s="1"/>
  <c r="AV111" i="44"/>
  <c r="R111" i="44" s="1"/>
  <c r="AG111" i="44" s="1"/>
  <c r="AV106" i="44"/>
  <c r="R106" i="44" s="1"/>
  <c r="AG106" i="44" s="1"/>
  <c r="BH91" i="44"/>
  <c r="AD91" i="44" s="1"/>
  <c r="AS91" i="44" s="1"/>
  <c r="AW111" i="44"/>
  <c r="S111" i="44" s="1"/>
  <c r="AH111" i="44" s="1"/>
  <c r="AW160" i="44"/>
  <c r="S160" i="44" s="1"/>
  <c r="AH160" i="44" s="1"/>
  <c r="AW42" i="44"/>
  <c r="S42" i="44" s="1"/>
  <c r="AH42" i="44" s="1"/>
  <c r="AW109" i="44"/>
  <c r="S109" i="44" s="1"/>
  <c r="AH109" i="44" s="1"/>
  <c r="AW41" i="44"/>
  <c r="S41" i="44" s="1"/>
  <c r="AH41" i="44" s="1"/>
  <c r="AW9" i="44"/>
  <c r="S9" i="44" s="1"/>
  <c r="AH9" i="44" s="1"/>
  <c r="AV185" i="44"/>
  <c r="R185" i="44" s="1"/>
  <c r="AG185" i="44" s="1"/>
  <c r="AV43" i="44"/>
  <c r="R43" i="44" s="1"/>
  <c r="AG43" i="44" s="1"/>
  <c r="BH13" i="44"/>
  <c r="AD13" i="44" s="1"/>
  <c r="AS13" i="44" s="1"/>
  <c r="BH45" i="44"/>
  <c r="AD45" i="44" s="1"/>
  <c r="AS45" i="44" s="1"/>
  <c r="BH80" i="44"/>
  <c r="AD80" i="44" s="1"/>
  <c r="AS80" i="44" s="1"/>
  <c r="BC200" i="44"/>
  <c r="Y200" i="44" s="1"/>
  <c r="AN200" i="44" s="1"/>
  <c r="AX56" i="44"/>
  <c r="T56" i="44" s="1"/>
  <c r="AI56" i="44" s="1"/>
  <c r="AX53" i="44"/>
  <c r="T53" i="44" s="1"/>
  <c r="AI53" i="44" s="1"/>
  <c r="AZ126" i="44"/>
  <c r="V126" i="44" s="1"/>
  <c r="AK126" i="44" s="1"/>
  <c r="AW59" i="44"/>
  <c r="S59" i="44" s="1"/>
  <c r="AH59" i="44" s="1"/>
  <c r="BC106" i="44"/>
  <c r="Y106" i="44" s="1"/>
  <c r="AN106" i="44" s="1"/>
  <c r="BC61" i="44"/>
  <c r="Y61" i="44" s="1"/>
  <c r="AN61" i="44" s="1"/>
  <c r="AW165" i="44"/>
  <c r="S165" i="44" s="1"/>
  <c r="AH165" i="44" s="1"/>
  <c r="AW202" i="44"/>
  <c r="S202" i="44" s="1"/>
  <c r="AH202" i="44" s="1"/>
  <c r="AW82" i="44"/>
  <c r="S82" i="44" s="1"/>
  <c r="AH82" i="44" s="1"/>
  <c r="BE31" i="44"/>
  <c r="AA31" i="44" s="1"/>
  <c r="AP31" i="44" s="1"/>
  <c r="BC44" i="44"/>
  <c r="Y44" i="44" s="1"/>
  <c r="AN44" i="44" s="1"/>
  <c r="AV19" i="44"/>
  <c r="R19" i="44" s="1"/>
  <c r="AG19" i="44" s="1"/>
  <c r="AV164" i="44"/>
  <c r="R164" i="44" s="1"/>
  <c r="AG164" i="44" s="1"/>
  <c r="BH107" i="44"/>
  <c r="AD107" i="44" s="1"/>
  <c r="AS107" i="44" s="1"/>
  <c r="BH84" i="44"/>
  <c r="AD84" i="44" s="1"/>
  <c r="AS84" i="44" s="1"/>
  <c r="BH195" i="44"/>
  <c r="AD195" i="44" s="1"/>
  <c r="AS195" i="44" s="1"/>
  <c r="BH46" i="44"/>
  <c r="AD46" i="44" s="1"/>
  <c r="AS46" i="44" s="1"/>
  <c r="BE142" i="44"/>
  <c r="AA142" i="44" s="1"/>
  <c r="AP142" i="44" s="1"/>
  <c r="BE167" i="44"/>
  <c r="AA167" i="44" s="1"/>
  <c r="AP167" i="44" s="1"/>
  <c r="BE69" i="44"/>
  <c r="AA69" i="44" s="1"/>
  <c r="AP69" i="44" s="1"/>
  <c r="AW6" i="44"/>
  <c r="S6" i="44" s="1"/>
  <c r="AH6" i="44" s="1"/>
  <c r="AW14" i="44"/>
  <c r="S14" i="44" s="1"/>
  <c r="AH14" i="44" s="1"/>
  <c r="BC122" i="44"/>
  <c r="Y122" i="44" s="1"/>
  <c r="AN122" i="44" s="1"/>
  <c r="BC82" i="44"/>
  <c r="Y82" i="44" s="1"/>
  <c r="AN82" i="44" s="1"/>
  <c r="BC91" i="44"/>
  <c r="Y91" i="44" s="1"/>
  <c r="AN91" i="44" s="1"/>
  <c r="BC10" i="44"/>
  <c r="Y10" i="44" s="1"/>
  <c r="AN10" i="44" s="1"/>
  <c r="BC67" i="44"/>
  <c r="Y67" i="44" s="1"/>
  <c r="AN67" i="44" s="1"/>
  <c r="BC74" i="44"/>
  <c r="Y74" i="44" s="1"/>
  <c r="AN74" i="44" s="1"/>
  <c r="BC152" i="44"/>
  <c r="Y152" i="44" s="1"/>
  <c r="AN152" i="44" s="1"/>
  <c r="BC63" i="44"/>
  <c r="Y63" i="44" s="1"/>
  <c r="AN63" i="44" s="1"/>
  <c r="BC175" i="44"/>
  <c r="Y175" i="44" s="1"/>
  <c r="AN175" i="44" s="1"/>
  <c r="BC90" i="44"/>
  <c r="Y90" i="44" s="1"/>
  <c r="AN90" i="44" s="1"/>
  <c r="BC33" i="44"/>
  <c r="Y33" i="44" s="1"/>
  <c r="AN33" i="44" s="1"/>
  <c r="BC201" i="44"/>
  <c r="Y201" i="44" s="1"/>
  <c r="AN201" i="44" s="1"/>
  <c r="BC148" i="44"/>
  <c r="Y148" i="44" s="1"/>
  <c r="AN148" i="44" s="1"/>
  <c r="BC28" i="44"/>
  <c r="Y28" i="44" s="1"/>
  <c r="AN28" i="44" s="1"/>
  <c r="BC196" i="44"/>
  <c r="Y196" i="44" s="1"/>
  <c r="AN196" i="44" s="1"/>
  <c r="BC35" i="44"/>
  <c r="Y35" i="44" s="1"/>
  <c r="AN35" i="44" s="1"/>
  <c r="BC38" i="44"/>
  <c r="Y38" i="44" s="1"/>
  <c r="AN38" i="44" s="1"/>
  <c r="BC193" i="44"/>
  <c r="Y193" i="44" s="1"/>
  <c r="AN193" i="44" s="1"/>
  <c r="BC18" i="44"/>
  <c r="Y18" i="44" s="1"/>
  <c r="AN18" i="44" s="1"/>
  <c r="BE139" i="44"/>
  <c r="AA139" i="44" s="1"/>
  <c r="AP139" i="44" s="1"/>
  <c r="BE63" i="44"/>
  <c r="AA63" i="44" s="1"/>
  <c r="AP63" i="44" s="1"/>
  <c r="BE193" i="44"/>
  <c r="AA193" i="44" s="1"/>
  <c r="AP193" i="44" s="1"/>
  <c r="BE51" i="44"/>
  <c r="AA51" i="44" s="1"/>
  <c r="AP51" i="44" s="1"/>
  <c r="BE19" i="44"/>
  <c r="AA19" i="44" s="1"/>
  <c r="AP19" i="44" s="1"/>
  <c r="BE197" i="44"/>
  <c r="AA197" i="44" s="1"/>
  <c r="AP197" i="44" s="1"/>
  <c r="BE66" i="44"/>
  <c r="AA66" i="44" s="1"/>
  <c r="AP66" i="44" s="1"/>
  <c r="BE22" i="44"/>
  <c r="AA22" i="44" s="1"/>
  <c r="AP22" i="44" s="1"/>
  <c r="BE40" i="44"/>
  <c r="AA40" i="44" s="1"/>
  <c r="AP40" i="44" s="1"/>
  <c r="BE152" i="44"/>
  <c r="AA152" i="44" s="1"/>
  <c r="AP152" i="44" s="1"/>
  <c r="BE41" i="44"/>
  <c r="AA41" i="44" s="1"/>
  <c r="AP41" i="44" s="1"/>
  <c r="BE184" i="44"/>
  <c r="AA184" i="44" s="1"/>
  <c r="AP184" i="44" s="1"/>
  <c r="BE39" i="44"/>
  <c r="AA39" i="44" s="1"/>
  <c r="AP39" i="44" s="1"/>
  <c r="BE131" i="44"/>
  <c r="AA131" i="44" s="1"/>
  <c r="AP131" i="44" s="1"/>
  <c r="BE85" i="44"/>
  <c r="AA85" i="44" s="1"/>
  <c r="AP85" i="44" s="1"/>
  <c r="AW106" i="44"/>
  <c r="S106" i="44" s="1"/>
  <c r="AH106" i="44" s="1"/>
  <c r="AW105" i="44"/>
  <c r="S105" i="44" s="1"/>
  <c r="AH105" i="44" s="1"/>
  <c r="AW139" i="44"/>
  <c r="S139" i="44" s="1"/>
  <c r="AH139" i="44" s="1"/>
  <c r="BC66" i="44"/>
  <c r="Y66" i="44" s="1"/>
  <c r="AN66" i="44" s="1"/>
  <c r="AV193" i="44"/>
  <c r="R193" i="44" s="1"/>
  <c r="AG193" i="44" s="1"/>
  <c r="AV168" i="44"/>
  <c r="R168" i="44" s="1"/>
  <c r="AG168" i="44" s="1"/>
  <c r="BH27" i="44"/>
  <c r="AD27" i="44" s="1"/>
  <c r="AS27" i="44" s="1"/>
  <c r="AV117" i="44"/>
  <c r="R117" i="44" s="1"/>
  <c r="AG117" i="44" s="1"/>
  <c r="AV184" i="44"/>
  <c r="R184" i="44" s="1"/>
  <c r="AG184" i="44" s="1"/>
  <c r="AV17" i="44"/>
  <c r="R17" i="44" s="1"/>
  <c r="AG17" i="44" s="1"/>
  <c r="AV8" i="44"/>
  <c r="R8" i="44" s="1"/>
  <c r="AG8" i="44" s="1"/>
  <c r="AV153" i="44"/>
  <c r="R153" i="44" s="1"/>
  <c r="AG153" i="44" s="1"/>
  <c r="AV156" i="44"/>
  <c r="R156" i="44" s="1"/>
  <c r="AG156" i="44" s="1"/>
  <c r="BE46" i="44"/>
  <c r="AA46" i="44" s="1"/>
  <c r="AP46" i="44" s="1"/>
  <c r="BE203" i="44"/>
  <c r="AA203" i="44" s="1"/>
  <c r="AP203" i="44" s="1"/>
  <c r="BC24" i="44"/>
  <c r="Y24" i="44" s="1"/>
  <c r="AN24" i="44" s="1"/>
  <c r="AV128" i="44"/>
  <c r="R128" i="44" s="1"/>
  <c r="AG128" i="44" s="1"/>
  <c r="AV90" i="44"/>
  <c r="R90" i="44" s="1"/>
  <c r="AG90" i="44" s="1"/>
  <c r="AV129" i="44"/>
  <c r="R129" i="44" s="1"/>
  <c r="AG129" i="44" s="1"/>
  <c r="BH33" i="44"/>
  <c r="AD33" i="44" s="1"/>
  <c r="AS33" i="44" s="1"/>
  <c r="BH156" i="44"/>
  <c r="AD156" i="44" s="1"/>
  <c r="AS156" i="44" s="1"/>
  <c r="BH64" i="44"/>
  <c r="AD64" i="44" s="1"/>
  <c r="AS64" i="44" s="1"/>
  <c r="BH121" i="44"/>
  <c r="AD121" i="44" s="1"/>
  <c r="AS121" i="44" s="1"/>
  <c r="BH120" i="44"/>
  <c r="AD120" i="44" s="1"/>
  <c r="AS120" i="44" s="1"/>
  <c r="BH191" i="44"/>
  <c r="AD191" i="44" s="1"/>
  <c r="AS191" i="44" s="1"/>
  <c r="BH119" i="44"/>
  <c r="AD119" i="44" s="1"/>
  <c r="AS119" i="44" s="1"/>
  <c r="BH82" i="44"/>
  <c r="AD82" i="44" s="1"/>
  <c r="AS82" i="44" s="1"/>
  <c r="BC26" i="44"/>
  <c r="Y26" i="44" s="1"/>
  <c r="AN26" i="44" s="1"/>
  <c r="BC110" i="44"/>
  <c r="Y110" i="44" s="1"/>
  <c r="AN110" i="44" s="1"/>
  <c r="BC172" i="44"/>
  <c r="Y172" i="44" s="1"/>
  <c r="AN172" i="44" s="1"/>
  <c r="BC15" i="44"/>
  <c r="Y15" i="44" s="1"/>
  <c r="AN15" i="44" s="1"/>
  <c r="BE23" i="44"/>
  <c r="AA23" i="44" s="1"/>
  <c r="AP23" i="44" s="1"/>
  <c r="AX17" i="44"/>
  <c r="T17" i="44" s="1"/>
  <c r="AI17" i="44" s="1"/>
  <c r="AX112" i="44"/>
  <c r="T112" i="44" s="1"/>
  <c r="AI112" i="44" s="1"/>
  <c r="AX145" i="44"/>
  <c r="T145" i="44" s="1"/>
  <c r="AI145" i="44" s="1"/>
  <c r="AW114" i="44"/>
  <c r="S114" i="44" s="1"/>
  <c r="AH114" i="44" s="1"/>
  <c r="AW179" i="44"/>
  <c r="S179" i="44" s="1"/>
  <c r="AH179" i="44" s="1"/>
  <c r="BH137" i="44"/>
  <c r="AD137" i="44" s="1"/>
  <c r="AS137" i="44" s="1"/>
  <c r="BH30" i="44"/>
  <c r="AD30" i="44" s="1"/>
  <c r="AS30" i="44" s="1"/>
  <c r="BH38" i="44"/>
  <c r="AD38" i="44" s="1"/>
  <c r="AS38" i="44" s="1"/>
  <c r="BC103" i="44"/>
  <c r="Y103" i="44" s="1"/>
  <c r="AN103" i="44" s="1"/>
  <c r="AX147" i="44"/>
  <c r="T147" i="44" s="1"/>
  <c r="AI147" i="44" s="1"/>
  <c r="AX195" i="44"/>
  <c r="T195" i="44" s="1"/>
  <c r="AI195" i="44" s="1"/>
  <c r="AX52" i="44"/>
  <c r="T52" i="44" s="1"/>
  <c r="AI52" i="44" s="1"/>
  <c r="AX87" i="44"/>
  <c r="T87" i="44" s="1"/>
  <c r="AI87" i="44" s="1"/>
  <c r="AX77" i="44"/>
  <c r="T77" i="44" s="1"/>
  <c r="AI77" i="44" s="1"/>
  <c r="AX21" i="44"/>
  <c r="T21" i="44" s="1"/>
  <c r="AI21" i="44" s="1"/>
  <c r="AX137" i="44"/>
  <c r="T137" i="44" s="1"/>
  <c r="AI137" i="44" s="1"/>
  <c r="AX173" i="44"/>
  <c r="T173" i="44" s="1"/>
  <c r="AI173" i="44" s="1"/>
  <c r="AX121" i="44"/>
  <c r="T121" i="44" s="1"/>
  <c r="AI121" i="44" s="1"/>
  <c r="AX65" i="44"/>
  <c r="T65" i="44" s="1"/>
  <c r="AI65" i="44" s="1"/>
  <c r="AX57" i="44"/>
  <c r="T57" i="44" s="1"/>
  <c r="AI57" i="44" s="1"/>
  <c r="BC48" i="44"/>
  <c r="Y48" i="44" s="1"/>
  <c r="AN48" i="44" s="1"/>
  <c r="BH185" i="44"/>
  <c r="AD185" i="44" s="1"/>
  <c r="AS185" i="44" s="1"/>
  <c r="BH49" i="44"/>
  <c r="AD49" i="44" s="1"/>
  <c r="AS49" i="44" s="1"/>
  <c r="BH151" i="44"/>
  <c r="AD151" i="44" s="1"/>
  <c r="AS151" i="44" s="1"/>
  <c r="BH138" i="44"/>
  <c r="AD138" i="44" s="1"/>
  <c r="AS138" i="44" s="1"/>
  <c r="BE163" i="44"/>
  <c r="AA163" i="44" s="1"/>
  <c r="AP163" i="44" s="1"/>
  <c r="BE204" i="44"/>
  <c r="AA204" i="44" s="1"/>
  <c r="AP204" i="44" s="1"/>
  <c r="BE36" i="44"/>
  <c r="AA36" i="44" s="1"/>
  <c r="AP36" i="44" s="1"/>
  <c r="BE157" i="44"/>
  <c r="AA157" i="44" s="1"/>
  <c r="AP157" i="44" s="1"/>
  <c r="BE8" i="44"/>
  <c r="AA8" i="44" s="1"/>
  <c r="AP8" i="44" s="1"/>
  <c r="BE37" i="44"/>
  <c r="AA37" i="44" s="1"/>
  <c r="AP37" i="44" s="1"/>
  <c r="BE88" i="44"/>
  <c r="AA88" i="44" s="1"/>
  <c r="AP88" i="44" s="1"/>
  <c r="BE155" i="44"/>
  <c r="AA155" i="44" s="1"/>
  <c r="AP155" i="44" s="1"/>
  <c r="AW163" i="44"/>
  <c r="S163" i="44" s="1"/>
  <c r="AH163" i="44" s="1"/>
  <c r="BE110" i="44"/>
  <c r="AA110" i="44" s="1"/>
  <c r="AP110" i="44" s="1"/>
  <c r="BH190" i="44"/>
  <c r="AD190" i="44" s="1"/>
  <c r="AS190" i="44" s="1"/>
  <c r="BH12" i="44"/>
  <c r="AD12" i="44" s="1"/>
  <c r="AS12" i="44" s="1"/>
  <c r="BH39" i="44"/>
  <c r="AD39" i="44" s="1"/>
  <c r="AS39" i="44" s="1"/>
  <c r="BH163" i="44"/>
  <c r="AD163" i="44" s="1"/>
  <c r="AS163" i="44" s="1"/>
  <c r="BH100" i="44"/>
  <c r="AD100" i="44" s="1"/>
  <c r="AS100" i="44" s="1"/>
  <c r="BC162" i="44"/>
  <c r="Y162" i="44" s="1"/>
  <c r="AN162" i="44" s="1"/>
  <c r="BC57" i="44"/>
  <c r="Y57" i="44" s="1"/>
  <c r="AN57" i="44" s="1"/>
  <c r="AX199" i="44"/>
  <c r="T199" i="44" s="1"/>
  <c r="AI199" i="44" s="1"/>
  <c r="AX188" i="44"/>
  <c r="T188" i="44" s="1"/>
  <c r="AI188" i="44" s="1"/>
  <c r="AX203" i="44"/>
  <c r="T203" i="44" s="1"/>
  <c r="AI203" i="44" s="1"/>
  <c r="AX62" i="44"/>
  <c r="T62" i="44" s="1"/>
  <c r="AI62" i="44" s="1"/>
  <c r="AX110" i="44"/>
  <c r="T110" i="44" s="1"/>
  <c r="AI110" i="44" s="1"/>
  <c r="AX187" i="44"/>
  <c r="T187" i="44" s="1"/>
  <c r="AI187" i="44" s="1"/>
  <c r="AW157" i="44"/>
  <c r="S157" i="44" s="1"/>
  <c r="AH157" i="44" s="1"/>
  <c r="AW24" i="44"/>
  <c r="S24" i="44" s="1"/>
  <c r="AH24" i="44" s="1"/>
  <c r="BH148" i="44"/>
  <c r="AD148" i="44" s="1"/>
  <c r="AS148" i="44" s="1"/>
  <c r="BH78" i="44"/>
  <c r="AD78" i="44" s="1"/>
  <c r="AS78" i="44" s="1"/>
  <c r="BC118" i="44"/>
  <c r="Y118" i="44" s="1"/>
  <c r="AN118" i="44" s="1"/>
  <c r="BH193" i="44"/>
  <c r="AD193" i="44" s="1"/>
  <c r="AS193" i="44" s="1"/>
  <c r="BH59" i="44"/>
  <c r="AD59" i="44" s="1"/>
  <c r="AS59" i="44" s="1"/>
  <c r="BH21" i="44"/>
  <c r="AD21" i="44" s="1"/>
  <c r="AS21" i="44" s="1"/>
  <c r="BH111" i="44"/>
  <c r="AD111" i="44" s="1"/>
  <c r="AS111" i="44" s="1"/>
  <c r="BH206" i="44"/>
  <c r="AD206" i="44" s="1"/>
  <c r="AS206" i="44" s="1"/>
  <c r="BH181" i="44"/>
  <c r="AD181" i="44" s="1"/>
  <c r="AS181" i="44" s="1"/>
  <c r="BH25" i="44"/>
  <c r="AD25" i="44" s="1"/>
  <c r="AS25" i="44" s="1"/>
  <c r="BH86" i="44"/>
  <c r="AD86" i="44" s="1"/>
  <c r="AS86" i="44" s="1"/>
  <c r="BH161" i="44"/>
  <c r="AD161" i="44" s="1"/>
  <c r="AS161" i="44" s="1"/>
  <c r="BH83" i="44"/>
  <c r="AD83" i="44" s="1"/>
  <c r="AS83" i="44" s="1"/>
  <c r="BH178" i="44"/>
  <c r="AD178" i="44" s="1"/>
  <c r="AS178" i="44" s="1"/>
  <c r="BH199" i="44"/>
  <c r="AD199" i="44" s="1"/>
  <c r="AS199" i="44" s="1"/>
  <c r="BH188" i="44"/>
  <c r="AD188" i="44" s="1"/>
  <c r="AS188" i="44" s="1"/>
  <c r="BH153" i="44"/>
  <c r="AD153" i="44" s="1"/>
  <c r="AS153" i="44" s="1"/>
  <c r="BH53" i="44"/>
  <c r="AD53" i="44" s="1"/>
  <c r="AS53" i="44" s="1"/>
  <c r="AW80" i="44"/>
  <c r="S80" i="44" s="1"/>
  <c r="AH80" i="44" s="1"/>
  <c r="AW135" i="44"/>
  <c r="S135" i="44" s="1"/>
  <c r="AH135" i="44" s="1"/>
  <c r="AW146" i="44"/>
  <c r="S146" i="44" s="1"/>
  <c r="AH146" i="44" s="1"/>
  <c r="AW194" i="44"/>
  <c r="S194" i="44" s="1"/>
  <c r="AH194" i="44" s="1"/>
  <c r="AW184" i="44"/>
  <c r="S184" i="44" s="1"/>
  <c r="AH184" i="44" s="1"/>
  <c r="AW112" i="44"/>
  <c r="S112" i="44" s="1"/>
  <c r="AH112" i="44" s="1"/>
  <c r="AW94" i="44"/>
  <c r="S94" i="44" s="1"/>
  <c r="AH94" i="44" s="1"/>
  <c r="AW203" i="44"/>
  <c r="S203" i="44" s="1"/>
  <c r="AH203" i="44" s="1"/>
  <c r="AW118" i="44"/>
  <c r="S118" i="44" s="1"/>
  <c r="AH118" i="44" s="1"/>
  <c r="AW152" i="44"/>
  <c r="S152" i="44" s="1"/>
  <c r="AH152" i="44" s="1"/>
  <c r="AW53" i="44"/>
  <c r="S53" i="44" s="1"/>
  <c r="AH53" i="44" s="1"/>
  <c r="AW120" i="44"/>
  <c r="S120" i="44" s="1"/>
  <c r="AH120" i="44" s="1"/>
  <c r="AW27" i="44"/>
  <c r="S27" i="44" s="1"/>
  <c r="AH27" i="44" s="1"/>
  <c r="AW49" i="44"/>
  <c r="S49" i="44" s="1"/>
  <c r="AH49" i="44" s="1"/>
  <c r="AW58" i="44"/>
  <c r="S58" i="44" s="1"/>
  <c r="AH58" i="44" s="1"/>
  <c r="AW198" i="44"/>
  <c r="S198" i="44" s="1"/>
  <c r="AH198" i="44" s="1"/>
  <c r="AW99" i="44"/>
  <c r="S99" i="44" s="1"/>
  <c r="AH99" i="44" s="1"/>
  <c r="AW159" i="44"/>
  <c r="S159" i="44" s="1"/>
  <c r="AH159" i="44" s="1"/>
  <c r="AW189" i="44"/>
  <c r="S189" i="44" s="1"/>
  <c r="AH189" i="44" s="1"/>
  <c r="AW37" i="44"/>
  <c r="S37" i="44" s="1"/>
  <c r="AH37" i="44" s="1"/>
  <c r="BC88" i="44"/>
  <c r="Y88" i="44" s="1"/>
  <c r="AN88" i="44" s="1"/>
  <c r="BC56" i="44"/>
  <c r="Y56" i="44" s="1"/>
  <c r="AN56" i="44" s="1"/>
  <c r="BC94" i="44"/>
  <c r="Y94" i="44" s="1"/>
  <c r="AN94" i="44" s="1"/>
  <c r="BC108" i="44"/>
  <c r="Y108" i="44" s="1"/>
  <c r="AN108" i="44" s="1"/>
  <c r="BC137" i="44"/>
  <c r="Y137" i="44" s="1"/>
  <c r="AN137" i="44" s="1"/>
  <c r="BC124" i="44"/>
  <c r="Y124" i="44" s="1"/>
  <c r="AN124" i="44" s="1"/>
  <c r="BC50" i="44"/>
  <c r="Y50" i="44" s="1"/>
  <c r="AN50" i="44" s="1"/>
  <c r="BC204" i="44"/>
  <c r="Y204" i="44" s="1"/>
  <c r="AN204" i="44" s="1"/>
  <c r="BC163" i="44"/>
  <c r="Y163" i="44" s="1"/>
  <c r="AN163" i="44" s="1"/>
  <c r="BC14" i="44"/>
  <c r="Y14" i="44" s="1"/>
  <c r="AN14" i="44" s="1"/>
  <c r="BC23" i="44"/>
  <c r="Y23" i="44" s="1"/>
  <c r="AN23" i="44" s="1"/>
  <c r="BC105" i="44"/>
  <c r="Y105" i="44" s="1"/>
  <c r="AN105" i="44" s="1"/>
  <c r="BC79" i="44"/>
  <c r="Y79" i="44" s="1"/>
  <c r="AN79" i="44" s="1"/>
  <c r="BC9" i="44"/>
  <c r="Y9" i="44" s="1"/>
  <c r="AN9" i="44" s="1"/>
  <c r="BC173" i="44"/>
  <c r="Y173" i="44" s="1"/>
  <c r="AN173" i="44" s="1"/>
  <c r="BC98" i="44"/>
  <c r="Y98" i="44" s="1"/>
  <c r="AN98" i="44" s="1"/>
  <c r="BC206" i="44"/>
  <c r="Y206" i="44" s="1"/>
  <c r="AN206" i="44" s="1"/>
  <c r="BC22" i="44"/>
  <c r="Y22" i="44" s="1"/>
  <c r="AN22" i="44" s="1"/>
  <c r="BC87" i="44"/>
  <c r="Y87" i="44" s="1"/>
  <c r="AN87" i="44" s="1"/>
  <c r="BE34" i="44"/>
  <c r="AA34" i="44" s="1"/>
  <c r="AP34" i="44" s="1"/>
  <c r="BE111" i="44"/>
  <c r="AA111" i="44" s="1"/>
  <c r="AP111" i="44" s="1"/>
  <c r="BE135" i="44"/>
  <c r="AA135" i="44" s="1"/>
  <c r="AP135" i="44" s="1"/>
  <c r="BE86" i="44"/>
  <c r="AA86" i="44" s="1"/>
  <c r="AP86" i="44" s="1"/>
  <c r="BE76" i="44"/>
  <c r="AA76" i="44" s="1"/>
  <c r="AP76" i="44" s="1"/>
  <c r="BE141" i="44"/>
  <c r="AA141" i="44" s="1"/>
  <c r="AP141" i="44" s="1"/>
  <c r="BE160" i="44"/>
  <c r="AA160" i="44" s="1"/>
  <c r="AP160" i="44" s="1"/>
  <c r="BE67" i="44"/>
  <c r="AA67" i="44" s="1"/>
  <c r="AP67" i="44" s="1"/>
  <c r="AW128" i="44"/>
  <c r="S128" i="44" s="1"/>
  <c r="AH128" i="44" s="1"/>
  <c r="AW91" i="44"/>
  <c r="S91" i="44" s="1"/>
  <c r="AH91" i="44" s="1"/>
  <c r="AW113" i="44"/>
  <c r="S113" i="44" s="1"/>
  <c r="AH113" i="44" s="1"/>
  <c r="AW45" i="44"/>
  <c r="S45" i="44" s="1"/>
  <c r="AH45" i="44" s="1"/>
  <c r="BE164" i="44"/>
  <c r="AA164" i="44" s="1"/>
  <c r="AP164" i="44" s="1"/>
  <c r="AV160" i="44"/>
  <c r="R160" i="44" s="1"/>
  <c r="AG160" i="44" s="1"/>
  <c r="AV163" i="44"/>
  <c r="R163" i="44" s="1"/>
  <c r="AG163" i="44" s="1"/>
  <c r="BH31" i="44"/>
  <c r="AD31" i="44" s="1"/>
  <c r="AS31" i="44" s="1"/>
  <c r="BH162" i="44"/>
  <c r="AD162" i="44" s="1"/>
  <c r="AS162" i="44" s="1"/>
  <c r="BH145" i="44"/>
  <c r="AD145" i="44" s="1"/>
  <c r="AS145" i="44" s="1"/>
  <c r="BE201" i="44"/>
  <c r="AA201" i="44" s="1"/>
  <c r="AP201" i="44" s="1"/>
  <c r="BE173" i="44"/>
  <c r="AA173" i="44" s="1"/>
  <c r="AP173" i="44" s="1"/>
  <c r="BE138" i="44"/>
  <c r="AA138" i="44" s="1"/>
  <c r="AP138" i="44" s="1"/>
  <c r="BE130" i="44"/>
  <c r="AA130" i="44" s="1"/>
  <c r="AP130" i="44" s="1"/>
  <c r="BE64" i="44"/>
  <c r="AA64" i="44" s="1"/>
  <c r="AP64" i="44" s="1"/>
  <c r="BE196" i="44"/>
  <c r="AA196" i="44" s="1"/>
  <c r="AP196" i="44" s="1"/>
  <c r="BE68" i="44"/>
  <c r="AA68" i="44" s="1"/>
  <c r="AP68" i="44" s="1"/>
  <c r="BE146" i="44"/>
  <c r="AA146" i="44" s="1"/>
  <c r="AP146" i="44" s="1"/>
  <c r="BE62" i="44"/>
  <c r="AA62" i="44" s="1"/>
  <c r="AP62" i="44" s="1"/>
  <c r="BE48" i="44"/>
  <c r="AA48" i="44" s="1"/>
  <c r="AP48" i="44" s="1"/>
  <c r="BE119" i="44"/>
  <c r="AA119" i="44" s="1"/>
  <c r="AP119" i="44" s="1"/>
  <c r="BE121" i="44"/>
  <c r="AA121" i="44" s="1"/>
  <c r="AP121" i="44" s="1"/>
  <c r="BE38" i="44"/>
  <c r="AA38" i="44" s="1"/>
  <c r="AP38" i="44" s="1"/>
  <c r="AV195" i="44"/>
  <c r="R195" i="44" s="1"/>
  <c r="AG195" i="44" s="1"/>
  <c r="AV70" i="44"/>
  <c r="R70" i="44" s="1"/>
  <c r="AG70" i="44" s="1"/>
  <c r="BH180" i="44"/>
  <c r="AD180" i="44" s="1"/>
  <c r="AS180" i="44" s="1"/>
  <c r="BH125" i="44"/>
  <c r="AD125" i="44" s="1"/>
  <c r="AS125" i="44" s="1"/>
  <c r="BH75" i="44"/>
  <c r="AD75" i="44" s="1"/>
  <c r="AS75" i="44" s="1"/>
  <c r="BH95" i="44"/>
  <c r="AD95" i="44" s="1"/>
  <c r="AS95" i="44" s="1"/>
  <c r="BH201" i="44"/>
  <c r="AD201" i="44" s="1"/>
  <c r="AS201" i="44" s="1"/>
  <c r="BH20" i="44"/>
  <c r="AD20" i="44" s="1"/>
  <c r="AS20" i="44" s="1"/>
  <c r="BH167" i="44"/>
  <c r="AD167" i="44" s="1"/>
  <c r="AS167" i="44" s="1"/>
  <c r="BC205" i="44"/>
  <c r="Y205" i="44" s="1"/>
  <c r="AN205" i="44" s="1"/>
  <c r="BC100" i="44"/>
  <c r="Y100" i="44" s="1"/>
  <c r="AN100" i="44" s="1"/>
  <c r="BC75" i="44"/>
  <c r="Y75" i="44" s="1"/>
  <c r="AN75" i="44" s="1"/>
  <c r="AW17" i="44"/>
  <c r="S17" i="44" s="1"/>
  <c r="AH17" i="44" s="1"/>
  <c r="BC59" i="44"/>
  <c r="Y59" i="44" s="1"/>
  <c r="AN59" i="44" s="1"/>
  <c r="AX18" i="44"/>
  <c r="T18" i="44" s="1"/>
  <c r="AI18" i="44" s="1"/>
  <c r="AX127" i="44"/>
  <c r="T127" i="44" s="1"/>
  <c r="AI127" i="44" s="1"/>
  <c r="AX101" i="44"/>
  <c r="T101" i="44" s="1"/>
  <c r="AI101" i="44" s="1"/>
  <c r="AX33" i="44"/>
  <c r="T33" i="44" s="1"/>
  <c r="AI33" i="44" s="1"/>
  <c r="AX193" i="44"/>
  <c r="T193" i="44" s="1"/>
  <c r="AI193" i="44" s="1"/>
  <c r="AX46" i="44"/>
  <c r="T46" i="44" s="1"/>
  <c r="AI46" i="44" s="1"/>
  <c r="AX31" i="44"/>
  <c r="T31" i="44" s="1"/>
  <c r="AI31" i="44" s="1"/>
  <c r="AX146" i="44"/>
  <c r="T146" i="44" s="1"/>
  <c r="AI146" i="44" s="1"/>
  <c r="AX116" i="44"/>
  <c r="T116" i="44" s="1"/>
  <c r="AI116" i="44" s="1"/>
  <c r="AX125" i="44"/>
  <c r="T125" i="44" s="1"/>
  <c r="AI125" i="44" s="1"/>
  <c r="AX63" i="44"/>
  <c r="T63" i="44" s="1"/>
  <c r="AI63" i="44" s="1"/>
  <c r="AX74" i="44"/>
  <c r="T74" i="44" s="1"/>
  <c r="AI74" i="44" s="1"/>
  <c r="AX106" i="44"/>
  <c r="T106" i="44" s="1"/>
  <c r="AI106" i="44" s="1"/>
  <c r="AX182" i="44"/>
  <c r="T182" i="44" s="1"/>
  <c r="AI182" i="44" s="1"/>
  <c r="AX44" i="44"/>
  <c r="T44" i="44" s="1"/>
  <c r="AI44" i="44" s="1"/>
  <c r="AX6" i="44"/>
  <c r="T6" i="44" s="1"/>
  <c r="AI6" i="44" s="1"/>
  <c r="AX22" i="44"/>
  <c r="T22" i="44" s="1"/>
  <c r="AI22" i="44" s="1"/>
  <c r="AX48" i="44"/>
  <c r="T48" i="44" s="1"/>
  <c r="AI48" i="44" s="1"/>
  <c r="AX109" i="44"/>
  <c r="T109" i="44" s="1"/>
  <c r="AI109" i="44" s="1"/>
  <c r="AX176" i="44"/>
  <c r="T176" i="44" s="1"/>
  <c r="AI176" i="44" s="1"/>
  <c r="AX154" i="44"/>
  <c r="T154" i="44" s="1"/>
  <c r="AI154" i="44" s="1"/>
  <c r="BE109" i="44"/>
  <c r="AA109" i="44" s="1"/>
  <c r="AP109" i="44" s="1"/>
  <c r="BE101" i="44"/>
  <c r="AA101" i="44" s="1"/>
  <c r="AP101" i="44" s="1"/>
  <c r="BE192" i="44"/>
  <c r="AA192" i="44" s="1"/>
  <c r="AP192" i="44" s="1"/>
  <c r="BE122" i="44"/>
  <c r="AA122" i="44" s="1"/>
  <c r="AP122" i="44" s="1"/>
  <c r="AW136" i="44"/>
  <c r="S136" i="44" s="1"/>
  <c r="AH136" i="44" s="1"/>
  <c r="BH57" i="44"/>
  <c r="AD57" i="44" s="1"/>
  <c r="AS57" i="44" s="1"/>
  <c r="BH146" i="44"/>
  <c r="AD146" i="44" s="1"/>
  <c r="AS146" i="44" s="1"/>
  <c r="BH129" i="44"/>
  <c r="AD129" i="44" s="1"/>
  <c r="AS129" i="44" s="1"/>
  <c r="AX179" i="44"/>
  <c r="T179" i="44" s="1"/>
  <c r="AI179" i="44" s="1"/>
  <c r="AX141" i="44"/>
  <c r="T141" i="44" s="1"/>
  <c r="AI141" i="44" s="1"/>
  <c r="AX134" i="44"/>
  <c r="T134" i="44" s="1"/>
  <c r="AI134" i="44" s="1"/>
  <c r="AW204" i="44"/>
  <c r="S204" i="44" s="1"/>
  <c r="AH204" i="44" s="1"/>
  <c r="AW147" i="44"/>
  <c r="S147" i="44" s="1"/>
  <c r="AH147" i="44" s="1"/>
  <c r="AW11" i="44"/>
  <c r="S11" i="44" s="1"/>
  <c r="AH11" i="44" s="1"/>
  <c r="AW95" i="44"/>
  <c r="S95" i="44" s="1"/>
  <c r="AH95" i="44" s="1"/>
  <c r="BC115" i="44"/>
  <c r="Y115" i="44" s="1"/>
  <c r="AN115" i="44" s="1"/>
  <c r="BH71" i="44"/>
  <c r="AD71" i="44" s="1"/>
  <c r="AS71" i="44" s="1"/>
  <c r="BH42" i="44"/>
  <c r="AD42" i="44" s="1"/>
  <c r="AS42" i="44" s="1"/>
  <c r="BH11" i="44"/>
  <c r="AD11" i="44" s="1"/>
  <c r="AS11" i="44" s="1"/>
  <c r="BH123" i="44"/>
  <c r="AD123" i="44" s="1"/>
  <c r="AS123" i="44" s="1"/>
  <c r="BH179" i="44"/>
  <c r="AD179" i="44" s="1"/>
  <c r="AS179" i="44" s="1"/>
  <c r="BH62" i="44"/>
  <c r="AD62" i="44" s="1"/>
  <c r="AS62" i="44" s="1"/>
  <c r="BH15" i="44"/>
  <c r="AD15" i="44" s="1"/>
  <c r="AS15" i="44" s="1"/>
  <c r="BH23" i="44"/>
  <c r="AD23" i="44" s="1"/>
  <c r="AS23" i="44" s="1"/>
  <c r="BH127" i="44"/>
  <c r="AD127" i="44" s="1"/>
  <c r="AS127" i="44" s="1"/>
  <c r="BH65" i="44"/>
  <c r="AD65" i="44" s="1"/>
  <c r="AS65" i="44" s="1"/>
  <c r="AW40" i="44"/>
  <c r="S40" i="44" s="1"/>
  <c r="AH40" i="44" s="1"/>
  <c r="AW141" i="44"/>
  <c r="S141" i="44" s="1"/>
  <c r="AH141" i="44" s="1"/>
  <c r="AW116" i="44"/>
  <c r="S116" i="44" s="1"/>
  <c r="AH116" i="44" s="1"/>
  <c r="AW170" i="44"/>
  <c r="S170" i="44" s="1"/>
  <c r="AH170" i="44" s="1"/>
  <c r="AW140" i="44"/>
  <c r="S140" i="44" s="1"/>
  <c r="AH140" i="44" s="1"/>
  <c r="AW195" i="44"/>
  <c r="S195" i="44" s="1"/>
  <c r="AH195" i="44" s="1"/>
  <c r="AW29" i="44"/>
  <c r="S29" i="44" s="1"/>
  <c r="AH29" i="44" s="1"/>
  <c r="AW67" i="44"/>
  <c r="S67" i="44" s="1"/>
  <c r="AH67" i="44" s="1"/>
  <c r="BE50" i="44"/>
  <c r="AA50" i="44" s="1"/>
  <c r="AP50" i="44" s="1"/>
  <c r="BE95" i="44"/>
  <c r="AA95" i="44" s="1"/>
  <c r="AP95" i="44" s="1"/>
  <c r="BE79" i="44"/>
  <c r="AA79" i="44" s="1"/>
  <c r="AP79" i="44" s="1"/>
  <c r="AW123" i="44"/>
  <c r="S123" i="44" s="1"/>
  <c r="AH123" i="44" s="1"/>
  <c r="AW200" i="44"/>
  <c r="S200" i="44" s="1"/>
  <c r="AH200" i="44" s="1"/>
  <c r="BH17" i="44"/>
  <c r="AD17" i="44" s="1"/>
  <c r="AS17" i="44" s="1"/>
  <c r="BC46" i="44"/>
  <c r="Y46" i="44" s="1"/>
  <c r="AN46" i="44" s="1"/>
  <c r="AW65" i="44"/>
  <c r="S65" i="44" s="1"/>
  <c r="AH65" i="44" s="1"/>
  <c r="AW100" i="44"/>
  <c r="S100" i="44" s="1"/>
  <c r="AH100" i="44" s="1"/>
  <c r="AW57" i="44"/>
  <c r="S57" i="44" s="1"/>
  <c r="AH57" i="44" s="1"/>
  <c r="AW12" i="44"/>
  <c r="S12" i="44" s="1"/>
  <c r="AH12" i="44" s="1"/>
  <c r="AW156" i="44"/>
  <c r="S156" i="44" s="1"/>
  <c r="AH156" i="44" s="1"/>
  <c r="AW93" i="44"/>
  <c r="S93" i="44" s="1"/>
  <c r="AH93" i="44" s="1"/>
  <c r="AW149" i="44"/>
  <c r="S149" i="44" s="1"/>
  <c r="AH149" i="44" s="1"/>
  <c r="BC130" i="44"/>
  <c r="Y130" i="44" s="1"/>
  <c r="AN130" i="44" s="1"/>
  <c r="BC83" i="44"/>
  <c r="Y83" i="44" s="1"/>
  <c r="AN83" i="44" s="1"/>
  <c r="BC177" i="44"/>
  <c r="Y177" i="44" s="1"/>
  <c r="AN177" i="44" s="1"/>
  <c r="BC89" i="44"/>
  <c r="Y89" i="44" s="1"/>
  <c r="AN89" i="44" s="1"/>
  <c r="BC53" i="44"/>
  <c r="Y53" i="44" s="1"/>
  <c r="AN53" i="44" s="1"/>
  <c r="BC155" i="44"/>
  <c r="Y155" i="44" s="1"/>
  <c r="AN155" i="44" s="1"/>
  <c r="BC95" i="44"/>
  <c r="Y95" i="44" s="1"/>
  <c r="AN95" i="44" s="1"/>
  <c r="BE159" i="44"/>
  <c r="AA159" i="44" s="1"/>
  <c r="AP159" i="44" s="1"/>
  <c r="AW83" i="44"/>
  <c r="S83" i="44" s="1"/>
  <c r="AH83" i="44" s="1"/>
  <c r="AW187" i="44"/>
  <c r="S187" i="44" s="1"/>
  <c r="AH187" i="44" s="1"/>
  <c r="AW102" i="44"/>
  <c r="S102" i="44" s="1"/>
  <c r="AH102" i="44" s="1"/>
  <c r="BH126" i="44"/>
  <c r="AD126" i="44" s="1"/>
  <c r="AS126" i="44" s="1"/>
  <c r="BE149" i="44"/>
  <c r="AA149" i="44" s="1"/>
  <c r="AP149" i="44" s="1"/>
  <c r="BE179" i="44"/>
  <c r="AA179" i="44" s="1"/>
  <c r="AP179" i="44" s="1"/>
  <c r="BE59" i="44"/>
  <c r="AA59" i="44" s="1"/>
  <c r="AP59" i="44" s="1"/>
  <c r="BE174" i="44"/>
  <c r="AA174" i="44" s="1"/>
  <c r="AP174" i="44" s="1"/>
  <c r="BE106" i="44"/>
  <c r="AA106" i="44" s="1"/>
  <c r="AP106" i="44" s="1"/>
  <c r="BE185" i="44"/>
  <c r="AA185" i="44" s="1"/>
  <c r="AP185" i="44" s="1"/>
  <c r="BH14" i="44"/>
  <c r="AD14" i="44" s="1"/>
  <c r="AS14" i="44" s="1"/>
  <c r="BH51" i="44"/>
  <c r="AD51" i="44" s="1"/>
  <c r="AS51" i="44" s="1"/>
  <c r="BH63" i="44"/>
  <c r="AD63" i="44" s="1"/>
  <c r="AS63" i="44" s="1"/>
  <c r="BC47" i="44"/>
  <c r="Y47" i="44" s="1"/>
  <c r="AN47" i="44" s="1"/>
  <c r="BC165" i="44"/>
  <c r="Y165" i="44" s="1"/>
  <c r="AN165" i="44" s="1"/>
  <c r="BC84" i="44"/>
  <c r="Y84" i="44" s="1"/>
  <c r="AN84" i="44" s="1"/>
  <c r="AW44" i="44"/>
  <c r="S44" i="44" s="1"/>
  <c r="AH44" i="44" s="1"/>
  <c r="AW26" i="44"/>
  <c r="S26" i="44" s="1"/>
  <c r="AH26" i="44" s="1"/>
  <c r="AW22" i="44"/>
  <c r="S22" i="44" s="1"/>
  <c r="AH22" i="44" s="1"/>
  <c r="AW7" i="44"/>
  <c r="S7" i="44" s="1"/>
  <c r="AH7" i="44" s="1"/>
  <c r="AW97" i="44"/>
  <c r="S97" i="44" s="1"/>
  <c r="AH97" i="44" s="1"/>
  <c r="AW16" i="44"/>
  <c r="S16" i="44" s="1"/>
  <c r="AH16" i="44" s="1"/>
  <c r="AW70" i="44"/>
  <c r="S70" i="44" s="1"/>
  <c r="AH70" i="44" s="1"/>
  <c r="AW197" i="44"/>
  <c r="S197" i="44" s="1"/>
  <c r="AH197" i="44" s="1"/>
  <c r="AW8" i="44"/>
  <c r="S8" i="44" s="1"/>
  <c r="AH8" i="44" s="1"/>
  <c r="AW153" i="44"/>
  <c r="S153" i="44" s="1"/>
  <c r="AH153" i="44" s="1"/>
  <c r="BC127" i="44"/>
  <c r="Y127" i="44" s="1"/>
  <c r="AN127" i="44" s="1"/>
  <c r="BC179" i="44"/>
  <c r="Y179" i="44" s="1"/>
  <c r="AN179" i="44" s="1"/>
  <c r="BC77" i="44"/>
  <c r="Y77" i="44" s="1"/>
  <c r="AN77" i="44" s="1"/>
  <c r="BC186" i="44"/>
  <c r="Y186" i="44" s="1"/>
  <c r="AN186" i="44" s="1"/>
  <c r="BC192" i="44"/>
  <c r="Y192" i="44" s="1"/>
  <c r="AN192" i="44" s="1"/>
  <c r="BC161" i="44"/>
  <c r="Y161" i="44" s="1"/>
  <c r="AN161" i="44" s="1"/>
  <c r="BC99" i="44"/>
  <c r="Y99" i="44" s="1"/>
  <c r="AN99" i="44" s="1"/>
  <c r="BC145" i="44"/>
  <c r="Y145" i="44" s="1"/>
  <c r="AN145" i="44" s="1"/>
  <c r="BE128" i="44"/>
  <c r="AA128" i="44" s="1"/>
  <c r="AP128" i="44" s="1"/>
  <c r="BE75" i="44"/>
  <c r="AA75" i="44" s="1"/>
  <c r="AP75" i="44" s="1"/>
  <c r="BE113" i="44"/>
  <c r="AA113" i="44" s="1"/>
  <c r="AP113" i="44" s="1"/>
  <c r="BE136" i="44"/>
  <c r="AA136" i="44" s="1"/>
  <c r="AP136" i="44" s="1"/>
  <c r="BH87" i="44"/>
  <c r="AD87" i="44" s="1"/>
  <c r="AS87" i="44" s="1"/>
  <c r="BH58" i="44"/>
  <c r="AD58" i="44" s="1"/>
  <c r="AS58" i="44" s="1"/>
  <c r="BH152" i="44"/>
  <c r="AD152" i="44" s="1"/>
  <c r="AS152" i="44" s="1"/>
  <c r="BE25" i="44"/>
  <c r="AA25" i="44" s="1"/>
  <c r="AP25" i="44" s="1"/>
  <c r="BE11" i="44"/>
  <c r="AA11" i="44" s="1"/>
  <c r="AP11" i="44" s="1"/>
  <c r="BE20" i="44"/>
  <c r="AA20" i="44" s="1"/>
  <c r="AP20" i="44" s="1"/>
  <c r="BE161" i="44"/>
  <c r="AA161" i="44" s="1"/>
  <c r="AP161" i="44" s="1"/>
  <c r="BH19" i="44"/>
  <c r="AD19" i="44" s="1"/>
  <c r="AS19" i="44" s="1"/>
  <c r="BH173" i="44"/>
  <c r="AD173" i="44" s="1"/>
  <c r="AS173" i="44" s="1"/>
  <c r="AW10" i="44"/>
  <c r="S10" i="44" s="1"/>
  <c r="AH10" i="44" s="1"/>
  <c r="AW31" i="44"/>
  <c r="S31" i="44" s="1"/>
  <c r="AH31" i="44" s="1"/>
  <c r="AW60" i="44"/>
  <c r="S60" i="44" s="1"/>
  <c r="AH60" i="44" s="1"/>
  <c r="AW64" i="44"/>
  <c r="S64" i="44" s="1"/>
  <c r="AH64" i="44" s="1"/>
  <c r="AW133" i="44"/>
  <c r="S133" i="44" s="1"/>
  <c r="AH133" i="44" s="1"/>
  <c r="AW143" i="44"/>
  <c r="S143" i="44" s="1"/>
  <c r="AH143" i="44" s="1"/>
  <c r="AW151" i="44"/>
  <c r="S151" i="44" s="1"/>
  <c r="AH151" i="44" s="1"/>
  <c r="BC111" i="44"/>
  <c r="Y111" i="44" s="1"/>
  <c r="AN111" i="44" s="1"/>
  <c r="BC13" i="44"/>
  <c r="Y13" i="44" s="1"/>
  <c r="AN13" i="44" s="1"/>
  <c r="BC194" i="44"/>
  <c r="Y194" i="44" s="1"/>
  <c r="AN194" i="44" s="1"/>
  <c r="BC34" i="44"/>
  <c r="Y34" i="44" s="1"/>
  <c r="AN34" i="44" s="1"/>
  <c r="BC159" i="44"/>
  <c r="Y159" i="44" s="1"/>
  <c r="AN159" i="44" s="1"/>
  <c r="BC7" i="44"/>
  <c r="Y7" i="44" s="1"/>
  <c r="AN7" i="44" s="1"/>
  <c r="BC183" i="44"/>
  <c r="Y183" i="44" s="1"/>
  <c r="AN183" i="44" s="1"/>
  <c r="BC6" i="44"/>
  <c r="Y6" i="44" s="1"/>
  <c r="AN6" i="44" s="1"/>
  <c r="BC42" i="44"/>
  <c r="Y42" i="44" s="1"/>
  <c r="AN42" i="44" s="1"/>
  <c r="BC191" i="44"/>
  <c r="Y191" i="44" s="1"/>
  <c r="AN191" i="44" s="1"/>
  <c r="BE43" i="44"/>
  <c r="AA43" i="44" s="1"/>
  <c r="AP43" i="44" s="1"/>
  <c r="BE26" i="44"/>
  <c r="AA26" i="44" s="1"/>
  <c r="AP26" i="44" s="1"/>
  <c r="BE21" i="44"/>
  <c r="AA21" i="44" s="1"/>
  <c r="AP21" i="44" s="1"/>
  <c r="BE103" i="44"/>
  <c r="AA103" i="44" s="1"/>
  <c r="AP103" i="44" s="1"/>
  <c r="BE78" i="44"/>
  <c r="AA78" i="44" s="1"/>
  <c r="AP78" i="44" s="1"/>
  <c r="BE91" i="44"/>
  <c r="AA91" i="44" s="1"/>
  <c r="AP91" i="44" s="1"/>
  <c r="BE33" i="44"/>
  <c r="AA33" i="44" s="1"/>
  <c r="AP33" i="44" s="1"/>
  <c r="BE18" i="44"/>
  <c r="AA18" i="44" s="1"/>
  <c r="AP18" i="44" s="1"/>
  <c r="AW134" i="44"/>
  <c r="S134" i="44" s="1"/>
  <c r="AH134" i="44" s="1"/>
  <c r="AW161" i="44"/>
  <c r="S161" i="44" s="1"/>
  <c r="AH161" i="44" s="1"/>
  <c r="BE104" i="44"/>
  <c r="AA104" i="44" s="1"/>
  <c r="AP104" i="44" s="1"/>
  <c r="BC86" i="44"/>
  <c r="Y86" i="44" s="1"/>
  <c r="AN86" i="44" s="1"/>
  <c r="BH48" i="44"/>
  <c r="AD48" i="44" s="1"/>
  <c r="AS48" i="44" s="1"/>
  <c r="BH169" i="44"/>
  <c r="AD169" i="44" s="1"/>
  <c r="AS169" i="44" s="1"/>
  <c r="BH9" i="44"/>
  <c r="AD9" i="44" s="1"/>
  <c r="AS9" i="44" s="1"/>
  <c r="BC121" i="44"/>
  <c r="Y121" i="44" s="1"/>
  <c r="AN121" i="44" s="1"/>
  <c r="BC146" i="44"/>
  <c r="Y146" i="44" s="1"/>
  <c r="AN146" i="44" s="1"/>
  <c r="BC30" i="44"/>
  <c r="Y30" i="44" s="1"/>
  <c r="AN30" i="44" s="1"/>
  <c r="BC136" i="44"/>
  <c r="Y136" i="44" s="1"/>
  <c r="AN136" i="44" s="1"/>
  <c r="AW166" i="44"/>
  <c r="S166" i="44" s="1"/>
  <c r="AH166" i="44" s="1"/>
  <c r="AW178" i="44"/>
  <c r="S178" i="44" s="1"/>
  <c r="AH178" i="44" s="1"/>
  <c r="AW190" i="44"/>
  <c r="S190" i="44" s="1"/>
  <c r="AH190" i="44" s="1"/>
  <c r="AW191" i="44"/>
  <c r="S191" i="44" s="1"/>
  <c r="AH191" i="44" s="1"/>
  <c r="BC11" i="44"/>
  <c r="Y11" i="44" s="1"/>
  <c r="AN11" i="44" s="1"/>
  <c r="BE16" i="44"/>
  <c r="AA16" i="44" s="1"/>
  <c r="AP16" i="44" s="1"/>
  <c r="BC169" i="44"/>
  <c r="Y169" i="44" s="1"/>
  <c r="AN169" i="44" s="1"/>
  <c r="BC93" i="44"/>
  <c r="Y93" i="44" s="1"/>
  <c r="AN93" i="44" s="1"/>
  <c r="BC27" i="44"/>
  <c r="Y27" i="44" s="1"/>
  <c r="AN27" i="44" s="1"/>
  <c r="BC203" i="44"/>
  <c r="Y203" i="44" s="1"/>
  <c r="AN203" i="44" s="1"/>
  <c r="BE35" i="44"/>
  <c r="AA35" i="44" s="1"/>
  <c r="AP35" i="44" s="1"/>
  <c r="BE132" i="44"/>
  <c r="AA132" i="44" s="1"/>
  <c r="AP132" i="44" s="1"/>
  <c r="BE57" i="44"/>
  <c r="AA57" i="44" s="1"/>
  <c r="AP57" i="44" s="1"/>
  <c r="BC123" i="44"/>
  <c r="Y123" i="44" s="1"/>
  <c r="AN123" i="44" s="1"/>
  <c r="BC29" i="44"/>
  <c r="Y29" i="44" s="1"/>
  <c r="AN29" i="44" s="1"/>
  <c r="BC189" i="44"/>
  <c r="Y189" i="44" s="1"/>
  <c r="AN189" i="44" s="1"/>
  <c r="BE124" i="44"/>
  <c r="AA124" i="44" s="1"/>
  <c r="AP124" i="44" s="1"/>
  <c r="BE162" i="44"/>
  <c r="AA162" i="44" s="1"/>
  <c r="AP162" i="44" s="1"/>
  <c r="BE191" i="44"/>
  <c r="AA191" i="44" s="1"/>
  <c r="AP191" i="44" s="1"/>
  <c r="BE56" i="44"/>
  <c r="AA56" i="44" s="1"/>
  <c r="AP56" i="44" s="1"/>
  <c r="BE24" i="44"/>
  <c r="AA24" i="44" s="1"/>
  <c r="AP24" i="44" s="1"/>
  <c r="BE199" i="44"/>
  <c r="AA199" i="44" s="1"/>
  <c r="AP199" i="44" s="1"/>
  <c r="BE177" i="44"/>
  <c r="AA177" i="44" s="1"/>
  <c r="AP177" i="44" s="1"/>
  <c r="BE81" i="44"/>
  <c r="AA81" i="44" s="1"/>
  <c r="AP81" i="44" s="1"/>
  <c r="BE140" i="44"/>
  <c r="AA140" i="44" s="1"/>
  <c r="AP140" i="44" s="1"/>
  <c r="BE105" i="44"/>
  <c r="AA105" i="44" s="1"/>
  <c r="AP105" i="44" s="1"/>
  <c r="BE10" i="44"/>
  <c r="AA10" i="44" s="1"/>
  <c r="AP10" i="44" s="1"/>
  <c r="BE13" i="44"/>
  <c r="AA13" i="44" s="1"/>
  <c r="AP13" i="44" s="1"/>
  <c r="BE189" i="44"/>
  <c r="AA189" i="44" s="1"/>
  <c r="AP189" i="44" s="1"/>
  <c r="BE82" i="44"/>
  <c r="AA82" i="44" s="1"/>
  <c r="AP82" i="44" s="1"/>
  <c r="BE73" i="44"/>
  <c r="AA73" i="44" s="1"/>
  <c r="AP73" i="44" s="1"/>
  <c r="BE102" i="44"/>
  <c r="AA102" i="44" s="1"/>
  <c r="AP102" i="44" s="1"/>
  <c r="BE83" i="44"/>
  <c r="AA83" i="44" s="1"/>
  <c r="AP83" i="44" s="1"/>
  <c r="BE127" i="44"/>
  <c r="AA127" i="44" s="1"/>
  <c r="AP127" i="44" s="1"/>
  <c r="BE94" i="44"/>
  <c r="AA94" i="44" s="1"/>
  <c r="AP94" i="44" s="1"/>
  <c r="BE93" i="44"/>
  <c r="AA93" i="44" s="1"/>
  <c r="AP93" i="44" s="1"/>
  <c r="BE12" i="44"/>
  <c r="AA12" i="44" s="1"/>
  <c r="AP12" i="44" s="1"/>
  <c r="BE129" i="44"/>
  <c r="AA129" i="44" s="1"/>
  <c r="AP129" i="44" s="1"/>
  <c r="BE175" i="44"/>
  <c r="AA175" i="44" s="1"/>
  <c r="AP175" i="44" s="1"/>
  <c r="BC160" i="44"/>
  <c r="Y160" i="44" s="1"/>
  <c r="AN160" i="44" s="1"/>
  <c r="BC41" i="44"/>
  <c r="Y41" i="44" s="1"/>
  <c r="AN41" i="44" s="1"/>
  <c r="J207" i="44" l="1"/>
  <c r="L207" i="44"/>
  <c r="O207" i="44"/>
  <c r="I207" i="44"/>
  <c r="C207" i="44"/>
  <c r="G207" i="44"/>
  <c r="D207" i="44"/>
  <c r="H207" i="44"/>
  <c r="N207" i="44"/>
  <c r="E207" i="44"/>
  <c r="K207" i="44"/>
  <c r="M207" i="44"/>
  <c r="AQ207" i="44"/>
  <c r="U206" i="44"/>
  <c r="AJ206" i="44" s="1"/>
  <c r="AJ207" i="44" s="1"/>
  <c r="AR207" i="44"/>
  <c r="AO207" i="44"/>
  <c r="AM207" i="44"/>
  <c r="AL207" i="44"/>
  <c r="AK207" i="44"/>
  <c r="AI207" i="44"/>
  <c r="AG207" i="44"/>
  <c r="AH207" i="44"/>
  <c r="AS207" i="44"/>
  <c r="AP207" i="44"/>
  <c r="AN207" i="44"/>
  <c r="F207" i="44" l="1"/>
  <c r="P207" i="44" s="1"/>
  <c r="AF207" i="44"/>
</calcChain>
</file>

<file path=xl/sharedStrings.xml><?xml version="1.0" encoding="utf-8"?>
<sst xmlns="http://schemas.openxmlformats.org/spreadsheetml/2006/main" count="183" uniqueCount="54">
  <si>
    <t>3/4 a1(I)</t>
  </si>
  <si>
    <t>3/4 a2(I)</t>
  </si>
  <si>
    <t>Time (min)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</si>
  <si>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</si>
  <si>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</si>
  <si>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</si>
  <si>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</si>
  <si>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</si>
  <si>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</si>
  <si>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</si>
  <si>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</si>
  <si>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</si>
  <si>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</si>
  <si>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</si>
  <si>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</si>
  <si>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</si>
  <si>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</si>
  <si>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offset</t>
  </si>
  <si>
    <t>Deviation</t>
  </si>
  <si>
    <t>Collagenolysis</t>
  </si>
  <si>
    <t>a1 + a2</t>
  </si>
  <si>
    <t>scale</t>
  </si>
  <si>
    <t>s.d.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</si>
  <si>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</si>
  <si>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</si>
  <si>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</si>
  <si>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</si>
  <si>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</si>
  <si>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</si>
  <si>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</si>
  <si>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</si>
  <si>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</si>
  <si>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</si>
  <si>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</si>
  <si>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</si>
  <si>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</si>
  <si>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</si>
  <si>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</si>
  <si>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</si>
  <si>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</si>
  <si>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</si>
  <si>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</si>
  <si>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</si>
  <si>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</si>
  <si>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</si>
  <si>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</si>
  <si>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</si>
  <si>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</si>
  <si>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</si>
  <si>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</si>
  <si>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a2</t>
  </si>
  <si>
    <t>WT MMP-1</t>
  </si>
  <si>
    <t>a1</t>
  </si>
  <si>
    <t>datapts: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</si>
</sst>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/>
    <xf numFmtId="0" fontId="2" fillId="0" borderId="0" xfId="0" applyFont="1"/>
    <xf numFmtId="0" fontId="3" fillId="5" borderId="1" xfId="0" applyFont="1" applyFill="1" applyBorder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2" fillId="2" borderId="0" xfId="0" applyFont="1" applyFill="1" applyBorder="1"/>
    <xf numFmtId="0" fontId="2" fillId="4" borderId="5" xfId="0" applyFont="1" applyFill="1" applyBorder="1"/>
    <xf numFmtId="0" fontId="2" fillId="4" borderId="0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164" fontId="2" fillId="0" borderId="0" xfId="0" applyNumberFormat="1" applyFont="1" applyFill="1"/>
    <xf numFmtId="164" fontId="3" fillId="0" borderId="0" xfId="0" applyNumberFormat="1" applyFont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5" borderId="1" xfId="0" applyNumberFormat="1" applyFont="1" applyFill="1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9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0" fontId="2" fillId="4" borderId="4" xfId="0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2" fillId="2" borderId="8" xfId="0" applyFont="1" applyFill="1" applyBorder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0" xfId="0" applyFill="1"/>
    <xf numFmtId="2" fontId="3" fillId="0" borderId="0" xfId="0" applyNumberFormat="1" applyFont="1" applyFill="1" applyBorder="1"/>
    <xf numFmtId="0" fontId="3" fillId="0" borderId="0" xfId="0" applyFont="1" applyFill="1" applyBorder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164" fontId="7" fillId="0" borderId="0" xfId="0" applyNumberFormat="1" applyFont="1"/>
    <xf numFmtId="0" fontId="7" fillId="0" borderId="0" xfId="0" applyFont="1"/>
    <xf numFmtId="164" fontId="8" fillId="0" borderId="0" xfId="0" applyNumberFormat="1" applyFont="1"/>
    <xf numFmtId="0" fontId="8" fillId="0" borderId="0" xfId="0" applyFont="1"/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A!$C$6:$C$206</c:f>
              <c:numCache>
                <c:formatCode>General</c:formatCode>
                <c:ptCount val="201"/>
                <c:pt idx="0">
                  <c:v>90.206999999999994</c:v>
                </c:pt>
                <c:pt idx="1">
                  <c:v>89.344999999999999</c:v>
                </c:pt>
                <c:pt idx="2">
                  <c:v>90.414000000000001</c:v>
                </c:pt>
                <c:pt idx="3">
                  <c:v>90.293000000000006</c:v>
                </c:pt>
                <c:pt idx="4">
                  <c:v>90</c:v>
                </c:pt>
                <c:pt idx="5">
                  <c:v>90.344999999999999</c:v>
                </c:pt>
                <c:pt idx="6">
                  <c:v>91.397000000000006</c:v>
                </c:pt>
                <c:pt idx="7">
                  <c:v>90.602999999999994</c:v>
                </c:pt>
                <c:pt idx="8">
                  <c:v>91.465999999999994</c:v>
                </c:pt>
                <c:pt idx="9">
                  <c:v>91.465999999999994</c:v>
                </c:pt>
                <c:pt idx="10">
                  <c:v>89.775999999999996</c:v>
                </c:pt>
                <c:pt idx="11">
                  <c:v>90.706999999999994</c:v>
                </c:pt>
                <c:pt idx="12">
                  <c:v>91.052000000000007</c:v>
                </c:pt>
                <c:pt idx="13">
                  <c:v>91.483000000000004</c:v>
                </c:pt>
                <c:pt idx="14">
                  <c:v>91</c:v>
                </c:pt>
                <c:pt idx="15">
                  <c:v>91.793000000000006</c:v>
                </c:pt>
                <c:pt idx="16">
                  <c:v>91.241</c:v>
                </c:pt>
                <c:pt idx="17">
                  <c:v>92.259</c:v>
                </c:pt>
                <c:pt idx="18">
                  <c:v>91.638000000000005</c:v>
                </c:pt>
                <c:pt idx="19">
                  <c:v>92.102999999999994</c:v>
                </c:pt>
                <c:pt idx="20">
                  <c:v>92.655000000000001</c:v>
                </c:pt>
                <c:pt idx="21">
                  <c:v>91.430999999999997</c:v>
                </c:pt>
                <c:pt idx="22">
                  <c:v>90.861999999999995</c:v>
                </c:pt>
                <c:pt idx="23">
                  <c:v>93.052000000000007</c:v>
                </c:pt>
                <c:pt idx="24">
                  <c:v>91.965999999999994</c:v>
                </c:pt>
                <c:pt idx="25">
                  <c:v>93.224000000000004</c:v>
                </c:pt>
                <c:pt idx="26">
                  <c:v>91.879000000000005</c:v>
                </c:pt>
                <c:pt idx="27">
                  <c:v>92.344999999999999</c:v>
                </c:pt>
                <c:pt idx="28">
                  <c:v>93.138000000000005</c:v>
                </c:pt>
                <c:pt idx="29">
                  <c:v>93.879000000000005</c:v>
                </c:pt>
                <c:pt idx="30">
                  <c:v>94</c:v>
                </c:pt>
                <c:pt idx="31">
                  <c:v>95.138000000000005</c:v>
                </c:pt>
                <c:pt idx="32">
                  <c:v>95.861999999999995</c:v>
                </c:pt>
                <c:pt idx="33">
                  <c:v>95.552000000000007</c:v>
                </c:pt>
                <c:pt idx="34">
                  <c:v>97.241</c:v>
                </c:pt>
                <c:pt idx="35">
                  <c:v>96.516999999999996</c:v>
                </c:pt>
                <c:pt idx="36">
                  <c:v>96.602999999999994</c:v>
                </c:pt>
                <c:pt idx="37">
                  <c:v>95.861999999999995</c:v>
                </c:pt>
                <c:pt idx="38">
                  <c:v>97.5</c:v>
                </c:pt>
                <c:pt idx="39">
                  <c:v>99.414000000000001</c:v>
                </c:pt>
                <c:pt idx="40">
                  <c:v>99.397000000000006</c:v>
                </c:pt>
                <c:pt idx="41">
                  <c:v>101.983</c:v>
                </c:pt>
                <c:pt idx="42">
                  <c:v>103.94799999999999</c:v>
                </c:pt>
                <c:pt idx="43">
                  <c:v>106.017</c:v>
                </c:pt>
                <c:pt idx="44">
                  <c:v>110.121</c:v>
                </c:pt>
                <c:pt idx="45">
                  <c:v>115.672</c:v>
                </c:pt>
                <c:pt idx="46">
                  <c:v>121.586</c:v>
                </c:pt>
                <c:pt idx="47">
                  <c:v>129.60300000000001</c:v>
                </c:pt>
                <c:pt idx="48">
                  <c:v>137.983</c:v>
                </c:pt>
                <c:pt idx="49">
                  <c:v>148.24100000000001</c:v>
                </c:pt>
                <c:pt idx="50">
                  <c:v>159.20699999999999</c:v>
                </c:pt>
                <c:pt idx="51">
                  <c:v>170.44800000000001</c:v>
                </c:pt>
                <c:pt idx="52">
                  <c:v>181.845</c:v>
                </c:pt>
                <c:pt idx="53">
                  <c:v>190.89699999999999</c:v>
                </c:pt>
                <c:pt idx="54">
                  <c:v>198.72399999999999</c:v>
                </c:pt>
                <c:pt idx="55">
                  <c:v>204.672</c:v>
                </c:pt>
                <c:pt idx="56">
                  <c:v>208.345</c:v>
                </c:pt>
                <c:pt idx="57">
                  <c:v>208.55199999999999</c:v>
                </c:pt>
                <c:pt idx="58">
                  <c:v>208.69</c:v>
                </c:pt>
                <c:pt idx="59">
                  <c:v>207.69</c:v>
                </c:pt>
                <c:pt idx="60">
                  <c:v>199.81</c:v>
                </c:pt>
                <c:pt idx="61">
                  <c:v>189.46600000000001</c:v>
                </c:pt>
                <c:pt idx="62">
                  <c:v>173.60300000000001</c:v>
                </c:pt>
                <c:pt idx="63">
                  <c:v>150.345</c:v>
                </c:pt>
                <c:pt idx="64">
                  <c:v>125</c:v>
                </c:pt>
                <c:pt idx="65">
                  <c:v>108.345</c:v>
                </c:pt>
                <c:pt idx="66">
                  <c:v>101.31</c:v>
                </c:pt>
                <c:pt idx="67">
                  <c:v>98.861999999999995</c:v>
                </c:pt>
                <c:pt idx="68">
                  <c:v>98.19</c:v>
                </c:pt>
                <c:pt idx="69">
                  <c:v>97.602999999999994</c:v>
                </c:pt>
                <c:pt idx="70">
                  <c:v>99.379000000000005</c:v>
                </c:pt>
                <c:pt idx="71">
                  <c:v>101.086</c:v>
                </c:pt>
                <c:pt idx="72">
                  <c:v>103.259</c:v>
                </c:pt>
                <c:pt idx="73">
                  <c:v>105.655</c:v>
                </c:pt>
                <c:pt idx="74">
                  <c:v>110.03400000000001</c:v>
                </c:pt>
                <c:pt idx="75">
                  <c:v>113.241</c:v>
                </c:pt>
                <c:pt idx="76">
                  <c:v>118.845</c:v>
                </c:pt>
                <c:pt idx="77">
                  <c:v>123.60299999999999</c:v>
                </c:pt>
                <c:pt idx="78">
                  <c:v>127.828</c:v>
                </c:pt>
                <c:pt idx="79">
                  <c:v>133.86199999999999</c:v>
                </c:pt>
                <c:pt idx="80">
                  <c:v>137.74100000000001</c:v>
                </c:pt>
                <c:pt idx="81">
                  <c:v>140.63800000000001</c:v>
                </c:pt>
                <c:pt idx="82">
                  <c:v>142.10300000000001</c:v>
                </c:pt>
                <c:pt idx="83">
                  <c:v>143.44800000000001</c:v>
                </c:pt>
                <c:pt idx="84">
                  <c:v>141.69</c:v>
                </c:pt>
                <c:pt idx="85">
                  <c:v>137.03399999999999</c:v>
                </c:pt>
                <c:pt idx="86">
                  <c:v>130.03399999999999</c:v>
                </c:pt>
                <c:pt idx="87">
                  <c:v>119.879</c:v>
                </c:pt>
                <c:pt idx="88">
                  <c:v>108.086</c:v>
                </c:pt>
                <c:pt idx="89">
                  <c:v>100.89700000000001</c:v>
                </c:pt>
                <c:pt idx="90">
                  <c:v>97.19</c:v>
                </c:pt>
                <c:pt idx="91">
                  <c:v>94.516999999999996</c:v>
                </c:pt>
                <c:pt idx="92">
                  <c:v>93.81</c:v>
                </c:pt>
                <c:pt idx="93">
                  <c:v>93.569000000000003</c:v>
                </c:pt>
                <c:pt idx="94">
                  <c:v>92.947999999999993</c:v>
                </c:pt>
                <c:pt idx="95">
                  <c:v>93.052000000000007</c:v>
                </c:pt>
                <c:pt idx="96">
                  <c:v>92.206999999999994</c:v>
                </c:pt>
                <c:pt idx="97">
                  <c:v>93.397000000000006</c:v>
                </c:pt>
                <c:pt idx="98">
                  <c:v>93.293000000000006</c:v>
                </c:pt>
                <c:pt idx="99">
                  <c:v>93.361999999999995</c:v>
                </c:pt>
                <c:pt idx="100">
                  <c:v>92.171999999999997</c:v>
                </c:pt>
                <c:pt idx="101">
                  <c:v>92.947999999999993</c:v>
                </c:pt>
                <c:pt idx="102">
                  <c:v>93.447999999999993</c:v>
                </c:pt>
                <c:pt idx="103">
                  <c:v>93.552000000000007</c:v>
                </c:pt>
                <c:pt idx="104">
                  <c:v>93.897000000000006</c:v>
                </c:pt>
                <c:pt idx="105">
                  <c:v>92.861999999999995</c:v>
                </c:pt>
                <c:pt idx="106">
                  <c:v>93.361999999999995</c:v>
                </c:pt>
                <c:pt idx="107">
                  <c:v>92.361999999999995</c:v>
                </c:pt>
                <c:pt idx="108">
                  <c:v>94</c:v>
                </c:pt>
                <c:pt idx="109">
                  <c:v>91.844999999999999</c:v>
                </c:pt>
                <c:pt idx="110">
                  <c:v>92.706999999999994</c:v>
                </c:pt>
                <c:pt idx="111">
                  <c:v>93.379000000000005</c:v>
                </c:pt>
                <c:pt idx="112">
                  <c:v>93.138000000000005</c:v>
                </c:pt>
                <c:pt idx="113">
                  <c:v>93.965999999999994</c:v>
                </c:pt>
                <c:pt idx="114">
                  <c:v>94.638000000000005</c:v>
                </c:pt>
                <c:pt idx="115">
                  <c:v>93.585999999999999</c:v>
                </c:pt>
                <c:pt idx="116">
                  <c:v>93.724000000000004</c:v>
                </c:pt>
                <c:pt idx="117">
                  <c:v>93.775999999999996</c:v>
                </c:pt>
                <c:pt idx="118">
                  <c:v>93.516999999999996</c:v>
                </c:pt>
                <c:pt idx="119">
                  <c:v>93.465999999999994</c:v>
                </c:pt>
                <c:pt idx="120">
                  <c:v>92.879000000000005</c:v>
                </c:pt>
                <c:pt idx="121">
                  <c:v>92.930999999999997</c:v>
                </c:pt>
                <c:pt idx="122">
                  <c:v>91.602999999999994</c:v>
                </c:pt>
                <c:pt idx="123">
                  <c:v>92.844999999999999</c:v>
                </c:pt>
                <c:pt idx="124">
                  <c:v>92.620999999999995</c:v>
                </c:pt>
                <c:pt idx="125">
                  <c:v>91.102999999999994</c:v>
                </c:pt>
                <c:pt idx="126">
                  <c:v>91.516999999999996</c:v>
                </c:pt>
                <c:pt idx="127">
                  <c:v>90.552000000000007</c:v>
                </c:pt>
                <c:pt idx="128">
                  <c:v>91.138000000000005</c:v>
                </c:pt>
                <c:pt idx="129">
                  <c:v>90.741</c:v>
                </c:pt>
                <c:pt idx="130">
                  <c:v>91.344999999999999</c:v>
                </c:pt>
                <c:pt idx="131">
                  <c:v>89.361999999999995</c:v>
                </c:pt>
                <c:pt idx="132">
                  <c:v>90.138000000000005</c:v>
                </c:pt>
                <c:pt idx="133">
                  <c:v>90.138000000000005</c:v>
                </c:pt>
                <c:pt idx="134">
                  <c:v>89.31</c:v>
                </c:pt>
                <c:pt idx="135">
                  <c:v>88.947999999999993</c:v>
                </c:pt>
                <c:pt idx="136">
                  <c:v>88.569000000000003</c:v>
                </c:pt>
                <c:pt idx="137">
                  <c:v>88.397000000000006</c:v>
                </c:pt>
                <c:pt idx="138">
                  <c:v>88.69</c:v>
                </c:pt>
                <c:pt idx="139">
                  <c:v>88.828000000000003</c:v>
                </c:pt>
                <c:pt idx="140">
                  <c:v>87.671999999999997</c:v>
                </c:pt>
                <c:pt idx="141">
                  <c:v>88.828000000000003</c:v>
                </c:pt>
                <c:pt idx="142">
                  <c:v>88.275999999999996</c:v>
                </c:pt>
                <c:pt idx="143">
                  <c:v>89.447999999999993</c:v>
                </c:pt>
                <c:pt idx="144">
                  <c:v>89.483000000000004</c:v>
                </c:pt>
                <c:pt idx="145">
                  <c:v>88.914000000000001</c:v>
                </c:pt>
                <c:pt idx="146">
                  <c:v>88.19</c:v>
                </c:pt>
                <c:pt idx="147">
                  <c:v>89.430999999999997</c:v>
                </c:pt>
                <c:pt idx="148">
                  <c:v>89.19</c:v>
                </c:pt>
                <c:pt idx="149">
                  <c:v>88.344999999999999</c:v>
                </c:pt>
                <c:pt idx="150">
                  <c:v>88.102999999999994</c:v>
                </c:pt>
                <c:pt idx="151">
                  <c:v>88.085999999999999</c:v>
                </c:pt>
                <c:pt idx="152">
                  <c:v>87.671999999999997</c:v>
                </c:pt>
                <c:pt idx="153">
                  <c:v>88.965999999999994</c:v>
                </c:pt>
                <c:pt idx="154">
                  <c:v>88.102999999999994</c:v>
                </c:pt>
                <c:pt idx="155">
                  <c:v>88.861999999999995</c:v>
                </c:pt>
                <c:pt idx="156">
                  <c:v>87.793000000000006</c:v>
                </c:pt>
                <c:pt idx="157">
                  <c:v>88.414000000000001</c:v>
                </c:pt>
                <c:pt idx="158">
                  <c:v>88.344999999999999</c:v>
                </c:pt>
                <c:pt idx="159">
                  <c:v>87.671999999999997</c:v>
                </c:pt>
                <c:pt idx="160">
                  <c:v>88.965999999999994</c:v>
                </c:pt>
                <c:pt idx="161">
                  <c:v>88.069000000000003</c:v>
                </c:pt>
                <c:pt idx="162">
                  <c:v>87.775999999999996</c:v>
                </c:pt>
                <c:pt idx="163">
                  <c:v>88.155000000000001</c:v>
                </c:pt>
                <c:pt idx="164">
                  <c:v>88.585999999999999</c:v>
                </c:pt>
                <c:pt idx="165">
                  <c:v>87.447999999999993</c:v>
                </c:pt>
                <c:pt idx="166">
                  <c:v>87.465999999999994</c:v>
                </c:pt>
                <c:pt idx="167">
                  <c:v>87.569000000000003</c:v>
                </c:pt>
                <c:pt idx="168">
                  <c:v>87.81</c:v>
                </c:pt>
                <c:pt idx="169">
                  <c:v>85.861999999999995</c:v>
                </c:pt>
                <c:pt idx="170">
                  <c:v>85.5</c:v>
                </c:pt>
                <c:pt idx="171">
                  <c:v>86.552000000000007</c:v>
                </c:pt>
                <c:pt idx="172">
                  <c:v>86.569000000000003</c:v>
                </c:pt>
                <c:pt idx="173">
                  <c:v>85.447999999999993</c:v>
                </c:pt>
                <c:pt idx="174">
                  <c:v>85.397000000000006</c:v>
                </c:pt>
                <c:pt idx="175">
                  <c:v>87.241</c:v>
                </c:pt>
                <c:pt idx="176">
                  <c:v>85.69</c:v>
                </c:pt>
                <c:pt idx="177">
                  <c:v>87.5</c:v>
                </c:pt>
                <c:pt idx="178">
                  <c:v>86.344999999999999</c:v>
                </c:pt>
                <c:pt idx="179">
                  <c:v>86.552000000000007</c:v>
                </c:pt>
                <c:pt idx="180">
                  <c:v>85.275999999999996</c:v>
                </c:pt>
                <c:pt idx="181">
                  <c:v>86.914000000000001</c:v>
                </c:pt>
                <c:pt idx="182">
                  <c:v>87.259</c:v>
                </c:pt>
                <c:pt idx="183">
                  <c:v>86.052000000000007</c:v>
                </c:pt>
                <c:pt idx="184">
                  <c:v>86.361999999999995</c:v>
                </c:pt>
                <c:pt idx="185">
                  <c:v>85.259</c:v>
                </c:pt>
                <c:pt idx="186">
                  <c:v>86.897000000000006</c:v>
                </c:pt>
                <c:pt idx="187">
                  <c:v>87.620999999999995</c:v>
                </c:pt>
                <c:pt idx="188">
                  <c:v>85.861999999999995</c:v>
                </c:pt>
                <c:pt idx="189">
                  <c:v>85.259</c:v>
                </c:pt>
                <c:pt idx="190">
                  <c:v>86</c:v>
                </c:pt>
                <c:pt idx="191">
                  <c:v>85.31</c:v>
                </c:pt>
                <c:pt idx="192">
                  <c:v>86.414000000000001</c:v>
                </c:pt>
                <c:pt idx="193">
                  <c:v>86.034000000000006</c:v>
                </c:pt>
                <c:pt idx="194">
                  <c:v>85.085999999999999</c:v>
                </c:pt>
                <c:pt idx="195">
                  <c:v>85.085999999999999</c:v>
                </c:pt>
                <c:pt idx="196">
                  <c:v>85.155000000000001</c:v>
                </c:pt>
                <c:pt idx="197">
                  <c:v>85.069000000000003</c:v>
                </c:pt>
                <c:pt idx="198">
                  <c:v>85.483000000000004</c:v>
                </c:pt>
                <c:pt idx="199">
                  <c:v>85.224000000000004</c:v>
                </c:pt>
                <c:pt idx="200">
                  <c:v>86.655000000000001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A!$R$6:$R$206</c:f>
              <c:numCache>
                <c:formatCode>0.00</c:formatCode>
                <c:ptCount val="201"/>
                <c:pt idx="0">
                  <c:v>92.214576279296949</c:v>
                </c:pt>
                <c:pt idx="1">
                  <c:v>92.229947469542125</c:v>
                </c:pt>
                <c:pt idx="2">
                  <c:v>92.245323392305266</c:v>
                </c:pt>
                <c:pt idx="3">
                  <c:v>92.260704430554682</c:v>
                </c:pt>
                <c:pt idx="4">
                  <c:v>92.276090997090051</c:v>
                </c:pt>
                <c:pt idx="5">
                  <c:v>92.291483536731135</c:v>
                </c:pt>
                <c:pt idx="6">
                  <c:v>92.306882528650917</c:v>
                </c:pt>
                <c:pt idx="7">
                  <c:v>92.322288488860224</c:v>
                </c:pt>
                <c:pt idx="8">
                  <c:v>92.337701972851377</c:v>
                </c:pt>
                <c:pt idx="9">
                  <c:v>92.353123578408258</c:v>
                </c:pt>
                <c:pt idx="10">
                  <c:v>92.368553948590346</c:v>
                </c:pt>
                <c:pt idx="11">
                  <c:v>92.383993774897561</c:v>
                </c:pt>
                <c:pt idx="12">
                  <c:v>92.39944380062353</c:v>
                </c:pt>
                <c:pt idx="13">
                  <c:v>92.414904824403237</c:v>
                </c:pt>
                <c:pt idx="14">
                  <c:v>92.43037770396144</c:v>
                </c:pt>
                <c:pt idx="15">
                  <c:v>92.445863360067747</c:v>
                </c:pt>
                <c:pt idx="16">
                  <c:v>92.461362780702871</c:v>
                </c:pt>
                <c:pt idx="17">
                  <c:v>92.476877025442207</c:v>
                </c:pt>
                <c:pt idx="18">
                  <c:v>92.492407230068807</c:v>
                </c:pt>
                <c:pt idx="19">
                  <c:v>92.50795461145529</c:v>
                </c:pt>
                <c:pt idx="20">
                  <c:v>92.523520472862415</c:v>
                </c:pt>
                <c:pt idx="21">
                  <c:v>92.539106210193992</c:v>
                </c:pt>
                <c:pt idx="22">
                  <c:v>92.554713321090034</c:v>
                </c:pt>
                <c:pt idx="23">
                  <c:v>92.570343423126275</c:v>
                </c:pt>
                <c:pt idx="24">
                  <c:v>92.585998301019032</c:v>
                </c:pt>
                <c:pt idx="25">
                  <c:v>92.601680043087569</c:v>
                </c:pt>
                <c:pt idx="26">
                  <c:v>92.617391440837665</c:v>
                </c:pt>
                <c:pt idx="27">
                  <c:v>92.633137129409789</c:v>
                </c:pt>
                <c:pt idx="28">
                  <c:v>92.648926717511173</c:v>
                </c:pt>
                <c:pt idx="29">
                  <c:v>92.664783006457327</c:v>
                </c:pt>
                <c:pt idx="30">
                  <c:v>92.680762594136098</c:v>
                </c:pt>
                <c:pt idx="31">
                  <c:v>92.697005110863287</c:v>
                </c:pt>
                <c:pt idx="32">
                  <c:v>92.713845220700264</c:v>
                </c:pt>
                <c:pt idx="33">
                  <c:v>92.732054791659138</c:v>
                </c:pt>
                <c:pt idx="34">
                  <c:v>92.753339698858525</c:v>
                </c:pt>
                <c:pt idx="35">
                  <c:v>92.78130458542455</c:v>
                </c:pt>
                <c:pt idx="36">
                  <c:v>92.823221066733169</c:v>
                </c:pt>
                <c:pt idx="37">
                  <c:v>92.893074058151811</c:v>
                </c:pt>
                <c:pt idx="38">
                  <c:v>93.016467377183773</c:v>
                </c:pt>
                <c:pt idx="39">
                  <c:v>93.237945428130942</c:v>
                </c:pt>
                <c:pt idx="40">
                  <c:v>93.630984454663221</c:v>
                </c:pt>
                <c:pt idx="41">
                  <c:v>94.310155791230358</c:v>
                </c:pt>
                <c:pt idx="42">
                  <c:v>95.443652830952132</c:v>
                </c:pt>
                <c:pt idx="43">
                  <c:v>97.262573308154458</c:v>
                </c:pt>
                <c:pt idx="44">
                  <c:v>100.06144950831782</c:v>
                </c:pt>
                <c:pt idx="45">
                  <c:v>104.18330318665251</c:v>
                </c:pt>
                <c:pt idx="46">
                  <c:v>109.98304053235748</c:v>
                </c:pt>
                <c:pt idx="47">
                  <c:v>117.76630193276904</c:v>
                </c:pt>
                <c:pt idx="48">
                  <c:v>127.70730777353253</c:v>
                </c:pt>
                <c:pt idx="49">
                  <c:v>139.75792284477026</c:v>
                </c:pt>
                <c:pt idx="50">
                  <c:v>153.56871198624418</c:v>
                </c:pt>
                <c:pt idx="51">
                  <c:v>168.44767301933882</c:v>
                </c:pt>
                <c:pt idx="52">
                  <c:v>183.38016791212601</c:v>
                </c:pt>
                <c:pt idx="53">
                  <c:v>197.12261537539612</c:v>
                </c:pt>
                <c:pt idx="54">
                  <c:v>208.36418933069018</c:v>
                </c:pt>
                <c:pt idx="55">
                  <c:v>215.92997820763694</c:v>
                </c:pt>
                <c:pt idx="56">
                  <c:v>218.9828520262179</c:v>
                </c:pt>
                <c:pt idx="57">
                  <c:v>217.17622955567657</c:v>
                </c:pt>
                <c:pt idx="58">
                  <c:v>210.71921177846343</c:v>
                </c:pt>
                <c:pt idx="59">
                  <c:v>200.33716119300973</c:v>
                </c:pt>
                <c:pt idx="60">
                  <c:v>187.13800144443115</c:v>
                </c:pt>
                <c:pt idx="61">
                  <c:v>172.41830958106576</c:v>
                </c:pt>
                <c:pt idx="62">
                  <c:v>157.45605486665826</c:v>
                </c:pt>
                <c:pt idx="63">
                  <c:v>143.3352938474043</c:v>
                </c:pt>
                <c:pt idx="64">
                  <c:v>130.83425032007116</c:v>
                </c:pt>
                <c:pt idx="65">
                  <c:v>120.38799599186299</c:v>
                </c:pt>
                <c:pt idx="66">
                  <c:v>112.11766077834969</c:v>
                </c:pt>
                <c:pt idx="67">
                  <c:v>105.90538504772512</c:v>
                </c:pt>
                <c:pt idx="68">
                  <c:v>101.49033920841181</c:v>
                </c:pt>
                <c:pt idx="69">
                  <c:v>98.56475958923383</c:v>
                </c:pt>
                <c:pt idx="70">
                  <c:v>96.856297123710235</c:v>
                </c:pt>
                <c:pt idx="71">
                  <c:v>96.189573095020592</c:v>
                </c:pt>
                <c:pt idx="72">
                  <c:v>96.522410184889623</c:v>
                </c:pt>
                <c:pt idx="73">
                  <c:v>97.950304424844518</c:v>
                </c:pt>
                <c:pt idx="74">
                  <c:v>100.66956138736953</c:v>
                </c:pt>
                <c:pt idx="75">
                  <c:v>104.89129792145155</c:v>
                </c:pt>
                <c:pt idx="76">
                  <c:v>110.71103692954421</c:v>
                </c:pt>
                <c:pt idx="77">
                  <c:v>117.96217312857725</c:v>
                </c:pt>
                <c:pt idx="78">
                  <c:v>126.1067738885634</c:v>
                </c:pt>
                <c:pt idx="79">
                  <c:v>134.22659476361071</c:v>
                </c:pt>
                <c:pt idx="80">
                  <c:v>141.15513784319108</c:v>
                </c:pt>
                <c:pt idx="81">
                  <c:v>145.73763419620138</c:v>
                </c:pt>
                <c:pt idx="82">
                  <c:v>147.14185237818285</c:v>
                </c:pt>
                <c:pt idx="83">
                  <c:v>145.1042910392554</c:v>
                </c:pt>
                <c:pt idx="84">
                  <c:v>140.01104938975536</c:v>
                </c:pt>
                <c:pt idx="85">
                  <c:v>132.77888515172381</c:v>
                </c:pt>
                <c:pt idx="86">
                  <c:v>124.58645755213639</c:v>
                </c:pt>
                <c:pt idx="87">
                  <c:v>116.56363114016028</c:v>
                </c:pt>
                <c:pt idx="88">
                  <c:v>109.55000493972977</c:v>
                </c:pt>
                <c:pt idx="89">
                  <c:v>103.98758758240382</c:v>
                </c:pt>
                <c:pt idx="90">
                  <c:v>99.947834046146141</c:v>
                </c:pt>
                <c:pt idx="91">
                  <c:v>97.244641106453813</c:v>
                </c:pt>
                <c:pt idx="92">
                  <c:v>95.570161564212</c:v>
                </c:pt>
                <c:pt idx="93">
                  <c:v>94.605266445300643</c:v>
                </c:pt>
                <c:pt idx="94">
                  <c:v>94.084110983215197</c:v>
                </c:pt>
                <c:pt idx="95">
                  <c:v>93.815983298218697</c:v>
                </c:pt>
                <c:pt idx="96">
                  <c:v>93.679481485501711</c:v>
                </c:pt>
                <c:pt idx="97">
                  <c:v>93.604919261343639</c:v>
                </c:pt>
                <c:pt idx="98">
                  <c:v>93.555868403350004</c:v>
                </c:pt>
                <c:pt idx="99">
                  <c:v>93.514869273885708</c:v>
                </c:pt>
                <c:pt idx="100">
                  <c:v>93.47421220787038</c:v>
                </c:pt>
                <c:pt idx="101">
                  <c:v>93.430754438806716</c:v>
                </c:pt>
                <c:pt idx="102">
                  <c:v>93.383323748472378</c:v>
                </c:pt>
                <c:pt idx="103">
                  <c:v>93.331545088884255</c:v>
                </c:pt>
                <c:pt idx="104">
                  <c:v>93.275359002073174</c:v>
                </c:pt>
                <c:pt idx="105">
                  <c:v>93.214843105092172</c:v>
                </c:pt>
                <c:pt idx="106">
                  <c:v>93.150156754920616</c:v>
                </c:pt>
                <c:pt idx="107">
                  <c:v>93.081536878292297</c:v>
                </c:pt>
                <c:pt idx="108">
                  <c:v>93.009322259968769</c:v>
                </c:pt>
                <c:pt idx="109">
                  <c:v>92.934003582278166</c:v>
                </c:pt>
                <c:pt idx="110">
                  <c:v>92.85630178774656</c:v>
                </c:pt>
                <c:pt idx="111">
                  <c:v>92.777272768102904</c:v>
                </c:pt>
                <c:pt idx="112">
                  <c:v>92.69842249772266</c:v>
                </c:pt>
                <c:pt idx="113">
                  <c:v>92.621794442044589</c:v>
                </c:pt>
                <c:pt idx="114">
                  <c:v>92.549965745640336</c:v>
                </c:pt>
                <c:pt idx="115">
                  <c:v>92.485872555333884</c:v>
                </c:pt>
                <c:pt idx="116">
                  <c:v>92.432395462481921</c:v>
                </c:pt>
                <c:pt idx="117">
                  <c:v>92.391689214185632</c:v>
                </c:pt>
                <c:pt idx="118">
                  <c:v>92.364338417008341</c:v>
                </c:pt>
                <c:pt idx="119">
                  <c:v>92.348539715042918</c:v>
                </c:pt>
                <c:pt idx="120">
                  <c:v>92.339601327002171</c:v>
                </c:pt>
                <c:pt idx="121">
                  <c:v>92.330053022201554</c:v>
                </c:pt>
                <c:pt idx="122">
                  <c:v>92.310534719168075</c:v>
                </c:pt>
                <c:pt idx="123">
                  <c:v>92.271393924367629</c:v>
                </c:pt>
                <c:pt idx="124">
                  <c:v>92.204648998557929</c:v>
                </c:pt>
                <c:pt idx="125">
                  <c:v>92.105783367190625</c:v>
                </c:pt>
                <c:pt idx="126">
                  <c:v>91.974825739224215</c:v>
                </c:pt>
                <c:pt idx="127">
                  <c:v>91.816370604298896</c:v>
                </c:pt>
                <c:pt idx="128">
                  <c:v>91.638532593161997</c:v>
                </c:pt>
                <c:pt idx="129">
                  <c:v>91.451170222451793</c:v>
                </c:pt>
                <c:pt idx="130">
                  <c:v>91.263920315708774</c:v>
                </c:pt>
                <c:pt idx="131">
                  <c:v>91.084581702531565</c:v>
                </c:pt>
                <c:pt idx="132">
                  <c:v>90.91819984687281</c:v>
                </c:pt>
                <c:pt idx="133">
                  <c:v>90.766931622764261</c:v>
                </c:pt>
                <c:pt idx="134">
                  <c:v>90.63052863618951</c:v>
                </c:pt>
                <c:pt idx="135">
                  <c:v>90.507148078150266</c:v>
                </c:pt>
                <c:pt idx="136">
                  <c:v>90.394198323588242</c:v>
                </c:pt>
                <c:pt idx="137">
                  <c:v>90.289014840649841</c:v>
                </c:pt>
                <c:pt idx="138">
                  <c:v>90.189280736416094</c:v>
                </c:pt>
                <c:pt idx="139">
                  <c:v>90.093205162599446</c:v>
                </c:pt>
                <c:pt idx="140">
                  <c:v>89.999527632838863</c:v>
                </c:pt>
                <c:pt idx="141">
                  <c:v>89.907428216054868</c:v>
                </c:pt>
                <c:pt idx="142">
                  <c:v>89.816408054809727</c:v>
                </c:pt>
                <c:pt idx="143">
                  <c:v>89.726179380137907</c:v>
                </c:pt>
                <c:pt idx="144">
                  <c:v>89.636581513572324</c:v>
                </c:pt>
                <c:pt idx="145">
                  <c:v>89.547524509032968</c:v>
                </c:pt>
                <c:pt idx="146">
                  <c:v>89.458955064445291</c:v>
                </c:pt>
                <c:pt idx="147">
                  <c:v>89.370837679798399</c:v>
                </c:pt>
                <c:pt idx="148">
                  <c:v>89.283145071155346</c:v>
                </c:pt>
                <c:pt idx="149">
                  <c:v>89.195853671557018</c:v>
                </c:pt>
                <c:pt idx="150">
                  <c:v>89.108941690842087</c:v>
                </c:pt>
                <c:pt idx="151">
                  <c:v>89.022388359581626</c:v>
                </c:pt>
                <c:pt idx="152">
                  <c:v>88.936173676295581</c:v>
                </c:pt>
                <c:pt idx="153">
                  <c:v>88.850278348470582</c:v>
                </c:pt>
                <c:pt idx="154">
                  <c:v>88.764683798013294</c:v>
                </c:pt>
                <c:pt idx="155">
                  <c:v>88.679372181779186</c:v>
                </c:pt>
                <c:pt idx="156">
                  <c:v>88.594326410448176</c:v>
                </c:pt>
                <c:pt idx="157">
                  <c:v>88.509530161103825</c:v>
                </c:pt>
                <c:pt idx="158">
                  <c:v>88.424967882757116</c:v>
                </c:pt>
                <c:pt idx="159">
                  <c:v>88.34062479500561</c:v>
                </c:pt>
                <c:pt idx="160">
                  <c:v>88.256486880160367</c:v>
                </c:pt>
                <c:pt idx="161">
                  <c:v>88.172540869291041</c:v>
                </c:pt>
                <c:pt idx="162">
                  <c:v>88.088774222928848</c:v>
                </c:pt>
                <c:pt idx="163">
                  <c:v>88.005175107536743</c:v>
                </c:pt>
                <c:pt idx="164">
                  <c:v>87.921732369122921</c:v>
                </c:pt>
                <c:pt idx="165">
                  <c:v>87.838435505392653</c:v>
                </c:pt>
                <c:pt idx="166">
                  <c:v>87.755274637580001</c:v>
                </c:pt>
                <c:pt idx="167">
                  <c:v>87.672240482672365</c:v>
                </c:pt>
                <c:pt idx="168">
                  <c:v>87.589324326298097</c:v>
                </c:pt>
                <c:pt idx="169">
                  <c:v>87.506517996230158</c:v>
                </c:pt>
                <c:pt idx="170">
                  <c:v>87.423813836325778</c:v>
                </c:pt>
                <c:pt idx="171">
                  <c:v>87.341204680753762</c:v>
                </c:pt>
                <c:pt idx="172">
                  <c:v>87.25868382847564</c:v>
                </c:pt>
                <c:pt idx="173">
                  <c:v>87.176245018070247</c:v>
                </c:pt>
                <c:pt idx="174">
                  <c:v>87.093882403065876</c:v>
                </c:pt>
                <c:pt idx="175">
                  <c:v>87.011590527962682</c:v>
                </c:pt>
                <c:pt idx="176">
                  <c:v>86.929364305098161</c:v>
                </c:pt>
                <c:pt idx="177">
                  <c:v>86.847198992460633</c:v>
                </c:pt>
                <c:pt idx="178">
                  <c:v>86.765090172506305</c:v>
                </c:pt>
                <c:pt idx="179">
                  <c:v>86.683033731996872</c:v>
                </c:pt>
                <c:pt idx="180">
                  <c:v>86.601025842851413</c:v>
                </c:pt>
                <c:pt idx="181">
                  <c:v>86.519062943991841</c:v>
                </c:pt>
                <c:pt idx="182">
                  <c:v>86.437141724155751</c:v>
                </c:pt>
                <c:pt idx="183">
                  <c:v>86.35525910564688</c:v>
                </c:pt>
                <c:pt idx="184">
                  <c:v>86.273412228992058</c:v>
                </c:pt>
                <c:pt idx="185">
                  <c:v>86.191598438472795</c:v>
                </c:pt>
                <c:pt idx="186">
                  <c:v>86.109815268497869</c:v>
                </c:pt>
                <c:pt idx="187">
                  <c:v>86.028060430783185</c:v>
                </c:pt>
                <c:pt idx="188">
                  <c:v>85.946331802304059</c:v>
                </c:pt>
                <c:pt idx="189">
                  <c:v>85.864627413984834</c:v>
                </c:pt>
                <c:pt idx="190">
                  <c:v>85.78294544009124</c:v>
                </c:pt>
                <c:pt idx="191">
                  <c:v>85.701284188290018</c:v>
                </c:pt>
                <c:pt idx="192">
                  <c:v>85.619642090342239</c:v>
                </c:pt>
                <c:pt idx="193">
                  <c:v>85.538017693396228</c:v>
                </c:pt>
                <c:pt idx="194">
                  <c:v>85.456409651847636</c:v>
                </c:pt>
                <c:pt idx="195">
                  <c:v>85.374816719734895</c:v>
                </c:pt>
                <c:pt idx="196">
                  <c:v>85.293237743639409</c:v>
                </c:pt>
                <c:pt idx="197">
                  <c:v>85.211671656061057</c:v>
                </c:pt>
                <c:pt idx="198">
                  <c:v>85.130117469240616</c:v>
                </c:pt>
                <c:pt idx="199">
                  <c:v>85.048574269402323</c:v>
                </c:pt>
                <c:pt idx="200">
                  <c:v>84.96704121139058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A!$AV$6:$AV$206</c:f>
              <c:numCache>
                <c:formatCode>General</c:formatCode>
                <c:ptCount val="201"/>
                <c:pt idx="0">
                  <c:v>92.214576279296949</c:v>
                </c:pt>
                <c:pt idx="1">
                  <c:v>92.229947469542125</c:v>
                </c:pt>
                <c:pt idx="2">
                  <c:v>92.245323392305266</c:v>
                </c:pt>
                <c:pt idx="3">
                  <c:v>92.260704430554682</c:v>
                </c:pt>
                <c:pt idx="4">
                  <c:v>92.276090997090051</c:v>
                </c:pt>
                <c:pt idx="5">
                  <c:v>92.291483536731135</c:v>
                </c:pt>
                <c:pt idx="6">
                  <c:v>92.306882528650917</c:v>
                </c:pt>
                <c:pt idx="7">
                  <c:v>92.322288488860224</c:v>
                </c:pt>
                <c:pt idx="8">
                  <c:v>92.337701972851377</c:v>
                </c:pt>
                <c:pt idx="9">
                  <c:v>92.353123578408258</c:v>
                </c:pt>
                <c:pt idx="10">
                  <c:v>92.368553948590346</c:v>
                </c:pt>
                <c:pt idx="11">
                  <c:v>92.383993774897561</c:v>
                </c:pt>
                <c:pt idx="12">
                  <c:v>92.39944380062353</c:v>
                </c:pt>
                <c:pt idx="13">
                  <c:v>92.414904824403209</c:v>
                </c:pt>
                <c:pt idx="14">
                  <c:v>92.430377703961327</c:v>
                </c:pt>
                <c:pt idx="15">
                  <c:v>92.44586336006715</c:v>
                </c:pt>
                <c:pt idx="16">
                  <c:v>92.461362780699986</c:v>
                </c:pt>
                <c:pt idx="17">
                  <c:v>92.476877025428649</c:v>
                </c:pt>
                <c:pt idx="18">
                  <c:v>92.492407230007629</c:v>
                </c:pt>
                <c:pt idx="19">
                  <c:v>92.507954611189803</c:v>
                </c:pt>
                <c:pt idx="20">
                  <c:v>92.523520471754352</c:v>
                </c:pt>
                <c:pt idx="21">
                  <c:v>92.539106205746151</c:v>
                </c:pt>
                <c:pt idx="22">
                  <c:v>92.554713303919144</c:v>
                </c:pt>
                <c:pt idx="23">
                  <c:v>92.570343359374192</c:v>
                </c:pt>
                <c:pt idx="24">
                  <c:v>92.585998073376587</c:v>
                </c:pt>
                <c:pt idx="25">
                  <c:v>92.601679261334368</c:v>
                </c:pt>
                <c:pt idx="26">
                  <c:v>92.617388858912804</c:v>
                </c:pt>
                <c:pt idx="27">
                  <c:v>92.633128928254266</c:v>
                </c:pt>
                <c:pt idx="28">
                  <c:v>92.648901664264827</c:v>
                </c:pt>
                <c:pt idx="29">
                  <c:v>92.664709400920543</c:v>
                </c:pt>
                <c:pt idx="30">
                  <c:v>92.680554617536373</c:v>
                </c:pt>
                <c:pt idx="31">
                  <c:v>92.696439944928983</c:v>
                </c:pt>
                <c:pt idx="32">
                  <c:v>92.712368171391873</c:v>
                </c:pt>
                <c:pt idx="33">
                  <c:v>92.728342248385587</c:v>
                </c:pt>
                <c:pt idx="34">
                  <c:v>92.744365295828899</c:v>
                </c:pt>
                <c:pt idx="35">
                  <c:v>92.760440606856847</c:v>
                </c:pt>
                <c:pt idx="36">
                  <c:v>92.776571651889</c:v>
                </c:pt>
                <c:pt idx="37">
                  <c:v>92.792762081825884</c:v>
                </c:pt>
                <c:pt idx="38">
                  <c:v>92.809015730162244</c:v>
                </c:pt>
                <c:pt idx="39">
                  <c:v>92.825336613772961</c:v>
                </c:pt>
                <c:pt idx="40">
                  <c:v>92.841728932090646</c:v>
                </c:pt>
                <c:pt idx="41">
                  <c:v>92.8581970643516</c:v>
                </c:pt>
                <c:pt idx="42">
                  <c:v>92.874745564540035</c:v>
                </c:pt>
                <c:pt idx="43">
                  <c:v>92.891379153607915</c:v>
                </c:pt>
                <c:pt idx="44">
                  <c:v>92.908102708487817</c:v>
                </c:pt>
                <c:pt idx="45">
                  <c:v>92.924921247352003</c:v>
                </c:pt>
                <c:pt idx="46">
                  <c:v>92.941839910495602</c:v>
                </c:pt>
                <c:pt idx="47">
                  <c:v>92.958863936142635</c:v>
                </c:pt>
                <c:pt idx="48">
                  <c:v>92.975998630382549</c:v>
                </c:pt>
                <c:pt idx="49">
                  <c:v>92.993249330347695</c:v>
                </c:pt>
                <c:pt idx="50">
                  <c:v>93.010621359633504</c:v>
                </c:pt>
                <c:pt idx="51">
                  <c:v>93.028119974847172</c:v>
                </c:pt>
                <c:pt idx="52">
                  <c:v>93.045750302043288</c:v>
                </c:pt>
                <c:pt idx="53">
                  <c:v>93.0635172616701</c:v>
                </c:pt>
                <c:pt idx="54">
                  <c:v>93.081425480505999</c:v>
                </c:pt>
                <c:pt idx="55">
                  <c:v>93.09947918891406</c:v>
                </c:pt>
                <c:pt idx="56">
                  <c:v>93.117682101587121</c:v>
                </c:pt>
                <c:pt idx="57">
                  <c:v>93.136037279794991</c:v>
                </c:pt>
                <c:pt idx="58">
                  <c:v>93.15454697298749</c:v>
                </c:pt>
                <c:pt idx="59">
                  <c:v>93.173212437453486</c:v>
                </c:pt>
                <c:pt idx="60">
                  <c:v>93.192033729594456</c:v>
                </c:pt>
                <c:pt idx="61">
                  <c:v>93.211009471249938</c:v>
                </c:pt>
                <c:pt idx="62">
                  <c:v>93.230136584420421</c:v>
                </c:pt>
                <c:pt idx="63">
                  <c:v>93.249409992685486</c:v>
                </c:pt>
                <c:pt idx="64">
                  <c:v>93.268822286624385</c:v>
                </c:pt>
                <c:pt idx="65">
                  <c:v>93.28836335063427</c:v>
                </c:pt>
                <c:pt idx="66">
                  <c:v>93.308019948729211</c:v>
                </c:pt>
                <c:pt idx="67">
                  <c:v>93.32777526721658</c:v>
                </c:pt>
                <c:pt idx="68">
                  <c:v>93.347608412618598</c:v>
                </c:pt>
                <c:pt idx="69">
                  <c:v>93.36749386386947</c:v>
                </c:pt>
                <c:pt idx="70">
                  <c:v>93.387400878709826</c:v>
                </c:pt>
                <c:pt idx="71">
                  <c:v>93.407292855363067</c:v>
                </c:pt>
                <c:pt idx="72">
                  <c:v>93.427126652053218</c:v>
                </c:pt>
                <c:pt idx="73">
                  <c:v>93.446851868755061</c:v>
                </c:pt>
                <c:pt idx="74">
                  <c:v>93.466410097791922</c:v>
                </c:pt>
                <c:pt idx="75">
                  <c:v>93.485734152545646</c:v>
                </c:pt>
                <c:pt idx="76">
                  <c:v>93.504747286637411</c:v>
                </c:pt>
                <c:pt idx="77">
                  <c:v>93.523362419472889</c:v>
                </c:pt>
                <c:pt idx="78">
                  <c:v>93.541481387995205</c:v>
                </c:pt>
                <c:pt idx="79">
                  <c:v>93.558994248787911</c:v>
                </c:pt>
                <c:pt idx="80">
                  <c:v>93.575778659204872</c:v>
                </c:pt>
                <c:pt idx="81">
                  <c:v>93.591699370807731</c:v>
                </c:pt>
                <c:pt idx="82">
                  <c:v>93.6066078728294</c:v>
                </c:pt>
                <c:pt idx="83">
                  <c:v>93.620342227342491</c:v>
                </c:pt>
                <c:pt idx="84">
                  <c:v>93.63272714091876</c:v>
                </c:pt>
                <c:pt idx="85">
                  <c:v>93.643574319358962</c:v>
                </c:pt>
                <c:pt idx="86">
                  <c:v>93.652683152047331</c:v>
                </c:pt>
                <c:pt idx="87">
                  <c:v>93.659841770099206</c:v>
                </c:pt>
                <c:pt idx="88">
                  <c:v>93.664828517193996</c:v>
                </c:pt>
                <c:pt idx="89">
                  <c:v>93.667413863354</c:v>
                </c:pt>
                <c:pt idx="90">
                  <c:v>93.667362779608183</c:v>
                </c:pt>
                <c:pt idx="91">
                  <c:v>93.664437575348217</c:v>
                </c:pt>
                <c:pt idx="92">
                  <c:v>93.658401180407537</c:v>
                </c:pt>
                <c:pt idx="93">
                  <c:v>93.649020831003895</c:v>
                </c:pt>
                <c:pt idx="94">
                  <c:v>93.636072093623397</c:v>
                </c:pt>
                <c:pt idx="95">
                  <c:v>93.619343135054507</c:v>
                </c:pt>
                <c:pt idx="96">
                  <c:v>93.598639121859208</c:v>
                </c:pt>
                <c:pt idx="97">
                  <c:v>93.57378661063683</c:v>
                </c:pt>
                <c:pt idx="98">
                  <c:v>93.544637773666309</c:v>
                </c:pt>
                <c:pt idx="99">
                  <c:v>93.511074294987083</c:v>
                </c:pt>
                <c:pt idx="100">
                  <c:v>93.473010771441238</c:v>
                </c:pt>
                <c:pt idx="101">
                  <c:v>93.43039746280229</c:v>
                </c:pt>
                <c:pt idx="102">
                  <c:v>93.383222255197111</c:v>
                </c:pt>
                <c:pt idx="103">
                  <c:v>93.33151173197399</c:v>
                </c:pt>
                <c:pt idx="104">
                  <c:v>93.27533128437895</c:v>
                </c:pt>
                <c:pt idx="105">
                  <c:v>93.214784238383544</c:v>
                </c:pt>
                <c:pt idx="106">
                  <c:v>93.150010020596454</c:v>
                </c:pt>
                <c:pt idx="107">
                  <c:v>93.081181431886264</c:v>
                </c:pt>
                <c:pt idx="108">
                  <c:v>93.008501138670027</c:v>
                </c:pt>
                <c:pt idx="109">
                  <c:v>92.932197525736825</c:v>
                </c:pt>
                <c:pt idx="110">
                  <c:v>92.852520078670665</c:v>
                </c:pt>
                <c:pt idx="111">
                  <c:v>92.769734477079098</c:v>
                </c:pt>
                <c:pt idx="112">
                  <c:v>92.684117581644472</c:v>
                </c:pt>
                <c:pt idx="113">
                  <c:v>92.595952489227599</c:v>
                </c:pt>
                <c:pt idx="114">
                  <c:v>92.505523812444721</c:v>
                </c:pt>
                <c:pt idx="115">
                  <c:v>92.413113315480331</c:v>
                </c:pt>
                <c:pt idx="116">
                  <c:v>92.31899600886841</c:v>
                </c:pt>
                <c:pt idx="117">
                  <c:v>92.223436775068222</c:v>
                </c:pt>
                <c:pt idx="118">
                  <c:v>92.126687566159376</c:v>
                </c:pt>
                <c:pt idx="119">
                  <c:v>92.028985186764587</c:v>
                </c:pt>
                <c:pt idx="120">
                  <c:v>91.930549650760852</c:v>
                </c:pt>
                <c:pt idx="121">
                  <c:v>91.831583080320826</c:v>
                </c:pt>
                <c:pt idx="122">
                  <c:v>91.73226910069981</c:v>
                </c:pt>
                <c:pt idx="123">
                  <c:v>91.632772673893868</c:v>
                </c:pt>
                <c:pt idx="124">
                  <c:v>91.533240308466858</c:v>
                </c:pt>
                <c:pt idx="125">
                  <c:v>91.433800580879804</c:v>
                </c:pt>
                <c:pt idx="126">
                  <c:v>91.334564904848634</c:v>
                </c:pt>
                <c:pt idx="127">
                  <c:v>91.235628488851702</c:v>
                </c:pt>
                <c:pt idx="128">
                  <c:v>91.137071427195139</c:v>
                </c:pt>
                <c:pt idx="129">
                  <c:v>91.038959876372786</c:v>
                </c:pt>
                <c:pt idx="130">
                  <c:v>90.941347275286716</c:v>
                </c:pt>
                <c:pt idx="131">
                  <c:v>90.844275574786892</c:v>
                </c:pt>
                <c:pt idx="132">
                  <c:v>90.74777644861831</c:v>
                </c:pt>
                <c:pt idx="133">
                  <c:v>90.6518724640041</c:v>
                </c:pt>
                <c:pt idx="134">
                  <c:v>90.556578195599116</c:v>
                </c:pt>
                <c:pt idx="135">
                  <c:v>90.461901271351977</c:v>
                </c:pt>
                <c:pt idx="136">
                  <c:v>90.367843342891831</c:v>
                </c:pt>
                <c:pt idx="137">
                  <c:v>90.274400976434038</c:v>
                </c:pt>
                <c:pt idx="138">
                  <c:v>90.181566462922575</c:v>
                </c:pt>
                <c:pt idx="139">
                  <c:v>90.089328548260369</c:v>
                </c:pt>
                <c:pt idx="140">
                  <c:v>89.997673086096285</c:v>
                </c:pt>
                <c:pt idx="141">
                  <c:v>89.906583616811432</c:v>
                </c:pt>
                <c:pt idx="142">
                  <c:v>89.816041877151875</c:v>
                </c:pt>
                <c:pt idx="143">
                  <c:v>89.726028245455765</c:v>
                </c:pt>
                <c:pt idx="144">
                  <c:v>89.636522127683165</c:v>
                </c:pt>
                <c:pt idx="145">
                  <c:v>89.547502289525283</c:v>
                </c:pt>
                <c:pt idx="146">
                  <c:v>89.458947139798312</c:v>
                </c:pt>
                <c:pt idx="147">
                  <c:v>89.370834970146916</c:v>
                </c:pt>
                <c:pt idx="148">
                  <c:v>89.283144155830641</c:v>
                </c:pt>
                <c:pt idx="149">
                  <c:v>89.195853322065645</c:v>
                </c:pt>
                <c:pt idx="150">
                  <c:v>89.10894148006453</c:v>
                </c:pt>
                <c:pt idx="151">
                  <c:v>89.022388136575771</c:v>
                </c:pt>
                <c:pt idx="152">
                  <c:v>88.936173380380708</c:v>
                </c:pt>
                <c:pt idx="153">
                  <c:v>88.850277948871906</c:v>
                </c:pt>
                <c:pt idx="154">
                  <c:v>88.764683277514962</c:v>
                </c:pt>
                <c:pt idx="155">
                  <c:v>88.67937153469326</c:v>
                </c:pt>
                <c:pt idx="156">
                  <c:v>88.594325644152676</c:v>
                </c:pt>
                <c:pt idx="157">
                  <c:v>88.509529297002672</c:v>
                </c:pt>
                <c:pt idx="158">
                  <c:v>88.424966954992314</c:v>
                </c:pt>
                <c:pt idx="159">
                  <c:v>88.34062384656346</c:v>
                </c:pt>
                <c:pt idx="160">
                  <c:v>88.256485956988669</c:v>
                </c:pt>
                <c:pt idx="161">
                  <c:v>88.172540013726831</c:v>
                </c:pt>
                <c:pt idx="162">
                  <c:v>88.08877346797361</c:v>
                </c:pt>
                <c:pt idx="163">
                  <c:v>88.005174473246186</c:v>
                </c:pt>
                <c:pt idx="164">
                  <c:v>87.921731861719081</c:v>
                </c:pt>
                <c:pt idx="165">
                  <c:v>87.838435118920941</c:v>
                </c:pt>
                <c:pt idx="166">
                  <c:v>87.755274357307741</c:v>
                </c:pt>
                <c:pt idx="167">
                  <c:v>87.67224028914562</c:v>
                </c:pt>
                <c:pt idx="168">
                  <c:v>87.589324199064947</c:v>
                </c:pt>
                <c:pt idx="169">
                  <c:v>87.506517916585238</c:v>
                </c:pt>
                <c:pt idx="170">
                  <c:v>87.423813788856322</c:v>
                </c:pt>
                <c:pt idx="171">
                  <c:v>87.341204653815538</c:v>
                </c:pt>
                <c:pt idx="172">
                  <c:v>87.258683813920314</c:v>
                </c:pt>
                <c:pt idx="173">
                  <c:v>87.176245010582107</c:v>
                </c:pt>
                <c:pt idx="174">
                  <c:v>87.093882399397927</c:v>
                </c:pt>
                <c:pt idx="175">
                  <c:v>87.011590526251993</c:v>
                </c:pt>
                <c:pt idx="176">
                  <c:v>86.929364304338506</c:v>
                </c:pt>
                <c:pt idx="177">
                  <c:v>86.84719899213944</c:v>
                </c:pt>
                <c:pt idx="178">
                  <c:v>86.765090172377</c:v>
                </c:pt>
                <c:pt idx="179">
                  <c:v>86.683033731947305</c:v>
                </c:pt>
                <c:pt idx="180">
                  <c:v>86.601025842833323</c:v>
                </c:pt>
                <c:pt idx="181">
                  <c:v>86.51906294398556</c:v>
                </c:pt>
                <c:pt idx="182">
                  <c:v>86.437141724153676</c:v>
                </c:pt>
                <c:pt idx="183">
                  <c:v>86.355259105646226</c:v>
                </c:pt>
                <c:pt idx="184">
                  <c:v>86.273412228991859</c:v>
                </c:pt>
                <c:pt idx="185">
                  <c:v>86.191598438472738</c:v>
                </c:pt>
                <c:pt idx="186">
                  <c:v>86.109815268497854</c:v>
                </c:pt>
                <c:pt idx="187">
                  <c:v>86.028060430783185</c:v>
                </c:pt>
                <c:pt idx="188">
                  <c:v>85.946331802304059</c:v>
                </c:pt>
                <c:pt idx="189">
                  <c:v>85.864627413984834</c:v>
                </c:pt>
                <c:pt idx="190">
                  <c:v>85.78294544009124</c:v>
                </c:pt>
                <c:pt idx="191">
                  <c:v>85.701284188290018</c:v>
                </c:pt>
                <c:pt idx="192">
                  <c:v>85.619642090342239</c:v>
                </c:pt>
                <c:pt idx="193">
                  <c:v>85.538017693396228</c:v>
                </c:pt>
                <c:pt idx="194">
                  <c:v>85.456409651847636</c:v>
                </c:pt>
                <c:pt idx="195">
                  <c:v>85.374816719734895</c:v>
                </c:pt>
                <c:pt idx="196">
                  <c:v>85.293237743639409</c:v>
                </c:pt>
                <c:pt idx="197">
                  <c:v>85.211671656061057</c:v>
                </c:pt>
                <c:pt idx="198">
                  <c:v>85.130117469240616</c:v>
                </c:pt>
                <c:pt idx="199">
                  <c:v>85.048574269402323</c:v>
                </c:pt>
                <c:pt idx="200">
                  <c:v>84.96704121139058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018744"/>
        <c:axId val="315019136"/>
      </c:scatterChart>
      <c:valAx>
        <c:axId val="3150187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15019136"/>
        <c:crosses val="autoZero"/>
        <c:crossBetween val="midCat"/>
      </c:valAx>
      <c:valAx>
        <c:axId val="3150191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15018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A!$B$6:$B$315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A!$D$6:$D$206</c:f>
              <c:numCache>
                <c:formatCode>General</c:formatCode>
                <c:ptCount val="201"/>
                <c:pt idx="0">
                  <c:v>93.58</c:v>
                </c:pt>
                <c:pt idx="1">
                  <c:v>93.52</c:v>
                </c:pt>
                <c:pt idx="2">
                  <c:v>92.54</c:v>
                </c:pt>
                <c:pt idx="3">
                  <c:v>94.04</c:v>
                </c:pt>
                <c:pt idx="4">
                  <c:v>93.74</c:v>
                </c:pt>
                <c:pt idx="5">
                  <c:v>93</c:v>
                </c:pt>
                <c:pt idx="6">
                  <c:v>92.38</c:v>
                </c:pt>
                <c:pt idx="7">
                  <c:v>94.58</c:v>
                </c:pt>
                <c:pt idx="8">
                  <c:v>93.16</c:v>
                </c:pt>
                <c:pt idx="9">
                  <c:v>93.84</c:v>
                </c:pt>
                <c:pt idx="10">
                  <c:v>93.84</c:v>
                </c:pt>
                <c:pt idx="11">
                  <c:v>93.56</c:v>
                </c:pt>
                <c:pt idx="12">
                  <c:v>94.48</c:v>
                </c:pt>
                <c:pt idx="13">
                  <c:v>93.44</c:v>
                </c:pt>
                <c:pt idx="14">
                  <c:v>94.72</c:v>
                </c:pt>
                <c:pt idx="15">
                  <c:v>94.04</c:v>
                </c:pt>
                <c:pt idx="16">
                  <c:v>92.6</c:v>
                </c:pt>
                <c:pt idx="17">
                  <c:v>94.46</c:v>
                </c:pt>
                <c:pt idx="18">
                  <c:v>94.56</c:v>
                </c:pt>
                <c:pt idx="19">
                  <c:v>94.2</c:v>
                </c:pt>
                <c:pt idx="20">
                  <c:v>93.58</c:v>
                </c:pt>
                <c:pt idx="21">
                  <c:v>94.48</c:v>
                </c:pt>
                <c:pt idx="22">
                  <c:v>95.76</c:v>
                </c:pt>
                <c:pt idx="23">
                  <c:v>94.22</c:v>
                </c:pt>
                <c:pt idx="24">
                  <c:v>95.04</c:v>
                </c:pt>
                <c:pt idx="25">
                  <c:v>94.46</c:v>
                </c:pt>
                <c:pt idx="26">
                  <c:v>95.12</c:v>
                </c:pt>
                <c:pt idx="27">
                  <c:v>96</c:v>
                </c:pt>
                <c:pt idx="28">
                  <c:v>96.5</c:v>
                </c:pt>
                <c:pt idx="29">
                  <c:v>95.32</c:v>
                </c:pt>
                <c:pt idx="30">
                  <c:v>96.96</c:v>
                </c:pt>
                <c:pt idx="31">
                  <c:v>96.84</c:v>
                </c:pt>
                <c:pt idx="32">
                  <c:v>96.58</c:v>
                </c:pt>
                <c:pt idx="33">
                  <c:v>98.08</c:v>
                </c:pt>
                <c:pt idx="34">
                  <c:v>97.92</c:v>
                </c:pt>
                <c:pt idx="35">
                  <c:v>98.9</c:v>
                </c:pt>
                <c:pt idx="36">
                  <c:v>98.82</c:v>
                </c:pt>
                <c:pt idx="37">
                  <c:v>98.66</c:v>
                </c:pt>
                <c:pt idx="38">
                  <c:v>100.74</c:v>
                </c:pt>
                <c:pt idx="39">
                  <c:v>102.76</c:v>
                </c:pt>
                <c:pt idx="40">
                  <c:v>102.18</c:v>
                </c:pt>
                <c:pt idx="41">
                  <c:v>103.54</c:v>
                </c:pt>
                <c:pt idx="42">
                  <c:v>107.42</c:v>
                </c:pt>
                <c:pt idx="43">
                  <c:v>110.08</c:v>
                </c:pt>
                <c:pt idx="44">
                  <c:v>113.76</c:v>
                </c:pt>
                <c:pt idx="45">
                  <c:v>117.86</c:v>
                </c:pt>
                <c:pt idx="46">
                  <c:v>124.52</c:v>
                </c:pt>
                <c:pt idx="47">
                  <c:v>131.06</c:v>
                </c:pt>
                <c:pt idx="48">
                  <c:v>140.63999999999999</c:v>
                </c:pt>
                <c:pt idx="49">
                  <c:v>151.08000000000001</c:v>
                </c:pt>
                <c:pt idx="50">
                  <c:v>164.58</c:v>
                </c:pt>
                <c:pt idx="51">
                  <c:v>178.18</c:v>
                </c:pt>
                <c:pt idx="52">
                  <c:v>190.62</c:v>
                </c:pt>
                <c:pt idx="53">
                  <c:v>200.9</c:v>
                </c:pt>
                <c:pt idx="54">
                  <c:v>209.9</c:v>
                </c:pt>
                <c:pt idx="55">
                  <c:v>216.9</c:v>
                </c:pt>
                <c:pt idx="56">
                  <c:v>220.6</c:v>
                </c:pt>
                <c:pt idx="57">
                  <c:v>220.96</c:v>
                </c:pt>
                <c:pt idx="58">
                  <c:v>221.36</c:v>
                </c:pt>
                <c:pt idx="59">
                  <c:v>214.44</c:v>
                </c:pt>
                <c:pt idx="60">
                  <c:v>201.62</c:v>
                </c:pt>
                <c:pt idx="61">
                  <c:v>180.84</c:v>
                </c:pt>
                <c:pt idx="62">
                  <c:v>159.06</c:v>
                </c:pt>
                <c:pt idx="63">
                  <c:v>137.58000000000001</c:v>
                </c:pt>
                <c:pt idx="64">
                  <c:v>119.92</c:v>
                </c:pt>
                <c:pt idx="65">
                  <c:v>107.48</c:v>
                </c:pt>
                <c:pt idx="66">
                  <c:v>101.28</c:v>
                </c:pt>
                <c:pt idx="67">
                  <c:v>99.94</c:v>
                </c:pt>
                <c:pt idx="68">
                  <c:v>98.94</c:v>
                </c:pt>
                <c:pt idx="69">
                  <c:v>100.3</c:v>
                </c:pt>
                <c:pt idx="70">
                  <c:v>102.62</c:v>
                </c:pt>
                <c:pt idx="71">
                  <c:v>105.52</c:v>
                </c:pt>
                <c:pt idx="72">
                  <c:v>107.62</c:v>
                </c:pt>
                <c:pt idx="73">
                  <c:v>109.98</c:v>
                </c:pt>
                <c:pt idx="74">
                  <c:v>116.04</c:v>
                </c:pt>
                <c:pt idx="75">
                  <c:v>121.14</c:v>
                </c:pt>
                <c:pt idx="76">
                  <c:v>126.92</c:v>
                </c:pt>
                <c:pt idx="77">
                  <c:v>133.72</c:v>
                </c:pt>
                <c:pt idx="78">
                  <c:v>140.54</c:v>
                </c:pt>
                <c:pt idx="79">
                  <c:v>144.54</c:v>
                </c:pt>
                <c:pt idx="80">
                  <c:v>149.84</c:v>
                </c:pt>
                <c:pt idx="81">
                  <c:v>151.52000000000001</c:v>
                </c:pt>
                <c:pt idx="82">
                  <c:v>148.34</c:v>
                </c:pt>
                <c:pt idx="83">
                  <c:v>142.02000000000001</c:v>
                </c:pt>
                <c:pt idx="84">
                  <c:v>133.78</c:v>
                </c:pt>
                <c:pt idx="85">
                  <c:v>125.04</c:v>
                </c:pt>
                <c:pt idx="86">
                  <c:v>115.22</c:v>
                </c:pt>
                <c:pt idx="87">
                  <c:v>108</c:v>
                </c:pt>
                <c:pt idx="88">
                  <c:v>103.32</c:v>
                </c:pt>
                <c:pt idx="89">
                  <c:v>99.2</c:v>
                </c:pt>
                <c:pt idx="90">
                  <c:v>96.28</c:v>
                </c:pt>
                <c:pt idx="91">
                  <c:v>96</c:v>
                </c:pt>
                <c:pt idx="92">
                  <c:v>96.88</c:v>
                </c:pt>
                <c:pt idx="93">
                  <c:v>94.94</c:v>
                </c:pt>
                <c:pt idx="94">
                  <c:v>94.84</c:v>
                </c:pt>
                <c:pt idx="95">
                  <c:v>94.12</c:v>
                </c:pt>
                <c:pt idx="96">
                  <c:v>94.14</c:v>
                </c:pt>
                <c:pt idx="97">
                  <c:v>95.18</c:v>
                </c:pt>
                <c:pt idx="98">
                  <c:v>96.64</c:v>
                </c:pt>
                <c:pt idx="99">
                  <c:v>94.76</c:v>
                </c:pt>
                <c:pt idx="100">
                  <c:v>95.42</c:v>
                </c:pt>
                <c:pt idx="101">
                  <c:v>94.9</c:v>
                </c:pt>
                <c:pt idx="102">
                  <c:v>93.24</c:v>
                </c:pt>
                <c:pt idx="103">
                  <c:v>96.18</c:v>
                </c:pt>
                <c:pt idx="104">
                  <c:v>94.16</c:v>
                </c:pt>
                <c:pt idx="105">
                  <c:v>95.72</c:v>
                </c:pt>
                <c:pt idx="106">
                  <c:v>94.72</c:v>
                </c:pt>
                <c:pt idx="107">
                  <c:v>94.9</c:v>
                </c:pt>
                <c:pt idx="108">
                  <c:v>95.34</c:v>
                </c:pt>
                <c:pt idx="109">
                  <c:v>95.02</c:v>
                </c:pt>
                <c:pt idx="110">
                  <c:v>95.46</c:v>
                </c:pt>
                <c:pt idx="111">
                  <c:v>94.28</c:v>
                </c:pt>
                <c:pt idx="112">
                  <c:v>95.92</c:v>
                </c:pt>
                <c:pt idx="113">
                  <c:v>95.94</c:v>
                </c:pt>
                <c:pt idx="114">
                  <c:v>97.26</c:v>
                </c:pt>
                <c:pt idx="115">
                  <c:v>97.94</c:v>
                </c:pt>
                <c:pt idx="116">
                  <c:v>95.38</c:v>
                </c:pt>
                <c:pt idx="117">
                  <c:v>97.16</c:v>
                </c:pt>
                <c:pt idx="118">
                  <c:v>98.46</c:v>
                </c:pt>
                <c:pt idx="119">
                  <c:v>97.64</c:v>
                </c:pt>
                <c:pt idx="120">
                  <c:v>97.98</c:v>
                </c:pt>
                <c:pt idx="121">
                  <c:v>96.68</c:v>
                </c:pt>
                <c:pt idx="122">
                  <c:v>97.04</c:v>
                </c:pt>
                <c:pt idx="123">
                  <c:v>96</c:v>
                </c:pt>
                <c:pt idx="124">
                  <c:v>96.34</c:v>
                </c:pt>
                <c:pt idx="125">
                  <c:v>95.26</c:v>
                </c:pt>
                <c:pt idx="126">
                  <c:v>94.4</c:v>
                </c:pt>
                <c:pt idx="127">
                  <c:v>92.56</c:v>
                </c:pt>
                <c:pt idx="128">
                  <c:v>92.18</c:v>
                </c:pt>
                <c:pt idx="129">
                  <c:v>94.08</c:v>
                </c:pt>
                <c:pt idx="130">
                  <c:v>91.68</c:v>
                </c:pt>
                <c:pt idx="131">
                  <c:v>92.22</c:v>
                </c:pt>
                <c:pt idx="132">
                  <c:v>91.66</c:v>
                </c:pt>
                <c:pt idx="133">
                  <c:v>91.74</c:v>
                </c:pt>
                <c:pt idx="134">
                  <c:v>90.58</c:v>
                </c:pt>
                <c:pt idx="135">
                  <c:v>92.62</c:v>
                </c:pt>
                <c:pt idx="136">
                  <c:v>92.24</c:v>
                </c:pt>
                <c:pt idx="137">
                  <c:v>91.9</c:v>
                </c:pt>
                <c:pt idx="138">
                  <c:v>92.46</c:v>
                </c:pt>
                <c:pt idx="139">
                  <c:v>92.34</c:v>
                </c:pt>
                <c:pt idx="140">
                  <c:v>92.6</c:v>
                </c:pt>
                <c:pt idx="141">
                  <c:v>92.72</c:v>
                </c:pt>
                <c:pt idx="142">
                  <c:v>92.06</c:v>
                </c:pt>
                <c:pt idx="143">
                  <c:v>92.78</c:v>
                </c:pt>
                <c:pt idx="144">
                  <c:v>92.3</c:v>
                </c:pt>
                <c:pt idx="145">
                  <c:v>91.76</c:v>
                </c:pt>
                <c:pt idx="146">
                  <c:v>93.26</c:v>
                </c:pt>
                <c:pt idx="147">
                  <c:v>92.2</c:v>
                </c:pt>
                <c:pt idx="148">
                  <c:v>92.02</c:v>
                </c:pt>
                <c:pt idx="149">
                  <c:v>93.36</c:v>
                </c:pt>
                <c:pt idx="150">
                  <c:v>94.14</c:v>
                </c:pt>
                <c:pt idx="151">
                  <c:v>92.32</c:v>
                </c:pt>
                <c:pt idx="152">
                  <c:v>92.2</c:v>
                </c:pt>
                <c:pt idx="153">
                  <c:v>92.04</c:v>
                </c:pt>
                <c:pt idx="154">
                  <c:v>92.18</c:v>
                </c:pt>
                <c:pt idx="155">
                  <c:v>90.74</c:v>
                </c:pt>
                <c:pt idx="156">
                  <c:v>90.86</c:v>
                </c:pt>
                <c:pt idx="157">
                  <c:v>92.16</c:v>
                </c:pt>
                <c:pt idx="158">
                  <c:v>92.24</c:v>
                </c:pt>
                <c:pt idx="159">
                  <c:v>91.38</c:v>
                </c:pt>
                <c:pt idx="160">
                  <c:v>91.12</c:v>
                </c:pt>
                <c:pt idx="161">
                  <c:v>89.9</c:v>
                </c:pt>
                <c:pt idx="162">
                  <c:v>90.6</c:v>
                </c:pt>
                <c:pt idx="163">
                  <c:v>91.28</c:v>
                </c:pt>
                <c:pt idx="164">
                  <c:v>90.94</c:v>
                </c:pt>
                <c:pt idx="165">
                  <c:v>89.72</c:v>
                </c:pt>
                <c:pt idx="166">
                  <c:v>91.18</c:v>
                </c:pt>
                <c:pt idx="167">
                  <c:v>89.42</c:v>
                </c:pt>
                <c:pt idx="168">
                  <c:v>89.46</c:v>
                </c:pt>
                <c:pt idx="169">
                  <c:v>89.9</c:v>
                </c:pt>
                <c:pt idx="170">
                  <c:v>90</c:v>
                </c:pt>
                <c:pt idx="171">
                  <c:v>89.56</c:v>
                </c:pt>
                <c:pt idx="172">
                  <c:v>89.74</c:v>
                </c:pt>
                <c:pt idx="173">
                  <c:v>88.06</c:v>
                </c:pt>
                <c:pt idx="174">
                  <c:v>89.3</c:v>
                </c:pt>
                <c:pt idx="175">
                  <c:v>89.16</c:v>
                </c:pt>
                <c:pt idx="176">
                  <c:v>88.96</c:v>
                </c:pt>
                <c:pt idx="177">
                  <c:v>89.82</c:v>
                </c:pt>
                <c:pt idx="178">
                  <c:v>88.58</c:v>
                </c:pt>
                <c:pt idx="179">
                  <c:v>91</c:v>
                </c:pt>
                <c:pt idx="180">
                  <c:v>89.8</c:v>
                </c:pt>
                <c:pt idx="181">
                  <c:v>89.18</c:v>
                </c:pt>
                <c:pt idx="182">
                  <c:v>89.08</c:v>
                </c:pt>
                <c:pt idx="183">
                  <c:v>90.16</c:v>
                </c:pt>
                <c:pt idx="184">
                  <c:v>90.14</c:v>
                </c:pt>
                <c:pt idx="185">
                  <c:v>88.88</c:v>
                </c:pt>
                <c:pt idx="186">
                  <c:v>88.52</c:v>
                </c:pt>
                <c:pt idx="187">
                  <c:v>88.66</c:v>
                </c:pt>
                <c:pt idx="188">
                  <c:v>88.92</c:v>
                </c:pt>
                <c:pt idx="189">
                  <c:v>89.54</c:v>
                </c:pt>
                <c:pt idx="190">
                  <c:v>88.96</c:v>
                </c:pt>
                <c:pt idx="191">
                  <c:v>90.02</c:v>
                </c:pt>
                <c:pt idx="192">
                  <c:v>88.22</c:v>
                </c:pt>
                <c:pt idx="193">
                  <c:v>88.2</c:v>
                </c:pt>
                <c:pt idx="194">
                  <c:v>89.06</c:v>
                </c:pt>
                <c:pt idx="195">
                  <c:v>88.88</c:v>
                </c:pt>
                <c:pt idx="196">
                  <c:v>89.08</c:v>
                </c:pt>
                <c:pt idx="197">
                  <c:v>88.86</c:v>
                </c:pt>
                <c:pt idx="198">
                  <c:v>88.88</c:v>
                </c:pt>
                <c:pt idx="199">
                  <c:v>87.82</c:v>
                </c:pt>
                <c:pt idx="200">
                  <c:v>88.22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A!$B$6:$B$315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A!$S$6:$S$206</c:f>
              <c:numCache>
                <c:formatCode>0.00</c:formatCode>
                <c:ptCount val="201"/>
                <c:pt idx="0">
                  <c:v>94.97704844123632</c:v>
                </c:pt>
                <c:pt idx="1">
                  <c:v>94.985511202787563</c:v>
                </c:pt>
                <c:pt idx="2">
                  <c:v>94.993978326435325</c:v>
                </c:pt>
                <c:pt idx="3">
                  <c:v>95.002450159950641</c:v>
                </c:pt>
                <c:pt idx="4">
                  <c:v>95.010927077590097</c:v>
                </c:pt>
                <c:pt idx="5">
                  <c:v>95.019409481966591</c:v>
                </c:pt>
                <c:pt idx="6">
                  <c:v>95.027897806033636</c:v>
                </c:pt>
                <c:pt idx="7">
                  <c:v>95.036392515188282</c:v>
                </c:pt>
                <c:pt idx="8">
                  <c:v>95.044894109496454</c:v>
                </c:pt>
                <c:pt idx="9">
                  <c:v>95.05340312604504</c:v>
                </c:pt>
                <c:pt idx="10">
                  <c:v>95.061920141423997</c:v>
                </c:pt>
                <c:pt idx="11">
                  <c:v>95.070445774341849</c:v>
                </c:pt>
                <c:pt idx="12">
                  <c:v>95.07898068837649</c:v>
                </c:pt>
                <c:pt idx="13">
                  <c:v>95.087525594863664</c:v>
                </c:pt>
                <c:pt idx="14">
                  <c:v>95.096081255922655</c:v>
                </c:pt>
                <c:pt idx="15">
                  <c:v>95.104648487619968</c:v>
                </c:pt>
                <c:pt idx="16">
                  <c:v>95.113228163267948</c:v>
                </c:pt>
                <c:pt idx="17">
                  <c:v>95.121821216856503</c:v>
                </c:pt>
                <c:pt idx="18">
                  <c:v>95.130428646617247</c:v>
                </c:pt>
                <c:pt idx="19">
                  <c:v>95.139051518732899</c:v>
                </c:pt>
                <c:pt idx="20">
                  <c:v>95.147690971268915</c:v>
                </c:pt>
                <c:pt idx="21">
                  <c:v>95.156348218647139</c:v>
                </c:pt>
                <c:pt idx="22">
                  <c:v>95.165024557872442</c:v>
                </c:pt>
                <c:pt idx="23">
                  <c:v>95.173721380784215</c:v>
                </c:pt>
                <c:pt idx="24">
                  <c:v>95.18244020661848</c:v>
                </c:pt>
                <c:pt idx="25">
                  <c:v>95.191182780271077</c:v>
                </c:pt>
                <c:pt idx="26">
                  <c:v>95.199951373396431</c:v>
                </c:pt>
                <c:pt idx="27">
                  <c:v>95.20874968207896</c:v>
                </c:pt>
                <c:pt idx="28">
                  <c:v>95.217585394356405</c:v>
                </c:pt>
                <c:pt idx="29">
                  <c:v>95.226477201395568</c:v>
                </c:pt>
                <c:pt idx="30">
                  <c:v>95.235473037335012</c:v>
                </c:pt>
                <c:pt idx="31">
                  <c:v>95.24469522254509</c:v>
                </c:pt>
                <c:pt idx="32">
                  <c:v>95.254446615481129</c:v>
                </c:pt>
                <c:pt idx="33">
                  <c:v>95.265447406893543</c:v>
                </c:pt>
                <c:pt idx="34">
                  <c:v>95.279335302506411</c:v>
                </c:pt>
                <c:pt idx="35">
                  <c:v>95.299663675652837</c:v>
                </c:pt>
                <c:pt idx="36">
                  <c:v>95.333777723026941</c:v>
                </c:pt>
                <c:pt idx="37">
                  <c:v>95.39612258361548</c:v>
                </c:pt>
                <c:pt idx="38">
                  <c:v>95.513683973868325</c:v>
                </c:pt>
                <c:pt idx="39">
                  <c:v>95.734263241306053</c:v>
                </c:pt>
                <c:pt idx="40">
                  <c:v>96.137958268264853</c:v>
                </c:pt>
                <c:pt idx="41">
                  <c:v>96.851337458125599</c:v>
                </c:pt>
                <c:pt idx="42">
                  <c:v>98.062197149451634</c:v>
                </c:pt>
                <c:pt idx="43">
                  <c:v>100.03055421898904</c:v>
                </c:pt>
                <c:pt idx="44">
                  <c:v>103.08913670450578</c:v>
                </c:pt>
                <c:pt idx="45">
                  <c:v>107.62511139012587</c:v>
                </c:pt>
                <c:pt idx="46">
                  <c:v>114.03553309765022</c:v>
                </c:pt>
                <c:pt idx="47">
                  <c:v>122.65332356155351</c:v>
                </c:pt>
                <c:pt idx="48">
                  <c:v>133.64890583473425</c:v>
                </c:pt>
                <c:pt idx="49">
                  <c:v>146.92365236572212</c:v>
                </c:pt>
                <c:pt idx="50">
                  <c:v>162.02174785974606</c:v>
                </c:pt>
                <c:pt idx="51">
                  <c:v>178.09223955489711</c:v>
                </c:pt>
                <c:pt idx="52">
                  <c:v>193.92861672710993</c:v>
                </c:pt>
                <c:pt idx="53">
                  <c:v>208.0975480228588</c:v>
                </c:pt>
                <c:pt idx="54">
                  <c:v>219.14414969172176</c:v>
                </c:pt>
                <c:pt idx="55">
                  <c:v>225.83556615214076</c:v>
                </c:pt>
                <c:pt idx="56">
                  <c:v>227.38716221860213</c:v>
                </c:pt>
                <c:pt idx="57">
                  <c:v>223.61407607515741</c:v>
                </c:pt>
                <c:pt idx="58">
                  <c:v>214.96769018889125</c:v>
                </c:pt>
                <c:pt idx="59">
                  <c:v>202.44708146700637</c:v>
                </c:pt>
                <c:pt idx="60">
                  <c:v>187.40945590419679</c:v>
                </c:pt>
                <c:pt idx="61">
                  <c:v>171.3292695189858</c:v>
                </c:pt>
                <c:pt idx="62">
                  <c:v>155.56493096366884</c:v>
                </c:pt>
                <c:pt idx="63">
                  <c:v>141.18305534001854</c:v>
                </c:pt>
                <c:pt idx="64">
                  <c:v>128.86832384073648</c:v>
                </c:pt>
                <c:pt idx="65">
                  <c:v>118.92118300268938</c:v>
                </c:pt>
                <c:pt idx="66">
                  <c:v>111.32481909466843</c:v>
                </c:pt>
                <c:pt idx="67">
                  <c:v>105.85240378086894</c:v>
                </c:pt>
                <c:pt idx="68">
                  <c:v>102.18583248873104</c:v>
                </c:pt>
                <c:pt idx="69">
                  <c:v>100.02411594972392</c:v>
                </c:pt>
                <c:pt idx="70">
                  <c:v>99.167380627035442</c:v>
                </c:pt>
                <c:pt idx="71">
                  <c:v>99.566338206115802</c:v>
                </c:pt>
                <c:pt idx="72">
                  <c:v>101.32623170816898</c:v>
                </c:pt>
                <c:pt idx="73">
                  <c:v>104.65304052038847</c:v>
                </c:pt>
                <c:pt idx="74">
                  <c:v>109.73621639303322</c:v>
                </c:pt>
                <c:pt idx="75">
                  <c:v>116.58283389134112</c:v>
                </c:pt>
                <c:pt idx="76">
                  <c:v>124.85000648211806</c:v>
                </c:pt>
                <c:pt idx="77">
                  <c:v>133.7496726735059</c:v>
                </c:pt>
                <c:pt idx="78">
                  <c:v>142.09866668189349</c:v>
                </c:pt>
                <c:pt idx="79">
                  <c:v>148.54218615049166</c:v>
                </c:pt>
                <c:pt idx="80">
                  <c:v>151.90088628560076</c:v>
                </c:pt>
                <c:pt idx="81">
                  <c:v>151.51945140755191</c:v>
                </c:pt>
                <c:pt idx="82">
                  <c:v>147.47374550536102</c:v>
                </c:pt>
                <c:pt idx="83">
                  <c:v>140.54569506390425</c:v>
                </c:pt>
                <c:pt idx="84">
                  <c:v>131.97668395831312</c:v>
                </c:pt>
                <c:pt idx="85">
                  <c:v>123.10571144429385</c:v>
                </c:pt>
                <c:pt idx="86">
                  <c:v>115.03623919607816</c:v>
                </c:pt>
                <c:pt idx="87">
                  <c:v>108.44143546340669</c:v>
                </c:pt>
                <c:pt idx="88">
                  <c:v>103.54008137443442</c:v>
                </c:pt>
                <c:pt idx="89">
                  <c:v>100.20206778025734</c:v>
                </c:pt>
                <c:pt idx="90">
                  <c:v>98.107281816923518</c:v>
                </c:pt>
                <c:pt idx="91">
                  <c:v>96.889430139123306</c:v>
                </c:pt>
                <c:pt idx="92">
                  <c:v>96.22850943559483</c:v>
                </c:pt>
                <c:pt idx="93">
                  <c:v>95.888610654629176</c:v>
                </c:pt>
                <c:pt idx="94">
                  <c:v>95.717168879683896</c:v>
                </c:pt>
                <c:pt idx="95">
                  <c:v>95.625922656341331</c:v>
                </c:pt>
                <c:pt idx="96">
                  <c:v>95.568670564138912</c:v>
                </c:pt>
                <c:pt idx="97">
                  <c:v>95.523369315378872</c:v>
                </c:pt>
                <c:pt idx="98">
                  <c:v>95.480389865215045</c:v>
                </c:pt>
                <c:pt idx="99">
                  <c:v>95.435880538640745</c:v>
                </c:pt>
                <c:pt idx="100">
                  <c:v>95.3884532386502</c:v>
                </c:pt>
                <c:pt idx="101">
                  <c:v>95.337706032618868</c:v>
                </c:pt>
                <c:pt idx="102">
                  <c:v>95.283643565600343</c:v>
                </c:pt>
                <c:pt idx="103">
                  <c:v>95.226506945129515</c:v>
                </c:pt>
                <c:pt idx="104">
                  <c:v>95.166805261971589</c:v>
                </c:pt>
                <c:pt idx="105">
                  <c:v>95.105489707232948</c:v>
                </c:pt>
                <c:pt idx="106">
                  <c:v>95.044278554529015</c:v>
                </c:pt>
                <c:pt idx="107">
                  <c:v>94.986154738330569</c:v>
                </c:pt>
                <c:pt idx="108">
                  <c:v>94.936021194224935</c:v>
                </c:pt>
                <c:pt idx="109">
                  <c:v>94.901406121670135</c:v>
                </c:pt>
                <c:pt idx="110">
                  <c:v>94.89296533011769</c:v>
                </c:pt>
                <c:pt idx="111">
                  <c:v>94.924370260245709</c:v>
                </c:pt>
                <c:pt idx="112">
                  <c:v>95.011083848121643</c:v>
                </c:pt>
                <c:pt idx="113">
                  <c:v>95.167630478173777</c:v>
                </c:pt>
                <c:pt idx="114">
                  <c:v>95.403356283030291</c:v>
                </c:pt>
                <c:pt idx="115">
                  <c:v>95.717338860871934</c:v>
                </c:pt>
                <c:pt idx="116">
                  <c:v>96.093849707896339</c:v>
                </c:pt>
                <c:pt idx="117">
                  <c:v>96.500241842755187</c:v>
                </c:pt>
                <c:pt idx="118">
                  <c:v>96.888946209179579</c:v>
                </c:pt>
                <c:pt idx="119">
                  <c:v>97.204233230444828</c:v>
                </c:pt>
                <c:pt idx="120">
                  <c:v>97.392748511100862</c:v>
                </c:pt>
                <c:pt idx="121">
                  <c:v>97.415188750891232</c:v>
                </c:pt>
                <c:pt idx="122">
                  <c:v>97.255626542484791</c:v>
                </c:pt>
                <c:pt idx="123">
                  <c:v>96.925447707538552</c:v>
                </c:pt>
                <c:pt idx="124">
                  <c:v>96.460570067809201</c:v>
                </c:pt>
                <c:pt idx="125">
                  <c:v>95.912886978504673</c:v>
                </c:pt>
                <c:pt idx="126">
                  <c:v>95.338748822103071</c:v>
                </c:pt>
                <c:pt idx="127">
                  <c:v>94.787995837695433</c:v>
                </c:pt>
                <c:pt idx="128">
                  <c:v>94.296405820368093</c:v>
                </c:pt>
                <c:pt idx="129">
                  <c:v>93.882861035366105</c:v>
                </c:pt>
                <c:pt idx="130">
                  <c:v>93.550837539591683</c:v>
                </c:pt>
                <c:pt idx="131">
                  <c:v>93.292654403585175</c:v>
                </c:pt>
                <c:pt idx="132">
                  <c:v>93.094586888548093</c:v>
                </c:pt>
                <c:pt idx="133">
                  <c:v>92.941326045975629</c:v>
                </c:pt>
                <c:pt idx="134">
                  <c:v>92.818992714817298</c:v>
                </c:pt>
                <c:pt idx="135">
                  <c:v>92.716611893007538</c:v>
                </c:pt>
                <c:pt idx="136">
                  <c:v>92.626399314021725</c:v>
                </c:pt>
                <c:pt idx="137">
                  <c:v>92.543364709031565</c:v>
                </c:pt>
                <c:pt idx="138">
                  <c:v>92.464677806069844</c:v>
                </c:pt>
                <c:pt idx="139">
                  <c:v>92.389091083467633</c:v>
                </c:pt>
                <c:pt idx="140">
                  <c:v>92.316557203600084</c:v>
                </c:pt>
                <c:pt idx="141">
                  <c:v>92.248059089712456</c:v>
                </c:pt>
                <c:pt idx="142">
                  <c:v>92.185588312452623</c:v>
                </c:pt>
                <c:pt idx="143">
                  <c:v>92.13214975588572</c:v>
                </c:pt>
                <c:pt idx="144">
                  <c:v>92.091631693807059</c:v>
                </c:pt>
                <c:pt idx="145">
                  <c:v>92.068372943056374</c:v>
                </c:pt>
                <c:pt idx="146">
                  <c:v>92.066309300712177</c:v>
                </c:pt>
                <c:pt idx="147">
                  <c:v>92.087711776282831</c:v>
                </c:pt>
                <c:pt idx="148">
                  <c:v>92.13172929776276</c:v>
                </c:pt>
                <c:pt idx="149">
                  <c:v>92.193157904962675</c:v>
                </c:pt>
                <c:pt idx="150">
                  <c:v>92.261972914434438</c:v>
                </c:pt>
                <c:pt idx="151">
                  <c:v>92.32407628265689</c:v>
                </c:pt>
                <c:pt idx="152">
                  <c:v>92.363390559216498</c:v>
                </c:pt>
                <c:pt idx="153">
                  <c:v>92.364952006111892</c:v>
                </c:pt>
                <c:pt idx="154">
                  <c:v>92.318206605050563</c:v>
                </c:pt>
                <c:pt idx="155">
                  <c:v>92.219512051067213</c:v>
                </c:pt>
                <c:pt idx="156">
                  <c:v>92.073027887685527</c:v>
                </c:pt>
                <c:pt idx="157">
                  <c:v>91.889693107930356</c:v>
                </c:pt>
                <c:pt idx="158">
                  <c:v>91.684636167428224</c:v>
                </c:pt>
                <c:pt idx="159">
                  <c:v>91.473860780748481</c:v>
                </c:pt>
                <c:pt idx="160">
                  <c:v>91.271201983094869</c:v>
                </c:pt>
                <c:pt idx="161">
                  <c:v>91.086322600043147</c:v>
                </c:pt>
                <c:pt idx="162">
                  <c:v>90.924061742085698</c:v>
                </c:pt>
                <c:pt idx="163">
                  <c:v>90.784974078613516</c:v>
                </c:pt>
                <c:pt idx="164">
                  <c:v>90.666593356456474</c:v>
                </c:pt>
                <c:pt idx="165">
                  <c:v>90.564885402037135</c:v>
                </c:pt>
                <c:pt idx="166">
                  <c:v>90.475479654239592</c:v>
                </c:pt>
                <c:pt idx="167">
                  <c:v>90.394477528764725</c:v>
                </c:pt>
                <c:pt idx="168">
                  <c:v>90.318827754215832</c:v>
                </c:pt>
                <c:pt idx="169">
                  <c:v>90.246375461788503</c:v>
                </c:pt>
                <c:pt idx="170">
                  <c:v>90.175726474768027</c:v>
                </c:pt>
                <c:pt idx="171">
                  <c:v>90.106046534695736</c:v>
                </c:pt>
                <c:pt idx="172">
                  <c:v>90.036870736443802</c:v>
                </c:pt>
                <c:pt idx="173">
                  <c:v>89.967956310313411</c:v>
                </c:pt>
                <c:pt idx="174">
                  <c:v>89.899183565118435</c:v>
                </c:pt>
                <c:pt idx="175">
                  <c:v>89.830496088230774</c:v>
                </c:pt>
                <c:pt idx="176">
                  <c:v>89.761867833010669</c:v>
                </c:pt>
                <c:pt idx="177">
                  <c:v>89.693286440610493</c:v>
                </c:pt>
                <c:pt idx="178">
                  <c:v>89.624745405667397</c:v>
                </c:pt>
                <c:pt idx="179">
                  <c:v>89.55624064679877</c:v>
                </c:pt>
                <c:pt idx="180">
                  <c:v>89.487769099933757</c:v>
                </c:pt>
                <c:pt idx="181">
                  <c:v>89.419328173265924</c:v>
                </c:pt>
                <c:pt idx="182">
                  <c:v>89.350915544191977</c:v>
                </c:pt>
                <c:pt idx="183">
                  <c:v>89.282529083315922</c:v>
                </c:pt>
                <c:pt idx="184">
                  <c:v>89.214166822951341</c:v>
                </c:pt>
                <c:pt idx="185">
                  <c:v>89.145826940544211</c:v>
                </c:pt>
                <c:pt idx="186">
                  <c:v>89.07750774709865</c:v>
                </c:pt>
                <c:pt idx="187">
                  <c:v>89.009207677475189</c:v>
                </c:pt>
                <c:pt idx="188">
                  <c:v>88.940925281618931</c:v>
                </c:pt>
                <c:pt idx="189">
                  <c:v>88.872659216434087</c:v>
                </c:pt>
                <c:pt idx="190">
                  <c:v>88.804408238209334</c:v>
                </c:pt>
                <c:pt idx="191">
                  <c:v>88.736171195547371</c:v>
                </c:pt>
                <c:pt idx="192">
                  <c:v>88.667947022766953</c:v>
                </c:pt>
                <c:pt idx="193">
                  <c:v>88.599734733748591</c:v>
                </c:pt>
                <c:pt idx="194">
                  <c:v>88.531533416197163</c:v>
                </c:pt>
                <c:pt idx="195">
                  <c:v>88.463342226296305</c:v>
                </c:pt>
                <c:pt idx="196">
                  <c:v>88.395160383730001</c:v>
                </c:pt>
                <c:pt idx="197">
                  <c:v>88.326987167048941</c:v>
                </c:pt>
                <c:pt idx="198">
                  <c:v>88.258821909359142</c:v>
                </c:pt>
                <c:pt idx="199">
                  <c:v>88.190663994312615</c:v>
                </c:pt>
                <c:pt idx="200">
                  <c:v>88.122512852380353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A!$AW$6:$AW$206</c:f>
              <c:numCache>
                <c:formatCode>General</c:formatCode>
                <c:ptCount val="201"/>
                <c:pt idx="0">
                  <c:v>94.97704844123632</c:v>
                </c:pt>
                <c:pt idx="1">
                  <c:v>94.985511202787563</c:v>
                </c:pt>
                <c:pt idx="2">
                  <c:v>94.993978326435325</c:v>
                </c:pt>
                <c:pt idx="3">
                  <c:v>95.002450159950641</c:v>
                </c:pt>
                <c:pt idx="4">
                  <c:v>95.010927077590097</c:v>
                </c:pt>
                <c:pt idx="5">
                  <c:v>95.019409481966591</c:v>
                </c:pt>
                <c:pt idx="6">
                  <c:v>95.027897806033636</c:v>
                </c:pt>
                <c:pt idx="7">
                  <c:v>95.036392515188282</c:v>
                </c:pt>
                <c:pt idx="8">
                  <c:v>95.044894109496454</c:v>
                </c:pt>
                <c:pt idx="9">
                  <c:v>95.05340312604504</c:v>
                </c:pt>
                <c:pt idx="10">
                  <c:v>95.061920141423997</c:v>
                </c:pt>
                <c:pt idx="11">
                  <c:v>95.070445774341849</c:v>
                </c:pt>
                <c:pt idx="12">
                  <c:v>95.07898068837649</c:v>
                </c:pt>
                <c:pt idx="13">
                  <c:v>95.087525594863649</c:v>
                </c:pt>
                <c:pt idx="14">
                  <c:v>95.096081255922613</c:v>
                </c:pt>
                <c:pt idx="15">
                  <c:v>95.104648487619741</c:v>
                </c:pt>
                <c:pt idx="16">
                  <c:v>95.113228163266754</c:v>
                </c:pt>
                <c:pt idx="17">
                  <c:v>95.121821216850577</c:v>
                </c:pt>
                <c:pt idx="18">
                  <c:v>95.130428646588939</c:v>
                </c:pt>
                <c:pt idx="19">
                  <c:v>95.139051518602997</c:v>
                </c:pt>
                <c:pt idx="20">
                  <c:v>95.147690970696729</c:v>
                </c:pt>
                <c:pt idx="21">
                  <c:v>95.156348216227812</c:v>
                </c:pt>
                <c:pt idx="22">
                  <c:v>95.165024548052529</c:v>
                </c:pt>
                <c:pt idx="23">
                  <c:v>95.173721342521404</c:v>
                </c:pt>
                <c:pt idx="24">
                  <c:v>95.18244006349795</c:v>
                </c:pt>
                <c:pt idx="25">
                  <c:v>95.191182266366368</c:v>
                </c:pt>
                <c:pt idx="26">
                  <c:v>95.199949601987598</c:v>
                </c:pt>
                <c:pt idx="27">
                  <c:v>95.208743820554432</c:v>
                </c:pt>
                <c:pt idx="28">
                  <c:v>95.217566775288404</c:v>
                </c:pt>
                <c:pt idx="29">
                  <c:v>95.226420425909566</c:v>
                </c:pt>
                <c:pt idx="30">
                  <c:v>95.235306841799115</c:v>
                </c:pt>
                <c:pt idx="31">
                  <c:v>95.244228204760887</c:v>
                </c:pt>
                <c:pt idx="32">
                  <c:v>95.253186811272727</c:v>
                </c:pt>
                <c:pt idx="33">
                  <c:v>95.262185074100529</c:v>
                </c:pt>
                <c:pt idx="34">
                  <c:v>95.271225523128678</c:v>
                </c:pt>
                <c:pt idx="35">
                  <c:v>95.280310805237463</c:v>
                </c:pt>
                <c:pt idx="36">
                  <c:v>95.289443683033042</c:v>
                </c:pt>
                <c:pt idx="37">
                  <c:v>95.298627032207406</c:v>
                </c:pt>
                <c:pt idx="38">
                  <c:v>95.307863837272251</c:v>
                </c:pt>
                <c:pt idx="39">
                  <c:v>95.317157185376871</c:v>
                </c:pt>
                <c:pt idx="40">
                  <c:v>95.326510257877729</c:v>
                </c:pt>
                <c:pt idx="41">
                  <c:v>95.335926319284056</c:v>
                </c:pt>
                <c:pt idx="42">
                  <c:v>95.345408703153112</c:v>
                </c:pt>
                <c:pt idx="43">
                  <c:v>95.354960794453362</c:v>
                </c:pt>
                <c:pt idx="44">
                  <c:v>95.364586007852751</c:v>
                </c:pt>
                <c:pt idx="45">
                  <c:v>95.374287761322165</c:v>
                </c:pt>
                <c:pt idx="46">
                  <c:v>95.384069444369104</c:v>
                </c:pt>
                <c:pt idx="47">
                  <c:v>95.393934380137424</c:v>
                </c:pt>
                <c:pt idx="48">
                  <c:v>95.403885780520795</c:v>
                </c:pt>
                <c:pt idx="49">
                  <c:v>95.413926693343015</c:v>
                </c:pt>
                <c:pt idx="50">
                  <c:v>95.424059940558649</c:v>
                </c:pt>
                <c:pt idx="51">
                  <c:v>95.434288046319864</c:v>
                </c:pt>
                <c:pt idx="52">
                  <c:v>95.444613153644354</c:v>
                </c:pt>
                <c:pt idx="53">
                  <c:v>95.455036928303741</c:v>
                </c:pt>
                <c:pt idx="54">
                  <c:v>95.465560448434786</c:v>
                </c:pt>
                <c:pt idx="55">
                  <c:v>95.47618407826036</c:v>
                </c:pt>
                <c:pt idx="56">
                  <c:v>95.486907324195897</c:v>
                </c:pt>
                <c:pt idx="57">
                  <c:v>95.497728671515219</c:v>
                </c:pt>
                <c:pt idx="58">
                  <c:v>95.508645399664033</c:v>
                </c:pt>
                <c:pt idx="59">
                  <c:v>95.519653374246488</c:v>
                </c:pt>
                <c:pt idx="60">
                  <c:v>95.53074681367994</c:v>
                </c:pt>
                <c:pt idx="61">
                  <c:v>95.541918028527775</c:v>
                </c:pt>
                <c:pt idx="62">
                  <c:v>95.55315713159294</c:v>
                </c:pt>
                <c:pt idx="63">
                  <c:v>95.564451717002243</c:v>
                </c:pt>
                <c:pt idx="64">
                  <c:v>95.575786506755406</c:v>
                </c:pt>
                <c:pt idx="65">
                  <c:v>95.587142963572305</c:v>
                </c:pt>
                <c:pt idx="66">
                  <c:v>95.59849886937522</c:v>
                </c:pt>
                <c:pt idx="67">
                  <c:v>95.609827869419064</c:v>
                </c:pt>
                <c:pt idx="68">
                  <c:v>95.621098982958117</c:v>
                </c:pt>
                <c:pt idx="69">
                  <c:v>95.632276082450517</c:v>
                </c:pt>
                <c:pt idx="70">
                  <c:v>95.643317344678763</c:v>
                </c:pt>
                <c:pt idx="71">
                  <c:v>95.654174678837393</c:v>
                </c:pt>
                <c:pt idx="72">
                  <c:v>95.664793138633087</c:v>
                </c:pt>
                <c:pt idx="73">
                  <c:v>95.675110327770497</c:v>
                </c:pt>
                <c:pt idx="74">
                  <c:v>95.685055810864583</c:v>
                </c:pt>
                <c:pt idx="75">
                  <c:v>95.694550544805679</c:v>
                </c:pt>
                <c:pt idx="76">
                  <c:v>95.703506348864167</c:v>
                </c:pt>
                <c:pt idx="77">
                  <c:v>95.711825435280019</c:v>
                </c:pt>
                <c:pt idx="78">
                  <c:v>95.719400025614775</c:v>
                </c:pt>
                <c:pt idx="79">
                  <c:v>95.726112081584063</c:v>
                </c:pt>
                <c:pt idx="80">
                  <c:v>95.731833182209769</c:v>
                </c:pt>
                <c:pt idx="81">
                  <c:v>95.736424581651491</c:v>
                </c:pt>
                <c:pt idx="82">
                  <c:v>95.739737483658828</c:v>
                </c:pt>
                <c:pt idx="83">
                  <c:v>95.741613568842368</c:v>
                </c:pt>
                <c:pt idx="84">
                  <c:v>95.741885809479598</c:v>
                </c:pt>
                <c:pt idx="85">
                  <c:v>95.740379602931682</c:v>
                </c:pt>
                <c:pt idx="86">
                  <c:v>95.736914248573669</c:v>
                </c:pt>
                <c:pt idx="87">
                  <c:v>95.731304784134807</c:v>
                </c:pt>
                <c:pt idx="88">
                  <c:v>95.723364185370983</c:v>
                </c:pt>
                <c:pt idx="89">
                  <c:v>95.712905918099366</c:v>
                </c:pt>
                <c:pt idx="90">
                  <c:v>95.699746814158985</c:v>
                </c:pt>
                <c:pt idx="91">
                  <c:v>95.683710223455037</c:v>
                </c:pt>
                <c:pt idx="92">
                  <c:v>95.664629373885163</c:v>
                </c:pt>
                <c:pt idx="93">
                  <c:v>95.642350850928352</c:v>
                </c:pt>
                <c:pt idx="94">
                  <c:v>95.616738090559679</c:v>
                </c:pt>
                <c:pt idx="95">
                  <c:v>95.587674764641463</c:v>
                </c:pt>
                <c:pt idx="96">
                  <c:v>95.55506792872464</c:v>
                </c:pt>
                <c:pt idx="97">
                  <c:v>95.518850799769751</c:v>
                </c:pt>
                <c:pt idx="98">
                  <c:v>95.478985036744518</c:v>
                </c:pt>
                <c:pt idx="99">
                  <c:v>95.435462410867672</c:v>
                </c:pt>
                <c:pt idx="100">
                  <c:v>95.388305774205065</c:v>
                </c:pt>
                <c:pt idx="101">
                  <c:v>95.337569264346811</c:v>
                </c:pt>
                <c:pt idx="102">
                  <c:v>95.283337717221144</c:v>
                </c:pt>
                <c:pt idx="103">
                  <c:v>95.225725297334733</c:v>
                </c:pt>
                <c:pt idx="104">
                  <c:v>95.164873392102862</c:v>
                </c:pt>
                <c:pt idx="105">
                  <c:v>95.100947851604332</c:v>
                </c:pt>
                <c:pt idx="106">
                  <c:v>95.034135684453133</c:v>
                </c:pt>
                <c:pt idx="107">
                  <c:v>94.964641342439563</c:v>
                </c:pt>
                <c:pt idx="108">
                  <c:v>94.892682739806517</c:v>
                </c:pt>
                <c:pt idx="109">
                  <c:v>94.818487156986848</c:v>
                </c:pt>
                <c:pt idx="110">
                  <c:v>94.742287173684957</c:v>
                </c:pt>
                <c:pt idx="111">
                  <c:v>94.664316763424154</c:v>
                </c:pt>
                <c:pt idx="112">
                  <c:v>94.584807662753377</c:v>
                </c:pt>
                <c:pt idx="113">
                  <c:v>94.503986105187948</c:v>
                </c:pt>
                <c:pt idx="114">
                  <c:v>94.422069984722128</c:v>
                </c:pt>
                <c:pt idx="115">
                  <c:v>94.339266488342687</c:v>
                </c:pt>
                <c:pt idx="116">
                  <c:v>94.25577021305898</c:v>
                </c:pt>
                <c:pt idx="117">
                  <c:v>94.171761761814324</c:v>
                </c:pt>
                <c:pt idx="118">
                  <c:v>94.087406795098303</c:v>
                </c:pt>
                <c:pt idx="119">
                  <c:v>94.002855501553967</c:v>
                </c:pt>
                <c:pt idx="120">
                  <c:v>93.918242441415913</c:v>
                </c:pt>
                <c:pt idx="121">
                  <c:v>93.833686710975428</c:v>
                </c:pt>
                <c:pt idx="122">
                  <c:v>93.749292373994905</c:v>
                </c:pt>
                <c:pt idx="123">
                  <c:v>93.665149106506604</c:v>
                </c:pt>
                <c:pt idx="124">
                  <c:v>93.581333004107762</c:v>
                </c:pt>
                <c:pt idx="125">
                  <c:v>93.497907505090808</c:v>
                </c:pt>
                <c:pt idx="126">
                  <c:v>93.414924387964916</c:v>
                </c:pt>
                <c:pt idx="127">
                  <c:v>93.332424807651222</c:v>
                </c:pt>
                <c:pt idx="128">
                  <c:v>93.250440340481347</c:v>
                </c:pt>
                <c:pt idx="129">
                  <c:v>93.168994013797928</c:v>
                </c:pt>
                <c:pt idx="130">
                  <c:v>93.08810130123905</c:v>
                </c:pt>
                <c:pt idx="131">
                  <c:v>93.007771069548994</c:v>
                </c:pt>
                <c:pt idx="132">
                  <c:v>92.928006466924302</c:v>
                </c:pt>
                <c:pt idx="133">
                  <c:v>92.848805746452939</c:v>
                </c:pt>
                <c:pt idx="134">
                  <c:v>92.770163021148761</c:v>
                </c:pt>
                <c:pt idx="135">
                  <c:v>92.692068949461714</c:v>
                </c:pt>
                <c:pt idx="136">
                  <c:v>92.614511352007</c:v>
                </c:pt>
                <c:pt idx="137">
                  <c:v>92.537475761670933</c:v>
                </c:pt>
                <c:pt idx="138">
                  <c:v>92.460945910275456</c:v>
                </c:pt>
                <c:pt idx="139">
                  <c:v>92.384904155684197</c:v>
                </c:pt>
                <c:pt idx="140">
                  <c:v>92.309331853668695</c:v>
                </c:pt>
                <c:pt idx="141">
                  <c:v>92.234209679075235</c:v>
                </c:pt>
                <c:pt idx="142">
                  <c:v>92.159517900890293</c:v>
                </c:pt>
                <c:pt idx="143">
                  <c:v>92.08523661573301</c:v>
                </c:pt>
                <c:pt idx="144">
                  <c:v>92.011345944142604</c:v>
                </c:pt>
                <c:pt idx="145">
                  <c:v>91.937826193803346</c:v>
                </c:pt>
                <c:pt idx="146">
                  <c:v>91.864657993582512</c:v>
                </c:pt>
                <c:pt idx="147">
                  <c:v>91.791822401965632</c:v>
                </c:pt>
                <c:pt idx="148">
                  <c:v>91.719300993171515</c:v>
                </c:pt>
                <c:pt idx="149">
                  <c:v>91.647075923928057</c:v>
                </c:pt>
                <c:pt idx="150">
                  <c:v>91.575129983594962</c:v>
                </c:pt>
                <c:pt idx="151">
                  <c:v>91.503446630038638</c:v>
                </c:pt>
                <c:pt idx="152">
                  <c:v>91.432010013399022</c:v>
                </c:pt>
                <c:pt idx="153">
                  <c:v>91.360804989641778</c:v>
                </c:pt>
                <c:pt idx="154">
                  <c:v>91.289817125562053</c:v>
                </c:pt>
                <c:pt idx="155">
                  <c:v>91.219032696699401</c:v>
                </c:pt>
                <c:pt idx="156">
                  <c:v>91.148438679435444</c:v>
                </c:pt>
                <c:pt idx="157">
                  <c:v>91.078022738377925</c:v>
                </c:pt>
                <c:pt idx="158">
                  <c:v>91.007773209983355</c:v>
                </c:pt>
                <c:pt idx="159">
                  <c:v>90.937679083236873</c:v>
                </c:pt>
                <c:pt idx="160">
                  <c:v>90.867729978089045</c:v>
                </c:pt>
                <c:pt idx="161">
                  <c:v>90.797916122244999</c:v>
                </c:pt>
                <c:pt idx="162">
                  <c:v>90.728228326808832</c:v>
                </c:pt>
                <c:pt idx="163">
                  <c:v>90.65865796120714</c:v>
                </c:pt>
                <c:pt idx="164">
                  <c:v>90.589196927744268</c:v>
                </c:pt>
                <c:pt idx="165">
                  <c:v>90.51983763608257</c:v>
                </c:pt>
                <c:pt idx="166">
                  <c:v>90.450572977887362</c:v>
                </c:pt>
                <c:pt idx="167">
                  <c:v>90.381396301831955</c:v>
                </c:pt>
                <c:pt idx="168">
                  <c:v>90.312301389118943</c:v>
                </c:pt>
                <c:pt idx="169">
                  <c:v>90.243282429640701</c:v>
                </c:pt>
                <c:pt idx="170">
                  <c:v>90.174333998874218</c:v>
                </c:pt>
                <c:pt idx="171">
                  <c:v>90.105451035581069</c:v>
                </c:pt>
                <c:pt idx="172">
                  <c:v>90.036628820363106</c:v>
                </c:pt>
                <c:pt idx="173">
                  <c:v>89.967862955108075</c:v>
                </c:pt>
                <c:pt idx="174">
                  <c:v>89.899149343344163</c:v>
                </c:pt>
                <c:pt idx="175">
                  <c:v>89.83048417151204</c:v>
                </c:pt>
                <c:pt idx="176">
                  <c:v>89.761863891152089</c:v>
                </c:pt>
                <c:pt idx="177">
                  <c:v>89.693285201997668</c:v>
                </c:pt>
                <c:pt idx="178">
                  <c:v>89.624745035958171</c:v>
                </c:pt>
                <c:pt idx="179">
                  <c:v>89.556240541971277</c:v>
                </c:pt>
                <c:pt idx="180">
                  <c:v>89.487769071699248</c:v>
                </c:pt>
                <c:pt idx="181">
                  <c:v>89.419328166041964</c:v>
                </c:pt>
                <c:pt idx="182">
                  <c:v>89.35091554243624</c:v>
                </c:pt>
                <c:pt idx="183">
                  <c:v>89.282529082910571</c:v>
                </c:pt>
                <c:pt idx="184">
                  <c:v>89.214166822862438</c:v>
                </c:pt>
                <c:pt idx="185">
                  <c:v>89.145826940525694</c:v>
                </c:pt>
                <c:pt idx="186">
                  <c:v>89.077507747094984</c:v>
                </c:pt>
                <c:pt idx="187">
                  <c:v>89.009207677474507</c:v>
                </c:pt>
                <c:pt idx="188">
                  <c:v>88.940925281618803</c:v>
                </c:pt>
                <c:pt idx="189">
                  <c:v>88.872659216434073</c:v>
                </c:pt>
                <c:pt idx="190">
                  <c:v>88.804408238209334</c:v>
                </c:pt>
                <c:pt idx="191">
                  <c:v>88.736171195547371</c:v>
                </c:pt>
                <c:pt idx="192">
                  <c:v>88.667947022766953</c:v>
                </c:pt>
                <c:pt idx="193">
                  <c:v>88.599734733748591</c:v>
                </c:pt>
                <c:pt idx="194">
                  <c:v>88.531533416197163</c:v>
                </c:pt>
                <c:pt idx="195">
                  <c:v>88.463342226296305</c:v>
                </c:pt>
                <c:pt idx="196">
                  <c:v>88.395160383730001</c:v>
                </c:pt>
                <c:pt idx="197">
                  <c:v>88.326987167048941</c:v>
                </c:pt>
                <c:pt idx="198">
                  <c:v>88.258821909359142</c:v>
                </c:pt>
                <c:pt idx="199">
                  <c:v>88.190663994312615</c:v>
                </c:pt>
                <c:pt idx="200">
                  <c:v>88.122512852380353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019920"/>
        <c:axId val="315020312"/>
      </c:scatterChart>
      <c:valAx>
        <c:axId val="3150199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15020312"/>
        <c:crosses val="autoZero"/>
        <c:crossBetween val="midCat"/>
      </c:valAx>
      <c:valAx>
        <c:axId val="3150203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1501992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A!$E$6:$E$206</c:f>
              <c:numCache>
                <c:formatCode>General</c:formatCode>
                <c:ptCount val="201"/>
                <c:pt idx="0">
                  <c:v>95.61</c:v>
                </c:pt>
                <c:pt idx="1">
                  <c:v>97</c:v>
                </c:pt>
                <c:pt idx="2">
                  <c:v>94.915000000000006</c:v>
                </c:pt>
                <c:pt idx="3">
                  <c:v>96.593000000000004</c:v>
                </c:pt>
                <c:pt idx="4">
                  <c:v>95.034000000000006</c:v>
                </c:pt>
                <c:pt idx="5">
                  <c:v>95.271000000000001</c:v>
                </c:pt>
                <c:pt idx="6">
                  <c:v>95.338999999999999</c:v>
                </c:pt>
                <c:pt idx="7">
                  <c:v>96.644000000000005</c:v>
                </c:pt>
                <c:pt idx="8">
                  <c:v>96.236999999999995</c:v>
                </c:pt>
                <c:pt idx="9">
                  <c:v>96.593000000000004</c:v>
                </c:pt>
                <c:pt idx="10">
                  <c:v>95.983000000000004</c:v>
                </c:pt>
                <c:pt idx="11">
                  <c:v>96.22</c:v>
                </c:pt>
                <c:pt idx="12">
                  <c:v>96.373000000000005</c:v>
                </c:pt>
                <c:pt idx="13">
                  <c:v>94.558999999999997</c:v>
                </c:pt>
                <c:pt idx="14">
                  <c:v>95.507999999999996</c:v>
                </c:pt>
                <c:pt idx="15">
                  <c:v>95.254000000000005</c:v>
                </c:pt>
                <c:pt idx="16">
                  <c:v>94.965999999999994</c:v>
                </c:pt>
                <c:pt idx="17">
                  <c:v>96.694999999999993</c:v>
                </c:pt>
                <c:pt idx="18">
                  <c:v>96.186000000000007</c:v>
                </c:pt>
                <c:pt idx="19">
                  <c:v>95.287999999999997</c:v>
                </c:pt>
                <c:pt idx="20">
                  <c:v>96.441000000000003</c:v>
                </c:pt>
                <c:pt idx="21">
                  <c:v>96.236999999999995</c:v>
                </c:pt>
                <c:pt idx="22">
                  <c:v>97.051000000000002</c:v>
                </c:pt>
                <c:pt idx="23">
                  <c:v>96.457999999999998</c:v>
                </c:pt>
                <c:pt idx="24">
                  <c:v>96.542000000000002</c:v>
                </c:pt>
                <c:pt idx="25">
                  <c:v>97.542000000000002</c:v>
                </c:pt>
                <c:pt idx="26">
                  <c:v>96.626999999999995</c:v>
                </c:pt>
                <c:pt idx="27">
                  <c:v>96.813999999999993</c:v>
                </c:pt>
                <c:pt idx="28">
                  <c:v>97.441000000000003</c:v>
                </c:pt>
                <c:pt idx="29">
                  <c:v>97.168999999999997</c:v>
                </c:pt>
                <c:pt idx="30">
                  <c:v>97.051000000000002</c:v>
                </c:pt>
                <c:pt idx="31">
                  <c:v>97.355999999999995</c:v>
                </c:pt>
                <c:pt idx="32">
                  <c:v>96.932000000000002</c:v>
                </c:pt>
                <c:pt idx="33">
                  <c:v>99.712000000000003</c:v>
                </c:pt>
                <c:pt idx="34">
                  <c:v>99.168999999999997</c:v>
                </c:pt>
                <c:pt idx="35">
                  <c:v>98.492000000000004</c:v>
                </c:pt>
                <c:pt idx="36">
                  <c:v>99.338999999999999</c:v>
                </c:pt>
                <c:pt idx="37">
                  <c:v>99.575999999999993</c:v>
                </c:pt>
                <c:pt idx="38">
                  <c:v>99.203000000000003</c:v>
                </c:pt>
                <c:pt idx="39">
                  <c:v>98.728999999999999</c:v>
                </c:pt>
                <c:pt idx="40">
                  <c:v>101.42400000000001</c:v>
                </c:pt>
                <c:pt idx="41">
                  <c:v>103.881</c:v>
                </c:pt>
                <c:pt idx="42">
                  <c:v>105.22</c:v>
                </c:pt>
                <c:pt idx="43">
                  <c:v>107.492</c:v>
                </c:pt>
                <c:pt idx="44">
                  <c:v>110.08499999999999</c:v>
                </c:pt>
                <c:pt idx="45">
                  <c:v>114.898</c:v>
                </c:pt>
                <c:pt idx="46">
                  <c:v>118.23699999999999</c:v>
                </c:pt>
                <c:pt idx="47">
                  <c:v>125.508</c:v>
                </c:pt>
                <c:pt idx="48">
                  <c:v>134.74600000000001</c:v>
                </c:pt>
                <c:pt idx="49">
                  <c:v>144.28800000000001</c:v>
                </c:pt>
                <c:pt idx="50">
                  <c:v>156</c:v>
                </c:pt>
                <c:pt idx="51">
                  <c:v>169.52500000000001</c:v>
                </c:pt>
                <c:pt idx="52">
                  <c:v>180.40700000000001</c:v>
                </c:pt>
                <c:pt idx="53">
                  <c:v>194.119</c:v>
                </c:pt>
                <c:pt idx="54">
                  <c:v>204.39</c:v>
                </c:pt>
                <c:pt idx="55">
                  <c:v>211.441</c:v>
                </c:pt>
                <c:pt idx="56">
                  <c:v>217.84700000000001</c:v>
                </c:pt>
                <c:pt idx="57">
                  <c:v>223.23699999999999</c:v>
                </c:pt>
                <c:pt idx="58">
                  <c:v>225.458</c:v>
                </c:pt>
                <c:pt idx="59">
                  <c:v>223.37299999999999</c:v>
                </c:pt>
                <c:pt idx="60">
                  <c:v>217.339</c:v>
                </c:pt>
                <c:pt idx="61">
                  <c:v>198.84700000000001</c:v>
                </c:pt>
                <c:pt idx="62">
                  <c:v>168.64400000000001</c:v>
                </c:pt>
                <c:pt idx="63">
                  <c:v>138.71199999999999</c:v>
                </c:pt>
                <c:pt idx="64">
                  <c:v>117.96599999999999</c:v>
                </c:pt>
                <c:pt idx="65">
                  <c:v>106.407</c:v>
                </c:pt>
                <c:pt idx="66">
                  <c:v>101.18600000000001</c:v>
                </c:pt>
                <c:pt idx="67">
                  <c:v>101.169</c:v>
                </c:pt>
                <c:pt idx="68">
                  <c:v>99.236999999999995</c:v>
                </c:pt>
                <c:pt idx="69">
                  <c:v>100.119</c:v>
                </c:pt>
                <c:pt idx="70">
                  <c:v>100.47499999999999</c:v>
                </c:pt>
                <c:pt idx="71">
                  <c:v>103.03400000000001</c:v>
                </c:pt>
                <c:pt idx="72">
                  <c:v>106.119</c:v>
                </c:pt>
                <c:pt idx="73">
                  <c:v>109.64400000000001</c:v>
                </c:pt>
                <c:pt idx="74">
                  <c:v>114.661</c:v>
                </c:pt>
                <c:pt idx="75">
                  <c:v>119.017</c:v>
                </c:pt>
                <c:pt idx="76">
                  <c:v>124.627</c:v>
                </c:pt>
                <c:pt idx="77">
                  <c:v>131.339</c:v>
                </c:pt>
                <c:pt idx="78">
                  <c:v>138.08500000000001</c:v>
                </c:pt>
                <c:pt idx="79">
                  <c:v>144.27099999999999</c:v>
                </c:pt>
                <c:pt idx="80">
                  <c:v>149.203</c:v>
                </c:pt>
                <c:pt idx="81">
                  <c:v>151.881</c:v>
                </c:pt>
                <c:pt idx="82">
                  <c:v>152.08500000000001</c:v>
                </c:pt>
                <c:pt idx="83">
                  <c:v>145.559</c:v>
                </c:pt>
                <c:pt idx="84">
                  <c:v>135.50800000000001</c:v>
                </c:pt>
                <c:pt idx="85">
                  <c:v>123.18600000000001</c:v>
                </c:pt>
                <c:pt idx="86">
                  <c:v>112.35599999999999</c:v>
                </c:pt>
                <c:pt idx="87">
                  <c:v>104.881</c:v>
                </c:pt>
                <c:pt idx="88">
                  <c:v>101.542</c:v>
                </c:pt>
                <c:pt idx="89">
                  <c:v>98.915000000000006</c:v>
                </c:pt>
                <c:pt idx="90">
                  <c:v>97.661000000000001</c:v>
                </c:pt>
                <c:pt idx="91">
                  <c:v>96.915000000000006</c:v>
                </c:pt>
                <c:pt idx="92">
                  <c:v>96.373000000000005</c:v>
                </c:pt>
                <c:pt idx="93">
                  <c:v>96</c:v>
                </c:pt>
                <c:pt idx="94">
                  <c:v>95.441000000000003</c:v>
                </c:pt>
                <c:pt idx="95">
                  <c:v>95.507999999999996</c:v>
                </c:pt>
                <c:pt idx="96">
                  <c:v>95.474999999999994</c:v>
                </c:pt>
                <c:pt idx="97">
                  <c:v>95.338999999999999</c:v>
                </c:pt>
                <c:pt idx="98">
                  <c:v>94.287999999999997</c:v>
                </c:pt>
                <c:pt idx="99">
                  <c:v>95.897999999999996</c:v>
                </c:pt>
                <c:pt idx="100">
                  <c:v>95.305000000000007</c:v>
                </c:pt>
                <c:pt idx="101">
                  <c:v>95.305000000000007</c:v>
                </c:pt>
                <c:pt idx="102">
                  <c:v>94.864000000000004</c:v>
                </c:pt>
                <c:pt idx="103">
                  <c:v>95.186000000000007</c:v>
                </c:pt>
                <c:pt idx="104">
                  <c:v>96.78</c:v>
                </c:pt>
                <c:pt idx="105">
                  <c:v>98.102000000000004</c:v>
                </c:pt>
                <c:pt idx="106">
                  <c:v>97.644000000000005</c:v>
                </c:pt>
                <c:pt idx="107">
                  <c:v>97.084999999999994</c:v>
                </c:pt>
                <c:pt idx="108">
                  <c:v>96.745999999999995</c:v>
                </c:pt>
                <c:pt idx="109">
                  <c:v>95.644000000000005</c:v>
                </c:pt>
                <c:pt idx="110">
                  <c:v>96.203000000000003</c:v>
                </c:pt>
                <c:pt idx="111">
                  <c:v>96.644000000000005</c:v>
                </c:pt>
                <c:pt idx="112">
                  <c:v>96.864000000000004</c:v>
                </c:pt>
                <c:pt idx="113">
                  <c:v>97.507999999999996</c:v>
                </c:pt>
                <c:pt idx="114">
                  <c:v>97.186000000000007</c:v>
                </c:pt>
                <c:pt idx="115">
                  <c:v>97.644000000000005</c:v>
                </c:pt>
                <c:pt idx="116">
                  <c:v>99.61</c:v>
                </c:pt>
                <c:pt idx="117">
                  <c:v>100.91500000000001</c:v>
                </c:pt>
                <c:pt idx="118">
                  <c:v>101.797</c:v>
                </c:pt>
                <c:pt idx="119">
                  <c:v>102.03400000000001</c:v>
                </c:pt>
                <c:pt idx="120">
                  <c:v>103.119</c:v>
                </c:pt>
                <c:pt idx="121">
                  <c:v>103.15300000000001</c:v>
                </c:pt>
                <c:pt idx="122">
                  <c:v>102.288</c:v>
                </c:pt>
                <c:pt idx="123">
                  <c:v>100.881</c:v>
                </c:pt>
                <c:pt idx="124">
                  <c:v>100.492</c:v>
                </c:pt>
                <c:pt idx="125">
                  <c:v>98.644000000000005</c:v>
                </c:pt>
                <c:pt idx="126">
                  <c:v>98.542000000000002</c:v>
                </c:pt>
                <c:pt idx="127">
                  <c:v>97.948999999999998</c:v>
                </c:pt>
                <c:pt idx="128">
                  <c:v>96.254000000000005</c:v>
                </c:pt>
                <c:pt idx="129">
                  <c:v>96.236999999999995</c:v>
                </c:pt>
                <c:pt idx="130">
                  <c:v>95</c:v>
                </c:pt>
                <c:pt idx="131">
                  <c:v>94.168999999999997</c:v>
                </c:pt>
                <c:pt idx="132">
                  <c:v>93.474999999999994</c:v>
                </c:pt>
                <c:pt idx="133">
                  <c:v>93.745999999999995</c:v>
                </c:pt>
                <c:pt idx="134">
                  <c:v>94.254000000000005</c:v>
                </c:pt>
                <c:pt idx="135">
                  <c:v>93.948999999999998</c:v>
                </c:pt>
                <c:pt idx="136">
                  <c:v>93.39</c:v>
                </c:pt>
                <c:pt idx="137">
                  <c:v>93.745999999999995</c:v>
                </c:pt>
                <c:pt idx="138">
                  <c:v>93.915000000000006</c:v>
                </c:pt>
                <c:pt idx="139">
                  <c:v>93.492000000000004</c:v>
                </c:pt>
                <c:pt idx="140">
                  <c:v>92.661000000000001</c:v>
                </c:pt>
                <c:pt idx="141">
                  <c:v>93.203000000000003</c:v>
                </c:pt>
                <c:pt idx="142">
                  <c:v>93.728999999999999</c:v>
                </c:pt>
                <c:pt idx="143">
                  <c:v>95.271000000000001</c:v>
                </c:pt>
                <c:pt idx="144">
                  <c:v>94.254000000000005</c:v>
                </c:pt>
                <c:pt idx="145">
                  <c:v>94.831000000000003</c:v>
                </c:pt>
                <c:pt idx="146">
                  <c:v>95.236999999999995</c:v>
                </c:pt>
                <c:pt idx="147">
                  <c:v>94.897999999999996</c:v>
                </c:pt>
                <c:pt idx="148">
                  <c:v>96.051000000000002</c:v>
                </c:pt>
                <c:pt idx="149">
                  <c:v>95.355999999999995</c:v>
                </c:pt>
                <c:pt idx="150">
                  <c:v>95.78</c:v>
                </c:pt>
                <c:pt idx="151">
                  <c:v>96.846999999999994</c:v>
                </c:pt>
                <c:pt idx="152">
                  <c:v>95.424000000000007</c:v>
                </c:pt>
                <c:pt idx="153">
                  <c:v>95.846999999999994</c:v>
                </c:pt>
                <c:pt idx="154">
                  <c:v>96.626999999999995</c:v>
                </c:pt>
                <c:pt idx="155">
                  <c:v>95.305000000000007</c:v>
                </c:pt>
                <c:pt idx="156">
                  <c:v>95.474999999999994</c:v>
                </c:pt>
                <c:pt idx="157">
                  <c:v>94.712000000000003</c:v>
                </c:pt>
                <c:pt idx="158">
                  <c:v>94.677999999999997</c:v>
                </c:pt>
                <c:pt idx="159">
                  <c:v>94.542000000000002</c:v>
                </c:pt>
                <c:pt idx="160">
                  <c:v>94.373000000000005</c:v>
                </c:pt>
                <c:pt idx="161">
                  <c:v>93.322000000000003</c:v>
                </c:pt>
                <c:pt idx="162">
                  <c:v>93.661000000000001</c:v>
                </c:pt>
                <c:pt idx="163">
                  <c:v>93.373000000000005</c:v>
                </c:pt>
                <c:pt idx="164">
                  <c:v>93.881</c:v>
                </c:pt>
                <c:pt idx="165">
                  <c:v>92.677999999999997</c:v>
                </c:pt>
                <c:pt idx="166">
                  <c:v>91.728999999999999</c:v>
                </c:pt>
                <c:pt idx="167">
                  <c:v>93.474999999999994</c:v>
                </c:pt>
                <c:pt idx="168">
                  <c:v>92.287999999999997</c:v>
                </c:pt>
                <c:pt idx="169">
                  <c:v>92.728999999999999</c:v>
                </c:pt>
                <c:pt idx="170">
                  <c:v>92.102000000000004</c:v>
                </c:pt>
                <c:pt idx="171">
                  <c:v>93.067999999999998</c:v>
                </c:pt>
                <c:pt idx="172">
                  <c:v>92.287999999999997</c:v>
                </c:pt>
                <c:pt idx="173">
                  <c:v>91.373000000000005</c:v>
                </c:pt>
                <c:pt idx="174">
                  <c:v>91.305000000000007</c:v>
                </c:pt>
                <c:pt idx="175">
                  <c:v>91.593000000000004</c:v>
                </c:pt>
                <c:pt idx="176">
                  <c:v>91.084999999999994</c:v>
                </c:pt>
                <c:pt idx="177">
                  <c:v>92.813999999999993</c:v>
                </c:pt>
                <c:pt idx="178">
                  <c:v>92.745999999999995</c:v>
                </c:pt>
                <c:pt idx="179">
                  <c:v>92.067999999999998</c:v>
                </c:pt>
                <c:pt idx="180">
                  <c:v>91.287999999999997</c:v>
                </c:pt>
                <c:pt idx="181">
                  <c:v>91.965999999999994</c:v>
                </c:pt>
                <c:pt idx="182">
                  <c:v>91.373000000000005</c:v>
                </c:pt>
                <c:pt idx="183">
                  <c:v>91.558999999999997</c:v>
                </c:pt>
                <c:pt idx="184">
                  <c:v>91.203000000000003</c:v>
                </c:pt>
                <c:pt idx="185">
                  <c:v>91.813999999999993</c:v>
                </c:pt>
                <c:pt idx="186">
                  <c:v>91.186000000000007</c:v>
                </c:pt>
                <c:pt idx="187">
                  <c:v>92.322000000000003</c:v>
                </c:pt>
                <c:pt idx="188">
                  <c:v>91.016999999999996</c:v>
                </c:pt>
                <c:pt idx="189">
                  <c:v>90.271000000000001</c:v>
                </c:pt>
                <c:pt idx="190">
                  <c:v>90.626999999999995</c:v>
                </c:pt>
                <c:pt idx="191">
                  <c:v>90.881</c:v>
                </c:pt>
                <c:pt idx="192">
                  <c:v>90.067999999999998</c:v>
                </c:pt>
                <c:pt idx="193">
                  <c:v>91.39</c:v>
                </c:pt>
                <c:pt idx="194">
                  <c:v>91.542000000000002</c:v>
                </c:pt>
                <c:pt idx="195">
                  <c:v>90.236999999999995</c:v>
                </c:pt>
                <c:pt idx="196">
                  <c:v>91.084999999999994</c:v>
                </c:pt>
                <c:pt idx="197">
                  <c:v>91.051000000000002</c:v>
                </c:pt>
                <c:pt idx="198">
                  <c:v>90.135999999999996</c:v>
                </c:pt>
                <c:pt idx="199">
                  <c:v>90.626999999999995</c:v>
                </c:pt>
                <c:pt idx="200">
                  <c:v>90.287999999999997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A!$T$6:$T$206</c:f>
              <c:numCache>
                <c:formatCode>0.00</c:formatCode>
                <c:ptCount val="201"/>
                <c:pt idx="0">
                  <c:v>96.872308160636422</c:v>
                </c:pt>
                <c:pt idx="1">
                  <c:v>96.868868010641918</c:v>
                </c:pt>
                <c:pt idx="2">
                  <c:v>96.865430678388989</c:v>
                </c:pt>
                <c:pt idx="3">
                  <c:v>96.861996387318783</c:v>
                </c:pt>
                <c:pt idx="4">
                  <c:v>96.858565377748363</c:v>
                </c:pt>
                <c:pt idx="5">
                  <c:v>96.855137908045236</c:v>
                </c:pt>
                <c:pt idx="6">
                  <c:v>96.851714255871144</c:v>
                </c:pt>
                <c:pt idx="7">
                  <c:v>96.848294719497403</c:v>
                </c:pt>
                <c:pt idx="8">
                  <c:v>96.844879619194074</c:v>
                </c:pt>
                <c:pt idx="9">
                  <c:v>96.841469298694605</c:v>
                </c:pt>
                <c:pt idx="10">
                  <c:v>96.838064126737976</c:v>
                </c:pt>
                <c:pt idx="11">
                  <c:v>96.834664498688966</c:v>
                </c:pt>
                <c:pt idx="12">
                  <c:v>96.831270838237529</c:v>
                </c:pt>
                <c:pt idx="13">
                  <c:v>96.82788359917744</c:v>
                </c:pt>
                <c:pt idx="14">
                  <c:v>96.824503267262813</c:v>
                </c:pt>
                <c:pt idx="15">
                  <c:v>96.821130362141886</c:v>
                </c:pt>
                <c:pt idx="16">
                  <c:v>96.817765439364294</c:v>
                </c:pt>
                <c:pt idx="17">
                  <c:v>96.814409092459016</c:v>
                </c:pt>
                <c:pt idx="18">
                  <c:v>96.811061955078173</c:v>
                </c:pt>
                <c:pt idx="19">
                  <c:v>96.80772470320467</c:v>
                </c:pt>
                <c:pt idx="20">
                  <c:v>96.804398057436615</c:v>
                </c:pt>
                <c:pt idx="21">
                  <c:v>96.801082785427369</c:v>
                </c:pt>
                <c:pt idx="22">
                  <c:v>96.797779704819504</c:v>
                </c:pt>
                <c:pt idx="23">
                  <c:v>96.794489687966831</c:v>
                </c:pt>
                <c:pt idx="24">
                  <c:v>96.791213673068995</c:v>
                </c:pt>
                <c:pt idx="25">
                  <c:v>96.78795269735852</c:v>
                </c:pt>
                <c:pt idx="26">
                  <c:v>96.784708002563647</c:v>
                </c:pt>
                <c:pt idx="27">
                  <c:v>96.781481365848094</c:v>
                </c:pt>
                <c:pt idx="28">
                  <c:v>96.778276099866915</c:v>
                </c:pt>
                <c:pt idx="29">
                  <c:v>96.775099940221381</c:v>
                </c:pt>
                <c:pt idx="30">
                  <c:v>96.771972988370948</c:v>
                </c:pt>
                <c:pt idx="31">
                  <c:v>96.768948497263608</c:v>
                </c:pt>
                <c:pt idx="32">
                  <c:v>96.76616455208007</c:v>
                </c:pt>
                <c:pt idx="33">
                  <c:v>96.763965998407272</c:v>
                </c:pt>
                <c:pt idx="34">
                  <c:v>96.76317697057587</c:v>
                </c:pt>
                <c:pt idx="35">
                  <c:v>96.765676879514857</c:v>
                </c:pt>
                <c:pt idx="36">
                  <c:v>96.775548673579337</c:v>
                </c:pt>
                <c:pt idx="37">
                  <c:v>96.801231074057185</c:v>
                </c:pt>
                <c:pt idx="38">
                  <c:v>96.859294731502075</c:v>
                </c:pt>
                <c:pt idx="39">
                  <c:v>96.980605294420073</c:v>
                </c:pt>
                <c:pt idx="40">
                  <c:v>97.219591806550127</c:v>
                </c:pt>
                <c:pt idx="41">
                  <c:v>97.666890321889667</c:v>
                </c:pt>
                <c:pt idx="42">
                  <c:v>98.464538444922042</c:v>
                </c:pt>
                <c:pt idx="43">
                  <c:v>99.821015168131126</c:v>
                </c:pt>
                <c:pt idx="44">
                  <c:v>102.02090930820349</c:v>
                </c:pt>
                <c:pt idx="45">
                  <c:v>105.42152113717005</c:v>
                </c:pt>
                <c:pt idx="46">
                  <c:v>110.42749492436145</c:v>
                </c:pt>
                <c:pt idx="47">
                  <c:v>117.4362275976431</c:v>
                </c:pt>
                <c:pt idx="48">
                  <c:v>126.75258477071259</c:v>
                </c:pt>
                <c:pt idx="49">
                  <c:v>138.48143033093777</c:v>
                </c:pt>
                <c:pt idx="50">
                  <c:v>152.41863163763591</c:v>
                </c:pt>
                <c:pt idx="51">
                  <c:v>167.97135854159546</c:v>
                </c:pt>
                <c:pt idx="52">
                  <c:v>184.14137460126233</c:v>
                </c:pt>
                <c:pt idx="53">
                  <c:v>199.59647064113506</c:v>
                </c:pt>
                <c:pt idx="54">
                  <c:v>212.83473416082876</c:v>
                </c:pt>
                <c:pt idx="55">
                  <c:v>222.41868431493</c:v>
                </c:pt>
                <c:pt idx="56">
                  <c:v>227.23055667618789</c:v>
                </c:pt>
                <c:pt idx="57">
                  <c:v>226.68648922160727</c:v>
                </c:pt>
                <c:pt idx="58">
                  <c:v>220.85294943229542</c:v>
                </c:pt>
                <c:pt idx="59">
                  <c:v>210.43333617097295</c:v>
                </c:pt>
                <c:pt idx="60">
                  <c:v>196.62849007428918</c:v>
                </c:pt>
                <c:pt idx="61">
                  <c:v>180.90933400734008</c:v>
                </c:pt>
                <c:pt idx="62">
                  <c:v>164.76108900572822</c:v>
                </c:pt>
                <c:pt idx="63">
                  <c:v>149.46009681061852</c:v>
                </c:pt>
                <c:pt idx="64">
                  <c:v>135.92772179490245</c:v>
                </c:pt>
                <c:pt idx="65">
                  <c:v>124.67910074668001</c:v>
                </c:pt>
                <c:pt idx="66">
                  <c:v>115.85811769513928</c:v>
                </c:pt>
                <c:pt idx="67">
                  <c:v>109.33227167494</c:v>
                </c:pt>
                <c:pt idx="68">
                  <c:v>104.81537170396724</c:v>
                </c:pt>
                <c:pt idx="69">
                  <c:v>101.99003410471003</c:v>
                </c:pt>
                <c:pt idx="70">
                  <c:v>100.60999767455942</c:v>
                </c:pt>
                <c:pt idx="71">
                  <c:v>100.56828221479674</c:v>
                </c:pt>
                <c:pt idx="72">
                  <c:v>101.91845356006519</c:v>
                </c:pt>
                <c:pt idx="73">
                  <c:v>104.83561800805754</c:v>
                </c:pt>
                <c:pt idx="74">
                  <c:v>109.50913123467561</c:v>
                </c:pt>
                <c:pt idx="75">
                  <c:v>115.97820065067432</c:v>
                </c:pt>
                <c:pt idx="76">
                  <c:v>123.95413407736241</c:v>
                </c:pt>
                <c:pt idx="77">
                  <c:v>132.70425025339108</c:v>
                </c:pt>
                <c:pt idx="78">
                  <c:v>141.07734589642317</c:v>
                </c:pt>
                <c:pt idx="79">
                  <c:v>147.70993284050004</c:v>
                </c:pt>
                <c:pt idx="80">
                  <c:v>151.37276824492017</c:v>
                </c:pt>
                <c:pt idx="81">
                  <c:v>151.3367644402806</c:v>
                </c:pt>
                <c:pt idx="82">
                  <c:v>147.60687780063242</c:v>
                </c:pt>
                <c:pt idx="83">
                  <c:v>140.91971260452726</c:v>
                </c:pt>
                <c:pt idx="84">
                  <c:v>132.50545593602965</c:v>
                </c:pt>
                <c:pt idx="85">
                  <c:v>123.71910462531298</c:v>
                </c:pt>
                <c:pt idx="86">
                  <c:v>115.69182880678326</c:v>
                </c:pt>
                <c:pt idx="87">
                  <c:v>109.1216633428137</c:v>
                </c:pt>
                <c:pt idx="88">
                  <c:v>104.2419264968858</c:v>
                </c:pt>
                <c:pt idx="89">
                  <c:v>100.92680531614074</c:v>
                </c:pt>
                <c:pt idx="90">
                  <c:v>98.854538742528078</c:v>
                </c:pt>
                <c:pt idx="91">
                  <c:v>97.655818552435889</c:v>
                </c:pt>
                <c:pt idx="92">
                  <c:v>97.008910428285802</c:v>
                </c:pt>
                <c:pt idx="93">
                  <c:v>96.67800529965595</c:v>
                </c:pt>
                <c:pt idx="94">
                  <c:v>96.511829208785429</c:v>
                </c:pt>
                <c:pt idx="95">
                  <c:v>96.423742996002886</c:v>
                </c:pt>
                <c:pt idx="96">
                  <c:v>96.368933276742311</c:v>
                </c:pt>
                <c:pt idx="97">
                  <c:v>96.326314484261914</c:v>
                </c:pt>
                <c:pt idx="98">
                  <c:v>96.286824397179132</c:v>
                </c:pt>
                <c:pt idx="99">
                  <c:v>96.246911845209112</c:v>
                </c:pt>
                <c:pt idx="100">
                  <c:v>96.2053466751928</c:v>
                </c:pt>
                <c:pt idx="101">
                  <c:v>96.161844471498895</c:v>
                </c:pt>
                <c:pt idx="102">
                  <c:v>96.116587281458351</c:v>
                </c:pt>
                <c:pt idx="103">
                  <c:v>96.0701934512756</c:v>
                </c:pt>
                <c:pt idx="104">
                  <c:v>96.023983552137807</c:v>
                </c:pt>
                <c:pt idx="105">
                  <c:v>95.980544686425588</c:v>
                </c:pt>
                <c:pt idx="106">
                  <c:v>95.944650486390927</c:v>
                </c:pt>
                <c:pt idx="107">
                  <c:v>95.924553508122926</c:v>
                </c:pt>
                <c:pt idx="108">
                  <c:v>95.933510623555392</c:v>
                </c:pt>
                <c:pt idx="109">
                  <c:v>95.991120751842857</c:v>
                </c:pt>
                <c:pt idx="110">
                  <c:v>96.123697909338986</c:v>
                </c:pt>
                <c:pt idx="111">
                  <c:v>96.362623214060775</c:v>
                </c:pt>
                <c:pt idx="112">
                  <c:v>96.73966656271071</c:v>
                </c:pt>
                <c:pt idx="113">
                  <c:v>97.278896590109184</c:v>
                </c:pt>
                <c:pt idx="114">
                  <c:v>97.986085326438783</c:v>
                </c:pt>
                <c:pt idx="115">
                  <c:v>98.83817555736988</c:v>
                </c:pt>
                <c:pt idx="116">
                  <c:v>99.776711944437821</c:v>
                </c:pt>
                <c:pt idx="117">
                  <c:v>100.70924504577783</c:v>
                </c:pt>
                <c:pt idx="118">
                  <c:v>101.5209936769715</c:v>
                </c:pt>
                <c:pt idx="119">
                  <c:v>102.09569208262585</c:v>
                </c:pt>
                <c:pt idx="120">
                  <c:v>102.34073249067372</c:v>
                </c:pt>
                <c:pt idx="121">
                  <c:v>102.20919229376861</c:v>
                </c:pt>
                <c:pt idx="122">
                  <c:v>101.71154480385253</c:v>
                </c:pt>
                <c:pt idx="123">
                  <c:v>100.91303676753114</c:v>
                </c:pt>
                <c:pt idx="124">
                  <c:v>99.917642112354599</c:v>
                </c:pt>
                <c:pt idx="125">
                  <c:v>98.844028995478183</c:v>
                </c:pt>
                <c:pt idx="126">
                  <c:v>97.801175487461663</c:v>
                </c:pt>
                <c:pt idx="127">
                  <c:v>96.870407177672234</c:v>
                </c:pt>
                <c:pt idx="128">
                  <c:v>96.097447622262933</c:v>
                </c:pt>
                <c:pt idx="129">
                  <c:v>95.494232369162674</c:v>
                </c:pt>
                <c:pt idx="130">
                  <c:v>95.047371787363019</c:v>
                </c:pt>
                <c:pt idx="131">
                  <c:v>94.729101940512564</c:v>
                </c:pt>
                <c:pt idx="132">
                  <c:v>94.507202866832586</c:v>
                </c:pt>
                <c:pt idx="133">
                  <c:v>94.351916540901811</c:v>
                </c:pt>
                <c:pt idx="134">
                  <c:v>94.239491246406487</c:v>
                </c:pt>
                <c:pt idx="135">
                  <c:v>94.153051561512441</c:v>
                </c:pt>
                <c:pt idx="136">
                  <c:v>94.081903252920327</c:v>
                </c:pt>
                <c:pt idx="137">
                  <c:v>94.020292015679416</c:v>
                </c:pt>
                <c:pt idx="138">
                  <c:v>93.96630518121286</c:v>
                </c:pt>
                <c:pt idx="139">
                  <c:v>93.921241441509679</c:v>
                </c:pt>
                <c:pt idx="140">
                  <c:v>93.889468758686505</c:v>
                </c:pt>
                <c:pt idx="141">
                  <c:v>93.87855222140972</c:v>
                </c:pt>
                <c:pt idx="142">
                  <c:v>93.89924495781996</c:v>
                </c:pt>
                <c:pt idx="143">
                  <c:v>93.964812485242163</c:v>
                </c:pt>
                <c:pt idx="144">
                  <c:v>94.089175219656866</c:v>
                </c:pt>
                <c:pt idx="145">
                  <c:v>94.283602598760979</c:v>
                </c:pt>
                <c:pt idx="146">
                  <c:v>94.552222489939794</c:v>
                </c:pt>
                <c:pt idx="147">
                  <c:v>94.887328043711577</c:v>
                </c:pt>
                <c:pt idx="148">
                  <c:v>95.266096955989383</c:v>
                </c:pt>
                <c:pt idx="149">
                  <c:v>95.650502472004604</c:v>
                </c:pt>
                <c:pt idx="150">
                  <c:v>95.991592691666554</c:v>
                </c:pt>
                <c:pt idx="151">
                  <c:v>96.23795940844434</c:v>
                </c:pt>
                <c:pt idx="152">
                  <c:v>96.346550067350549</c:v>
                </c:pt>
                <c:pt idx="153">
                  <c:v>96.292732468326605</c:v>
                </c:pt>
                <c:pt idx="154">
                  <c:v>96.076376192103808</c:v>
                </c:pt>
                <c:pt idx="155">
                  <c:v>95.721882977691067</c:v>
                </c:pt>
                <c:pt idx="156">
                  <c:v>95.272155544077393</c:v>
                </c:pt>
                <c:pt idx="157">
                  <c:v>94.77855620544014</c:v>
                </c:pt>
                <c:pt idx="158">
                  <c:v>94.290086244564691</c:v>
                </c:pt>
                <c:pt idx="159">
                  <c:v>93.844883716609587</c:v>
                </c:pt>
                <c:pt idx="160">
                  <c:v>93.465901001428094</c:v>
                </c:pt>
                <c:pt idx="161">
                  <c:v>93.160955943398676</c:v>
                </c:pt>
                <c:pt idx="162">
                  <c:v>92.925989000979044</c:v>
                </c:pt>
                <c:pt idx="163">
                  <c:v>92.749747161532454</c:v>
                </c:pt>
                <c:pt idx="164">
                  <c:v>92.618271090900151</c:v>
                </c:pt>
                <c:pt idx="165">
                  <c:v>92.518186961760904</c:v>
                </c:pt>
                <c:pt idx="166">
                  <c:v>92.438513660094216</c:v>
                </c:pt>
                <c:pt idx="167">
                  <c:v>92.371212059783275</c:v>
                </c:pt>
                <c:pt idx="168">
                  <c:v>92.310930741007425</c:v>
                </c:pt>
                <c:pt idx="169">
                  <c:v>92.254393545475253</c:v>
                </c:pt>
                <c:pt idx="170">
                  <c:v>92.199742308415367</c:v>
                </c:pt>
                <c:pt idx="171">
                  <c:v>92.145995500001874</c:v>
                </c:pt>
                <c:pt idx="172">
                  <c:v>92.092668175850307</c:v>
                </c:pt>
                <c:pt idx="173">
                  <c:v>92.039535222534596</c:v>
                </c:pt>
                <c:pt idx="174">
                  <c:v>91.986497809197161</c:v>
                </c:pt>
                <c:pt idx="175">
                  <c:v>91.933514364916689</c:v>
                </c:pt>
                <c:pt idx="176">
                  <c:v>91.88056764244898</c:v>
                </c:pt>
                <c:pt idx="177">
                  <c:v>91.8276501296031</c:v>
                </c:pt>
                <c:pt idx="178">
                  <c:v>91.774758026310934</c:v>
                </c:pt>
                <c:pt idx="179">
                  <c:v>91.721888918081589</c:v>
                </c:pt>
                <c:pt idx="180">
                  <c:v>91.669040930925618</c:v>
                </c:pt>
                <c:pt idx="181">
                  <c:v>91.616212439781052</c:v>
                </c:pt>
                <c:pt idx="182">
                  <c:v>91.563401970371501</c:v>
                </c:pt>
                <c:pt idx="183">
                  <c:v>91.510608164576851</c:v>
                </c:pt>
                <c:pt idx="184">
                  <c:v>91.457829765585018</c:v>
                </c:pt>
                <c:pt idx="185">
                  <c:v>91.405065609053267</c:v>
                </c:pt>
                <c:pt idx="186">
                  <c:v>91.352314616205106</c:v>
                </c:pt>
                <c:pt idx="187">
                  <c:v>91.299575787720627</c:v>
                </c:pt>
                <c:pt idx="188">
                  <c:v>91.246848198107529</c:v>
                </c:pt>
                <c:pt idx="189">
                  <c:v>91.194130990460408</c:v>
                </c:pt>
                <c:pt idx="190">
                  <c:v>91.141423371571491</c:v>
                </c:pt>
                <c:pt idx="191">
                  <c:v>91.088724607368803</c:v>
                </c:pt>
                <c:pt idx="192">
                  <c:v>91.036034018662093</c:v>
                </c:pt>
                <c:pt idx="193">
                  <c:v>90.983350977177722</c:v>
                </c:pt>
                <c:pt idx="194">
                  <c:v>90.930674901865103</c:v>
                </c:pt>
                <c:pt idx="195">
                  <c:v>90.878005255457396</c:v>
                </c:pt>
                <c:pt idx="196">
                  <c:v>90.825341541270944</c:v>
                </c:pt>
                <c:pt idx="197">
                  <c:v>90.77268330022801</c:v>
                </c:pt>
                <c:pt idx="198">
                  <c:v>90.720030108088565</c:v>
                </c:pt>
                <c:pt idx="199">
                  <c:v>90.667381572877147</c:v>
                </c:pt>
                <c:pt idx="200">
                  <c:v>90.614737332492624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A!$AX$6:$AX$206</c:f>
              <c:numCache>
                <c:formatCode>General</c:formatCode>
                <c:ptCount val="201"/>
                <c:pt idx="0">
                  <c:v>96.872308160636422</c:v>
                </c:pt>
                <c:pt idx="1">
                  <c:v>96.868868010641918</c:v>
                </c:pt>
                <c:pt idx="2">
                  <c:v>96.865430678388989</c:v>
                </c:pt>
                <c:pt idx="3">
                  <c:v>96.861996387318783</c:v>
                </c:pt>
                <c:pt idx="4">
                  <c:v>96.858565377748363</c:v>
                </c:pt>
                <c:pt idx="5">
                  <c:v>96.855137908045236</c:v>
                </c:pt>
                <c:pt idx="6">
                  <c:v>96.851714255871144</c:v>
                </c:pt>
                <c:pt idx="7">
                  <c:v>96.848294719497403</c:v>
                </c:pt>
                <c:pt idx="8">
                  <c:v>96.844879619194074</c:v>
                </c:pt>
                <c:pt idx="9">
                  <c:v>96.841469298694605</c:v>
                </c:pt>
                <c:pt idx="10">
                  <c:v>96.838064126737976</c:v>
                </c:pt>
                <c:pt idx="11">
                  <c:v>96.834664498688966</c:v>
                </c:pt>
                <c:pt idx="12">
                  <c:v>96.831270838237529</c:v>
                </c:pt>
                <c:pt idx="13">
                  <c:v>96.82788359917744</c:v>
                </c:pt>
                <c:pt idx="14">
                  <c:v>96.824503267262813</c:v>
                </c:pt>
                <c:pt idx="15">
                  <c:v>96.821130362141844</c:v>
                </c:pt>
                <c:pt idx="16">
                  <c:v>96.817765439364081</c:v>
                </c:pt>
                <c:pt idx="17">
                  <c:v>96.814409092457907</c:v>
                </c:pt>
                <c:pt idx="18">
                  <c:v>96.811061955072518</c:v>
                </c:pt>
                <c:pt idx="19">
                  <c:v>96.807724703177172</c:v>
                </c:pt>
                <c:pt idx="20">
                  <c:v>96.804398057308333</c:v>
                </c:pt>
                <c:pt idx="21">
                  <c:v>96.801082784853364</c:v>
                </c:pt>
                <c:pt idx="22">
                  <c:v>96.79777970235601</c:v>
                </c:pt>
                <c:pt idx="23">
                  <c:v>96.79448967782622</c:v>
                </c:pt>
                <c:pt idx="24">
                  <c:v>96.791213633033067</c:v>
                </c:pt>
                <c:pt idx="25">
                  <c:v>96.787952545755246</c:v>
                </c:pt>
                <c:pt idx="26">
                  <c:v>96.784707451958596</c:v>
                </c:pt>
                <c:pt idx="27">
                  <c:v>96.781479447865067</c:v>
                </c:pt>
                <c:pt idx="28">
                  <c:v>96.77826969187052</c:v>
                </c:pt>
                <c:pt idx="29">
                  <c:v>96.77507940626208</c:v>
                </c:pt>
                <c:pt idx="30">
                  <c:v>96.771909878677207</c:v>
                </c:pt>
                <c:pt idx="31">
                  <c:v>96.768762463237152</c:v>
                </c:pt>
                <c:pt idx="32">
                  <c:v>96.765638581277344</c:v>
                </c:pt>
                <c:pt idx="33">
                  <c:v>96.762539721584631</c:v>
                </c:pt>
                <c:pt idx="34">
                  <c:v>96.759467440038037</c:v>
                </c:pt>
                <c:pt idx="35">
                  <c:v>96.756423358534306</c:v>
                </c:pt>
                <c:pt idx="36">
                  <c:v>96.753409163061946</c:v>
                </c:pt>
                <c:pt idx="37">
                  <c:v>96.750426600768662</c:v>
                </c:pt>
                <c:pt idx="38">
                  <c:v>96.747477475844548</c:v>
                </c:pt>
                <c:pt idx="39">
                  <c:v>96.744563644019834</c:v>
                </c:pt>
                <c:pt idx="40">
                  <c:v>96.7416870054481</c:v>
                </c:pt>
                <c:pt idx="41">
                  <c:v>96.73884949571648</c:v>
                </c:pt>
                <c:pt idx="42">
                  <c:v>96.736053074690062</c:v>
                </c:pt>
                <c:pt idx="43">
                  <c:v>96.733299712861168</c:v>
                </c:pt>
                <c:pt idx="44">
                  <c:v>96.730591374833509</c:v>
                </c:pt>
                <c:pt idx="45">
                  <c:v>96.727929999526026</c:v>
                </c:pt>
                <c:pt idx="46">
                  <c:v>96.725317476632611</c:v>
                </c:pt>
                <c:pt idx="47">
                  <c:v>96.722755618821466</c:v>
                </c:pt>
                <c:pt idx="48">
                  <c:v>96.72024612909938</c:v>
                </c:pt>
                <c:pt idx="49">
                  <c:v>96.717790562706384</c:v>
                </c:pt>
                <c:pt idx="50">
                  <c:v>96.715390282840275</c:v>
                </c:pt>
                <c:pt idx="51">
                  <c:v>96.713046409442626</c:v>
                </c:pt>
                <c:pt idx="52">
                  <c:v>96.710759760206784</c:v>
                </c:pt>
                <c:pt idx="53">
                  <c:v>96.708530782896688</c:v>
                </c:pt>
                <c:pt idx="54">
                  <c:v>96.706359477992379</c:v>
                </c:pt>
                <c:pt idx="55">
                  <c:v>96.704245310609053</c:v>
                </c:pt>
                <c:pt idx="56">
                  <c:v>96.702187110570534</c:v>
                </c:pt>
                <c:pt idx="57">
                  <c:v>96.700182959461969</c:v>
                </c:pt>
                <c:pt idx="58">
                  <c:v>96.698230063442125</c:v>
                </c:pt>
                <c:pt idx="59">
                  <c:v>96.69632461056942</c:v>
                </c:pt>
                <c:pt idx="60">
                  <c:v>96.694461611395795</c:v>
                </c:pt>
                <c:pt idx="61">
                  <c:v>96.69263472161343</c:v>
                </c:pt>
                <c:pt idx="62">
                  <c:v>96.690836045614844</c:v>
                </c:pt>
                <c:pt idx="63">
                  <c:v>96.689055919955763</c:v>
                </c:pt>
                <c:pt idx="64">
                  <c:v>96.687282675907511</c:v>
                </c:pt>
                <c:pt idx="65">
                  <c:v>96.685502380564515</c:v>
                </c:pt>
                <c:pt idx="66">
                  <c:v>96.683698556353718</c:v>
                </c:pt>
                <c:pt idx="67">
                  <c:v>96.68185187929015</c:v>
                </c:pt>
                <c:pt idx="68">
                  <c:v>96.679939856960885</c:v>
                </c:pt>
                <c:pt idx="69">
                  <c:v>96.677936488015021</c:v>
                </c:pt>
                <c:pt idx="70">
                  <c:v>96.675811905911431</c:v>
                </c:pt>
                <c:pt idx="71">
                  <c:v>96.673532010845904</c:v>
                </c:pt>
                <c:pt idx="72">
                  <c:v>96.671058095155388</c:v>
                </c:pt>
                <c:pt idx="73">
                  <c:v>96.66834646908984</c:v>
                </c:pt>
                <c:pt idx="74">
                  <c:v>96.665348095640411</c:v>
                </c:pt>
                <c:pt idx="75">
                  <c:v>96.662008245102371</c:v>
                </c:pt>
                <c:pt idx="76">
                  <c:v>96.65826618219117</c:v>
                </c:pt>
                <c:pt idx="77">
                  <c:v>96.654054900756435</c:v>
                </c:pt>
                <c:pt idx="78">
                  <c:v>96.649300923364763</c:v>
                </c:pt>
                <c:pt idx="79">
                  <c:v>96.643924185116163</c:v>
                </c:pt>
                <c:pt idx="80">
                  <c:v>96.637838022867811</c:v>
                </c:pt>
                <c:pt idx="81">
                  <c:v>96.630949292358949</c:v>
                </c:pt>
                <c:pt idx="82">
                  <c:v>96.623158636334992</c:v>
                </c:pt>
                <c:pt idx="83">
                  <c:v>96.614360926399996</c:v>
                </c:pt>
                <c:pt idx="84">
                  <c:v>96.604445899716794</c:v>
                </c:pt>
                <c:pt idx="85">
                  <c:v>96.593299008564969</c:v>
                </c:pt>
                <c:pt idx="86">
                  <c:v>96.580802495938599</c:v>
                </c:pt>
                <c:pt idx="87">
                  <c:v>96.566836703670234</c:v>
                </c:pt>
                <c:pt idx="88">
                  <c:v>96.55128161096863</c:v>
                </c:pt>
                <c:pt idx="89">
                  <c:v>96.534018590870971</c:v>
                </c:pt>
                <c:pt idx="90">
                  <c:v>96.514932360238163</c:v>
                </c:pt>
                <c:pt idx="91">
                  <c:v>96.493913086073647</c:v>
                </c:pt>
                <c:pt idx="92">
                  <c:v>96.470858597851176</c:v>
                </c:pt>
                <c:pt idx="93">
                  <c:v>96.445676643106964</c:v>
                </c:pt>
                <c:pt idx="94">
                  <c:v>96.418287112846031</c:v>
                </c:pt>
                <c:pt idx="95">
                  <c:v>96.388624155437498</c:v>
                </c:pt>
                <c:pt idx="96">
                  <c:v>96.356638093680573</c:v>
                </c:pt>
                <c:pt idx="97">
                  <c:v>96.322297060470532</c:v>
                </c:pt>
                <c:pt idx="98">
                  <c:v>96.285588274530554</c:v>
                </c:pt>
                <c:pt idx="99">
                  <c:v>96.246518889109495</c:v>
                </c:pt>
                <c:pt idx="100">
                  <c:v>96.205116363003071</c:v>
                </c:pt>
                <c:pt idx="101">
                  <c:v>96.161428323836589</c:v>
                </c:pt>
                <c:pt idx="102">
                  <c:v>96.115521916910964</c:v>
                </c:pt>
                <c:pt idx="103">
                  <c:v>96.06748265737221</c:v>
                </c:pt>
                <c:pt idx="104">
                  <c:v>96.017412827178475</c:v>
                </c:pt>
                <c:pt idx="105">
                  <c:v>95.965429479496237</c:v>
                </c:pt>
                <c:pt idx="106">
                  <c:v>95.911662130194742</c:v>
                </c:pt>
                <c:pt idx="107">
                  <c:v>95.856250227860301</c:v>
                </c:pt>
                <c:pt idx="108">
                  <c:v>95.799340499580111</c:v>
                </c:pt>
                <c:pt idx="109">
                  <c:v>95.741084269567949</c:v>
                </c:pt>
                <c:pt idx="110">
                  <c:v>95.681634841974599</c:v>
                </c:pt>
                <c:pt idx="111">
                  <c:v>95.621145028834036</c:v>
                </c:pt>
                <c:pt idx="112">
                  <c:v>95.559764890238554</c:v>
                </c:pt>
                <c:pt idx="113">
                  <c:v>95.497639737851927</c:v>
                </c:pt>
                <c:pt idx="114">
                  <c:v>95.434908436098766</c:v>
                </c:pt>
                <c:pt idx="115">
                  <c:v>95.371702019016183</c:v>
                </c:pt>
                <c:pt idx="116">
                  <c:v>95.308142625804365</c:v>
                </c:pt>
                <c:pt idx="117">
                  <c:v>95.244342745274992</c:v>
                </c:pt>
                <c:pt idx="118">
                  <c:v>95.180404749092631</c:v>
                </c:pt>
                <c:pt idx="119">
                  <c:v>95.116420686094543</c:v>
                </c:pt>
                <c:pt idx="120">
                  <c:v>95.052472304991909</c:v>
                </c:pt>
                <c:pt idx="121">
                  <c:v>94.988631270165655</c:v>
                </c:pt>
                <c:pt idx="122">
                  <c:v>94.924959534731428</c:v>
                </c:pt>
                <c:pt idx="123">
                  <c:v>94.861509836155179</c:v>
                </c:pt>
                <c:pt idx="124">
                  <c:v>94.798326282043305</c:v>
                </c:pt>
                <c:pt idx="125">
                  <c:v>94.735444996911625</c:v>
                </c:pt>
                <c:pt idx="126">
                  <c:v>94.672894804413588</c:v>
                </c:pt>
                <c:pt idx="127">
                  <c:v>94.610697923384095</c:v>
                </c:pt>
                <c:pt idx="128">
                  <c:v>94.548870659905575</c:v>
                </c:pt>
                <c:pt idx="129">
                  <c:v>94.487424081257814</c:v>
                </c:pt>
                <c:pt idx="130">
                  <c:v>94.426364660958228</c:v>
                </c:pt>
                <c:pt idx="131">
                  <c:v>94.365694887066397</c:v>
                </c:pt>
                <c:pt idx="132">
                  <c:v>94.305413828486181</c:v>
                </c:pt>
                <c:pt idx="133">
                  <c:v>94.245517656146774</c:v>
                </c:pt>
                <c:pt idx="134">
                  <c:v>94.186000117700246</c:v>
                </c:pt>
                <c:pt idx="135">
                  <c:v>94.126852965767057</c:v>
                </c:pt>
                <c:pt idx="136">
                  <c:v>94.068066340834207</c:v>
                </c:pt>
                <c:pt idx="137">
                  <c:v>94.009629110703202</c:v>
                </c:pt>
                <c:pt idx="138">
                  <c:v>93.951529168942244</c:v>
                </c:pt>
                <c:pt idx="139">
                  <c:v>93.893753695158239</c:v>
                </c:pt>
                <c:pt idx="140">
                  <c:v>93.836289380106876</c:v>
                </c:pt>
                <c:pt idx="141">
                  <c:v>93.779122618738995</c:v>
                </c:pt>
                <c:pt idx="142">
                  <c:v>93.72223967426379</c:v>
                </c:pt>
                <c:pt idx="143">
                  <c:v>93.665626816222115</c:v>
                </c:pt>
                <c:pt idx="144">
                  <c:v>93.609270435425358</c:v>
                </c:pt>
                <c:pt idx="145">
                  <c:v>93.553157138442771</c:v>
                </c:pt>
                <c:pt idx="146">
                  <c:v>93.497273824128385</c:v>
                </c:pt>
                <c:pt idx="147">
                  <c:v>93.441607744474595</c:v>
                </c:pt>
                <c:pt idx="148">
                  <c:v>93.386146551875271</c:v>
                </c:pt>
                <c:pt idx="149">
                  <c:v>93.330878334678232</c:v>
                </c:pt>
                <c:pt idx="150">
                  <c:v>93.275791642713656</c:v>
                </c:pt>
                <c:pt idx="151">
                  <c:v>93.220875504299784</c:v>
                </c:pt>
                <c:pt idx="152">
                  <c:v>93.166119436056718</c:v>
                </c:pt>
                <c:pt idx="153">
                  <c:v>93.111513446699803</c:v>
                </c:pt>
                <c:pt idx="154">
                  <c:v>93.057048035839529</c:v>
                </c:pt>
                <c:pt idx="155">
                  <c:v>93.002714188682788</c:v>
                </c:pt>
                <c:pt idx="156">
                  <c:v>92.948503367412911</c:v>
                </c:pt>
                <c:pt idx="157">
                  <c:v>92.894407499918628</c:v>
                </c:pt>
                <c:pt idx="158">
                  <c:v>92.840418966448624</c:v>
                </c:pt>
                <c:pt idx="159">
                  <c:v>92.786530584684371</c:v>
                </c:pt>
                <c:pt idx="160">
                  <c:v>92.732735593650318</c:v>
                </c:pt>
                <c:pt idx="161">
                  <c:v>92.67902763681559</c:v>
                </c:pt>
                <c:pt idx="162">
                  <c:v>92.625400744685194</c:v>
                </c:pt>
                <c:pt idx="163">
                  <c:v>92.57184931712915</c:v>
                </c:pt>
                <c:pt idx="164">
                  <c:v>92.518368105655213</c:v>
                </c:pt>
                <c:pt idx="165">
                  <c:v>92.464952195793998</c:v>
                </c:pt>
                <c:pt idx="166">
                  <c:v>92.411596989733624</c:v>
                </c:pt>
                <c:pt idx="167">
                  <c:v>92.358298189313217</c:v>
                </c:pt>
                <c:pt idx="168">
                  <c:v>92.305051779461976</c:v>
                </c:pt>
                <c:pt idx="169">
                  <c:v>92.251854012149877</c:v>
                </c:pt>
                <c:pt idx="170">
                  <c:v>92.198701390899814</c:v>
                </c:pt>
                <c:pt idx="171">
                  <c:v>92.145590655896669</c:v>
                </c:pt>
                <c:pt idx="172">
                  <c:v>92.092518769716719</c:v>
                </c:pt>
                <c:pt idx="173">
                  <c:v>92.039482903690867</c:v>
                </c:pt>
                <c:pt idx="174">
                  <c:v>91.986480424907455</c:v>
                </c:pt>
                <c:pt idx="175">
                  <c:v>91.933508883852753</c:v>
                </c:pt>
                <c:pt idx="176">
                  <c:v>91.88056600268294</c:v>
                </c:pt>
                <c:pt idx="177">
                  <c:v>91.827649664115611</c:v>
                </c:pt>
                <c:pt idx="178">
                  <c:v>91.774757900926616</c:v>
                </c:pt>
                <c:pt idx="179">
                  <c:v>91.721888886034577</c:v>
                </c:pt>
                <c:pt idx="180">
                  <c:v>91.669040923153474</c:v>
                </c:pt>
                <c:pt idx="181">
                  <c:v>91.616212437992488</c:v>
                </c:pt>
                <c:pt idx="182">
                  <c:v>91.563401969980958</c:v>
                </c:pt>
                <c:pt idx="183">
                  <c:v>91.510608164495935</c:v>
                </c:pt>
                <c:pt idx="184">
                  <c:v>91.457829765569102</c:v>
                </c:pt>
                <c:pt idx="185">
                  <c:v>91.405065609050297</c:v>
                </c:pt>
                <c:pt idx="186">
                  <c:v>91.35231461620458</c:v>
                </c:pt>
                <c:pt idx="187">
                  <c:v>91.299575787720542</c:v>
                </c:pt>
                <c:pt idx="188">
                  <c:v>91.246848198107514</c:v>
                </c:pt>
                <c:pt idx="189">
                  <c:v>91.194130990460408</c:v>
                </c:pt>
                <c:pt idx="190">
                  <c:v>91.141423371571491</c:v>
                </c:pt>
                <c:pt idx="191">
                  <c:v>91.088724607368803</c:v>
                </c:pt>
                <c:pt idx="192">
                  <c:v>91.036034018662093</c:v>
                </c:pt>
                <c:pt idx="193">
                  <c:v>90.983350977177722</c:v>
                </c:pt>
                <c:pt idx="194">
                  <c:v>90.930674901865103</c:v>
                </c:pt>
                <c:pt idx="195">
                  <c:v>90.878005255457396</c:v>
                </c:pt>
                <c:pt idx="196">
                  <c:v>90.825341541270944</c:v>
                </c:pt>
                <c:pt idx="197">
                  <c:v>90.77268330022801</c:v>
                </c:pt>
                <c:pt idx="198">
                  <c:v>90.720030108088565</c:v>
                </c:pt>
                <c:pt idx="199">
                  <c:v>90.667381572877147</c:v>
                </c:pt>
                <c:pt idx="200">
                  <c:v>90.614737332492624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858472"/>
        <c:axId val="374858864"/>
      </c:scatterChart>
      <c:valAx>
        <c:axId val="3748584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4858864"/>
        <c:crosses val="autoZero"/>
        <c:crossBetween val="midCat"/>
      </c:valAx>
      <c:valAx>
        <c:axId val="374858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4858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A!$F$6:$F$206</c:f>
              <c:numCache>
                <c:formatCode>General</c:formatCode>
                <c:ptCount val="201"/>
                <c:pt idx="0">
                  <c:v>95.763000000000005</c:v>
                </c:pt>
                <c:pt idx="1">
                  <c:v>95.507999999999996</c:v>
                </c:pt>
                <c:pt idx="2">
                  <c:v>96.373000000000005</c:v>
                </c:pt>
                <c:pt idx="3">
                  <c:v>95.593000000000004</c:v>
                </c:pt>
                <c:pt idx="4">
                  <c:v>95.287999999999997</c:v>
                </c:pt>
                <c:pt idx="5">
                  <c:v>97.763000000000005</c:v>
                </c:pt>
                <c:pt idx="6">
                  <c:v>96.406999999999996</c:v>
                </c:pt>
                <c:pt idx="7">
                  <c:v>95.644000000000005</c:v>
                </c:pt>
                <c:pt idx="8">
                  <c:v>97.051000000000002</c:v>
                </c:pt>
                <c:pt idx="9">
                  <c:v>96.287999999999997</c:v>
                </c:pt>
                <c:pt idx="10">
                  <c:v>95.287999999999997</c:v>
                </c:pt>
                <c:pt idx="11">
                  <c:v>96.915000000000006</c:v>
                </c:pt>
                <c:pt idx="12">
                  <c:v>95.119</c:v>
                </c:pt>
                <c:pt idx="13">
                  <c:v>95.492000000000004</c:v>
                </c:pt>
                <c:pt idx="14">
                  <c:v>95.186000000000007</c:v>
                </c:pt>
                <c:pt idx="15">
                  <c:v>96.016999999999996</c:v>
                </c:pt>
                <c:pt idx="16">
                  <c:v>95.61</c:v>
                </c:pt>
                <c:pt idx="17">
                  <c:v>96.034000000000006</c:v>
                </c:pt>
                <c:pt idx="18">
                  <c:v>95.763000000000005</c:v>
                </c:pt>
                <c:pt idx="19">
                  <c:v>95.287999999999997</c:v>
                </c:pt>
                <c:pt idx="20">
                  <c:v>96.78</c:v>
                </c:pt>
                <c:pt idx="21">
                  <c:v>97.016999999999996</c:v>
                </c:pt>
                <c:pt idx="22">
                  <c:v>96.948999999999998</c:v>
                </c:pt>
                <c:pt idx="23">
                  <c:v>96.932000000000002</c:v>
                </c:pt>
                <c:pt idx="24">
                  <c:v>98.119</c:v>
                </c:pt>
                <c:pt idx="25">
                  <c:v>96.78</c:v>
                </c:pt>
                <c:pt idx="26">
                  <c:v>96.846999999999994</c:v>
                </c:pt>
                <c:pt idx="27">
                  <c:v>98.22</c:v>
                </c:pt>
                <c:pt idx="28">
                  <c:v>97.457999999999998</c:v>
                </c:pt>
                <c:pt idx="29">
                  <c:v>98.355999999999995</c:v>
                </c:pt>
                <c:pt idx="30">
                  <c:v>97.457999999999998</c:v>
                </c:pt>
                <c:pt idx="31">
                  <c:v>97.864000000000004</c:v>
                </c:pt>
                <c:pt idx="32">
                  <c:v>97.881</c:v>
                </c:pt>
                <c:pt idx="33">
                  <c:v>97.236999999999995</c:v>
                </c:pt>
                <c:pt idx="34">
                  <c:v>98.575999999999993</c:v>
                </c:pt>
                <c:pt idx="35">
                  <c:v>97.338999999999999</c:v>
                </c:pt>
                <c:pt idx="36">
                  <c:v>98.441000000000003</c:v>
                </c:pt>
                <c:pt idx="37">
                  <c:v>98.661000000000001</c:v>
                </c:pt>
                <c:pt idx="38">
                  <c:v>99.186000000000007</c:v>
                </c:pt>
                <c:pt idx="39">
                  <c:v>99.846999999999994</c:v>
                </c:pt>
                <c:pt idx="40">
                  <c:v>103.08499999999999</c:v>
                </c:pt>
                <c:pt idx="41">
                  <c:v>103.712</c:v>
                </c:pt>
                <c:pt idx="42">
                  <c:v>106.051</c:v>
                </c:pt>
                <c:pt idx="43">
                  <c:v>110.017</c:v>
                </c:pt>
                <c:pt idx="44">
                  <c:v>115.983</c:v>
                </c:pt>
                <c:pt idx="45">
                  <c:v>121</c:v>
                </c:pt>
                <c:pt idx="46">
                  <c:v>128.119</c:v>
                </c:pt>
                <c:pt idx="47">
                  <c:v>139.017</c:v>
                </c:pt>
                <c:pt idx="48">
                  <c:v>151.78</c:v>
                </c:pt>
                <c:pt idx="49">
                  <c:v>163.05099999999999</c:v>
                </c:pt>
                <c:pt idx="50">
                  <c:v>176.84700000000001</c:v>
                </c:pt>
                <c:pt idx="51">
                  <c:v>188.35599999999999</c:v>
                </c:pt>
                <c:pt idx="52">
                  <c:v>197.69499999999999</c:v>
                </c:pt>
                <c:pt idx="53">
                  <c:v>207.62700000000001</c:v>
                </c:pt>
                <c:pt idx="54">
                  <c:v>212.71199999999999</c:v>
                </c:pt>
                <c:pt idx="55">
                  <c:v>218.03399999999999</c:v>
                </c:pt>
                <c:pt idx="56">
                  <c:v>221.119</c:v>
                </c:pt>
                <c:pt idx="57">
                  <c:v>222.35599999999999</c:v>
                </c:pt>
                <c:pt idx="58">
                  <c:v>217.542</c:v>
                </c:pt>
                <c:pt idx="59">
                  <c:v>207.39</c:v>
                </c:pt>
                <c:pt idx="60">
                  <c:v>182.49199999999999</c:v>
                </c:pt>
                <c:pt idx="61">
                  <c:v>144.05099999999999</c:v>
                </c:pt>
                <c:pt idx="62">
                  <c:v>118.169</c:v>
                </c:pt>
                <c:pt idx="63">
                  <c:v>104.831</c:v>
                </c:pt>
                <c:pt idx="64">
                  <c:v>99.474999999999994</c:v>
                </c:pt>
                <c:pt idx="65">
                  <c:v>99.881</c:v>
                </c:pt>
                <c:pt idx="66">
                  <c:v>99.034000000000006</c:v>
                </c:pt>
                <c:pt idx="67">
                  <c:v>99.897999999999996</c:v>
                </c:pt>
                <c:pt idx="68">
                  <c:v>99.965999999999994</c:v>
                </c:pt>
                <c:pt idx="69">
                  <c:v>101.76300000000001</c:v>
                </c:pt>
                <c:pt idx="70">
                  <c:v>102.898</c:v>
                </c:pt>
                <c:pt idx="71">
                  <c:v>103.542</c:v>
                </c:pt>
                <c:pt idx="72">
                  <c:v>109.864</c:v>
                </c:pt>
                <c:pt idx="73">
                  <c:v>114.47499999999999</c:v>
                </c:pt>
                <c:pt idx="74">
                  <c:v>119.949</c:v>
                </c:pt>
                <c:pt idx="75">
                  <c:v>125.169</c:v>
                </c:pt>
                <c:pt idx="76">
                  <c:v>131.864</c:v>
                </c:pt>
                <c:pt idx="77">
                  <c:v>139.05099999999999</c:v>
                </c:pt>
                <c:pt idx="78">
                  <c:v>144.08500000000001</c:v>
                </c:pt>
                <c:pt idx="79">
                  <c:v>147.93199999999999</c:v>
                </c:pt>
                <c:pt idx="80">
                  <c:v>149.559</c:v>
                </c:pt>
                <c:pt idx="81">
                  <c:v>149.08500000000001</c:v>
                </c:pt>
                <c:pt idx="82">
                  <c:v>141.559</c:v>
                </c:pt>
                <c:pt idx="83">
                  <c:v>129</c:v>
                </c:pt>
                <c:pt idx="84">
                  <c:v>115.898</c:v>
                </c:pt>
                <c:pt idx="85">
                  <c:v>107.339</c:v>
                </c:pt>
                <c:pt idx="86">
                  <c:v>101.78</c:v>
                </c:pt>
                <c:pt idx="87">
                  <c:v>99.254000000000005</c:v>
                </c:pt>
                <c:pt idx="88">
                  <c:v>98.153000000000006</c:v>
                </c:pt>
                <c:pt idx="89">
                  <c:v>98.39</c:v>
                </c:pt>
                <c:pt idx="90">
                  <c:v>97.22</c:v>
                </c:pt>
                <c:pt idx="91">
                  <c:v>94.406999999999996</c:v>
                </c:pt>
                <c:pt idx="92">
                  <c:v>95.661000000000001</c:v>
                </c:pt>
                <c:pt idx="93">
                  <c:v>96.034000000000006</c:v>
                </c:pt>
                <c:pt idx="94">
                  <c:v>95.881</c:v>
                </c:pt>
                <c:pt idx="95">
                  <c:v>95.102000000000004</c:v>
                </c:pt>
                <c:pt idx="96">
                  <c:v>96.525000000000006</c:v>
                </c:pt>
                <c:pt idx="97">
                  <c:v>94.558999999999997</c:v>
                </c:pt>
                <c:pt idx="98">
                  <c:v>95.203000000000003</c:v>
                </c:pt>
                <c:pt idx="99">
                  <c:v>94.897999999999996</c:v>
                </c:pt>
                <c:pt idx="100">
                  <c:v>96.728999999999999</c:v>
                </c:pt>
                <c:pt idx="101">
                  <c:v>97.22</c:v>
                </c:pt>
                <c:pt idx="102">
                  <c:v>97.051000000000002</c:v>
                </c:pt>
                <c:pt idx="103">
                  <c:v>97.661000000000001</c:v>
                </c:pt>
                <c:pt idx="104">
                  <c:v>96.084999999999994</c:v>
                </c:pt>
                <c:pt idx="105">
                  <c:v>97.677999999999997</c:v>
                </c:pt>
                <c:pt idx="106">
                  <c:v>97.948999999999998</c:v>
                </c:pt>
                <c:pt idx="107">
                  <c:v>97</c:v>
                </c:pt>
                <c:pt idx="108">
                  <c:v>97.153000000000006</c:v>
                </c:pt>
                <c:pt idx="109">
                  <c:v>97.915000000000006</c:v>
                </c:pt>
                <c:pt idx="110">
                  <c:v>97.626999999999995</c:v>
                </c:pt>
                <c:pt idx="111">
                  <c:v>96.677999999999997</c:v>
                </c:pt>
                <c:pt idx="112">
                  <c:v>97.016999999999996</c:v>
                </c:pt>
                <c:pt idx="113">
                  <c:v>98.287999999999997</c:v>
                </c:pt>
                <c:pt idx="114">
                  <c:v>99.831000000000003</c:v>
                </c:pt>
                <c:pt idx="115">
                  <c:v>100.69499999999999</c:v>
                </c:pt>
                <c:pt idx="116">
                  <c:v>101.18600000000001</c:v>
                </c:pt>
                <c:pt idx="117">
                  <c:v>102.35599999999999</c:v>
                </c:pt>
                <c:pt idx="118">
                  <c:v>103.15300000000001</c:v>
                </c:pt>
                <c:pt idx="119">
                  <c:v>104.169</c:v>
                </c:pt>
                <c:pt idx="120">
                  <c:v>105.746</c:v>
                </c:pt>
                <c:pt idx="121">
                  <c:v>103.932</c:v>
                </c:pt>
                <c:pt idx="122">
                  <c:v>103.712</c:v>
                </c:pt>
                <c:pt idx="123">
                  <c:v>103.322</c:v>
                </c:pt>
                <c:pt idx="124">
                  <c:v>101.81399999999999</c:v>
                </c:pt>
                <c:pt idx="125">
                  <c:v>99.61</c:v>
                </c:pt>
                <c:pt idx="126">
                  <c:v>97.864000000000004</c:v>
                </c:pt>
                <c:pt idx="127">
                  <c:v>97.254000000000005</c:v>
                </c:pt>
                <c:pt idx="128">
                  <c:v>96.593000000000004</c:v>
                </c:pt>
                <c:pt idx="129">
                  <c:v>95.186000000000007</c:v>
                </c:pt>
                <c:pt idx="130">
                  <c:v>93.474999999999994</c:v>
                </c:pt>
                <c:pt idx="131">
                  <c:v>93.915000000000006</c:v>
                </c:pt>
                <c:pt idx="132">
                  <c:v>93.373000000000005</c:v>
                </c:pt>
                <c:pt idx="133">
                  <c:v>93.254000000000005</c:v>
                </c:pt>
                <c:pt idx="134">
                  <c:v>93.661000000000001</c:v>
                </c:pt>
                <c:pt idx="135">
                  <c:v>93.287999999999997</c:v>
                </c:pt>
                <c:pt idx="136">
                  <c:v>93.39</c:v>
                </c:pt>
                <c:pt idx="137">
                  <c:v>93.236999999999995</c:v>
                </c:pt>
                <c:pt idx="138">
                  <c:v>93.864000000000004</c:v>
                </c:pt>
                <c:pt idx="139">
                  <c:v>93.067999999999998</c:v>
                </c:pt>
                <c:pt idx="140">
                  <c:v>92.373000000000005</c:v>
                </c:pt>
                <c:pt idx="141">
                  <c:v>92.492000000000004</c:v>
                </c:pt>
                <c:pt idx="142">
                  <c:v>93.474999999999994</c:v>
                </c:pt>
                <c:pt idx="143">
                  <c:v>93.457999999999998</c:v>
                </c:pt>
                <c:pt idx="144">
                  <c:v>94.507999999999996</c:v>
                </c:pt>
                <c:pt idx="145">
                  <c:v>95.067999999999998</c:v>
                </c:pt>
                <c:pt idx="146">
                  <c:v>94.831000000000003</c:v>
                </c:pt>
                <c:pt idx="147">
                  <c:v>95.22</c:v>
                </c:pt>
                <c:pt idx="148">
                  <c:v>94.897999999999996</c:v>
                </c:pt>
                <c:pt idx="149">
                  <c:v>96.102000000000004</c:v>
                </c:pt>
                <c:pt idx="150">
                  <c:v>97</c:v>
                </c:pt>
                <c:pt idx="151">
                  <c:v>96.492000000000004</c:v>
                </c:pt>
                <c:pt idx="152">
                  <c:v>97.084999999999994</c:v>
                </c:pt>
                <c:pt idx="153">
                  <c:v>97.016999999999996</c:v>
                </c:pt>
                <c:pt idx="154">
                  <c:v>96.61</c:v>
                </c:pt>
                <c:pt idx="155">
                  <c:v>95.712000000000003</c:v>
                </c:pt>
                <c:pt idx="156">
                  <c:v>95.831000000000003</c:v>
                </c:pt>
                <c:pt idx="157">
                  <c:v>94.694999999999993</c:v>
                </c:pt>
                <c:pt idx="158">
                  <c:v>95</c:v>
                </c:pt>
                <c:pt idx="159">
                  <c:v>94.168999999999997</c:v>
                </c:pt>
                <c:pt idx="160">
                  <c:v>93.932000000000002</c:v>
                </c:pt>
                <c:pt idx="161">
                  <c:v>93</c:v>
                </c:pt>
                <c:pt idx="162">
                  <c:v>92.338999999999999</c:v>
                </c:pt>
                <c:pt idx="163">
                  <c:v>93.084999999999994</c:v>
                </c:pt>
                <c:pt idx="164">
                  <c:v>92.983000000000004</c:v>
                </c:pt>
                <c:pt idx="165">
                  <c:v>92.525000000000006</c:v>
                </c:pt>
                <c:pt idx="166">
                  <c:v>92.525000000000006</c:v>
                </c:pt>
                <c:pt idx="167">
                  <c:v>92.441000000000003</c:v>
                </c:pt>
                <c:pt idx="168">
                  <c:v>93.525000000000006</c:v>
                </c:pt>
                <c:pt idx="169">
                  <c:v>91.948999999999998</c:v>
                </c:pt>
                <c:pt idx="170">
                  <c:v>91.846999999999994</c:v>
                </c:pt>
                <c:pt idx="171">
                  <c:v>92.474999999999994</c:v>
                </c:pt>
                <c:pt idx="172">
                  <c:v>92.034000000000006</c:v>
                </c:pt>
                <c:pt idx="173">
                  <c:v>91.61</c:v>
                </c:pt>
                <c:pt idx="174">
                  <c:v>92.338999999999999</c:v>
                </c:pt>
                <c:pt idx="175">
                  <c:v>91.084999999999994</c:v>
                </c:pt>
                <c:pt idx="176">
                  <c:v>91.948999999999998</c:v>
                </c:pt>
                <c:pt idx="177">
                  <c:v>92.474999999999994</c:v>
                </c:pt>
                <c:pt idx="178">
                  <c:v>91.305000000000007</c:v>
                </c:pt>
                <c:pt idx="179">
                  <c:v>91.474999999999994</c:v>
                </c:pt>
                <c:pt idx="180">
                  <c:v>91.61</c:v>
                </c:pt>
                <c:pt idx="181">
                  <c:v>91.474999999999994</c:v>
                </c:pt>
                <c:pt idx="182">
                  <c:v>92.271000000000001</c:v>
                </c:pt>
                <c:pt idx="183">
                  <c:v>91.271000000000001</c:v>
                </c:pt>
                <c:pt idx="184">
                  <c:v>89.897999999999996</c:v>
                </c:pt>
                <c:pt idx="185">
                  <c:v>91.575999999999993</c:v>
                </c:pt>
                <c:pt idx="186">
                  <c:v>92.016999999999996</c:v>
                </c:pt>
                <c:pt idx="187">
                  <c:v>92.575999999999993</c:v>
                </c:pt>
                <c:pt idx="188">
                  <c:v>91.661000000000001</c:v>
                </c:pt>
                <c:pt idx="189">
                  <c:v>91.39</c:v>
                </c:pt>
                <c:pt idx="190">
                  <c:v>91.287999999999997</c:v>
                </c:pt>
                <c:pt idx="191">
                  <c:v>91.507999999999996</c:v>
                </c:pt>
                <c:pt idx="192">
                  <c:v>90.542000000000002</c:v>
                </c:pt>
                <c:pt idx="193">
                  <c:v>92.22</c:v>
                </c:pt>
                <c:pt idx="194">
                  <c:v>91.712000000000003</c:v>
                </c:pt>
                <c:pt idx="195">
                  <c:v>90.965999999999994</c:v>
                </c:pt>
                <c:pt idx="196">
                  <c:v>90.846999999999994</c:v>
                </c:pt>
                <c:pt idx="197">
                  <c:v>90.644000000000005</c:v>
                </c:pt>
                <c:pt idx="198">
                  <c:v>91.102000000000004</c:v>
                </c:pt>
                <c:pt idx="199">
                  <c:v>91.593000000000004</c:v>
                </c:pt>
                <c:pt idx="200">
                  <c:v>91.034000000000006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A!$U$6:$U$206</c:f>
              <c:numCache>
                <c:formatCode>0.00</c:formatCode>
                <c:ptCount val="201"/>
                <c:pt idx="0">
                  <c:v>96.733852736735457</c:v>
                </c:pt>
                <c:pt idx="1">
                  <c:v>96.73215761020991</c:v>
                </c:pt>
                <c:pt idx="2">
                  <c:v>96.730465779595249</c:v>
                </c:pt>
                <c:pt idx="3">
                  <c:v>96.728777507951676</c:v>
                </c:pt>
                <c:pt idx="4">
                  <c:v>96.727093078405716</c:v>
                </c:pt>
                <c:pt idx="5">
                  <c:v>96.725412795571131</c:v>
                </c:pt>
                <c:pt idx="6">
                  <c:v>96.723736987056597</c:v>
                </c:pt>
                <c:pt idx="7">
                  <c:v>96.722066005063837</c:v>
                </c:pt>
                <c:pt idx="8">
                  <c:v>96.720400228079427</c:v>
                </c:pt>
                <c:pt idx="9">
                  <c:v>96.718740062663443</c:v>
                </c:pt>
                <c:pt idx="10">
                  <c:v>96.717085945337629</c:v>
                </c:pt>
                <c:pt idx="11">
                  <c:v>96.715438344575617</c:v>
                </c:pt>
                <c:pt idx="12">
                  <c:v>96.713797762897315</c:v>
                </c:pt>
                <c:pt idx="13">
                  <c:v>96.712164739068328</c:v>
                </c:pt>
                <c:pt idx="14">
                  <c:v>96.710539850405482</c:v>
                </c:pt>
                <c:pt idx="15">
                  <c:v>96.708923715188376</c:v>
                </c:pt>
                <c:pt idx="16">
                  <c:v>96.707316995175958</c:v>
                </c:pt>
                <c:pt idx="17">
                  <c:v>96.70572039823027</c:v>
                </c:pt>
                <c:pt idx="18">
                  <c:v>96.70413468106058</c:v>
                </c:pt>
                <c:pt idx="19">
                  <c:v>96.702560652154133</c:v>
                </c:pt>
                <c:pt idx="20">
                  <c:v>96.700999175167439</c:v>
                </c:pt>
                <c:pt idx="21">
                  <c:v>96.69945117381404</c:v>
                </c:pt>
                <c:pt idx="22">
                  <c:v>96.697917641939455</c:v>
                </c:pt>
                <c:pt idx="23">
                  <c:v>96.6963996712566</c:v>
                </c:pt>
                <c:pt idx="24">
                  <c:v>96.694898536812588</c:v>
                </c:pt>
                <c:pt idx="25">
                  <c:v>96.693415962564856</c:v>
                </c:pt>
                <c:pt idx="26">
                  <c:v>96.6919549221506</c:v>
                </c:pt>
                <c:pt idx="27">
                  <c:v>96.690521952641149</c:v>
                </c:pt>
                <c:pt idx="28">
                  <c:v>96.689133533158525</c:v>
                </c:pt>
                <c:pt idx="29">
                  <c:v>96.687832829593191</c:v>
                </c:pt>
                <c:pt idx="30">
                  <c:v>96.686731495068202</c:v>
                </c:pt>
                <c:pt idx="31">
                  <c:v>96.686108767902695</c:v>
                </c:pt>
                <c:pt idx="32">
                  <c:v>96.686634252196413</c:v>
                </c:pt>
                <c:pt idx="33">
                  <c:v>96.689841969353068</c:v>
                </c:pt>
                <c:pt idx="34">
                  <c:v>96.699082951270626</c:v>
                </c:pt>
                <c:pt idx="35">
                  <c:v>96.721327503842105</c:v>
                </c:pt>
                <c:pt idx="36">
                  <c:v>96.770362620057767</c:v>
                </c:pt>
                <c:pt idx="37">
                  <c:v>96.872080966657748</c:v>
                </c:pt>
                <c:pt idx="38">
                  <c:v>97.072569067132321</c:v>
                </c:pt>
                <c:pt idx="39">
                  <c:v>97.449387008502114</c:v>
                </c:pt>
                <c:pt idx="40">
                  <c:v>98.125564906723497</c:v>
                </c:pt>
                <c:pt idx="41">
                  <c:v>99.284256566610011</c:v>
                </c:pt>
                <c:pt idx="42">
                  <c:v>101.17975100544956</c:v>
                </c:pt>
                <c:pt idx="43">
                  <c:v>104.13813487149854</c:v>
                </c:pt>
                <c:pt idx="44">
                  <c:v>108.53934469563163</c:v>
                </c:pt>
                <c:pt idx="45">
                  <c:v>114.77307066059096</c:v>
                </c:pt>
                <c:pt idx="46">
                  <c:v>123.16530484385352</c:v>
                </c:pt>
                <c:pt idx="47">
                  <c:v>133.88069570133717</c:v>
                </c:pt>
                <c:pt idx="48">
                  <c:v>146.81697403859104</c:v>
                </c:pt>
                <c:pt idx="49">
                  <c:v>161.51818814252198</c:v>
                </c:pt>
                <c:pt idx="50">
                  <c:v>177.1385656291543</c:v>
                </c:pt>
                <c:pt idx="51">
                  <c:v>192.48413388347271</c:v>
                </c:pt>
                <c:pt idx="52">
                  <c:v>206.14315323949072</c:v>
                </c:pt>
                <c:pt idx="53">
                  <c:v>216.69185510491297</c:v>
                </c:pt>
                <c:pt idx="54">
                  <c:v>222.93636250816991</c:v>
                </c:pt>
                <c:pt idx="55">
                  <c:v>224.13460769825593</c:v>
                </c:pt>
                <c:pt idx="56">
                  <c:v>220.14133743703519</c:v>
                </c:pt>
                <c:pt idx="57">
                  <c:v>211.4370634283936</c:v>
                </c:pt>
                <c:pt idx="58">
                  <c:v>199.03298957326203</c:v>
                </c:pt>
                <c:pt idx="59">
                  <c:v>184.27790842771563</c:v>
                </c:pt>
                <c:pt idx="60">
                  <c:v>168.61801615966178</c:v>
                </c:pt>
                <c:pt idx="61">
                  <c:v>153.36853585931686</c:v>
                </c:pt>
                <c:pt idx="62">
                  <c:v>139.5458378578943</c:v>
                </c:pt>
                <c:pt idx="63">
                  <c:v>127.78603937105839</c:v>
                </c:pt>
                <c:pt idx="64">
                  <c:v>118.35021726718807</c:v>
                </c:pt>
                <c:pt idx="65">
                  <c:v>111.19623438093207</c:v>
                </c:pt>
                <c:pt idx="66">
                  <c:v>106.08772067357967</c:v>
                </c:pt>
                <c:pt idx="67">
                  <c:v>102.71176846238528</c:v>
                </c:pt>
                <c:pt idx="68">
                  <c:v>100.78405560147645</c:v>
                </c:pt>
                <c:pt idx="69">
                  <c:v>100.12749859668523</c:v>
                </c:pt>
                <c:pt idx="70">
                  <c:v>100.71385922424582</c:v>
                </c:pt>
                <c:pt idx="71">
                  <c:v>102.65699232391285</c:v>
                </c:pt>
                <c:pt idx="72">
                  <c:v>106.14685789464441</c:v>
                </c:pt>
                <c:pt idx="73">
                  <c:v>111.32306326523587</c:v>
                </c:pt>
                <c:pt idx="74">
                  <c:v>118.11022536318752</c:v>
                </c:pt>
                <c:pt idx="75">
                  <c:v>126.068949316491</c:v>
                </c:pt>
                <c:pt idx="76">
                  <c:v>134.33713510689185</c:v>
                </c:pt>
                <c:pt idx="77">
                  <c:v>141.72402489014098</c:v>
                </c:pt>
                <c:pt idx="78">
                  <c:v>146.96475466377757</c:v>
                </c:pt>
                <c:pt idx="79">
                  <c:v>149.06485507853688</c:v>
                </c:pt>
                <c:pt idx="80">
                  <c:v>147.60473940073305</c:v>
                </c:pt>
                <c:pt idx="81">
                  <c:v>142.87471668532294</c:v>
                </c:pt>
                <c:pt idx="82">
                  <c:v>135.78001353482165</c:v>
                </c:pt>
                <c:pt idx="83">
                  <c:v>127.5578286184125</c:v>
                </c:pt>
                <c:pt idx="84">
                  <c:v>119.42728623702132</c:v>
                </c:pt>
                <c:pt idx="85">
                  <c:v>112.30688105868249</c:v>
                </c:pt>
                <c:pt idx="86">
                  <c:v>106.68309241968863</c:v>
                </c:pt>
                <c:pt idx="87">
                  <c:v>102.6354879364003</c:v>
                </c:pt>
                <c:pt idx="88">
                  <c:v>99.962738857552978</c:v>
                </c:pt>
                <c:pt idx="89">
                  <c:v>98.334868889214803</c:v>
                </c:pt>
                <c:pt idx="90">
                  <c:v>97.415178457807784</c:v>
                </c:pt>
                <c:pt idx="91">
                  <c:v>96.928897620758278</c:v>
                </c:pt>
                <c:pt idx="92">
                  <c:v>96.683767881417296</c:v>
                </c:pt>
                <c:pt idx="93">
                  <c:v>96.560923111364431</c:v>
                </c:pt>
                <c:pt idx="94">
                  <c:v>96.494375502396821</c:v>
                </c:pt>
                <c:pt idx="95">
                  <c:v>96.45091009672322</c:v>
                </c:pt>
                <c:pt idx="96">
                  <c:v>96.41527196533832</c:v>
                </c:pt>
                <c:pt idx="97">
                  <c:v>96.38104668125537</c:v>
                </c:pt>
                <c:pt idx="98">
                  <c:v>96.345776402315522</c:v>
                </c:pt>
                <c:pt idx="99">
                  <c:v>96.30864771912691</c:v>
                </c:pt>
                <c:pt idx="100">
                  <c:v>96.269538514268717</c:v>
                </c:pt>
                <c:pt idx="101">
                  <c:v>96.228733827834603</c:v>
                </c:pt>
                <c:pt idx="102">
                  <c:v>96.187004538540762</c:v>
                </c:pt>
                <c:pt idx="103">
                  <c:v>96.145974727254114</c:v>
                </c:pt>
                <c:pt idx="104">
                  <c:v>96.108825184918686</c:v>
                </c:pt>
                <c:pt idx="105">
                  <c:v>96.081415616209156</c:v>
                </c:pt>
                <c:pt idx="106">
                  <c:v>96.07384524061149</c:v>
                </c:pt>
                <c:pt idx="107">
                  <c:v>96.102278663511413</c:v>
                </c:pt>
                <c:pt idx="108">
                  <c:v>96.190527502759451</c:v>
                </c:pt>
                <c:pt idx="109">
                  <c:v>96.370458371153731</c:v>
                </c:pt>
                <c:pt idx="110">
                  <c:v>96.679974586113786</c:v>
                </c:pt>
                <c:pt idx="111">
                  <c:v>97.157384274344281</c:v>
                </c:pt>
                <c:pt idx="112">
                  <c:v>97.831715825854445</c:v>
                </c:pt>
                <c:pt idx="113">
                  <c:v>98.710061005523343</c:v>
                </c:pt>
                <c:pt idx="114">
                  <c:v>99.764980057939326</c:v>
                </c:pt>
                <c:pt idx="115">
                  <c:v>100.92657386569071</c:v>
                </c:pt>
                <c:pt idx="116">
                  <c:v>102.08397229045841</c:v>
                </c:pt>
                <c:pt idx="117">
                  <c:v>103.09899290505743</c:v>
                </c:pt>
                <c:pt idx="118">
                  <c:v>103.83080253156683</c:v>
                </c:pt>
                <c:pt idx="119">
                  <c:v>104.16591616867616</c:v>
                </c:pt>
                <c:pt idx="120">
                  <c:v>104.0448268684766</c:v>
                </c:pt>
                <c:pt idx="121">
                  <c:v>103.47667601399039</c:v>
                </c:pt>
                <c:pt idx="122">
                  <c:v>102.53699108394439</c:v>
                </c:pt>
                <c:pt idx="123">
                  <c:v>101.34926740301889</c:v>
                </c:pt>
                <c:pt idx="124">
                  <c:v>100.05658282034001</c:v>
                </c:pt>
                <c:pt idx="125">
                  <c:v>98.792216782783868</c:v>
                </c:pt>
                <c:pt idx="126">
                  <c:v>97.657448655826173</c:v>
                </c:pt>
                <c:pt idx="127">
                  <c:v>96.711098495440396</c:v>
                </c:pt>
                <c:pt idx="128">
                  <c:v>95.970842302685512</c:v>
                </c:pt>
                <c:pt idx="129">
                  <c:v>95.422821967321383</c:v>
                </c:pt>
                <c:pt idx="130">
                  <c:v>95.034650646403549</c:v>
                </c:pt>
                <c:pt idx="131">
                  <c:v>94.767519030852142</c:v>
                </c:pt>
                <c:pt idx="132">
                  <c:v>94.584877909326153</c:v>
                </c:pt>
                <c:pt idx="133">
                  <c:v>94.457079339789473</c:v>
                </c:pt>
                <c:pt idx="134">
                  <c:v>94.362698977253658</c:v>
                </c:pt>
                <c:pt idx="135">
                  <c:v>94.287823816126178</c:v>
                </c:pt>
                <c:pt idx="136">
                  <c:v>94.224534881691469</c:v>
                </c:pt>
                <c:pt idx="137">
                  <c:v>94.169447276603563</c:v>
                </c:pt>
                <c:pt idx="138">
                  <c:v>94.122746612850904</c:v>
                </c:pt>
                <c:pt idx="139">
                  <c:v>94.087809851037264</c:v>
                </c:pt>
                <c:pt idx="140">
                  <c:v>94.071238069917797</c:v>
                </c:pt>
                <c:pt idx="141">
                  <c:v>94.082931208406904</c:v>
                </c:pt>
                <c:pt idx="142">
                  <c:v>94.135693167108414</c:v>
                </c:pt>
                <c:pt idx="143">
                  <c:v>94.243818643887579</c:v>
                </c:pt>
                <c:pt idx="144">
                  <c:v>94.420273493389416</c:v>
                </c:pt>
                <c:pt idx="145">
                  <c:v>94.672512785490895</c:v>
                </c:pt>
                <c:pt idx="146">
                  <c:v>94.997651393479785</c:v>
                </c:pt>
                <c:pt idx="147">
                  <c:v>95.378404032017059</c:v>
                </c:pt>
                <c:pt idx="148">
                  <c:v>95.781591127244639</c:v>
                </c:pt>
                <c:pt idx="149">
                  <c:v>96.160712047020681</c:v>
                </c:pt>
                <c:pt idx="150">
                  <c:v>96.462994379617911</c:v>
                </c:pt>
                <c:pt idx="151">
                  <c:v>96.639712101305761</c:v>
                </c:pt>
                <c:pt idx="152">
                  <c:v>96.657070964320127</c:v>
                </c:pt>
                <c:pt idx="153">
                  <c:v>96.504324031277463</c:v>
                </c:pt>
                <c:pt idx="154">
                  <c:v>96.196433421772696</c:v>
                </c:pt>
                <c:pt idx="155">
                  <c:v>95.770369951605829</c:v>
                </c:pt>
                <c:pt idx="156">
                  <c:v>95.27630991909821</c:v>
                </c:pt>
                <c:pt idx="157">
                  <c:v>94.766613951092054</c:v>
                </c:pt>
                <c:pt idx="158">
                  <c:v>94.285903087102099</c:v>
                </c:pt>
                <c:pt idx="159">
                  <c:v>93.864724129571584</c:v>
                </c:pt>
                <c:pt idx="160">
                  <c:v>93.517727369319104</c:v>
                </c:pt>
                <c:pt idx="161">
                  <c:v>93.245714388554603</c:v>
                </c:pt>
                <c:pt idx="162">
                  <c:v>93.039946879626683</c:v>
                </c:pt>
                <c:pt idx="163">
                  <c:v>92.886941888968011</c:v>
                </c:pt>
                <c:pt idx="164">
                  <c:v>92.772436052630553</c:v>
                </c:pt>
                <c:pt idx="165">
                  <c:v>92.683912312895316</c:v>
                </c:pt>
                <c:pt idx="166">
                  <c:v>92.611708372035224</c:v>
                </c:pt>
                <c:pt idx="167">
                  <c:v>92.549088457117875</c:v>
                </c:pt>
                <c:pt idx="168">
                  <c:v>92.491750821857963</c:v>
                </c:pt>
                <c:pt idx="169">
                  <c:v>92.43715635470177</c:v>
                </c:pt>
                <c:pt idx="170">
                  <c:v>92.38391159435642</c:v>
                </c:pt>
                <c:pt idx="171">
                  <c:v>92.331302302934631</c:v>
                </c:pt>
                <c:pt idx="172">
                  <c:v>92.278985177819166</c:v>
                </c:pt>
                <c:pt idx="173">
                  <c:v>92.22680473695236</c:v>
                </c:pt>
                <c:pt idx="174">
                  <c:v>92.174694094689514</c:v>
                </c:pt>
                <c:pt idx="175">
                  <c:v>92.122625453532336</c:v>
                </c:pt>
                <c:pt idx="176">
                  <c:v>92.070587215186166</c:v>
                </c:pt>
                <c:pt idx="177">
                  <c:v>92.01857413034449</c:v>
                </c:pt>
                <c:pt idx="178">
                  <c:v>91.966583338117971</c:v>
                </c:pt>
                <c:pt idx="179">
                  <c:v>91.914612872446355</c:v>
                </c:pt>
                <c:pt idx="180">
                  <c:v>91.862661130672166</c:v>
                </c:pt>
                <c:pt idx="181">
                  <c:v>91.810726692695539</c:v>
                </c:pt>
                <c:pt idx="182">
                  <c:v>91.758808259874897</c:v>
                </c:pt>
                <c:pt idx="183">
                  <c:v>91.706904632472771</c:v>
                </c:pt>
                <c:pt idx="184">
                  <c:v>91.655014698947809</c:v>
                </c:pt>
                <c:pt idx="185">
                  <c:v>91.603137428864542</c:v>
                </c:pt>
                <c:pt idx="186">
                  <c:v>91.551271867031843</c:v>
                </c:pt>
                <c:pt idx="187">
                  <c:v>91.499417128209302</c:v>
                </c:pt>
                <c:pt idx="188">
                  <c:v>91.44757239219912</c:v>
                </c:pt>
                <c:pt idx="189">
                  <c:v>91.395736899266439</c:v>
                </c:pt>
                <c:pt idx="190">
                  <c:v>91.343909945861327</c:v>
                </c:pt>
                <c:pt idx="191">
                  <c:v>91.292090880624215</c:v>
                </c:pt>
                <c:pt idx="192">
                  <c:v>91.240279100657517</c:v>
                </c:pt>
                <c:pt idx="193">
                  <c:v>91.188474048047937</c:v>
                </c:pt>
                <c:pt idx="194">
                  <c:v>91.136675206624432</c:v>
                </c:pt>
                <c:pt idx="195">
                  <c:v>91.084882098937385</c:v>
                </c:pt>
                <c:pt idx="196">
                  <c:v>91.033094283445351</c:v>
                </c:pt>
                <c:pt idx="197">
                  <c:v>90.981311351896366</c:v>
                </c:pt>
                <c:pt idx="198">
                  <c:v>90.92953292689154</c:v>
                </c:pt>
                <c:pt idx="199">
                  <c:v>90.877758659619005</c:v>
                </c:pt>
                <c:pt idx="200">
                  <c:v>90.825988227747544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A!$AY$6:$AY$206</c:f>
              <c:numCache>
                <c:formatCode>General</c:formatCode>
                <c:ptCount val="201"/>
                <c:pt idx="0">
                  <c:v>96.733852736735457</c:v>
                </c:pt>
                <c:pt idx="1">
                  <c:v>96.73215761020991</c:v>
                </c:pt>
                <c:pt idx="2">
                  <c:v>96.730465779595249</c:v>
                </c:pt>
                <c:pt idx="3">
                  <c:v>96.728777507951676</c:v>
                </c:pt>
                <c:pt idx="4">
                  <c:v>96.727093078405716</c:v>
                </c:pt>
                <c:pt idx="5">
                  <c:v>96.725412795571131</c:v>
                </c:pt>
                <c:pt idx="6">
                  <c:v>96.723736987056597</c:v>
                </c:pt>
                <c:pt idx="7">
                  <c:v>96.722066005063837</c:v>
                </c:pt>
                <c:pt idx="8">
                  <c:v>96.720400228079427</c:v>
                </c:pt>
                <c:pt idx="9">
                  <c:v>96.718740062663443</c:v>
                </c:pt>
                <c:pt idx="10">
                  <c:v>96.717085945337629</c:v>
                </c:pt>
                <c:pt idx="11">
                  <c:v>96.715438344575617</c:v>
                </c:pt>
                <c:pt idx="12">
                  <c:v>96.713797762897315</c:v>
                </c:pt>
                <c:pt idx="13">
                  <c:v>96.712164739068299</c:v>
                </c:pt>
                <c:pt idx="14">
                  <c:v>96.710539850405311</c:v>
                </c:pt>
                <c:pt idx="15">
                  <c:v>96.708923715187467</c:v>
                </c:pt>
                <c:pt idx="16">
                  <c:v>96.707316995171354</c:v>
                </c:pt>
                <c:pt idx="17">
                  <c:v>96.705720398207973</c:v>
                </c:pt>
                <c:pt idx="18">
                  <c:v>96.704134680956955</c:v>
                </c:pt>
                <c:pt idx="19">
                  <c:v>96.702560651691854</c:v>
                </c:pt>
                <c:pt idx="20">
                  <c:v>96.70099917318872</c:v>
                </c:pt>
                <c:pt idx="21">
                  <c:v>96.699451165686867</c:v>
                </c:pt>
                <c:pt idx="22">
                  <c:v>96.69791760990843</c:v>
                </c:pt>
                <c:pt idx="23">
                  <c:v>96.69639955011958</c:v>
                </c:pt>
                <c:pt idx="24">
                  <c:v>96.694898097212501</c:v>
                </c:pt>
                <c:pt idx="25">
                  <c:v>96.693414431782315</c:v>
                </c:pt>
                <c:pt idx="26">
                  <c:v>96.691949807168626</c:v>
                </c:pt>
                <c:pt idx="27">
                  <c:v>96.69050555242427</c:v>
                </c:pt>
                <c:pt idx="28">
                  <c:v>96.689083075167986</c:v>
                </c:pt>
                <c:pt idx="29">
                  <c:v>96.687683864268891</c:v>
                </c:pt>
                <c:pt idx="30">
                  <c:v>96.686309492302257</c:v>
                </c:pt>
                <c:pt idx="31">
                  <c:v>96.684961617705284</c:v>
                </c:pt>
                <c:pt idx="32">
                  <c:v>96.683641986550015</c:v>
                </c:pt>
                <c:pt idx="33">
                  <c:v>96.682352433837139</c:v>
                </c:pt>
                <c:pt idx="34">
                  <c:v>96.681094884199297</c:v>
                </c:pt>
                <c:pt idx="35">
                  <c:v>96.679871351885325</c:v>
                </c:pt>
                <c:pt idx="36">
                  <c:v>96.678683939877658</c:v>
                </c:pt>
                <c:pt idx="37">
                  <c:v>96.677534837973425</c:v>
                </c:pt>
                <c:pt idx="38">
                  <c:v>96.676426319634956</c:v>
                </c:pt>
                <c:pt idx="39">
                  <c:v>96.675360737388587</c:v>
                </c:pt>
                <c:pt idx="40">
                  <c:v>96.674340516519734</c:v>
                </c:pt>
                <c:pt idx="41">
                  <c:v>96.673368146778159</c:v>
                </c:pt>
                <c:pt idx="42">
                  <c:v>96.672446171769522</c:v>
                </c:pt>
                <c:pt idx="43">
                  <c:v>96.671577175667565</c:v>
                </c:pt>
                <c:pt idx="44">
                  <c:v>96.670763766834781</c:v>
                </c:pt>
                <c:pt idx="45">
                  <c:v>96.670008557889048</c:v>
                </c:pt>
                <c:pt idx="46">
                  <c:v>96.669314141697996</c:v>
                </c:pt>
                <c:pt idx="47">
                  <c:v>96.668683062723048</c:v>
                </c:pt>
                <c:pt idx="48">
                  <c:v>96.668117783070329</c:v>
                </c:pt>
                <c:pt idx="49">
                  <c:v>96.667620642535738</c:v>
                </c:pt>
                <c:pt idx="50">
                  <c:v>96.667193811858283</c:v>
                </c:pt>
                <c:pt idx="51">
                  <c:v>96.666839238319014</c:v>
                </c:pt>
                <c:pt idx="52">
                  <c:v>96.666558582742539</c:v>
                </c:pt>
                <c:pt idx="53">
                  <c:v>96.666353146877739</c:v>
                </c:pt>
                <c:pt idx="54">
                  <c:v>96.666223790054161</c:v>
                </c:pt>
                <c:pt idx="55">
                  <c:v>96.666170833933663</c:v>
                </c:pt>
                <c:pt idx="56">
                  <c:v>96.666193954106319</c:v>
                </c:pt>
                <c:pt idx="57">
                  <c:v>96.666292057220701</c:v>
                </c:pt>
                <c:pt idx="58">
                  <c:v>96.666463142294816</c:v>
                </c:pt>
                <c:pt idx="59">
                  <c:v>96.666704144833716</c:v>
                </c:pt>
                <c:pt idx="60">
                  <c:v>96.667010762390433</c:v>
                </c:pt>
                <c:pt idx="61">
                  <c:v>96.667377260258007</c:v>
                </c:pt>
                <c:pt idx="62">
                  <c:v>96.66779625608406</c:v>
                </c:pt>
                <c:pt idx="63">
                  <c:v>96.668258482369339</c:v>
                </c:pt>
                <c:pt idx="64">
                  <c:v>96.668752526063528</c:v>
                </c:pt>
                <c:pt idx="65">
                  <c:v>96.669264544822639</c:v>
                </c:pt>
                <c:pt idx="66">
                  <c:v>96.669777959963085</c:v>
                </c:pt>
                <c:pt idx="67">
                  <c:v>96.670273126758332</c:v>
                </c:pt>
                <c:pt idx="68">
                  <c:v>96.670726983496778</c:v>
                </c:pt>
                <c:pt idx="69">
                  <c:v>96.671112681675623</c:v>
                </c:pt>
                <c:pt idx="70">
                  <c:v>96.671399200864585</c:v>
                </c:pt>
                <c:pt idx="71">
                  <c:v>96.67155095315087</c:v>
                </c:pt>
                <c:pt idx="72">
                  <c:v>96.671527383680782</c:v>
                </c:pt>
                <c:pt idx="73">
                  <c:v>96.671282575644184</c:v>
                </c:pt>
                <c:pt idx="74">
                  <c:v>96.67076487008714</c:v>
                </c:pt>
                <c:pt idx="75">
                  <c:v>96.669916513153183</c:v>
                </c:pt>
                <c:pt idx="76">
                  <c:v>96.668673345684127</c:v>
                </c:pt>
                <c:pt idx="77">
                  <c:v>96.666964552468201</c:v>
                </c:pt>
                <c:pt idx="78">
                  <c:v>96.664712490686057</c:v>
                </c:pt>
                <c:pt idx="79">
                  <c:v>96.661832619109816</c:v>
                </c:pt>
                <c:pt idx="80">
                  <c:v>96.658233551162681</c:v>
                </c:pt>
                <c:pt idx="81">
                  <c:v>96.653817255807482</c:v>
                </c:pt>
                <c:pt idx="82">
                  <c:v>96.648479430142572</c:v>
                </c:pt>
                <c:pt idx="83">
                  <c:v>96.642110066262319</c:v>
                </c:pt>
                <c:pt idx="84">
                  <c:v>96.634594232117365</c:v>
                </c:pt>
                <c:pt idx="85">
                  <c:v>96.625813081547363</c:v>
                </c:pt>
                <c:pt idx="86">
                  <c:v>96.615645102192886</c:v>
                </c:pt>
                <c:pt idx="87">
                  <c:v>96.603967601562118</c:v>
                </c:pt>
                <c:pt idx="88">
                  <c:v>96.590658421229989</c:v>
                </c:pt>
                <c:pt idx="89">
                  <c:v>96.575597857261329</c:v>
                </c:pt>
                <c:pt idx="90">
                  <c:v>96.558670751973864</c:v>
                </c:pt>
                <c:pt idx="91">
                  <c:v>96.539768708801702</c:v>
                </c:pt>
                <c:pt idx="92">
                  <c:v>96.518792369200895</c:v>
                </c:pt>
                <c:pt idx="93">
                  <c:v>96.495653679314856</c:v>
                </c:pt>
                <c:pt idx="94">
                  <c:v>96.470278065609648</c:v>
                </c:pt>
                <c:pt idx="95">
                  <c:v>96.442606433973623</c:v>
                </c:pt>
                <c:pt idx="96">
                  <c:v>96.412596906741896</c:v>
                </c:pt>
                <c:pt idx="97">
                  <c:v>96.380226217340535</c:v>
                </c:pt>
                <c:pt idx="98">
                  <c:v>96.345490692903468</c:v>
                </c:pt>
                <c:pt idx="99">
                  <c:v>96.308406770964126</c:v>
                </c:pt>
                <c:pt idx="100">
                  <c:v>96.2690110163133</c:v>
                </c:pt>
                <c:pt idx="101">
                  <c:v>96.227359627040258</c:v>
                </c:pt>
                <c:pt idx="102">
                  <c:v>96.183527442984627</c:v>
                </c:pt>
                <c:pt idx="103">
                  <c:v>96.137606493499305</c:v>
                </c:pt>
                <c:pt idx="104">
                  <c:v>96.089704142761633</c:v>
                </c:pt>
                <c:pt idx="105">
                  <c:v>96.039940908297041</c:v>
                </c:pt>
                <c:pt idx="106">
                  <c:v>95.988448040713195</c:v>
                </c:pt>
                <c:pt idx="107">
                  <c:v>95.935364959208442</c:v>
                </c:pt>
                <c:pt idx="108">
                  <c:v>95.880836638088198</c:v>
                </c:pt>
                <c:pt idx="109">
                  <c:v>95.825011034697354</c:v>
                </c:pt>
                <c:pt idx="110">
                  <c:v>95.768036639690763</c:v>
                </c:pt>
                <c:pt idx="111">
                  <c:v>95.710060217556872</c:v>
                </c:pt>
                <c:pt idx="112">
                  <c:v>95.651224790078047</c:v>
                </c:pt>
                <c:pt idx="113">
                  <c:v>95.591667899254915</c:v>
                </c:pt>
                <c:pt idx="114">
                  <c:v>95.531520170326417</c:v>
                </c:pt>
                <c:pt idx="115">
                  <c:v>95.470904180854674</c:v>
                </c:pt>
                <c:pt idx="116">
                  <c:v>95.409933629125533</c:v>
                </c:pt>
                <c:pt idx="117">
                  <c:v>95.348712784783558</c:v>
                </c:pt>
                <c:pt idx="118">
                  <c:v>95.287336196849921</c:v>
                </c:pt>
                <c:pt idx="119">
                  <c:v>95.225888629029953</c:v>
                </c:pt>
                <c:pt idx="120">
                  <c:v>95.164445189296785</c:v>
                </c:pt>
                <c:pt idx="121">
                  <c:v>95.103071619826864</c:v>
                </c:pt>
                <c:pt idx="122">
                  <c:v>95.041824714081628</c:v>
                </c:pt>
                <c:pt idx="123">
                  <c:v>94.980752829791925</c:v>
                </c:pt>
                <c:pt idx="124">
                  <c:v>94.919896469424884</c:v>
                </c:pt>
                <c:pt idx="125">
                  <c:v>94.859288903068929</c:v>
                </c:pt>
                <c:pt idx="126">
                  <c:v>94.798956812271399</c:v>
                </c:pt>
                <c:pt idx="127">
                  <c:v>94.738920936984073</c:v>
                </c:pt>
                <c:pt idx="128">
                  <c:v>94.679196711244415</c:v>
                </c:pt>
                <c:pt idx="129">
                  <c:v>94.619794876427022</c:v>
                </c:pt>
                <c:pt idx="130">
                  <c:v>94.56072206377047</c:v>
                </c:pt>
                <c:pt idx="131">
                  <c:v>94.501981340381249</c:v>
                </c:pt>
                <c:pt idx="132">
                  <c:v>94.443572715033284</c:v>
                </c:pt>
                <c:pt idx="133">
                  <c:v>94.385493601828259</c:v>
                </c:pt>
                <c:pt idx="134">
                  <c:v>94.327739241187743</c:v>
                </c:pt>
                <c:pt idx="135">
                  <c:v>94.270303078744575</c:v>
                </c:pt>
                <c:pt idx="136">
                  <c:v>94.213177103528864</c:v>
                </c:pt>
                <c:pt idx="137">
                  <c:v>94.156352147441098</c:v>
                </c:pt>
                <c:pt idx="138">
                  <c:v>94.09981814840981</c:v>
                </c:pt>
                <c:pt idx="139">
                  <c:v>94.043564379880593</c:v>
                </c:pt>
                <c:pt idx="140">
                  <c:v>93.987579649405603</c:v>
                </c:pt>
                <c:pt idx="141">
                  <c:v>93.931852469129851</c:v>
                </c:pt>
                <c:pt idx="142">
                  <c:v>93.876371200922421</c:v>
                </c:pt>
                <c:pt idx="143">
                  <c:v>93.821124178800659</c:v>
                </c:pt>
                <c:pt idx="144">
                  <c:v>93.766099811155854</c:v>
                </c:pt>
                <c:pt idx="145">
                  <c:v>93.71128666512756</c:v>
                </c:pt>
                <c:pt idx="146">
                  <c:v>93.656673535296306</c:v>
                </c:pt>
                <c:pt idx="147">
                  <c:v>93.602249498683349</c:v>
                </c:pt>
                <c:pt idx="148">
                  <c:v>93.548003957863017</c:v>
                </c:pt>
                <c:pt idx="149">
                  <c:v>93.4939266738171</c:v>
                </c:pt>
                <c:pt idx="150">
                  <c:v>93.440007789990929</c:v>
                </c:pt>
                <c:pt idx="151">
                  <c:v>93.386237848850897</c:v>
                </c:pt>
                <c:pt idx="152">
                  <c:v>93.33260780209558</c:v>
                </c:pt>
                <c:pt idx="153">
                  <c:v>93.279109015535425</c:v>
                </c:pt>
                <c:pt idx="154">
                  <c:v>93.225733269531403</c:v>
                </c:pt>
                <c:pt idx="155">
                  <c:v>93.172472755769874</c:v>
                </c:pt>
                <c:pt idx="156">
                  <c:v>93.119320071049756</c:v>
                </c:pt>
                <c:pt idx="157">
                  <c:v>93.066268208666031</c:v>
                </c:pt>
                <c:pt idx="158">
                  <c:v>93.013310547893241</c:v>
                </c:pt>
                <c:pt idx="159">
                  <c:v>92.960440842000708</c:v>
                </c:pt>
                <c:pt idx="160">
                  <c:v>92.907653205167463</c:v>
                </c:pt>
                <c:pt idx="161">
                  <c:v>92.854942098609371</c:v>
                </c:pt>
                <c:pt idx="162">
                  <c:v>92.802302316181596</c:v>
                </c:pt>
                <c:pt idx="163">
                  <c:v>92.749728969678088</c:v>
                </c:pt>
                <c:pt idx="164">
                  <c:v>92.697217474011154</c:v>
                </c:pt>
                <c:pt idx="165">
                  <c:v>92.644763532423539</c:v>
                </c:pt>
                <c:pt idx="166">
                  <c:v>92.59236312185655</c:v>
                </c:pt>
                <c:pt idx="167">
                  <c:v>92.540012478574951</c:v>
                </c:pt>
                <c:pt idx="168">
                  <c:v>92.48770808412776</c:v>
                </c:pt>
                <c:pt idx="169">
                  <c:v>92.435446651707892</c:v>
                </c:pt>
                <c:pt idx="170">
                  <c:v>92.383225112957518</c:v>
                </c:pt>
                <c:pt idx="171">
                  <c:v>92.331040605254358</c:v>
                </c:pt>
                <c:pt idx="172">
                  <c:v>92.278890459502904</c:v>
                </c:pt>
                <c:pt idx="173">
                  <c:v>92.226772188446063</c:v>
                </c:pt>
                <c:pt idx="174">
                  <c:v>92.174683475505319</c:v>
                </c:pt>
                <c:pt idx="175">
                  <c:v>92.122622164150869</c:v>
                </c:pt>
                <c:pt idx="176">
                  <c:v>92.070586247798985</c:v>
                </c:pt>
                <c:pt idx="177">
                  <c:v>92.018573860229054</c:v>
                </c:pt>
                <c:pt idx="178">
                  <c:v>91.966583266509986</c:v>
                </c:pt>
                <c:pt idx="179">
                  <c:v>91.914612854422955</c:v>
                </c:pt>
                <c:pt idx="180">
                  <c:v>91.862661126365168</c:v>
                </c:pt>
                <c:pt idx="181">
                  <c:v>91.810726691718358</c:v>
                </c:pt>
                <c:pt idx="182">
                  <c:v>91.758808259664406</c:v>
                </c:pt>
                <c:pt idx="183">
                  <c:v>91.706904632429726</c:v>
                </c:pt>
                <c:pt idx="184">
                  <c:v>91.655014698939453</c:v>
                </c:pt>
                <c:pt idx="185">
                  <c:v>91.603137428863008</c:v>
                </c:pt>
                <c:pt idx="186">
                  <c:v>91.551271867031573</c:v>
                </c:pt>
                <c:pt idx="187">
                  <c:v>91.499417128209259</c:v>
                </c:pt>
                <c:pt idx="188">
                  <c:v>91.44757239219912</c:v>
                </c:pt>
                <c:pt idx="189">
                  <c:v>91.395736899266439</c:v>
                </c:pt>
                <c:pt idx="190">
                  <c:v>91.343909945861327</c:v>
                </c:pt>
                <c:pt idx="191">
                  <c:v>91.292090880624215</c:v>
                </c:pt>
                <c:pt idx="192">
                  <c:v>91.240279100657517</c:v>
                </c:pt>
                <c:pt idx="193">
                  <c:v>91.188474048047937</c:v>
                </c:pt>
                <c:pt idx="194">
                  <c:v>91.136675206624432</c:v>
                </c:pt>
                <c:pt idx="195">
                  <c:v>91.084882098937385</c:v>
                </c:pt>
                <c:pt idx="196">
                  <c:v>91.033094283445351</c:v>
                </c:pt>
                <c:pt idx="197">
                  <c:v>90.981311351896366</c:v>
                </c:pt>
                <c:pt idx="198">
                  <c:v>90.92953292689154</c:v>
                </c:pt>
                <c:pt idx="199">
                  <c:v>90.877758659619005</c:v>
                </c:pt>
                <c:pt idx="200">
                  <c:v>90.825988227747544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859648"/>
        <c:axId val="574448608"/>
      </c:scatterChart>
      <c:valAx>
        <c:axId val="37485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4448608"/>
        <c:crosses val="autoZero"/>
        <c:crossBetween val="midCat"/>
      </c:valAx>
      <c:valAx>
        <c:axId val="5744486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485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A!$G$6:$G$206</c:f>
              <c:numCache>
                <c:formatCode>General</c:formatCode>
                <c:ptCount val="201"/>
                <c:pt idx="0">
                  <c:v>93.168999999999997</c:v>
                </c:pt>
                <c:pt idx="1">
                  <c:v>93.864000000000004</c:v>
                </c:pt>
                <c:pt idx="2">
                  <c:v>94.016999999999996</c:v>
                </c:pt>
                <c:pt idx="3">
                  <c:v>94.254000000000005</c:v>
                </c:pt>
                <c:pt idx="4">
                  <c:v>94.661000000000001</c:v>
                </c:pt>
                <c:pt idx="5">
                  <c:v>94.61</c:v>
                </c:pt>
                <c:pt idx="6">
                  <c:v>94.135999999999996</c:v>
                </c:pt>
                <c:pt idx="7">
                  <c:v>93.661000000000001</c:v>
                </c:pt>
                <c:pt idx="8">
                  <c:v>94.542000000000002</c:v>
                </c:pt>
                <c:pt idx="9">
                  <c:v>94.965999999999994</c:v>
                </c:pt>
                <c:pt idx="10">
                  <c:v>94.338999999999999</c:v>
                </c:pt>
                <c:pt idx="11">
                  <c:v>94.813999999999993</c:v>
                </c:pt>
                <c:pt idx="12">
                  <c:v>94.525000000000006</c:v>
                </c:pt>
                <c:pt idx="13">
                  <c:v>94.661000000000001</c:v>
                </c:pt>
                <c:pt idx="14">
                  <c:v>92.626999999999995</c:v>
                </c:pt>
                <c:pt idx="15">
                  <c:v>94.796999999999997</c:v>
                </c:pt>
                <c:pt idx="16">
                  <c:v>94.897999999999996</c:v>
                </c:pt>
                <c:pt idx="17">
                  <c:v>93.338999999999999</c:v>
                </c:pt>
                <c:pt idx="18">
                  <c:v>92.763000000000005</c:v>
                </c:pt>
                <c:pt idx="19">
                  <c:v>94.626999999999995</c:v>
                </c:pt>
                <c:pt idx="20">
                  <c:v>94.507999999999996</c:v>
                </c:pt>
                <c:pt idx="21">
                  <c:v>94.864000000000004</c:v>
                </c:pt>
                <c:pt idx="22">
                  <c:v>94.525000000000006</c:v>
                </c:pt>
                <c:pt idx="23">
                  <c:v>95.712000000000003</c:v>
                </c:pt>
                <c:pt idx="24">
                  <c:v>96.22</c:v>
                </c:pt>
                <c:pt idx="25">
                  <c:v>95.119</c:v>
                </c:pt>
                <c:pt idx="26">
                  <c:v>96.61</c:v>
                </c:pt>
                <c:pt idx="27">
                  <c:v>95.084999999999994</c:v>
                </c:pt>
                <c:pt idx="28">
                  <c:v>96.593000000000004</c:v>
                </c:pt>
                <c:pt idx="29">
                  <c:v>94.881</c:v>
                </c:pt>
                <c:pt idx="30">
                  <c:v>96.948999999999998</c:v>
                </c:pt>
                <c:pt idx="31">
                  <c:v>96.763000000000005</c:v>
                </c:pt>
                <c:pt idx="32">
                  <c:v>97.831000000000003</c:v>
                </c:pt>
                <c:pt idx="33">
                  <c:v>97.102000000000004</c:v>
                </c:pt>
                <c:pt idx="34">
                  <c:v>96.322000000000003</c:v>
                </c:pt>
                <c:pt idx="35">
                  <c:v>98.626999999999995</c:v>
                </c:pt>
                <c:pt idx="36">
                  <c:v>98.287999999999997</c:v>
                </c:pt>
                <c:pt idx="37">
                  <c:v>97.965999999999994</c:v>
                </c:pt>
                <c:pt idx="38">
                  <c:v>98.864000000000004</c:v>
                </c:pt>
                <c:pt idx="39">
                  <c:v>100.78</c:v>
                </c:pt>
                <c:pt idx="40">
                  <c:v>101.932</c:v>
                </c:pt>
                <c:pt idx="41">
                  <c:v>104.35599999999999</c:v>
                </c:pt>
                <c:pt idx="42">
                  <c:v>105.42400000000001</c:v>
                </c:pt>
                <c:pt idx="43">
                  <c:v>109.78</c:v>
                </c:pt>
                <c:pt idx="44">
                  <c:v>112.57599999999999</c:v>
                </c:pt>
                <c:pt idx="45">
                  <c:v>119.458</c:v>
                </c:pt>
                <c:pt idx="46">
                  <c:v>124.729</c:v>
                </c:pt>
                <c:pt idx="47">
                  <c:v>133.76300000000001</c:v>
                </c:pt>
                <c:pt idx="48">
                  <c:v>145.81399999999999</c:v>
                </c:pt>
                <c:pt idx="49">
                  <c:v>156.37299999999999</c:v>
                </c:pt>
                <c:pt idx="50">
                  <c:v>168.64400000000001</c:v>
                </c:pt>
                <c:pt idx="51">
                  <c:v>180.35599999999999</c:v>
                </c:pt>
                <c:pt idx="52">
                  <c:v>191.16900000000001</c:v>
                </c:pt>
                <c:pt idx="53">
                  <c:v>200.39</c:v>
                </c:pt>
                <c:pt idx="54">
                  <c:v>206.61</c:v>
                </c:pt>
                <c:pt idx="55">
                  <c:v>212.441</c:v>
                </c:pt>
                <c:pt idx="56">
                  <c:v>215.15299999999999</c:v>
                </c:pt>
                <c:pt idx="57">
                  <c:v>216.542</c:v>
                </c:pt>
                <c:pt idx="58">
                  <c:v>213.542</c:v>
                </c:pt>
                <c:pt idx="59">
                  <c:v>207.71199999999999</c:v>
                </c:pt>
                <c:pt idx="60">
                  <c:v>189.102</c:v>
                </c:pt>
                <c:pt idx="61">
                  <c:v>155.322</c:v>
                </c:pt>
                <c:pt idx="62">
                  <c:v>120.831</c:v>
                </c:pt>
                <c:pt idx="63">
                  <c:v>105.831</c:v>
                </c:pt>
                <c:pt idx="64">
                  <c:v>99.424000000000007</c:v>
                </c:pt>
                <c:pt idx="65">
                  <c:v>98.796999999999997</c:v>
                </c:pt>
                <c:pt idx="66">
                  <c:v>98</c:v>
                </c:pt>
                <c:pt idx="67">
                  <c:v>97.745999999999995</c:v>
                </c:pt>
                <c:pt idx="68">
                  <c:v>97.61</c:v>
                </c:pt>
                <c:pt idx="69">
                  <c:v>99.305000000000007</c:v>
                </c:pt>
                <c:pt idx="70">
                  <c:v>100.949</c:v>
                </c:pt>
                <c:pt idx="71">
                  <c:v>102.831</c:v>
                </c:pt>
                <c:pt idx="72">
                  <c:v>106</c:v>
                </c:pt>
                <c:pt idx="73">
                  <c:v>110.35599999999999</c:v>
                </c:pt>
                <c:pt idx="74">
                  <c:v>116.661</c:v>
                </c:pt>
                <c:pt idx="75">
                  <c:v>121.169</c:v>
                </c:pt>
                <c:pt idx="76">
                  <c:v>126.42400000000001</c:v>
                </c:pt>
                <c:pt idx="77">
                  <c:v>132.28800000000001</c:v>
                </c:pt>
                <c:pt idx="78">
                  <c:v>137.57599999999999</c:v>
                </c:pt>
                <c:pt idx="79">
                  <c:v>141.71199999999999</c:v>
                </c:pt>
                <c:pt idx="80">
                  <c:v>145.50800000000001</c:v>
                </c:pt>
                <c:pt idx="81">
                  <c:v>145.49199999999999</c:v>
                </c:pt>
                <c:pt idx="82">
                  <c:v>142</c:v>
                </c:pt>
                <c:pt idx="83">
                  <c:v>133.91499999999999</c:v>
                </c:pt>
                <c:pt idx="84">
                  <c:v>121.39</c:v>
                </c:pt>
                <c:pt idx="85">
                  <c:v>109.542</c:v>
                </c:pt>
                <c:pt idx="86">
                  <c:v>103.949</c:v>
                </c:pt>
                <c:pt idx="87">
                  <c:v>99.492000000000004</c:v>
                </c:pt>
                <c:pt idx="88">
                  <c:v>97.22</c:v>
                </c:pt>
                <c:pt idx="89">
                  <c:v>96.22</c:v>
                </c:pt>
                <c:pt idx="90">
                  <c:v>95.474999999999994</c:v>
                </c:pt>
                <c:pt idx="91">
                  <c:v>95.168999999999997</c:v>
                </c:pt>
                <c:pt idx="92">
                  <c:v>95.525000000000006</c:v>
                </c:pt>
                <c:pt idx="93">
                  <c:v>94.712000000000003</c:v>
                </c:pt>
                <c:pt idx="94">
                  <c:v>95.474999999999994</c:v>
                </c:pt>
                <c:pt idx="95">
                  <c:v>95.728999999999999</c:v>
                </c:pt>
                <c:pt idx="96">
                  <c:v>94.948999999999998</c:v>
                </c:pt>
                <c:pt idx="97">
                  <c:v>94.712000000000003</c:v>
                </c:pt>
                <c:pt idx="98">
                  <c:v>95.915000000000006</c:v>
                </c:pt>
                <c:pt idx="99">
                  <c:v>96.763000000000005</c:v>
                </c:pt>
                <c:pt idx="100">
                  <c:v>96.441000000000003</c:v>
                </c:pt>
                <c:pt idx="101">
                  <c:v>96.287999999999997</c:v>
                </c:pt>
                <c:pt idx="102">
                  <c:v>97.61</c:v>
                </c:pt>
                <c:pt idx="103">
                  <c:v>97.168999999999997</c:v>
                </c:pt>
                <c:pt idx="104">
                  <c:v>97.542000000000002</c:v>
                </c:pt>
                <c:pt idx="105">
                  <c:v>97.846999999999994</c:v>
                </c:pt>
                <c:pt idx="106">
                  <c:v>98.051000000000002</c:v>
                </c:pt>
                <c:pt idx="107">
                  <c:v>98.135999999999996</c:v>
                </c:pt>
                <c:pt idx="108">
                  <c:v>97.542000000000002</c:v>
                </c:pt>
                <c:pt idx="109">
                  <c:v>98.644000000000005</c:v>
                </c:pt>
                <c:pt idx="110">
                  <c:v>98.525000000000006</c:v>
                </c:pt>
                <c:pt idx="111">
                  <c:v>98.051000000000002</c:v>
                </c:pt>
                <c:pt idx="112">
                  <c:v>98.287999999999997</c:v>
                </c:pt>
                <c:pt idx="113">
                  <c:v>99.694999999999993</c:v>
                </c:pt>
                <c:pt idx="114">
                  <c:v>100.91500000000001</c:v>
                </c:pt>
                <c:pt idx="115">
                  <c:v>101.61</c:v>
                </c:pt>
                <c:pt idx="116">
                  <c:v>102.119</c:v>
                </c:pt>
                <c:pt idx="117">
                  <c:v>104.288</c:v>
                </c:pt>
                <c:pt idx="118">
                  <c:v>106.22</c:v>
                </c:pt>
                <c:pt idx="119">
                  <c:v>108.559</c:v>
                </c:pt>
                <c:pt idx="120">
                  <c:v>108.983</c:v>
                </c:pt>
                <c:pt idx="121">
                  <c:v>108.864</c:v>
                </c:pt>
                <c:pt idx="122">
                  <c:v>108.932</c:v>
                </c:pt>
                <c:pt idx="123">
                  <c:v>106.91500000000001</c:v>
                </c:pt>
                <c:pt idx="124">
                  <c:v>105.881</c:v>
                </c:pt>
                <c:pt idx="125">
                  <c:v>103.339</c:v>
                </c:pt>
                <c:pt idx="126">
                  <c:v>100.69499999999999</c:v>
                </c:pt>
                <c:pt idx="127">
                  <c:v>98.965999999999994</c:v>
                </c:pt>
                <c:pt idx="128">
                  <c:v>96.525000000000006</c:v>
                </c:pt>
                <c:pt idx="129">
                  <c:v>95.881</c:v>
                </c:pt>
                <c:pt idx="130">
                  <c:v>95.915000000000006</c:v>
                </c:pt>
                <c:pt idx="131">
                  <c:v>95.626999999999995</c:v>
                </c:pt>
                <c:pt idx="132">
                  <c:v>94.067999999999998</c:v>
                </c:pt>
                <c:pt idx="133">
                  <c:v>94.728999999999999</c:v>
                </c:pt>
                <c:pt idx="134">
                  <c:v>94.542000000000002</c:v>
                </c:pt>
                <c:pt idx="135">
                  <c:v>93.441000000000003</c:v>
                </c:pt>
                <c:pt idx="136">
                  <c:v>93.575999999999993</c:v>
                </c:pt>
                <c:pt idx="137">
                  <c:v>95.034000000000006</c:v>
                </c:pt>
                <c:pt idx="138">
                  <c:v>93.61</c:v>
                </c:pt>
                <c:pt idx="139">
                  <c:v>93.626999999999995</c:v>
                </c:pt>
                <c:pt idx="140">
                  <c:v>93.796999999999997</c:v>
                </c:pt>
                <c:pt idx="141">
                  <c:v>94.186000000000007</c:v>
                </c:pt>
                <c:pt idx="142">
                  <c:v>94.287999999999997</c:v>
                </c:pt>
                <c:pt idx="143">
                  <c:v>94.22</c:v>
                </c:pt>
                <c:pt idx="144">
                  <c:v>95.763000000000005</c:v>
                </c:pt>
                <c:pt idx="145">
                  <c:v>96.39</c:v>
                </c:pt>
                <c:pt idx="146">
                  <c:v>95.983000000000004</c:v>
                </c:pt>
                <c:pt idx="147">
                  <c:v>96.915000000000006</c:v>
                </c:pt>
                <c:pt idx="148">
                  <c:v>96.712000000000003</c:v>
                </c:pt>
                <c:pt idx="149">
                  <c:v>98.119</c:v>
                </c:pt>
                <c:pt idx="150">
                  <c:v>98.102000000000004</c:v>
                </c:pt>
                <c:pt idx="151">
                  <c:v>98.846999999999994</c:v>
                </c:pt>
                <c:pt idx="152">
                  <c:v>100.712</c:v>
                </c:pt>
                <c:pt idx="153">
                  <c:v>99.236999999999995</c:v>
                </c:pt>
                <c:pt idx="154">
                  <c:v>99.271000000000001</c:v>
                </c:pt>
                <c:pt idx="155">
                  <c:v>98.186000000000007</c:v>
                </c:pt>
                <c:pt idx="156">
                  <c:v>98.355999999999995</c:v>
                </c:pt>
                <c:pt idx="157">
                  <c:v>98.22</c:v>
                </c:pt>
                <c:pt idx="158">
                  <c:v>97.305000000000007</c:v>
                </c:pt>
                <c:pt idx="159">
                  <c:v>95.168999999999997</c:v>
                </c:pt>
                <c:pt idx="160">
                  <c:v>94.881</c:v>
                </c:pt>
                <c:pt idx="161">
                  <c:v>96</c:v>
                </c:pt>
                <c:pt idx="162">
                  <c:v>94.39</c:v>
                </c:pt>
                <c:pt idx="163">
                  <c:v>94</c:v>
                </c:pt>
                <c:pt idx="164">
                  <c:v>94.881</c:v>
                </c:pt>
                <c:pt idx="165">
                  <c:v>93.846999999999994</c:v>
                </c:pt>
                <c:pt idx="166">
                  <c:v>93.507999999999996</c:v>
                </c:pt>
                <c:pt idx="167">
                  <c:v>94.78</c:v>
                </c:pt>
                <c:pt idx="168">
                  <c:v>94.593000000000004</c:v>
                </c:pt>
                <c:pt idx="169">
                  <c:v>94.322000000000003</c:v>
                </c:pt>
                <c:pt idx="170">
                  <c:v>94.287999999999997</c:v>
                </c:pt>
                <c:pt idx="171">
                  <c:v>94.102000000000004</c:v>
                </c:pt>
                <c:pt idx="172">
                  <c:v>92.983000000000004</c:v>
                </c:pt>
                <c:pt idx="173">
                  <c:v>94.051000000000002</c:v>
                </c:pt>
                <c:pt idx="174">
                  <c:v>94.338999999999999</c:v>
                </c:pt>
                <c:pt idx="175">
                  <c:v>94.102000000000004</c:v>
                </c:pt>
                <c:pt idx="176">
                  <c:v>93.61</c:v>
                </c:pt>
                <c:pt idx="177">
                  <c:v>92.338999999999999</c:v>
                </c:pt>
                <c:pt idx="178">
                  <c:v>92.677999999999997</c:v>
                </c:pt>
                <c:pt idx="179">
                  <c:v>93.897999999999996</c:v>
                </c:pt>
                <c:pt idx="180">
                  <c:v>93.271000000000001</c:v>
                </c:pt>
                <c:pt idx="181">
                  <c:v>94.677999999999997</c:v>
                </c:pt>
                <c:pt idx="182">
                  <c:v>94.236999999999995</c:v>
                </c:pt>
                <c:pt idx="183">
                  <c:v>93.661000000000001</c:v>
                </c:pt>
                <c:pt idx="184">
                  <c:v>94.322000000000003</c:v>
                </c:pt>
                <c:pt idx="185">
                  <c:v>94.728999999999999</c:v>
                </c:pt>
                <c:pt idx="186">
                  <c:v>94.355999999999995</c:v>
                </c:pt>
                <c:pt idx="187">
                  <c:v>93.745999999999995</c:v>
                </c:pt>
                <c:pt idx="188">
                  <c:v>94.102000000000004</c:v>
                </c:pt>
                <c:pt idx="189">
                  <c:v>93.593000000000004</c:v>
                </c:pt>
                <c:pt idx="190">
                  <c:v>93.661000000000001</c:v>
                </c:pt>
                <c:pt idx="191">
                  <c:v>93.61</c:v>
                </c:pt>
                <c:pt idx="192">
                  <c:v>93.441000000000003</c:v>
                </c:pt>
                <c:pt idx="193">
                  <c:v>92.813999999999993</c:v>
                </c:pt>
                <c:pt idx="194">
                  <c:v>93.373000000000005</c:v>
                </c:pt>
                <c:pt idx="195">
                  <c:v>94.271000000000001</c:v>
                </c:pt>
                <c:pt idx="196">
                  <c:v>92.78</c:v>
                </c:pt>
                <c:pt idx="197">
                  <c:v>93.965999999999994</c:v>
                </c:pt>
                <c:pt idx="198">
                  <c:v>93.542000000000002</c:v>
                </c:pt>
                <c:pt idx="199">
                  <c:v>93.373000000000005</c:v>
                </c:pt>
                <c:pt idx="200">
                  <c:v>93.813999999999993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A!$V$6:$V$206</c:f>
              <c:numCache>
                <c:formatCode>0.00</c:formatCode>
                <c:ptCount val="201"/>
                <c:pt idx="0">
                  <c:v>94.965032702270435</c:v>
                </c:pt>
                <c:pt idx="1">
                  <c:v>94.984148882851684</c:v>
                </c:pt>
                <c:pt idx="2">
                  <c:v>95.00326773668445</c:v>
                </c:pt>
                <c:pt idx="3">
                  <c:v>95.022389473551883</c:v>
                </c:pt>
                <c:pt idx="4">
                  <c:v>95.041514318822777</c:v>
                </c:pt>
                <c:pt idx="5">
                  <c:v>95.060642514504096</c:v>
                </c:pt>
                <c:pt idx="6">
                  <c:v>95.07977432035166</c:v>
                </c:pt>
                <c:pt idx="7">
                  <c:v>95.09891001503955</c:v>
                </c:pt>
                <c:pt idx="8">
                  <c:v>95.118049897389639</c:v>
                </c:pt>
                <c:pt idx="9">
                  <c:v>95.137194287661643</c:v>
                </c:pt>
                <c:pt idx="10">
                  <c:v>95.156343528904202</c:v>
                </c:pt>
                <c:pt idx="11">
                  <c:v>95.175497988365947</c:v>
                </c:pt>
                <c:pt idx="12">
                  <c:v>95.194658058966354</c:v>
                </c:pt>
                <c:pt idx="13">
                  <c:v>95.213824160823918</c:v>
                </c:pt>
                <c:pt idx="14">
                  <c:v>95.23299674283912</c:v>
                </c:pt>
                <c:pt idx="15">
                  <c:v>95.252176284328868</c:v>
                </c:pt>
                <c:pt idx="16">
                  <c:v>95.271363296707335</c:v>
                </c:pt>
                <c:pt idx="17">
                  <c:v>95.290558325210782</c:v>
                </c:pt>
                <c:pt idx="18">
                  <c:v>95.309761950671998</c:v>
                </c:pt>
                <c:pt idx="19">
                  <c:v>95.328974791393378</c:v>
                </c:pt>
                <c:pt idx="20">
                  <c:v>95.348197505336188</c:v>
                </c:pt>
                <c:pt idx="21">
                  <c:v>95.367430793465644</c:v>
                </c:pt>
                <c:pt idx="22">
                  <c:v>95.386675407261933</c:v>
                </c:pt>
                <c:pt idx="23">
                  <c:v>95.405932170599101</c:v>
                </c:pt>
                <c:pt idx="24">
                  <c:v>95.425202048838187</c:v>
                </c:pt>
                <c:pt idx="25">
                  <c:v>95.444486365686885</c:v>
                </c:pt>
                <c:pt idx="26">
                  <c:v>95.463787460394599</c:v>
                </c:pt>
                <c:pt idx="27">
                  <c:v>95.48311059360978</c:v>
                </c:pt>
                <c:pt idx="28">
                  <c:v>95.502469219815438</c:v>
                </c:pt>
                <c:pt idx="29">
                  <c:v>95.521898880267386</c:v>
                </c:pt>
                <c:pt idx="30">
                  <c:v>95.541492031049444</c:v>
                </c:pt>
                <c:pt idx="31">
                  <c:v>95.56148100703993</c:v>
                </c:pt>
                <c:pt idx="32">
                  <c:v>95.582425547215536</c:v>
                </c:pt>
                <c:pt idx="33">
                  <c:v>95.605614296289232</c:v>
                </c:pt>
                <c:pt idx="34">
                  <c:v>95.633877303345784</c:v>
                </c:pt>
                <c:pt idx="35">
                  <c:v>95.673135679148871</c:v>
                </c:pt>
                <c:pt idx="36">
                  <c:v>95.73517670186979</c:v>
                </c:pt>
                <c:pt idx="37">
                  <c:v>95.842295312141346</c:v>
                </c:pt>
                <c:pt idx="38">
                  <c:v>96.034488502274741</c:v>
                </c:pt>
                <c:pt idx="39">
                  <c:v>96.379663528306637</c:v>
                </c:pt>
                <c:pt idx="40">
                  <c:v>96.986614618654613</c:v>
                </c:pt>
                <c:pt idx="41">
                  <c:v>98.01915943846744</c:v>
                </c:pt>
                <c:pt idx="42">
                  <c:v>99.707809112559801</c:v>
                </c:pt>
                <c:pt idx="43">
                  <c:v>102.35304054916195</c:v>
                </c:pt>
                <c:pt idx="44">
                  <c:v>106.31250592990421</c:v>
                </c:pt>
                <c:pt idx="45">
                  <c:v>111.96463601413851</c:v>
                </c:pt>
                <c:pt idx="46">
                  <c:v>119.64439379375261</c:v>
                </c:pt>
                <c:pt idx="47">
                  <c:v>129.55406493361528</c:v>
                </c:pt>
                <c:pt idx="48">
                  <c:v>141.66210859199282</c:v>
                </c:pt>
                <c:pt idx="49">
                  <c:v>155.61348641637258</c:v>
                </c:pt>
                <c:pt idx="50">
                  <c:v>170.68125155394202</c:v>
                </c:pt>
                <c:pt idx="51">
                  <c:v>185.78713926613182</c:v>
                </c:pt>
                <c:pt idx="52">
                  <c:v>199.60614845660231</c:v>
                </c:pt>
                <c:pt idx="53">
                  <c:v>210.74829501146874</c:v>
                </c:pt>
                <c:pt idx="54">
                  <c:v>217.98593564799469</c:v>
                </c:pt>
                <c:pt idx="55">
                  <c:v>220.47613120042016</c:v>
                </c:pt>
                <c:pt idx="56">
                  <c:v>217.9225386561277</c:v>
                </c:pt>
                <c:pt idx="57">
                  <c:v>210.63387867326657</c:v>
                </c:pt>
                <c:pt idx="58">
                  <c:v>199.46304347523244</c:v>
                </c:pt>
                <c:pt idx="59">
                  <c:v>185.6434411514031</c:v>
                </c:pt>
                <c:pt idx="60">
                  <c:v>170.56597164404357</c:v>
                </c:pt>
                <c:pt idx="61">
                  <c:v>155.55225020427864</c:v>
                </c:pt>
                <c:pt idx="62">
                  <c:v>141.67442003745043</c:v>
                </c:pt>
                <c:pt idx="63">
                  <c:v>129.652873766456</c:v>
                </c:pt>
                <c:pt idx="64">
                  <c:v>119.83863594775073</c:v>
                </c:pt>
                <c:pt idx="65">
                  <c:v>112.26587927425193</c:v>
                </c:pt>
                <c:pt idx="66">
                  <c:v>106.74798692125901</c:v>
                </c:pt>
                <c:pt idx="67">
                  <c:v>102.98898003586319</c:v>
                </c:pt>
                <c:pt idx="68">
                  <c:v>100.68793936214306</c:v>
                </c:pt>
                <c:pt idx="69">
                  <c:v>99.621909877731213</c:v>
                </c:pt>
                <c:pt idx="70">
                  <c:v>99.697824901540187</c:v>
                </c:pt>
                <c:pt idx="71">
                  <c:v>100.96450508205815</c:v>
                </c:pt>
                <c:pt idx="72">
                  <c:v>103.57473811526036</c:v>
                </c:pt>
                <c:pt idx="73">
                  <c:v>107.6915861648899</c:v>
                </c:pt>
                <c:pt idx="74">
                  <c:v>113.34872437318585</c:v>
                </c:pt>
                <c:pt idx="75">
                  <c:v>120.30115022183178</c:v>
                </c:pt>
                <c:pt idx="76">
                  <c:v>127.92792647192273</c:v>
                </c:pt>
                <c:pt idx="77">
                  <c:v>135.25249757998185</c:v>
                </c:pt>
                <c:pt idx="78">
                  <c:v>141.11315937807348</c:v>
                </c:pt>
                <c:pt idx="79">
                  <c:v>144.45156140448674</c:v>
                </c:pt>
                <c:pt idx="80">
                  <c:v>144.6210744685867</c:v>
                </c:pt>
                <c:pt idx="81">
                  <c:v>141.59020838496124</c:v>
                </c:pt>
                <c:pt idx="82">
                  <c:v>135.95221849463553</c:v>
                </c:pt>
                <c:pt idx="83">
                  <c:v>128.73626534169802</c:v>
                </c:pt>
                <c:pt idx="84">
                  <c:v>121.10215679773393</c:v>
                </c:pt>
                <c:pt idx="85">
                  <c:v>114.0423305959453</c:v>
                </c:pt>
                <c:pt idx="86">
                  <c:v>108.19335944344391</c:v>
                </c:pt>
                <c:pt idx="87">
                  <c:v>103.79518876849039</c:v>
                </c:pt>
                <c:pt idx="88">
                  <c:v>100.77005103060138</c:v>
                </c:pt>
                <c:pt idx="89">
                  <c:v>98.857066111090646</c:v>
                </c:pt>
                <c:pt idx="90">
                  <c:v>97.740673756207386</c:v>
                </c:pt>
                <c:pt idx="91">
                  <c:v>97.137210430656779</c:v>
                </c:pt>
                <c:pt idx="92">
                  <c:v>96.833369941762157</c:v>
                </c:pt>
                <c:pt idx="93">
                  <c:v>96.689014368270819</c:v>
                </c:pt>
                <c:pt idx="94">
                  <c:v>96.62197788617344</c:v>
                </c:pt>
                <c:pt idx="95">
                  <c:v>96.588740288757108</c:v>
                </c:pt>
                <c:pt idx="96">
                  <c:v>96.568319748780965</c:v>
                </c:pt>
                <c:pt idx="97">
                  <c:v>96.551468202257084</c:v>
                </c:pt>
                <c:pt idx="98">
                  <c:v>96.534462865776419</c:v>
                </c:pt>
                <c:pt idx="99">
                  <c:v>96.515969718769512</c:v>
                </c:pt>
                <c:pt idx="100">
                  <c:v>96.495647746807663</c:v>
                </c:pt>
                <c:pt idx="101">
                  <c:v>96.473642917992379</c:v>
                </c:pt>
                <c:pt idx="102">
                  <c:v>96.45054547692861</c:v>
                </c:pt>
                <c:pt idx="103">
                  <c:v>96.427670293169584</c:v>
                </c:pt>
                <c:pt idx="104">
                  <c:v>96.407690457970659</c:v>
                </c:pt>
                <c:pt idx="105">
                  <c:v>96.395738926452267</c:v>
                </c:pt>
                <c:pt idx="106">
                  <c:v>96.401087770841087</c:v>
                </c:pt>
                <c:pt idx="107">
                  <c:v>96.439379661070063</c:v>
                </c:pt>
                <c:pt idx="108">
                  <c:v>96.535073369710545</c:v>
                </c:pt>
                <c:pt idx="109">
                  <c:v>96.723273750638327</c:v>
                </c:pt>
                <c:pt idx="110">
                  <c:v>97.049564901011024</c:v>
                </c:pt>
                <c:pt idx="111">
                  <c:v>97.566136322030957</c:v>
                </c:pt>
                <c:pt idx="112">
                  <c:v>98.322790931502865</c:v>
                </c:pt>
                <c:pt idx="113">
                  <c:v>99.352695022869071</c:v>
                </c:pt>
                <c:pt idx="114">
                  <c:v>100.65496411052671</c:v>
                </c:pt>
                <c:pt idx="115">
                  <c:v>102.17875917177282</c:v>
                </c:pt>
                <c:pt idx="116">
                  <c:v>103.81529214495386</c:v>
                </c:pt>
                <c:pt idx="117">
                  <c:v>105.40366787917991</c:v>
                </c:pt>
                <c:pt idx="118">
                  <c:v>106.75312876073265</c:v>
                </c:pt>
                <c:pt idx="119">
                  <c:v>107.67867297271967</c:v>
                </c:pt>
                <c:pt idx="120">
                  <c:v>108.04127316087869</c:v>
                </c:pt>
                <c:pt idx="121">
                  <c:v>107.78073279074803</c:v>
                </c:pt>
                <c:pt idx="122">
                  <c:v>106.93049668961078</c:v>
                </c:pt>
                <c:pt idx="123">
                  <c:v>105.60940377831885</c:v>
                </c:pt>
                <c:pt idx="124">
                  <c:v>103.99318660299289</c:v>
                </c:pt>
                <c:pt idx="125">
                  <c:v>102.27513281501126</c:v>
                </c:pt>
                <c:pt idx="126">
                  <c:v>100.62800065817183</c:v>
                </c:pt>
                <c:pt idx="127">
                  <c:v>99.1772724631426</c:v>
                </c:pt>
                <c:pt idx="128">
                  <c:v>97.990560051238432</c:v>
                </c:pt>
                <c:pt idx="129">
                  <c:v>97.082070839558412</c:v>
                </c:pt>
                <c:pt idx="130">
                  <c:v>96.426891504099245</c:v>
                </c:pt>
                <c:pt idx="131">
                  <c:v>95.978551379518308</c:v>
                </c:pt>
                <c:pt idx="132">
                  <c:v>95.684537300803811</c:v>
                </c:pt>
                <c:pt idx="133">
                  <c:v>95.496907741756957</c:v>
                </c:pt>
                <c:pt idx="134">
                  <c:v>95.377588749158505</c:v>
                </c:pt>
                <c:pt idx="135">
                  <c:v>95.299521056075449</c:v>
                </c:pt>
                <c:pt idx="136">
                  <c:v>95.245398619875758</c:v>
                </c:pt>
                <c:pt idx="137">
                  <c:v>95.205564001075714</c:v>
                </c:pt>
                <c:pt idx="138">
                  <c:v>95.176109346245667</c:v>
                </c:pt>
                <c:pt idx="139">
                  <c:v>95.157685317971158</c:v>
                </c:pt>
                <c:pt idx="140">
                  <c:v>95.155084761914225</c:v>
                </c:pt>
                <c:pt idx="141">
                  <c:v>95.177348703639282</c:v>
                </c:pt>
                <c:pt idx="142">
                  <c:v>95.237897100715784</c:v>
                </c:pt>
                <c:pt idx="143">
                  <c:v>95.354007846672062</c:v>
                </c:pt>
                <c:pt idx="144">
                  <c:v>95.544923051852592</c:v>
                </c:pt>
                <c:pt idx="145">
                  <c:v>95.828076359110483</c:v>
                </c:pt>
                <c:pt idx="146">
                  <c:v>96.213507479261651</c:v>
                </c:pt>
                <c:pt idx="147">
                  <c:v>96.697415314113002</c:v>
                </c:pt>
                <c:pt idx="148">
                  <c:v>97.256727107160927</c:v>
                </c:pt>
                <c:pt idx="149">
                  <c:v>97.84706386508185</c:v>
                </c:pt>
                <c:pt idx="150">
                  <c:v>98.406100234805848</c:v>
                </c:pt>
                <c:pt idx="151">
                  <c:v>98.862884685756754</c:v>
                </c:pt>
                <c:pt idx="152">
                  <c:v>99.151557355972386</c:v>
                </c:pt>
                <c:pt idx="153">
                  <c:v>99.225917481403229</c:v>
                </c:pt>
                <c:pt idx="154">
                  <c:v>99.07041935513341</c:v>
                </c:pt>
                <c:pt idx="155">
                  <c:v>98.703992514411908</c:v>
                </c:pt>
                <c:pt idx="156">
                  <c:v>98.175392787028244</c:v>
                </c:pt>
                <c:pt idx="157">
                  <c:v>97.551655554239588</c:v>
                </c:pt>
                <c:pt idx="158">
                  <c:v>96.903415581951037</c:v>
                </c:pt>
                <c:pt idx="159">
                  <c:v>96.291498808232973</c:v>
                </c:pt>
                <c:pt idx="160">
                  <c:v>95.758169635643839</c:v>
                </c:pt>
                <c:pt idx="161">
                  <c:v>95.324371540135672</c:v>
                </c:pt>
                <c:pt idx="162">
                  <c:v>94.992208403991341</c:v>
                </c:pt>
                <c:pt idx="163">
                  <c:v>94.750580137129546</c:v>
                </c:pt>
                <c:pt idx="164">
                  <c:v>94.581606101334003</c:v>
                </c:pt>
                <c:pt idx="165">
                  <c:v>94.466034094029695</c:v>
                </c:pt>
                <c:pt idx="166">
                  <c:v>94.386764386511018</c:v>
                </c:pt>
                <c:pt idx="167">
                  <c:v>94.330463415006321</c:v>
                </c:pt>
                <c:pt idx="168">
                  <c:v>94.287749266307173</c:v>
                </c:pt>
                <c:pt idx="169">
                  <c:v>94.252576108942677</c:v>
                </c:pt>
                <c:pt idx="170">
                  <c:v>94.221343439657133</c:v>
                </c:pt>
                <c:pt idx="171">
                  <c:v>94.192057652018192</c:v>
                </c:pt>
                <c:pt idx="172">
                  <c:v>94.163687854530863</c:v>
                </c:pt>
                <c:pt idx="173">
                  <c:v>94.135734353242469</c:v>
                </c:pt>
                <c:pt idx="174">
                  <c:v>94.107969197865742</c:v>
                </c:pt>
                <c:pt idx="175">
                  <c:v>94.080293942207305</c:v>
                </c:pt>
                <c:pt idx="176">
                  <c:v>94.052667854799978</c:v>
                </c:pt>
                <c:pt idx="177">
                  <c:v>94.025074347223153</c:v>
                </c:pt>
                <c:pt idx="178">
                  <c:v>93.997506360108446</c:v>
                </c:pt>
                <c:pt idx="179">
                  <c:v>93.969960419756291</c:v>
                </c:pt>
                <c:pt idx="180">
                  <c:v>93.942434372095221</c:v>
                </c:pt>
                <c:pt idx="181">
                  <c:v>93.914926568926731</c:v>
                </c:pt>
                <c:pt idx="182">
                  <c:v>93.887435590021809</c:v>
                </c:pt>
                <c:pt idx="183">
                  <c:v>93.859960150514496</c:v>
                </c:pt>
                <c:pt idx="184">
                  <c:v>93.832499068604108</c:v>
                </c:pt>
                <c:pt idx="185">
                  <c:v>93.805051251906477</c:v>
                </c:pt>
                <c:pt idx="186">
                  <c:v>93.777615689438832</c:v>
                </c:pt>
                <c:pt idx="187">
                  <c:v>93.750191445411019</c:v>
                </c:pt>
                <c:pt idx="188">
                  <c:v>93.722777653754122</c:v>
                </c:pt>
                <c:pt idx="189">
                  <c:v>93.695373513093699</c:v>
                </c:pt>
                <c:pt idx="190">
                  <c:v>93.667978282080355</c:v>
                </c:pt>
                <c:pt idx="191">
                  <c:v>93.640591275042183</c:v>
                </c:pt>
                <c:pt idx="192">
                  <c:v>93.613211857936435</c:v>
                </c:pt>
                <c:pt idx="193">
                  <c:v>93.585839444580998</c:v>
                </c:pt>
                <c:pt idx="194">
                  <c:v>93.558473493148099</c:v>
                </c:pt>
                <c:pt idx="195">
                  <c:v>93.531113502903253</c:v>
                </c:pt>
                <c:pt idx="196">
                  <c:v>93.503759011173827</c:v>
                </c:pt>
                <c:pt idx="197">
                  <c:v>93.476409590532072</c:v>
                </c:pt>
                <c:pt idx="198">
                  <c:v>93.449064846178516</c:v>
                </c:pt>
                <c:pt idx="199">
                  <c:v>93.421724413512436</c:v>
                </c:pt>
                <c:pt idx="200">
                  <c:v>93.394387955876681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A!$AZ$6:$AZ$206</c:f>
              <c:numCache>
                <c:formatCode>General</c:formatCode>
                <c:ptCount val="201"/>
                <c:pt idx="0">
                  <c:v>94.965032702270435</c:v>
                </c:pt>
                <c:pt idx="1">
                  <c:v>94.984148882851684</c:v>
                </c:pt>
                <c:pt idx="2">
                  <c:v>95.00326773668445</c:v>
                </c:pt>
                <c:pt idx="3">
                  <c:v>95.022389473551883</c:v>
                </c:pt>
                <c:pt idx="4">
                  <c:v>95.041514318822777</c:v>
                </c:pt>
                <c:pt idx="5">
                  <c:v>95.060642514504096</c:v>
                </c:pt>
                <c:pt idx="6">
                  <c:v>95.07977432035166</c:v>
                </c:pt>
                <c:pt idx="7">
                  <c:v>95.09891001503955</c:v>
                </c:pt>
                <c:pt idx="8">
                  <c:v>95.118049897389639</c:v>
                </c:pt>
                <c:pt idx="9">
                  <c:v>95.137194287661643</c:v>
                </c:pt>
                <c:pt idx="10">
                  <c:v>95.156343528904202</c:v>
                </c:pt>
                <c:pt idx="11">
                  <c:v>95.175497988365947</c:v>
                </c:pt>
                <c:pt idx="12">
                  <c:v>95.194658058966354</c:v>
                </c:pt>
                <c:pt idx="13">
                  <c:v>95.21382416082389</c:v>
                </c:pt>
                <c:pt idx="14">
                  <c:v>95.232996742838978</c:v>
                </c:pt>
                <c:pt idx="15">
                  <c:v>95.252176284328115</c:v>
                </c:pt>
                <c:pt idx="16">
                  <c:v>95.271363296703555</c:v>
                </c:pt>
                <c:pt idx="17">
                  <c:v>95.290558325192492</c:v>
                </c:pt>
                <c:pt idx="18">
                  <c:v>95.309761950587102</c:v>
                </c:pt>
                <c:pt idx="19">
                  <c:v>95.328974791015114</c:v>
                </c:pt>
                <c:pt idx="20">
                  <c:v>95.348197503718382</c:v>
                </c:pt>
                <c:pt idx="21">
                  <c:v>95.367430786823917</c:v>
                </c:pt>
                <c:pt idx="22">
                  <c:v>95.386675381089191</c:v>
                </c:pt>
                <c:pt idx="23">
                  <c:v>95.40593207159931</c:v>
                </c:pt>
                <c:pt idx="24">
                  <c:v>95.42520168939059</c:v>
                </c:pt>
                <c:pt idx="25">
                  <c:v>95.444485112969332</c:v>
                </c:pt>
                <c:pt idx="26">
                  <c:v>95.463783269689927</c:v>
                </c:pt>
                <c:pt idx="27">
                  <c:v>95.483097136950548</c:v>
                </c:pt>
                <c:pt idx="28">
                  <c:v>95.50242774315727</c:v>
                </c:pt>
                <c:pt idx="29">
                  <c:v>95.521776168399896</c:v>
                </c:pt>
                <c:pt idx="30">
                  <c:v>95.541143544774144</c:v>
                </c:pt>
                <c:pt idx="31">
                  <c:v>95.56053105627484</c:v>
                </c:pt>
                <c:pt idx="32">
                  <c:v>95.579939938172856</c:v>
                </c:pt>
                <c:pt idx="33">
                  <c:v>95.599371475776934</c:v>
                </c:pt>
                <c:pt idx="34">
                  <c:v>95.618827002466091</c:v>
                </c:pt>
                <c:pt idx="35">
                  <c:v>95.638307896863239</c:v>
                </c:pt>
                <c:pt idx="36">
                  <c:v>95.657815579001706</c:v>
                </c:pt>
                <c:pt idx="37">
                  <c:v>95.677351505317233</c:v>
                </c:pt>
                <c:pt idx="38">
                  <c:v>95.696917162274573</c:v>
                </c:pt>
                <c:pt idx="39">
                  <c:v>95.716514058413594</c:v>
                </c:pt>
                <c:pt idx="40">
                  <c:v>95.736143714571512</c:v>
                </c:pt>
                <c:pt idx="41">
                  <c:v>95.755807652007789</c:v>
                </c:pt>
                <c:pt idx="42">
                  <c:v>95.775507378123308</c:v>
                </c:pt>
                <c:pt idx="43">
                  <c:v>95.795244369429923</c:v>
                </c:pt>
                <c:pt idx="44">
                  <c:v>95.815020051383613</c:v>
                </c:pt>
                <c:pt idx="45">
                  <c:v>95.834835774652433</c:v>
                </c:pt>
                <c:pt idx="46">
                  <c:v>95.854692787340184</c:v>
                </c:pt>
                <c:pt idx="47">
                  <c:v>95.874592202637245</c:v>
                </c:pt>
                <c:pt idx="48">
                  <c:v>95.894534961312687</c:v>
                </c:pt>
                <c:pt idx="49">
                  <c:v>95.914521788405295</c:v>
                </c:pt>
                <c:pt idx="50">
                  <c:v>95.934553143408479</c:v>
                </c:pt>
                <c:pt idx="51">
                  <c:v>95.954629163181622</c:v>
                </c:pt>
                <c:pt idx="52">
                  <c:v>95.97474959675607</c:v>
                </c:pt>
                <c:pt idx="53">
                  <c:v>95.994913731140002</c:v>
                </c:pt>
                <c:pt idx="54">
                  <c:v>96.015120307165191</c:v>
                </c:pt>
                <c:pt idx="55">
                  <c:v>96.035367424361638</c:v>
                </c:pt>
                <c:pt idx="56">
                  <c:v>96.055652433797931</c:v>
                </c:pt>
                <c:pt idx="57">
                  <c:v>96.075971817787561</c:v>
                </c:pt>
                <c:pt idx="58">
                  <c:v>96.096321055342571</c:v>
                </c:pt>
                <c:pt idx="59">
                  <c:v>96.116694472257819</c:v>
                </c:pt>
                <c:pt idx="60">
                  <c:v>96.137085074744434</c:v>
                </c:pt>
                <c:pt idx="61">
                  <c:v>96.157484365601661</c:v>
                </c:pt>
                <c:pt idx="62">
                  <c:v>96.177882142041256</c:v>
                </c:pt>
                <c:pt idx="63">
                  <c:v>96.19826627446038</c:v>
                </c:pt>
                <c:pt idx="64">
                  <c:v>96.218622465720799</c:v>
                </c:pt>
                <c:pt idx="65">
                  <c:v>96.238933990840962</c:v>
                </c:pt>
                <c:pt idx="66">
                  <c:v>96.259181417468113</c:v>
                </c:pt>
                <c:pt idx="67">
                  <c:v>96.279342308080103</c:v>
                </c:pt>
                <c:pt idx="68">
                  <c:v>96.299390905596582</c:v>
                </c:pt>
                <c:pt idx="69">
                  <c:v>96.31929780496904</c:v>
                </c:pt>
                <c:pt idx="70">
                  <c:v>96.339029614388124</c:v>
                </c:pt>
                <c:pt idx="71">
                  <c:v>96.358548611004721</c:v>
                </c:pt>
                <c:pt idx="72">
                  <c:v>96.377812397516095</c:v>
                </c:pt>
                <c:pt idx="73">
                  <c:v>96.396773567614247</c:v>
                </c:pt>
                <c:pt idx="74">
                  <c:v>96.415379390117891</c:v>
                </c:pt>
                <c:pt idx="75">
                  <c:v>96.433571523574145</c:v>
                </c:pt>
                <c:pt idx="76">
                  <c:v>96.451285775172067</c:v>
                </c:pt>
                <c:pt idx="77">
                  <c:v>96.468451919872194</c:v>
                </c:pt>
                <c:pt idx="78">
                  <c:v>96.484993597615897</c:v>
                </c:pt>
                <c:pt idx="79">
                  <c:v>96.500828308193732</c:v>
                </c:pt>
                <c:pt idx="80">
                  <c:v>96.515867524639191</c:v>
                </c:pt>
                <c:pt idx="81">
                  <c:v>96.530016946672788</c:v>
                </c:pt>
                <c:pt idx="82">
                  <c:v>96.543176915506194</c:v>
                </c:pt>
                <c:pt idx="83">
                  <c:v>96.555243009985944</c:v>
                </c:pt>
                <c:pt idx="84">
                  <c:v>96.566106841360607</c:v>
                </c:pt>
                <c:pt idx="85">
                  <c:v>96.575657059682413</c:v>
                </c:pt>
                <c:pt idx="86">
                  <c:v>96.583780578844895</c:v>
                </c:pt>
                <c:pt idx="87">
                  <c:v>96.590364019457112</c:v>
                </c:pt>
                <c:pt idx="88">
                  <c:v>96.595295359234044</c:v>
                </c:pt>
                <c:pt idx="89">
                  <c:v>96.59846576958779</c:v>
                </c:pt>
                <c:pt idx="90">
                  <c:v>96.599771605072192</c:v>
                </c:pt>
                <c:pt idx="91">
                  <c:v>96.59911649990454</c:v>
                </c:pt>
                <c:pt idx="92">
                  <c:v>96.596413513793763</c:v>
                </c:pt>
                <c:pt idx="93">
                  <c:v>96.591587258720921</c:v>
                </c:pt>
                <c:pt idx="94">
                  <c:v>96.5845759301952</c:v>
                </c:pt>
                <c:pt idx="95">
                  <c:v>96.575333161873743</c:v>
                </c:pt>
                <c:pt idx="96">
                  <c:v>96.563829622161023</c:v>
                </c:pt>
                <c:pt idx="97">
                  <c:v>96.550054276102344</c:v>
                </c:pt>
                <c:pt idx="98">
                  <c:v>96.53401524577427</c:v>
                </c:pt>
                <c:pt idx="99">
                  <c:v>96.515740217211061</c:v>
                </c:pt>
                <c:pt idx="100">
                  <c:v>96.495276360956098</c:v>
                </c:pt>
                <c:pt idx="101">
                  <c:v>96.472689755394313</c:v>
                </c:pt>
                <c:pt idx="102">
                  <c:v>96.448064325557127</c:v>
                </c:pt>
                <c:pt idx="103">
                  <c:v>96.42150033333283</c:v>
                </c:pt>
                <c:pt idx="104">
                  <c:v>96.393112476189032</c:v>
                </c:pt>
                <c:pt idx="105">
                  <c:v>96.363027669024291</c:v>
                </c:pt>
                <c:pt idx="106">
                  <c:v>96.331382596370318</c:v>
                </c:pt>
                <c:pt idx="107">
                  <c:v>96.298321129106057</c:v>
                </c:pt>
                <c:pt idx="108">
                  <c:v>96.263991700902878</c:v>
                </c:pt>
                <c:pt idx="109">
                  <c:v>96.228544735111015</c:v>
                </c:pt>
                <c:pt idx="110">
                  <c:v>96.192130203495594</c:v>
                </c:pt>
                <c:pt idx="111">
                  <c:v>96.154895385244316</c:v>
                </c:pt>
                <c:pt idx="112">
                  <c:v>96.116982879290504</c:v>
                </c:pt>
                <c:pt idx="113">
                  <c:v>96.078528906554823</c:v>
                </c:pt>
                <c:pt idx="114">
                  <c:v>96.039661922430469</c:v>
                </c:pt>
                <c:pt idx="115">
                  <c:v>96.000501544752268</c:v>
                </c:pt>
                <c:pt idx="116">
                  <c:v>95.961157789362844</c:v>
                </c:pt>
                <c:pt idx="117">
                  <c:v>95.921730594704229</c:v>
                </c:pt>
                <c:pt idx="118">
                  <c:v>95.882309608835527</c:v>
                </c:pt>
                <c:pt idx="119">
                  <c:v>95.84297420688516</c:v>
                </c:pt>
                <c:pt idx="120">
                  <c:v>95.803793703992099</c:v>
                </c:pt>
                <c:pt idx="121">
                  <c:v>95.764827727949239</c:v>
                </c:pt>
                <c:pt idx="122">
                  <c:v>95.726126716640934</c:v>
                </c:pt>
                <c:pt idx="123">
                  <c:v>95.687732507553235</c:v>
                </c:pt>
                <c:pt idx="124">
                  <c:v>95.649678989727846</c:v>
                </c:pt>
                <c:pt idx="125">
                  <c:v>95.611992792173169</c:v>
                </c:pt>
                <c:pt idx="126">
                  <c:v>95.574693986632084</c:v>
                </c:pt>
                <c:pt idx="127">
                  <c:v>95.537796786498703</c:v>
                </c:pt>
                <c:pt idx="128">
                  <c:v>95.501310227390107</c:v>
                </c:pt>
                <c:pt idx="129">
                  <c:v>95.465238818295973</c:v>
                </c:pt>
                <c:pt idx="130">
                  <c:v>95.429583155267565</c:v>
                </c:pt>
                <c:pt idx="131">
                  <c:v>95.394340492236495</c:v>
                </c:pt>
                <c:pt idx="132">
                  <c:v>95.35950526576363</c:v>
                </c:pt>
                <c:pt idx="133">
                  <c:v>95.325069572326896</c:v>
                </c:pt>
                <c:pt idx="134">
                  <c:v>95.291023598194727</c:v>
                </c:pt>
                <c:pt idx="135">
                  <c:v>95.257356003036676</c:v>
                </c:pt>
                <c:pt idx="136">
                  <c:v>95.224054259240177</c:v>
                </c:pt>
                <c:pt idx="137">
                  <c:v>95.191104949475147</c:v>
                </c:pt>
                <c:pt idx="138">
                  <c:v>95.158494025417184</c:v>
                </c:pt>
                <c:pt idx="139">
                  <c:v>95.126207030748319</c:v>
                </c:pt>
                <c:pt idx="140">
                  <c:v>95.09422929163037</c:v>
                </c:pt>
                <c:pt idx="141">
                  <c:v>95.06254607782671</c:v>
                </c:pt>
                <c:pt idx="142">
                  <c:v>95.031142737552315</c:v>
                </c:pt>
                <c:pt idx="143">
                  <c:v>95.000004808987967</c:v>
                </c:pt>
                <c:pt idx="144">
                  <c:v>94.969118111211955</c:v>
                </c:pt>
                <c:pt idx="145">
                  <c:v>94.938468817102361</c:v>
                </c:pt>
                <c:pt idx="146">
                  <c:v>94.908043510550243</c:v>
                </c:pt>
                <c:pt idx="147">
                  <c:v>94.877829230111033</c:v>
                </c:pt>
                <c:pt idx="148">
                  <c:v>94.847813501010791</c:v>
                </c:pt>
                <c:pt idx="149">
                  <c:v>94.817984357223168</c:v>
                </c:pt>
                <c:pt idx="150">
                  <c:v>94.788330355141824</c:v>
                </c:pt>
                <c:pt idx="151">
                  <c:v>94.758840580196079</c:v>
                </c:pt>
                <c:pt idx="152">
                  <c:v>94.729504647594041</c:v>
                </c:pt>
                <c:pt idx="153">
                  <c:v>94.700312698228075</c:v>
                </c:pt>
                <c:pt idx="154">
                  <c:v>94.6712553906425</c:v>
                </c:pt>
                <c:pt idx="155">
                  <c:v>94.642323889842032</c:v>
                </c:pt>
                <c:pt idx="156">
                  <c:v>94.613509853611205</c:v>
                </c:pt>
                <c:pt idx="157">
                  <c:v>94.584805416917987</c:v>
                </c:pt>
                <c:pt idx="158">
                  <c:v>94.556203174890683</c:v>
                </c:pt>
                <c:pt idx="159">
                  <c:v>94.527696164781659</c:v>
                </c:pt>
                <c:pt idx="160">
                  <c:v>94.499277847265901</c:v>
                </c:pt>
                <c:pt idx="161">
                  <c:v>94.4709420873657</c:v>
                </c:pt>
                <c:pt idx="162">
                  <c:v>94.442683135242461</c:v>
                </c:pt>
                <c:pt idx="163">
                  <c:v>94.414495607054405</c:v>
                </c:pt>
                <c:pt idx="164">
                  <c:v>94.386374466041161</c:v>
                </c:pt>
                <c:pt idx="165">
                  <c:v>94.358315003965103</c:v>
                </c:pt>
                <c:pt idx="166">
                  <c:v>94.330312823011809</c:v>
                </c:pt>
                <c:pt idx="167">
                  <c:v>94.30236381822877</c:v>
                </c:pt>
                <c:pt idx="168">
                  <c:v>94.274464160562232</c:v>
                </c:pt>
                <c:pt idx="169">
                  <c:v>94.246610280535222</c:v>
                </c:pt>
                <c:pt idx="170">
                  <c:v>94.218798852596237</c:v>
                </c:pt>
                <c:pt idx="171">
                  <c:v>94.191026780155894</c:v>
                </c:pt>
                <c:pt idx="172">
                  <c:v>94.163291181320147</c:v>
                </c:pt>
                <c:pt idx="173">
                  <c:v>94.135589375320123</c:v>
                </c:pt>
                <c:pt idx="174">
                  <c:v>94.107918869632314</c:v>
                </c:pt>
                <c:pt idx="175">
                  <c:v>94.080277347778207</c:v>
                </c:pt>
                <c:pt idx="176">
                  <c:v>94.052662657787494</c:v>
                </c:pt>
                <c:pt idx="177">
                  <c:v>94.025072801306706</c:v>
                </c:pt>
                <c:pt idx="178">
                  <c:v>93.997505923332113</c:v>
                </c:pt>
                <c:pt idx="179">
                  <c:v>93.969960302544052</c:v>
                </c:pt>
                <c:pt idx="180">
                  <c:v>93.94243434221886</c:v>
                </c:pt>
                <c:pt idx="181">
                  <c:v>93.914926561693647</c:v>
                </c:pt>
                <c:pt idx="182">
                  <c:v>93.887435588358557</c:v>
                </c:pt>
                <c:pt idx="183">
                  <c:v>93.859960150151224</c:v>
                </c:pt>
                <c:pt idx="184">
                  <c:v>93.832499068528747</c:v>
                </c:pt>
                <c:pt idx="185">
                  <c:v>93.805051251891626</c:v>
                </c:pt>
                <c:pt idx="186">
                  <c:v>93.777615689436047</c:v>
                </c:pt>
                <c:pt idx="187">
                  <c:v>93.750191445410522</c:v>
                </c:pt>
                <c:pt idx="188">
                  <c:v>93.722777653754036</c:v>
                </c:pt>
                <c:pt idx="189">
                  <c:v>93.695373513093685</c:v>
                </c:pt>
                <c:pt idx="190">
                  <c:v>93.667978282080355</c:v>
                </c:pt>
                <c:pt idx="191">
                  <c:v>93.640591275042183</c:v>
                </c:pt>
                <c:pt idx="192">
                  <c:v>93.613211857936435</c:v>
                </c:pt>
                <c:pt idx="193">
                  <c:v>93.585839444580998</c:v>
                </c:pt>
                <c:pt idx="194">
                  <c:v>93.558473493148099</c:v>
                </c:pt>
                <c:pt idx="195">
                  <c:v>93.531113502903253</c:v>
                </c:pt>
                <c:pt idx="196">
                  <c:v>93.503759011173827</c:v>
                </c:pt>
                <c:pt idx="197">
                  <c:v>93.476409590532072</c:v>
                </c:pt>
                <c:pt idx="198">
                  <c:v>93.449064846178516</c:v>
                </c:pt>
                <c:pt idx="199">
                  <c:v>93.421724413512436</c:v>
                </c:pt>
                <c:pt idx="200">
                  <c:v>93.394387955876681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449392"/>
        <c:axId val="574449784"/>
      </c:scatterChart>
      <c:valAx>
        <c:axId val="5744493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4449784"/>
        <c:crosses val="autoZero"/>
        <c:crossBetween val="midCat"/>
      </c:valAx>
      <c:valAx>
        <c:axId val="5744497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4449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A!$H$6:$H$206</c:f>
              <c:numCache>
                <c:formatCode>General</c:formatCode>
                <c:ptCount val="201"/>
                <c:pt idx="0">
                  <c:v>95.186000000000007</c:v>
                </c:pt>
                <c:pt idx="1">
                  <c:v>92.864000000000004</c:v>
                </c:pt>
                <c:pt idx="2">
                  <c:v>94.61</c:v>
                </c:pt>
                <c:pt idx="3">
                  <c:v>95.424000000000007</c:v>
                </c:pt>
                <c:pt idx="4">
                  <c:v>96.034000000000006</c:v>
                </c:pt>
                <c:pt idx="5">
                  <c:v>96.051000000000002</c:v>
                </c:pt>
                <c:pt idx="6">
                  <c:v>95.016999999999996</c:v>
                </c:pt>
                <c:pt idx="7">
                  <c:v>94.507999999999996</c:v>
                </c:pt>
                <c:pt idx="8">
                  <c:v>94.338999999999999</c:v>
                </c:pt>
                <c:pt idx="9">
                  <c:v>94.507999999999996</c:v>
                </c:pt>
                <c:pt idx="10">
                  <c:v>93.745999999999995</c:v>
                </c:pt>
                <c:pt idx="11">
                  <c:v>95.745999999999995</c:v>
                </c:pt>
                <c:pt idx="12">
                  <c:v>94.575999999999993</c:v>
                </c:pt>
                <c:pt idx="13">
                  <c:v>95.135999999999996</c:v>
                </c:pt>
                <c:pt idx="14">
                  <c:v>94.728999999999999</c:v>
                </c:pt>
                <c:pt idx="15">
                  <c:v>95.102000000000004</c:v>
                </c:pt>
                <c:pt idx="16">
                  <c:v>94.168999999999997</c:v>
                </c:pt>
                <c:pt idx="17">
                  <c:v>95.932000000000002</c:v>
                </c:pt>
                <c:pt idx="18">
                  <c:v>95.39</c:v>
                </c:pt>
                <c:pt idx="19">
                  <c:v>95.864000000000004</c:v>
                </c:pt>
                <c:pt idx="20">
                  <c:v>95.153000000000006</c:v>
                </c:pt>
                <c:pt idx="21">
                  <c:v>96.661000000000001</c:v>
                </c:pt>
                <c:pt idx="22">
                  <c:v>97.254000000000005</c:v>
                </c:pt>
                <c:pt idx="23">
                  <c:v>97</c:v>
                </c:pt>
                <c:pt idx="24">
                  <c:v>96.322000000000003</c:v>
                </c:pt>
                <c:pt idx="25">
                  <c:v>96.61</c:v>
                </c:pt>
                <c:pt idx="26">
                  <c:v>96.525000000000006</c:v>
                </c:pt>
                <c:pt idx="27">
                  <c:v>96.338999999999999</c:v>
                </c:pt>
                <c:pt idx="28">
                  <c:v>96.338999999999999</c:v>
                </c:pt>
                <c:pt idx="29">
                  <c:v>96.542000000000002</c:v>
                </c:pt>
                <c:pt idx="30">
                  <c:v>97.373000000000005</c:v>
                </c:pt>
                <c:pt idx="31">
                  <c:v>98.474999999999994</c:v>
                </c:pt>
                <c:pt idx="32">
                  <c:v>98.424000000000007</c:v>
                </c:pt>
                <c:pt idx="33">
                  <c:v>98.677999999999997</c:v>
                </c:pt>
                <c:pt idx="34">
                  <c:v>97.593000000000004</c:v>
                </c:pt>
                <c:pt idx="35">
                  <c:v>97.897999999999996</c:v>
                </c:pt>
                <c:pt idx="36">
                  <c:v>99.796999999999997</c:v>
                </c:pt>
                <c:pt idx="37">
                  <c:v>98.813999999999993</c:v>
                </c:pt>
                <c:pt idx="38">
                  <c:v>99.271000000000001</c:v>
                </c:pt>
                <c:pt idx="39">
                  <c:v>100.69499999999999</c:v>
                </c:pt>
                <c:pt idx="40">
                  <c:v>102.051</c:v>
                </c:pt>
                <c:pt idx="41">
                  <c:v>104.068</c:v>
                </c:pt>
                <c:pt idx="42">
                  <c:v>105.35599999999999</c:v>
                </c:pt>
                <c:pt idx="43">
                  <c:v>108.661</c:v>
                </c:pt>
                <c:pt idx="44">
                  <c:v>111.96599999999999</c:v>
                </c:pt>
                <c:pt idx="45">
                  <c:v>117.627</c:v>
                </c:pt>
                <c:pt idx="46">
                  <c:v>123.91500000000001</c:v>
                </c:pt>
                <c:pt idx="47">
                  <c:v>130.47499999999999</c:v>
                </c:pt>
                <c:pt idx="48">
                  <c:v>139.50800000000001</c:v>
                </c:pt>
                <c:pt idx="49">
                  <c:v>151.96600000000001</c:v>
                </c:pt>
                <c:pt idx="50">
                  <c:v>164.017</c:v>
                </c:pt>
                <c:pt idx="51">
                  <c:v>175.71199999999999</c:v>
                </c:pt>
                <c:pt idx="52">
                  <c:v>186.76300000000001</c:v>
                </c:pt>
                <c:pt idx="53">
                  <c:v>196</c:v>
                </c:pt>
                <c:pt idx="54">
                  <c:v>205.23699999999999</c:v>
                </c:pt>
                <c:pt idx="55">
                  <c:v>212.542</c:v>
                </c:pt>
                <c:pt idx="56">
                  <c:v>217.017</c:v>
                </c:pt>
                <c:pt idx="57">
                  <c:v>218.94900000000001</c:v>
                </c:pt>
                <c:pt idx="58">
                  <c:v>220.42400000000001</c:v>
                </c:pt>
                <c:pt idx="59">
                  <c:v>216.102</c:v>
                </c:pt>
                <c:pt idx="60">
                  <c:v>203.03399999999999</c:v>
                </c:pt>
                <c:pt idx="61">
                  <c:v>175.542</c:v>
                </c:pt>
                <c:pt idx="62">
                  <c:v>137.05099999999999</c:v>
                </c:pt>
                <c:pt idx="63">
                  <c:v>113.119</c:v>
                </c:pt>
                <c:pt idx="64">
                  <c:v>104.03400000000001</c:v>
                </c:pt>
                <c:pt idx="65">
                  <c:v>100.42400000000001</c:v>
                </c:pt>
                <c:pt idx="66">
                  <c:v>99.135999999999996</c:v>
                </c:pt>
                <c:pt idx="67">
                  <c:v>99.203000000000003</c:v>
                </c:pt>
                <c:pt idx="68">
                  <c:v>100.22</c:v>
                </c:pt>
                <c:pt idx="69">
                  <c:v>100.23699999999999</c:v>
                </c:pt>
                <c:pt idx="70">
                  <c:v>100.69499999999999</c:v>
                </c:pt>
                <c:pt idx="71">
                  <c:v>103.169</c:v>
                </c:pt>
                <c:pt idx="72">
                  <c:v>105.797</c:v>
                </c:pt>
                <c:pt idx="73">
                  <c:v>109.78</c:v>
                </c:pt>
                <c:pt idx="74">
                  <c:v>114.15300000000001</c:v>
                </c:pt>
                <c:pt idx="75">
                  <c:v>118.712</c:v>
                </c:pt>
                <c:pt idx="76">
                  <c:v>124.64400000000001</c:v>
                </c:pt>
                <c:pt idx="77">
                  <c:v>130.74600000000001</c:v>
                </c:pt>
                <c:pt idx="78">
                  <c:v>136.35599999999999</c:v>
                </c:pt>
                <c:pt idx="79">
                  <c:v>141.74600000000001</c:v>
                </c:pt>
                <c:pt idx="80">
                  <c:v>144.898</c:v>
                </c:pt>
                <c:pt idx="81">
                  <c:v>146.64400000000001</c:v>
                </c:pt>
                <c:pt idx="82">
                  <c:v>144.42400000000001</c:v>
                </c:pt>
                <c:pt idx="83">
                  <c:v>138.18600000000001</c:v>
                </c:pt>
                <c:pt idx="84">
                  <c:v>127.678</c:v>
                </c:pt>
                <c:pt idx="85">
                  <c:v>115.35599999999999</c:v>
                </c:pt>
                <c:pt idx="86">
                  <c:v>106.39</c:v>
                </c:pt>
                <c:pt idx="87">
                  <c:v>100.932</c:v>
                </c:pt>
                <c:pt idx="88">
                  <c:v>98.983000000000004</c:v>
                </c:pt>
                <c:pt idx="89">
                  <c:v>98.338999999999999</c:v>
                </c:pt>
                <c:pt idx="90">
                  <c:v>98.728999999999999</c:v>
                </c:pt>
                <c:pt idx="91">
                  <c:v>98.932000000000002</c:v>
                </c:pt>
                <c:pt idx="92">
                  <c:v>96.897999999999996</c:v>
                </c:pt>
                <c:pt idx="93">
                  <c:v>97.084999999999994</c:v>
                </c:pt>
                <c:pt idx="94">
                  <c:v>95.932000000000002</c:v>
                </c:pt>
                <c:pt idx="95">
                  <c:v>98.135999999999996</c:v>
                </c:pt>
                <c:pt idx="96">
                  <c:v>98.067999999999998</c:v>
                </c:pt>
                <c:pt idx="97">
                  <c:v>97.305000000000007</c:v>
                </c:pt>
                <c:pt idx="98">
                  <c:v>96.287999999999997</c:v>
                </c:pt>
                <c:pt idx="99">
                  <c:v>97.287999999999997</c:v>
                </c:pt>
                <c:pt idx="100">
                  <c:v>97.763000000000005</c:v>
                </c:pt>
                <c:pt idx="101">
                  <c:v>99.254000000000005</c:v>
                </c:pt>
                <c:pt idx="102">
                  <c:v>99.168999999999997</c:v>
                </c:pt>
                <c:pt idx="103">
                  <c:v>100.797</c:v>
                </c:pt>
                <c:pt idx="104">
                  <c:v>100.729</c:v>
                </c:pt>
                <c:pt idx="105">
                  <c:v>101.15300000000001</c:v>
                </c:pt>
                <c:pt idx="106">
                  <c:v>101.593</c:v>
                </c:pt>
                <c:pt idx="107">
                  <c:v>100.81399999999999</c:v>
                </c:pt>
                <c:pt idx="108">
                  <c:v>100.559</c:v>
                </c:pt>
                <c:pt idx="109">
                  <c:v>101.30500000000001</c:v>
                </c:pt>
                <c:pt idx="110">
                  <c:v>100.678</c:v>
                </c:pt>
                <c:pt idx="111">
                  <c:v>102.017</c:v>
                </c:pt>
                <c:pt idx="112">
                  <c:v>100.407</c:v>
                </c:pt>
                <c:pt idx="113">
                  <c:v>102.797</c:v>
                </c:pt>
                <c:pt idx="114">
                  <c:v>103.81399999999999</c:v>
                </c:pt>
                <c:pt idx="115">
                  <c:v>104.831</c:v>
                </c:pt>
                <c:pt idx="116">
                  <c:v>107.91500000000001</c:v>
                </c:pt>
                <c:pt idx="117">
                  <c:v>108.96599999999999</c:v>
                </c:pt>
                <c:pt idx="118">
                  <c:v>111.35599999999999</c:v>
                </c:pt>
                <c:pt idx="119">
                  <c:v>112.373</c:v>
                </c:pt>
                <c:pt idx="120">
                  <c:v>114.57599999999999</c:v>
                </c:pt>
                <c:pt idx="121">
                  <c:v>115.797</c:v>
                </c:pt>
                <c:pt idx="122">
                  <c:v>115.271</c:v>
                </c:pt>
                <c:pt idx="123">
                  <c:v>113.203</c:v>
                </c:pt>
                <c:pt idx="124">
                  <c:v>112.23699999999999</c:v>
                </c:pt>
                <c:pt idx="125">
                  <c:v>108.15300000000001</c:v>
                </c:pt>
                <c:pt idx="126">
                  <c:v>106.407</c:v>
                </c:pt>
                <c:pt idx="127">
                  <c:v>103.203</c:v>
                </c:pt>
                <c:pt idx="128">
                  <c:v>100.64400000000001</c:v>
                </c:pt>
                <c:pt idx="129">
                  <c:v>98.305000000000007</c:v>
                </c:pt>
                <c:pt idx="130">
                  <c:v>98.492000000000004</c:v>
                </c:pt>
                <c:pt idx="131">
                  <c:v>98.575999999999993</c:v>
                </c:pt>
                <c:pt idx="132">
                  <c:v>96.474999999999994</c:v>
                </c:pt>
                <c:pt idx="133">
                  <c:v>97.661000000000001</c:v>
                </c:pt>
                <c:pt idx="134">
                  <c:v>96.558999999999997</c:v>
                </c:pt>
                <c:pt idx="135">
                  <c:v>95.168999999999997</c:v>
                </c:pt>
                <c:pt idx="136">
                  <c:v>97.203000000000003</c:v>
                </c:pt>
                <c:pt idx="137">
                  <c:v>96.881</c:v>
                </c:pt>
                <c:pt idx="138">
                  <c:v>97.897999999999996</c:v>
                </c:pt>
                <c:pt idx="139">
                  <c:v>96.745999999999995</c:v>
                </c:pt>
                <c:pt idx="140">
                  <c:v>96.915000000000006</c:v>
                </c:pt>
                <c:pt idx="141">
                  <c:v>96.813999999999993</c:v>
                </c:pt>
                <c:pt idx="142">
                  <c:v>97.813999999999993</c:v>
                </c:pt>
                <c:pt idx="143">
                  <c:v>98.846999999999994</c:v>
                </c:pt>
                <c:pt idx="144">
                  <c:v>98.424000000000007</c:v>
                </c:pt>
                <c:pt idx="145">
                  <c:v>98.355999999999995</c:v>
                </c:pt>
                <c:pt idx="146">
                  <c:v>99.948999999999998</c:v>
                </c:pt>
                <c:pt idx="147">
                  <c:v>102.322</c:v>
                </c:pt>
                <c:pt idx="148">
                  <c:v>100.78</c:v>
                </c:pt>
                <c:pt idx="149">
                  <c:v>102.983</c:v>
                </c:pt>
                <c:pt idx="150">
                  <c:v>103.61</c:v>
                </c:pt>
                <c:pt idx="151">
                  <c:v>103.254</c:v>
                </c:pt>
                <c:pt idx="152">
                  <c:v>104.373</c:v>
                </c:pt>
                <c:pt idx="153">
                  <c:v>104.52500000000001</c:v>
                </c:pt>
                <c:pt idx="154">
                  <c:v>104.407</c:v>
                </c:pt>
                <c:pt idx="155">
                  <c:v>103.881</c:v>
                </c:pt>
                <c:pt idx="156">
                  <c:v>102.881</c:v>
                </c:pt>
                <c:pt idx="157">
                  <c:v>102.797</c:v>
                </c:pt>
                <c:pt idx="158">
                  <c:v>100.017</c:v>
                </c:pt>
                <c:pt idx="159">
                  <c:v>99.626999999999995</c:v>
                </c:pt>
                <c:pt idx="160">
                  <c:v>99.626999999999995</c:v>
                </c:pt>
                <c:pt idx="161">
                  <c:v>97.203000000000003</c:v>
                </c:pt>
                <c:pt idx="162">
                  <c:v>97.22</c:v>
                </c:pt>
                <c:pt idx="163">
                  <c:v>98.287999999999997</c:v>
                </c:pt>
                <c:pt idx="164">
                  <c:v>95.813999999999993</c:v>
                </c:pt>
                <c:pt idx="165">
                  <c:v>98.067999999999998</c:v>
                </c:pt>
                <c:pt idx="166">
                  <c:v>96.897999999999996</c:v>
                </c:pt>
                <c:pt idx="167">
                  <c:v>97.338999999999999</c:v>
                </c:pt>
                <c:pt idx="168">
                  <c:v>97.965999999999994</c:v>
                </c:pt>
                <c:pt idx="169">
                  <c:v>96.745999999999995</c:v>
                </c:pt>
                <c:pt idx="170">
                  <c:v>97.084999999999994</c:v>
                </c:pt>
                <c:pt idx="171">
                  <c:v>97.915000000000006</c:v>
                </c:pt>
                <c:pt idx="172">
                  <c:v>98.457999999999998</c:v>
                </c:pt>
                <c:pt idx="173">
                  <c:v>96.254000000000005</c:v>
                </c:pt>
                <c:pt idx="174">
                  <c:v>96.287999999999997</c:v>
                </c:pt>
                <c:pt idx="175">
                  <c:v>95.948999999999998</c:v>
                </c:pt>
                <c:pt idx="176">
                  <c:v>97.355999999999995</c:v>
                </c:pt>
                <c:pt idx="177">
                  <c:v>96.61</c:v>
                </c:pt>
                <c:pt idx="178">
                  <c:v>97.474999999999994</c:v>
                </c:pt>
                <c:pt idx="179">
                  <c:v>96.763000000000005</c:v>
                </c:pt>
                <c:pt idx="180">
                  <c:v>96.813999999999993</c:v>
                </c:pt>
                <c:pt idx="181">
                  <c:v>96.102000000000004</c:v>
                </c:pt>
                <c:pt idx="182">
                  <c:v>97.186000000000007</c:v>
                </c:pt>
                <c:pt idx="183">
                  <c:v>96.745999999999995</c:v>
                </c:pt>
                <c:pt idx="184">
                  <c:v>96.271000000000001</c:v>
                </c:pt>
                <c:pt idx="185">
                  <c:v>96.677999999999997</c:v>
                </c:pt>
                <c:pt idx="186">
                  <c:v>97.948999999999998</c:v>
                </c:pt>
                <c:pt idx="187">
                  <c:v>96.915000000000006</c:v>
                </c:pt>
                <c:pt idx="188">
                  <c:v>96.22</c:v>
                </c:pt>
                <c:pt idx="189">
                  <c:v>97.254000000000005</c:v>
                </c:pt>
                <c:pt idx="190">
                  <c:v>96.965999999999994</c:v>
                </c:pt>
                <c:pt idx="191">
                  <c:v>96.78</c:v>
                </c:pt>
                <c:pt idx="192">
                  <c:v>97.441000000000003</c:v>
                </c:pt>
                <c:pt idx="193">
                  <c:v>97.102000000000004</c:v>
                </c:pt>
                <c:pt idx="194">
                  <c:v>96.881</c:v>
                </c:pt>
                <c:pt idx="195">
                  <c:v>96.203000000000003</c:v>
                </c:pt>
                <c:pt idx="196">
                  <c:v>96.763000000000005</c:v>
                </c:pt>
                <c:pt idx="197">
                  <c:v>96.492000000000004</c:v>
                </c:pt>
                <c:pt idx="198">
                  <c:v>97.034000000000006</c:v>
                </c:pt>
                <c:pt idx="199">
                  <c:v>95.728999999999999</c:v>
                </c:pt>
                <c:pt idx="200">
                  <c:v>95.728999999999999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A!$W$6:$W$206</c:f>
              <c:numCache>
                <c:formatCode>0.00</c:formatCode>
                <c:ptCount val="201"/>
                <c:pt idx="0">
                  <c:v>95.44638066598479</c:v>
                </c:pt>
                <c:pt idx="1">
                  <c:v>95.48398545893059</c:v>
                </c:pt>
                <c:pt idx="2">
                  <c:v>95.521593698642519</c:v>
                </c:pt>
                <c:pt idx="3">
                  <c:v>95.559205660125542</c:v>
                </c:pt>
                <c:pt idx="4">
                  <c:v>95.596821639352214</c:v>
                </c:pt>
                <c:pt idx="5">
                  <c:v>95.634441954746521</c:v>
                </c:pt>
                <c:pt idx="6">
                  <c:v>95.672066948758001</c:v>
                </c:pt>
                <c:pt idx="7">
                  <c:v>95.709696989530528</c:v>
                </c:pt>
                <c:pt idx="8">
                  <c:v>95.747332472668504</c:v>
                </c:pt>
                <c:pt idx="9">
                  <c:v>95.784973823104281</c:v>
                </c:pt>
                <c:pt idx="10">
                  <c:v>95.82262149706925</c:v>
                </c:pt>
                <c:pt idx="11">
                  <c:v>95.860275984171608</c:v>
                </c:pt>
                <c:pt idx="12">
                  <c:v>95.897937809582231</c:v>
                </c:pt>
                <c:pt idx="13">
                  <c:v>95.93560753633065</c:v>
                </c:pt>
                <c:pt idx="14">
                  <c:v>95.973285767711374</c:v>
                </c:pt>
                <c:pt idx="15">
                  <c:v>96.010973149800506</c:v>
                </c:pt>
                <c:pt idx="16">
                  <c:v>96.048670374081226</c:v>
                </c:pt>
                <c:pt idx="17">
                  <c:v>96.086378180177178</c:v>
                </c:pt>
                <c:pt idx="18">
                  <c:v>96.124097358694399</c:v>
                </c:pt>
                <c:pt idx="19">
                  <c:v>96.161828754189912</c:v>
                </c:pt>
                <c:pt idx="20">
                  <c:v>96.199573268355209</c:v>
                </c:pt>
                <c:pt idx="21">
                  <c:v>96.237331863774415</c:v>
                </c:pt>
                <c:pt idx="22">
                  <c:v>96.275105569605614</c:v>
                </c:pt>
                <c:pt idx="23">
                  <c:v>96.312895493926248</c:v>
                </c:pt>
                <c:pt idx="24">
                  <c:v>96.35070285856871</c:v>
                </c:pt>
                <c:pt idx="25">
                  <c:v>96.388529106644668</c:v>
                </c:pt>
                <c:pt idx="26">
                  <c:v>96.426376234141983</c:v>
                </c:pt>
                <c:pt idx="27">
                  <c:v>96.464247779260788</c:v>
                </c:pt>
                <c:pt idx="28">
                  <c:v>96.502151648390225</c:v>
                </c:pt>
                <c:pt idx="29">
                  <c:v>96.54010781553157</c:v>
                </c:pt>
                <c:pt idx="30">
                  <c:v>96.578168294663385</c:v>
                </c:pt>
                <c:pt idx="31">
                  <c:v>96.616466400945569</c:v>
                </c:pt>
                <c:pt idx="32">
                  <c:v>96.655332123500202</c:v>
                </c:pt>
                <c:pt idx="33">
                  <c:v>96.695548308935912</c:v>
                </c:pt>
                <c:pt idx="34">
                  <c:v>96.738888958362338</c:v>
                </c:pt>
                <c:pt idx="35">
                  <c:v>96.789186968103309</c:v>
                </c:pt>
                <c:pt idx="36">
                  <c:v>96.854327128056369</c:v>
                </c:pt>
                <c:pt idx="37">
                  <c:v>96.94973171530188</c:v>
                </c:pt>
                <c:pt idx="38">
                  <c:v>97.10403750504392</c:v>
                </c:pt>
                <c:pt idx="39">
                  <c:v>97.367627358239076</c:v>
                </c:pt>
                <c:pt idx="40">
                  <c:v>97.824283349057552</c:v>
                </c:pt>
                <c:pt idx="41">
                  <c:v>98.605253832101909</c:v>
                </c:pt>
                <c:pt idx="42">
                  <c:v>99.903340998356455</c:v>
                </c:pt>
                <c:pt idx="43">
                  <c:v>101.98234497319305</c:v>
                </c:pt>
                <c:pt idx="44">
                  <c:v>105.17491594955602</c:v>
                </c:pt>
                <c:pt idx="45">
                  <c:v>109.86065555177581</c:v>
                </c:pt>
                <c:pt idx="46">
                  <c:v>116.41758935520517</c:v>
                </c:pt>
                <c:pt idx="47">
                  <c:v>125.14510234699848</c:v>
                </c:pt>
                <c:pt idx="48">
                  <c:v>136.16524695319592</c:v>
                </c:pt>
                <c:pt idx="49">
                  <c:v>149.32036189051522</c:v>
                </c:pt>
                <c:pt idx="50">
                  <c:v>164.0945727989116</c:v>
                </c:pt>
                <c:pt idx="51">
                  <c:v>179.590259459046</c:v>
                </c:pt>
                <c:pt idx="52">
                  <c:v>194.58402254938386</c:v>
                </c:pt>
                <c:pt idx="53">
                  <c:v>207.66917726347427</c:v>
                </c:pt>
                <c:pt idx="54">
                  <c:v>217.46701502469776</c:v>
                </c:pt>
                <c:pt idx="55">
                  <c:v>222.86483942834786</c:v>
                </c:pt>
                <c:pt idx="56">
                  <c:v>223.22444188811599</c:v>
                </c:pt>
                <c:pt idx="57">
                  <c:v>218.50710012419756</c:v>
                </c:pt>
                <c:pt idx="58">
                  <c:v>209.28127814340132</c:v>
                </c:pt>
                <c:pt idx="59">
                  <c:v>196.61091463574093</c:v>
                </c:pt>
                <c:pt idx="60">
                  <c:v>181.85463477019115</c:v>
                </c:pt>
                <c:pt idx="61">
                  <c:v>166.42822888389114</c:v>
                </c:pt>
                <c:pt idx="62">
                  <c:v>151.58748024708126</c:v>
                </c:pt>
                <c:pt idx="63">
                  <c:v>138.27596430700049</c:v>
                </c:pt>
                <c:pt idx="64">
                  <c:v>127.05910760059449</c:v>
                </c:pt>
                <c:pt idx="65">
                  <c:v>118.14089519101465</c:v>
                </c:pt>
                <c:pt idx="66">
                  <c:v>111.44135197634999</c:v>
                </c:pt>
                <c:pt idx="67">
                  <c:v>106.70538352569029</c:v>
                </c:pt>
                <c:pt idx="68">
                  <c:v>103.61588087145714</c:v>
                </c:pt>
                <c:pt idx="69">
                  <c:v>101.89162474059665</c:v>
                </c:pt>
                <c:pt idx="70">
                  <c:v>101.35783669999006</c:v>
                </c:pt>
                <c:pt idx="71">
                  <c:v>101.98044771147222</c:v>
                </c:pt>
                <c:pt idx="72">
                  <c:v>103.85469883758111</c:v>
                </c:pt>
                <c:pt idx="73">
                  <c:v>107.13964651348708</c:v>
                </c:pt>
                <c:pt idx="74">
                  <c:v>111.93971476721535</c:v>
                </c:pt>
                <c:pt idx="75">
                  <c:v>118.15615782921337</c:v>
                </c:pt>
                <c:pt idx="76">
                  <c:v>125.35885425135064</c:v>
                </c:pt>
                <c:pt idx="77">
                  <c:v>132.74504173831025</c:v>
                </c:pt>
                <c:pt idx="78">
                  <c:v>139.23694206193696</c:v>
                </c:pt>
                <c:pt idx="79">
                  <c:v>143.71871462482497</c:v>
                </c:pt>
                <c:pt idx="80">
                  <c:v>145.34381005057304</c:v>
                </c:pt>
                <c:pt idx="81">
                  <c:v>143.79513033581179</c:v>
                </c:pt>
                <c:pt idx="82">
                  <c:v>139.38684799401898</c:v>
                </c:pt>
                <c:pt idx="83">
                  <c:v>132.96218934084504</c:v>
                </c:pt>
                <c:pt idx="84">
                  <c:v>125.63225438733573</c:v>
                </c:pt>
                <c:pt idx="85">
                  <c:v>118.46643054542631</c:v>
                </c:pt>
                <c:pt idx="86">
                  <c:v>112.25142581307651</c:v>
                </c:pt>
                <c:pt idx="87">
                  <c:v>107.38728321443875</c:v>
                </c:pt>
                <c:pt idx="88">
                  <c:v>103.91944904503872</c:v>
                </c:pt>
                <c:pt idx="89">
                  <c:v>101.65484052279973</c:v>
                </c:pt>
                <c:pt idx="90">
                  <c:v>100.29616807564656</c:v>
                </c:pt>
                <c:pt idx="91">
                  <c:v>99.546674684159242</c:v>
                </c:pt>
                <c:pt idx="92">
                  <c:v>99.167322549166443</c:v>
                </c:pt>
                <c:pt idx="93">
                  <c:v>98.992426619041751</c:v>
                </c:pt>
                <c:pt idx="94">
                  <c:v>98.920317530151522</c:v>
                </c:pt>
                <c:pt idx="95">
                  <c:v>98.894908522029681</c:v>
                </c:pt>
                <c:pt idx="96">
                  <c:v>98.888121532008753</c:v>
                </c:pt>
                <c:pt idx="97">
                  <c:v>98.887124546598869</c:v>
                </c:pt>
                <c:pt idx="98">
                  <c:v>98.88655258126451</c:v>
                </c:pt>
                <c:pt idx="99">
                  <c:v>98.884378378929355</c:v>
                </c:pt>
                <c:pt idx="100">
                  <c:v>98.879983941564959</c:v>
                </c:pt>
                <c:pt idx="101">
                  <c:v>98.873404760352258</c:v>
                </c:pt>
                <c:pt idx="102">
                  <c:v>98.865187177293464</c:v>
                </c:pt>
                <c:pt idx="103">
                  <c:v>98.856648135023903</c:v>
                </c:pt>
                <c:pt idx="104">
                  <c:v>98.850549224430097</c:v>
                </c:pt>
                <c:pt idx="105">
                  <c:v>98.852321640958195</c:v>
                </c:pt>
                <c:pt idx="106">
                  <c:v>98.872004111069529</c:v>
                </c:pt>
                <c:pt idx="107">
                  <c:v>98.926935760613773</c:v>
                </c:pt>
                <c:pt idx="108">
                  <c:v>99.044911805989557</c:v>
                </c:pt>
                <c:pt idx="109">
                  <c:v>99.266932101379993</c:v>
                </c:pt>
                <c:pt idx="110">
                  <c:v>99.647950033693618</c:v>
                </c:pt>
                <c:pt idx="111">
                  <c:v>100.25346773110597</c:v>
                </c:pt>
                <c:pt idx="112">
                  <c:v>101.14992182766521</c:v>
                </c:pt>
                <c:pt idx="113">
                  <c:v>102.38806956644275</c:v>
                </c:pt>
                <c:pt idx="114">
                  <c:v>103.98117815629938</c:v>
                </c:pt>
                <c:pt idx="115">
                  <c:v>105.88317914595932</c:v>
                </c:pt>
                <c:pt idx="116">
                  <c:v>107.97468453940759</c:v>
                </c:pt>
                <c:pt idx="117">
                  <c:v>110.06508186846372</c:v>
                </c:pt>
                <c:pt idx="118">
                  <c:v>111.91558423500359</c:v>
                </c:pt>
                <c:pt idx="119">
                  <c:v>113.28142610532676</c:v>
                </c:pt>
                <c:pt idx="120">
                  <c:v>113.96363898268898</c:v>
                </c:pt>
                <c:pt idx="121">
                  <c:v>113.855489570332</c:v>
                </c:pt>
                <c:pt idx="122">
                  <c:v>112.96867698529701</c:v>
                </c:pt>
                <c:pt idx="123">
                  <c:v>111.43044305185325</c:v>
                </c:pt>
                <c:pt idx="124">
                  <c:v>109.45258478698828</c:v>
                </c:pt>
                <c:pt idx="125">
                  <c:v>107.28276521788592</c:v>
                </c:pt>
                <c:pt idx="126">
                  <c:v>105.15351468076399</c:v>
                </c:pt>
                <c:pt idx="127">
                  <c:v>103.2431672455324</c:v>
                </c:pt>
                <c:pt idx="128">
                  <c:v>101.6568964319834</c:v>
                </c:pt>
                <c:pt idx="129">
                  <c:v>100.42821097508146</c:v>
                </c:pt>
                <c:pt idx="130">
                  <c:v>99.535104551943832</c:v>
                </c:pt>
                <c:pt idx="131">
                  <c:v>98.9224443051192</c:v>
                </c:pt>
                <c:pt idx="132">
                  <c:v>98.523092998670506</c:v>
                </c:pt>
                <c:pt idx="133">
                  <c:v>98.273253658441476</c:v>
                </c:pt>
                <c:pt idx="134">
                  <c:v>98.120830490817696</c:v>
                </c:pt>
                <c:pt idx="135">
                  <c:v>98.027970975917341</c:v>
                </c:pt>
                <c:pt idx="136">
                  <c:v>97.969988268664707</c:v>
                </c:pt>
                <c:pt idx="137">
                  <c:v>97.932815068557204</c:v>
                </c:pt>
                <c:pt idx="138">
                  <c:v>97.910527149022556</c:v>
                </c:pt>
                <c:pt idx="139">
                  <c:v>97.903743068627634</c:v>
                </c:pt>
                <c:pt idx="140">
                  <c:v>97.919084710371123</c:v>
                </c:pt>
                <c:pt idx="141">
                  <c:v>97.96940528483691</c:v>
                </c:pt>
                <c:pt idx="142">
                  <c:v>98.074109175181519</c:v>
                </c:pt>
                <c:pt idx="143">
                  <c:v>98.258591140418375</c:v>
                </c:pt>
                <c:pt idx="144">
                  <c:v>98.551708309051435</c:v>
                </c:pt>
                <c:pt idx="145">
                  <c:v>98.98045585163915</c:v>
                </c:pt>
                <c:pt idx="146">
                  <c:v>99.561812543430293</c:v>
                </c:pt>
                <c:pt idx="147">
                  <c:v>100.29302342046992</c:v>
                </c:pt>
                <c:pt idx="148">
                  <c:v>101.14302165411749</c:v>
                </c:pt>
                <c:pt idx="149">
                  <c:v>102.04857466225917</c:v>
                </c:pt>
                <c:pt idx="150">
                  <c:v>102.91834098648458</c:v>
                </c:pt>
                <c:pt idx="151">
                  <c:v>103.64601583812203</c:v>
                </c:pt>
                <c:pt idx="152">
                  <c:v>104.13056817852484</c:v>
                </c:pt>
                <c:pt idx="153">
                  <c:v>104.29844970672701</c:v>
                </c:pt>
                <c:pt idx="154">
                  <c:v>104.1210850217136</c:v>
                </c:pt>
                <c:pt idx="155">
                  <c:v>103.62191607525543</c:v>
                </c:pt>
                <c:pt idx="156">
                  <c:v>102.87060906329684</c:v>
                </c:pt>
                <c:pt idx="157">
                  <c:v>101.96639397263974</c:v>
                </c:pt>
                <c:pt idx="158">
                  <c:v>101.0160216974008</c:v>
                </c:pt>
                <c:pt idx="159">
                  <c:v>100.11305475261595</c:v>
                </c:pt>
                <c:pt idx="160">
                  <c:v>99.323862078929039</c:v>
                </c:pt>
                <c:pt idx="161">
                  <c:v>98.682655873291054</c:v>
                </c:pt>
                <c:pt idx="162">
                  <c:v>98.194673084544135</c:v>
                </c:pt>
                <c:pt idx="163">
                  <c:v>97.844442925916979</c:v>
                </c:pt>
                <c:pt idx="164">
                  <c:v>97.605523253636889</c:v>
                </c:pt>
                <c:pt idx="165">
                  <c:v>97.448867226896908</c:v>
                </c:pt>
                <c:pt idx="166">
                  <c:v>97.348384004122991</c:v>
                </c:pt>
                <c:pt idx="167">
                  <c:v>97.283572660401802</c:v>
                </c:pt>
                <c:pt idx="168">
                  <c:v>97.239924985561458</c:v>
                </c:pt>
                <c:pt idx="169">
                  <c:v>97.208049372798726</c:v>
                </c:pt>
                <c:pt idx="170">
                  <c:v>97.182332525065036</c:v>
                </c:pt>
                <c:pt idx="171">
                  <c:v>97.159657399490456</c:v>
                </c:pt>
                <c:pt idx="172">
                  <c:v>97.138408677885678</c:v>
                </c:pt>
                <c:pt idx="173">
                  <c:v>97.117802322479591</c:v>
                </c:pt>
                <c:pt idx="174">
                  <c:v>97.097480615150488</c:v>
                </c:pt>
                <c:pt idx="175">
                  <c:v>97.077289382400636</c:v>
                </c:pt>
                <c:pt idx="176">
                  <c:v>97.05716526567619</c:v>
                </c:pt>
                <c:pt idx="177">
                  <c:v>97.037082902071973</c:v>
                </c:pt>
                <c:pt idx="178">
                  <c:v>97.017031900886835</c:v>
                </c:pt>
                <c:pt idx="179">
                  <c:v>96.997007473479059</c:v>
                </c:pt>
                <c:pt idx="180">
                  <c:v>96.977006861136431</c:v>
                </c:pt>
                <c:pt idx="181">
                  <c:v>96.95702805444833</c:v>
                </c:pt>
                <c:pt idx="182">
                  <c:v>96.937069358331158</c:v>
                </c:pt>
                <c:pt idx="183">
                  <c:v>96.917129249313291</c:v>
                </c:pt>
                <c:pt idx="184">
                  <c:v>96.897206327748009</c:v>
                </c:pt>
                <c:pt idx="185">
                  <c:v>96.877299299210208</c:v>
                </c:pt>
                <c:pt idx="186">
                  <c:v>96.857406964558137</c:v>
                </c:pt>
                <c:pt idx="187">
                  <c:v>96.83752821264325</c:v>
                </c:pt>
                <c:pt idx="188">
                  <c:v>96.8176620139985</c:v>
                </c:pt>
                <c:pt idx="189">
                  <c:v>96.797807415057193</c:v>
                </c:pt>
                <c:pt idx="190">
                  <c:v>96.777963532777733</c:v>
                </c:pt>
                <c:pt idx="191">
                  <c:v>96.758129549628649</c:v>
                </c:pt>
                <c:pt idx="192">
                  <c:v>96.738304708909254</c:v>
                </c:pt>
                <c:pt idx="193">
                  <c:v>96.7184883103846</c:v>
                </c:pt>
                <c:pt idx="194">
                  <c:v>96.698679706216083</c:v>
                </c:pt>
                <c:pt idx="195">
                  <c:v>96.678878297169675</c:v>
                </c:pt>
                <c:pt idx="196">
                  <c:v>96.659083529084597</c:v>
                </c:pt>
                <c:pt idx="197">
                  <c:v>96.639294889586068</c:v>
                </c:pt>
                <c:pt idx="198">
                  <c:v>96.619511905026783</c:v>
                </c:pt>
                <c:pt idx="199">
                  <c:v>96.599734137642429</c:v>
                </c:pt>
                <c:pt idx="200">
                  <c:v>96.579961182907354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A!$BA$6:$BA$206</c:f>
              <c:numCache>
                <c:formatCode>General</c:formatCode>
                <c:ptCount val="201"/>
                <c:pt idx="0">
                  <c:v>95.44638066598479</c:v>
                </c:pt>
                <c:pt idx="1">
                  <c:v>95.48398545893059</c:v>
                </c:pt>
                <c:pt idx="2">
                  <c:v>95.521593698642519</c:v>
                </c:pt>
                <c:pt idx="3">
                  <c:v>95.559205660125542</c:v>
                </c:pt>
                <c:pt idx="4">
                  <c:v>95.596821639352214</c:v>
                </c:pt>
                <c:pt idx="5">
                  <c:v>95.634441954746521</c:v>
                </c:pt>
                <c:pt idx="6">
                  <c:v>95.672066948758001</c:v>
                </c:pt>
                <c:pt idx="7">
                  <c:v>95.709696989530528</c:v>
                </c:pt>
                <c:pt idx="8">
                  <c:v>95.747332472668504</c:v>
                </c:pt>
                <c:pt idx="9">
                  <c:v>95.784973823104281</c:v>
                </c:pt>
                <c:pt idx="10">
                  <c:v>95.82262149706925</c:v>
                </c:pt>
                <c:pt idx="11">
                  <c:v>95.860275984171608</c:v>
                </c:pt>
                <c:pt idx="12">
                  <c:v>95.897937809582231</c:v>
                </c:pt>
                <c:pt idx="13">
                  <c:v>95.935607536330636</c:v>
                </c:pt>
                <c:pt idx="14">
                  <c:v>95.973285767711332</c:v>
                </c:pt>
                <c:pt idx="15">
                  <c:v>96.01097314980025</c:v>
                </c:pt>
                <c:pt idx="16">
                  <c:v>96.048670374079919</c:v>
                </c:pt>
                <c:pt idx="17">
                  <c:v>96.086378180170655</c:v>
                </c:pt>
                <c:pt idx="18">
                  <c:v>96.124097358663164</c:v>
                </c:pt>
                <c:pt idx="19">
                  <c:v>96.161828754046411</c:v>
                </c:pt>
                <c:pt idx="20">
                  <c:v>96.199573267722371</c:v>
                </c:pt>
                <c:pt idx="21">
                  <c:v>96.237331861096209</c:v>
                </c:pt>
                <c:pt idx="22">
                  <c:v>96.275105558728214</c:v>
                </c:pt>
                <c:pt idx="23">
                  <c:v>96.312895451529243</c:v>
                </c:pt>
                <c:pt idx="24">
                  <c:v>96.350702699978697</c:v>
                </c:pt>
                <c:pt idx="25">
                  <c:v>96.388528537337478</c:v>
                </c:pt>
                <c:pt idx="26">
                  <c:v>96.426374272825143</c:v>
                </c:pt>
                <c:pt idx="27">
                  <c:v>96.464241294722171</c:v>
                </c:pt>
                <c:pt idx="28">
                  <c:v>96.502131073352444</c:v>
                </c:pt>
                <c:pt idx="29">
                  <c:v>96.540045163892216</c:v>
                </c:pt>
                <c:pt idx="30">
                  <c:v>96.577985208942465</c:v>
                </c:pt>
                <c:pt idx="31">
                  <c:v>96.615952940791317</c:v>
                </c:pt>
                <c:pt idx="32">
                  <c:v>96.65395018328006</c:v>
                </c:pt>
                <c:pt idx="33">
                  <c:v>96.691978853173794</c:v>
                </c:pt>
                <c:pt idx="34">
                  <c:v>96.730040960920505</c:v>
                </c:pt>
                <c:pt idx="35">
                  <c:v>96.768138610666384</c:v>
                </c:pt>
                <c:pt idx="36">
                  <c:v>96.806273999373417</c:v>
                </c:pt>
                <c:pt idx="37">
                  <c:v>96.844449414864215</c:v>
                </c:pt>
                <c:pt idx="38">
                  <c:v>96.88266723259261</c:v>
                </c:pt>
                <c:pt idx="39">
                  <c:v>96.920929910911255</c:v>
                </c:pt>
                <c:pt idx="40">
                  <c:v>96.95923998457404</c:v>
                </c:pt>
                <c:pt idx="41">
                  <c:v>96.997600056177959</c:v>
                </c:pt>
                <c:pt idx="42">
                  <c:v>97.036012785207348</c:v>
                </c:pt>
                <c:pt idx="43">
                  <c:v>97.074480874301287</c:v>
                </c:pt>
                <c:pt idx="44">
                  <c:v>97.113007052316178</c:v>
                </c:pt>
                <c:pt idx="45">
                  <c:v>97.151594053702155</c:v>
                </c:pt>
                <c:pt idx="46">
                  <c:v>97.190244593654427</c:v>
                </c:pt>
                <c:pt idx="47">
                  <c:v>97.228961338436861</c:v>
                </c:pt>
                <c:pt idx="48">
                  <c:v>97.267746870206736</c:v>
                </c:pt>
                <c:pt idx="49">
                  <c:v>97.306603645595871</c:v>
                </c:pt>
                <c:pt idx="50">
                  <c:v>97.345533947224624</c:v>
                </c:pt>
                <c:pt idx="51">
                  <c:v>97.384539827242421</c:v>
                </c:pt>
                <c:pt idx="52">
                  <c:v>97.423623041901934</c:v>
                </c:pt>
                <c:pt idx="53">
                  <c:v>97.462784976084563</c:v>
                </c:pt>
                <c:pt idx="54">
                  <c:v>97.502026556606353</c:v>
                </c:pt>
                <c:pt idx="55">
                  <c:v>97.54134815304451</c:v>
                </c:pt>
                <c:pt idx="56">
                  <c:v>97.58074946474207</c:v>
                </c:pt>
                <c:pt idx="57">
                  <c:v>97.620229392573393</c:v>
                </c:pt>
                <c:pt idx="58">
                  <c:v>97.659785893993131</c:v>
                </c:pt>
                <c:pt idx="59">
                  <c:v>97.699415819849293</c:v>
                </c:pt>
                <c:pt idx="60">
                  <c:v>97.739114731429794</c:v>
                </c:pt>
                <c:pt idx="61">
                  <c:v>97.77887669623567</c:v>
                </c:pt>
                <c:pt idx="62">
                  <c:v>97.818694061047822</c:v>
                </c:pt>
                <c:pt idx="63">
                  <c:v>97.858557200991015</c:v>
                </c:pt>
                <c:pt idx="64">
                  <c:v>97.89845424351293</c:v>
                </c:pt>
                <c:pt idx="65">
                  <c:v>97.93837076650729</c:v>
                </c:pt>
                <c:pt idx="66">
                  <c:v>97.978289470238494</c:v>
                </c:pt>
                <c:pt idx="67">
                  <c:v>98.018189823292204</c:v>
                </c:pt>
                <c:pt idx="68">
                  <c:v>98.058047683506743</c:v>
                </c:pt>
                <c:pt idx="69">
                  <c:v>98.09783489575878</c:v>
                </c:pt>
                <c:pt idx="70">
                  <c:v>98.137518869605188</c:v>
                </c:pt>
                <c:pt idx="71">
                  <c:v>98.177062141145569</c:v>
                </c:pt>
                <c:pt idx="72">
                  <c:v>98.216421925079217</c:v>
                </c:pt>
                <c:pt idx="73">
                  <c:v>98.255549664798536</c:v>
                </c:pt>
                <c:pt idx="74">
                  <c:v>98.294390590477747</c:v>
                </c:pt>
                <c:pt idx="75">
                  <c:v>98.332883297467106</c:v>
                </c:pt>
                <c:pt idx="76">
                  <c:v>98.370959359837101</c:v>
                </c:pt>
                <c:pt idx="77">
                  <c:v>98.408542996567675</c:v>
                </c:pt>
                <c:pt idx="78">
                  <c:v>98.445550810535266</c:v>
                </c:pt>
                <c:pt idx="79">
                  <c:v>98.481891622968334</c:v>
                </c:pt>
                <c:pt idx="80">
                  <c:v>98.517466428234926</c:v>
                </c:pt>
                <c:pt idx="81">
                  <c:v>98.552168495456499</c:v>
                </c:pt>
                <c:pt idx="82">
                  <c:v>98.585883644243978</c:v>
                </c:pt>
                <c:pt idx="83">
                  <c:v>98.618490721516622</c:v>
                </c:pt>
                <c:pt idx="84">
                  <c:v>98.649862304581816</c:v>
                </c:pt>
                <c:pt idx="85">
                  <c:v>98.679865652112042</c:v>
                </c:pt>
                <c:pt idx="86">
                  <c:v>98.708363919100663</c:v>
                </c:pt>
                <c:pt idx="87">
                  <c:v>98.735217644129193</c:v>
                </c:pt>
                <c:pt idx="88">
                  <c:v>98.760286507297806</c:v>
                </c:pt>
                <c:pt idx="89">
                  <c:v>98.783431345089241</c:v>
                </c:pt>
                <c:pt idx="90">
                  <c:v>98.804516394609664</c:v>
                </c:pt>
                <c:pt idx="91">
                  <c:v>98.823411724679318</c:v>
                </c:pt>
                <c:pt idx="92">
                  <c:v>98.839995795978098</c:v>
                </c:pt>
                <c:pt idx="93">
                  <c:v>98.854158077959724</c:v>
                </c:pt>
                <c:pt idx="94">
                  <c:v>98.865801637760455</c:v>
                </c:pt>
                <c:pt idx="95">
                  <c:v>98.87484560713591</c:v>
                </c:pt>
                <c:pt idx="96">
                  <c:v>98.881227428770899</c:v>
                </c:pt>
                <c:pt idx="97">
                  <c:v>98.884904784118234</c:v>
                </c:pt>
                <c:pt idx="98">
                  <c:v>98.885857111842654</c:v>
                </c:pt>
                <c:pt idx="99">
                  <c:v>98.884086639096722</c:v>
                </c:pt>
                <c:pt idx="100">
                  <c:v>98.87961886677391</c:v>
                </c:pt>
                <c:pt idx="101">
                  <c:v>98.87250247352506</c:v>
                </c:pt>
                <c:pt idx="102">
                  <c:v>98.862808630124874</c:v>
                </c:pt>
                <c:pt idx="103">
                  <c:v>98.850629743792922</c:v>
                </c:pt>
                <c:pt idx="104">
                  <c:v>98.836077679195142</c:v>
                </c:pt>
                <c:pt idx="105">
                  <c:v>98.819281527015448</c:v>
                </c:pt>
                <c:pt idx="106">
                  <c:v>98.800385010416647</c:v>
                </c:pt>
                <c:pt idx="107">
                  <c:v>98.779543633099792</c:v>
                </c:pt>
                <c:pt idx="108">
                  <c:v>98.756921679315127</c:v>
                </c:pt>
                <c:pt idx="109">
                  <c:v>98.73268917600376</c:v>
                </c:pt>
                <c:pt idx="110">
                  <c:v>98.707018920793544</c:v>
                </c:pt>
                <c:pt idx="111">
                  <c:v>98.680083667853935</c:v>
                </c:pt>
                <c:pt idx="112">
                  <c:v>98.652053547995536</c:v>
                </c:pt>
                <c:pt idx="113">
                  <c:v>98.623093781396065</c:v>
                </c:pt>
                <c:pt idx="114">
                  <c:v>98.593362722453136</c:v>
                </c:pt>
                <c:pt idx="115">
                  <c:v>98.563010257859332</c:v>
                </c:pt>
                <c:pt idx="116">
                  <c:v>98.532176562166583</c:v>
                </c:pt>
                <c:pt idx="117">
                  <c:v>98.500991200643568</c:v>
                </c:pt>
                <c:pt idx="118">
                  <c:v>98.469572557604948</c:v>
                </c:pt>
                <c:pt idx="119">
                  <c:v>98.438027559775179</c:v>
                </c:pt>
                <c:pt idx="120">
                  <c:v>98.406451658570958</c:v>
                </c:pt>
                <c:pt idx="121">
                  <c:v>98.374929032181996</c:v>
                </c:pt>
                <c:pt idx="122">
                  <c:v>98.343532967617733</c:v>
                </c:pt>
                <c:pt idx="123">
                  <c:v>98.312326384019542</c:v>
                </c:pt>
                <c:pt idx="124">
                  <c:v>98.281362461056418</c:v>
                </c:pt>
                <c:pt idx="125">
                  <c:v>98.250685339688374</c:v>
                </c:pt>
                <c:pt idx="126">
                  <c:v>98.220330866611135</c:v>
                </c:pt>
                <c:pt idx="127">
                  <c:v>98.190327357964932</c:v>
                </c:pt>
                <c:pt idx="128">
                  <c:v>98.16069636214273</c:v>
                </c:pt>
                <c:pt idx="129">
                  <c:v>98.131453405583414</c:v>
                </c:pt>
                <c:pt idx="130">
                  <c:v>98.102608709151355</c:v>
                </c:pt>
                <c:pt idx="131">
                  <c:v>98.074167866011265</c:v>
                </c:pt>
                <c:pt idx="132">
                  <c:v>98.046132474768726</c:v>
                </c:pt>
                <c:pt idx="133">
                  <c:v>98.018500724057532</c:v>
                </c:pt>
                <c:pt idx="134">
                  <c:v>97.991267926734338</c:v>
                </c:pt>
                <c:pt idx="135">
                  <c:v>97.964427003422117</c:v>
                </c:pt>
                <c:pt idx="136">
                  <c:v>97.937968916366927</c:v>
                </c:pt>
                <c:pt idx="137">
                  <c:v>97.911883055487934</c:v>
                </c:pt>
                <c:pt idx="138">
                  <c:v>97.88615757914917</c:v>
                </c:pt>
                <c:pt idx="139">
                  <c:v>97.86077971261453</c:v>
                </c:pt>
                <c:pt idx="140">
                  <c:v>97.835736007400314</c:v>
                </c:pt>
                <c:pt idx="141">
                  <c:v>97.811012564853357</c:v>
                </c:pt>
                <c:pt idx="142">
                  <c:v>97.786595227287506</c:v>
                </c:pt>
                <c:pt idx="143">
                  <c:v>97.762469739933508</c:v>
                </c:pt>
                <c:pt idx="144">
                  <c:v>97.738621886822358</c:v>
                </c:pt>
                <c:pt idx="145">
                  <c:v>97.715037603546207</c:v>
                </c:pt>
                <c:pt idx="146">
                  <c:v>97.691703069639942</c:v>
                </c:pt>
                <c:pt idx="147">
                  <c:v>97.668604783111448</c:v>
                </c:pt>
                <c:pt idx="148">
                  <c:v>97.645729619429915</c:v>
                </c:pt>
                <c:pt idx="149">
                  <c:v>97.62306487706401</c:v>
                </c:pt>
                <c:pt idx="150">
                  <c:v>97.600598311451506</c:v>
                </c:pt>
                <c:pt idx="151">
                  <c:v>97.578318159081945</c:v>
                </c:pt>
                <c:pt idx="152">
                  <c:v>97.556213153186391</c:v>
                </c:pt>
                <c:pt idx="153">
                  <c:v>97.534272532355004</c:v>
                </c:pt>
                <c:pt idx="154">
                  <c:v>97.512486043242731</c:v>
                </c:pt>
                <c:pt idx="155">
                  <c:v>97.490843938379243</c:v>
                </c:pt>
                <c:pt idx="156">
                  <c:v>97.469336969967131</c:v>
                </c:pt>
                <c:pt idx="157">
                  <c:v>97.447956380435642</c:v>
                </c:pt>
                <c:pt idx="158">
                  <c:v>97.426693890410888</c:v>
                </c:pt>
                <c:pt idx="159">
                  <c:v>97.405541684670965</c:v>
                </c:pt>
                <c:pt idx="160">
                  <c:v>97.384492396571034</c:v>
                </c:pt>
                <c:pt idx="161">
                  <c:v>97.363539091351484</c:v>
                </c:pt>
                <c:pt idx="162">
                  <c:v>97.342675248677452</c:v>
                </c:pt>
                <c:pt idx="163">
                  <c:v>97.32189474470313</c:v>
                </c:pt>
                <c:pt idx="164">
                  <c:v>97.301191833905165</c:v>
                </c:pt>
                <c:pt idx="165">
                  <c:v>97.280561130887449</c:v>
                </c:pt>
                <c:pt idx="166">
                  <c:v>97.259997592323685</c:v>
                </c:pt>
                <c:pt idx="167">
                  <c:v>97.239496499171736</c:v>
                </c:pt>
                <c:pt idx="168">
                  <c:v>97.21905343926781</c:v>
                </c:pt>
                <c:pt idx="169">
                  <c:v>97.198664290385238</c:v>
                </c:pt>
                <c:pt idx="170">
                  <c:v>97.178325203822723</c:v>
                </c:pt>
                <c:pt idx="171">
                  <c:v>97.15803258857062</c:v>
                </c:pt>
                <c:pt idx="172">
                  <c:v>97.137783096089777</c:v>
                </c:pt>
                <c:pt idx="173">
                  <c:v>97.11757360572571</c:v>
                </c:pt>
                <c:pt idx="174">
                  <c:v>97.097401210770812</c:v>
                </c:pt>
                <c:pt idx="175">
                  <c:v>97.077263205179676</c:v>
                </c:pt>
                <c:pt idx="176">
                  <c:v>97.057157070935361</c:v>
                </c:pt>
                <c:pt idx="177">
                  <c:v>97.037080466059493</c:v>
                </c:pt>
                <c:pt idx="178">
                  <c:v>97.017031213254327</c:v>
                </c:pt>
                <c:pt idx="179">
                  <c:v>96.997007289161843</c:v>
                </c:pt>
                <c:pt idx="180">
                  <c:v>96.977006814221838</c:v>
                </c:pt>
                <c:pt idx="181">
                  <c:v>96.957028043109119</c:v>
                </c:pt>
                <c:pt idx="182">
                  <c:v>96.937069355728667</c:v>
                </c:pt>
                <c:pt idx="183">
                  <c:v>96.917129248746093</c:v>
                </c:pt>
                <c:pt idx="184">
                  <c:v>96.897206327630627</c:v>
                </c:pt>
                <c:pt idx="185">
                  <c:v>96.877299299187143</c:v>
                </c:pt>
                <c:pt idx="186">
                  <c:v>96.857406964553832</c:v>
                </c:pt>
                <c:pt idx="187">
                  <c:v>96.837528212642482</c:v>
                </c:pt>
                <c:pt idx="188">
                  <c:v>96.817662013998373</c:v>
                </c:pt>
                <c:pt idx="189">
                  <c:v>96.797807415057179</c:v>
                </c:pt>
                <c:pt idx="190">
                  <c:v>96.777963532777733</c:v>
                </c:pt>
                <c:pt idx="191">
                  <c:v>96.758129549628649</c:v>
                </c:pt>
                <c:pt idx="192">
                  <c:v>96.738304708909254</c:v>
                </c:pt>
                <c:pt idx="193">
                  <c:v>96.7184883103846</c:v>
                </c:pt>
                <c:pt idx="194">
                  <c:v>96.698679706216083</c:v>
                </c:pt>
                <c:pt idx="195">
                  <c:v>96.678878297169675</c:v>
                </c:pt>
                <c:pt idx="196">
                  <c:v>96.659083529084597</c:v>
                </c:pt>
                <c:pt idx="197">
                  <c:v>96.639294889586068</c:v>
                </c:pt>
                <c:pt idx="198">
                  <c:v>96.619511905026783</c:v>
                </c:pt>
                <c:pt idx="199">
                  <c:v>96.599734137642429</c:v>
                </c:pt>
                <c:pt idx="200">
                  <c:v>96.579961182907354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468512"/>
        <c:axId val="482468904"/>
      </c:scatterChart>
      <c:valAx>
        <c:axId val="4824685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2468904"/>
        <c:crosses val="autoZero"/>
        <c:crossBetween val="midCat"/>
      </c:valAx>
      <c:valAx>
        <c:axId val="4824689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2468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A!$I$6:$I$206</c:f>
              <c:numCache>
                <c:formatCode>General</c:formatCode>
                <c:ptCount val="201"/>
                <c:pt idx="0">
                  <c:v>96.39</c:v>
                </c:pt>
                <c:pt idx="1">
                  <c:v>96.424000000000007</c:v>
                </c:pt>
                <c:pt idx="2">
                  <c:v>96.846999999999994</c:v>
                </c:pt>
                <c:pt idx="3">
                  <c:v>96.644000000000005</c:v>
                </c:pt>
                <c:pt idx="4">
                  <c:v>95.813999999999993</c:v>
                </c:pt>
                <c:pt idx="5">
                  <c:v>96.424000000000007</c:v>
                </c:pt>
                <c:pt idx="6">
                  <c:v>95.965999999999994</c:v>
                </c:pt>
                <c:pt idx="7">
                  <c:v>95.661000000000001</c:v>
                </c:pt>
                <c:pt idx="8">
                  <c:v>96.051000000000002</c:v>
                </c:pt>
                <c:pt idx="9">
                  <c:v>95.168999999999997</c:v>
                </c:pt>
                <c:pt idx="10">
                  <c:v>97.338999999999999</c:v>
                </c:pt>
                <c:pt idx="11">
                  <c:v>96.948999999999998</c:v>
                </c:pt>
                <c:pt idx="12">
                  <c:v>95.016999999999996</c:v>
                </c:pt>
                <c:pt idx="13">
                  <c:v>95.965999999999994</c:v>
                </c:pt>
                <c:pt idx="14">
                  <c:v>95.575999999999993</c:v>
                </c:pt>
                <c:pt idx="15">
                  <c:v>96.525000000000006</c:v>
                </c:pt>
                <c:pt idx="16">
                  <c:v>96.186000000000007</c:v>
                </c:pt>
                <c:pt idx="17">
                  <c:v>96.168999999999997</c:v>
                </c:pt>
                <c:pt idx="18">
                  <c:v>96.763000000000005</c:v>
                </c:pt>
                <c:pt idx="19">
                  <c:v>97.186000000000007</c:v>
                </c:pt>
                <c:pt idx="20">
                  <c:v>97.287999999999997</c:v>
                </c:pt>
                <c:pt idx="21">
                  <c:v>98.153000000000006</c:v>
                </c:pt>
                <c:pt idx="22">
                  <c:v>96.846999999999994</c:v>
                </c:pt>
                <c:pt idx="23">
                  <c:v>98.102000000000004</c:v>
                </c:pt>
                <c:pt idx="24">
                  <c:v>98.067999999999998</c:v>
                </c:pt>
                <c:pt idx="25">
                  <c:v>99.034000000000006</c:v>
                </c:pt>
                <c:pt idx="26">
                  <c:v>98.542000000000002</c:v>
                </c:pt>
                <c:pt idx="27">
                  <c:v>98.61</c:v>
                </c:pt>
                <c:pt idx="28">
                  <c:v>98.525000000000006</c:v>
                </c:pt>
                <c:pt idx="29">
                  <c:v>99.694999999999993</c:v>
                </c:pt>
                <c:pt idx="30">
                  <c:v>100.52500000000001</c:v>
                </c:pt>
                <c:pt idx="31">
                  <c:v>100.96599999999999</c:v>
                </c:pt>
                <c:pt idx="32">
                  <c:v>99.271000000000001</c:v>
                </c:pt>
                <c:pt idx="33">
                  <c:v>100.08499999999999</c:v>
                </c:pt>
                <c:pt idx="34">
                  <c:v>101.18600000000001</c:v>
                </c:pt>
                <c:pt idx="35">
                  <c:v>100.64400000000001</c:v>
                </c:pt>
                <c:pt idx="36">
                  <c:v>102.64400000000001</c:v>
                </c:pt>
                <c:pt idx="37">
                  <c:v>101.492</c:v>
                </c:pt>
                <c:pt idx="38">
                  <c:v>101.81399999999999</c:v>
                </c:pt>
                <c:pt idx="39">
                  <c:v>103.559</c:v>
                </c:pt>
                <c:pt idx="40">
                  <c:v>105.051</c:v>
                </c:pt>
                <c:pt idx="41">
                  <c:v>107.08499999999999</c:v>
                </c:pt>
                <c:pt idx="42">
                  <c:v>109.729</c:v>
                </c:pt>
                <c:pt idx="43">
                  <c:v>112.559</c:v>
                </c:pt>
                <c:pt idx="44">
                  <c:v>115.627</c:v>
                </c:pt>
                <c:pt idx="45">
                  <c:v>123.203</c:v>
                </c:pt>
                <c:pt idx="46">
                  <c:v>128.62700000000001</c:v>
                </c:pt>
                <c:pt idx="47">
                  <c:v>138.16900000000001</c:v>
                </c:pt>
                <c:pt idx="48">
                  <c:v>148.441</c:v>
                </c:pt>
                <c:pt idx="49">
                  <c:v>161.441</c:v>
                </c:pt>
                <c:pt idx="50">
                  <c:v>175.322</c:v>
                </c:pt>
                <c:pt idx="51">
                  <c:v>187.542</c:v>
                </c:pt>
                <c:pt idx="52">
                  <c:v>199.83099999999999</c:v>
                </c:pt>
                <c:pt idx="53">
                  <c:v>209.23699999999999</c:v>
                </c:pt>
                <c:pt idx="54">
                  <c:v>216.28800000000001</c:v>
                </c:pt>
                <c:pt idx="55">
                  <c:v>222.74600000000001</c:v>
                </c:pt>
                <c:pt idx="56">
                  <c:v>225.678</c:v>
                </c:pt>
                <c:pt idx="57">
                  <c:v>227.78</c:v>
                </c:pt>
                <c:pt idx="58">
                  <c:v>225.881</c:v>
                </c:pt>
                <c:pt idx="59">
                  <c:v>217.22</c:v>
                </c:pt>
                <c:pt idx="60">
                  <c:v>196.898</c:v>
                </c:pt>
                <c:pt idx="61">
                  <c:v>161.28800000000001</c:v>
                </c:pt>
                <c:pt idx="62">
                  <c:v>128.898</c:v>
                </c:pt>
                <c:pt idx="63">
                  <c:v>111.102</c:v>
                </c:pt>
                <c:pt idx="64">
                  <c:v>105.068</c:v>
                </c:pt>
                <c:pt idx="65">
                  <c:v>102.322</c:v>
                </c:pt>
                <c:pt idx="66">
                  <c:v>101.18600000000001</c:v>
                </c:pt>
                <c:pt idx="67">
                  <c:v>101.203</c:v>
                </c:pt>
                <c:pt idx="68">
                  <c:v>103.542</c:v>
                </c:pt>
                <c:pt idx="69">
                  <c:v>103.593</c:v>
                </c:pt>
                <c:pt idx="70">
                  <c:v>105.52500000000001</c:v>
                </c:pt>
                <c:pt idx="71">
                  <c:v>107.76300000000001</c:v>
                </c:pt>
                <c:pt idx="72">
                  <c:v>110.81399999999999</c:v>
                </c:pt>
                <c:pt idx="73">
                  <c:v>114.017</c:v>
                </c:pt>
                <c:pt idx="74">
                  <c:v>119.57599999999999</c:v>
                </c:pt>
                <c:pt idx="75">
                  <c:v>124.729</c:v>
                </c:pt>
                <c:pt idx="76">
                  <c:v>131.30500000000001</c:v>
                </c:pt>
                <c:pt idx="77">
                  <c:v>136.64400000000001</c:v>
                </c:pt>
                <c:pt idx="78">
                  <c:v>142.91499999999999</c:v>
                </c:pt>
                <c:pt idx="79">
                  <c:v>148.38999999999999</c:v>
                </c:pt>
                <c:pt idx="80">
                  <c:v>148.661</c:v>
                </c:pt>
                <c:pt idx="81">
                  <c:v>148.017</c:v>
                </c:pt>
                <c:pt idx="82">
                  <c:v>143.62700000000001</c:v>
                </c:pt>
                <c:pt idx="83">
                  <c:v>134.76300000000001</c:v>
                </c:pt>
                <c:pt idx="84">
                  <c:v>123.254</c:v>
                </c:pt>
                <c:pt idx="85">
                  <c:v>111.76300000000001</c:v>
                </c:pt>
                <c:pt idx="86">
                  <c:v>106.119</c:v>
                </c:pt>
                <c:pt idx="87">
                  <c:v>102.322</c:v>
                </c:pt>
                <c:pt idx="88">
                  <c:v>100.593</c:v>
                </c:pt>
                <c:pt idx="89">
                  <c:v>99.305000000000007</c:v>
                </c:pt>
                <c:pt idx="90">
                  <c:v>98.965999999999994</c:v>
                </c:pt>
                <c:pt idx="91">
                  <c:v>99.322000000000003</c:v>
                </c:pt>
                <c:pt idx="92">
                  <c:v>98.254000000000005</c:v>
                </c:pt>
                <c:pt idx="93">
                  <c:v>98.236999999999995</c:v>
                </c:pt>
                <c:pt idx="94">
                  <c:v>98.016999999999996</c:v>
                </c:pt>
                <c:pt idx="95">
                  <c:v>98.051000000000002</c:v>
                </c:pt>
                <c:pt idx="96">
                  <c:v>98.983000000000004</c:v>
                </c:pt>
                <c:pt idx="97">
                  <c:v>98.897999999999996</c:v>
                </c:pt>
                <c:pt idx="98">
                  <c:v>99.338999999999999</c:v>
                </c:pt>
                <c:pt idx="99">
                  <c:v>100.746</c:v>
                </c:pt>
                <c:pt idx="100">
                  <c:v>100.983</c:v>
                </c:pt>
                <c:pt idx="101">
                  <c:v>102.068</c:v>
                </c:pt>
                <c:pt idx="102">
                  <c:v>102.61</c:v>
                </c:pt>
                <c:pt idx="103">
                  <c:v>103.23699999999999</c:v>
                </c:pt>
                <c:pt idx="104">
                  <c:v>104.492</c:v>
                </c:pt>
                <c:pt idx="105">
                  <c:v>103.57599999999999</c:v>
                </c:pt>
                <c:pt idx="106">
                  <c:v>102.96599999999999</c:v>
                </c:pt>
                <c:pt idx="107">
                  <c:v>103.542</c:v>
                </c:pt>
                <c:pt idx="108">
                  <c:v>103.458</c:v>
                </c:pt>
                <c:pt idx="109">
                  <c:v>103.81399999999999</c:v>
                </c:pt>
                <c:pt idx="110">
                  <c:v>102.797</c:v>
                </c:pt>
                <c:pt idx="111">
                  <c:v>104.983</c:v>
                </c:pt>
                <c:pt idx="112">
                  <c:v>105.23699999999999</c:v>
                </c:pt>
                <c:pt idx="113">
                  <c:v>107.339</c:v>
                </c:pt>
                <c:pt idx="114">
                  <c:v>108.03400000000001</c:v>
                </c:pt>
                <c:pt idx="115">
                  <c:v>109.136</c:v>
                </c:pt>
                <c:pt idx="116">
                  <c:v>112.051</c:v>
                </c:pt>
                <c:pt idx="117">
                  <c:v>116.271</c:v>
                </c:pt>
                <c:pt idx="118">
                  <c:v>117.39</c:v>
                </c:pt>
                <c:pt idx="119">
                  <c:v>119.69499999999999</c:v>
                </c:pt>
                <c:pt idx="120">
                  <c:v>120.983</c:v>
                </c:pt>
                <c:pt idx="121">
                  <c:v>120.288</c:v>
                </c:pt>
                <c:pt idx="122">
                  <c:v>121.102</c:v>
                </c:pt>
                <c:pt idx="123">
                  <c:v>118.051</c:v>
                </c:pt>
                <c:pt idx="124">
                  <c:v>114.864</c:v>
                </c:pt>
                <c:pt idx="125">
                  <c:v>110.407</c:v>
                </c:pt>
                <c:pt idx="126">
                  <c:v>107.47499999999999</c:v>
                </c:pt>
                <c:pt idx="127">
                  <c:v>103.136</c:v>
                </c:pt>
                <c:pt idx="128">
                  <c:v>101.47499999999999</c:v>
                </c:pt>
                <c:pt idx="129">
                  <c:v>100.373</c:v>
                </c:pt>
                <c:pt idx="130">
                  <c:v>100.35599999999999</c:v>
                </c:pt>
                <c:pt idx="131">
                  <c:v>98.831000000000003</c:v>
                </c:pt>
                <c:pt idx="132">
                  <c:v>98.22</c:v>
                </c:pt>
                <c:pt idx="133">
                  <c:v>98.287999999999997</c:v>
                </c:pt>
                <c:pt idx="134">
                  <c:v>98.168999999999997</c:v>
                </c:pt>
                <c:pt idx="135">
                  <c:v>98.728999999999999</c:v>
                </c:pt>
                <c:pt idx="136">
                  <c:v>99.168999999999997</c:v>
                </c:pt>
                <c:pt idx="137">
                  <c:v>98.983000000000004</c:v>
                </c:pt>
                <c:pt idx="138">
                  <c:v>98.965999999999994</c:v>
                </c:pt>
                <c:pt idx="139">
                  <c:v>99.186000000000007</c:v>
                </c:pt>
                <c:pt idx="140">
                  <c:v>99.168999999999997</c:v>
                </c:pt>
                <c:pt idx="141">
                  <c:v>99.948999999999998</c:v>
                </c:pt>
                <c:pt idx="142">
                  <c:v>100.136</c:v>
                </c:pt>
                <c:pt idx="143">
                  <c:v>100.017</c:v>
                </c:pt>
                <c:pt idx="144">
                  <c:v>100.559</c:v>
                </c:pt>
                <c:pt idx="145">
                  <c:v>102.407</c:v>
                </c:pt>
                <c:pt idx="146">
                  <c:v>102.47499999999999</c:v>
                </c:pt>
                <c:pt idx="147">
                  <c:v>103.831</c:v>
                </c:pt>
                <c:pt idx="148">
                  <c:v>104.983</c:v>
                </c:pt>
                <c:pt idx="149">
                  <c:v>106.627</c:v>
                </c:pt>
                <c:pt idx="150">
                  <c:v>106.136</c:v>
                </c:pt>
                <c:pt idx="151">
                  <c:v>107.81399999999999</c:v>
                </c:pt>
                <c:pt idx="152">
                  <c:v>107.288</c:v>
                </c:pt>
                <c:pt idx="153">
                  <c:v>108.08499999999999</c:v>
                </c:pt>
                <c:pt idx="154">
                  <c:v>106.339</c:v>
                </c:pt>
                <c:pt idx="155">
                  <c:v>106.119</c:v>
                </c:pt>
                <c:pt idx="156">
                  <c:v>104.288</c:v>
                </c:pt>
                <c:pt idx="157">
                  <c:v>103.23699999999999</c:v>
                </c:pt>
                <c:pt idx="158">
                  <c:v>102.407</c:v>
                </c:pt>
                <c:pt idx="159">
                  <c:v>100.492</c:v>
                </c:pt>
                <c:pt idx="160">
                  <c:v>99.915000000000006</c:v>
                </c:pt>
                <c:pt idx="161">
                  <c:v>99.457999999999998</c:v>
                </c:pt>
                <c:pt idx="162">
                  <c:v>99.168999999999997</c:v>
                </c:pt>
                <c:pt idx="163">
                  <c:v>99.168999999999997</c:v>
                </c:pt>
                <c:pt idx="164">
                  <c:v>97.694999999999993</c:v>
                </c:pt>
                <c:pt idx="165">
                  <c:v>98.525000000000006</c:v>
                </c:pt>
                <c:pt idx="166">
                  <c:v>96.948999999999998</c:v>
                </c:pt>
                <c:pt idx="167">
                  <c:v>98.406999999999996</c:v>
                </c:pt>
                <c:pt idx="168">
                  <c:v>97.22</c:v>
                </c:pt>
                <c:pt idx="169">
                  <c:v>98.305000000000007</c:v>
                </c:pt>
                <c:pt idx="170">
                  <c:v>97.373000000000005</c:v>
                </c:pt>
                <c:pt idx="171">
                  <c:v>96.915000000000006</c:v>
                </c:pt>
                <c:pt idx="172">
                  <c:v>96.983000000000004</c:v>
                </c:pt>
                <c:pt idx="173">
                  <c:v>97.796999999999997</c:v>
                </c:pt>
                <c:pt idx="174">
                  <c:v>97.745999999999995</c:v>
                </c:pt>
                <c:pt idx="175">
                  <c:v>97.745999999999995</c:v>
                </c:pt>
                <c:pt idx="176">
                  <c:v>96.355999999999995</c:v>
                </c:pt>
                <c:pt idx="177">
                  <c:v>98.236999999999995</c:v>
                </c:pt>
                <c:pt idx="178">
                  <c:v>96.186000000000007</c:v>
                </c:pt>
                <c:pt idx="179">
                  <c:v>97.067999999999998</c:v>
                </c:pt>
                <c:pt idx="180">
                  <c:v>98.728999999999999</c:v>
                </c:pt>
                <c:pt idx="181">
                  <c:v>97.61</c:v>
                </c:pt>
                <c:pt idx="182">
                  <c:v>97.61</c:v>
                </c:pt>
                <c:pt idx="183">
                  <c:v>96.78</c:v>
                </c:pt>
                <c:pt idx="184">
                  <c:v>97.39</c:v>
                </c:pt>
                <c:pt idx="185">
                  <c:v>97.763000000000005</c:v>
                </c:pt>
                <c:pt idx="186">
                  <c:v>97.932000000000002</c:v>
                </c:pt>
                <c:pt idx="187">
                  <c:v>98.287999999999997</c:v>
                </c:pt>
                <c:pt idx="188">
                  <c:v>97.016999999999996</c:v>
                </c:pt>
                <c:pt idx="189">
                  <c:v>96.254000000000005</c:v>
                </c:pt>
                <c:pt idx="190">
                  <c:v>96.153000000000006</c:v>
                </c:pt>
                <c:pt idx="191">
                  <c:v>96.881</c:v>
                </c:pt>
                <c:pt idx="192">
                  <c:v>96.153000000000006</c:v>
                </c:pt>
                <c:pt idx="193">
                  <c:v>97.203000000000003</c:v>
                </c:pt>
                <c:pt idx="194">
                  <c:v>97.78</c:v>
                </c:pt>
                <c:pt idx="195">
                  <c:v>96.915000000000006</c:v>
                </c:pt>
                <c:pt idx="196">
                  <c:v>95.441000000000003</c:v>
                </c:pt>
                <c:pt idx="197">
                  <c:v>96.813999999999993</c:v>
                </c:pt>
                <c:pt idx="198">
                  <c:v>96.203000000000003</c:v>
                </c:pt>
                <c:pt idx="199">
                  <c:v>95.119</c:v>
                </c:pt>
                <c:pt idx="200">
                  <c:v>95.677999999999997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A!$X$6:$X$206</c:f>
              <c:numCache>
                <c:formatCode>0.00</c:formatCode>
                <c:ptCount val="201"/>
                <c:pt idx="0">
                  <c:v>97.012889362956244</c:v>
                </c:pt>
                <c:pt idx="1">
                  <c:v>97.056883683319967</c:v>
                </c:pt>
                <c:pt idx="2">
                  <c:v>97.100883330284972</c:v>
                </c:pt>
                <c:pt idx="3">
                  <c:v>97.144888728684791</c:v>
                </c:pt>
                <c:pt idx="4">
                  <c:v>97.188900335724753</c:v>
                </c:pt>
                <c:pt idx="5">
                  <c:v>97.232918643269898</c:v>
                </c:pt>
                <c:pt idx="6">
                  <c:v>97.276944180272324</c:v>
                </c:pt>
                <c:pt idx="7">
                  <c:v>97.320977515343671</c:v>
                </c:pt>
                <c:pt idx="8">
                  <c:v>97.365019259477535</c:v>
                </c:pt>
                <c:pt idx="9">
                  <c:v>97.409070068926908</c:v>
                </c:pt>
                <c:pt idx="10">
                  <c:v>97.453130648241242</c:v>
                </c:pt>
                <c:pt idx="11">
                  <c:v>97.497201753466442</c:v>
                </c:pt>
                <c:pt idx="12">
                  <c:v>97.541284195511011</c:v>
                </c:pt>
                <c:pt idx="13">
                  <c:v>97.585378843680388</c:v>
                </c:pt>
                <c:pt idx="14">
                  <c:v>97.629486629379869</c:v>
                </c:pt>
                <c:pt idx="15">
                  <c:v>97.673608549985843</c:v>
                </c:pt>
                <c:pt idx="16">
                  <c:v>97.717745672883282</c:v>
                </c:pt>
                <c:pt idx="17">
                  <c:v>97.761899139667236</c:v>
                </c:pt>
                <c:pt idx="18">
                  <c:v>97.806070170511759</c:v>
                </c:pt>
                <c:pt idx="19">
                  <c:v>97.850260068741406</c:v>
                </c:pt>
                <c:pt idx="20">
                  <c:v>97.894470225768004</c:v>
                </c:pt>
                <c:pt idx="21">
                  <c:v>97.938702127044394</c:v>
                </c:pt>
                <c:pt idx="22">
                  <c:v>97.98295736142309</c:v>
                </c:pt>
                <c:pt idx="23">
                  <c:v>98.02723764216752</c:v>
                </c:pt>
                <c:pt idx="24">
                  <c:v>98.071544866634085</c:v>
                </c:pt>
                <c:pt idx="25">
                  <c:v>98.115881298727473</c:v>
                </c:pt>
                <c:pt idx="26">
                  <c:v>98.16025012285229</c:v>
                </c:pt>
                <c:pt idx="27">
                  <c:v>98.204657067681126</c:v>
                </c:pt>
                <c:pt idx="28">
                  <c:v>98.249114958786478</c:v>
                </c:pt>
                <c:pt idx="29">
                  <c:v>98.293655885536779</c:v>
                </c:pt>
                <c:pt idx="30">
                  <c:v>98.338362139728915</c:v>
                </c:pt>
                <c:pt idx="31">
                  <c:v>98.383440967224701</c:v>
                </c:pt>
                <c:pt idx="32">
                  <c:v>98.429395927752296</c:v>
                </c:pt>
                <c:pt idx="33">
                  <c:v>98.477398964994677</c:v>
                </c:pt>
                <c:pt idx="34">
                  <c:v>98.530053973872654</c:v>
                </c:pt>
                <c:pt idx="35">
                  <c:v>98.592873840281911</c:v>
                </c:pt>
                <c:pt idx="36">
                  <c:v>98.676963830724503</c:v>
                </c:pt>
                <c:pt idx="37">
                  <c:v>98.803577141301702</c:v>
                </c:pt>
                <c:pt idx="38">
                  <c:v>99.011289287610182</c:v>
                </c:pt>
                <c:pt idx="39">
                  <c:v>99.366360391784241</c:v>
                </c:pt>
                <c:pt idx="40">
                  <c:v>99.976194184228461</c:v>
                </c:pt>
                <c:pt idx="41">
                  <c:v>101.00445173054447</c:v>
                </c:pt>
                <c:pt idx="42">
                  <c:v>102.68429406785735</c:v>
                </c:pt>
                <c:pt idx="43">
                  <c:v>105.32373453407932</c:v>
                </c:pt>
                <c:pt idx="44">
                  <c:v>109.29502903148904</c:v>
                </c:pt>
                <c:pt idx="45">
                  <c:v>114.99976922317431</c:v>
                </c:pt>
                <c:pt idx="46">
                  <c:v>122.80434828487142</c:v>
                </c:pt>
                <c:pt idx="47">
                  <c:v>132.94761401085074</c:v>
                </c:pt>
                <c:pt idx="48">
                  <c:v>145.43318165459007</c:v>
                </c:pt>
                <c:pt idx="49">
                  <c:v>159.93033336653082</c:v>
                </c:pt>
                <c:pt idx="50">
                  <c:v>175.7151588713003</c:v>
                </c:pt>
                <c:pt idx="51">
                  <c:v>191.68270998155305</c:v>
                </c:pt>
                <c:pt idx="52">
                  <c:v>206.44852389799883</c:v>
                </c:pt>
                <c:pt idx="53">
                  <c:v>218.53514127947011</c:v>
                </c:pt>
                <c:pt idx="54">
                  <c:v>226.61233401761879</c:v>
                </c:pt>
                <c:pt idx="55">
                  <c:v>229.7381246534388</c:v>
                </c:pt>
                <c:pt idx="56">
                  <c:v>227.54045302616564</c:v>
                </c:pt>
                <c:pt idx="57">
                  <c:v>220.29109755378548</c:v>
                </c:pt>
                <c:pt idx="58">
                  <c:v>208.85156467747356</c:v>
                </c:pt>
                <c:pt idx="59">
                  <c:v>194.50583188322855</c:v>
                </c:pt>
                <c:pt idx="60">
                  <c:v>178.72481423152183</c:v>
                </c:pt>
                <c:pt idx="61">
                  <c:v>162.92215924354974</c:v>
                </c:pt>
                <c:pt idx="62">
                  <c:v>148.25667384222973</c:v>
                </c:pt>
                <c:pt idx="63">
                  <c:v>135.51692509788384</c:v>
                </c:pt>
                <c:pt idx="64">
                  <c:v>125.09705773230665</c:v>
                </c:pt>
                <c:pt idx="65">
                  <c:v>117.04935745657895</c:v>
                </c:pt>
                <c:pt idx="66">
                  <c:v>111.18530769265611</c:v>
                </c:pt>
                <c:pt idx="67">
                  <c:v>107.1945019570543</c:v>
                </c:pt>
                <c:pt idx="68">
                  <c:v>104.75666023720268</c:v>
                </c:pt>
                <c:pt idx="69">
                  <c:v>103.630424448022</c:v>
                </c:pt>
                <c:pt idx="70">
                  <c:v>103.70831516996608</c:v>
                </c:pt>
                <c:pt idx="71">
                  <c:v>105.02835102415554</c:v>
                </c:pt>
                <c:pt idx="72">
                  <c:v>107.73249577305285</c:v>
                </c:pt>
                <c:pt idx="73">
                  <c:v>111.9673448357658</c:v>
                </c:pt>
                <c:pt idx="74">
                  <c:v>117.73955017749209</c:v>
                </c:pt>
                <c:pt idx="75">
                  <c:v>124.76600455117057</c:v>
                </c:pt>
                <c:pt idx="76">
                  <c:v>132.38341553121714</c:v>
                </c:pt>
                <c:pt idx="77">
                  <c:v>139.58261659888083</c:v>
                </c:pt>
                <c:pt idx="78">
                  <c:v>145.1953327649309</c:v>
                </c:pt>
                <c:pt idx="79">
                  <c:v>148.19302767378957</c:v>
                </c:pt>
                <c:pt idx="80">
                  <c:v>147.99232911946132</c:v>
                </c:pt>
                <c:pt idx="81">
                  <c:v>144.64080072189023</c:v>
                </c:pt>
                <c:pt idx="82">
                  <c:v>138.8007375530795</c:v>
                </c:pt>
                <c:pt idx="83">
                  <c:v>131.53784200819149</c:v>
                </c:pt>
                <c:pt idx="84">
                  <c:v>124.00679287147017</c:v>
                </c:pt>
                <c:pt idx="85">
                  <c:v>117.16025889536796</c:v>
                </c:pt>
                <c:pt idx="86">
                  <c:v>111.57846138132017</c:v>
                </c:pt>
                <c:pt idx="87">
                  <c:v>107.44810696560323</c:v>
                </c:pt>
                <c:pt idx="88">
                  <c:v>104.65461667601507</c:v>
                </c:pt>
                <c:pt idx="89">
                  <c:v>102.92059140571268</c:v>
                </c:pt>
                <c:pt idx="90">
                  <c:v>101.93051404582303</c:v>
                </c:pt>
                <c:pt idx="91">
                  <c:v>101.41023816596291</c:v>
                </c:pt>
                <c:pt idx="92">
                  <c:v>101.15882639194967</c:v>
                </c:pt>
                <c:pt idx="93">
                  <c:v>101.04715062284936</c:v>
                </c:pt>
                <c:pt idx="94">
                  <c:v>101.00102416550072</c:v>
                </c:pt>
                <c:pt idx="95">
                  <c:v>100.98190465989757</c:v>
                </c:pt>
                <c:pt idx="96">
                  <c:v>100.97155300151857</c:v>
                </c:pt>
                <c:pt idx="97">
                  <c:v>100.96207801398722</c:v>
                </c:pt>
                <c:pt idx="98">
                  <c:v>100.95037711550063</c:v>
                </c:pt>
                <c:pt idx="99">
                  <c:v>100.9354138109091</c:v>
                </c:pt>
                <c:pt idx="100">
                  <c:v>100.91707657472701</c:v>
                </c:pt>
                <c:pt idx="101">
                  <c:v>100.89587278904307</c:v>
                </c:pt>
                <c:pt idx="102">
                  <c:v>100.87313910138519</c:v>
                </c:pt>
                <c:pt idx="103">
                  <c:v>100.85174178217433</c:v>
                </c:pt>
                <c:pt idx="104">
                  <c:v>100.83741929110708</c:v>
                </c:pt>
                <c:pt idx="105">
                  <c:v>100.84098765751611</c:v>
                </c:pt>
                <c:pt idx="106">
                  <c:v>100.88153741039069</c:v>
                </c:pt>
                <c:pt idx="107">
                  <c:v>100.99040889667808</c:v>
                </c:pt>
                <c:pt idx="108">
                  <c:v>101.21507421255993</c:v>
                </c:pt>
                <c:pt idx="109">
                  <c:v>101.62114348597868</c:v>
                </c:pt>
                <c:pt idx="110">
                  <c:v>102.28986241548657</c:v>
                </c:pt>
                <c:pt idx="111">
                  <c:v>103.30826544919168</c:v>
                </c:pt>
                <c:pt idx="112">
                  <c:v>104.75029304935806</c:v>
                </c:pt>
                <c:pt idx="113">
                  <c:v>106.65007045596224</c:v>
                </c:pt>
                <c:pt idx="114">
                  <c:v>108.97276086766335</c:v>
                </c:pt>
                <c:pt idx="115">
                  <c:v>111.59242849811744</c:v>
                </c:pt>
                <c:pt idx="116">
                  <c:v>114.28789106949624</c:v>
                </c:pt>
                <c:pt idx="117">
                  <c:v>116.76462905201355</c:v>
                </c:pt>
                <c:pt idx="118">
                  <c:v>118.70317546218871</c:v>
                </c:pt>
                <c:pt idx="119">
                  <c:v>119.82430308617791</c:v>
                </c:pt>
                <c:pt idx="120">
                  <c:v>119.9530320673082</c:v>
                </c:pt>
                <c:pt idx="121">
                  <c:v>119.06130670356174</c:v>
                </c:pt>
                <c:pt idx="122">
                  <c:v>117.27502165798703</c:v>
                </c:pt>
                <c:pt idx="123">
                  <c:v>114.84298550577012</c:v>
                </c:pt>
                <c:pt idx="124">
                  <c:v>112.07836432483194</c:v>
                </c:pt>
                <c:pt idx="125">
                  <c:v>109.29157415765336</c:v>
                </c:pt>
                <c:pt idx="126">
                  <c:v>106.73425181281623</c:v>
                </c:pt>
                <c:pt idx="127">
                  <c:v>104.56741146154739</c:v>
                </c:pt>
                <c:pt idx="128">
                  <c:v>102.85689007076688</c:v>
                </c:pt>
                <c:pt idx="129">
                  <c:v>101.59026749140885</c:v>
                </c:pt>
                <c:pt idx="130">
                  <c:v>100.70474932468878</c:v>
                </c:pt>
                <c:pt idx="131">
                  <c:v>100.115620211901</c:v>
                </c:pt>
                <c:pt idx="132">
                  <c:v>99.738291925502466</c:v>
                </c:pt>
                <c:pt idx="133">
                  <c:v>99.501356325294992</c:v>
                </c:pt>
                <c:pt idx="134">
                  <c:v>99.351537895673729</c:v>
                </c:pt>
                <c:pt idx="135">
                  <c:v>99.253220935754698</c:v>
                </c:pt>
                <c:pt idx="136">
                  <c:v>99.185461493527953</c:v>
                </c:pt>
                <c:pt idx="137">
                  <c:v>99.138718606713084</c:v>
                </c:pt>
                <c:pt idx="138">
                  <c:v>99.112583066402792</c:v>
                </c:pt>
                <c:pt idx="139">
                  <c:v>99.114913061769485</c:v>
                </c:pt>
                <c:pt idx="140">
                  <c:v>99.162097657121734</c:v>
                </c:pt>
                <c:pt idx="141">
                  <c:v>99.279611861653649</c:v>
                </c:pt>
                <c:pt idx="142">
                  <c:v>99.501576708584736</c:v>
                </c:pt>
                <c:pt idx="143">
                  <c:v>99.867808384858648</c:v>
                </c:pt>
                <c:pt idx="144">
                  <c:v>100.41708607063732</c:v>
                </c:pt>
                <c:pt idx="145">
                  <c:v>101.17634590481235</c:v>
                </c:pt>
                <c:pt idx="146">
                  <c:v>102.14723838626362</c:v>
                </c:pt>
                <c:pt idx="147">
                  <c:v>103.29353081781896</c:v>
                </c:pt>
                <c:pt idx="148">
                  <c:v>104.534283859176</c:v>
                </c:pt>
                <c:pt idx="149">
                  <c:v>105.7475222912486</c:v>
                </c:pt>
                <c:pt idx="150">
                  <c:v>106.78665324878833</c:v>
                </c:pt>
                <c:pt idx="151">
                  <c:v>107.50759101041606</c:v>
                </c:pt>
                <c:pt idx="152">
                  <c:v>107.80000000570095</c:v>
                </c:pt>
                <c:pt idx="153">
                  <c:v>107.61339053240503</c:v>
                </c:pt>
                <c:pt idx="154">
                  <c:v>106.9695712744639</c:v>
                </c:pt>
                <c:pt idx="155">
                  <c:v>105.95722895774465</c:v>
                </c:pt>
                <c:pt idx="156">
                  <c:v>104.71048853649279</c:v>
                </c:pt>
                <c:pt idx="157">
                  <c:v>103.37858899957546</c:v>
                </c:pt>
                <c:pt idx="158">
                  <c:v>102.09608861662406</c:v>
                </c:pt>
                <c:pt idx="159">
                  <c:v>100.96160728166149</c:v>
                </c:pt>
                <c:pt idx="160">
                  <c:v>100.02906913346631</c:v>
                </c:pt>
                <c:pt idx="161">
                  <c:v>99.310770528208039</c:v>
                </c:pt>
                <c:pt idx="162">
                  <c:v>98.788271902985429</c:v>
                </c:pt>
                <c:pt idx="163">
                  <c:v>98.426012974059873</c:v>
                </c:pt>
                <c:pt idx="164">
                  <c:v>98.183439700895747</c:v>
                </c:pt>
                <c:pt idx="165">
                  <c:v>98.023349535688524</c:v>
                </c:pt>
                <c:pt idx="166">
                  <c:v>97.916073167005123</c:v>
                </c:pt>
                <c:pt idx="167">
                  <c:v>97.840366611630884</c:v>
                </c:pt>
                <c:pt idx="168">
                  <c:v>97.782341942247569</c:v>
                </c:pt>
                <c:pt idx="169">
                  <c:v>97.733626824999149</c:v>
                </c:pt>
                <c:pt idx="170">
                  <c:v>97.689536314264075</c:v>
                </c:pt>
                <c:pt idx="171">
                  <c:v>97.647625625593065</c:v>
                </c:pt>
                <c:pt idx="172">
                  <c:v>97.60670056514374</c:v>
                </c:pt>
                <c:pt idx="173">
                  <c:v>97.566213131228949</c:v>
                </c:pt>
                <c:pt idx="174">
                  <c:v>97.525925933961531</c:v>
                </c:pt>
                <c:pt idx="175">
                  <c:v>97.485741019293854</c:v>
                </c:pt>
                <c:pt idx="176">
                  <c:v>97.44561909514502</c:v>
                </c:pt>
                <c:pt idx="177">
                  <c:v>97.405544098442363</c:v>
                </c:pt>
                <c:pt idx="178">
                  <c:v>97.365508691460747</c:v>
                </c:pt>
                <c:pt idx="179">
                  <c:v>97.325508703956487</c:v>
                </c:pt>
                <c:pt idx="180">
                  <c:v>97.285541131558631</c:v>
                </c:pt>
                <c:pt idx="181">
                  <c:v>97.245603453484847</c:v>
                </c:pt>
                <c:pt idx="182">
                  <c:v>97.20569340838135</c:v>
                </c:pt>
                <c:pt idx="183">
                  <c:v>97.165808919579305</c:v>
                </c:pt>
                <c:pt idx="184">
                  <c:v>97.125948066428336</c:v>
                </c:pt>
                <c:pt idx="185">
                  <c:v>97.086109069318894</c:v>
                </c:pt>
                <c:pt idx="186">
                  <c:v>97.046290278860837</c:v>
                </c:pt>
                <c:pt idx="187">
                  <c:v>97.006490166566309</c:v>
                </c:pt>
                <c:pt idx="188">
                  <c:v>96.966707316326534</c:v>
                </c:pt>
                <c:pt idx="189">
                  <c:v>96.926940416485877</c:v>
                </c:pt>
                <c:pt idx="190">
                  <c:v>96.887188252444545</c:v>
                </c:pt>
                <c:pt idx="191">
                  <c:v>96.847449699752616</c:v>
                </c:pt>
                <c:pt idx="192">
                  <c:v>96.807723717665297</c:v>
                </c:pt>
                <c:pt idx="193">
                  <c:v>96.768009343131865</c:v>
                </c:pt>
                <c:pt idx="194">
                  <c:v>96.728305685192396</c:v>
                </c:pt>
                <c:pt idx="195">
                  <c:v>96.688611919757079</c:v>
                </c:pt>
                <c:pt idx="196">
                  <c:v>96.648927284744602</c:v>
                </c:pt>
                <c:pt idx="197">
                  <c:v>96.609251075557353</c:v>
                </c:pt>
                <c:pt idx="198">
                  <c:v>96.56958264087136</c:v>
                </c:pt>
                <c:pt idx="199">
                  <c:v>96.529921378721355</c:v>
                </c:pt>
                <c:pt idx="200">
                  <c:v>96.490266732861542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A!$BB$6:$BB$206</c:f>
              <c:numCache>
                <c:formatCode>General</c:formatCode>
                <c:ptCount val="201"/>
                <c:pt idx="0">
                  <c:v>97.012889362956244</c:v>
                </c:pt>
                <c:pt idx="1">
                  <c:v>97.056883683319967</c:v>
                </c:pt>
                <c:pt idx="2">
                  <c:v>97.100883330284972</c:v>
                </c:pt>
                <c:pt idx="3">
                  <c:v>97.144888728684791</c:v>
                </c:pt>
                <c:pt idx="4">
                  <c:v>97.188900335724753</c:v>
                </c:pt>
                <c:pt idx="5">
                  <c:v>97.232918643269898</c:v>
                </c:pt>
                <c:pt idx="6">
                  <c:v>97.276944180272324</c:v>
                </c:pt>
                <c:pt idx="7">
                  <c:v>97.320977515343671</c:v>
                </c:pt>
                <c:pt idx="8">
                  <c:v>97.365019259477535</c:v>
                </c:pt>
                <c:pt idx="9">
                  <c:v>97.409070068926908</c:v>
                </c:pt>
                <c:pt idx="10">
                  <c:v>97.453130648241242</c:v>
                </c:pt>
                <c:pt idx="11">
                  <c:v>97.497201753466442</c:v>
                </c:pt>
                <c:pt idx="12">
                  <c:v>97.541284195511011</c:v>
                </c:pt>
                <c:pt idx="13">
                  <c:v>97.585378843680374</c:v>
                </c:pt>
                <c:pt idx="14">
                  <c:v>97.62948662937977</c:v>
                </c:pt>
                <c:pt idx="15">
                  <c:v>97.673608549985332</c:v>
                </c:pt>
                <c:pt idx="16">
                  <c:v>97.717745672880667</c:v>
                </c:pt>
                <c:pt idx="17">
                  <c:v>97.761899139654346</c:v>
                </c:pt>
                <c:pt idx="18">
                  <c:v>97.806070170450894</c:v>
                </c:pt>
                <c:pt idx="19">
                  <c:v>97.850260068465673</c:v>
                </c:pt>
                <c:pt idx="20">
                  <c:v>97.894470224569403</c:v>
                </c:pt>
                <c:pt idx="21">
                  <c:v>97.938702122044916</c:v>
                </c:pt>
                <c:pt idx="22">
                  <c:v>97.982957341413638</c:v>
                </c:pt>
                <c:pt idx="23">
                  <c:v>98.027237565323659</c:v>
                </c:pt>
                <c:pt idx="24">
                  <c:v>98.071544583464743</c:v>
                </c:pt>
                <c:pt idx="25">
                  <c:v>98.115880297469005</c:v>
                </c:pt>
                <c:pt idx="26">
                  <c:v>98.160246725745878</c:v>
                </c:pt>
                <c:pt idx="27">
                  <c:v>98.204646008191986</c:v>
                </c:pt>
                <c:pt idx="28">
                  <c:v>98.249080410703854</c:v>
                </c:pt>
                <c:pt idx="29">
                  <c:v>98.293552329409451</c:v>
                </c:pt>
                <c:pt idx="30">
                  <c:v>98.338064294518915</c:v>
                </c:pt>
                <c:pt idx="31">
                  <c:v>98.382618973679129</c:v>
                </c:pt>
                <c:pt idx="32">
                  <c:v>98.42721917469683</c:v>
                </c:pt>
                <c:pt idx="33">
                  <c:v>98.47186784747376</c:v>
                </c:pt>
                <c:pt idx="34">
                  <c:v>98.516568084972548</c:v>
                </c:pt>
                <c:pt idx="35">
                  <c:v>98.561323123004712</c:v>
                </c:pt>
                <c:pt idx="36">
                  <c:v>98.606136338600265</c:v>
                </c:pt>
                <c:pt idx="37">
                  <c:v>98.651011246683794</c:v>
                </c:pt>
                <c:pt idx="38">
                  <c:v>98.695951494741891</c:v>
                </c:pt>
                <c:pt idx="39">
                  <c:v>98.740960855122751</c:v>
                </c:pt>
                <c:pt idx="40">
                  <c:v>98.786043214558887</c:v>
                </c:pt>
                <c:pt idx="41">
                  <c:v>98.831202560449299</c:v>
                </c:pt>
                <c:pt idx="42">
                  <c:v>98.876442963375368</c:v>
                </c:pt>
                <c:pt idx="43">
                  <c:v>98.921768555257444</c:v>
                </c:pt>
                <c:pt idx="44">
                  <c:v>98.967183502484318</c:v>
                </c:pt>
                <c:pt idx="45">
                  <c:v>99.012691973264594</c:v>
                </c:pt>
                <c:pt idx="46">
                  <c:v>99.058298098360595</c:v>
                </c:pt>
                <c:pt idx="47">
                  <c:v>99.1040059242669</c:v>
                </c:pt>
                <c:pt idx="48">
                  <c:v>99.14981935779025</c:v>
                </c:pt>
                <c:pt idx="49">
                  <c:v>99.19574210087552</c:v>
                </c:pt>
                <c:pt idx="50">
                  <c:v>99.241777574401524</c:v>
                </c:pt>
                <c:pt idx="51">
                  <c:v>99.287928829545805</c:v>
                </c:pt>
                <c:pt idx="52">
                  <c:v>99.334198445186303</c:v>
                </c:pt>
                <c:pt idx="53">
                  <c:v>99.380588409675923</c:v>
                </c:pt>
                <c:pt idx="54">
                  <c:v>99.427099985193536</c:v>
                </c:pt>
                <c:pt idx="55">
                  <c:v>99.473733552747632</c:v>
                </c:pt>
                <c:pt idx="56">
                  <c:v>99.520488435791037</c:v>
                </c:pt>
                <c:pt idx="57">
                  <c:v>99.567362700304415</c:v>
                </c:pt>
                <c:pt idx="58">
                  <c:v>99.614352929128628</c:v>
                </c:pt>
                <c:pt idx="59">
                  <c:v>99.66145396828675</c:v>
                </c:pt>
                <c:pt idx="60">
                  <c:v>99.708658643042227</c:v>
                </c:pt>
                <c:pt idx="61">
                  <c:v>99.755957441511839</c:v>
                </c:pt>
                <c:pt idx="62">
                  <c:v>99.80333816380562</c:v>
                </c:pt>
                <c:pt idx="63">
                  <c:v>99.85078553492319</c:v>
                </c:pt>
                <c:pt idx="64">
                  <c:v>99.898280780024322</c:v>
                </c:pt>
                <c:pt idx="65">
                  <c:v>99.945801161236389</c:v>
                </c:pt>
                <c:pt idx="66">
                  <c:v>99.993319475897422</c:v>
                </c:pt>
                <c:pt idx="67">
                  <c:v>100.04080351709224</c:v>
                </c:pt>
                <c:pt idx="68">
                  <c:v>100.08821549856012</c:v>
                </c:pt>
                <c:pt idx="69">
                  <c:v>100.13551144756553</c:v>
                </c:pt>
                <c:pt idx="70">
                  <c:v>100.18264057116984</c:v>
                </c:pt>
                <c:pt idx="71">
                  <c:v>100.22954460353998</c:v>
                </c:pt>
                <c:pt idx="72">
                  <c:v>100.2761571445062</c:v>
                </c:pt>
                <c:pt idx="73">
                  <c:v>100.32240300252987</c:v>
                </c:pt>
                <c:pt idx="74">
                  <c:v>100.36819755854944</c:v>
                </c:pt>
                <c:pt idx="75">
                  <c:v>100.41344617078538</c:v>
                </c:pt>
                <c:pt idx="76">
                  <c:v>100.45804364441719</c:v>
                </c:pt>
                <c:pt idx="77">
                  <c:v>100.50187379396259</c:v>
                </c:pt>
                <c:pt idx="78">
                  <c:v>100.54480913000206</c:v>
                </c:pt>
                <c:pt idx="79">
                  <c:v>100.58671070535041</c:v>
                </c:pt>
                <c:pt idx="80">
                  <c:v>100.62742815856787</c:v>
                </c:pt>
                <c:pt idx="81">
                  <c:v>100.66679999444891</c:v>
                </c:pt>
                <c:pt idx="82">
                  <c:v>100.70465414140349</c:v>
                </c:pt>
                <c:pt idx="83">
                  <c:v>100.74080882399087</c:v>
                </c:pt>
                <c:pt idx="84">
                  <c:v>100.77507378482477</c:v>
                </c:pt>
                <c:pt idx="85">
                  <c:v>100.80725188322471</c:v>
                </c:pt>
                <c:pt idx="86">
                  <c:v>100.83714108802617</c:v>
                </c:pt>
                <c:pt idx="87">
                  <c:v>100.86453686873455</c:v>
                </c:pt>
                <c:pt idx="88">
                  <c:v>100.88923497279532</c:v>
                </c:pt>
                <c:pt idx="89">
                  <c:v>100.91103455754066</c:v>
                </c:pt>
                <c:pt idx="90">
                  <c:v>100.92974162408733</c:v>
                </c:pt>
                <c:pt idx="91">
                  <c:v>100.94517267819678</c:v>
                </c:pt>
                <c:pt idx="92">
                  <c:v>100.95715852130894</c:v>
                </c:pt>
                <c:pt idx="93">
                  <c:v>100.96554805533843</c:v>
                </c:pt>
                <c:pt idx="94">
                  <c:v>100.97021196924183</c:v>
                </c:pt>
                <c:pt idx="95">
                  <c:v>100.97104616566295</c:v>
                </c:pt>
                <c:pt idx="96">
                  <c:v>100.96797478373728</c:v>
                </c:pt>
                <c:pt idx="97">
                  <c:v>100.96095268052409</c:v>
                </c:pt>
                <c:pt idx="98">
                  <c:v>100.94996724901085</c:v>
                </c:pt>
                <c:pt idx="99">
                  <c:v>100.93503947486897</c:v>
                </c:pt>
                <c:pt idx="100">
                  <c:v>100.91622416594578</c:v>
                </c:pt>
                <c:pt idx="101">
                  <c:v>100.89360932586027</c:v>
                </c:pt>
                <c:pt idx="102">
                  <c:v>100.86731468339582</c:v>
                </c:pt>
                <c:pt idx="103">
                  <c:v>100.83748942964252</c:v>
                </c:pt>
                <c:pt idx="104">
                  <c:v>100.80430925197362</c:v>
                </c:pt>
                <c:pt idx="105">
                  <c:v>100.76797278516612</c:v>
                </c:pt>
                <c:pt idx="106">
                  <c:v>100.72869762310478</c:v>
                </c:pt>
                <c:pt idx="107">
                  <c:v>100.6867160481623</c:v>
                </c:pt>
                <c:pt idx="108">
                  <c:v>100.64227063905599</c:v>
                </c:pt>
                <c:pt idx="109">
                  <c:v>100.59560991218699</c:v>
                </c:pt>
                <c:pt idx="110">
                  <c:v>100.54698413739325</c:v>
                </c:pt>
                <c:pt idx="111">
                  <c:v>100.49664144849659</c:v>
                </c:pt>
                <c:pt idx="112">
                  <c:v>100.44482434413145</c:v>
                </c:pt>
                <c:pt idx="113">
                  <c:v>100.39176664732153</c:v>
                </c:pt>
                <c:pt idx="114">
                  <c:v>100.33769096518569</c:v>
                </c:pt>
                <c:pt idx="115">
                  <c:v>100.28280666475356</c:v>
                </c:pt>
                <c:pt idx="116">
                  <c:v>100.22730835848174</c:v>
                </c:pt>
                <c:pt idx="117">
                  <c:v>100.17137487454286</c:v>
                </c:pt>
                <c:pt idx="118">
                  <c:v>100.11516867273106</c:v>
                </c:pt>
                <c:pt idx="119">
                  <c:v>100.05883565691154</c:v>
                </c:pt>
                <c:pt idx="120">
                  <c:v>100.00250532906516</c:v>
                </c:pt>
                <c:pt idx="121">
                  <c:v>99.946291227643584</c:v>
                </c:pt>
                <c:pt idx="122">
                  <c:v>99.89029159354665</c:v>
                </c:pt>
                <c:pt idx="123">
                  <c:v>99.834590209892994</c:v>
                </c:pt>
                <c:pt idx="124">
                  <c:v>99.779257366236962</c:v>
                </c:pt>
                <c:pt idx="125">
                  <c:v>99.724350903395475</c:v>
                </c:pt>
                <c:pt idx="126">
                  <c:v>99.669917301087651</c:v>
                </c:pt>
                <c:pt idx="127">
                  <c:v>99.615992776748968</c:v>
                </c:pt>
                <c:pt idx="128">
                  <c:v>99.562604369850931</c:v>
                </c:pt>
                <c:pt idx="129">
                  <c:v>99.509770991617557</c:v>
                </c:pt>
                <c:pt idx="130">
                  <c:v>99.457504425041748</c:v>
                </c:pt>
                <c:pt idx="131">
                  <c:v>99.405810264493354</c:v>
                </c:pt>
                <c:pt idx="132">
                  <c:v>99.354688787950494</c:v>
                </c:pt>
                <c:pt idx="133">
                  <c:v>99.304135757993265</c:v>
                </c:pt>
                <c:pt idx="134">
                  <c:v>99.254143150211718</c:v>
                </c:pt>
                <c:pt idx="135">
                  <c:v>99.204699809654585</c:v>
                </c:pt>
                <c:pt idx="136">
                  <c:v>99.155792037446403</c:v>
                </c:pt>
                <c:pt idx="137">
                  <c:v>99.107404110794761</c:v>
                </c:pt>
                <c:pt idx="138">
                  <c:v>99.059518740363032</c:v>
                </c:pt>
                <c:pt idx="139">
                  <c:v>99.012117469456754</c:v>
                </c:pt>
                <c:pt idx="140">
                  <c:v>98.96518101972238</c:v>
                </c:pt>
                <c:pt idx="141">
                  <c:v>98.918689588129652</c:v>
                </c:pt>
                <c:pt idx="142">
                  <c:v>98.872623099950985</c:v>
                </c:pt>
                <c:pt idx="143">
                  <c:v>98.826961422293223</c:v>
                </c:pt>
                <c:pt idx="144">
                  <c:v>98.781684542510803</c:v>
                </c:pt>
                <c:pt idx="145">
                  <c:v>98.73677271555853</c:v>
                </c:pt>
                <c:pt idx="146">
                  <c:v>98.692206584042694</c:v>
                </c:pt>
                <c:pt idx="147">
                  <c:v>98.647967274419813</c:v>
                </c:pt>
                <c:pt idx="148">
                  <c:v>98.604036472479933</c:v>
                </c:pt>
                <c:pt idx="149">
                  <c:v>98.560396480946153</c:v>
                </c:pt>
                <c:pt idx="150">
                  <c:v>98.51703026173044</c:v>
                </c:pt>
                <c:pt idx="151">
                  <c:v>98.473921465108944</c:v>
                </c:pt>
                <c:pt idx="152">
                  <c:v>98.431054447823328</c:v>
                </c:pt>
                <c:pt idx="153">
                  <c:v>98.388414281876891</c:v>
                </c:pt>
                <c:pt idx="154">
                  <c:v>98.345986755578082</c:v>
                </c:pt>
                <c:pt idx="155">
                  <c:v>98.303758368186664</c:v>
                </c:pt>
                <c:pt idx="156">
                  <c:v>98.26171631934109</c:v>
                </c:pt>
                <c:pt idx="157">
                  <c:v>98.219848494286794</c:v>
                </c:pt>
                <c:pt idx="158">
                  <c:v>98.178143445783363</c:v>
                </c:pt>
                <c:pt idx="159">
                  <c:v>98.13659037344425</c:v>
                </c:pt>
                <c:pt idx="160">
                  <c:v>98.095179101150464</c:v>
                </c:pt>
                <c:pt idx="161">
                  <c:v>98.053900053083808</c:v>
                </c:pt>
                <c:pt idx="162">
                  <c:v>98.012744228839423</c:v>
                </c:pt>
                <c:pt idx="163">
                  <c:v>97.971703178002471</c:v>
                </c:pt>
                <c:pt idx="164">
                  <c:v>97.930768974510585</c:v>
                </c:pt>
                <c:pt idx="165">
                  <c:v>97.889934191066146</c:v>
                </c:pt>
                <c:pt idx="166">
                  <c:v>97.849191873814917</c:v>
                </c:pt>
                <c:pt idx="167">
                  <c:v>97.808535517466041</c:v>
                </c:pt>
                <c:pt idx="168">
                  <c:v>97.767959040992054</c:v>
                </c:pt>
                <c:pt idx="169">
                  <c:v>97.727456764018001</c:v>
                </c:pt>
                <c:pt idx="170">
                  <c:v>97.687023383981824</c:v>
                </c:pt>
                <c:pt idx="171">
                  <c:v>97.646653954127274</c:v>
                </c:pt>
                <c:pt idx="172">
                  <c:v>97.606343862371276</c:v>
                </c:pt>
                <c:pt idx="173">
                  <c:v>97.566088811072959</c:v>
                </c:pt>
                <c:pt idx="174">
                  <c:v>97.525884797717666</c:v>
                </c:pt>
                <c:pt idx="175">
                  <c:v>97.485728096519907</c:v>
                </c:pt>
                <c:pt idx="176">
                  <c:v>97.445615240939347</c:v>
                </c:pt>
                <c:pt idx="177">
                  <c:v>97.405543007097393</c:v>
                </c:pt>
                <c:pt idx="178">
                  <c:v>97.365508398076187</c:v>
                </c:pt>
                <c:pt idx="179">
                  <c:v>97.325508629077419</c:v>
                </c:pt>
                <c:pt idx="180">
                  <c:v>97.285541113414681</c:v>
                </c:pt>
                <c:pt idx="181">
                  <c:v>97.245603449310863</c:v>
                </c:pt>
                <c:pt idx="182">
                  <c:v>97.205693407469724</c:v>
                </c:pt>
                <c:pt idx="183">
                  <c:v>97.165808919390273</c:v>
                </c:pt>
                <c:pt idx="184">
                  <c:v>97.125948066391118</c:v>
                </c:pt>
                <c:pt idx="185">
                  <c:v>97.086109069311945</c:v>
                </c:pt>
                <c:pt idx="186">
                  <c:v>97.046290278859601</c:v>
                </c:pt>
                <c:pt idx="187">
                  <c:v>97.006490166566095</c:v>
                </c:pt>
                <c:pt idx="188">
                  <c:v>96.966707316326506</c:v>
                </c:pt>
                <c:pt idx="189">
                  <c:v>96.926940416485877</c:v>
                </c:pt>
                <c:pt idx="190">
                  <c:v>96.887188252444545</c:v>
                </c:pt>
                <c:pt idx="191">
                  <c:v>96.847449699752616</c:v>
                </c:pt>
                <c:pt idx="192">
                  <c:v>96.807723717665297</c:v>
                </c:pt>
                <c:pt idx="193">
                  <c:v>96.768009343131865</c:v>
                </c:pt>
                <c:pt idx="194">
                  <c:v>96.728305685192396</c:v>
                </c:pt>
                <c:pt idx="195">
                  <c:v>96.688611919757079</c:v>
                </c:pt>
                <c:pt idx="196">
                  <c:v>96.648927284744602</c:v>
                </c:pt>
                <c:pt idx="197">
                  <c:v>96.609251075557353</c:v>
                </c:pt>
                <c:pt idx="198">
                  <c:v>96.56958264087136</c:v>
                </c:pt>
                <c:pt idx="199">
                  <c:v>96.529921378721355</c:v>
                </c:pt>
                <c:pt idx="200">
                  <c:v>96.490266732861542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469688"/>
        <c:axId val="482470080"/>
      </c:scatterChart>
      <c:valAx>
        <c:axId val="4824696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2470080"/>
        <c:crosses val="autoZero"/>
        <c:crossBetween val="midCat"/>
      </c:valAx>
      <c:valAx>
        <c:axId val="4824700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2469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A!$J$6:$J$206</c:f>
              <c:numCache>
                <c:formatCode>General</c:formatCode>
                <c:ptCount val="201"/>
                <c:pt idx="0">
                  <c:v>95.153000000000006</c:v>
                </c:pt>
                <c:pt idx="1">
                  <c:v>96.153000000000006</c:v>
                </c:pt>
                <c:pt idx="2">
                  <c:v>95.119</c:v>
                </c:pt>
                <c:pt idx="3">
                  <c:v>95.338999999999999</c:v>
                </c:pt>
                <c:pt idx="4">
                  <c:v>94.881</c:v>
                </c:pt>
                <c:pt idx="5">
                  <c:v>96.22</c:v>
                </c:pt>
                <c:pt idx="6">
                  <c:v>96.168999999999997</c:v>
                </c:pt>
                <c:pt idx="7">
                  <c:v>95.694999999999993</c:v>
                </c:pt>
                <c:pt idx="8">
                  <c:v>95.846999999999994</c:v>
                </c:pt>
                <c:pt idx="9">
                  <c:v>96.287999999999997</c:v>
                </c:pt>
                <c:pt idx="10">
                  <c:v>96.474999999999994</c:v>
                </c:pt>
                <c:pt idx="11">
                  <c:v>95.492000000000004</c:v>
                </c:pt>
                <c:pt idx="12">
                  <c:v>96.78</c:v>
                </c:pt>
                <c:pt idx="13">
                  <c:v>96.626999999999995</c:v>
                </c:pt>
                <c:pt idx="14">
                  <c:v>96.424000000000007</c:v>
                </c:pt>
                <c:pt idx="15">
                  <c:v>97.626999999999995</c:v>
                </c:pt>
                <c:pt idx="16">
                  <c:v>96.763000000000005</c:v>
                </c:pt>
                <c:pt idx="17">
                  <c:v>97.39</c:v>
                </c:pt>
                <c:pt idx="18">
                  <c:v>98.322000000000003</c:v>
                </c:pt>
                <c:pt idx="19">
                  <c:v>97.507999999999996</c:v>
                </c:pt>
                <c:pt idx="20">
                  <c:v>97.948999999999998</c:v>
                </c:pt>
                <c:pt idx="21">
                  <c:v>98.661000000000001</c:v>
                </c:pt>
                <c:pt idx="22">
                  <c:v>99.61</c:v>
                </c:pt>
                <c:pt idx="23">
                  <c:v>98.186000000000007</c:v>
                </c:pt>
                <c:pt idx="24">
                  <c:v>99.338999999999999</c:v>
                </c:pt>
                <c:pt idx="25">
                  <c:v>98.61</c:v>
                </c:pt>
                <c:pt idx="26">
                  <c:v>98.745999999999995</c:v>
                </c:pt>
                <c:pt idx="27">
                  <c:v>98.236999999999995</c:v>
                </c:pt>
                <c:pt idx="28">
                  <c:v>98.677999999999997</c:v>
                </c:pt>
                <c:pt idx="29">
                  <c:v>99.644000000000005</c:v>
                </c:pt>
                <c:pt idx="30">
                  <c:v>99.965999999999994</c:v>
                </c:pt>
                <c:pt idx="31">
                  <c:v>99.287999999999997</c:v>
                </c:pt>
                <c:pt idx="32">
                  <c:v>101.69499999999999</c:v>
                </c:pt>
                <c:pt idx="33">
                  <c:v>101.458</c:v>
                </c:pt>
                <c:pt idx="34">
                  <c:v>99.457999999999998</c:v>
                </c:pt>
                <c:pt idx="35">
                  <c:v>101.322</c:v>
                </c:pt>
                <c:pt idx="36">
                  <c:v>100.746</c:v>
                </c:pt>
                <c:pt idx="37">
                  <c:v>101.39</c:v>
                </c:pt>
                <c:pt idx="38">
                  <c:v>102.932</c:v>
                </c:pt>
                <c:pt idx="39">
                  <c:v>105.797</c:v>
                </c:pt>
                <c:pt idx="40">
                  <c:v>106.729</c:v>
                </c:pt>
                <c:pt idx="41">
                  <c:v>109.47499999999999</c:v>
                </c:pt>
                <c:pt idx="42">
                  <c:v>111.271</c:v>
                </c:pt>
                <c:pt idx="43">
                  <c:v>115.22</c:v>
                </c:pt>
                <c:pt idx="44">
                  <c:v>118.42400000000001</c:v>
                </c:pt>
                <c:pt idx="45">
                  <c:v>125.746</c:v>
                </c:pt>
                <c:pt idx="46">
                  <c:v>132.661</c:v>
                </c:pt>
                <c:pt idx="47">
                  <c:v>140.50800000000001</c:v>
                </c:pt>
                <c:pt idx="48">
                  <c:v>150.06800000000001</c:v>
                </c:pt>
                <c:pt idx="49">
                  <c:v>160.40700000000001</c:v>
                </c:pt>
                <c:pt idx="50">
                  <c:v>174.15299999999999</c:v>
                </c:pt>
                <c:pt idx="51">
                  <c:v>185.81399999999999</c:v>
                </c:pt>
                <c:pt idx="52">
                  <c:v>198.50800000000001</c:v>
                </c:pt>
                <c:pt idx="53">
                  <c:v>208.64400000000001</c:v>
                </c:pt>
                <c:pt idx="54">
                  <c:v>218.37299999999999</c:v>
                </c:pt>
                <c:pt idx="55">
                  <c:v>223.102</c:v>
                </c:pt>
                <c:pt idx="56">
                  <c:v>228.136</c:v>
                </c:pt>
                <c:pt idx="57">
                  <c:v>229.102</c:v>
                </c:pt>
                <c:pt idx="58">
                  <c:v>227.78</c:v>
                </c:pt>
                <c:pt idx="59">
                  <c:v>221.203</c:v>
                </c:pt>
                <c:pt idx="60">
                  <c:v>206.39</c:v>
                </c:pt>
                <c:pt idx="61">
                  <c:v>174.47499999999999</c:v>
                </c:pt>
                <c:pt idx="62">
                  <c:v>137.661</c:v>
                </c:pt>
                <c:pt idx="63">
                  <c:v>115.254</c:v>
                </c:pt>
                <c:pt idx="64">
                  <c:v>105.76300000000001</c:v>
                </c:pt>
                <c:pt idx="65">
                  <c:v>103.373</c:v>
                </c:pt>
                <c:pt idx="66">
                  <c:v>101.983</c:v>
                </c:pt>
                <c:pt idx="67">
                  <c:v>102.017</c:v>
                </c:pt>
                <c:pt idx="68">
                  <c:v>103.18600000000001</c:v>
                </c:pt>
                <c:pt idx="69">
                  <c:v>102.254</c:v>
                </c:pt>
                <c:pt idx="70">
                  <c:v>106.322</c:v>
                </c:pt>
                <c:pt idx="71">
                  <c:v>107.441</c:v>
                </c:pt>
                <c:pt idx="72">
                  <c:v>109.102</c:v>
                </c:pt>
                <c:pt idx="73">
                  <c:v>113.30500000000001</c:v>
                </c:pt>
                <c:pt idx="74">
                  <c:v>118.068</c:v>
                </c:pt>
                <c:pt idx="75">
                  <c:v>124.47499999999999</c:v>
                </c:pt>
                <c:pt idx="76">
                  <c:v>128.898</c:v>
                </c:pt>
                <c:pt idx="77">
                  <c:v>133.49199999999999</c:v>
                </c:pt>
                <c:pt idx="78">
                  <c:v>140.898</c:v>
                </c:pt>
                <c:pt idx="79">
                  <c:v>144.81399999999999</c:v>
                </c:pt>
                <c:pt idx="80">
                  <c:v>147.03399999999999</c:v>
                </c:pt>
                <c:pt idx="81">
                  <c:v>147.661</c:v>
                </c:pt>
                <c:pt idx="82">
                  <c:v>145.08500000000001</c:v>
                </c:pt>
                <c:pt idx="83">
                  <c:v>137.05099999999999</c:v>
                </c:pt>
                <c:pt idx="84">
                  <c:v>126.322</c:v>
                </c:pt>
                <c:pt idx="85">
                  <c:v>114.119</c:v>
                </c:pt>
                <c:pt idx="86">
                  <c:v>106.288</c:v>
                </c:pt>
                <c:pt idx="87">
                  <c:v>104.03400000000001</c:v>
                </c:pt>
                <c:pt idx="88">
                  <c:v>102.288</c:v>
                </c:pt>
                <c:pt idx="89">
                  <c:v>99.983000000000004</c:v>
                </c:pt>
                <c:pt idx="90">
                  <c:v>101.39</c:v>
                </c:pt>
                <c:pt idx="91">
                  <c:v>99.236999999999995</c:v>
                </c:pt>
                <c:pt idx="92">
                  <c:v>99.287999999999997</c:v>
                </c:pt>
                <c:pt idx="93">
                  <c:v>99.067999999999998</c:v>
                </c:pt>
                <c:pt idx="94">
                  <c:v>99.067999999999998</c:v>
                </c:pt>
                <c:pt idx="95">
                  <c:v>99.287999999999997</c:v>
                </c:pt>
                <c:pt idx="96">
                  <c:v>99.831000000000003</c:v>
                </c:pt>
                <c:pt idx="97">
                  <c:v>99.593000000000004</c:v>
                </c:pt>
                <c:pt idx="98">
                  <c:v>100.84699999999999</c:v>
                </c:pt>
                <c:pt idx="99">
                  <c:v>100.57599999999999</c:v>
                </c:pt>
                <c:pt idx="100">
                  <c:v>102.52500000000001</c:v>
                </c:pt>
                <c:pt idx="101">
                  <c:v>101.898</c:v>
                </c:pt>
                <c:pt idx="102">
                  <c:v>101.983</c:v>
                </c:pt>
                <c:pt idx="103">
                  <c:v>103.08499999999999</c:v>
                </c:pt>
                <c:pt idx="104">
                  <c:v>102.949</c:v>
                </c:pt>
                <c:pt idx="105">
                  <c:v>103.729</c:v>
                </c:pt>
                <c:pt idx="106">
                  <c:v>104.254</c:v>
                </c:pt>
                <c:pt idx="107">
                  <c:v>104.508</c:v>
                </c:pt>
                <c:pt idx="108">
                  <c:v>104.831</c:v>
                </c:pt>
                <c:pt idx="109">
                  <c:v>104.78</c:v>
                </c:pt>
                <c:pt idx="110">
                  <c:v>104.661</c:v>
                </c:pt>
                <c:pt idx="111">
                  <c:v>105.559</c:v>
                </c:pt>
                <c:pt idx="112">
                  <c:v>106.203</c:v>
                </c:pt>
                <c:pt idx="113">
                  <c:v>107.746</c:v>
                </c:pt>
                <c:pt idx="114">
                  <c:v>109.458</c:v>
                </c:pt>
                <c:pt idx="115">
                  <c:v>110.017</c:v>
                </c:pt>
                <c:pt idx="116">
                  <c:v>113.47499999999999</c:v>
                </c:pt>
                <c:pt idx="117">
                  <c:v>115.678</c:v>
                </c:pt>
                <c:pt idx="118">
                  <c:v>118.492</c:v>
                </c:pt>
                <c:pt idx="119">
                  <c:v>121.559</c:v>
                </c:pt>
                <c:pt idx="120">
                  <c:v>122.254</c:v>
                </c:pt>
                <c:pt idx="121">
                  <c:v>124.136</c:v>
                </c:pt>
                <c:pt idx="122">
                  <c:v>122.729</c:v>
                </c:pt>
                <c:pt idx="123">
                  <c:v>119.96599999999999</c:v>
                </c:pt>
                <c:pt idx="124">
                  <c:v>117.57599999999999</c:v>
                </c:pt>
                <c:pt idx="125">
                  <c:v>113.441</c:v>
                </c:pt>
                <c:pt idx="126">
                  <c:v>109.068</c:v>
                </c:pt>
                <c:pt idx="127">
                  <c:v>105.81399999999999</c:v>
                </c:pt>
                <c:pt idx="128">
                  <c:v>101.203</c:v>
                </c:pt>
                <c:pt idx="129">
                  <c:v>100.57599999999999</c:v>
                </c:pt>
                <c:pt idx="130">
                  <c:v>100.119</c:v>
                </c:pt>
                <c:pt idx="131">
                  <c:v>98.153000000000006</c:v>
                </c:pt>
                <c:pt idx="132">
                  <c:v>97.457999999999998</c:v>
                </c:pt>
                <c:pt idx="133">
                  <c:v>97.644000000000005</c:v>
                </c:pt>
                <c:pt idx="134">
                  <c:v>98.084999999999994</c:v>
                </c:pt>
                <c:pt idx="135">
                  <c:v>99</c:v>
                </c:pt>
                <c:pt idx="136">
                  <c:v>98.271000000000001</c:v>
                </c:pt>
                <c:pt idx="137">
                  <c:v>99</c:v>
                </c:pt>
                <c:pt idx="138">
                  <c:v>97.881</c:v>
                </c:pt>
                <c:pt idx="139">
                  <c:v>97.525000000000006</c:v>
                </c:pt>
                <c:pt idx="140">
                  <c:v>99.644000000000005</c:v>
                </c:pt>
                <c:pt idx="141">
                  <c:v>99.897999999999996</c:v>
                </c:pt>
                <c:pt idx="142">
                  <c:v>98.236999999999995</c:v>
                </c:pt>
                <c:pt idx="143">
                  <c:v>100.017</c:v>
                </c:pt>
                <c:pt idx="144">
                  <c:v>100.23699999999999</c:v>
                </c:pt>
                <c:pt idx="145">
                  <c:v>101.051</c:v>
                </c:pt>
                <c:pt idx="146">
                  <c:v>101.322</c:v>
                </c:pt>
                <c:pt idx="147">
                  <c:v>102.746</c:v>
                </c:pt>
                <c:pt idx="148">
                  <c:v>103.881</c:v>
                </c:pt>
                <c:pt idx="149">
                  <c:v>104.84699999999999</c:v>
                </c:pt>
                <c:pt idx="150">
                  <c:v>104.864</c:v>
                </c:pt>
                <c:pt idx="151">
                  <c:v>106.508</c:v>
                </c:pt>
                <c:pt idx="152">
                  <c:v>107.69499999999999</c:v>
                </c:pt>
                <c:pt idx="153">
                  <c:v>107.508</c:v>
                </c:pt>
                <c:pt idx="154">
                  <c:v>107.169</c:v>
                </c:pt>
                <c:pt idx="155">
                  <c:v>106.35599999999999</c:v>
                </c:pt>
                <c:pt idx="156">
                  <c:v>104.169</c:v>
                </c:pt>
                <c:pt idx="157">
                  <c:v>103.864</c:v>
                </c:pt>
                <c:pt idx="158">
                  <c:v>102.458</c:v>
                </c:pt>
                <c:pt idx="159">
                  <c:v>102.35599999999999</c:v>
                </c:pt>
                <c:pt idx="160">
                  <c:v>101.932</c:v>
                </c:pt>
                <c:pt idx="161">
                  <c:v>98.644000000000005</c:v>
                </c:pt>
                <c:pt idx="162">
                  <c:v>98.745999999999995</c:v>
                </c:pt>
                <c:pt idx="163">
                  <c:v>99.338999999999999</c:v>
                </c:pt>
                <c:pt idx="164">
                  <c:v>97.575999999999993</c:v>
                </c:pt>
                <c:pt idx="165">
                  <c:v>97.051000000000002</c:v>
                </c:pt>
                <c:pt idx="166">
                  <c:v>97.457999999999998</c:v>
                </c:pt>
                <c:pt idx="167">
                  <c:v>95.661000000000001</c:v>
                </c:pt>
                <c:pt idx="168">
                  <c:v>97.644000000000005</c:v>
                </c:pt>
                <c:pt idx="169">
                  <c:v>97.034000000000006</c:v>
                </c:pt>
                <c:pt idx="170">
                  <c:v>97.763000000000005</c:v>
                </c:pt>
                <c:pt idx="171">
                  <c:v>96.694999999999993</c:v>
                </c:pt>
                <c:pt idx="172">
                  <c:v>96.932000000000002</c:v>
                </c:pt>
                <c:pt idx="173">
                  <c:v>95.796999999999997</c:v>
                </c:pt>
                <c:pt idx="174">
                  <c:v>96.492000000000004</c:v>
                </c:pt>
                <c:pt idx="175">
                  <c:v>95.864000000000004</c:v>
                </c:pt>
                <c:pt idx="176">
                  <c:v>96.796999999999997</c:v>
                </c:pt>
                <c:pt idx="177">
                  <c:v>97</c:v>
                </c:pt>
                <c:pt idx="178">
                  <c:v>95.831000000000003</c:v>
                </c:pt>
                <c:pt idx="179">
                  <c:v>96.846999999999994</c:v>
                </c:pt>
                <c:pt idx="180">
                  <c:v>97.119</c:v>
                </c:pt>
                <c:pt idx="181">
                  <c:v>96.542000000000002</c:v>
                </c:pt>
                <c:pt idx="182">
                  <c:v>96.542000000000002</c:v>
                </c:pt>
                <c:pt idx="183">
                  <c:v>95.915000000000006</c:v>
                </c:pt>
                <c:pt idx="184">
                  <c:v>96</c:v>
                </c:pt>
                <c:pt idx="185">
                  <c:v>97.728999999999999</c:v>
                </c:pt>
                <c:pt idx="186">
                  <c:v>97.168999999999997</c:v>
                </c:pt>
                <c:pt idx="187">
                  <c:v>95.932000000000002</c:v>
                </c:pt>
                <c:pt idx="188">
                  <c:v>96.22</c:v>
                </c:pt>
                <c:pt idx="189">
                  <c:v>96.932000000000002</c:v>
                </c:pt>
                <c:pt idx="190">
                  <c:v>96.102000000000004</c:v>
                </c:pt>
                <c:pt idx="191">
                  <c:v>95.119</c:v>
                </c:pt>
                <c:pt idx="192">
                  <c:v>95.558999999999997</c:v>
                </c:pt>
                <c:pt idx="193">
                  <c:v>96.338999999999999</c:v>
                </c:pt>
                <c:pt idx="194">
                  <c:v>96.694999999999993</c:v>
                </c:pt>
                <c:pt idx="195">
                  <c:v>96.305000000000007</c:v>
                </c:pt>
                <c:pt idx="196">
                  <c:v>97</c:v>
                </c:pt>
                <c:pt idx="197">
                  <c:v>96.338999999999999</c:v>
                </c:pt>
                <c:pt idx="198">
                  <c:v>94.932000000000002</c:v>
                </c:pt>
                <c:pt idx="199">
                  <c:v>96.78</c:v>
                </c:pt>
                <c:pt idx="200">
                  <c:v>96.355999999999995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A!$Y$6:$Y$206</c:f>
              <c:numCache>
                <c:formatCode>0.00</c:formatCode>
                <c:ptCount val="201"/>
                <c:pt idx="0">
                  <c:v>97.103429278633143</c:v>
                </c:pt>
                <c:pt idx="1">
                  <c:v>97.153378492857868</c:v>
                </c:pt>
                <c:pt idx="2">
                  <c:v>97.203334081674242</c:v>
                </c:pt>
                <c:pt idx="3">
                  <c:v>97.253296554314474</c:v>
                </c:pt>
                <c:pt idx="4">
                  <c:v>97.303266458909377</c:v>
                </c:pt>
                <c:pt idx="5">
                  <c:v>97.353244385249866</c:v>
                </c:pt>
                <c:pt idx="6">
                  <c:v>97.403230967717704</c:v>
                </c:pt>
                <c:pt idx="7">
                  <c:v>97.453226888393431</c:v>
                </c:pt>
                <c:pt idx="8">
                  <c:v>97.503232880347852</c:v>
                </c:pt>
                <c:pt idx="9">
                  <c:v>97.55324973112296</c:v>
                </c:pt>
                <c:pt idx="10">
                  <c:v>97.603278286408781</c:v>
                </c:pt>
                <c:pt idx="11">
                  <c:v>97.653319453920489</c:v>
                </c:pt>
                <c:pt idx="12">
                  <c:v>97.703374207480465</c:v>
                </c:pt>
                <c:pt idx="13">
                  <c:v>97.753443591308141</c:v>
                </c:pt>
                <c:pt idx="14">
                  <c:v>97.803528724519339</c:v>
                </c:pt>
                <c:pt idx="15">
                  <c:v>97.853630805835266</c:v>
                </c:pt>
                <c:pt idx="16">
                  <c:v>97.903751118499798</c:v>
                </c:pt>
                <c:pt idx="17">
                  <c:v>97.953891035402208</c:v>
                </c:pt>
                <c:pt idx="18">
                  <c:v>98.004052024408338</c:v>
                </c:pt>
                <c:pt idx="19">
                  <c:v>98.054235653927705</c:v>
                </c:pt>
                <c:pt idx="20">
                  <c:v>98.104443598858026</c:v>
                </c:pt>
                <c:pt idx="21">
                  <c:v>98.154677647475808</c:v>
                </c:pt>
                <c:pt idx="22">
                  <c:v>98.204939711373015</c:v>
                </c:pt>
                <c:pt idx="23">
                  <c:v>98.255231845720132</c:v>
                </c:pt>
                <c:pt idx="24">
                  <c:v>98.305556303781216</c:v>
                </c:pt>
                <c:pt idx="25">
                  <c:v>98.355915700384983</c:v>
                </c:pt>
                <c:pt idx="26">
                  <c:v>98.406313506015366</c:v>
                </c:pt>
                <c:pt idx="27">
                  <c:v>98.456755496115065</c:v>
                </c:pt>
                <c:pt idx="28">
                  <c:v>98.507253825010437</c:v>
                </c:pt>
                <c:pt idx="29">
                  <c:v>98.557837950510006</c:v>
                </c:pt>
                <c:pt idx="30">
                  <c:v>98.608582522325577</c:v>
                </c:pt>
                <c:pt idx="31">
                  <c:v>98.659675056909705</c:v>
                </c:pt>
                <c:pt idx="32">
                  <c:v>98.711571816246249</c:v>
                </c:pt>
                <c:pt idx="33">
                  <c:v>98.765338044010448</c:v>
                </c:pt>
                <c:pt idx="34">
                  <c:v>98.823350257769434</c:v>
                </c:pt>
                <c:pt idx="35">
                  <c:v>98.890663541503244</c:v>
                </c:pt>
                <c:pt idx="36">
                  <c:v>98.977513654335439</c:v>
                </c:pt>
                <c:pt idx="37">
                  <c:v>99.10360036708623</c:v>
                </c:pt>
                <c:pt idx="38">
                  <c:v>99.30489985057595</c:v>
                </c:pt>
                <c:pt idx="39">
                  <c:v>99.643624346321388</c:v>
                </c:pt>
                <c:pt idx="40">
                  <c:v>100.22136876689885</c:v>
                </c:pt>
                <c:pt idx="41">
                  <c:v>101.19423976053126</c:v>
                </c:pt>
                <c:pt idx="42">
                  <c:v>102.78677582343109</c:v>
                </c:pt>
                <c:pt idx="43">
                  <c:v>105.29899446724674</c:v>
                </c:pt>
                <c:pt idx="44">
                  <c:v>109.09870955039852</c:v>
                </c:pt>
                <c:pt idx="45">
                  <c:v>114.5906313379183</c:v>
                </c:pt>
                <c:pt idx="46">
                  <c:v>122.15618517148042</c:v>
                </c:pt>
                <c:pt idx="47">
                  <c:v>132.06448092886063</c:v>
                </c:pt>
                <c:pt idx="48">
                  <c:v>144.36509365546843</c:v>
                </c:pt>
                <c:pt idx="49">
                  <c:v>158.78490824264111</c:v>
                </c:pt>
                <c:pt idx="50">
                  <c:v>174.65995442639891</c:v>
                </c:pt>
                <c:pt idx="51">
                  <c:v>190.93396642482085</c:v>
                </c:pt>
                <c:pt idx="52">
                  <c:v>206.24494382959679</c:v>
                </c:pt>
                <c:pt idx="53">
                  <c:v>219.09969522242673</c:v>
                </c:pt>
                <c:pt idx="54">
                  <c:v>228.10953800737641</c:v>
                </c:pt>
                <c:pt idx="55">
                  <c:v>232.23707513144817</c:v>
                </c:pt>
                <c:pt idx="56">
                  <c:v>230.99372828663377</c:v>
                </c:pt>
                <c:pt idx="57">
                  <c:v>224.53608085091378</c:v>
                </c:pt>
                <c:pt idx="58">
                  <c:v>213.63478628922246</c:v>
                </c:pt>
                <c:pt idx="59">
                  <c:v>199.52457283478086</c:v>
                </c:pt>
                <c:pt idx="60">
                  <c:v>183.67568623728036</c:v>
                </c:pt>
                <c:pt idx="61">
                  <c:v>167.54517254668946</c:v>
                </c:pt>
                <c:pt idx="62">
                  <c:v>152.36559854350841</c:v>
                </c:pt>
                <c:pt idx="63">
                  <c:v>139.01140203320139</c:v>
                </c:pt>
                <c:pt idx="64">
                  <c:v>127.95705607513651</c:v>
                </c:pt>
                <c:pt idx="65">
                  <c:v>119.31644957591712</c:v>
                </c:pt>
                <c:pt idx="66">
                  <c:v>112.9368704835815</c:v>
                </c:pt>
                <c:pt idx="67">
                  <c:v>108.51645751995869</c:v>
                </c:pt>
                <c:pt idx="68">
                  <c:v>105.71872891365572</c:v>
                </c:pt>
                <c:pt idx="69">
                  <c:v>104.26645007653543</c:v>
                </c:pt>
                <c:pt idx="70">
                  <c:v>104.00408500100868</c:v>
                </c:pt>
                <c:pt idx="71">
                  <c:v>104.9204907892842</c:v>
                </c:pt>
                <c:pt idx="72">
                  <c:v>107.12306508875768</c:v>
                </c:pt>
                <c:pt idx="73">
                  <c:v>110.75725106563738</c:v>
                </c:pt>
                <c:pt idx="74">
                  <c:v>115.87790711798225</c:v>
                </c:pt>
                <c:pt idx="75">
                  <c:v>122.30285578425023</c:v>
                </c:pt>
                <c:pt idx="76">
                  <c:v>129.50453169028481</c:v>
                </c:pt>
                <c:pt idx="77">
                  <c:v>136.60437706804345</c:v>
                </c:pt>
                <c:pt idx="78">
                  <c:v>142.50961021160612</c:v>
                </c:pt>
                <c:pt idx="79">
                  <c:v>146.17372598910899</c:v>
                </c:pt>
                <c:pt idx="80">
                  <c:v>146.89598545732144</c:v>
                </c:pt>
                <c:pt idx="81">
                  <c:v>144.54051973685182</c:v>
                </c:pt>
                <c:pt idx="82">
                  <c:v>139.57971894512247</c:v>
                </c:pt>
                <c:pt idx="83">
                  <c:v>132.94212574656129</c:v>
                </c:pt>
                <c:pt idx="84">
                  <c:v>125.73150436506604</c:v>
                </c:pt>
                <c:pt idx="85">
                  <c:v>118.93319369723409</c:v>
                </c:pt>
                <c:pt idx="86">
                  <c:v>113.21285124811968</c:v>
                </c:pt>
                <c:pt idx="87">
                  <c:v>108.85536716015061</c:v>
                </c:pt>
                <c:pt idx="88">
                  <c:v>105.825822076029</c:v>
                </c:pt>
                <c:pt idx="89">
                  <c:v>103.8940458789413</c:v>
                </c:pt>
                <c:pt idx="90">
                  <c:v>102.76114637619429</c:v>
                </c:pt>
                <c:pt idx="91">
                  <c:v>102.14925971482953</c:v>
                </c:pt>
                <c:pt idx="92">
                  <c:v>101.84468695333592</c:v>
                </c:pt>
                <c:pt idx="93">
                  <c:v>101.70454486831252</c:v>
                </c:pt>
                <c:pt idx="94">
                  <c:v>101.64379841955922</c:v>
                </c:pt>
                <c:pt idx="95">
                  <c:v>101.61679788706954</c:v>
                </c:pt>
                <c:pt idx="96">
                  <c:v>101.60125188811583</c:v>
                </c:pt>
                <c:pt idx="97">
                  <c:v>101.58720942915426</c:v>
                </c:pt>
                <c:pt idx="98">
                  <c:v>101.57061591726382</c:v>
                </c:pt>
                <c:pt idx="99">
                  <c:v>101.5500171294071</c:v>
                </c:pt>
                <c:pt idx="100">
                  <c:v>101.52509275282145</c:v>
                </c:pt>
                <c:pt idx="101">
                  <c:v>101.49616319797515</c:v>
                </c:pt>
                <c:pt idx="102">
                  <c:v>101.46425653352904</c:v>
                </c:pt>
                <c:pt idx="103">
                  <c:v>101.43164355718727</c:v>
                </c:pt>
                <c:pt idx="104">
                  <c:v>101.40295863936026</c:v>
                </c:pt>
                <c:pt idx="105">
                  <c:v>101.38713586019712</c:v>
                </c:pt>
                <c:pt idx="106">
                  <c:v>101.40036979206273</c:v>
                </c:pt>
                <c:pt idx="107">
                  <c:v>101.47007174325263</c:v>
                </c:pt>
                <c:pt idx="108">
                  <c:v>101.63924030717671</c:v>
                </c:pt>
                <c:pt idx="109">
                  <c:v>101.9697906237859</c:v>
                </c:pt>
                <c:pt idx="110">
                  <c:v>102.54239319712343</c:v>
                </c:pt>
                <c:pt idx="111">
                  <c:v>103.44976182708699</c:v>
                </c:pt>
                <c:pt idx="112">
                  <c:v>104.78082843152536</c:v>
                </c:pt>
                <c:pt idx="113">
                  <c:v>106.59547983755272</c:v>
                </c:pt>
                <c:pt idx="114">
                  <c:v>108.89351231111122</c:v>
                </c:pt>
                <c:pt idx="115">
                  <c:v>111.58609958833048</c:v>
                </c:pt>
                <c:pt idx="116">
                  <c:v>114.48121689451483</c:v>
                </c:pt>
                <c:pt idx="117">
                  <c:v>117.29369477597406</c:v>
                </c:pt>
                <c:pt idx="118">
                  <c:v>119.68461258768919</c:v>
                </c:pt>
                <c:pt idx="119">
                  <c:v>121.32472437368114</c:v>
                </c:pt>
                <c:pt idx="120">
                  <c:v>121.96627336712582</c:v>
                </c:pt>
                <c:pt idx="121">
                  <c:v>121.50176953654977</c:v>
                </c:pt>
                <c:pt idx="122">
                  <c:v>119.99054926670168</c:v>
                </c:pt>
                <c:pt idx="123">
                  <c:v>117.64409460238217</c:v>
                </c:pt>
                <c:pt idx="124">
                  <c:v>114.77512398413876</c:v>
                </c:pt>
                <c:pt idx="125">
                  <c:v>111.7273373228266</c:v>
                </c:pt>
                <c:pt idx="126">
                  <c:v>108.80748877094025</c:v>
                </c:pt>
                <c:pt idx="127">
                  <c:v>106.23782424859499</c:v>
                </c:pt>
                <c:pt idx="128">
                  <c:v>104.1374355776766</c:v>
                </c:pt>
                <c:pt idx="129">
                  <c:v>102.53048950407305</c:v>
                </c:pt>
                <c:pt idx="130">
                  <c:v>101.37188023060199</c:v>
                </c:pt>
                <c:pt idx="131">
                  <c:v>100.57859151824266</c:v>
                </c:pt>
                <c:pt idx="132">
                  <c:v>100.05727587143264</c:v>
                </c:pt>
                <c:pt idx="133">
                  <c:v>99.723021598848746</c:v>
                </c:pt>
                <c:pt idx="134">
                  <c:v>99.508634121644604</c:v>
                </c:pt>
                <c:pt idx="135">
                  <c:v>99.366573274360931</c:v>
                </c:pt>
                <c:pt idx="136">
                  <c:v>99.26668041181388</c:v>
                </c:pt>
                <c:pt idx="137">
                  <c:v>99.192494906007184</c:v>
                </c:pt>
                <c:pt idx="138">
                  <c:v>99.138023822420266</c:v>
                </c:pt>
                <c:pt idx="139">
                  <c:v>99.105841482931325</c:v>
                </c:pt>
                <c:pt idx="140">
                  <c:v>99.106596977694764</c:v>
                </c:pt>
                <c:pt idx="141">
                  <c:v>99.159400310723129</c:v>
                </c:pt>
                <c:pt idx="142">
                  <c:v>99.292072632244142</c:v>
                </c:pt>
                <c:pt idx="143">
                  <c:v>99.539894331633548</c:v>
                </c:pt>
                <c:pt idx="144">
                  <c:v>99.941428865474492</c:v>
                </c:pt>
                <c:pt idx="145">
                  <c:v>100.53050024026902</c:v>
                </c:pt>
                <c:pt idx="146">
                  <c:v>101.32463779933485</c:v>
                </c:pt>
                <c:pt idx="147">
                  <c:v>102.31213517470819</c:v>
                </c:pt>
                <c:pt idx="148">
                  <c:v>103.44169443393217</c:v>
                </c:pt>
                <c:pt idx="149">
                  <c:v>104.61947363090601</c:v>
                </c:pt>
                <c:pt idx="150">
                  <c:v>105.71732828665458</c:v>
                </c:pt>
                <c:pt idx="151">
                  <c:v>106.59290900444817</c:v>
                </c:pt>
                <c:pt idx="152">
                  <c:v>107.11790437515242</c:v>
                </c:pt>
                <c:pt idx="153">
                  <c:v>107.20688692749198</c:v>
                </c:pt>
                <c:pt idx="154">
                  <c:v>106.83785576278086</c:v>
                </c:pt>
                <c:pt idx="155">
                  <c:v>106.05767256061435</c:v>
                </c:pt>
                <c:pt idx="156">
                  <c:v>104.97054028143339</c:v>
                </c:pt>
                <c:pt idx="157">
                  <c:v>103.71342329284631</c:v>
                </c:pt>
                <c:pt idx="158">
                  <c:v>102.42638853388934</c:v>
                </c:pt>
                <c:pt idx="159">
                  <c:v>101.22665304634349</c:v>
                </c:pt>
                <c:pt idx="160">
                  <c:v>100.19266294609803</c:v>
                </c:pt>
                <c:pt idx="161">
                  <c:v>99.360258257518012</c:v>
                </c:pt>
                <c:pt idx="162">
                  <c:v>98.728893119957661</c:v>
                </c:pt>
                <c:pt idx="163">
                  <c:v>98.273486112697057</c:v>
                </c:pt>
                <c:pt idx="164">
                  <c:v>97.957208837384655</c:v>
                </c:pt>
                <c:pt idx="165">
                  <c:v>97.741839350068062</c:v>
                </c:pt>
                <c:pt idx="166">
                  <c:v>97.594215237596728</c:v>
                </c:pt>
                <c:pt idx="167">
                  <c:v>97.48894476167635</c:v>
                </c:pt>
                <c:pt idx="168">
                  <c:v>97.408439357276379</c:v>
                </c:pt>
                <c:pt idx="169">
                  <c:v>97.341525367124717</c:v>
                </c:pt>
                <c:pt idx="170">
                  <c:v>97.281637343827754</c:v>
                </c:pt>
                <c:pt idx="171">
                  <c:v>97.225186615800737</c:v>
                </c:pt>
                <c:pt idx="172">
                  <c:v>97.170340568939437</c:v>
                </c:pt>
                <c:pt idx="173">
                  <c:v>97.116221593598056</c:v>
                </c:pt>
                <c:pt idx="174">
                  <c:v>97.062433899271696</c:v>
                </c:pt>
                <c:pt idx="175">
                  <c:v>97.008808246501616</c:v>
                </c:pt>
                <c:pt idx="176">
                  <c:v>96.955275047606975</c:v>
                </c:pt>
                <c:pt idx="177">
                  <c:v>96.901805879856823</c:v>
                </c:pt>
                <c:pt idx="178">
                  <c:v>96.848388383068965</c:v>
                </c:pt>
                <c:pt idx="179">
                  <c:v>96.795016190771861</c:v>
                </c:pt>
                <c:pt idx="180">
                  <c:v>96.741685142425581</c:v>
                </c:pt>
                <c:pt idx="181">
                  <c:v>96.688391940144996</c:v>
                </c:pt>
                <c:pt idx="182">
                  <c:v>96.635133694490591</c:v>
                </c:pt>
                <c:pt idx="183">
                  <c:v>96.581907773394704</c:v>
                </c:pt>
                <c:pt idx="184">
                  <c:v>96.528711748431789</c:v>
                </c:pt>
                <c:pt idx="185">
                  <c:v>96.475543370854666</c:v>
                </c:pt>
                <c:pt idx="186">
                  <c:v>96.422400556590716</c:v>
                </c:pt>
                <c:pt idx="187">
                  <c:v>96.369281374167898</c:v>
                </c:pt>
                <c:pt idx="188">
                  <c:v>96.316184033907746</c:v>
                </c:pt>
                <c:pt idx="189">
                  <c:v>96.263106877932969</c:v>
                </c:pt>
                <c:pt idx="190">
                  <c:v>96.210048370853073</c:v>
                </c:pt>
                <c:pt idx="191">
                  <c:v>96.157007091068436</c:v>
                </c:pt>
                <c:pt idx="192">
                  <c:v>96.103981722653813</c:v>
                </c:pt>
                <c:pt idx="193">
                  <c:v>96.05097104778595</c:v>
                </c:pt>
                <c:pt idx="194">
                  <c:v>95.997973939682922</c:v>
                </c:pt>
                <c:pt idx="195">
                  <c:v>95.944989356024095</c:v>
                </c:pt>
                <c:pt idx="196">
                  <c:v>95.892016332821257</c:v>
                </c:pt>
                <c:pt idx="197">
                  <c:v>95.839053978712641</c:v>
                </c:pt>
                <c:pt idx="198">
                  <c:v>95.786101469653261</c:v>
                </c:pt>
                <c:pt idx="199">
                  <c:v>95.733158043976175</c:v>
                </c:pt>
                <c:pt idx="200">
                  <c:v>95.680222997800513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A!$BC$6:$BC$206</c:f>
              <c:numCache>
                <c:formatCode>General</c:formatCode>
                <c:ptCount val="201"/>
                <c:pt idx="0">
                  <c:v>97.103429278633143</c:v>
                </c:pt>
                <c:pt idx="1">
                  <c:v>97.153378492857868</c:v>
                </c:pt>
                <c:pt idx="2">
                  <c:v>97.203334081674242</c:v>
                </c:pt>
                <c:pt idx="3">
                  <c:v>97.253296554314474</c:v>
                </c:pt>
                <c:pt idx="4">
                  <c:v>97.303266458909377</c:v>
                </c:pt>
                <c:pt idx="5">
                  <c:v>97.353244385249866</c:v>
                </c:pt>
                <c:pt idx="6">
                  <c:v>97.403230967717704</c:v>
                </c:pt>
                <c:pt idx="7">
                  <c:v>97.453226888393431</c:v>
                </c:pt>
                <c:pt idx="8">
                  <c:v>97.503232880347852</c:v>
                </c:pt>
                <c:pt idx="9">
                  <c:v>97.55324973112296</c:v>
                </c:pt>
                <c:pt idx="10">
                  <c:v>97.603278286408781</c:v>
                </c:pt>
                <c:pt idx="11">
                  <c:v>97.653319453920489</c:v>
                </c:pt>
                <c:pt idx="12">
                  <c:v>97.703374207480465</c:v>
                </c:pt>
                <c:pt idx="13">
                  <c:v>97.753443591308127</c:v>
                </c:pt>
                <c:pt idx="14">
                  <c:v>97.803528724519254</c:v>
                </c:pt>
                <c:pt idx="15">
                  <c:v>97.853630805834825</c:v>
                </c:pt>
                <c:pt idx="16">
                  <c:v>97.90375111849751</c:v>
                </c:pt>
                <c:pt idx="17">
                  <c:v>97.953891035390939</c:v>
                </c:pt>
                <c:pt idx="18">
                  <c:v>98.004052024355119</c:v>
                </c:pt>
                <c:pt idx="19">
                  <c:v>98.054235653686405</c:v>
                </c:pt>
                <c:pt idx="20">
                  <c:v>98.104443597808142</c:v>
                </c:pt>
                <c:pt idx="21">
                  <c:v>98.15467764309173</c:v>
                </c:pt>
                <c:pt idx="22">
                  <c:v>98.204939693803638</c:v>
                </c:pt>
                <c:pt idx="23">
                  <c:v>98.255231778146594</c:v>
                </c:pt>
                <c:pt idx="24">
                  <c:v>98.305556054356543</c:v>
                </c:pt>
                <c:pt idx="25">
                  <c:v>98.355914816807314</c:v>
                </c:pt>
                <c:pt idx="26">
                  <c:v>98.406310502066205</c:v>
                </c:pt>
                <c:pt idx="27">
                  <c:v>98.456745694831469</c:v>
                </c:pt>
                <c:pt idx="28">
                  <c:v>98.50722313366964</c:v>
                </c:pt>
                <c:pt idx="29">
                  <c:v>98.557745716456097</c:v>
                </c:pt>
                <c:pt idx="30">
                  <c:v>98.608316505404545</c:v>
                </c:pt>
                <c:pt idx="31">
                  <c:v>98.658938731551899</c:v>
                </c:pt>
                <c:pt idx="32">
                  <c:v>98.709615798542529</c:v>
                </c:pt>
                <c:pt idx="33">
                  <c:v>98.760351285530717</c:v>
                </c:pt>
                <c:pt idx="34">
                  <c:v>98.811148948991004</c:v>
                </c:pt>
                <c:pt idx="35">
                  <c:v>98.862012723194482</c:v>
                </c:pt>
                <c:pt idx="36">
                  <c:v>98.912946719071144</c:v>
                </c:pt>
                <c:pt idx="37">
                  <c:v>98.963955221138406</c:v>
                </c:pt>
                <c:pt idx="38">
                  <c:v>99.015042682128026</c:v>
                </c:pt>
                <c:pt idx="39">
                  <c:v>99.066213714892825</c:v>
                </c:pt>
                <c:pt idx="40">
                  <c:v>99.117473081115051</c:v>
                </c:pt>
                <c:pt idx="41">
                  <c:v>99.168825676273954</c:v>
                </c:pt>
                <c:pt idx="42">
                  <c:v>99.220276510257264</c:v>
                </c:pt>
                <c:pt idx="43">
                  <c:v>99.271830682921077</c:v>
                </c:pt>
                <c:pt idx="44">
                  <c:v>99.323493353813802</c:v>
                </c:pt>
                <c:pt idx="45">
                  <c:v>99.37526970518249</c:v>
                </c:pt>
                <c:pt idx="46">
                  <c:v>99.427164897272419</c:v>
                </c:pt>
                <c:pt idx="47">
                  <c:v>99.479184014815033</c:v>
                </c:pt>
                <c:pt idx="48">
                  <c:v>99.531332003472798</c:v>
                </c:pt>
                <c:pt idx="49">
                  <c:v>99.583613594874066</c:v>
                </c:pt>
                <c:pt idx="50">
                  <c:v>99.636033218726965</c:v>
                </c:pt>
                <c:pt idx="51">
                  <c:v>99.688594900348534</c:v>
                </c:pt>
                <c:pt idx="52">
                  <c:v>99.741302141786662</c:v>
                </c:pt>
                <c:pt idx="53">
                  <c:v>99.794157784549995</c:v>
                </c:pt>
                <c:pt idx="54">
                  <c:v>99.847163851796026</c:v>
                </c:pt>
                <c:pt idx="55">
                  <c:v>99.900321367668553</c:v>
                </c:pt>
                <c:pt idx="56">
                  <c:v>99.953630151323793</c:v>
                </c:pt>
                <c:pt idx="57">
                  <c:v>100.00708858304958</c:v>
                </c:pt>
                <c:pt idx="58">
                  <c:v>100.06069333977496</c:v>
                </c:pt>
                <c:pt idx="59">
                  <c:v>100.11443909719583</c:v>
                </c:pt>
                <c:pt idx="60">
                  <c:v>100.16831819572533</c:v>
                </c:pt>
                <c:pt idx="61">
                  <c:v>100.22232026753063</c:v>
                </c:pt>
                <c:pt idx="62">
                  <c:v>100.27643182206211</c:v>
                </c:pt>
                <c:pt idx="63">
                  <c:v>100.33063578774332</c:v>
                </c:pt>
                <c:pt idx="64">
                  <c:v>100.38491100789851</c:v>
                </c:pt>
                <c:pt idx="65">
                  <c:v>100.43923168958341</c:v>
                </c:pt>
                <c:pt idx="66">
                  <c:v>100.49356680479184</c:v>
                </c:pt>
                <c:pt idx="67">
                  <c:v>100.54787944457605</c:v>
                </c:pt>
                <c:pt idx="68">
                  <c:v>100.60212612798752</c:v>
                </c:pt>
                <c:pt idx="69">
                  <c:v>100.65625606945984</c:v>
                </c:pt>
                <c:pt idx="70">
                  <c:v>100.71021041036008</c:v>
                </c:pt>
                <c:pt idx="71">
                  <c:v>100.76392142296653</c:v>
                </c:pt>
                <c:pt idx="72">
                  <c:v>100.81731169811626</c:v>
                </c:pt>
                <c:pt idx="73">
                  <c:v>100.87029333121647</c:v>
                </c:pt>
                <c:pt idx="74">
                  <c:v>100.92276712521658</c:v>
                </c:pt>
                <c:pt idx="75">
                  <c:v>100.97462183344767</c:v>
                </c:pt>
                <c:pt idx="76">
                  <c:v>101.02573346986631</c:v>
                </c:pt>
                <c:pt idx="77">
                  <c:v>101.07596471904519</c:v>
                </c:pt>
                <c:pt idx="78">
                  <c:v>101.12516448303477</c:v>
                </c:pt>
                <c:pt idx="79">
                  <c:v>101.17316760669381</c:v>
                </c:pt>
                <c:pt idx="80">
                  <c:v>101.21979482690257</c:v>
                </c:pt>
                <c:pt idx="81">
                  <c:v>101.26485299379181</c:v>
                </c:pt>
                <c:pt idx="82">
                  <c:v>101.30813561324577</c:v>
                </c:pt>
                <c:pt idx="83">
                  <c:v>101.34942375890981</c:v>
                </c:pt>
                <c:pt idx="84">
                  <c:v>101.38848739818768</c:v>
                </c:pt>
                <c:pt idx="85">
                  <c:v>101.42508716970755</c:v>
                </c:pt>
                <c:pt idx="86">
                  <c:v>101.4589766390269</c:v>
                </c:pt>
                <c:pt idx="87">
                  <c:v>101.48990504465857</c:v>
                </c:pt>
                <c:pt idx="88">
                  <c:v>101.51762052781687</c:v>
                </c:pt>
                <c:pt idx="89">
                  <c:v>101.5418738169178</c:v>
                </c:pt>
                <c:pt idx="90">
                  <c:v>101.56242231254973</c:v>
                </c:pt>
                <c:pt idx="91">
                  <c:v>101.57903449152688</c:v>
                </c:pt>
                <c:pt idx="92">
                  <c:v>101.59149452136357</c:v>
                </c:pt>
                <c:pt idx="93">
                  <c:v>101.59960695105273</c:v>
                </c:pt>
                <c:pt idx="94">
                  <c:v>101.60320132264336</c:v>
                </c:pt>
                <c:pt idx="95">
                  <c:v>101.60213653308654</c:v>
                </c:pt>
                <c:pt idx="96">
                  <c:v>101.59630476927344</c:v>
                </c:pt>
                <c:pt idx="97">
                  <c:v>101.58563484276854</c:v>
                </c:pt>
                <c:pt idx="98">
                  <c:v>101.57009476537712</c:v>
                </c:pt>
                <c:pt idx="99">
                  <c:v>101.54969343237272</c:v>
                </c:pt>
                <c:pt idx="100">
                  <c:v>101.52448131589696</c:v>
                </c:pt>
                <c:pt idx="101">
                  <c:v>101.49455011465076</c:v>
                </c:pt>
                <c:pt idx="102">
                  <c:v>101.46003135455948</c:v>
                </c:pt>
                <c:pt idx="103">
                  <c:v>101.42109398504991</c:v>
                </c:pt>
                <c:pt idx="104">
                  <c:v>101.37794106314077</c:v>
                </c:pt>
                <c:pt idx="105">
                  <c:v>101.33080565911993</c:v>
                </c:pt>
                <c:pt idx="106">
                  <c:v>101.27994615015328</c:v>
                </c:pt>
                <c:pt idx="107">
                  <c:v>101.22564108963221</c:v>
                </c:pt>
                <c:pt idx="108">
                  <c:v>101.16818384940254</c:v>
                </c:pt>
                <c:pt idx="109">
                  <c:v>101.10787722934572</c:v>
                </c:pt>
                <c:pt idx="110">
                  <c:v>101.04502821525358</c:v>
                </c:pt>
                <c:pt idx="111">
                  <c:v>100.97994304352764</c:v>
                </c:pt>
                <c:pt idx="112">
                  <c:v>100.91292270243625</c:v>
                </c:pt>
                <c:pt idx="113">
                  <c:v>100.84425896719961</c:v>
                </c:pt>
                <c:pt idx="114">
                  <c:v>100.77423103267344</c:v>
                </c:pt>
                <c:pt idx="115">
                  <c:v>100.70310277518867</c:v>
                </c:pt>
                <c:pt idx="116">
                  <c:v>100.63112064601387</c:v>
                </c:pt>
                <c:pt idx="117">
                  <c:v>100.55851217422291</c:v>
                </c:pt>
                <c:pt idx="118">
                  <c:v>100.48548503718924</c:v>
                </c:pt>
                <c:pt idx="119">
                  <c:v>100.41222664269952</c:v>
                </c:pt>
                <c:pt idx="120">
                  <c:v>100.33890415757566</c:v>
                </c:pt>
                <c:pt idx="121">
                  <c:v>100.26566491319865</c:v>
                </c:pt>
                <c:pt idx="122">
                  <c:v>100.19263711773439</c:v>
                </c:pt>
                <c:pt idx="123">
                  <c:v>100.11993080736818</c:v>
                </c:pt>
                <c:pt idx="124">
                  <c:v>100.04763897365503</c:v>
                </c:pt>
                <c:pt idx="125">
                  <c:v>99.975838810430233</c:v>
                </c:pt>
                <c:pt idx="126">
                  <c:v>99.904593030940006</c:v>
                </c:pt>
                <c:pt idx="127">
                  <c:v>99.833951213395778</c:v>
                </c:pt>
                <c:pt idx="128">
                  <c:v>99.763951140604703</c:v>
                </c:pt>
                <c:pt idx="129">
                  <c:v>99.694620106369769</c:v>
                </c:pt>
                <c:pt idx="130">
                  <c:v>99.625976167779513</c:v>
                </c:pt>
                <c:pt idx="131">
                  <c:v>99.558029328196284</c:v>
                </c:pt>
                <c:pt idx="132">
                  <c:v>99.490782640654757</c:v>
                </c:pt>
                <c:pt idx="133">
                  <c:v>99.424233225494476</c:v>
                </c:pt>
                <c:pt idx="134">
                  <c:v>99.358373199415112</c:v>
                </c:pt>
                <c:pt idx="135">
                  <c:v>99.293190515816988</c:v>
                </c:pt>
                <c:pt idx="136">
                  <c:v>99.228669718352336</c:v>
                </c:pt>
                <c:pt idx="137">
                  <c:v>99.164792611144023</c:v>
                </c:pt>
                <c:pt idx="138">
                  <c:v>99.101538850209678</c:v>
                </c:pt>
                <c:pt idx="139">
                  <c:v>99.038886461339914</c:v>
                </c:pt>
                <c:pt idx="140">
                  <c:v>98.976812290087011</c:v>
                </c:pt>
                <c:pt idx="141">
                  <c:v>98.91529238969278</c:v>
                </c:pt>
                <c:pt idx="142">
                  <c:v>98.854302352771384</c:v>
                </c:pt>
                <c:pt idx="143">
                  <c:v>98.793817592415337</c:v>
                </c:pt>
                <c:pt idx="144">
                  <c:v>98.73381357814587</c:v>
                </c:pt>
                <c:pt idx="145">
                  <c:v>98.674266031816828</c:v>
                </c:pt>
                <c:pt idx="146">
                  <c:v>98.615151088226199</c:v>
                </c:pt>
                <c:pt idx="147">
                  <c:v>98.556445424814612</c:v>
                </c:pt>
                <c:pt idx="148">
                  <c:v>98.498126364446961</c:v>
                </c:pt>
                <c:pt idx="149">
                  <c:v>98.440171954896329</c:v>
                </c:pt>
                <c:pt idx="150">
                  <c:v>98.382561028284385</c:v>
                </c:pt>
                <c:pt idx="151">
                  <c:v>98.325273243385737</c:v>
                </c:pt>
                <c:pt idx="152">
                  <c:v>98.268289113379694</c:v>
                </c:pt>
                <c:pt idx="153">
                  <c:v>98.2115900213321</c:v>
                </c:pt>
                <c:pt idx="154">
                  <c:v>98.155158225414354</c:v>
                </c:pt>
                <c:pt idx="155">
                  <c:v>98.0989768556163</c:v>
                </c:pt>
                <c:pt idx="156">
                  <c:v>98.043029903482534</c:v>
                </c:pt>
                <c:pt idx="157">
                  <c:v>97.987302206198905</c:v>
                </c:pt>
                <c:pt idx="158">
                  <c:v>97.931779426174373</c:v>
                </c:pt>
                <c:pt idx="159">
                  <c:v>97.876448027101318</c:v>
                </c:pt>
                <c:pt idx="160">
                  <c:v>97.821295247335897</c:v>
                </c:pt>
                <c:pt idx="161">
                  <c:v>97.766309071313316</c:v>
                </c:pt>
                <c:pt idx="162">
                  <c:v>97.711478199603334</c:v>
                </c:pt>
                <c:pt idx="163">
                  <c:v>97.656792018114515</c:v>
                </c:pt>
                <c:pt idx="164">
                  <c:v>97.60224056687224</c:v>
                </c:pt>
                <c:pt idx="165">
                  <c:v>97.547814508722382</c:v>
                </c:pt>
                <c:pt idx="166">
                  <c:v>97.493505098249543</c:v>
                </c:pt>
                <c:pt idx="167">
                  <c:v>97.439304151144825</c:v>
                </c:pt>
                <c:pt idx="168">
                  <c:v>97.385204014210984</c:v>
                </c:pt>
                <c:pt idx="169">
                  <c:v>97.331197536153553</c:v>
                </c:pt>
                <c:pt idx="170">
                  <c:v>97.277278039271962</c:v>
                </c:pt>
                <c:pt idx="171">
                  <c:v>97.223439292136291</c:v>
                </c:pt>
                <c:pt idx="172">
                  <c:v>97.16967548331084</c:v>
                </c:pt>
                <c:pt idx="173">
                  <c:v>97.115981196165066</c:v>
                </c:pt>
                <c:pt idx="174">
                  <c:v>97.062351384795761</c:v>
                </c:pt>
                <c:pt idx="175">
                  <c:v>97.0087813510697</c:v>
                </c:pt>
                <c:pt idx="176">
                  <c:v>96.955266722784941</c:v>
                </c:pt>
                <c:pt idx="177">
                  <c:v>96.901803432938635</c:v>
                </c:pt>
                <c:pt idx="178">
                  <c:v>96.848387700082654</c:v>
                </c:pt>
                <c:pt idx="179">
                  <c:v>96.795016009741005</c:v>
                </c:pt>
                <c:pt idx="180">
                  <c:v>96.741685096859541</c:v>
                </c:pt>
                <c:pt idx="181">
                  <c:v>96.68839192925374</c:v>
                </c:pt>
                <c:pt idx="182">
                  <c:v>96.635133692018513</c:v>
                </c:pt>
                <c:pt idx="183">
                  <c:v>96.581907772861868</c:v>
                </c:pt>
                <c:pt idx="184">
                  <c:v>96.528711748322721</c:v>
                </c:pt>
                <c:pt idx="185">
                  <c:v>96.475543370833464</c:v>
                </c:pt>
                <c:pt idx="186">
                  <c:v>96.422400556586808</c:v>
                </c:pt>
                <c:pt idx="187">
                  <c:v>96.369281374167215</c:v>
                </c:pt>
                <c:pt idx="188">
                  <c:v>96.316184033907632</c:v>
                </c:pt>
                <c:pt idx="189">
                  <c:v>96.263106877932955</c:v>
                </c:pt>
                <c:pt idx="190">
                  <c:v>96.210048370853073</c:v>
                </c:pt>
                <c:pt idx="191">
                  <c:v>96.157007091068436</c:v>
                </c:pt>
                <c:pt idx="192">
                  <c:v>96.103981722653813</c:v>
                </c:pt>
                <c:pt idx="193">
                  <c:v>96.05097104778595</c:v>
                </c:pt>
                <c:pt idx="194">
                  <c:v>95.997973939682922</c:v>
                </c:pt>
                <c:pt idx="195">
                  <c:v>95.944989356024095</c:v>
                </c:pt>
                <c:pt idx="196">
                  <c:v>95.892016332821257</c:v>
                </c:pt>
                <c:pt idx="197">
                  <c:v>95.839053978712641</c:v>
                </c:pt>
                <c:pt idx="198">
                  <c:v>95.786101469653261</c:v>
                </c:pt>
                <c:pt idx="199">
                  <c:v>95.733158043976175</c:v>
                </c:pt>
                <c:pt idx="200">
                  <c:v>95.680222997800513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833088"/>
        <c:axId val="374833480"/>
      </c:scatterChart>
      <c:valAx>
        <c:axId val="374833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4833480"/>
        <c:crosses val="autoZero"/>
        <c:crossBetween val="midCat"/>
      </c:valAx>
      <c:valAx>
        <c:axId val="374833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4833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A!$K$6:$K$206</c:f>
              <c:numCache>
                <c:formatCode>General</c:formatCode>
                <c:ptCount val="201"/>
                <c:pt idx="0">
                  <c:v>93.287999999999997</c:v>
                </c:pt>
                <c:pt idx="1">
                  <c:v>93.051000000000002</c:v>
                </c:pt>
                <c:pt idx="2">
                  <c:v>92.034000000000006</c:v>
                </c:pt>
                <c:pt idx="3">
                  <c:v>93.864000000000004</c:v>
                </c:pt>
                <c:pt idx="4">
                  <c:v>93.525000000000006</c:v>
                </c:pt>
                <c:pt idx="5">
                  <c:v>94.338999999999999</c:v>
                </c:pt>
                <c:pt idx="6">
                  <c:v>94.254000000000005</c:v>
                </c:pt>
                <c:pt idx="7">
                  <c:v>93.728999999999999</c:v>
                </c:pt>
                <c:pt idx="8">
                  <c:v>93.626999999999995</c:v>
                </c:pt>
                <c:pt idx="9">
                  <c:v>93.932000000000002</c:v>
                </c:pt>
                <c:pt idx="10">
                  <c:v>93.881</c:v>
                </c:pt>
                <c:pt idx="11">
                  <c:v>94.575999999999993</c:v>
                </c:pt>
                <c:pt idx="12">
                  <c:v>93.728999999999999</c:v>
                </c:pt>
                <c:pt idx="13">
                  <c:v>93.712000000000003</c:v>
                </c:pt>
                <c:pt idx="14">
                  <c:v>94.084999999999994</c:v>
                </c:pt>
                <c:pt idx="15">
                  <c:v>93.915000000000006</c:v>
                </c:pt>
                <c:pt idx="16">
                  <c:v>95.016999999999996</c:v>
                </c:pt>
                <c:pt idx="17">
                  <c:v>94.271000000000001</c:v>
                </c:pt>
                <c:pt idx="18">
                  <c:v>94.965999999999994</c:v>
                </c:pt>
                <c:pt idx="19">
                  <c:v>94.542000000000002</c:v>
                </c:pt>
                <c:pt idx="20">
                  <c:v>94.965999999999994</c:v>
                </c:pt>
                <c:pt idx="21">
                  <c:v>96</c:v>
                </c:pt>
                <c:pt idx="22">
                  <c:v>95.948999999999998</c:v>
                </c:pt>
                <c:pt idx="23">
                  <c:v>95.728999999999999</c:v>
                </c:pt>
                <c:pt idx="24">
                  <c:v>95.813999999999993</c:v>
                </c:pt>
                <c:pt idx="25">
                  <c:v>96.661000000000001</c:v>
                </c:pt>
                <c:pt idx="26">
                  <c:v>95.102000000000004</c:v>
                </c:pt>
                <c:pt idx="27">
                  <c:v>96.575999999999993</c:v>
                </c:pt>
                <c:pt idx="28">
                  <c:v>97.355999999999995</c:v>
                </c:pt>
                <c:pt idx="29">
                  <c:v>96.745999999999995</c:v>
                </c:pt>
                <c:pt idx="30">
                  <c:v>97.915000000000006</c:v>
                </c:pt>
                <c:pt idx="31">
                  <c:v>97.831000000000003</c:v>
                </c:pt>
                <c:pt idx="32">
                  <c:v>99.39</c:v>
                </c:pt>
                <c:pt idx="33">
                  <c:v>100.542</c:v>
                </c:pt>
                <c:pt idx="34">
                  <c:v>99.119</c:v>
                </c:pt>
                <c:pt idx="35">
                  <c:v>99.593000000000004</c:v>
                </c:pt>
                <c:pt idx="36">
                  <c:v>100.81399999999999</c:v>
                </c:pt>
                <c:pt idx="37">
                  <c:v>100.271</c:v>
                </c:pt>
                <c:pt idx="38">
                  <c:v>101.746</c:v>
                </c:pt>
                <c:pt idx="39">
                  <c:v>102.932</c:v>
                </c:pt>
                <c:pt idx="40">
                  <c:v>105.22</c:v>
                </c:pt>
                <c:pt idx="41">
                  <c:v>105.57599999999999</c:v>
                </c:pt>
                <c:pt idx="42">
                  <c:v>109.864</c:v>
                </c:pt>
                <c:pt idx="43">
                  <c:v>113.254</c:v>
                </c:pt>
                <c:pt idx="44">
                  <c:v>117.35599999999999</c:v>
                </c:pt>
                <c:pt idx="45">
                  <c:v>124.288</c:v>
                </c:pt>
                <c:pt idx="46">
                  <c:v>131.40700000000001</c:v>
                </c:pt>
                <c:pt idx="47">
                  <c:v>141.339</c:v>
                </c:pt>
                <c:pt idx="48">
                  <c:v>151.74600000000001</c:v>
                </c:pt>
                <c:pt idx="49">
                  <c:v>165.458</c:v>
                </c:pt>
                <c:pt idx="50">
                  <c:v>177.39</c:v>
                </c:pt>
                <c:pt idx="51">
                  <c:v>190.27099999999999</c:v>
                </c:pt>
                <c:pt idx="52">
                  <c:v>200.559</c:v>
                </c:pt>
                <c:pt idx="53">
                  <c:v>210.06800000000001</c:v>
                </c:pt>
                <c:pt idx="54">
                  <c:v>217.28800000000001</c:v>
                </c:pt>
                <c:pt idx="55">
                  <c:v>223.27099999999999</c:v>
                </c:pt>
                <c:pt idx="56">
                  <c:v>224.017</c:v>
                </c:pt>
                <c:pt idx="57">
                  <c:v>224.16900000000001</c:v>
                </c:pt>
                <c:pt idx="58">
                  <c:v>218.28800000000001</c:v>
                </c:pt>
                <c:pt idx="59">
                  <c:v>204.50800000000001</c:v>
                </c:pt>
                <c:pt idx="60">
                  <c:v>178.05099999999999</c:v>
                </c:pt>
                <c:pt idx="61">
                  <c:v>142.42400000000001</c:v>
                </c:pt>
                <c:pt idx="62">
                  <c:v>116.373</c:v>
                </c:pt>
                <c:pt idx="63">
                  <c:v>104.678</c:v>
                </c:pt>
                <c:pt idx="64">
                  <c:v>100.08499999999999</c:v>
                </c:pt>
                <c:pt idx="65">
                  <c:v>98.168999999999997</c:v>
                </c:pt>
                <c:pt idx="66">
                  <c:v>99.593000000000004</c:v>
                </c:pt>
                <c:pt idx="67">
                  <c:v>99.22</c:v>
                </c:pt>
                <c:pt idx="68">
                  <c:v>98.355999999999995</c:v>
                </c:pt>
                <c:pt idx="69">
                  <c:v>101.661</c:v>
                </c:pt>
                <c:pt idx="70">
                  <c:v>102</c:v>
                </c:pt>
                <c:pt idx="71">
                  <c:v>103.661</c:v>
                </c:pt>
                <c:pt idx="72">
                  <c:v>108.254</c:v>
                </c:pt>
                <c:pt idx="73">
                  <c:v>111.39</c:v>
                </c:pt>
                <c:pt idx="74">
                  <c:v>116.373</c:v>
                </c:pt>
                <c:pt idx="75">
                  <c:v>120.15300000000001</c:v>
                </c:pt>
                <c:pt idx="76">
                  <c:v>127.949</c:v>
                </c:pt>
                <c:pt idx="77">
                  <c:v>133.78</c:v>
                </c:pt>
                <c:pt idx="78">
                  <c:v>138.59299999999999</c:v>
                </c:pt>
                <c:pt idx="79">
                  <c:v>141.37299999999999</c:v>
                </c:pt>
                <c:pt idx="80">
                  <c:v>143.136</c:v>
                </c:pt>
                <c:pt idx="81">
                  <c:v>140.25399999999999</c:v>
                </c:pt>
                <c:pt idx="82">
                  <c:v>135.50800000000001</c:v>
                </c:pt>
                <c:pt idx="83">
                  <c:v>126.407</c:v>
                </c:pt>
                <c:pt idx="84">
                  <c:v>115.627</c:v>
                </c:pt>
                <c:pt idx="85">
                  <c:v>107.136</c:v>
                </c:pt>
                <c:pt idx="86">
                  <c:v>101.864</c:v>
                </c:pt>
                <c:pt idx="87">
                  <c:v>99.796999999999997</c:v>
                </c:pt>
                <c:pt idx="88">
                  <c:v>97.322000000000003</c:v>
                </c:pt>
                <c:pt idx="89">
                  <c:v>97.322000000000003</c:v>
                </c:pt>
                <c:pt idx="90">
                  <c:v>97.626999999999995</c:v>
                </c:pt>
                <c:pt idx="91">
                  <c:v>96.168999999999997</c:v>
                </c:pt>
                <c:pt idx="92">
                  <c:v>96.507999999999996</c:v>
                </c:pt>
                <c:pt idx="93">
                  <c:v>96.051000000000002</c:v>
                </c:pt>
                <c:pt idx="94">
                  <c:v>95.424000000000007</c:v>
                </c:pt>
                <c:pt idx="95">
                  <c:v>96.424000000000007</c:v>
                </c:pt>
                <c:pt idx="96">
                  <c:v>98.084999999999994</c:v>
                </c:pt>
                <c:pt idx="97">
                  <c:v>97.492000000000004</c:v>
                </c:pt>
                <c:pt idx="98">
                  <c:v>97.948999999999998</c:v>
                </c:pt>
                <c:pt idx="99">
                  <c:v>97.406999999999996</c:v>
                </c:pt>
                <c:pt idx="100">
                  <c:v>98.457999999999998</c:v>
                </c:pt>
                <c:pt idx="101">
                  <c:v>98.61</c:v>
                </c:pt>
                <c:pt idx="102">
                  <c:v>99.694999999999993</c:v>
                </c:pt>
                <c:pt idx="103">
                  <c:v>99.948999999999998</c:v>
                </c:pt>
                <c:pt idx="104">
                  <c:v>101.068</c:v>
                </c:pt>
                <c:pt idx="105">
                  <c:v>100.39</c:v>
                </c:pt>
                <c:pt idx="106">
                  <c:v>101.52500000000001</c:v>
                </c:pt>
                <c:pt idx="107">
                  <c:v>101.42400000000001</c:v>
                </c:pt>
                <c:pt idx="108">
                  <c:v>101.47499999999999</c:v>
                </c:pt>
                <c:pt idx="109">
                  <c:v>100.78</c:v>
                </c:pt>
                <c:pt idx="110">
                  <c:v>100.254</c:v>
                </c:pt>
                <c:pt idx="111">
                  <c:v>101.339</c:v>
                </c:pt>
                <c:pt idx="112">
                  <c:v>103.661</c:v>
                </c:pt>
                <c:pt idx="113">
                  <c:v>103.559</c:v>
                </c:pt>
                <c:pt idx="114">
                  <c:v>104.254</c:v>
                </c:pt>
                <c:pt idx="115">
                  <c:v>109.08499999999999</c:v>
                </c:pt>
                <c:pt idx="116">
                  <c:v>110.932</c:v>
                </c:pt>
                <c:pt idx="117">
                  <c:v>114.69499999999999</c:v>
                </c:pt>
                <c:pt idx="118">
                  <c:v>117.441</c:v>
                </c:pt>
                <c:pt idx="119">
                  <c:v>119.169</c:v>
                </c:pt>
                <c:pt idx="120">
                  <c:v>119.69499999999999</c:v>
                </c:pt>
                <c:pt idx="121">
                  <c:v>121.322</c:v>
                </c:pt>
                <c:pt idx="122">
                  <c:v>120.797</c:v>
                </c:pt>
                <c:pt idx="123">
                  <c:v>118.18600000000001</c:v>
                </c:pt>
                <c:pt idx="124">
                  <c:v>114.831</c:v>
                </c:pt>
                <c:pt idx="125">
                  <c:v>110.35599999999999</c:v>
                </c:pt>
                <c:pt idx="126">
                  <c:v>106.39</c:v>
                </c:pt>
                <c:pt idx="127">
                  <c:v>103.76300000000001</c:v>
                </c:pt>
                <c:pt idx="128">
                  <c:v>98.763000000000005</c:v>
                </c:pt>
                <c:pt idx="129">
                  <c:v>98.373000000000005</c:v>
                </c:pt>
                <c:pt idx="130">
                  <c:v>96.457999999999998</c:v>
                </c:pt>
                <c:pt idx="131">
                  <c:v>94.677999999999997</c:v>
                </c:pt>
                <c:pt idx="132">
                  <c:v>94.203000000000003</c:v>
                </c:pt>
                <c:pt idx="133">
                  <c:v>94.864000000000004</c:v>
                </c:pt>
                <c:pt idx="134">
                  <c:v>93.525000000000006</c:v>
                </c:pt>
                <c:pt idx="135">
                  <c:v>94.457999999999998</c:v>
                </c:pt>
                <c:pt idx="136">
                  <c:v>93.881</c:v>
                </c:pt>
                <c:pt idx="137">
                  <c:v>94.677999999999997</c:v>
                </c:pt>
                <c:pt idx="138">
                  <c:v>94.287999999999997</c:v>
                </c:pt>
                <c:pt idx="139">
                  <c:v>94.016999999999996</c:v>
                </c:pt>
                <c:pt idx="140">
                  <c:v>95.373000000000005</c:v>
                </c:pt>
                <c:pt idx="141">
                  <c:v>93.831000000000003</c:v>
                </c:pt>
                <c:pt idx="142">
                  <c:v>96.61</c:v>
                </c:pt>
                <c:pt idx="143">
                  <c:v>95.846999999999994</c:v>
                </c:pt>
                <c:pt idx="144">
                  <c:v>95.813999999999993</c:v>
                </c:pt>
                <c:pt idx="145">
                  <c:v>96.661000000000001</c:v>
                </c:pt>
                <c:pt idx="146">
                  <c:v>97.965999999999994</c:v>
                </c:pt>
                <c:pt idx="147">
                  <c:v>98.406999999999996</c:v>
                </c:pt>
                <c:pt idx="148">
                  <c:v>99.846999999999994</c:v>
                </c:pt>
                <c:pt idx="149">
                  <c:v>100.203</c:v>
                </c:pt>
                <c:pt idx="150">
                  <c:v>102.542</c:v>
                </c:pt>
                <c:pt idx="151">
                  <c:v>102.949</c:v>
                </c:pt>
                <c:pt idx="152">
                  <c:v>104.81399999999999</c:v>
                </c:pt>
                <c:pt idx="153">
                  <c:v>104.15300000000001</c:v>
                </c:pt>
                <c:pt idx="154">
                  <c:v>104.508</c:v>
                </c:pt>
                <c:pt idx="155">
                  <c:v>104.458</c:v>
                </c:pt>
                <c:pt idx="156">
                  <c:v>103.288</c:v>
                </c:pt>
                <c:pt idx="157">
                  <c:v>102.61</c:v>
                </c:pt>
                <c:pt idx="158">
                  <c:v>99.915000000000006</c:v>
                </c:pt>
                <c:pt idx="159">
                  <c:v>98.915000000000006</c:v>
                </c:pt>
                <c:pt idx="160">
                  <c:v>97.831000000000003</c:v>
                </c:pt>
                <c:pt idx="161">
                  <c:v>96.694999999999993</c:v>
                </c:pt>
                <c:pt idx="162">
                  <c:v>95.644000000000005</c:v>
                </c:pt>
                <c:pt idx="163">
                  <c:v>93.897999999999996</c:v>
                </c:pt>
                <c:pt idx="164">
                  <c:v>94.034000000000006</c:v>
                </c:pt>
                <c:pt idx="165">
                  <c:v>93.373000000000005</c:v>
                </c:pt>
                <c:pt idx="166">
                  <c:v>94.626999999999995</c:v>
                </c:pt>
                <c:pt idx="167">
                  <c:v>93.203000000000003</c:v>
                </c:pt>
                <c:pt idx="168">
                  <c:v>92.016999999999996</c:v>
                </c:pt>
                <c:pt idx="169">
                  <c:v>93.051000000000002</c:v>
                </c:pt>
                <c:pt idx="170">
                  <c:v>92.661000000000001</c:v>
                </c:pt>
                <c:pt idx="171">
                  <c:v>93.016999999999996</c:v>
                </c:pt>
                <c:pt idx="172">
                  <c:v>92.948999999999998</c:v>
                </c:pt>
                <c:pt idx="173">
                  <c:v>92.813999999999993</c:v>
                </c:pt>
                <c:pt idx="174">
                  <c:v>92.78</c:v>
                </c:pt>
                <c:pt idx="175">
                  <c:v>92.22</c:v>
                </c:pt>
                <c:pt idx="176">
                  <c:v>91.78</c:v>
                </c:pt>
                <c:pt idx="177">
                  <c:v>93.153000000000006</c:v>
                </c:pt>
                <c:pt idx="178">
                  <c:v>93.067999999999998</c:v>
                </c:pt>
                <c:pt idx="179">
                  <c:v>92.575999999999993</c:v>
                </c:pt>
                <c:pt idx="180">
                  <c:v>92.864000000000004</c:v>
                </c:pt>
                <c:pt idx="181">
                  <c:v>92.305000000000007</c:v>
                </c:pt>
                <c:pt idx="182">
                  <c:v>92.846999999999994</c:v>
                </c:pt>
                <c:pt idx="183">
                  <c:v>91.813999999999993</c:v>
                </c:pt>
                <c:pt idx="184">
                  <c:v>92.168999999999997</c:v>
                </c:pt>
                <c:pt idx="185">
                  <c:v>92.271000000000001</c:v>
                </c:pt>
                <c:pt idx="186">
                  <c:v>91.831000000000003</c:v>
                </c:pt>
                <c:pt idx="187">
                  <c:v>92.135999999999996</c:v>
                </c:pt>
                <c:pt idx="188">
                  <c:v>92.22</c:v>
                </c:pt>
                <c:pt idx="189">
                  <c:v>92.016999999999996</c:v>
                </c:pt>
                <c:pt idx="190">
                  <c:v>91.661000000000001</c:v>
                </c:pt>
                <c:pt idx="191">
                  <c:v>92.203000000000003</c:v>
                </c:pt>
                <c:pt idx="192">
                  <c:v>91.474999999999994</c:v>
                </c:pt>
                <c:pt idx="193">
                  <c:v>92.102000000000004</c:v>
                </c:pt>
                <c:pt idx="194">
                  <c:v>91.932000000000002</c:v>
                </c:pt>
                <c:pt idx="195">
                  <c:v>92.474999999999994</c:v>
                </c:pt>
                <c:pt idx="196">
                  <c:v>91.677999999999997</c:v>
                </c:pt>
                <c:pt idx="197">
                  <c:v>91.575999999999993</c:v>
                </c:pt>
                <c:pt idx="198">
                  <c:v>92.102000000000004</c:v>
                </c:pt>
                <c:pt idx="199">
                  <c:v>92.525000000000006</c:v>
                </c:pt>
                <c:pt idx="200">
                  <c:v>93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A!$Z$6:$Z$206</c:f>
              <c:numCache>
                <c:formatCode>0.00</c:formatCode>
                <c:ptCount val="201"/>
                <c:pt idx="0">
                  <c:v>94.839089420488492</c:v>
                </c:pt>
                <c:pt idx="1">
                  <c:v>94.881471813608428</c:v>
                </c:pt>
                <c:pt idx="2">
                  <c:v>94.92386099162303</c:v>
                </c:pt>
                <c:pt idx="3">
                  <c:v>94.96625749669208</c:v>
                </c:pt>
                <c:pt idx="4">
                  <c:v>95.008661912406382</c:v>
                </c:pt>
                <c:pt idx="5">
                  <c:v>95.051074866730843</c:v>
                </c:pt>
                <c:pt idx="6">
                  <c:v>95.09349703512855</c:v>
                </c:pt>
                <c:pt idx="7">
                  <c:v>95.135929143873852</c:v>
                </c:pt>
                <c:pt idx="8">
                  <c:v>95.178371973561241</c:v>
                </c:pt>
                <c:pt idx="9">
                  <c:v>95.220826362816894</c:v>
                </c:pt>
                <c:pt idx="10">
                  <c:v>95.263293212219168</c:v>
                </c:pt>
                <c:pt idx="11">
                  <c:v>95.305773488433275</c:v>
                </c:pt>
                <c:pt idx="12">
                  <c:v>95.348268228565146</c:v>
                </c:pt>
                <c:pt idx="13">
                  <c:v>95.39077854473706</c:v>
                </c:pt>
                <c:pt idx="14">
                  <c:v>95.433305628888021</c:v>
                </c:pt>
                <c:pt idx="15">
                  <c:v>95.475850757798554</c:v>
                </c:pt>
                <c:pt idx="16">
                  <c:v>95.5184152983405</c:v>
                </c:pt>
                <c:pt idx="17">
                  <c:v>95.561000712955121</c:v>
                </c:pt>
                <c:pt idx="18">
                  <c:v>95.603608565387091</c:v>
                </c:pt>
                <c:pt idx="19">
                  <c:v>95.64624052679919</c:v>
                </c:pt>
                <c:pt idx="20">
                  <c:v>95.688898382767348</c:v>
                </c:pt>
                <c:pt idx="21">
                  <c:v>95.731584042983158</c:v>
                </c:pt>
                <c:pt idx="22">
                  <c:v>95.774299559967631</c:v>
                </c:pt>
                <c:pt idx="23">
                  <c:v>95.817047177426844</c:v>
                </c:pt>
                <c:pt idx="24">
                  <c:v>95.859829472450556</c:v>
                </c:pt>
                <c:pt idx="25">
                  <c:v>95.90264978154201</c:v>
                </c:pt>
                <c:pt idx="26">
                  <c:v>95.945513444765254</c:v>
                </c:pt>
                <c:pt idx="27">
                  <c:v>95.988431294293804</c:v>
                </c:pt>
                <c:pt idx="28">
                  <c:v>96.031428996389849</c:v>
                </c:pt>
                <c:pt idx="29">
                  <c:v>96.07457088718472</c:v>
                </c:pt>
                <c:pt idx="30">
                  <c:v>96.118017828684017</c:v>
                </c:pt>
                <c:pt idx="31">
                  <c:v>96.162160614456624</c:v>
                </c:pt>
                <c:pt idx="32">
                  <c:v>96.207911717715277</c:v>
                </c:pt>
                <c:pt idx="33">
                  <c:v>96.2573092371629</c:v>
                </c:pt>
                <c:pt idx="34">
                  <c:v>96.314697388950734</c:v>
                </c:pt>
                <c:pt idx="35">
                  <c:v>96.388898118389932</c:v>
                </c:pt>
                <c:pt idx="36">
                  <c:v>96.496954071920015</c:v>
                </c:pt>
                <c:pt idx="37">
                  <c:v>96.670134712431206</c:v>
                </c:pt>
                <c:pt idx="38">
                  <c:v>96.962822088070055</c:v>
                </c:pt>
                <c:pt idx="39">
                  <c:v>97.464437624920635</c:v>
                </c:pt>
                <c:pt idx="40">
                  <c:v>98.313531207664241</c:v>
                </c:pt>
                <c:pt idx="41">
                  <c:v>99.711425374131721</c:v>
                </c:pt>
                <c:pt idx="42">
                  <c:v>101.93056041476666</c:v>
                </c:pt>
                <c:pt idx="43">
                  <c:v>105.31053176139038</c:v>
                </c:pt>
                <c:pt idx="44">
                  <c:v>110.23384779513067</c:v>
                </c:pt>
                <c:pt idx="45">
                  <c:v>117.07503150344041</c:v>
                </c:pt>
                <c:pt idx="46">
                  <c:v>126.12192267683993</c:v>
                </c:pt>
                <c:pt idx="47">
                  <c:v>137.47690927054234</c:v>
                </c:pt>
                <c:pt idx="48">
                  <c:v>150.95656558371914</c:v>
                </c:pt>
                <c:pt idx="49">
                  <c:v>166.01719356663011</c:v>
                </c:pt>
                <c:pt idx="50">
                  <c:v>181.73650546303128</c:v>
                </c:pt>
                <c:pt idx="51">
                  <c:v>196.87452316401141</c:v>
                </c:pt>
                <c:pt idx="52">
                  <c:v>210.01914048473265</c:v>
                </c:pt>
                <c:pt idx="53">
                  <c:v>219.79752610282986</c:v>
                </c:pt>
                <c:pt idx="54">
                  <c:v>225.1113261374208</c:v>
                </c:pt>
                <c:pt idx="55">
                  <c:v>225.34038664231593</c:v>
                </c:pt>
                <c:pt idx="56">
                  <c:v>220.46282435607927</c:v>
                </c:pt>
                <c:pt idx="57">
                  <c:v>211.05932451789158</c:v>
                </c:pt>
                <c:pt idx="58">
                  <c:v>198.20050099870593</c:v>
                </c:pt>
                <c:pt idx="59">
                  <c:v>183.24751398860451</c:v>
                </c:pt>
                <c:pt idx="60">
                  <c:v>167.61723745562747</c:v>
                </c:pt>
                <c:pt idx="61">
                  <c:v>152.56765610545023</c:v>
                </c:pt>
                <c:pt idx="62">
                  <c:v>139.0469913894386</c:v>
                </c:pt>
                <c:pt idx="63">
                  <c:v>127.62738927877653</c:v>
                </c:pt>
                <c:pt idx="64">
                  <c:v>118.51976963470588</c:v>
                </c:pt>
                <c:pt idx="65">
                  <c:v>111.648532742556</c:v>
                </c:pt>
                <c:pt idx="66">
                  <c:v>106.75727361490495</c:v>
                </c:pt>
                <c:pt idx="67">
                  <c:v>103.5188252499041</c:v>
                </c:pt>
                <c:pt idx="68">
                  <c:v>101.63066821475276</c:v>
                </c:pt>
                <c:pt idx="69">
                  <c:v>100.88464548851243</c:v>
                </c:pt>
                <c:pt idx="70">
                  <c:v>101.20407597816795</c:v>
                </c:pt>
                <c:pt idx="71">
                  <c:v>102.64136586546442</c:v>
                </c:pt>
                <c:pt idx="72">
                  <c:v>105.32891758111063</c:v>
                </c:pt>
                <c:pt idx="73">
                  <c:v>109.38192604578076</c:v>
                </c:pt>
                <c:pt idx="74">
                  <c:v>114.76797950387004</c:v>
                </c:pt>
                <c:pt idx="75">
                  <c:v>121.18216292662072</c:v>
                </c:pt>
                <c:pt idx="76">
                  <c:v>127.98461601366157</c:v>
                </c:pt>
                <c:pt idx="77">
                  <c:v>134.25266913317867</c:v>
                </c:pt>
                <c:pt idx="78">
                  <c:v>138.96228733040437</c:v>
                </c:pt>
                <c:pt idx="79">
                  <c:v>141.25413976691641</c:v>
                </c:pt>
                <c:pt idx="80">
                  <c:v>140.68853638470003</c:v>
                </c:pt>
                <c:pt idx="81">
                  <c:v>137.3839984063269</c:v>
                </c:pt>
                <c:pt idx="82">
                  <c:v>131.97865115879438</c:v>
                </c:pt>
                <c:pt idx="83">
                  <c:v>125.43114413713229</c:v>
                </c:pt>
                <c:pt idx="84">
                  <c:v>118.74593519605793</c:v>
                </c:pt>
                <c:pt idx="85">
                  <c:v>112.73024939206239</c:v>
                </c:pt>
                <c:pt idx="86">
                  <c:v>107.85990523311767</c:v>
                </c:pt>
                <c:pt idx="87">
                  <c:v>104.27220230302237</c:v>
                </c:pt>
                <c:pt idx="88">
                  <c:v>101.85129568246265</c:v>
                </c:pt>
                <c:pt idx="89">
                  <c:v>100.34841427678705</c:v>
                </c:pt>
                <c:pt idx="90">
                  <c:v>99.487388476118014</c:v>
                </c:pt>
                <c:pt idx="91">
                  <c:v>99.030632122087113</c:v>
                </c:pt>
                <c:pt idx="92">
                  <c:v>98.804741969525963</c:v>
                </c:pt>
                <c:pt idx="93">
                  <c:v>98.698383360773974</c:v>
                </c:pt>
                <c:pt idx="94">
                  <c:v>98.647490362986261</c:v>
                </c:pt>
                <c:pt idx="95">
                  <c:v>98.618653765791635</c:v>
                </c:pt>
                <c:pt idx="96">
                  <c:v>98.595970791612572</c:v>
                </c:pt>
                <c:pt idx="97">
                  <c:v>98.572505130194514</c:v>
                </c:pt>
                <c:pt idx="98">
                  <c:v>98.545500347108344</c:v>
                </c:pt>
                <c:pt idx="99">
                  <c:v>98.51402073665264</c:v>
                </c:pt>
                <c:pt idx="100">
                  <c:v>98.477950802763701</c:v>
                </c:pt>
                <c:pt idx="101">
                  <c:v>98.437714795994538</c:v>
                </c:pt>
                <c:pt idx="102">
                  <c:v>98.394443351992379</c:v>
                </c:pt>
                <c:pt idx="103">
                  <c:v>98.35057177691526</c:v>
                </c:pt>
                <c:pt idx="104">
                  <c:v>98.311025596923727</c:v>
                </c:pt>
                <c:pt idx="105">
                  <c:v>98.285239772542553</c:v>
                </c:pt>
                <c:pt idx="106">
                  <c:v>98.290224111222102</c:v>
                </c:pt>
                <c:pt idx="107">
                  <c:v>98.35463624400586</c:v>
                </c:pt>
                <c:pt idx="108">
                  <c:v>98.523258464963234</c:v>
                </c:pt>
                <c:pt idx="109">
                  <c:v>98.860388901056069</c:v>
                </c:pt>
                <c:pt idx="110">
                  <c:v>99.449657480305873</c:v>
                </c:pt>
                <c:pt idx="111">
                  <c:v>100.38716550041514</c:v>
                </c:pt>
                <c:pt idx="112">
                  <c:v>101.76534913825937</c:v>
                </c:pt>
                <c:pt idx="113">
                  <c:v>103.647209373294</c:v>
                </c:pt>
                <c:pt idx="114">
                  <c:v>106.03454378692716</c:v>
                </c:pt>
                <c:pt idx="115">
                  <c:v>108.83849457803012</c:v>
                </c:pt>
                <c:pt idx="116">
                  <c:v>111.86396258529589</c:v>
                </c:pt>
                <c:pt idx="117">
                  <c:v>114.81880777333421</c:v>
                </c:pt>
                <c:pt idx="118">
                  <c:v>117.35293172696551</c:v>
                </c:pt>
                <c:pt idx="119">
                  <c:v>119.12235642284352</c:v>
                </c:pt>
                <c:pt idx="120">
                  <c:v>119.86290529556315</c:v>
                </c:pt>
                <c:pt idx="121">
                  <c:v>119.45191185118399</c:v>
                </c:pt>
                <c:pt idx="122">
                  <c:v>117.93812600283785</c:v>
                </c:pt>
                <c:pt idx="123">
                  <c:v>115.52979031161851</c:v>
                </c:pt>
                <c:pt idx="124">
                  <c:v>112.54491341408753</c:v>
                </c:pt>
                <c:pt idx="125">
                  <c:v>109.34010274746983</c:v>
                </c:pt>
                <c:pt idx="126">
                  <c:v>106.23984350151233</c:v>
                </c:pt>
                <c:pt idx="127">
                  <c:v>103.48514456124502</c:v>
                </c:pt>
                <c:pt idx="128">
                  <c:v>101.21128349056862</c:v>
                </c:pt>
                <c:pt idx="129">
                  <c:v>99.453600771583837</c:v>
                </c:pt>
                <c:pt idx="130">
                  <c:v>98.1723453359091</c:v>
                </c:pt>
                <c:pt idx="131">
                  <c:v>97.284703118225508</c:v>
                </c:pt>
                <c:pt idx="132">
                  <c:v>96.69394571120921</c:v>
                </c:pt>
                <c:pt idx="133">
                  <c:v>96.309991354391414</c:v>
                </c:pt>
                <c:pt idx="134">
                  <c:v>96.060178292898613</c:v>
                </c:pt>
                <c:pt idx="135">
                  <c:v>95.892136647734574</c:v>
                </c:pt>
                <c:pt idx="136">
                  <c:v>95.771885759568747</c:v>
                </c:pt>
                <c:pt idx="137">
                  <c:v>95.680100086870937</c:v>
                </c:pt>
                <c:pt idx="138">
                  <c:v>95.608599886005635</c:v>
                </c:pt>
                <c:pt idx="139">
                  <c:v>95.558124835989588</c:v>
                </c:pt>
                <c:pt idx="140">
                  <c:v>95.537625724143851</c:v>
                </c:pt>
                <c:pt idx="141">
                  <c:v>95.564686147375525</c:v>
                </c:pt>
                <c:pt idx="142">
                  <c:v>95.666179959199056</c:v>
                </c:pt>
                <c:pt idx="143">
                  <c:v>95.877850776412245</c:v>
                </c:pt>
                <c:pt idx="144">
                  <c:v>96.241287715124969</c:v>
                </c:pt>
                <c:pt idx="145">
                  <c:v>96.797026590653815</c:v>
                </c:pt>
                <c:pt idx="146">
                  <c:v>97.573487100824096</c:v>
                </c:pt>
                <c:pt idx="147">
                  <c:v>98.573186398599631</c:v>
                </c:pt>
                <c:pt idx="148">
                  <c:v>99.759719675251318</c:v>
                </c:pt>
                <c:pt idx="149">
                  <c:v>101.050473726947</c:v>
                </c:pt>
                <c:pt idx="150">
                  <c:v>102.31989009778626</c:v>
                </c:pt>
                <c:pt idx="151">
                  <c:v>103.41570281385086</c:v>
                </c:pt>
                <c:pt idx="152">
                  <c:v>104.1863227755546</c:v>
                </c:pt>
                <c:pt idx="153">
                  <c:v>104.51293785302776</c:v>
                </c:pt>
                <c:pt idx="154">
                  <c:v>104.33703915509049</c:v>
                </c:pt>
                <c:pt idx="155">
                  <c:v>103.67459374998919</c:v>
                </c:pt>
                <c:pt idx="156">
                  <c:v>102.61213438713663</c:v>
                </c:pt>
                <c:pt idx="157">
                  <c:v>101.28608343238795</c:v>
                </c:pt>
                <c:pt idx="158">
                  <c:v>99.852113671795536</c:v>
                </c:pt>
                <c:pt idx="159">
                  <c:v>98.454002796594551</c:v>
                </c:pt>
                <c:pt idx="160">
                  <c:v>97.200408482195215</c:v>
                </c:pt>
                <c:pt idx="161">
                  <c:v>96.154146043113002</c:v>
                </c:pt>
                <c:pt idx="162">
                  <c:v>95.333852661123871</c:v>
                </c:pt>
                <c:pt idx="163">
                  <c:v>94.724328571981005</c:v>
                </c:pt>
                <c:pt idx="164">
                  <c:v>94.290416851699533</c:v>
                </c:pt>
                <c:pt idx="165">
                  <c:v>93.989928210896124</c:v>
                </c:pt>
                <c:pt idx="166">
                  <c:v>93.782953415689732</c:v>
                </c:pt>
                <c:pt idx="167">
                  <c:v>93.636884138705412</c:v>
                </c:pt>
                <c:pt idx="168">
                  <c:v>93.527861103863273</c:v>
                </c:pt>
                <c:pt idx="169">
                  <c:v>93.439962042692287</c:v>
                </c:pt>
                <c:pt idx="170">
                  <c:v>93.363391556583991</c:v>
                </c:pt>
                <c:pt idx="171">
                  <c:v>93.292555700964229</c:v>
                </c:pt>
                <c:pt idx="172">
                  <c:v>93.224474479851281</c:v>
                </c:pt>
                <c:pt idx="173">
                  <c:v>93.157661344735615</c:v>
                </c:pt>
                <c:pt idx="174">
                  <c:v>93.091419393736203</c:v>
                </c:pt>
                <c:pt idx="175">
                  <c:v>93.025440186522644</c:v>
                </c:pt>
                <c:pt idx="176">
                  <c:v>92.959593804546543</c:v>
                </c:pt>
                <c:pt idx="177">
                  <c:v>92.893827241518309</c:v>
                </c:pt>
                <c:pt idx="178">
                  <c:v>92.828118681906233</c:v>
                </c:pt>
                <c:pt idx="179">
                  <c:v>92.762458298759057</c:v>
                </c:pt>
                <c:pt idx="180">
                  <c:v>92.696840701609474</c:v>
                </c:pt>
                <c:pt idx="181">
                  <c:v>92.631262144829378</c:v>
                </c:pt>
                <c:pt idx="182">
                  <c:v>92.565719551767032</c:v>
                </c:pt>
                <c:pt idx="183">
                  <c:v>92.500210187342859</c:v>
                </c:pt>
                <c:pt idx="184">
                  <c:v>92.434731548178348</c:v>
                </c:pt>
                <c:pt idx="185">
                  <c:v>92.369281321659344</c:v>
                </c:pt>
                <c:pt idx="186">
                  <c:v>92.303857365939834</c:v>
                </c:pt>
                <c:pt idx="187">
                  <c:v>92.238457696327842</c:v>
                </c:pt>
                <c:pt idx="188">
                  <c:v>92.173080473883729</c:v>
                </c:pt>
                <c:pt idx="189">
                  <c:v>92.107723995086531</c:v>
                </c:pt>
                <c:pt idx="190">
                  <c:v>92.042386682251816</c:v>
                </c:pt>
                <c:pt idx="191">
                  <c:v>91.977067074597443</c:v>
                </c:pt>
                <c:pt idx="192">
                  <c:v>91.911763819906596</c:v>
                </c:pt>
                <c:pt idx="193">
                  <c:v>91.846475666750095</c:v>
                </c:pt>
                <c:pt idx="194">
                  <c:v>91.781201457234232</c:v>
                </c:pt>
                <c:pt idx="195">
                  <c:v>91.715940120242152</c:v>
                </c:pt>
                <c:pt idx="196">
                  <c:v>91.650690665138455</c:v>
                </c:pt>
                <c:pt idx="197">
                  <c:v>91.585452175908131</c:v>
                </c:pt>
                <c:pt idx="198">
                  <c:v>91.5202238057024</c:v>
                </c:pt>
                <c:pt idx="199">
                  <c:v>91.455004771765346</c:v>
                </c:pt>
                <c:pt idx="200">
                  <c:v>91.389794350716869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A!$BD$6:$BD$206</c:f>
              <c:numCache>
                <c:formatCode>General</c:formatCode>
                <c:ptCount val="201"/>
                <c:pt idx="0">
                  <c:v>94.839089420488492</c:v>
                </c:pt>
                <c:pt idx="1">
                  <c:v>94.881471813608428</c:v>
                </c:pt>
                <c:pt idx="2">
                  <c:v>94.92386099162303</c:v>
                </c:pt>
                <c:pt idx="3">
                  <c:v>94.96625749669208</c:v>
                </c:pt>
                <c:pt idx="4">
                  <c:v>95.008661912406382</c:v>
                </c:pt>
                <c:pt idx="5">
                  <c:v>95.051074866730843</c:v>
                </c:pt>
                <c:pt idx="6">
                  <c:v>95.09349703512855</c:v>
                </c:pt>
                <c:pt idx="7">
                  <c:v>95.135929143873852</c:v>
                </c:pt>
                <c:pt idx="8">
                  <c:v>95.178371973561241</c:v>
                </c:pt>
                <c:pt idx="9">
                  <c:v>95.220826362816894</c:v>
                </c:pt>
                <c:pt idx="10">
                  <c:v>95.263293212219168</c:v>
                </c:pt>
                <c:pt idx="11">
                  <c:v>95.305773488433275</c:v>
                </c:pt>
                <c:pt idx="12">
                  <c:v>95.348268228565132</c:v>
                </c:pt>
                <c:pt idx="13">
                  <c:v>95.390778544736989</c:v>
                </c:pt>
                <c:pt idx="14">
                  <c:v>95.433305628887609</c:v>
                </c:pt>
                <c:pt idx="15">
                  <c:v>95.475850757796451</c:v>
                </c:pt>
                <c:pt idx="16">
                  <c:v>95.518415298330225</c:v>
                </c:pt>
                <c:pt idx="17">
                  <c:v>95.561000712906974</c:v>
                </c:pt>
                <c:pt idx="18">
                  <c:v>95.603608565170362</c:v>
                </c:pt>
                <c:pt idx="19">
                  <c:v>95.646240525862481</c:v>
                </c:pt>
                <c:pt idx="20">
                  <c:v>95.68889837888004</c:v>
                </c:pt>
                <c:pt idx="21">
                  <c:v>95.731584027493085</c:v>
                </c:pt>
                <c:pt idx="22">
                  <c:v>95.774299500700039</c:v>
                </c:pt>
                <c:pt idx="23">
                  <c:v>95.817046959685669</c:v>
                </c:pt>
                <c:pt idx="24">
                  <c:v>95.859828704341112</c:v>
                </c:pt>
                <c:pt idx="25">
                  <c:v>95.90264717979548</c:v>
                </c:pt>
                <c:pt idx="26">
                  <c:v>95.945504982898356</c:v>
                </c:pt>
                <c:pt idx="27">
                  <c:v>95.988404868580332</c:v>
                </c:pt>
                <c:pt idx="28">
                  <c:v>96.031349756004417</c:v>
                </c:pt>
                <c:pt idx="29">
                  <c:v>96.074342734405931</c:v>
                </c:pt>
                <c:pt idx="30">
                  <c:v>96.117387068499411</c:v>
                </c:pt>
                <c:pt idx="31">
                  <c:v>96.160486203310796</c:v>
                </c:pt>
                <c:pt idx="32">
                  <c:v>96.203643768269146</c:v>
                </c:pt>
                <c:pt idx="33">
                  <c:v>96.246863580365613</c:v>
                </c:pt>
                <c:pt idx="34">
                  <c:v>96.290149646156081</c:v>
                </c:pt>
                <c:pt idx="35">
                  <c:v>96.33350616235019</c:v>
                </c:pt>
                <c:pt idx="36">
                  <c:v>96.376937514689644</c:v>
                </c:pt>
                <c:pt idx="37">
                  <c:v>96.420448274775282</c:v>
                </c:pt>
                <c:pt idx="38">
                  <c:v>96.464043194452515</c:v>
                </c:pt>
                <c:pt idx="39">
                  <c:v>96.507727197309265</c:v>
                </c:pt>
                <c:pt idx="40">
                  <c:v>96.551505366778656</c:v>
                </c:pt>
                <c:pt idx="41">
                  <c:v>96.59538293026921</c:v>
                </c:pt>
                <c:pt idx="42">
                  <c:v>96.639365238668333</c:v>
                </c:pt>
                <c:pt idx="43">
                  <c:v>96.683457740479184</c:v>
                </c:pt>
                <c:pt idx="44">
                  <c:v>96.727665949757309</c:v>
                </c:pt>
                <c:pt idx="45">
                  <c:v>96.771995406908573</c:v>
                </c:pt>
                <c:pt idx="46">
                  <c:v>96.81645163129744</c:v>
                </c:pt>
                <c:pt idx="47">
                  <c:v>96.861040064490112</c:v>
                </c:pt>
                <c:pt idx="48">
                  <c:v>96.905766002823597</c:v>
                </c:pt>
                <c:pt idx="49">
                  <c:v>96.950634517847647</c:v>
                </c:pt>
                <c:pt idx="50">
                  <c:v>96.995650363034031</c:v>
                </c:pt>
                <c:pt idx="51">
                  <c:v>97.040817864985172</c:v>
                </c:pt>
                <c:pt idx="52">
                  <c:v>97.086140797207349</c:v>
                </c:pt>
                <c:pt idx="53">
                  <c:v>97.131622234340711</c:v>
                </c:pt>
                <c:pt idx="54">
                  <c:v>97.177264384566442</c:v>
                </c:pt>
                <c:pt idx="55">
                  <c:v>97.223068397742509</c:v>
                </c:pt>
                <c:pt idx="56">
                  <c:v>97.269034146661838</c:v>
                </c:pt>
                <c:pt idx="57">
                  <c:v>97.315159978686921</c:v>
                </c:pt>
                <c:pt idx="58">
                  <c:v>97.361442434904504</c:v>
                </c:pt>
                <c:pt idx="59">
                  <c:v>97.407875933874521</c:v>
                </c:pt>
                <c:pt idx="60">
                  <c:v>97.454452417035881</c:v>
                </c:pt>
                <c:pt idx="61">
                  <c:v>97.501160952896583</c:v>
                </c:pt>
                <c:pt idx="62">
                  <c:v>97.547987297300025</c:v>
                </c:pt>
                <c:pt idx="63">
                  <c:v>97.594913407350319</c:v>
                </c:pt>
                <c:pt idx="64">
                  <c:v>97.641916907029554</c:v>
                </c:pt>
                <c:pt idx="65">
                  <c:v>97.688970503182304</c:v>
                </c:pt>
                <c:pt idx="66">
                  <c:v>97.736041351421591</c:v>
                </c:pt>
                <c:pt idx="67">
                  <c:v>97.783090372665384</c:v>
                </c:pt>
                <c:pt idx="68">
                  <c:v>97.83007152249256</c:v>
                </c:pt>
                <c:pt idx="69">
                  <c:v>97.876931017357279</c:v>
                </c:pt>
                <c:pt idx="70">
                  <c:v>97.923606523964978</c:v>
                </c:pt>
                <c:pt idx="71">
                  <c:v>97.970026320831437</c:v>
                </c:pt>
                <c:pt idx="72">
                  <c:v>98.016108444242676</c:v>
                </c:pt>
                <c:pt idx="73">
                  <c:v>98.061759834519165</c:v>
                </c:pt>
                <c:pt idx="74">
                  <c:v>98.106875502643717</c:v>
                </c:pt>
                <c:pt idx="75">
                  <c:v>98.151337741886948</c:v>
                </c:pt>
                <c:pt idx="76">
                  <c:v>98.195015413956384</c:v>
                </c:pt>
                <c:pt idx="77">
                  <c:v>98.237763344249558</c:v>
                </c:pt>
                <c:pt idx="78">
                  <c:v>98.279421865781487</c:v>
                </c:pt>
                <c:pt idx="79">
                  <c:v>98.319816555981205</c:v>
                </c:pt>
                <c:pt idx="80">
                  <c:v>98.358758214423688</c:v>
                </c:pt>
                <c:pt idx="81">
                  <c:v>98.396043132219887</c:v>
                </c:pt>
                <c:pt idx="82">
                  <c:v>98.431453704689091</c:v>
                </c:pt>
                <c:pt idx="83">
                  <c:v>98.464759437501314</c:v>
                </c:pt>
                <c:pt idx="84">
                  <c:v>98.495718392107591</c:v>
                </c:pt>
                <c:pt idx="85">
                  <c:v>98.524079108415293</c:v>
                </c:pt>
                <c:pt idx="86">
                  <c:v>98.549583030872768</c:v>
                </c:pt>
                <c:pt idx="87">
                  <c:v>98.571967448145841</c:v>
                </c:pt>
                <c:pt idx="88">
                  <c:v>98.590968936428624</c:v>
                </c:pt>
                <c:pt idx="89">
                  <c:v>98.606327272521611</c:v>
                </c:pt>
                <c:pt idx="90">
                  <c:v>98.617789755959507</c:v>
                </c:pt>
                <c:pt idx="91">
                  <c:v>98.625115850975405</c:v>
                </c:pt>
                <c:pt idx="92">
                  <c:v>98.628082030699048</c:v>
                </c:pt>
                <c:pt idx="93">
                  <c:v>98.626486679839701</c:v>
                </c:pt>
                <c:pt idx="94">
                  <c:v>98.620154890569339</c:v>
                </c:pt>
                <c:pt idx="95">
                  <c:v>98.608942971790299</c:v>
                </c:pt>
                <c:pt idx="96">
                  <c:v>98.59274248659915</c:v>
                </c:pt>
                <c:pt idx="97">
                  <c:v>98.571483638167507</c:v>
                </c:pt>
                <c:pt idx="98">
                  <c:v>98.545137841287584</c:v>
                </c:pt>
                <c:pt idx="99">
                  <c:v>98.513719345303826</c:v>
                </c:pt>
                <c:pt idx="100">
                  <c:v>98.477285812809711</c:v>
                </c:pt>
                <c:pt idx="101">
                  <c:v>98.435937804998588</c:v>
                </c:pt>
                <c:pt idx="102">
                  <c:v>98.389817175709112</c:v>
                </c:pt>
                <c:pt idx="103">
                  <c:v>98.33910442821832</c:v>
                </c:pt>
                <c:pt idx="104">
                  <c:v>98.284015137755603</c:v>
                </c:pt>
                <c:pt idx="105">
                  <c:v>98.224795584857986</c:v>
                </c:pt>
                <c:pt idx="106">
                  <c:v>98.161717777044544</c:v>
                </c:pt>
                <c:pt idx="107">
                  <c:v>98.095074056824714</c:v>
                </c:pt>
                <c:pt idx="108">
                  <c:v>98.025171501892373</c:v>
                </c:pt>
                <c:pt idx="109">
                  <c:v>97.952326318793354</c:v>
                </c:pt>
                <c:pt idx="110">
                  <c:v>97.876858415740998</c:v>
                </c:pt>
                <c:pt idx="111">
                  <c:v>97.799086315747388</c:v>
                </c:pt>
                <c:pt idx="112">
                  <c:v>97.719322540502219</c:v>
                </c:pt>
                <c:pt idx="113">
                  <c:v>97.637869561297506</c:v>
                </c:pt>
                <c:pt idx="114">
                  <c:v>97.555016378473695</c:v>
                </c:pt>
                <c:pt idx="115">
                  <c:v>97.47103575769799</c:v>
                </c:pt>
                <c:pt idx="116">
                  <c:v>97.386182121708885</c:v>
                </c:pt>
                <c:pt idx="117">
                  <c:v>97.3006900712152</c:v>
                </c:pt>
                <c:pt idx="118">
                  <c:v>97.214773489087364</c:v>
                </c:pt>
                <c:pt idx="119">
                  <c:v>97.12862516796713</c:v>
                </c:pt>
                <c:pt idx="120">
                  <c:v>97.042416892678304</c:v>
                </c:pt>
                <c:pt idx="121">
                  <c:v>96.956299904773118</c:v>
                </c:pt>
                <c:pt idx="122">
                  <c:v>96.870405676437798</c:v>
                </c:pt>
                <c:pt idx="123">
                  <c:v>96.784846923971571</c:v>
                </c:pt>
                <c:pt idx="124">
                  <c:v>96.699718796308787</c:v>
                </c:pt>
                <c:pt idx="125">
                  <c:v>96.615100180801932</c:v>
                </c:pt>
                <c:pt idx="126">
                  <c:v>96.531055076054699</c:v>
                </c:pt>
                <c:pt idx="127">
                  <c:v>96.447633989437549</c:v>
                </c:pt>
                <c:pt idx="128">
                  <c:v>96.364875324610125</c:v>
                </c:pt>
                <c:pt idx="129">
                  <c:v>96.282806731607295</c:v>
                </c:pt>
                <c:pt idx="130">
                  <c:v>96.201446398618273</c:v>
                </c:pt>
                <c:pt idx="131">
                  <c:v>96.12080427038498</c:v>
                </c:pt>
                <c:pt idx="132">
                  <c:v>96.040883183122105</c:v>
                </c:pt>
                <c:pt idx="133">
                  <c:v>95.961679910024131</c:v>
                </c:pt>
                <c:pt idx="134">
                  <c:v>95.883186114816482</c:v>
                </c:pt>
                <c:pt idx="135">
                  <c:v>95.805389213495999</c:v>
                </c:pt>
                <c:pt idx="136">
                  <c:v>95.728273146469775</c:v>
                </c:pt>
                <c:pt idx="137">
                  <c:v>95.651819064826341</c:v>
                </c:pt>
                <c:pt idx="138">
                  <c:v>95.576005935541843</c:v>
                </c:pt>
                <c:pt idx="139">
                  <c:v>95.500811071118903</c:v>
                </c:pt>
                <c:pt idx="140">
                  <c:v>95.426210589545448</c:v>
                </c:pt>
                <c:pt idx="141">
                  <c:v>95.352179810614359</c:v>
                </c:pt>
                <c:pt idx="142">
                  <c:v>95.278693594612392</c:v>
                </c:pt>
                <c:pt idx="143">
                  <c:v>95.20572662922153</c:v>
                </c:pt>
                <c:pt idx="144">
                  <c:v>95.133253670210308</c:v>
                </c:pt>
                <c:pt idx="145">
                  <c:v>95.061249741164545</c:v>
                </c:pt>
                <c:pt idx="146">
                  <c:v>94.98969029713605</c:v>
                </c:pt>
                <c:pt idx="147">
                  <c:v>94.918551356699268</c:v>
                </c:pt>
                <c:pt idx="148">
                  <c:v>94.8478096065095</c:v>
                </c:pt>
                <c:pt idx="149">
                  <c:v>94.777442482067713</c:v>
                </c:pt>
                <c:pt idx="150">
                  <c:v>94.707428228021229</c:v>
                </c:pt>
                <c:pt idx="151">
                  <c:v>94.637745940974227</c:v>
                </c:pt>
                <c:pt idx="152">
                  <c:v>94.568375597448451</c:v>
                </c:pt>
                <c:pt idx="153">
                  <c:v>94.499298069327182</c:v>
                </c:pt>
                <c:pt idx="154">
                  <c:v>94.430495128832845</c:v>
                </c:pt>
                <c:pt idx="155">
                  <c:v>94.361949444832604</c:v>
                </c:pt>
                <c:pt idx="156">
                  <c:v>94.293644572033628</c:v>
                </c:pt>
                <c:pt idx="157">
                  <c:v>94.225564934423275</c:v>
                </c:pt>
                <c:pt idx="158">
                  <c:v>94.157695804122142</c:v>
                </c:pt>
                <c:pt idx="159">
                  <c:v>94.090023276654762</c:v>
                </c:pt>
                <c:pt idx="160">
                  <c:v>94.022534243495699</c:v>
                </c:pt>
                <c:pt idx="161">
                  <c:v>93.955216362621243</c:v>
                </c:pt>
                <c:pt idx="162">
                  <c:v>93.888058027684011</c:v>
                </c:pt>
                <c:pt idx="163">
                  <c:v>93.821048336329454</c:v>
                </c:pt>
                <c:pt idx="164">
                  <c:v>93.754177058087819</c:v>
                </c:pt>
                <c:pt idx="165">
                  <c:v>93.68743460220017</c:v>
                </c:pt>
                <c:pt idx="166">
                  <c:v>93.62081198567364</c:v>
                </c:pt>
                <c:pt idx="167">
                  <c:v>93.554300801805027</c:v>
                </c:pt>
                <c:pt idx="168">
                  <c:v>93.487893189364456</c:v>
                </c:pt>
                <c:pt idx="169">
                  <c:v>93.421581802590481</c:v>
                </c:pt>
                <c:pt idx="170">
                  <c:v>93.3553597821126</c:v>
                </c:pt>
                <c:pt idx="171">
                  <c:v>93.289220726888573</c:v>
                </c:pt>
                <c:pt idx="172">
                  <c:v>93.223158667218527</c:v>
                </c:pt>
                <c:pt idx="173">
                  <c:v>93.157168038877103</c:v>
                </c:pt>
                <c:pt idx="174">
                  <c:v>93.091243658387711</c:v>
                </c:pt>
                <c:pt idx="175">
                  <c:v>93.025380699447922</c:v>
                </c:pt>
                <c:pt idx="176">
                  <c:v>92.959574670504182</c:v>
                </c:pt>
                <c:pt idx="177">
                  <c:v>92.893821393462858</c:v>
                </c:pt>
                <c:pt idx="178">
                  <c:v>92.828116983518427</c:v>
                </c:pt>
                <c:pt idx="179">
                  <c:v>92.762457830072094</c:v>
                </c:pt>
                <c:pt idx="180">
                  <c:v>92.696840578710137</c:v>
                </c:pt>
                <c:pt idx="181">
                  <c:v>92.631262114207146</c:v>
                </c:pt>
                <c:pt idx="182">
                  <c:v>92.565719544516924</c:v>
                </c:pt>
                <c:pt idx="183">
                  <c:v>92.500210185711779</c:v>
                </c:pt>
                <c:pt idx="184">
                  <c:v>92.434731547829671</c:v>
                </c:pt>
                <c:pt idx="185">
                  <c:v>92.369281321588517</c:v>
                </c:pt>
                <c:pt idx="186">
                  <c:v>92.303857365926163</c:v>
                </c:pt>
                <c:pt idx="187">
                  <c:v>92.238457696325341</c:v>
                </c:pt>
                <c:pt idx="188">
                  <c:v>92.173080473883289</c:v>
                </c:pt>
                <c:pt idx="189">
                  <c:v>92.107723995086459</c:v>
                </c:pt>
                <c:pt idx="190">
                  <c:v>92.042386682251802</c:v>
                </c:pt>
                <c:pt idx="191">
                  <c:v>91.977067074597443</c:v>
                </c:pt>
                <c:pt idx="192">
                  <c:v>91.911763819906596</c:v>
                </c:pt>
                <c:pt idx="193">
                  <c:v>91.846475666750095</c:v>
                </c:pt>
                <c:pt idx="194">
                  <c:v>91.781201457234232</c:v>
                </c:pt>
                <c:pt idx="195">
                  <c:v>91.715940120242152</c:v>
                </c:pt>
                <c:pt idx="196">
                  <c:v>91.650690665138455</c:v>
                </c:pt>
                <c:pt idx="197">
                  <c:v>91.585452175908131</c:v>
                </c:pt>
                <c:pt idx="198">
                  <c:v>91.5202238057024</c:v>
                </c:pt>
                <c:pt idx="199">
                  <c:v>91.455004771765346</c:v>
                </c:pt>
                <c:pt idx="200">
                  <c:v>91.389794350716869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834264"/>
        <c:axId val="562005456"/>
      </c:scatterChart>
      <c:valAx>
        <c:axId val="374834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62005456"/>
        <c:crosses val="autoZero"/>
        <c:crossBetween val="midCat"/>
      </c:valAx>
      <c:valAx>
        <c:axId val="5620054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4834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A!$L$6:$L$206</c:f>
              <c:numCache>
                <c:formatCode>General</c:formatCode>
                <c:ptCount val="201"/>
                <c:pt idx="0">
                  <c:v>88.542000000000002</c:v>
                </c:pt>
                <c:pt idx="1">
                  <c:v>89.948999999999998</c:v>
                </c:pt>
                <c:pt idx="2">
                  <c:v>88.644000000000005</c:v>
                </c:pt>
                <c:pt idx="3">
                  <c:v>89.287999999999997</c:v>
                </c:pt>
                <c:pt idx="4">
                  <c:v>89.831000000000003</c:v>
                </c:pt>
                <c:pt idx="5">
                  <c:v>89.593000000000004</c:v>
                </c:pt>
                <c:pt idx="6">
                  <c:v>90.034000000000006</c:v>
                </c:pt>
                <c:pt idx="7">
                  <c:v>91.084999999999994</c:v>
                </c:pt>
                <c:pt idx="8">
                  <c:v>90.542000000000002</c:v>
                </c:pt>
                <c:pt idx="9">
                  <c:v>91.034000000000006</c:v>
                </c:pt>
                <c:pt idx="10">
                  <c:v>89.813999999999993</c:v>
                </c:pt>
                <c:pt idx="11">
                  <c:v>90.575999999999993</c:v>
                </c:pt>
                <c:pt idx="12">
                  <c:v>90.813999999999993</c:v>
                </c:pt>
                <c:pt idx="13">
                  <c:v>90.034000000000006</c:v>
                </c:pt>
                <c:pt idx="14">
                  <c:v>91.694999999999993</c:v>
                </c:pt>
                <c:pt idx="15">
                  <c:v>90.338999999999999</c:v>
                </c:pt>
                <c:pt idx="16">
                  <c:v>90.271000000000001</c:v>
                </c:pt>
                <c:pt idx="17">
                  <c:v>91.254000000000005</c:v>
                </c:pt>
                <c:pt idx="18">
                  <c:v>90.728999999999999</c:v>
                </c:pt>
                <c:pt idx="19">
                  <c:v>92.135999999999996</c:v>
                </c:pt>
                <c:pt idx="20">
                  <c:v>90.558999999999997</c:v>
                </c:pt>
                <c:pt idx="21">
                  <c:v>92.034000000000006</c:v>
                </c:pt>
                <c:pt idx="22">
                  <c:v>92.457999999999998</c:v>
                </c:pt>
                <c:pt idx="23">
                  <c:v>91.355999999999995</c:v>
                </c:pt>
                <c:pt idx="24">
                  <c:v>92.61</c:v>
                </c:pt>
                <c:pt idx="25">
                  <c:v>91.881</c:v>
                </c:pt>
                <c:pt idx="26">
                  <c:v>91.626999999999995</c:v>
                </c:pt>
                <c:pt idx="27">
                  <c:v>92.153000000000006</c:v>
                </c:pt>
                <c:pt idx="28">
                  <c:v>93.051000000000002</c:v>
                </c:pt>
                <c:pt idx="29">
                  <c:v>93.492000000000004</c:v>
                </c:pt>
                <c:pt idx="30">
                  <c:v>94.355999999999995</c:v>
                </c:pt>
                <c:pt idx="31">
                  <c:v>94.067999999999998</c:v>
                </c:pt>
                <c:pt idx="32">
                  <c:v>95.271000000000001</c:v>
                </c:pt>
                <c:pt idx="33">
                  <c:v>95.39</c:v>
                </c:pt>
                <c:pt idx="34">
                  <c:v>94.948999999999998</c:v>
                </c:pt>
                <c:pt idx="35">
                  <c:v>95.881</c:v>
                </c:pt>
                <c:pt idx="36">
                  <c:v>96.39</c:v>
                </c:pt>
                <c:pt idx="37">
                  <c:v>97.355999999999995</c:v>
                </c:pt>
                <c:pt idx="38">
                  <c:v>97.831000000000003</c:v>
                </c:pt>
                <c:pt idx="39">
                  <c:v>98.846999999999994</c:v>
                </c:pt>
                <c:pt idx="40">
                  <c:v>100.458</c:v>
                </c:pt>
                <c:pt idx="41">
                  <c:v>102.39</c:v>
                </c:pt>
                <c:pt idx="42">
                  <c:v>106.30500000000001</c:v>
                </c:pt>
                <c:pt idx="43">
                  <c:v>109.339</c:v>
                </c:pt>
                <c:pt idx="44">
                  <c:v>112.35599999999999</c:v>
                </c:pt>
                <c:pt idx="45">
                  <c:v>118.03400000000001</c:v>
                </c:pt>
                <c:pt idx="46">
                  <c:v>125.881</c:v>
                </c:pt>
                <c:pt idx="47">
                  <c:v>133.136</c:v>
                </c:pt>
                <c:pt idx="48">
                  <c:v>142.59299999999999</c:v>
                </c:pt>
                <c:pt idx="49">
                  <c:v>153.64400000000001</c:v>
                </c:pt>
                <c:pt idx="50">
                  <c:v>168.28800000000001</c:v>
                </c:pt>
                <c:pt idx="51">
                  <c:v>180.27099999999999</c:v>
                </c:pt>
                <c:pt idx="52">
                  <c:v>188.52500000000001</c:v>
                </c:pt>
                <c:pt idx="53">
                  <c:v>199.83099999999999</c:v>
                </c:pt>
                <c:pt idx="54">
                  <c:v>206.458</c:v>
                </c:pt>
                <c:pt idx="55">
                  <c:v>211.94900000000001</c:v>
                </c:pt>
                <c:pt idx="56">
                  <c:v>213.39</c:v>
                </c:pt>
                <c:pt idx="57">
                  <c:v>212.28800000000001</c:v>
                </c:pt>
                <c:pt idx="58">
                  <c:v>207.542</c:v>
                </c:pt>
                <c:pt idx="59">
                  <c:v>196.84700000000001</c:v>
                </c:pt>
                <c:pt idx="60">
                  <c:v>173.91499999999999</c:v>
                </c:pt>
                <c:pt idx="61">
                  <c:v>140.72900000000001</c:v>
                </c:pt>
                <c:pt idx="62">
                  <c:v>112.712</c:v>
                </c:pt>
                <c:pt idx="63">
                  <c:v>101.017</c:v>
                </c:pt>
                <c:pt idx="64">
                  <c:v>96.203000000000003</c:v>
                </c:pt>
                <c:pt idx="65">
                  <c:v>94.203000000000003</c:v>
                </c:pt>
                <c:pt idx="66">
                  <c:v>94.102000000000004</c:v>
                </c:pt>
                <c:pt idx="67">
                  <c:v>93.575999999999993</c:v>
                </c:pt>
                <c:pt idx="68">
                  <c:v>94.948999999999998</c:v>
                </c:pt>
                <c:pt idx="69">
                  <c:v>95.287999999999997</c:v>
                </c:pt>
                <c:pt idx="70">
                  <c:v>97.474999999999994</c:v>
                </c:pt>
                <c:pt idx="71">
                  <c:v>98.712000000000003</c:v>
                </c:pt>
                <c:pt idx="72">
                  <c:v>103.18600000000001</c:v>
                </c:pt>
                <c:pt idx="73">
                  <c:v>105.136</c:v>
                </c:pt>
                <c:pt idx="74">
                  <c:v>109.52500000000001</c:v>
                </c:pt>
                <c:pt idx="75">
                  <c:v>114</c:v>
                </c:pt>
                <c:pt idx="76">
                  <c:v>118.797</c:v>
                </c:pt>
                <c:pt idx="77">
                  <c:v>122.30500000000001</c:v>
                </c:pt>
                <c:pt idx="78">
                  <c:v>127.288</c:v>
                </c:pt>
                <c:pt idx="79">
                  <c:v>131.661</c:v>
                </c:pt>
                <c:pt idx="80">
                  <c:v>133.72900000000001</c:v>
                </c:pt>
                <c:pt idx="81">
                  <c:v>131.30500000000001</c:v>
                </c:pt>
                <c:pt idx="82">
                  <c:v>127.949</c:v>
                </c:pt>
                <c:pt idx="83">
                  <c:v>123.051</c:v>
                </c:pt>
                <c:pt idx="84">
                  <c:v>114.03400000000001</c:v>
                </c:pt>
                <c:pt idx="85">
                  <c:v>103.81399999999999</c:v>
                </c:pt>
                <c:pt idx="86">
                  <c:v>97.763000000000005</c:v>
                </c:pt>
                <c:pt idx="87">
                  <c:v>94.305000000000007</c:v>
                </c:pt>
                <c:pt idx="88">
                  <c:v>92.965999999999994</c:v>
                </c:pt>
                <c:pt idx="89">
                  <c:v>93.203000000000003</c:v>
                </c:pt>
                <c:pt idx="90">
                  <c:v>91.965999999999994</c:v>
                </c:pt>
                <c:pt idx="91">
                  <c:v>92.424000000000007</c:v>
                </c:pt>
                <c:pt idx="92">
                  <c:v>91.728999999999999</c:v>
                </c:pt>
                <c:pt idx="93">
                  <c:v>91.525000000000006</c:v>
                </c:pt>
                <c:pt idx="94">
                  <c:v>91.22</c:v>
                </c:pt>
                <c:pt idx="95">
                  <c:v>91.983000000000004</c:v>
                </c:pt>
                <c:pt idx="96">
                  <c:v>91.39</c:v>
                </c:pt>
                <c:pt idx="97">
                  <c:v>92.948999999999998</c:v>
                </c:pt>
                <c:pt idx="98">
                  <c:v>92.644000000000005</c:v>
                </c:pt>
                <c:pt idx="99">
                  <c:v>92.186000000000007</c:v>
                </c:pt>
                <c:pt idx="100">
                  <c:v>93.322000000000003</c:v>
                </c:pt>
                <c:pt idx="101">
                  <c:v>93.813999999999993</c:v>
                </c:pt>
                <c:pt idx="102">
                  <c:v>94.474999999999994</c:v>
                </c:pt>
                <c:pt idx="103">
                  <c:v>94.864000000000004</c:v>
                </c:pt>
                <c:pt idx="104">
                  <c:v>95.474999999999994</c:v>
                </c:pt>
                <c:pt idx="105">
                  <c:v>95.694999999999993</c:v>
                </c:pt>
                <c:pt idx="106">
                  <c:v>95.474999999999994</c:v>
                </c:pt>
                <c:pt idx="107">
                  <c:v>96.965999999999994</c:v>
                </c:pt>
                <c:pt idx="108">
                  <c:v>96.694999999999993</c:v>
                </c:pt>
                <c:pt idx="109">
                  <c:v>96.897999999999996</c:v>
                </c:pt>
                <c:pt idx="110">
                  <c:v>97.525000000000006</c:v>
                </c:pt>
                <c:pt idx="111">
                  <c:v>98.424000000000007</c:v>
                </c:pt>
                <c:pt idx="112">
                  <c:v>99.254000000000005</c:v>
                </c:pt>
                <c:pt idx="113">
                  <c:v>100.322</c:v>
                </c:pt>
                <c:pt idx="114">
                  <c:v>100.76300000000001</c:v>
                </c:pt>
                <c:pt idx="115">
                  <c:v>102.068</c:v>
                </c:pt>
                <c:pt idx="116">
                  <c:v>105.983</c:v>
                </c:pt>
                <c:pt idx="117">
                  <c:v>107.254</c:v>
                </c:pt>
                <c:pt idx="118">
                  <c:v>111.678</c:v>
                </c:pt>
                <c:pt idx="119">
                  <c:v>114.52500000000001</c:v>
                </c:pt>
                <c:pt idx="120">
                  <c:v>115.542</c:v>
                </c:pt>
                <c:pt idx="121">
                  <c:v>116.898</c:v>
                </c:pt>
                <c:pt idx="122">
                  <c:v>117.678</c:v>
                </c:pt>
                <c:pt idx="123">
                  <c:v>117.508</c:v>
                </c:pt>
                <c:pt idx="124">
                  <c:v>113.119</c:v>
                </c:pt>
                <c:pt idx="125">
                  <c:v>109.136</c:v>
                </c:pt>
                <c:pt idx="126">
                  <c:v>104.78</c:v>
                </c:pt>
                <c:pt idx="127">
                  <c:v>101.78</c:v>
                </c:pt>
                <c:pt idx="128">
                  <c:v>98.034000000000006</c:v>
                </c:pt>
                <c:pt idx="129">
                  <c:v>94.846999999999994</c:v>
                </c:pt>
                <c:pt idx="130">
                  <c:v>92.254000000000005</c:v>
                </c:pt>
                <c:pt idx="131">
                  <c:v>91.796999999999997</c:v>
                </c:pt>
                <c:pt idx="132">
                  <c:v>90.948999999999998</c:v>
                </c:pt>
                <c:pt idx="133">
                  <c:v>90.457999999999998</c:v>
                </c:pt>
                <c:pt idx="134">
                  <c:v>90.119</c:v>
                </c:pt>
                <c:pt idx="135">
                  <c:v>91.558999999999997</c:v>
                </c:pt>
                <c:pt idx="136">
                  <c:v>89.728999999999999</c:v>
                </c:pt>
                <c:pt idx="137">
                  <c:v>89.271000000000001</c:v>
                </c:pt>
                <c:pt idx="138">
                  <c:v>89.932000000000002</c:v>
                </c:pt>
                <c:pt idx="139">
                  <c:v>89.254000000000005</c:v>
                </c:pt>
                <c:pt idx="140">
                  <c:v>90.186000000000007</c:v>
                </c:pt>
                <c:pt idx="141">
                  <c:v>90.932000000000002</c:v>
                </c:pt>
                <c:pt idx="142">
                  <c:v>90.457999999999998</c:v>
                </c:pt>
                <c:pt idx="143">
                  <c:v>90.474999999999994</c:v>
                </c:pt>
                <c:pt idx="144">
                  <c:v>92.305000000000007</c:v>
                </c:pt>
                <c:pt idx="145">
                  <c:v>91.813999999999993</c:v>
                </c:pt>
                <c:pt idx="146">
                  <c:v>92.39</c:v>
                </c:pt>
                <c:pt idx="147">
                  <c:v>93.084999999999994</c:v>
                </c:pt>
                <c:pt idx="148">
                  <c:v>94.932000000000002</c:v>
                </c:pt>
                <c:pt idx="149">
                  <c:v>96.271000000000001</c:v>
                </c:pt>
                <c:pt idx="150">
                  <c:v>97.016999999999996</c:v>
                </c:pt>
                <c:pt idx="151">
                  <c:v>97.831000000000003</c:v>
                </c:pt>
                <c:pt idx="152">
                  <c:v>99.492000000000004</c:v>
                </c:pt>
                <c:pt idx="153">
                  <c:v>100.712</c:v>
                </c:pt>
                <c:pt idx="154">
                  <c:v>101.983</c:v>
                </c:pt>
                <c:pt idx="155">
                  <c:v>100.84699999999999</c:v>
                </c:pt>
                <c:pt idx="156">
                  <c:v>100.712</c:v>
                </c:pt>
                <c:pt idx="157">
                  <c:v>99.355999999999995</c:v>
                </c:pt>
                <c:pt idx="158">
                  <c:v>99.864000000000004</c:v>
                </c:pt>
                <c:pt idx="159">
                  <c:v>97.102000000000004</c:v>
                </c:pt>
                <c:pt idx="160">
                  <c:v>95.424000000000007</c:v>
                </c:pt>
                <c:pt idx="161">
                  <c:v>93.39</c:v>
                </c:pt>
                <c:pt idx="162">
                  <c:v>91.983000000000004</c:v>
                </c:pt>
                <c:pt idx="163">
                  <c:v>92.051000000000002</c:v>
                </c:pt>
                <c:pt idx="164">
                  <c:v>90.119</c:v>
                </c:pt>
                <c:pt idx="165">
                  <c:v>89.084999999999994</c:v>
                </c:pt>
                <c:pt idx="166">
                  <c:v>89.102000000000004</c:v>
                </c:pt>
                <c:pt idx="167">
                  <c:v>88.322000000000003</c:v>
                </c:pt>
                <c:pt idx="168">
                  <c:v>88.983000000000004</c:v>
                </c:pt>
                <c:pt idx="169">
                  <c:v>88.948999999999998</c:v>
                </c:pt>
                <c:pt idx="170">
                  <c:v>88.305000000000007</c:v>
                </c:pt>
                <c:pt idx="171">
                  <c:v>87.22</c:v>
                </c:pt>
                <c:pt idx="172">
                  <c:v>89.119</c:v>
                </c:pt>
                <c:pt idx="173">
                  <c:v>87.965999999999994</c:v>
                </c:pt>
                <c:pt idx="174">
                  <c:v>88.897999999999996</c:v>
                </c:pt>
                <c:pt idx="175">
                  <c:v>89.236999999999995</c:v>
                </c:pt>
                <c:pt idx="176">
                  <c:v>88.067999999999998</c:v>
                </c:pt>
                <c:pt idx="177">
                  <c:v>89.525000000000006</c:v>
                </c:pt>
                <c:pt idx="178">
                  <c:v>87.712000000000003</c:v>
                </c:pt>
                <c:pt idx="179">
                  <c:v>89.525000000000006</c:v>
                </c:pt>
                <c:pt idx="180">
                  <c:v>88.441000000000003</c:v>
                </c:pt>
                <c:pt idx="181">
                  <c:v>88.441000000000003</c:v>
                </c:pt>
                <c:pt idx="182">
                  <c:v>87.965999999999994</c:v>
                </c:pt>
                <c:pt idx="183">
                  <c:v>88.254000000000005</c:v>
                </c:pt>
                <c:pt idx="184">
                  <c:v>86.492000000000004</c:v>
                </c:pt>
                <c:pt idx="185">
                  <c:v>87.492000000000004</c:v>
                </c:pt>
                <c:pt idx="186">
                  <c:v>88.661000000000001</c:v>
                </c:pt>
                <c:pt idx="187">
                  <c:v>88.424000000000007</c:v>
                </c:pt>
                <c:pt idx="188">
                  <c:v>87.745999999999995</c:v>
                </c:pt>
                <c:pt idx="189">
                  <c:v>88.254000000000005</c:v>
                </c:pt>
                <c:pt idx="190">
                  <c:v>88.694999999999993</c:v>
                </c:pt>
                <c:pt idx="191">
                  <c:v>88.846999999999994</c:v>
                </c:pt>
                <c:pt idx="192">
                  <c:v>86.813999999999993</c:v>
                </c:pt>
                <c:pt idx="193">
                  <c:v>87.507999999999996</c:v>
                </c:pt>
                <c:pt idx="194">
                  <c:v>87.39</c:v>
                </c:pt>
                <c:pt idx="195">
                  <c:v>87.186000000000007</c:v>
                </c:pt>
                <c:pt idx="196">
                  <c:v>88.61</c:v>
                </c:pt>
                <c:pt idx="197">
                  <c:v>88.424000000000007</c:v>
                </c:pt>
                <c:pt idx="198">
                  <c:v>87.542000000000002</c:v>
                </c:pt>
                <c:pt idx="199">
                  <c:v>87.763000000000005</c:v>
                </c:pt>
                <c:pt idx="200">
                  <c:v>87.948999999999998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A!$AA$6:$AA$206</c:f>
              <c:numCache>
                <c:formatCode>0.00</c:formatCode>
                <c:ptCount val="201"/>
                <c:pt idx="0">
                  <c:v>91.281284496336454</c:v>
                </c:pt>
                <c:pt idx="1">
                  <c:v>91.311606631162121</c:v>
                </c:pt>
                <c:pt idx="2">
                  <c:v>91.341934182389934</c:v>
                </c:pt>
                <c:pt idx="3">
                  <c:v>91.372267582134398</c:v>
                </c:pt>
                <c:pt idx="4">
                  <c:v>91.40260729545173</c:v>
                </c:pt>
                <c:pt idx="5">
                  <c:v>91.432953822670157</c:v>
                </c:pt>
                <c:pt idx="6">
                  <c:v>91.463307701862576</c:v>
                </c:pt>
                <c:pt idx="7">
                  <c:v>91.493669511467218</c:v>
                </c:pt>
                <c:pt idx="8">
                  <c:v>91.524039873061668</c:v>
                </c:pt>
                <c:pt idx="9">
                  <c:v>91.554419454295427</c:v>
                </c:pt>
                <c:pt idx="10">
                  <c:v>91.584808971985368</c:v>
                </c:pt>
                <c:pt idx="11">
                  <c:v>91.615209195378256</c:v>
                </c:pt>
                <c:pt idx="12">
                  <c:v>91.645620949583389</c:v>
                </c:pt>
                <c:pt idx="13">
                  <c:v>91.676045119177317</c:v>
                </c:pt>
                <c:pt idx="14">
                  <c:v>91.706482651982142</c:v>
                </c:pt>
                <c:pt idx="15">
                  <c:v>91.736934563016774</c:v>
                </c:pt>
                <c:pt idx="16">
                  <c:v>91.767401938620893</c:v>
                </c:pt>
                <c:pt idx="17">
                  <c:v>91.797885940754711</c:v>
                </c:pt>
                <c:pt idx="18">
                  <c:v>91.828387811498644</c:v>
                </c:pt>
                <c:pt idx="19">
                  <c:v>91.85890887786563</c:v>
                </c:pt>
                <c:pt idx="20">
                  <c:v>91.88945055737274</c:v>
                </c:pt>
                <c:pt idx="21">
                  <c:v>91.920014366002221</c:v>
                </c:pt>
                <c:pt idx="22">
                  <c:v>91.950601934162606</c:v>
                </c:pt>
                <c:pt idx="23">
                  <c:v>91.981215048973695</c:v>
                </c:pt>
                <c:pt idx="24">
                  <c:v>92.011855779808954</c:v>
                </c:pt>
                <c:pt idx="25">
                  <c:v>92.042526855368138</c:v>
                </c:pt>
                <c:pt idx="26">
                  <c:v>92.073232765089628</c:v>
                </c:pt>
                <c:pt idx="27">
                  <c:v>92.103982846460667</c:v>
                </c:pt>
                <c:pt idx="28">
                  <c:v>92.134799550177661</c:v>
                </c:pt>
                <c:pt idx="29">
                  <c:v>92.165739527744634</c:v>
                </c:pt>
                <c:pt idx="30">
                  <c:v>92.196944832219401</c:v>
                </c:pt>
                <c:pt idx="31">
                  <c:v>92.228761058451155</c:v>
                </c:pt>
                <c:pt idx="32">
                  <c:v>92.261995992196148</c:v>
                </c:pt>
                <c:pt idx="33">
                  <c:v>92.298455882998596</c:v>
                </c:pt>
                <c:pt idx="34">
                  <c:v>92.341995881121974</c:v>
                </c:pt>
                <c:pt idx="35">
                  <c:v>92.400457727667927</c:v>
                </c:pt>
                <c:pt idx="36">
                  <c:v>92.489021370060357</c:v>
                </c:pt>
                <c:pt idx="37">
                  <c:v>92.635607679646796</c:v>
                </c:pt>
                <c:pt idx="38">
                  <c:v>92.888919786281363</c:v>
                </c:pt>
                <c:pt idx="39">
                  <c:v>93.329326925444477</c:v>
                </c:pt>
                <c:pt idx="40">
                  <c:v>94.081886514652552</c:v>
                </c:pt>
                <c:pt idx="41">
                  <c:v>95.329258671561249</c:v>
                </c:pt>
                <c:pt idx="42">
                  <c:v>97.32021894716614</c:v>
                </c:pt>
                <c:pt idx="43">
                  <c:v>100.36743904090993</c:v>
                </c:pt>
                <c:pt idx="44">
                  <c:v>104.82715191757622</c:v>
                </c:pt>
                <c:pt idx="45">
                  <c:v>111.05449654111727</c:v>
                </c:pt>
                <c:pt idx="46">
                  <c:v>119.33279820431403</c:v>
                </c:pt>
                <c:pt idx="47">
                  <c:v>129.78292220741469</c:v>
                </c:pt>
                <c:pt idx="48">
                  <c:v>142.26871486266904</c:v>
                </c:pt>
                <c:pt idx="49">
                  <c:v>156.32326743347502</c:v>
                </c:pt>
                <c:pt idx="50">
                  <c:v>171.12415450046663</c:v>
                </c:pt>
                <c:pt idx="51">
                  <c:v>185.5403724402845</c:v>
                </c:pt>
                <c:pt idx="52">
                  <c:v>198.25849434877648</c:v>
                </c:pt>
                <c:pt idx="53">
                  <c:v>207.97357203915493</c:v>
                </c:pt>
                <c:pt idx="54">
                  <c:v>213.60826771855824</c:v>
                </c:pt>
                <c:pt idx="55">
                  <c:v>214.50983148636362</c:v>
                </c:pt>
                <c:pt idx="56">
                  <c:v>210.5752126475212</c:v>
                </c:pt>
                <c:pt idx="57">
                  <c:v>202.27116890354284</c:v>
                </c:pt>
                <c:pt idx="58">
                  <c:v>190.54395242853158</c:v>
                </c:pt>
                <c:pt idx="59">
                  <c:v>176.64272333324681</c:v>
                </c:pt>
                <c:pt idx="60">
                  <c:v>161.90222276460804</c:v>
                </c:pt>
                <c:pt idx="61">
                  <c:v>147.53674272073621</c:v>
                </c:pt>
                <c:pt idx="62">
                  <c:v>134.48825152057069</c:v>
                </c:pt>
                <c:pt idx="63">
                  <c:v>123.35156772543041</c:v>
                </c:pt>
                <c:pt idx="64">
                  <c:v>114.37674471706106</c:v>
                </c:pt>
                <c:pt idx="65">
                  <c:v>107.5309509062412</c:v>
                </c:pt>
                <c:pt idx="66">
                  <c:v>102.593500012213</c:v>
                </c:pt>
                <c:pt idx="67">
                  <c:v>99.258420749462786</c:v>
                </c:pt>
                <c:pt idx="68">
                  <c:v>97.225689942617578</c:v>
                </c:pt>
                <c:pt idx="69">
                  <c:v>96.270117586608208</c:v>
                </c:pt>
                <c:pt idx="70">
                  <c:v>96.281824936542918</c:v>
                </c:pt>
                <c:pt idx="71">
                  <c:v>97.273064054383624</c:v>
                </c:pt>
                <c:pt idx="72">
                  <c:v>99.345314002347209</c:v>
                </c:pt>
                <c:pt idx="73">
                  <c:v>102.61352499690548</c:v>
                </c:pt>
                <c:pt idx="74">
                  <c:v>107.09594342296586</c:v>
                </c:pt>
                <c:pt idx="75">
                  <c:v>112.59764380689649</c:v>
                </c:pt>
                <c:pt idx="76">
                  <c:v>118.63463386425794</c:v>
                </c:pt>
                <c:pt idx="77">
                  <c:v>124.44810162935403</c:v>
                </c:pt>
                <c:pt idx="78">
                  <c:v>129.13358698140192</c:v>
                </c:pt>
                <c:pt idx="79">
                  <c:v>131.86127629209582</c:v>
                </c:pt>
                <c:pt idx="80">
                  <c:v>132.11366349493343</c:v>
                </c:pt>
                <c:pt idx="81">
                  <c:v>129.84581647671081</c:v>
                </c:pt>
                <c:pt idx="82">
                  <c:v>125.49920914166425</c:v>
                </c:pt>
                <c:pt idx="83">
                  <c:v>119.86274281846839</c:v>
                </c:pt>
                <c:pt idx="84">
                  <c:v>113.84062952742185</c:v>
                </c:pt>
                <c:pt idx="85">
                  <c:v>108.22044078022552</c:v>
                </c:pt>
                <c:pt idx="86">
                  <c:v>103.52104567125248</c:v>
                </c:pt>
                <c:pt idx="87">
                  <c:v>99.953074971566153</c:v>
                </c:pt>
                <c:pt idx="88">
                  <c:v>97.473763591419711</c:v>
                </c:pt>
                <c:pt idx="89">
                  <c:v>95.888722383116459</c:v>
                </c:pt>
                <c:pt idx="90">
                  <c:v>94.95263860644944</c:v>
                </c:pt>
                <c:pt idx="91">
                  <c:v>94.43963584696894</c:v>
                </c:pt>
                <c:pt idx="92">
                  <c:v>94.176549524857293</c:v>
                </c:pt>
                <c:pt idx="93">
                  <c:v>94.04755851718464</c:v>
                </c:pt>
                <c:pt idx="94">
                  <c:v>93.983537400265689</c:v>
                </c:pt>
                <c:pt idx="95">
                  <c:v>93.947195834977293</c:v>
                </c:pt>
                <c:pt idx="96">
                  <c:v>93.920201946571211</c:v>
                </c:pt>
                <c:pt idx="97">
                  <c:v>93.894302370267241</c:v>
                </c:pt>
                <c:pt idx="98">
                  <c:v>93.866097588170987</c:v>
                </c:pt>
                <c:pt idx="99">
                  <c:v>93.834346729908702</c:v>
                </c:pt>
                <c:pt idx="100">
                  <c:v>93.798752800984502</c:v>
                </c:pt>
                <c:pt idx="101">
                  <c:v>93.759540411126778</c:v>
                </c:pt>
                <c:pt idx="102">
                  <c:v>93.717491033678954</c:v>
                </c:pt>
                <c:pt idx="103">
                  <c:v>93.674364332196049</c:v>
                </c:pt>
                <c:pt idx="104">
                  <c:v>93.633818518827667</c:v>
                </c:pt>
                <c:pt idx="105">
                  <c:v>93.603063145444892</c:v>
                </c:pt>
                <c:pt idx="106">
                  <c:v>93.595508516802525</c:v>
                </c:pt>
                <c:pt idx="107">
                  <c:v>93.634538206527708</c:v>
                </c:pt>
                <c:pt idx="108">
                  <c:v>93.758115726158437</c:v>
                </c:pt>
                <c:pt idx="109">
                  <c:v>94.023173708023748</c:v>
                </c:pt>
                <c:pt idx="110">
                  <c:v>94.507710428094072</c:v>
                </c:pt>
                <c:pt idx="111">
                  <c:v>95.307594750078252</c:v>
                </c:pt>
                <c:pt idx="112">
                  <c:v>96.5249122920861</c:v>
                </c:pt>
                <c:pt idx="113">
                  <c:v>98.246029400672739</c:v>
                </c:pt>
                <c:pt idx="114">
                  <c:v>100.51081737893142</c:v>
                </c:pt>
                <c:pt idx="115">
                  <c:v>103.27918123246334</c:v>
                </c:pt>
                <c:pt idx="116">
                  <c:v>106.40550174697282</c:v>
                </c:pt>
                <c:pt idx="117">
                  <c:v>109.63333644393849</c:v>
                </c:pt>
                <c:pt idx="118">
                  <c:v>112.61957400149859</c:v>
                </c:pt>
                <c:pt idx="119">
                  <c:v>114.98885773114564</c:v>
                </c:pt>
                <c:pt idx="120">
                  <c:v>116.40788011309282</c:v>
                </c:pt>
                <c:pt idx="121">
                  <c:v>116.65970681066551</c:v>
                </c:pt>
                <c:pt idx="122">
                  <c:v>115.69536761820996</c:v>
                </c:pt>
                <c:pt idx="123">
                  <c:v>113.64582675384079</c:v>
                </c:pt>
                <c:pt idx="124">
                  <c:v>110.79031300356456</c:v>
                </c:pt>
                <c:pt idx="125">
                  <c:v>107.49156560696477</c:v>
                </c:pt>
                <c:pt idx="126">
                  <c:v>104.11867647968047</c:v>
                </c:pt>
                <c:pt idx="127">
                  <c:v>100.97998239497061</c:v>
                </c:pt>
                <c:pt idx="128">
                  <c:v>98.282035895579824</c:v>
                </c:pt>
                <c:pt idx="129">
                  <c:v>96.11977864456945</c:v>
                </c:pt>
                <c:pt idx="130">
                  <c:v>94.492666638219731</c:v>
                </c:pt>
                <c:pt idx="131">
                  <c:v>93.335409837933597</c:v>
                </c:pt>
                <c:pt idx="132">
                  <c:v>92.551283636240058</c:v>
                </c:pt>
                <c:pt idx="133">
                  <c:v>92.03929336062356</c:v>
                </c:pt>
                <c:pt idx="134">
                  <c:v>91.711333083180619</c:v>
                </c:pt>
                <c:pt idx="135">
                  <c:v>91.499667480076425</c:v>
                </c:pt>
                <c:pt idx="136">
                  <c:v>91.357460144261779</c:v>
                </c:pt>
                <c:pt idx="137">
                  <c:v>91.255663744640273</c:v>
                </c:pt>
                <c:pt idx="138">
                  <c:v>91.179008121832524</c:v>
                </c:pt>
                <c:pt idx="139">
                  <c:v>91.122801794792053</c:v>
                </c:pt>
                <c:pt idx="140">
                  <c:v>91.091288605426286</c:v>
                </c:pt>
                <c:pt idx="141">
                  <c:v>91.097542991024625</c:v>
                </c:pt>
                <c:pt idx="142">
                  <c:v>91.164298180753661</c:v>
                </c:pt>
                <c:pt idx="143">
                  <c:v>91.324591884717051</c:v>
                </c:pt>
                <c:pt idx="144">
                  <c:v>91.62070115505594</c:v>
                </c:pt>
                <c:pt idx="145">
                  <c:v>92.09971443905458</c:v>
                </c:pt>
                <c:pt idx="146">
                  <c:v>92.804566244071424</c:v>
                </c:pt>
                <c:pt idx="147">
                  <c:v>93.760679743393723</c:v>
                </c:pt>
                <c:pt idx="148">
                  <c:v>94.96043069522436</c:v>
                </c:pt>
                <c:pt idx="149">
                  <c:v>96.349840526153969</c:v>
                </c:pt>
                <c:pt idx="150">
                  <c:v>97.823151735648736</c:v>
                </c:pt>
                <c:pt idx="151">
                  <c:v>99.230144055139959</c:v>
                </c:pt>
                <c:pt idx="152">
                  <c:v>100.39778259445606</c:v>
                </c:pt>
                <c:pt idx="153">
                  <c:v>101.16280747901635</c:v>
                </c:pt>
                <c:pt idx="154">
                  <c:v>101.4070856214972</c:v>
                </c:pt>
                <c:pt idx="155">
                  <c:v>101.08522754038145</c:v>
                </c:pt>
                <c:pt idx="156">
                  <c:v>100.23557696759705</c:v>
                </c:pt>
                <c:pt idx="157">
                  <c:v>98.970907486610201</c:v>
                </c:pt>
                <c:pt idx="158">
                  <c:v>97.451933761714244</c:v>
                </c:pt>
                <c:pt idx="159">
                  <c:v>95.852205169434896</c:v>
                </c:pt>
                <c:pt idx="160">
                  <c:v>94.324904229753329</c:v>
                </c:pt>
                <c:pt idx="161">
                  <c:v>92.98005374903066</c:v>
                </c:pt>
                <c:pt idx="162">
                  <c:v>91.875973200921649</c:v>
                </c:pt>
                <c:pt idx="163">
                  <c:v>91.023772184236236</c:v>
                </c:pt>
                <c:pt idx="164">
                  <c:v>90.400205532934791</c:v>
                </c:pt>
                <c:pt idx="165">
                  <c:v>89.9632083482647</c:v>
                </c:pt>
                <c:pt idx="166">
                  <c:v>89.665532070655544</c:v>
                </c:pt>
                <c:pt idx="167">
                  <c:v>89.464049335804731</c:v>
                </c:pt>
                <c:pt idx="168">
                  <c:v>89.324381476973073</c:v>
                </c:pt>
                <c:pt idx="169">
                  <c:v>89.221853750700632</c:v>
                </c:pt>
                <c:pt idx="170">
                  <c:v>89.140262423405417</c:v>
                </c:pt>
                <c:pt idx="171">
                  <c:v>89.069777460633389</c:v>
                </c:pt>
                <c:pt idx="172">
                  <c:v>89.004854905663478</c:v>
                </c:pt>
                <c:pt idx="173">
                  <c:v>88.942574867327053</c:v>
                </c:pt>
                <c:pt idx="174">
                  <c:v>88.881496109636174</c:v>
                </c:pt>
                <c:pt idx="175">
                  <c:v>88.82094973207937</c:v>
                </c:pt>
                <c:pt idx="176">
                  <c:v>88.760642620746154</c:v>
                </c:pt>
                <c:pt idx="177">
                  <c:v>88.700452626823662</c:v>
                </c:pt>
                <c:pt idx="178">
                  <c:v>88.640330569067643</c:v>
                </c:pt>
                <c:pt idx="179">
                  <c:v>88.5802565907277</c:v>
                </c:pt>
                <c:pt idx="180">
                  <c:v>88.52022200159962</c:v>
                </c:pt>
                <c:pt idx="181">
                  <c:v>88.460222198191559</c:v>
                </c:pt>
                <c:pt idx="182">
                  <c:v>88.400254067973705</c:v>
                </c:pt>
                <c:pt idx="183">
                  <c:v>88.340315089395602</c:v>
                </c:pt>
                <c:pt idx="184">
                  <c:v>88.280403032771275</c:v>
                </c:pt>
                <c:pt idx="185">
                  <c:v>88.220515861267586</c:v>
                </c:pt>
                <c:pt idx="186">
                  <c:v>88.16065169485347</c:v>
                </c:pt>
                <c:pt idx="187">
                  <c:v>88.100808793224502</c:v>
                </c:pt>
                <c:pt idx="188">
                  <c:v>88.04098554444468</c:v>
                </c:pt>
                <c:pt idx="189">
                  <c:v>87.981180455531032</c:v>
                </c:pt>
                <c:pt idx="190">
                  <c:v>87.921392143951309</c:v>
                </c:pt>
                <c:pt idx="191">
                  <c:v>87.861619329752472</c:v>
                </c:pt>
                <c:pt idx="192">
                  <c:v>87.801860828228655</c:v>
                </c:pt>
                <c:pt idx="193">
                  <c:v>87.742115543085333</c:v>
                </c:pt>
                <c:pt idx="194">
                  <c:v>87.682382460066535</c:v>
                </c:pt>
                <c:pt idx="195">
                  <c:v>87.622660641017319</c:v>
                </c:pt>
                <c:pt idx="196">
                  <c:v>87.562949218354078</c:v>
                </c:pt>
                <c:pt idx="197">
                  <c:v>87.503247389917121</c:v>
                </c:pt>
                <c:pt idx="198">
                  <c:v>87.443554414181591</c:v>
                </c:pt>
                <c:pt idx="199">
                  <c:v>87.383869605803298</c:v>
                </c:pt>
                <c:pt idx="200">
                  <c:v>87.324192331478343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A!$BE$6:$BE$206</c:f>
              <c:numCache>
                <c:formatCode>General</c:formatCode>
                <c:ptCount val="201"/>
                <c:pt idx="0">
                  <c:v>91.281284496336454</c:v>
                </c:pt>
                <c:pt idx="1">
                  <c:v>91.311606631162121</c:v>
                </c:pt>
                <c:pt idx="2">
                  <c:v>91.341934182389934</c:v>
                </c:pt>
                <c:pt idx="3">
                  <c:v>91.372267582134398</c:v>
                </c:pt>
                <c:pt idx="4">
                  <c:v>91.40260729545173</c:v>
                </c:pt>
                <c:pt idx="5">
                  <c:v>91.432953822670157</c:v>
                </c:pt>
                <c:pt idx="6">
                  <c:v>91.463307701862576</c:v>
                </c:pt>
                <c:pt idx="7">
                  <c:v>91.493669511467218</c:v>
                </c:pt>
                <c:pt idx="8">
                  <c:v>91.524039873061668</c:v>
                </c:pt>
                <c:pt idx="9">
                  <c:v>91.554419454295427</c:v>
                </c:pt>
                <c:pt idx="10">
                  <c:v>91.584808971985368</c:v>
                </c:pt>
                <c:pt idx="11">
                  <c:v>91.615209195378256</c:v>
                </c:pt>
                <c:pt idx="12">
                  <c:v>91.645620949583375</c:v>
                </c:pt>
                <c:pt idx="13">
                  <c:v>91.676045119177246</c:v>
                </c:pt>
                <c:pt idx="14">
                  <c:v>91.706482651981759</c:v>
                </c:pt>
                <c:pt idx="15">
                  <c:v>91.736934563014842</c:v>
                </c:pt>
                <c:pt idx="16">
                  <c:v>91.767401938611528</c:v>
                </c:pt>
                <c:pt idx="17">
                  <c:v>91.797885940710941</c:v>
                </c:pt>
                <c:pt idx="18">
                  <c:v>91.828387811302349</c:v>
                </c:pt>
                <c:pt idx="19">
                  <c:v>91.858908877019971</c:v>
                </c:pt>
                <c:pt idx="20">
                  <c:v>91.889450553873786</c:v>
                </c:pt>
                <c:pt idx="21">
                  <c:v>91.920014352097908</c:v>
                </c:pt>
                <c:pt idx="22">
                  <c:v>91.950601881095167</c:v>
                </c:pt>
                <c:pt idx="23">
                  <c:v>91.981214854449135</c:v>
                </c:pt>
                <c:pt idx="24">
                  <c:v>92.011855094969832</c:v>
                </c:pt>
                <c:pt idx="25">
                  <c:v>92.04252453973136</c:v>
                </c:pt>
                <c:pt idx="26">
                  <c:v>92.073225245050523</c:v>
                </c:pt>
                <c:pt idx="27">
                  <c:v>92.103959391347274</c:v>
                </c:pt>
                <c:pt idx="28">
                  <c:v>92.134729287814409</c:v>
                </c:pt>
                <c:pt idx="29">
                  <c:v>92.165537376812907</c:v>
                </c:pt>
                <c:pt idx="30">
                  <c:v>92.19638623789335</c:v>
                </c:pt>
                <c:pt idx="31">
                  <c:v>92.227278591327192</c:v>
                </c:pt>
                <c:pt idx="32">
                  <c:v>92.258217301013289</c:v>
                </c:pt>
                <c:pt idx="33">
                  <c:v>92.289205376601871</c:v>
                </c:pt>
                <c:pt idx="34">
                  <c:v>92.320245974655037</c:v>
                </c:pt>
                <c:pt idx="35">
                  <c:v>92.351342398633847</c:v>
                </c:pt>
                <c:pt idx="36">
                  <c:v>92.382498097470972</c:v>
                </c:pt>
                <c:pt idx="37">
                  <c:v>92.4137166624526</c:v>
                </c:pt>
                <c:pt idx="38">
                  <c:v>92.445001822093175</c:v>
                </c:pt>
                <c:pt idx="39">
                  <c:v>92.476357434641756</c:v>
                </c:pt>
                <c:pt idx="40">
                  <c:v>92.507787477809302</c:v>
                </c:pt>
                <c:pt idx="41">
                  <c:v>92.539296035249919</c:v>
                </c:pt>
                <c:pt idx="42">
                  <c:v>92.570887279267211</c:v>
                </c:pt>
                <c:pt idx="43">
                  <c:v>92.602565449148713</c:v>
                </c:pt>
                <c:pt idx="44">
                  <c:v>92.634334824454541</c:v>
                </c:pt>
                <c:pt idx="45">
                  <c:v>92.666199692503895</c:v>
                </c:pt>
                <c:pt idx="46">
                  <c:v>92.698164309211052</c:v>
                </c:pt>
                <c:pt idx="47">
                  <c:v>92.730232852322999</c:v>
                </c:pt>
                <c:pt idx="48">
                  <c:v>92.762409366003695</c:v>
                </c:pt>
                <c:pt idx="49">
                  <c:v>92.794697695593044</c:v>
                </c:pt>
                <c:pt idx="50">
                  <c:v>92.827101411246275</c:v>
                </c:pt>
                <c:pt idx="51">
                  <c:v>92.859623719028704</c:v>
                </c:pt>
                <c:pt idx="52">
                  <c:v>92.892267357904188</c:v>
                </c:pt>
                <c:pt idx="53">
                  <c:v>92.925034480917731</c:v>
                </c:pt>
                <c:pt idx="54">
                  <c:v>92.957926518730517</c:v>
                </c:pt>
                <c:pt idx="55">
                  <c:v>92.990944023529053</c:v>
                </c:pt>
                <c:pt idx="56">
                  <c:v>93.024086491199057</c:v>
                </c:pt>
                <c:pt idx="57">
                  <c:v>93.05735215953942</c:v>
                </c:pt>
                <c:pt idx="58">
                  <c:v>93.09073778019534</c:v>
                </c:pt>
                <c:pt idx="59">
                  <c:v>93.124238361928491</c:v>
                </c:pt>
                <c:pt idx="60">
                  <c:v>93.157846882822398</c:v>
                </c:pt>
                <c:pt idx="61">
                  <c:v>93.191553969062156</c:v>
                </c:pt>
                <c:pt idx="62">
                  <c:v>93.225347538045582</c:v>
                </c:pt>
                <c:pt idx="63">
                  <c:v>93.259212403798784</c:v>
                </c:pt>
                <c:pt idx="64">
                  <c:v>93.293129843010149</c:v>
                </c:pt>
                <c:pt idx="65">
                  <c:v>93.327077120488326</c:v>
                </c:pt>
                <c:pt idx="66">
                  <c:v>93.361026973527203</c:v>
                </c:pt>
                <c:pt idx="67">
                  <c:v>93.394947055555591</c:v>
                </c:pt>
                <c:pt idx="68">
                  <c:v>93.428799340603646</c:v>
                </c:pt>
                <c:pt idx="69">
                  <c:v>93.462539491564783</c:v>
                </c:pt>
                <c:pt idx="70">
                  <c:v>93.496116197012498</c:v>
                </c:pt>
                <c:pt idx="71">
                  <c:v>93.529470483477013</c:v>
                </c:pt>
                <c:pt idx="72">
                  <c:v>93.562535012622646</c:v>
                </c:pt>
                <c:pt idx="73">
                  <c:v>93.595233375704623</c:v>
                </c:pt>
                <c:pt idx="74">
                  <c:v>93.627479401017723</c:v>
                </c:pt>
                <c:pt idx="75">
                  <c:v>93.659176493741697</c:v>
                </c:pt>
                <c:pt idx="76">
                  <c:v>93.690217031572857</c:v>
                </c:pt>
                <c:pt idx="77">
                  <c:v>93.7204818436891</c:v>
                </c:pt>
                <c:pt idx="78">
                  <c:v>93.749839804762502</c:v>
                </c:pt>
                <c:pt idx="79">
                  <c:v>93.778147579674112</c:v>
                </c:pt>
                <c:pt idx="80">
                  <c:v>93.805249558006437</c:v>
                </c:pt>
                <c:pt idx="81">
                  <c:v>93.830978019920224</c:v>
                </c:pt>
                <c:pt idx="82">
                  <c:v>93.855153576239502</c:v>
                </c:pt>
                <c:pt idx="83">
                  <c:v>93.877585924992118</c:v>
                </c:pt>
                <c:pt idx="84">
                  <c:v>93.898074963791345</c:v>
                </c:pt>
                <c:pt idx="85">
                  <c:v>93.916412291814524</c:v>
                </c:pt>
                <c:pt idx="86">
                  <c:v>93.932383126336475</c:v>
                </c:pt>
                <c:pt idx="87">
                  <c:v>93.945768646532613</c:v>
                </c:pt>
                <c:pt idx="88">
                  <c:v>93.956348761523074</c:v>
                </c:pt>
                <c:pt idx="89">
                  <c:v>93.963905280601452</c:v>
                </c:pt>
                <c:pt idx="90">
                  <c:v>93.968225441845618</c:v>
                </c:pt>
                <c:pt idx="91">
                  <c:v>93.969105731795821</c:v>
                </c:pt>
                <c:pt idx="92">
                  <c:v>93.9663559049458</c:v>
                </c:pt>
                <c:pt idx="93">
                  <c:v>93.959803089117656</c:v>
                </c:pt>
                <c:pt idx="94">
                  <c:v>93.94929584331004</c:v>
                </c:pt>
                <c:pt idx="95">
                  <c:v>93.934708020344942</c:v>
                </c:pt>
                <c:pt idx="96">
                  <c:v>93.915942279488206</c:v>
                </c:pt>
                <c:pt idx="97">
                  <c:v>93.892933095721531</c:v>
                </c:pt>
                <c:pt idx="98">
                  <c:v>93.8656491234497</c:v>
                </c:pt>
                <c:pt idx="99">
                  <c:v>93.834094793294994</c:v>
                </c:pt>
                <c:pt idx="100">
                  <c:v>93.798311050517881</c:v>
                </c:pt>
                <c:pt idx="101">
                  <c:v>93.75837518084424</c:v>
                </c:pt>
                <c:pt idx="102">
                  <c:v>93.714399711606319</c:v>
                </c:pt>
                <c:pt idx="103">
                  <c:v>93.66653042005882</c:v>
                </c:pt>
                <c:pt idx="104">
                  <c:v>93.614943523195819</c:v>
                </c:pt>
                <c:pt idx="105">
                  <c:v>93.559842161141333</c:v>
                </c:pt>
                <c:pt idx="106">
                  <c:v>93.501452316445324</c:v>
                </c:pt>
                <c:pt idx="107">
                  <c:v>93.44001833236355</c:v>
                </c:pt>
                <c:pt idx="108">
                  <c:v>93.375798203346406</c:v>
                </c:pt>
                <c:pt idx="109">
                  <c:v>93.309058810427473</c:v>
                </c:pt>
                <c:pt idx="110">
                  <c:v>93.240071263842765</c:v>
                </c:pt>
                <c:pt idx="111">
                  <c:v>93.169106496647828</c:v>
                </c:pt>
                <c:pt idx="112">
                  <c:v>93.096431228473904</c:v>
                </c:pt>
                <c:pt idx="113">
                  <c:v>93.022304390258782</c:v>
                </c:pt>
                <c:pt idx="114">
                  <c:v>92.946974071164789</c:v>
                </c:pt>
                <c:pt idx="115">
                  <c:v>92.870675020067878</c:v>
                </c:pt>
                <c:pt idx="116">
                  <c:v>92.793626707684496</c:v>
                </c:pt>
                <c:pt idx="117">
                  <c:v>92.716031932821366</c:v>
                </c:pt>
                <c:pt idx="118">
                  <c:v>92.638075938114966</c:v>
                </c:pt>
                <c:pt idx="119">
                  <c:v>92.559925987231992</c:v>
                </c:pt>
                <c:pt idx="120">
                  <c:v>92.481731346706567</c:v>
                </c:pt>
                <c:pt idx="121">
                  <c:v>92.403623610976325</c:v>
                </c:pt>
                <c:pt idx="122">
                  <c:v>92.325717308144576</c:v>
                </c:pt>
                <c:pt idx="123">
                  <c:v>92.24811072583654</c:v>
                </c:pt>
                <c:pt idx="124">
                  <c:v>92.170886900513224</c:v>
                </c:pt>
                <c:pt idx="125">
                  <c:v>92.094114719074298</c:v>
                </c:pt>
                <c:pt idx="126">
                  <c:v>92.017850087917608</c:v>
                </c:pt>
                <c:pt idx="127">
                  <c:v>91.942137131323832</c:v>
                </c:pt>
                <c:pt idx="128">
                  <c:v>91.867009387701032</c:v>
                </c:pt>
                <c:pt idx="129">
                  <c:v>91.792490978566349</c:v>
                </c:pt>
                <c:pt idx="130">
                  <c:v>91.718597730955835</c:v>
                </c:pt>
                <c:pt idx="131">
                  <c:v>91.645338239125508</c:v>
                </c:pt>
                <c:pt idx="132">
                  <c:v>91.572714855875901</c:v>
                </c:pt>
                <c:pt idx="133">
                  <c:v>91.500724607598031</c:v>
                </c:pt>
                <c:pt idx="134">
                  <c:v>91.429360030226235</c:v>
                </c:pt>
                <c:pt idx="135">
                  <c:v>91.358609925748041</c:v>
                </c:pt>
                <c:pt idx="136">
                  <c:v>91.2884600408279</c:v>
                </c:pt>
                <c:pt idx="137">
                  <c:v>91.218893670523869</c:v>
                </c:pt>
                <c:pt idx="138">
                  <c:v>91.14989219108655</c:v>
                </c:pt>
                <c:pt idx="139">
                  <c:v>91.08143552649895</c:v>
                </c:pt>
                <c:pt idx="140">
                  <c:v>91.013502553807413</c:v>
                </c:pt>
                <c:pt idx="141">
                  <c:v>90.946071452466768</c:v>
                </c:pt>
                <c:pt idx="142">
                  <c:v>90.879120002925944</c:v>
                </c:pt>
                <c:pt idx="143">
                  <c:v>90.812625839556773</c:v>
                </c:pt>
                <c:pt idx="144">
                  <c:v>90.746566662813834</c:v>
                </c:pt>
                <c:pt idx="145">
                  <c:v>90.680920415236386</c:v>
                </c:pt>
                <c:pt idx="146">
                  <c:v>90.615665425587153</c:v>
                </c:pt>
                <c:pt idx="147">
                  <c:v>90.550780525085059</c:v>
                </c:pt>
                <c:pt idx="148">
                  <c:v>90.486245139346451</c:v>
                </c:pt>
                <c:pt idx="149">
                  <c:v>90.422039359306552</c:v>
                </c:pt>
                <c:pt idx="150">
                  <c:v>90.358143994065728</c:v>
                </c:pt>
                <c:pt idx="151">
                  <c:v>90.294540608290163</c:v>
                </c:pt>
                <c:pt idx="152">
                  <c:v>90.231211546503914</c:v>
                </c:pt>
                <c:pt idx="153">
                  <c:v>90.168139946336382</c:v>
                </c:pt>
                <c:pt idx="154">
                  <c:v>90.105309742540911</c:v>
                </c:pt>
                <c:pt idx="155">
                  <c:v>90.042705663371379</c:v>
                </c:pt>
                <c:pt idx="156">
                  <c:v>89.980313220699955</c:v>
                </c:pt>
                <c:pt idx="157">
                  <c:v>89.918118695073744</c:v>
                </c:pt>
                <c:pt idx="158">
                  <c:v>89.85610911674425</c:v>
                </c:pt>
                <c:pt idx="159">
                  <c:v>89.794272243557359</c:v>
                </c:pt>
                <c:pt idx="160">
                  <c:v>89.732596536461713</c:v>
                </c:pt>
                <c:pt idx="161">
                  <c:v>89.671071133280421</c:v>
                </c:pt>
                <c:pt idx="162">
                  <c:v>89.609685821290626</c:v>
                </c:pt>
                <c:pt idx="163">
                  <c:v>89.548431009068693</c:v>
                </c:pt>
                <c:pt idx="164">
                  <c:v>89.487297697982356</c:v>
                </c:pt>
                <c:pt idx="165">
                  <c:v>89.426277453646264</c:v>
                </c:pt>
                <c:pt idx="166">
                  <c:v>89.365362377599297</c:v>
                </c:pt>
                <c:pt idx="167">
                  <c:v>89.304545079413884</c:v>
                </c:pt>
                <c:pt idx="168">
                  <c:v>89.243818649405384</c:v>
                </c:pt>
                <c:pt idx="169">
                  <c:v>89.183176632073227</c:v>
                </c:pt>
                <c:pt idx="170">
                  <c:v>89.12261300037531</c:v>
                </c:pt>
                <c:pt idx="171">
                  <c:v>89.062122130911177</c:v>
                </c:pt>
                <c:pt idx="172">
                  <c:v>89.001698780067386</c:v>
                </c:pt>
                <c:pt idx="173">
                  <c:v>88.941338061160295</c:v>
                </c:pt>
                <c:pt idx="174">
                  <c:v>88.881035422596298</c:v>
                </c:pt>
                <c:pt idx="175">
                  <c:v>88.820786627056407</c:v>
                </c:pt>
                <c:pt idx="176">
                  <c:v>88.760587731702387</c:v>
                </c:pt>
                <c:pt idx="177">
                  <c:v>88.700435069392185</c:v>
                </c:pt>
                <c:pt idx="178">
                  <c:v>88.640325230886731</c:v>
                </c:pt>
                <c:pt idx="179">
                  <c:v>88.580255048023787</c:v>
                </c:pt>
                <c:pt idx="180">
                  <c:v>88.520221577830938</c:v>
                </c:pt>
                <c:pt idx="181">
                  <c:v>88.46022208754647</c:v>
                </c:pt>
                <c:pt idx="182">
                  <c:v>88.400254040514227</c:v>
                </c:pt>
                <c:pt idx="183">
                  <c:v>88.340315082918067</c:v>
                </c:pt>
                <c:pt idx="184">
                  <c:v>88.280403031318883</c:v>
                </c:pt>
                <c:pt idx="185">
                  <c:v>88.220515860958045</c:v>
                </c:pt>
                <c:pt idx="186">
                  <c:v>88.160651694790772</c:v>
                </c:pt>
                <c:pt idx="187">
                  <c:v>88.100808793212423</c:v>
                </c:pt>
                <c:pt idx="188">
                  <c:v>88.040985544442478</c:v>
                </c:pt>
                <c:pt idx="189">
                  <c:v>87.981180455530648</c:v>
                </c:pt>
                <c:pt idx="190">
                  <c:v>87.921392143951252</c:v>
                </c:pt>
                <c:pt idx="191">
                  <c:v>87.861619329752457</c:v>
                </c:pt>
                <c:pt idx="192">
                  <c:v>87.801860828228655</c:v>
                </c:pt>
                <c:pt idx="193">
                  <c:v>87.742115543085333</c:v>
                </c:pt>
                <c:pt idx="194">
                  <c:v>87.682382460066535</c:v>
                </c:pt>
                <c:pt idx="195">
                  <c:v>87.622660641017319</c:v>
                </c:pt>
                <c:pt idx="196">
                  <c:v>87.562949218354078</c:v>
                </c:pt>
                <c:pt idx="197">
                  <c:v>87.503247389917121</c:v>
                </c:pt>
                <c:pt idx="198">
                  <c:v>87.443554414181591</c:v>
                </c:pt>
                <c:pt idx="199">
                  <c:v>87.383869605803298</c:v>
                </c:pt>
                <c:pt idx="200">
                  <c:v>87.324192331478343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006240"/>
        <c:axId val="562006632"/>
      </c:scatterChart>
      <c:valAx>
        <c:axId val="562006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62006632"/>
        <c:crosses val="autoZero"/>
        <c:crossBetween val="midCat"/>
      </c:valAx>
      <c:valAx>
        <c:axId val="5620066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62006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A!$M$6:$M$206</c:f>
              <c:numCache>
                <c:formatCode>General</c:formatCode>
                <c:ptCount val="201"/>
                <c:pt idx="0">
                  <c:v>82.712000000000003</c:v>
                </c:pt>
                <c:pt idx="1">
                  <c:v>80.915000000000006</c:v>
                </c:pt>
                <c:pt idx="2">
                  <c:v>82.424000000000007</c:v>
                </c:pt>
                <c:pt idx="3">
                  <c:v>82.728999999999999</c:v>
                </c:pt>
                <c:pt idx="4">
                  <c:v>83.168999999999997</c:v>
                </c:pt>
                <c:pt idx="5">
                  <c:v>83.831000000000003</c:v>
                </c:pt>
                <c:pt idx="6">
                  <c:v>83.236999999999995</c:v>
                </c:pt>
                <c:pt idx="7">
                  <c:v>82.593000000000004</c:v>
                </c:pt>
                <c:pt idx="8">
                  <c:v>83.305000000000007</c:v>
                </c:pt>
                <c:pt idx="9">
                  <c:v>83.813999999999993</c:v>
                </c:pt>
                <c:pt idx="10">
                  <c:v>84.322000000000003</c:v>
                </c:pt>
                <c:pt idx="11">
                  <c:v>83.203000000000003</c:v>
                </c:pt>
                <c:pt idx="12">
                  <c:v>83.254000000000005</c:v>
                </c:pt>
                <c:pt idx="13">
                  <c:v>83.441000000000003</c:v>
                </c:pt>
                <c:pt idx="14">
                  <c:v>83.22</c:v>
                </c:pt>
                <c:pt idx="15">
                  <c:v>83.203000000000003</c:v>
                </c:pt>
                <c:pt idx="16">
                  <c:v>81.915000000000006</c:v>
                </c:pt>
                <c:pt idx="17">
                  <c:v>83.525000000000006</c:v>
                </c:pt>
                <c:pt idx="18">
                  <c:v>83.61</c:v>
                </c:pt>
                <c:pt idx="19">
                  <c:v>83.542000000000002</c:v>
                </c:pt>
                <c:pt idx="20">
                  <c:v>83.034000000000006</c:v>
                </c:pt>
                <c:pt idx="21">
                  <c:v>83.745999999999995</c:v>
                </c:pt>
                <c:pt idx="22">
                  <c:v>84.168999999999997</c:v>
                </c:pt>
                <c:pt idx="23">
                  <c:v>84.084999999999994</c:v>
                </c:pt>
                <c:pt idx="24">
                  <c:v>84.694999999999993</c:v>
                </c:pt>
                <c:pt idx="25">
                  <c:v>84.813999999999993</c:v>
                </c:pt>
                <c:pt idx="26">
                  <c:v>85.322000000000003</c:v>
                </c:pt>
                <c:pt idx="27">
                  <c:v>85.677999999999997</c:v>
                </c:pt>
                <c:pt idx="28">
                  <c:v>85.78</c:v>
                </c:pt>
                <c:pt idx="29">
                  <c:v>85.796999999999997</c:v>
                </c:pt>
                <c:pt idx="30">
                  <c:v>87.441000000000003</c:v>
                </c:pt>
                <c:pt idx="31">
                  <c:v>87.119</c:v>
                </c:pt>
                <c:pt idx="32">
                  <c:v>87.525000000000006</c:v>
                </c:pt>
                <c:pt idx="33">
                  <c:v>86.763000000000005</c:v>
                </c:pt>
                <c:pt idx="34">
                  <c:v>87.406999999999996</c:v>
                </c:pt>
                <c:pt idx="35">
                  <c:v>89.254000000000005</c:v>
                </c:pt>
                <c:pt idx="36">
                  <c:v>88.558999999999997</c:v>
                </c:pt>
                <c:pt idx="37">
                  <c:v>90.102000000000004</c:v>
                </c:pt>
                <c:pt idx="38">
                  <c:v>90.763000000000005</c:v>
                </c:pt>
                <c:pt idx="39">
                  <c:v>92.236999999999995</c:v>
                </c:pt>
                <c:pt idx="40">
                  <c:v>92.745999999999995</c:v>
                </c:pt>
                <c:pt idx="41">
                  <c:v>94.661000000000001</c:v>
                </c:pt>
                <c:pt idx="42">
                  <c:v>97.355999999999995</c:v>
                </c:pt>
                <c:pt idx="43">
                  <c:v>101.91500000000001</c:v>
                </c:pt>
                <c:pt idx="44">
                  <c:v>106.712</c:v>
                </c:pt>
                <c:pt idx="45">
                  <c:v>112.102</c:v>
                </c:pt>
                <c:pt idx="46">
                  <c:v>119.22</c:v>
                </c:pt>
                <c:pt idx="47">
                  <c:v>128.62700000000001</c:v>
                </c:pt>
                <c:pt idx="48">
                  <c:v>137.62700000000001</c:v>
                </c:pt>
                <c:pt idx="49">
                  <c:v>150.06800000000001</c:v>
                </c:pt>
                <c:pt idx="50">
                  <c:v>162.102</c:v>
                </c:pt>
                <c:pt idx="51">
                  <c:v>171.22</c:v>
                </c:pt>
                <c:pt idx="52">
                  <c:v>181.03399999999999</c:v>
                </c:pt>
                <c:pt idx="53">
                  <c:v>187.339</c:v>
                </c:pt>
                <c:pt idx="54">
                  <c:v>191.898</c:v>
                </c:pt>
                <c:pt idx="55">
                  <c:v>194.57599999999999</c:v>
                </c:pt>
                <c:pt idx="56">
                  <c:v>195.339</c:v>
                </c:pt>
                <c:pt idx="57">
                  <c:v>194.322</c:v>
                </c:pt>
                <c:pt idx="58">
                  <c:v>188.59299999999999</c:v>
                </c:pt>
                <c:pt idx="59">
                  <c:v>177.119</c:v>
                </c:pt>
                <c:pt idx="60">
                  <c:v>156.458</c:v>
                </c:pt>
                <c:pt idx="61">
                  <c:v>127.339</c:v>
                </c:pt>
                <c:pt idx="62">
                  <c:v>102.441</c:v>
                </c:pt>
                <c:pt idx="63">
                  <c:v>91.102000000000004</c:v>
                </c:pt>
                <c:pt idx="64">
                  <c:v>88</c:v>
                </c:pt>
                <c:pt idx="65">
                  <c:v>85.983000000000004</c:v>
                </c:pt>
                <c:pt idx="66">
                  <c:v>86.507999999999996</c:v>
                </c:pt>
                <c:pt idx="67">
                  <c:v>86.983000000000004</c:v>
                </c:pt>
                <c:pt idx="68">
                  <c:v>88.084999999999994</c:v>
                </c:pt>
                <c:pt idx="69">
                  <c:v>89.474999999999994</c:v>
                </c:pt>
                <c:pt idx="70">
                  <c:v>90.965999999999994</c:v>
                </c:pt>
                <c:pt idx="71">
                  <c:v>91.881</c:v>
                </c:pt>
                <c:pt idx="72">
                  <c:v>95.355999999999995</c:v>
                </c:pt>
                <c:pt idx="73">
                  <c:v>98.61</c:v>
                </c:pt>
                <c:pt idx="74">
                  <c:v>101.271</c:v>
                </c:pt>
                <c:pt idx="75">
                  <c:v>105.254</c:v>
                </c:pt>
                <c:pt idx="76">
                  <c:v>109.52500000000001</c:v>
                </c:pt>
                <c:pt idx="77">
                  <c:v>112.542</c:v>
                </c:pt>
                <c:pt idx="78">
                  <c:v>117.47499999999999</c:v>
                </c:pt>
                <c:pt idx="79">
                  <c:v>119.797</c:v>
                </c:pt>
                <c:pt idx="80">
                  <c:v>120.593</c:v>
                </c:pt>
                <c:pt idx="81">
                  <c:v>120.949</c:v>
                </c:pt>
                <c:pt idx="82">
                  <c:v>119.407</c:v>
                </c:pt>
                <c:pt idx="83">
                  <c:v>114.203</c:v>
                </c:pt>
                <c:pt idx="84">
                  <c:v>105.64400000000001</c:v>
                </c:pt>
                <c:pt idx="85">
                  <c:v>97.236999999999995</c:v>
                </c:pt>
                <c:pt idx="86">
                  <c:v>93.661000000000001</c:v>
                </c:pt>
                <c:pt idx="87">
                  <c:v>89.492000000000004</c:v>
                </c:pt>
                <c:pt idx="88">
                  <c:v>87.983000000000004</c:v>
                </c:pt>
                <c:pt idx="89">
                  <c:v>87.322000000000003</c:v>
                </c:pt>
                <c:pt idx="90">
                  <c:v>86.102000000000004</c:v>
                </c:pt>
                <c:pt idx="91">
                  <c:v>86.322000000000003</c:v>
                </c:pt>
                <c:pt idx="92">
                  <c:v>86.728999999999999</c:v>
                </c:pt>
                <c:pt idx="93">
                  <c:v>85.406999999999996</c:v>
                </c:pt>
                <c:pt idx="94">
                  <c:v>85.796999999999997</c:v>
                </c:pt>
                <c:pt idx="95">
                  <c:v>85.796999999999997</c:v>
                </c:pt>
                <c:pt idx="96">
                  <c:v>85.694999999999993</c:v>
                </c:pt>
                <c:pt idx="97">
                  <c:v>85.322000000000003</c:v>
                </c:pt>
                <c:pt idx="98">
                  <c:v>87.102000000000004</c:v>
                </c:pt>
                <c:pt idx="99">
                  <c:v>85.932000000000002</c:v>
                </c:pt>
                <c:pt idx="100">
                  <c:v>85.39</c:v>
                </c:pt>
                <c:pt idx="101">
                  <c:v>86.119</c:v>
                </c:pt>
                <c:pt idx="102">
                  <c:v>86.575999999999993</c:v>
                </c:pt>
                <c:pt idx="103">
                  <c:v>86.712000000000003</c:v>
                </c:pt>
                <c:pt idx="104">
                  <c:v>89.168999999999997</c:v>
                </c:pt>
                <c:pt idx="105">
                  <c:v>88.474999999999994</c:v>
                </c:pt>
                <c:pt idx="106">
                  <c:v>89.119</c:v>
                </c:pt>
                <c:pt idx="107">
                  <c:v>90.575999999999993</c:v>
                </c:pt>
                <c:pt idx="108">
                  <c:v>88.864000000000004</c:v>
                </c:pt>
                <c:pt idx="109">
                  <c:v>91.186000000000007</c:v>
                </c:pt>
                <c:pt idx="110">
                  <c:v>90.593000000000004</c:v>
                </c:pt>
                <c:pt idx="111">
                  <c:v>92.153000000000006</c:v>
                </c:pt>
                <c:pt idx="112">
                  <c:v>91.373000000000005</c:v>
                </c:pt>
                <c:pt idx="113">
                  <c:v>92.745999999999995</c:v>
                </c:pt>
                <c:pt idx="114">
                  <c:v>93.61</c:v>
                </c:pt>
                <c:pt idx="115">
                  <c:v>96.626999999999995</c:v>
                </c:pt>
                <c:pt idx="116">
                  <c:v>97.22</c:v>
                </c:pt>
                <c:pt idx="117">
                  <c:v>99.932000000000002</c:v>
                </c:pt>
                <c:pt idx="118">
                  <c:v>103.864</c:v>
                </c:pt>
                <c:pt idx="119">
                  <c:v>105.52500000000001</c:v>
                </c:pt>
                <c:pt idx="120">
                  <c:v>108.08499999999999</c:v>
                </c:pt>
                <c:pt idx="121">
                  <c:v>110.47499999999999</c:v>
                </c:pt>
                <c:pt idx="122">
                  <c:v>110.254</c:v>
                </c:pt>
                <c:pt idx="123">
                  <c:v>110.508</c:v>
                </c:pt>
                <c:pt idx="124">
                  <c:v>109.017</c:v>
                </c:pt>
                <c:pt idx="125">
                  <c:v>107.627</c:v>
                </c:pt>
                <c:pt idx="126">
                  <c:v>102.91500000000001</c:v>
                </c:pt>
                <c:pt idx="127">
                  <c:v>99.22</c:v>
                </c:pt>
                <c:pt idx="128">
                  <c:v>94.135999999999996</c:v>
                </c:pt>
                <c:pt idx="129">
                  <c:v>90.728999999999999</c:v>
                </c:pt>
                <c:pt idx="130">
                  <c:v>86.948999999999998</c:v>
                </c:pt>
                <c:pt idx="131">
                  <c:v>86.254000000000005</c:v>
                </c:pt>
                <c:pt idx="132">
                  <c:v>84.694999999999993</c:v>
                </c:pt>
                <c:pt idx="133">
                  <c:v>83.881</c:v>
                </c:pt>
                <c:pt idx="134">
                  <c:v>83.457999999999998</c:v>
                </c:pt>
                <c:pt idx="135">
                  <c:v>83.915000000000006</c:v>
                </c:pt>
                <c:pt idx="136">
                  <c:v>83.558999999999997</c:v>
                </c:pt>
                <c:pt idx="137">
                  <c:v>84.034000000000006</c:v>
                </c:pt>
                <c:pt idx="138">
                  <c:v>83.575999999999993</c:v>
                </c:pt>
                <c:pt idx="139">
                  <c:v>83.881</c:v>
                </c:pt>
                <c:pt idx="140">
                  <c:v>83.813999999999993</c:v>
                </c:pt>
                <c:pt idx="141">
                  <c:v>83.763000000000005</c:v>
                </c:pt>
                <c:pt idx="142">
                  <c:v>84.186000000000007</c:v>
                </c:pt>
                <c:pt idx="143">
                  <c:v>84.661000000000001</c:v>
                </c:pt>
                <c:pt idx="144">
                  <c:v>85.593000000000004</c:v>
                </c:pt>
                <c:pt idx="145">
                  <c:v>84.507999999999996</c:v>
                </c:pt>
                <c:pt idx="146">
                  <c:v>84.406999999999996</c:v>
                </c:pt>
                <c:pt idx="147">
                  <c:v>85.271000000000001</c:v>
                </c:pt>
                <c:pt idx="148">
                  <c:v>86.915000000000006</c:v>
                </c:pt>
                <c:pt idx="149">
                  <c:v>87.763000000000005</c:v>
                </c:pt>
                <c:pt idx="150">
                  <c:v>89.492000000000004</c:v>
                </c:pt>
                <c:pt idx="151">
                  <c:v>90.39</c:v>
                </c:pt>
                <c:pt idx="152">
                  <c:v>91.542000000000002</c:v>
                </c:pt>
                <c:pt idx="153">
                  <c:v>92.644000000000005</c:v>
                </c:pt>
                <c:pt idx="154">
                  <c:v>93.575999999999993</c:v>
                </c:pt>
                <c:pt idx="155">
                  <c:v>95.051000000000002</c:v>
                </c:pt>
                <c:pt idx="156">
                  <c:v>94.424000000000007</c:v>
                </c:pt>
                <c:pt idx="157">
                  <c:v>95.016999999999996</c:v>
                </c:pt>
                <c:pt idx="158">
                  <c:v>94.626999999999995</c:v>
                </c:pt>
                <c:pt idx="159">
                  <c:v>93.39</c:v>
                </c:pt>
                <c:pt idx="160">
                  <c:v>91.254000000000005</c:v>
                </c:pt>
                <c:pt idx="161">
                  <c:v>90.712000000000003</c:v>
                </c:pt>
                <c:pt idx="162">
                  <c:v>88.034000000000006</c:v>
                </c:pt>
                <c:pt idx="163">
                  <c:v>86.965999999999994</c:v>
                </c:pt>
                <c:pt idx="164">
                  <c:v>84.593000000000004</c:v>
                </c:pt>
                <c:pt idx="165">
                  <c:v>84.153000000000006</c:v>
                </c:pt>
                <c:pt idx="166">
                  <c:v>83.287999999999997</c:v>
                </c:pt>
                <c:pt idx="167">
                  <c:v>83.119</c:v>
                </c:pt>
                <c:pt idx="168">
                  <c:v>82.119</c:v>
                </c:pt>
                <c:pt idx="169">
                  <c:v>81.965999999999994</c:v>
                </c:pt>
                <c:pt idx="170">
                  <c:v>83.034000000000006</c:v>
                </c:pt>
                <c:pt idx="171">
                  <c:v>81.626999999999995</c:v>
                </c:pt>
                <c:pt idx="172">
                  <c:v>82.203000000000003</c:v>
                </c:pt>
                <c:pt idx="173">
                  <c:v>81.575999999999993</c:v>
                </c:pt>
                <c:pt idx="174">
                  <c:v>82.153000000000006</c:v>
                </c:pt>
                <c:pt idx="175">
                  <c:v>83.102000000000004</c:v>
                </c:pt>
                <c:pt idx="176">
                  <c:v>81.661000000000001</c:v>
                </c:pt>
                <c:pt idx="177">
                  <c:v>81.897999999999996</c:v>
                </c:pt>
                <c:pt idx="178">
                  <c:v>81.441000000000003</c:v>
                </c:pt>
                <c:pt idx="179">
                  <c:v>83</c:v>
                </c:pt>
                <c:pt idx="180">
                  <c:v>82.084999999999994</c:v>
                </c:pt>
                <c:pt idx="181">
                  <c:v>81.763000000000005</c:v>
                </c:pt>
                <c:pt idx="182">
                  <c:v>81.254000000000005</c:v>
                </c:pt>
                <c:pt idx="183">
                  <c:v>82.322000000000003</c:v>
                </c:pt>
                <c:pt idx="184">
                  <c:v>81.813999999999993</c:v>
                </c:pt>
                <c:pt idx="185">
                  <c:v>81.119</c:v>
                </c:pt>
                <c:pt idx="186">
                  <c:v>81.61</c:v>
                </c:pt>
                <c:pt idx="187">
                  <c:v>81.355999999999995</c:v>
                </c:pt>
                <c:pt idx="188">
                  <c:v>81.271000000000001</c:v>
                </c:pt>
                <c:pt idx="189">
                  <c:v>81.102000000000004</c:v>
                </c:pt>
                <c:pt idx="190">
                  <c:v>80.474999999999994</c:v>
                </c:pt>
                <c:pt idx="191">
                  <c:v>81.932000000000002</c:v>
                </c:pt>
                <c:pt idx="192">
                  <c:v>82.287999999999997</c:v>
                </c:pt>
                <c:pt idx="193">
                  <c:v>81.846999999999994</c:v>
                </c:pt>
                <c:pt idx="194">
                  <c:v>83.203000000000003</c:v>
                </c:pt>
                <c:pt idx="195">
                  <c:v>83.051000000000002</c:v>
                </c:pt>
                <c:pt idx="196">
                  <c:v>82.558999999999997</c:v>
                </c:pt>
                <c:pt idx="197">
                  <c:v>82.542000000000002</c:v>
                </c:pt>
                <c:pt idx="198">
                  <c:v>82.236999999999995</c:v>
                </c:pt>
                <c:pt idx="199">
                  <c:v>82.186000000000007</c:v>
                </c:pt>
                <c:pt idx="200">
                  <c:v>81.677999999999997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A!$AB$6:$AB$206</c:f>
              <c:numCache>
                <c:formatCode>0.00</c:formatCode>
                <c:ptCount val="201"/>
                <c:pt idx="0">
                  <c:v>83.888484197568985</c:v>
                </c:pt>
                <c:pt idx="1">
                  <c:v>83.926227647773203</c:v>
                </c:pt>
                <c:pt idx="2">
                  <c:v>83.963976659563073</c:v>
                </c:pt>
                <c:pt idx="3">
                  <c:v>84.001731679558418</c:v>
                </c:pt>
                <c:pt idx="4">
                  <c:v>84.039493188768475</c:v>
                </c:pt>
                <c:pt idx="5">
                  <c:v>84.077261705066604</c:v>
                </c:pt>
                <c:pt idx="6">
                  <c:v>84.115037785821613</c:v>
                </c:pt>
                <c:pt idx="7">
                  <c:v>84.152822030693102</c:v>
                </c:pt>
                <c:pt idx="8">
                  <c:v>84.190615084597226</c:v>
                </c:pt>
                <c:pt idx="9">
                  <c:v>84.228417640850466</c:v>
                </c:pt>
                <c:pt idx="10">
                  <c:v>84.266230444497083</c:v>
                </c:pt>
                <c:pt idx="11">
                  <c:v>84.304054295826646</c:v>
                </c:pt>
                <c:pt idx="12">
                  <c:v>84.341890054087287</c:v>
                </c:pt>
                <c:pt idx="13">
                  <c:v>84.379738641398902</c:v>
                </c:pt>
                <c:pt idx="14">
                  <c:v>84.417601046870729</c:v>
                </c:pt>
                <c:pt idx="15">
                  <c:v>84.455478330926624</c:v>
                </c:pt>
                <c:pt idx="16">
                  <c:v>84.493371629843537</c:v>
                </c:pt>
                <c:pt idx="17">
                  <c:v>84.531282160522309</c:v>
                </c:pt>
                <c:pt idx="18">
                  <c:v>84.569211225561688</c:v>
                </c:pt>
                <c:pt idx="19">
                  <c:v>84.607160218912767</c:v>
                </c:pt>
                <c:pt idx="20">
                  <c:v>84.645130633115059</c:v>
                </c:pt>
                <c:pt idx="21">
                  <c:v>84.683124071562688</c:v>
                </c:pt>
                <c:pt idx="22">
                  <c:v>84.721142277098039</c:v>
                </c:pt>
                <c:pt idx="23">
                  <c:v>84.759187212184031</c:v>
                </c:pt>
                <c:pt idx="24">
                  <c:v>84.797261295427717</c:v>
                </c:pt>
                <c:pt idx="25">
                  <c:v>84.835368090855454</c:v>
                </c:pt>
                <c:pt idx="26">
                  <c:v>84.873514247290757</c:v>
                </c:pt>
                <c:pt idx="27">
                  <c:v>84.911714724816846</c:v>
                </c:pt>
                <c:pt idx="28">
                  <c:v>84.950006242225626</c:v>
                </c:pt>
                <c:pt idx="29">
                  <c:v>84.988480253136473</c:v>
                </c:pt>
                <c:pt idx="30">
                  <c:v>85.027359908091839</c:v>
                </c:pt>
                <c:pt idx="31">
                  <c:v>85.067170755324653</c:v>
                </c:pt>
                <c:pt idx="32">
                  <c:v>85.109099932570345</c:v>
                </c:pt>
                <c:pt idx="33">
                  <c:v>85.155711682309018</c:v>
                </c:pt>
                <c:pt idx="34">
                  <c:v>85.212292944005171</c:v>
                </c:pt>
                <c:pt idx="35">
                  <c:v>85.289233536945133</c:v>
                </c:pt>
                <c:pt idx="36">
                  <c:v>85.405966070734848</c:v>
                </c:pt>
                <c:pt idx="37">
                  <c:v>85.597023348967056</c:v>
                </c:pt>
                <c:pt idx="38">
                  <c:v>85.920586988393353</c:v>
                </c:pt>
                <c:pt idx="39">
                  <c:v>86.469337335759789</c:v>
                </c:pt>
                <c:pt idx="40">
                  <c:v>87.382333893234474</c:v>
                </c:pt>
                <c:pt idx="41">
                  <c:v>88.855055049880775</c:v>
                </c:pt>
                <c:pt idx="42">
                  <c:v>91.142877383319359</c:v>
                </c:pt>
                <c:pt idx="43">
                  <c:v>94.551824114624281</c:v>
                </c:pt>
                <c:pt idx="44">
                  <c:v>99.41034093082007</c:v>
                </c:pt>
                <c:pt idx="45">
                  <c:v>106.01820901356491</c:v>
                </c:pt>
                <c:pt idx="46">
                  <c:v>114.57406870802271</c:v>
                </c:pt>
                <c:pt idx="47">
                  <c:v>125.09092514691754</c:v>
                </c:pt>
                <c:pt idx="48">
                  <c:v>137.31750161629603</c:v>
                </c:pt>
                <c:pt idx="49">
                  <c:v>150.68919203254436</c:v>
                </c:pt>
                <c:pt idx="50">
                  <c:v>164.33214549972149</c:v>
                </c:pt>
                <c:pt idx="51">
                  <c:v>177.13548368843556</c:v>
                </c:pt>
                <c:pt idx="52">
                  <c:v>187.89041331691345</c:v>
                </c:pt>
                <c:pt idx="53">
                  <c:v>195.47509940207939</c:v>
                </c:pt>
                <c:pt idx="54">
                  <c:v>199.04718321144799</c:v>
                </c:pt>
                <c:pt idx="55">
                  <c:v>198.19847852779796</c:v>
                </c:pt>
                <c:pt idx="56">
                  <c:v>193.03259269191159</c:v>
                </c:pt>
                <c:pt idx="57">
                  <c:v>184.14507191221412</c:v>
                </c:pt>
                <c:pt idx="58">
                  <c:v>172.51133020360535</c:v>
                </c:pt>
                <c:pt idx="59">
                  <c:v>159.31151475400247</c:v>
                </c:pt>
                <c:pt idx="60">
                  <c:v>145.73573310645844</c:v>
                </c:pt>
                <c:pt idx="61">
                  <c:v>132.81370413260848</c:v>
                </c:pt>
                <c:pt idx="62">
                  <c:v>121.30105726914132</c:v>
                </c:pt>
                <c:pt idx="63">
                  <c:v>111.63558665878649</c:v>
                </c:pt>
                <c:pt idx="64">
                  <c:v>103.95780792110416</c:v>
                </c:pt>
                <c:pt idx="65">
                  <c:v>98.176961851866594</c:v>
                </c:pt>
                <c:pt idx="66">
                  <c:v>94.058795640789342</c:v>
                </c:pt>
                <c:pt idx="67">
                  <c:v>91.31414631859144</c:v>
                </c:pt>
                <c:pt idx="68">
                  <c:v>89.674173865999052</c:v>
                </c:pt>
                <c:pt idx="69">
                  <c:v>88.944907514446001</c:v>
                </c:pt>
                <c:pt idx="70">
                  <c:v>89.03749654753733</c:v>
                </c:pt>
                <c:pt idx="71">
                  <c:v>89.970580957173397</c:v>
                </c:pt>
                <c:pt idx="72">
                  <c:v>91.839944375946942</c:v>
                </c:pt>
                <c:pt idx="73">
                  <c:v>94.752687524421589</c:v>
                </c:pt>
                <c:pt idx="74">
                  <c:v>98.732615614094215</c:v>
                </c:pt>
                <c:pt idx="75">
                  <c:v>103.61995308402226</c:v>
                </c:pt>
                <c:pt idx="76">
                  <c:v>109.00442592421267</c:v>
                </c:pt>
                <c:pt idx="77">
                  <c:v>114.23373328236795</c:v>
                </c:pt>
                <c:pt idx="78">
                  <c:v>118.5197310118692</c:v>
                </c:pt>
                <c:pt idx="79">
                  <c:v>121.12465408345298</c:v>
                </c:pt>
                <c:pt idx="80">
                  <c:v>121.56723276524514</c:v>
                </c:pt>
                <c:pt idx="81">
                  <c:v>119.76865928060491</c:v>
                </c:pt>
                <c:pt idx="82">
                  <c:v>116.07690601843757</c:v>
                </c:pt>
                <c:pt idx="83">
                  <c:v>111.15867633668485</c:v>
                </c:pt>
                <c:pt idx="84">
                  <c:v>105.80475306122267</c:v>
                </c:pt>
                <c:pt idx="85">
                  <c:v>100.72645378627092</c:v>
                </c:pt>
                <c:pt idx="86">
                  <c:v>96.41376134180139</c:v>
                </c:pt>
                <c:pt idx="87">
                  <c:v>93.088402454368548</c:v>
                </c:pt>
                <c:pt idx="88">
                  <c:v>90.741566185824411</c:v>
                </c:pt>
                <c:pt idx="89">
                  <c:v>89.21817178163046</c:v>
                </c:pt>
                <c:pt idx="90">
                  <c:v>88.305835743743302</c:v>
                </c:pt>
                <c:pt idx="91">
                  <c:v>87.80071353705145</c:v>
                </c:pt>
                <c:pt idx="92">
                  <c:v>87.54155479647207</c:v>
                </c:pt>
                <c:pt idx="93">
                  <c:v>87.417466455230453</c:v>
                </c:pt>
                <c:pt idx="94">
                  <c:v>87.360480079876581</c:v>
                </c:pt>
                <c:pt idx="95">
                  <c:v>87.332944626655134</c:v>
                </c:pt>
                <c:pt idx="96">
                  <c:v>87.315840962486689</c:v>
                </c:pt>
                <c:pt idx="97">
                  <c:v>87.30035457655201</c:v>
                </c:pt>
                <c:pt idx="98">
                  <c:v>87.282727509069929</c:v>
                </c:pt>
                <c:pt idx="99">
                  <c:v>87.261503714650601</c:v>
                </c:pt>
                <c:pt idx="100">
                  <c:v>87.236227105592107</c:v>
                </c:pt>
                <c:pt idx="101">
                  <c:v>87.206925352552574</c:v>
                </c:pt>
                <c:pt idx="102">
                  <c:v>87.174018802423376</c:v>
                </c:pt>
                <c:pt idx="103">
                  <c:v>87.138532304097353</c:v>
                </c:pt>
                <c:pt idx="104">
                  <c:v>87.102658466001216</c:v>
                </c:pt>
                <c:pt idx="105">
                  <c:v>87.070846002004373</c:v>
                </c:pt>
                <c:pt idx="106">
                  <c:v>87.051664862849378</c:v>
                </c:pt>
                <c:pt idx="107">
                  <c:v>87.060684777114545</c:v>
                </c:pt>
                <c:pt idx="108">
                  <c:v>87.124405706879088</c:v>
                </c:pt>
                <c:pt idx="109">
                  <c:v>87.284796019347596</c:v>
                </c:pt>
                <c:pt idx="110">
                  <c:v>87.60319022776676</c:v>
                </c:pt>
                <c:pt idx="111">
                  <c:v>88.161313203600017</c:v>
                </c:pt>
                <c:pt idx="112">
                  <c:v>89.056442801779824</c:v>
                </c:pt>
                <c:pt idx="113">
                  <c:v>90.387856033620238</c:v>
                </c:pt>
                <c:pt idx="114">
                  <c:v>92.233392722548359</c:v>
                </c:pt>
                <c:pt idx="115">
                  <c:v>94.618440307566942</c:v>
                </c:pt>
                <c:pt idx="116">
                  <c:v>97.484197814785219</c:v>
                </c:pt>
                <c:pt idx="117">
                  <c:v>100.66594283388777</c:v>
                </c:pt>
                <c:pt idx="118">
                  <c:v>103.89285158713791</c:v>
                </c:pt>
                <c:pt idx="119">
                  <c:v>106.8169428870156</c:v>
                </c:pt>
                <c:pt idx="120">
                  <c:v>109.07007580571866</c:v>
                </c:pt>
                <c:pt idx="121">
                  <c:v>110.33730889004568</c:v>
                </c:pt>
                <c:pt idx="122">
                  <c:v>110.42678546928234</c:v>
                </c:pt>
                <c:pt idx="123">
                  <c:v>109.31482405881219</c:v>
                </c:pt>
                <c:pt idx="124">
                  <c:v>107.15162444747212</c:v>
                </c:pt>
                <c:pt idx="125">
                  <c:v>104.22570521589304</c:v>
                </c:pt>
                <c:pt idx="126">
                  <c:v>100.89868091232866</c:v>
                </c:pt>
                <c:pt idx="127">
                  <c:v>97.530684909882098</c:v>
                </c:pt>
                <c:pt idx="128">
                  <c:v>94.417447706124648</c:v>
                </c:pt>
                <c:pt idx="129">
                  <c:v>91.75333413068229</c:v>
                </c:pt>
                <c:pt idx="130">
                  <c:v>89.624213159143892</c:v>
                </c:pt>
                <c:pt idx="131">
                  <c:v>88.024503424581411</c:v>
                </c:pt>
                <c:pt idx="132">
                  <c:v>86.887398691526059</c:v>
                </c:pt>
                <c:pt idx="133">
                  <c:v>86.116939072685497</c:v>
                </c:pt>
                <c:pt idx="134">
                  <c:v>85.613882519155055</c:v>
                </c:pt>
                <c:pt idx="135">
                  <c:v>85.29191995552479</c:v>
                </c:pt>
                <c:pt idx="136">
                  <c:v>85.084661456445772</c:v>
                </c:pt>
                <c:pt idx="137">
                  <c:v>84.946011793402661</c:v>
                </c:pt>
                <c:pt idx="138">
                  <c:v>84.847072838502683</c:v>
                </c:pt>
                <c:pt idx="139">
                  <c:v>84.77215353637142</c:v>
                </c:pt>
                <c:pt idx="140">
                  <c:v>84.715514582181683</c:v>
                </c:pt>
                <c:pt idx="141">
                  <c:v>84.679580203887312</c:v>
                </c:pt>
                <c:pt idx="142">
                  <c:v>84.674672943984831</c:v>
                </c:pt>
                <c:pt idx="143">
                  <c:v>84.719820678792814</c:v>
                </c:pt>
                <c:pt idx="144">
                  <c:v>84.843741829249737</c:v>
                </c:pt>
                <c:pt idx="145">
                  <c:v>85.084707358716884</c:v>
                </c:pt>
                <c:pt idx="146">
                  <c:v>85.48773649044864</c:v>
                </c:pt>
                <c:pt idx="147">
                  <c:v>86.097778139368756</c:v>
                </c:pt>
                <c:pt idx="148">
                  <c:v>86.94844208660929</c:v>
                </c:pt>
                <c:pt idx="149">
                  <c:v>88.047537048318958</c:v>
                </c:pt>
                <c:pt idx="150">
                  <c:v>89.362777055188005</c:v>
                </c:pt>
                <c:pt idx="151">
                  <c:v>90.812683028825163</c:v>
                </c:pt>
                <c:pt idx="152">
                  <c:v>92.267866976115016</c:v>
                </c:pt>
                <c:pt idx="153">
                  <c:v>93.565811139266955</c:v>
                </c:pt>
                <c:pt idx="154">
                  <c:v>94.538134442992032</c:v>
                </c:pt>
                <c:pt idx="155">
                  <c:v>95.04451146832784</c:v>
                </c:pt>
                <c:pt idx="156">
                  <c:v>95.0039417816472</c:v>
                </c:pt>
                <c:pt idx="157">
                  <c:v>94.413779506108156</c:v>
                </c:pt>
                <c:pt idx="158">
                  <c:v>93.35036250155575</c:v>
                </c:pt>
                <c:pt idx="159">
                  <c:v>91.951033953061796</c:v>
                </c:pt>
                <c:pt idx="160">
                  <c:v>90.383388936927091</c:v>
                </c:pt>
                <c:pt idx="161">
                  <c:v>88.811223736911231</c:v>
                </c:pt>
                <c:pt idx="162">
                  <c:v>87.36661825859295</c:v>
                </c:pt>
                <c:pt idx="163">
                  <c:v>86.134272857849083</c:v>
                </c:pt>
                <c:pt idx="164">
                  <c:v>85.149415652739776</c:v>
                </c:pt>
                <c:pt idx="165">
                  <c:v>84.406378966904228</c:v>
                </c:pt>
                <c:pt idx="166">
                  <c:v>83.872718073286379</c:v>
                </c:pt>
                <c:pt idx="167">
                  <c:v>83.503774477732321</c:v>
                </c:pt>
                <c:pt idx="168">
                  <c:v>83.254180317105664</c:v>
                </c:pt>
                <c:pt idx="169">
                  <c:v>83.084893371849461</c:v>
                </c:pt>
                <c:pt idx="170">
                  <c:v>82.966063331105246</c:v>
                </c:pt>
                <c:pt idx="171">
                  <c:v>82.87695162881073</c:v>
                </c:pt>
                <c:pt idx="172">
                  <c:v>82.804299285755192</c:v>
                </c:pt>
                <c:pt idx="173">
                  <c:v>82.740243543611655</c:v>
                </c:pt>
                <c:pt idx="174">
                  <c:v>82.680436243129321</c:v>
                </c:pt>
                <c:pt idx="175">
                  <c:v>82.62262616483622</c:v>
                </c:pt>
                <c:pt idx="176">
                  <c:v>82.565718535459098</c:v>
                </c:pt>
                <c:pt idx="177">
                  <c:v>82.509211655634743</c:v>
                </c:pt>
                <c:pt idx="178">
                  <c:v>82.452887891727428</c:v>
                </c:pt>
                <c:pt idx="179">
                  <c:v>82.396657118325564</c:v>
                </c:pt>
                <c:pt idx="180">
                  <c:v>82.340483017276242</c:v>
                </c:pt>
                <c:pt idx="181">
                  <c:v>82.284350701833091</c:v>
                </c:pt>
                <c:pt idx="182">
                  <c:v>82.228253401008971</c:v>
                </c:pt>
                <c:pt idx="183">
                  <c:v>82.172187316887545</c:v>
                </c:pt>
                <c:pt idx="184">
                  <c:v>82.116149752828505</c:v>
                </c:pt>
                <c:pt idx="185">
                  <c:v>82.060138467189219</c:v>
                </c:pt>
                <c:pt idx="186">
                  <c:v>82.004151458088259</c:v>
                </c:pt>
                <c:pt idx="187">
                  <c:v>81.948186890950254</c:v>
                </c:pt>
                <c:pt idx="188">
                  <c:v>81.892243070868432</c:v>
                </c:pt>
                <c:pt idx="189">
                  <c:v>81.836318428526425</c:v>
                </c:pt>
                <c:pt idx="190">
                  <c:v>81.780411510287394</c:v>
                </c:pt>
                <c:pt idx="191">
                  <c:v>81.724520969778069</c:v>
                </c:pt>
                <c:pt idx="192">
                  <c:v>81.668645560234395</c:v>
                </c:pt>
                <c:pt idx="193">
                  <c:v>81.612784127402634</c:v>
                </c:pt>
                <c:pt idx="194">
                  <c:v>81.556935602924895</c:v>
                </c:pt>
                <c:pt idx="195">
                  <c:v>81.501098998172282</c:v>
                </c:pt>
                <c:pt idx="196">
                  <c:v>81.445273398496326</c:v>
                </c:pt>
                <c:pt idx="197">
                  <c:v>81.389457957873447</c:v>
                </c:pt>
                <c:pt idx="198">
                  <c:v>81.333651893917462</c:v>
                </c:pt>
                <c:pt idx="199">
                  <c:v>81.277854483237391</c:v>
                </c:pt>
                <c:pt idx="200">
                  <c:v>81.222065057118499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A!$BF$6:$BF$206</c:f>
              <c:numCache>
                <c:formatCode>General</c:formatCode>
                <c:ptCount val="201"/>
                <c:pt idx="0">
                  <c:v>83.888484197568985</c:v>
                </c:pt>
                <c:pt idx="1">
                  <c:v>83.926227647773203</c:v>
                </c:pt>
                <c:pt idx="2">
                  <c:v>83.963976659563073</c:v>
                </c:pt>
                <c:pt idx="3">
                  <c:v>84.001731679558418</c:v>
                </c:pt>
                <c:pt idx="4">
                  <c:v>84.039493188768475</c:v>
                </c:pt>
                <c:pt idx="5">
                  <c:v>84.077261705066604</c:v>
                </c:pt>
                <c:pt idx="6">
                  <c:v>84.115037785821613</c:v>
                </c:pt>
                <c:pt idx="7">
                  <c:v>84.152822030693102</c:v>
                </c:pt>
                <c:pt idx="8">
                  <c:v>84.190615084597226</c:v>
                </c:pt>
                <c:pt idx="9">
                  <c:v>84.228417640850466</c:v>
                </c:pt>
                <c:pt idx="10">
                  <c:v>84.266230444497083</c:v>
                </c:pt>
                <c:pt idx="11">
                  <c:v>84.304054295826631</c:v>
                </c:pt>
                <c:pt idx="12">
                  <c:v>84.341890054087244</c:v>
                </c:pt>
                <c:pt idx="13">
                  <c:v>84.37973864139866</c:v>
                </c:pt>
                <c:pt idx="14">
                  <c:v>84.417601046869535</c:v>
                </c:pt>
                <c:pt idx="15">
                  <c:v>84.455478330920812</c:v>
                </c:pt>
                <c:pt idx="16">
                  <c:v>84.493371629816508</c:v>
                </c:pt>
                <c:pt idx="17">
                  <c:v>84.531282160401432</c:v>
                </c:pt>
                <c:pt idx="18">
                  <c:v>84.569211225042125</c:v>
                </c:pt>
                <c:pt idx="19">
                  <c:v>84.607160216766232</c:v>
                </c:pt>
                <c:pt idx="20">
                  <c:v>84.645130624591474</c:v>
                </c:pt>
                <c:pt idx="21">
                  <c:v>84.683124039031554</c:v>
                </c:pt>
                <c:pt idx="22">
                  <c:v>84.721142157763282</c:v>
                </c:pt>
                <c:pt idx="23">
                  <c:v>84.759186791432541</c:v>
                </c:pt>
                <c:pt idx="24">
                  <c:v>84.797259869572628</c:v>
                </c:pt>
                <c:pt idx="25">
                  <c:v>84.835363446599843</c:v>
                </c:pt>
                <c:pt idx="26">
                  <c:v>84.873499707845369</c:v>
                </c:pt>
                <c:pt idx="27">
                  <c:v>84.911670975571624</c:v>
                </c:pt>
                <c:pt idx="28">
                  <c:v>84.949879714911745</c:v>
                </c:pt>
                <c:pt idx="29">
                  <c:v>84.988128539659002</c:v>
                </c:pt>
                <c:pt idx="30">
                  <c:v>85.026420217818071</c:v>
                </c:pt>
                <c:pt idx="31">
                  <c:v>85.06475767681593</c:v>
                </c:pt>
                <c:pt idx="32">
                  <c:v>85.103144008250155</c:v>
                </c:pt>
                <c:pt idx="33">
                  <c:v>85.141582472033534</c:v>
                </c:pt>
                <c:pt idx="34">
                  <c:v>85.180076499769882</c:v>
                </c:pt>
                <c:pt idx="35">
                  <c:v>85.218629697168552</c:v>
                </c:pt>
                <c:pt idx="36">
                  <c:v>85.257245845276799</c:v>
                </c:pt>
                <c:pt idx="37">
                  <c:v>85.295928900273537</c:v>
                </c:pt>
                <c:pt idx="38">
                  <c:v>85.334682991530485</c:v>
                </c:pt>
                <c:pt idx="39">
                  <c:v>85.37351241760328</c:v>
                </c:pt>
                <c:pt idx="40">
                  <c:v>85.412421639766947</c:v>
                </c:pt>
                <c:pt idx="41">
                  <c:v>85.451415272655268</c:v>
                </c:pt>
                <c:pt idx="42">
                  <c:v>85.490498071503566</c:v>
                </c:pt>
                <c:pt idx="43">
                  <c:v>85.529674915426611</c:v>
                </c:pt>
                <c:pt idx="44">
                  <c:v>85.568950786088763</c:v>
                </c:pt>
                <c:pt idx="45">
                  <c:v>85.608330741040049</c:v>
                </c:pt>
                <c:pt idx="46">
                  <c:v>85.647819880901835</c:v>
                </c:pt>
                <c:pt idx="47">
                  <c:v>85.687423309484771</c:v>
                </c:pt>
                <c:pt idx="48">
                  <c:v>85.727146085813672</c:v>
                </c:pt>
                <c:pt idx="49">
                  <c:v>85.766993166915682</c:v>
                </c:pt>
                <c:pt idx="50">
                  <c:v>85.806969340101347</c:v>
                </c:pt>
                <c:pt idx="51">
                  <c:v>85.847079143333431</c:v>
                </c:pt>
                <c:pt idx="52">
                  <c:v>85.887326772134713</c:v>
                </c:pt>
                <c:pt idx="53">
                  <c:v>85.927715971338273</c:v>
                </c:pt>
                <c:pt idx="54">
                  <c:v>85.968249909830632</c:v>
                </c:pt>
                <c:pt idx="55">
                  <c:v>86.008931036284167</c:v>
                </c:pt>
                <c:pt idx="56">
                  <c:v>86.049760913725891</c:v>
                </c:pt>
                <c:pt idx="57">
                  <c:v>86.090740030647027</c:v>
                </c:pt>
                <c:pt idx="58">
                  <c:v>86.131867586232701</c:v>
                </c:pt>
                <c:pt idx="59">
                  <c:v>86.173141247188909</c:v>
                </c:pt>
                <c:pt idx="60">
                  <c:v>86.214556873579482</c:v>
                </c:pt>
                <c:pt idx="61">
                  <c:v>86.256108211069005</c:v>
                </c:pt>
                <c:pt idx="62">
                  <c:v>86.297786547019115</c:v>
                </c:pt>
                <c:pt idx="63">
                  <c:v>86.339580328022706</c:v>
                </c:pt>
                <c:pt idx="64">
                  <c:v>86.381474736709023</c:v>
                </c:pt>
                <c:pt idx="65">
                  <c:v>86.423451226038082</c:v>
                </c:pt>
                <c:pt idx="66">
                  <c:v>86.465487009859345</c:v>
                </c:pt>
                <c:pt idx="67">
                  <c:v>86.507554509270904</c:v>
                </c:pt>
                <c:pt idx="68">
                  <c:v>86.549620755318955</c:v>
                </c:pt>
                <c:pt idx="69">
                  <c:v>86.591646749867081</c:v>
                </c:pt>
                <c:pt idx="70">
                  <c:v>86.633586788077949</c:v>
                </c:pt>
                <c:pt idx="71">
                  <c:v>86.675387747928241</c:v>
                </c:pt>
                <c:pt idx="72">
                  <c:v>86.716988354553635</c:v>
                </c:pt>
                <c:pt idx="73">
                  <c:v>86.758318430017624</c:v>
                </c:pt>
                <c:pt idx="74">
                  <c:v>86.799298142325739</c:v>
                </c:pt>
                <c:pt idx="75">
                  <c:v>86.83983727114763</c:v>
                </c:pt>
                <c:pt idx="76">
                  <c:v>86.879834511718769</c:v>
                </c:pt>
                <c:pt idx="77">
                  <c:v>86.919176842684593</c:v>
                </c:pt>
                <c:pt idx="78">
                  <c:v>86.957738988082014</c:v>
                </c:pt>
                <c:pt idx="79">
                  <c:v>86.995383008032519</c:v>
                </c:pt>
                <c:pt idx="80">
                  <c:v>87.031958056777285</c:v>
                </c:pt>
                <c:pt idx="81">
                  <c:v>87.067300350084622</c:v>
                </c:pt>
                <c:pt idx="82">
                  <c:v>87.101233386390376</c:v>
                </c:pt>
                <c:pt idx="83">
                  <c:v>87.133568466826063</c:v>
                </c:pt>
                <c:pt idx="84">
                  <c:v>87.164105558033313</c:v>
                </c:pt>
                <c:pt idx="85">
                  <c:v>87.192634537836028</c:v>
                </c:pt>
                <c:pt idx="86">
                  <c:v>87.21893685696169</c:v>
                </c:pt>
                <c:pt idx="87">
                  <c:v>87.242787639680699</c:v>
                </c:pt>
                <c:pt idx="88">
                  <c:v>87.263958232258474</c:v>
                </c:pt>
                <c:pt idx="89">
                  <c:v>87.282219190512151</c:v>
                </c:pt>
                <c:pt idx="90">
                  <c:v>87.297343676890023</c:v>
                </c:pt>
                <c:pt idx="91">
                  <c:v>87.309111214076083</c:v>
                </c:pt>
                <c:pt idx="92">
                  <c:v>87.317311717305785</c:v>
                </c:pt>
                <c:pt idx="93">
                  <c:v>87.321749702900462</c:v>
                </c:pt>
                <c:pt idx="94">
                  <c:v>87.322248547852467</c:v>
                </c:pt>
                <c:pt idx="95">
                  <c:v>87.318654656685567</c:v>
                </c:pt>
                <c:pt idx="96">
                  <c:v>87.310841379351302</c:v>
                </c:pt>
                <c:pt idx="97">
                  <c:v>87.298712519459229</c:v>
                </c:pt>
                <c:pt idx="98">
                  <c:v>87.282205277068044</c:v>
                </c:pt>
                <c:pt idx="99">
                  <c:v>87.261292485276584</c:v>
                </c:pt>
                <c:pt idx="100">
                  <c:v>87.235984024768442</c:v>
                </c:pt>
                <c:pt idx="101">
                  <c:v>87.206327334147915</c:v>
                </c:pt>
                <c:pt idx="102">
                  <c:v>87.172406974305957</c:v>
                </c:pt>
                <c:pt idx="103">
                  <c:v>87.134343249369209</c:v>
                </c:pt>
                <c:pt idx="104">
                  <c:v>87.092289931727578</c:v>
                </c:pt>
                <c:pt idx="105">
                  <c:v>87.046431180793007</c:v>
                </c:pt>
                <c:pt idx="106">
                  <c:v>86.996977781347454</c:v>
                </c:pt>
                <c:pt idx="107">
                  <c:v>86.944162855017751</c:v>
                </c:pt>
                <c:pt idx="108">
                  <c:v>86.888237215852229</c:v>
                </c:pt>
                <c:pt idx="109">
                  <c:v>86.829464547451096</c:v>
                </c:pt>
                <c:pt idx="110">
                  <c:v>86.76811657491541</c:v>
                </c:pt>
                <c:pt idx="111">
                  <c:v>86.70446839122279</c:v>
                </c:pt>
                <c:pt idx="112">
                  <c:v>86.638794076392628</c:v>
                </c:pt>
                <c:pt idx="113">
                  <c:v>86.571362721269736</c:v>
                </c:pt>
                <c:pt idx="114">
                  <c:v>86.502434938372531</c:v>
                </c:pt>
                <c:pt idx="115">
                  <c:v>86.432259912338878</c:v>
                </c:pt>
                <c:pt idx="116">
                  <c:v>86.36107301406328</c:v>
                </c:pt>
                <c:pt idx="117">
                  <c:v>86.289093977209887</c:v>
                </c:pt>
                <c:pt idx="118">
                  <c:v>86.216525614455207</c:v>
                </c:pt>
                <c:pt idx="119">
                  <c:v>86.143553034119122</c:v>
                </c:pt>
                <c:pt idx="120">
                  <c:v>86.070343305894085</c:v>
                </c:pt>
                <c:pt idx="121">
                  <c:v>85.997045516937419</c:v>
                </c:pt>
                <c:pt idx="122">
                  <c:v>85.923791156157876</c:v>
                </c:pt>
                <c:pt idx="123">
                  <c:v>85.850694764450182</c:v>
                </c:pt>
                <c:pt idx="124">
                  <c:v>85.777854791196916</c:v>
                </c:pt>
                <c:pt idx="125">
                  <c:v>85.705354601848626</c:v>
                </c:pt>
                <c:pt idx="126">
                  <c:v>85.633263587156065</c:v>
                </c:pt>
                <c:pt idx="127">
                  <c:v>85.561638331087167</c:v>
                </c:pt>
                <c:pt idx="128">
                  <c:v>85.4905238011536</c:v>
                </c:pt>
                <c:pt idx="129">
                  <c:v>85.419954531430065</c:v>
                </c:pt>
                <c:pt idx="130">
                  <c:v>85.349955774720698</c:v>
                </c:pt>
                <c:pt idx="131">
                  <c:v>85.280544605932292</c:v>
                </c:pt>
                <c:pt idx="132">
                  <c:v>85.211730963662092</c:v>
                </c:pt>
                <c:pt idx="133">
                  <c:v>85.143518621256817</c:v>
                </c:pt>
                <c:pt idx="134">
                  <c:v>85.075906082156735</c:v>
                </c:pt>
                <c:pt idx="135">
                  <c:v>85.00888739723861</c:v>
                </c:pt>
                <c:pt idx="136">
                  <c:v>84.942452904175084</c:v>
                </c:pt>
                <c:pt idx="137">
                  <c:v>84.876589890596378</c:v>
                </c:pt>
                <c:pt idx="138">
                  <c:v>84.811283184153169</c:v>
                </c:pt>
                <c:pt idx="139">
                  <c:v>84.746515673500838</c:v>
                </c:pt>
                <c:pt idx="140">
                  <c:v>84.682268764828549</c:v>
                </c:pt>
                <c:pt idx="141">
                  <c:v>84.618522778900356</c:v>
                </c:pt>
                <c:pt idx="142">
                  <c:v>84.55525729371378</c:v>
                </c:pt>
                <c:pt idx="143">
                  <c:v>84.492451437865611</c:v>
                </c:pt>
                <c:pt idx="144">
                  <c:v>84.430084139578696</c:v>
                </c:pt>
                <c:pt idx="145">
                  <c:v>84.368134336126388</c:v>
                </c:pt>
                <c:pt idx="146">
                  <c:v>84.306581148115825</c:v>
                </c:pt>
                <c:pt idx="147">
                  <c:v>84.24540402278258</c:v>
                </c:pt>
                <c:pt idx="148">
                  <c:v>84.184582850119696</c:v>
                </c:pt>
                <c:pt idx="149">
                  <c:v>84.124098055332411</c:v>
                </c:pt>
                <c:pt idx="150">
                  <c:v>84.063930670779854</c:v>
                </c:pt>
                <c:pt idx="151">
                  <c:v>84.004062390247924</c:v>
                </c:pt>
                <c:pt idx="152">
                  <c:v>83.944475608096099</c:v>
                </c:pt>
                <c:pt idx="153">
                  <c:v>83.885153445538336</c:v>
                </c:pt>
                <c:pt idx="154">
                  <c:v>83.826079766056679</c:v>
                </c:pt>
                <c:pt idx="155">
                  <c:v>83.767239181706273</c:v>
                </c:pt>
                <c:pt idx="156">
                  <c:v>83.708617051852187</c:v>
                </c:pt>
                <c:pt idx="157">
                  <c:v>83.650199475681035</c:v>
                </c:pt>
                <c:pt idx="158">
                  <c:v>83.591973279652905</c:v>
                </c:pt>
                <c:pt idx="159">
                  <c:v>83.533926000901047</c:v>
                </c:pt>
                <c:pt idx="160">
                  <c:v>83.476045867445507</c:v>
                </c:pt>
                <c:pt idx="161">
                  <c:v>83.41832177596288</c:v>
                </c:pt>
                <c:pt idx="162">
                  <c:v>83.360743267743644</c:v>
                </c:pt>
                <c:pt idx="163">
                  <c:v>83.303300503373023</c:v>
                </c:pt>
                <c:pt idx="164">
                  <c:v>83.245984236586153</c:v>
                </c:pt>
                <c:pt idx="165">
                  <c:v>83.188785787675243</c:v>
                </c:pt>
                <c:pt idx="166">
                  <c:v>83.131697016762274</c:v>
                </c:pt>
                <c:pt idx="167">
                  <c:v>83.074710297195651</c:v>
                </c:pt>
                <c:pt idx="168">
                  <c:v>83.017818489281211</c:v>
                </c:pt>
                <c:pt idx="169">
                  <c:v>82.961014914517179</c:v>
                </c:pt>
                <c:pt idx="170">
                  <c:v>82.904293330467553</c:v>
                </c:pt>
                <c:pt idx="171">
                  <c:v>82.847647906377915</c:v>
                </c:pt>
                <c:pt idx="172">
                  <c:v>82.791073199612839</c:v>
                </c:pt>
                <c:pt idx="173">
                  <c:v>82.734564132972025</c:v>
                </c:pt>
                <c:pt idx="174">
                  <c:v>82.678115972924275</c:v>
                </c:pt>
                <c:pt idx="175">
                  <c:v>82.621724308783143</c:v>
                </c:pt>
                <c:pt idx="176">
                  <c:v>82.565385032835636</c:v>
                </c:pt>
                <c:pt idx="177">
                  <c:v>82.509094321424783</c:v>
                </c:pt>
                <c:pt idx="178">
                  <c:v>82.452848616978173</c:v>
                </c:pt>
                <c:pt idx="179">
                  <c:v>82.396644610968238</c:v>
                </c:pt>
                <c:pt idx="180">
                  <c:v>82.340479227783646</c:v>
                </c:pt>
                <c:pt idx="181">
                  <c:v>82.284349609487805</c:v>
                </c:pt>
                <c:pt idx="182">
                  <c:v>82.228253101436309</c:v>
                </c:pt>
                <c:pt idx="183">
                  <c:v>82.172187238723367</c:v>
                </c:pt>
                <c:pt idx="184">
                  <c:v>82.116149733425146</c:v>
                </c:pt>
                <c:pt idx="185">
                  <c:v>82.060138462606645</c:v>
                </c:pt>
                <c:pt idx="186">
                  <c:v>82.004151457058569</c:v>
                </c:pt>
                <c:pt idx="187">
                  <c:v>81.948186890730128</c:v>
                </c:pt>
                <c:pt idx="188">
                  <c:v>81.892243070823667</c:v>
                </c:pt>
                <c:pt idx="189">
                  <c:v>81.836318428517757</c:v>
                </c:pt>
                <c:pt idx="190">
                  <c:v>81.780411510285802</c:v>
                </c:pt>
                <c:pt idx="191">
                  <c:v>81.724520969777785</c:v>
                </c:pt>
                <c:pt idx="192">
                  <c:v>81.668645560234353</c:v>
                </c:pt>
                <c:pt idx="193">
                  <c:v>81.61278412740262</c:v>
                </c:pt>
                <c:pt idx="194">
                  <c:v>81.556935602924895</c:v>
                </c:pt>
                <c:pt idx="195">
                  <c:v>81.501098998172282</c:v>
                </c:pt>
                <c:pt idx="196">
                  <c:v>81.445273398496326</c:v>
                </c:pt>
                <c:pt idx="197">
                  <c:v>81.389457957873447</c:v>
                </c:pt>
                <c:pt idx="198">
                  <c:v>81.333651893917462</c:v>
                </c:pt>
                <c:pt idx="199">
                  <c:v>81.277854483237391</c:v>
                </c:pt>
                <c:pt idx="200">
                  <c:v>81.222065057118499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523696"/>
        <c:axId val="371524088"/>
      </c:scatterChart>
      <c:valAx>
        <c:axId val="3715236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1524088"/>
        <c:crosses val="autoZero"/>
        <c:crossBetween val="midCat"/>
      </c:valAx>
      <c:valAx>
        <c:axId val="3715240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152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A!$N$6:$N$206</c:f>
              <c:numCache>
                <c:formatCode>General</c:formatCode>
                <c:ptCount val="201"/>
                <c:pt idx="0">
                  <c:v>73.622900000000001</c:v>
                </c:pt>
                <c:pt idx="1">
                  <c:v>73.3934</c:v>
                </c:pt>
                <c:pt idx="2">
                  <c:v>73.557400000000001</c:v>
                </c:pt>
                <c:pt idx="3">
                  <c:v>74.016400000000004</c:v>
                </c:pt>
                <c:pt idx="4">
                  <c:v>72.934399999999997</c:v>
                </c:pt>
                <c:pt idx="5">
                  <c:v>73.163899999999998</c:v>
                </c:pt>
                <c:pt idx="6">
                  <c:v>72.836100000000002</c:v>
                </c:pt>
                <c:pt idx="7">
                  <c:v>74.491799999999998</c:v>
                </c:pt>
                <c:pt idx="8">
                  <c:v>73.901600000000002</c:v>
                </c:pt>
                <c:pt idx="9">
                  <c:v>73.770499999999998</c:v>
                </c:pt>
                <c:pt idx="10">
                  <c:v>72.901600000000002</c:v>
                </c:pt>
                <c:pt idx="11">
                  <c:v>73.721299999999999</c:v>
                </c:pt>
                <c:pt idx="12">
                  <c:v>73.524600000000007</c:v>
                </c:pt>
                <c:pt idx="13">
                  <c:v>73.229500000000002</c:v>
                </c:pt>
                <c:pt idx="14">
                  <c:v>73.6721</c:v>
                </c:pt>
                <c:pt idx="15">
                  <c:v>72.885199999999998</c:v>
                </c:pt>
                <c:pt idx="16">
                  <c:v>74.901600000000002</c:v>
                </c:pt>
                <c:pt idx="17">
                  <c:v>73.065600000000003</c:v>
                </c:pt>
                <c:pt idx="18">
                  <c:v>73.311499999999995</c:v>
                </c:pt>
                <c:pt idx="19">
                  <c:v>73.885199999999998</c:v>
                </c:pt>
                <c:pt idx="20">
                  <c:v>74.065600000000003</c:v>
                </c:pt>
                <c:pt idx="21">
                  <c:v>74.245900000000006</c:v>
                </c:pt>
                <c:pt idx="22">
                  <c:v>74.295100000000005</c:v>
                </c:pt>
                <c:pt idx="23">
                  <c:v>74.836100000000002</c:v>
                </c:pt>
                <c:pt idx="24">
                  <c:v>76.459000000000003</c:v>
                </c:pt>
                <c:pt idx="25">
                  <c:v>75.688500000000005</c:v>
                </c:pt>
                <c:pt idx="26">
                  <c:v>76.885199999999998</c:v>
                </c:pt>
                <c:pt idx="27">
                  <c:v>76.803299999999993</c:v>
                </c:pt>
                <c:pt idx="28">
                  <c:v>77.295100000000005</c:v>
                </c:pt>
                <c:pt idx="29">
                  <c:v>76.442599999999999</c:v>
                </c:pt>
                <c:pt idx="30">
                  <c:v>76.852500000000006</c:v>
                </c:pt>
                <c:pt idx="31">
                  <c:v>76.803299999999993</c:v>
                </c:pt>
                <c:pt idx="32">
                  <c:v>77.688500000000005</c:v>
                </c:pt>
                <c:pt idx="33">
                  <c:v>77.704899999999995</c:v>
                </c:pt>
                <c:pt idx="34">
                  <c:v>78.770499999999998</c:v>
                </c:pt>
                <c:pt idx="35">
                  <c:v>79.786900000000003</c:v>
                </c:pt>
                <c:pt idx="36">
                  <c:v>82.131100000000004</c:v>
                </c:pt>
                <c:pt idx="37">
                  <c:v>82.475399999999993</c:v>
                </c:pt>
                <c:pt idx="38">
                  <c:v>83.3279</c:v>
                </c:pt>
                <c:pt idx="39">
                  <c:v>85.819699999999997</c:v>
                </c:pt>
                <c:pt idx="40">
                  <c:v>90.180300000000003</c:v>
                </c:pt>
                <c:pt idx="41">
                  <c:v>94.081999999999994</c:v>
                </c:pt>
                <c:pt idx="42">
                  <c:v>99.918000000000006</c:v>
                </c:pt>
                <c:pt idx="43">
                  <c:v>106.8361</c:v>
                </c:pt>
                <c:pt idx="44">
                  <c:v>114.3279</c:v>
                </c:pt>
                <c:pt idx="45">
                  <c:v>124.36069999999999</c:v>
                </c:pt>
                <c:pt idx="46">
                  <c:v>134.16390000000001</c:v>
                </c:pt>
                <c:pt idx="47">
                  <c:v>144.36070000000001</c:v>
                </c:pt>
                <c:pt idx="48">
                  <c:v>152.72130000000001</c:v>
                </c:pt>
                <c:pt idx="49">
                  <c:v>160.75409999999999</c:v>
                </c:pt>
                <c:pt idx="50">
                  <c:v>165.2131</c:v>
                </c:pt>
                <c:pt idx="51">
                  <c:v>169.57380000000001</c:v>
                </c:pt>
                <c:pt idx="52">
                  <c:v>171.57380000000001</c:v>
                </c:pt>
                <c:pt idx="53">
                  <c:v>172.3443</c:v>
                </c:pt>
                <c:pt idx="54">
                  <c:v>170.8852</c:v>
                </c:pt>
                <c:pt idx="55">
                  <c:v>164.14750000000001</c:v>
                </c:pt>
                <c:pt idx="56">
                  <c:v>154.40979999999999</c:v>
                </c:pt>
                <c:pt idx="57">
                  <c:v>132.95079999999999</c:v>
                </c:pt>
                <c:pt idx="58">
                  <c:v>108.0492</c:v>
                </c:pt>
                <c:pt idx="59">
                  <c:v>89.032799999999995</c:v>
                </c:pt>
                <c:pt idx="60">
                  <c:v>80.344300000000004</c:v>
                </c:pt>
                <c:pt idx="61">
                  <c:v>77.803299999999993</c:v>
                </c:pt>
                <c:pt idx="62">
                  <c:v>77.737700000000004</c:v>
                </c:pt>
                <c:pt idx="63">
                  <c:v>78.180300000000003</c:v>
                </c:pt>
                <c:pt idx="64">
                  <c:v>76.590199999999996</c:v>
                </c:pt>
                <c:pt idx="65">
                  <c:v>77.885199999999998</c:v>
                </c:pt>
                <c:pt idx="66">
                  <c:v>79.131100000000004</c:v>
                </c:pt>
                <c:pt idx="67">
                  <c:v>80.278700000000001</c:v>
                </c:pt>
                <c:pt idx="68">
                  <c:v>82.426199999999994</c:v>
                </c:pt>
                <c:pt idx="69">
                  <c:v>83.098399999999998</c:v>
                </c:pt>
                <c:pt idx="70">
                  <c:v>84.868899999999996</c:v>
                </c:pt>
                <c:pt idx="71">
                  <c:v>87.098399999999998</c:v>
                </c:pt>
                <c:pt idx="72">
                  <c:v>89.524600000000007</c:v>
                </c:pt>
                <c:pt idx="73">
                  <c:v>92.6721</c:v>
                </c:pt>
                <c:pt idx="74">
                  <c:v>96.114800000000002</c:v>
                </c:pt>
                <c:pt idx="75">
                  <c:v>99.032799999999995</c:v>
                </c:pt>
                <c:pt idx="76">
                  <c:v>101.1311</c:v>
                </c:pt>
                <c:pt idx="77">
                  <c:v>104.0656</c:v>
                </c:pt>
                <c:pt idx="78">
                  <c:v>104.0492</c:v>
                </c:pt>
                <c:pt idx="79">
                  <c:v>104.96720000000001</c:v>
                </c:pt>
                <c:pt idx="80">
                  <c:v>101.3443</c:v>
                </c:pt>
                <c:pt idx="81">
                  <c:v>96.901600000000002</c:v>
                </c:pt>
                <c:pt idx="82">
                  <c:v>90.278700000000001</c:v>
                </c:pt>
                <c:pt idx="83">
                  <c:v>84.655699999999996</c:v>
                </c:pt>
                <c:pt idx="84">
                  <c:v>81.065600000000003</c:v>
                </c:pt>
                <c:pt idx="85">
                  <c:v>79.213099999999997</c:v>
                </c:pt>
                <c:pt idx="86">
                  <c:v>78.049199999999999</c:v>
                </c:pt>
                <c:pt idx="87">
                  <c:v>77.459000000000003</c:v>
                </c:pt>
                <c:pt idx="88">
                  <c:v>76.557400000000001</c:v>
                </c:pt>
                <c:pt idx="89">
                  <c:v>78.229500000000002</c:v>
                </c:pt>
                <c:pt idx="90">
                  <c:v>77.262299999999996</c:v>
                </c:pt>
                <c:pt idx="91">
                  <c:v>76.3934</c:v>
                </c:pt>
                <c:pt idx="92">
                  <c:v>75.918000000000006</c:v>
                </c:pt>
                <c:pt idx="93">
                  <c:v>76.049199999999999</c:v>
                </c:pt>
                <c:pt idx="94">
                  <c:v>75.803299999999993</c:v>
                </c:pt>
                <c:pt idx="95">
                  <c:v>75.278700000000001</c:v>
                </c:pt>
                <c:pt idx="96">
                  <c:v>75.508200000000002</c:v>
                </c:pt>
                <c:pt idx="97">
                  <c:v>76.426199999999994</c:v>
                </c:pt>
                <c:pt idx="98">
                  <c:v>76.852500000000006</c:v>
                </c:pt>
                <c:pt idx="99">
                  <c:v>77.901600000000002</c:v>
                </c:pt>
                <c:pt idx="100">
                  <c:v>78.459000000000003</c:v>
                </c:pt>
                <c:pt idx="101">
                  <c:v>78.295100000000005</c:v>
                </c:pt>
                <c:pt idx="102">
                  <c:v>78.360699999999994</c:v>
                </c:pt>
                <c:pt idx="103">
                  <c:v>79.180300000000003</c:v>
                </c:pt>
                <c:pt idx="104">
                  <c:v>81.491799999999998</c:v>
                </c:pt>
                <c:pt idx="105">
                  <c:v>80.737700000000004</c:v>
                </c:pt>
                <c:pt idx="106">
                  <c:v>81.950800000000001</c:v>
                </c:pt>
                <c:pt idx="107">
                  <c:v>81.737700000000004</c:v>
                </c:pt>
                <c:pt idx="108">
                  <c:v>82.3279</c:v>
                </c:pt>
                <c:pt idx="109">
                  <c:v>83.622900000000001</c:v>
                </c:pt>
                <c:pt idx="110">
                  <c:v>83.016400000000004</c:v>
                </c:pt>
                <c:pt idx="111">
                  <c:v>83.508200000000002</c:v>
                </c:pt>
                <c:pt idx="112">
                  <c:v>84.3934</c:v>
                </c:pt>
                <c:pt idx="113">
                  <c:v>85.934399999999997</c:v>
                </c:pt>
                <c:pt idx="114">
                  <c:v>87.934399999999997</c:v>
                </c:pt>
                <c:pt idx="115">
                  <c:v>89.852500000000006</c:v>
                </c:pt>
                <c:pt idx="116">
                  <c:v>90.934399999999997</c:v>
                </c:pt>
                <c:pt idx="117">
                  <c:v>92.803299999999993</c:v>
                </c:pt>
                <c:pt idx="118">
                  <c:v>94.901600000000002</c:v>
                </c:pt>
                <c:pt idx="119">
                  <c:v>97.311499999999995</c:v>
                </c:pt>
                <c:pt idx="120">
                  <c:v>99.934399999999997</c:v>
                </c:pt>
                <c:pt idx="121">
                  <c:v>98.737700000000004</c:v>
                </c:pt>
                <c:pt idx="122">
                  <c:v>98.3934</c:v>
                </c:pt>
                <c:pt idx="123">
                  <c:v>97.016400000000004</c:v>
                </c:pt>
                <c:pt idx="124">
                  <c:v>94.311499999999995</c:v>
                </c:pt>
                <c:pt idx="125">
                  <c:v>90.6721</c:v>
                </c:pt>
                <c:pt idx="126">
                  <c:v>86.032799999999995</c:v>
                </c:pt>
                <c:pt idx="127">
                  <c:v>84.3279</c:v>
                </c:pt>
                <c:pt idx="128">
                  <c:v>81.081999999999994</c:v>
                </c:pt>
                <c:pt idx="129">
                  <c:v>78.901600000000002</c:v>
                </c:pt>
                <c:pt idx="130">
                  <c:v>76.885199999999998</c:v>
                </c:pt>
                <c:pt idx="131">
                  <c:v>76.967200000000005</c:v>
                </c:pt>
                <c:pt idx="132">
                  <c:v>75.065600000000003</c:v>
                </c:pt>
                <c:pt idx="133">
                  <c:v>75.163899999999998</c:v>
                </c:pt>
                <c:pt idx="134">
                  <c:v>74.950800000000001</c:v>
                </c:pt>
                <c:pt idx="135">
                  <c:v>74.770499999999998</c:v>
                </c:pt>
                <c:pt idx="136">
                  <c:v>74.180300000000003</c:v>
                </c:pt>
                <c:pt idx="137">
                  <c:v>74.114800000000002</c:v>
                </c:pt>
                <c:pt idx="138">
                  <c:v>74.524600000000007</c:v>
                </c:pt>
                <c:pt idx="139">
                  <c:v>73.983599999999996</c:v>
                </c:pt>
                <c:pt idx="140">
                  <c:v>74.098399999999998</c:v>
                </c:pt>
                <c:pt idx="141">
                  <c:v>74.721299999999999</c:v>
                </c:pt>
                <c:pt idx="142">
                  <c:v>75.426199999999994</c:v>
                </c:pt>
                <c:pt idx="143">
                  <c:v>75.196700000000007</c:v>
                </c:pt>
                <c:pt idx="144">
                  <c:v>76.754099999999994</c:v>
                </c:pt>
                <c:pt idx="145">
                  <c:v>77.032799999999995</c:v>
                </c:pt>
                <c:pt idx="146">
                  <c:v>76.967200000000005</c:v>
                </c:pt>
                <c:pt idx="147">
                  <c:v>78.622900000000001</c:v>
                </c:pt>
                <c:pt idx="148">
                  <c:v>78.786900000000003</c:v>
                </c:pt>
                <c:pt idx="149">
                  <c:v>79.278700000000001</c:v>
                </c:pt>
                <c:pt idx="150">
                  <c:v>81.6721</c:v>
                </c:pt>
                <c:pt idx="151">
                  <c:v>81.983599999999996</c:v>
                </c:pt>
                <c:pt idx="152">
                  <c:v>83.262299999999996</c:v>
                </c:pt>
                <c:pt idx="153">
                  <c:v>83.6721</c:v>
                </c:pt>
                <c:pt idx="154">
                  <c:v>84.524600000000007</c:v>
                </c:pt>
                <c:pt idx="155">
                  <c:v>84.196700000000007</c:v>
                </c:pt>
                <c:pt idx="156">
                  <c:v>84.639300000000006</c:v>
                </c:pt>
                <c:pt idx="157">
                  <c:v>84.737700000000004</c:v>
                </c:pt>
                <c:pt idx="158">
                  <c:v>83.344300000000004</c:v>
                </c:pt>
                <c:pt idx="159">
                  <c:v>81.836100000000002</c:v>
                </c:pt>
                <c:pt idx="160">
                  <c:v>81.704899999999995</c:v>
                </c:pt>
                <c:pt idx="161">
                  <c:v>80.786900000000003</c:v>
                </c:pt>
                <c:pt idx="162">
                  <c:v>79.377099999999999</c:v>
                </c:pt>
                <c:pt idx="163">
                  <c:v>77.786900000000003</c:v>
                </c:pt>
                <c:pt idx="164">
                  <c:v>75.573800000000006</c:v>
                </c:pt>
                <c:pt idx="165">
                  <c:v>76.524600000000007</c:v>
                </c:pt>
                <c:pt idx="166">
                  <c:v>75.426199999999994</c:v>
                </c:pt>
                <c:pt idx="167">
                  <c:v>74.622900000000001</c:v>
                </c:pt>
                <c:pt idx="168">
                  <c:v>76.016400000000004</c:v>
                </c:pt>
                <c:pt idx="169">
                  <c:v>75.180300000000003</c:v>
                </c:pt>
                <c:pt idx="170">
                  <c:v>74.590199999999996</c:v>
                </c:pt>
                <c:pt idx="171">
                  <c:v>74.196700000000007</c:v>
                </c:pt>
                <c:pt idx="172">
                  <c:v>73.770499999999998</c:v>
                </c:pt>
                <c:pt idx="173">
                  <c:v>74.868899999999996</c:v>
                </c:pt>
                <c:pt idx="174">
                  <c:v>74.229500000000002</c:v>
                </c:pt>
                <c:pt idx="175">
                  <c:v>73.704899999999995</c:v>
                </c:pt>
                <c:pt idx="176">
                  <c:v>74.065600000000003</c:v>
                </c:pt>
                <c:pt idx="177">
                  <c:v>74.459000000000003</c:v>
                </c:pt>
                <c:pt idx="178">
                  <c:v>72.590199999999996</c:v>
                </c:pt>
                <c:pt idx="179">
                  <c:v>74.065600000000003</c:v>
                </c:pt>
                <c:pt idx="180">
                  <c:v>73.967200000000005</c:v>
                </c:pt>
                <c:pt idx="181">
                  <c:v>73.704899999999995</c:v>
                </c:pt>
                <c:pt idx="182">
                  <c:v>73.590199999999996</c:v>
                </c:pt>
                <c:pt idx="183">
                  <c:v>74.377099999999999</c:v>
                </c:pt>
                <c:pt idx="184">
                  <c:v>73.754099999999994</c:v>
                </c:pt>
                <c:pt idx="185">
                  <c:v>73.426199999999994</c:v>
                </c:pt>
                <c:pt idx="186">
                  <c:v>75.098399999999998</c:v>
                </c:pt>
                <c:pt idx="187">
                  <c:v>74.409800000000004</c:v>
                </c:pt>
                <c:pt idx="188">
                  <c:v>74.426199999999994</c:v>
                </c:pt>
                <c:pt idx="189">
                  <c:v>74.868899999999996</c:v>
                </c:pt>
                <c:pt idx="190">
                  <c:v>74.803299999999993</c:v>
                </c:pt>
                <c:pt idx="191">
                  <c:v>73.114800000000002</c:v>
                </c:pt>
                <c:pt idx="192">
                  <c:v>74.573800000000006</c:v>
                </c:pt>
                <c:pt idx="193">
                  <c:v>73.918000000000006</c:v>
                </c:pt>
                <c:pt idx="194">
                  <c:v>74.360699999999994</c:v>
                </c:pt>
                <c:pt idx="195">
                  <c:v>74.3279</c:v>
                </c:pt>
                <c:pt idx="196">
                  <c:v>74.377099999999999</c:v>
                </c:pt>
                <c:pt idx="197">
                  <c:v>74.442599999999999</c:v>
                </c:pt>
                <c:pt idx="198">
                  <c:v>72.868899999999996</c:v>
                </c:pt>
                <c:pt idx="199">
                  <c:v>73.852500000000006</c:v>
                </c:pt>
                <c:pt idx="200">
                  <c:v>72.868899999999996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A!$AC$6:$AC$206</c:f>
              <c:numCache>
                <c:formatCode>0.00</c:formatCode>
                <c:ptCount val="201"/>
                <c:pt idx="0">
                  <c:v>73.925182113466221</c:v>
                </c:pt>
                <c:pt idx="1">
                  <c:v>73.96868967992917</c:v>
                </c:pt>
                <c:pt idx="2">
                  <c:v>74.01220319462459</c:v>
                </c:pt>
                <c:pt idx="3">
                  <c:v>74.05572313583933</c:v>
                </c:pt>
                <c:pt idx="4">
                  <c:v>74.099250018755157</c:v>
                </c:pt>
                <c:pt idx="5">
                  <c:v>74.142784398111218</c:v>
                </c:pt>
                <c:pt idx="6">
                  <c:v>74.186326871035689</c:v>
                </c:pt>
                <c:pt idx="7">
                  <c:v>74.229878080054732</c:v>
                </c:pt>
                <c:pt idx="8">
                  <c:v>74.273438716286222</c:v>
                </c:pt>
                <c:pt idx="9">
                  <c:v>74.317009522825799</c:v>
                </c:pt>
                <c:pt idx="10">
                  <c:v>74.360591298332508</c:v>
                </c:pt>
                <c:pt idx="11">
                  <c:v>74.404184900821292</c:v>
                </c:pt>
                <c:pt idx="12">
                  <c:v>74.447791251671092</c:v>
                </c:pt>
                <c:pt idx="13">
                  <c:v>74.491411339864811</c:v>
                </c:pt>
                <c:pt idx="14">
                  <c:v>74.535046226507049</c:v>
                </c:pt>
                <c:pt idx="15">
                  <c:v>74.578697049781084</c:v>
                </c:pt>
                <c:pt idx="16">
                  <c:v>74.622365030908526</c:v>
                </c:pt>
                <c:pt idx="17">
                  <c:v>74.666051483032504</c:v>
                </c:pt>
                <c:pt idx="18">
                  <c:v>74.709757829288307</c:v>
                </c:pt>
                <c:pt idx="19">
                  <c:v>74.753485649585897</c:v>
                </c:pt>
                <c:pt idx="20">
                  <c:v>74.797236814176799</c:v>
                </c:pt>
                <c:pt idx="21">
                  <c:v>74.841013868721575</c:v>
                </c:pt>
                <c:pt idx="22">
                  <c:v>74.884821115907698</c:v>
                </c:pt>
                <c:pt idx="23">
                  <c:v>74.928667537749476</c:v>
                </c:pt>
                <c:pt idx="24">
                  <c:v>74.972574353093776</c:v>
                </c:pt>
                <c:pt idx="25">
                  <c:v>75.016593683591339</c:v>
                </c:pt>
                <c:pt idx="26">
                  <c:v>75.060852516736034</c:v>
                </c:pt>
                <c:pt idx="27">
                  <c:v>75.105651308055045</c:v>
                </c:pt>
                <c:pt idx="28">
                  <c:v>75.15167425089227</c:v>
                </c:pt>
                <c:pt idx="29">
                  <c:v>75.20041482507213</c:v>
                </c:pt>
                <c:pt idx="30">
                  <c:v>75.254991218840431</c:v>
                </c:pt>
                <c:pt idx="31">
                  <c:v>75.321621161031047</c:v>
                </c:pt>
                <c:pt idx="32">
                  <c:v>75.412129316835504</c:v>
                </c:pt>
                <c:pt idx="33">
                  <c:v>75.54793076790466</c:v>
                </c:pt>
                <c:pt idx="34">
                  <c:v>75.765892580521225</c:v>
                </c:pt>
                <c:pt idx="35">
                  <c:v>76.126208014772232</c:v>
                </c:pt>
                <c:pt idx="36">
                  <c:v>76.721801207904392</c:v>
                </c:pt>
                <c:pt idx="37">
                  <c:v>77.687743632497813</c:v>
                </c:pt>
                <c:pt idx="38">
                  <c:v>79.207784770712536</c:v>
                </c:pt>
                <c:pt idx="39">
                  <c:v>81.513702450187779</c:v>
                </c:pt>
                <c:pt idx="40">
                  <c:v>84.872374716501355</c:v>
                </c:pt>
                <c:pt idx="41">
                  <c:v>89.556069263909379</c:v>
                </c:pt>
                <c:pt idx="42">
                  <c:v>95.794154868308539</c:v>
                </c:pt>
                <c:pt idx="43">
                  <c:v>103.70945853879773</c:v>
                </c:pt>
                <c:pt idx="44">
                  <c:v>113.2490722201744</c:v>
                </c:pt>
                <c:pt idx="45">
                  <c:v>124.1256925856125</c:v>
                </c:pt>
                <c:pt idx="46">
                  <c:v>135.7889249623633</c:v>
                </c:pt>
                <c:pt idx="47">
                  <c:v>147.44390393922157</c:v>
                </c:pt>
                <c:pt idx="48">
                  <c:v>158.12594918651806</c:v>
                </c:pt>
                <c:pt idx="49">
                  <c:v>166.82602004147756</c:v>
                </c:pt>
                <c:pt idx="50">
                  <c:v>172.64621269789276</c:v>
                </c:pt>
                <c:pt idx="51">
                  <c:v>174.95271678292337</c:v>
                </c:pt>
                <c:pt idx="52">
                  <c:v>173.49030273107829</c:v>
                </c:pt>
                <c:pt idx="53">
                  <c:v>168.42975074519421</c:v>
                </c:pt>
                <c:pt idx="54">
                  <c:v>160.33603625679848</c:v>
                </c:pt>
                <c:pt idx="55">
                  <c:v>150.06546641058793</c:v>
                </c:pt>
                <c:pt idx="56">
                  <c:v>138.6176627130823</c:v>
                </c:pt>
                <c:pt idx="57">
                  <c:v>126.97771108355826</c:v>
                </c:pt>
                <c:pt idx="58">
                  <c:v>115.98255281913048</c:v>
                </c:pt>
                <c:pt idx="59">
                  <c:v>106.23526454684337</c:v>
                </c:pt>
                <c:pt idx="60">
                  <c:v>98.075711713892758</c:v>
                </c:pt>
                <c:pt idx="61">
                  <c:v>91.601519928570951</c:v>
                </c:pt>
                <c:pt idx="62">
                  <c:v>86.72358531656225</c:v>
                </c:pt>
                <c:pt idx="63">
                  <c:v>83.237182659049481</c:v>
                </c:pt>
                <c:pt idx="64">
                  <c:v>80.892297530865704</c:v>
                </c:pt>
                <c:pt idx="65">
                  <c:v>79.452520117809271</c:v>
                </c:pt>
                <c:pt idx="66">
                  <c:v>78.737603070463152</c:v>
                </c:pt>
                <c:pt idx="67">
                  <c:v>78.648218481721202</c:v>
                </c:pt>
                <c:pt idx="68">
                  <c:v>79.171778877683323</c:v>
                </c:pt>
                <c:pt idx="69">
                  <c:v>80.366695995555759</c:v>
                </c:pt>
                <c:pt idx="70">
                  <c:v>82.322157420707313</c:v>
                </c:pt>
                <c:pt idx="71">
                  <c:v>85.09473128350227</c:v>
                </c:pt>
                <c:pt idx="72">
                  <c:v>88.633048311502961</c:v>
                </c:pt>
                <c:pt idx="73">
                  <c:v>92.714205366773299</c:v>
                </c:pt>
                <c:pt idx="74">
                  <c:v>96.922667921196435</c:v>
                </c:pt>
                <c:pt idx="75">
                  <c:v>100.69592320929289</c:v>
                </c:pt>
                <c:pt idx="76">
                  <c:v>103.43829687413574</c:v>
                </c:pt>
                <c:pt idx="77">
                  <c:v>104.67295547111783</c:v>
                </c:pt>
                <c:pt idx="78">
                  <c:v>104.17841371641651</c:v>
                </c:pt>
                <c:pt idx="79">
                  <c:v>102.05530014347376</c:v>
                </c:pt>
                <c:pt idx="80">
                  <c:v>98.695401859714622</c:v>
                </c:pt>
                <c:pt idx="81">
                  <c:v>94.665847219773354</c:v>
                </c:pt>
                <c:pt idx="82">
                  <c:v>90.555281554804125</c:v>
                </c:pt>
                <c:pt idx="83">
                  <c:v>86.838947121120185</c:v>
                </c:pt>
                <c:pt idx="84">
                  <c:v>83.80322071421422</c:v>
                </c:pt>
                <c:pt idx="85">
                  <c:v>81.539496095095771</c:v>
                </c:pt>
                <c:pt idx="86">
                  <c:v>79.989703818346129</c:v>
                </c:pt>
                <c:pt idx="87">
                  <c:v>79.013024446679452</c:v>
                </c:pt>
                <c:pt idx="88">
                  <c:v>78.446643848392213</c:v>
                </c:pt>
                <c:pt idx="89">
                  <c:v>78.145818469727288</c:v>
                </c:pt>
                <c:pt idx="90">
                  <c:v>78.001390705574835</c:v>
                </c:pt>
                <c:pt idx="91">
                  <c:v>77.940798768169515</c:v>
                </c:pt>
                <c:pt idx="92">
                  <c:v>77.920689016790575</c:v>
                </c:pt>
                <c:pt idx="93">
                  <c:v>77.917505971440661</c:v>
                </c:pt>
                <c:pt idx="94">
                  <c:v>77.919516040100817</c:v>
                </c:pt>
                <c:pt idx="95">
                  <c:v>77.921326447739744</c:v>
                </c:pt>
                <c:pt idx="96">
                  <c:v>77.920640632132162</c:v>
                </c:pt>
                <c:pt idx="97">
                  <c:v>77.916560081578197</c:v>
                </c:pt>
                <c:pt idx="98">
                  <c:v>77.908794408777624</c:v>
                </c:pt>
                <c:pt idx="99">
                  <c:v>77.897352062666343</c:v>
                </c:pt>
                <c:pt idx="100">
                  <c:v>77.882488282871435</c:v>
                </c:pt>
                <c:pt idx="101">
                  <c:v>77.864838808208461</c:v>
                </c:pt>
                <c:pt idx="102">
                  <c:v>77.845777444498182</c:v>
                </c:pt>
                <c:pt idx="103">
                  <c:v>77.828122503815621</c:v>
                </c:pt>
                <c:pt idx="104">
                  <c:v>77.817384726698776</c:v>
                </c:pt>
                <c:pt idx="105">
                  <c:v>77.823771011343737</c:v>
                </c:pt>
                <c:pt idx="106">
                  <c:v>77.865073251048912</c:v>
                </c:pt>
                <c:pt idx="107">
                  <c:v>77.970297170912104</c:v>
                </c:pt>
                <c:pt idx="108">
                  <c:v>78.183359512831515</c:v>
                </c:pt>
                <c:pt idx="109">
                  <c:v>78.565435352143695</c:v>
                </c:pt>
                <c:pt idx="110">
                  <c:v>79.193783230652656</c:v>
                </c:pt>
                <c:pt idx="111">
                  <c:v>80.154543506056584</c:v>
                </c:pt>
                <c:pt idx="112">
                  <c:v>81.52764831077215</c:v>
                </c:pt>
                <c:pt idx="113">
                  <c:v>83.36400930815266</c:v>
                </c:pt>
                <c:pt idx="114">
                  <c:v>85.658446018078706</c:v>
                </c:pt>
                <c:pt idx="115">
                  <c:v>88.325451538929471</c:v>
                </c:pt>
                <c:pt idx="116">
                  <c:v>91.187198920441674</c:v>
                </c:pt>
                <c:pt idx="117">
                  <c:v>93.982391354947353</c:v>
                </c:pt>
                <c:pt idx="118">
                  <c:v>96.399767473679347</c:v>
                </c:pt>
                <c:pt idx="119">
                  <c:v>98.132175553651734</c:v>
                </c:pt>
                <c:pt idx="120">
                  <c:v>98.938887492340299</c:v>
                </c:pt>
                <c:pt idx="121">
                  <c:v>98.698865803256794</c:v>
                </c:pt>
                <c:pt idx="122">
                  <c:v>97.438755780506256</c:v>
                </c:pt>
                <c:pt idx="123">
                  <c:v>95.326688918181716</c:v>
                </c:pt>
                <c:pt idx="124">
                  <c:v>92.633891058118465</c:v>
                </c:pt>
                <c:pt idx="125">
                  <c:v>89.676184439491379</c:v>
                </c:pt>
                <c:pt idx="126">
                  <c:v>86.752749426312533</c:v>
                </c:pt>
                <c:pt idx="127">
                  <c:v>84.098273969872466</c:v>
                </c:pt>
                <c:pt idx="128">
                  <c:v>81.858106929512374</c:v>
                </c:pt>
                <c:pt idx="129">
                  <c:v>80.087507700809155</c:v>
                </c:pt>
                <c:pt idx="130">
                  <c:v>78.769051576316556</c:v>
                </c:pt>
                <c:pt idx="131">
                  <c:v>77.838865914641985</c:v>
                </c:pt>
                <c:pt idx="132">
                  <c:v>77.212835771098767</c:v>
                </c:pt>
                <c:pt idx="133">
                  <c:v>76.806909029274507</c:v>
                </c:pt>
                <c:pt idx="134">
                  <c:v>76.549309701314527</c:v>
                </c:pt>
                <c:pt idx="135">
                  <c:v>76.385386234665447</c:v>
                </c:pt>
                <c:pt idx="136">
                  <c:v>76.277352333113271</c:v>
                </c:pt>
                <c:pt idx="137">
                  <c:v>76.201434864815582</c:v>
                </c:pt>
                <c:pt idx="138">
                  <c:v>76.144426438653738</c:v>
                </c:pt>
                <c:pt idx="139">
                  <c:v>76.100872790713026</c:v>
                </c:pt>
                <c:pt idx="140">
                  <c:v>76.071444146987773</c:v>
                </c:pt>
                <c:pt idx="141">
                  <c:v>76.062554867685947</c:v>
                </c:pt>
                <c:pt idx="142">
                  <c:v>76.086958064741339</c:v>
                </c:pt>
                <c:pt idx="143">
                  <c:v>76.164750535270556</c:v>
                </c:pt>
                <c:pt idx="144">
                  <c:v>76.323922450927043</c:v>
                </c:pt>
                <c:pt idx="145">
                  <c:v>76.599329021797757</c:v>
                </c:pt>
                <c:pt idx="146">
                  <c:v>77.028921445324443</c:v>
                </c:pt>
                <c:pt idx="147">
                  <c:v>77.646484450825724</c:v>
                </c:pt>
                <c:pt idx="148">
                  <c:v>78.47114088898671</c:v>
                </c:pt>
                <c:pt idx="149">
                  <c:v>79.495400222619381</c:v>
                </c:pt>
                <c:pt idx="150">
                  <c:v>80.675083815088982</c:v>
                </c:pt>
                <c:pt idx="151">
                  <c:v>81.925299132184492</c:v>
                </c:pt>
                <c:pt idx="152">
                  <c:v>83.126014456522327</c:v>
                </c:pt>
                <c:pt idx="153">
                  <c:v>84.138424101504569</c:v>
                </c:pt>
                <c:pt idx="154">
                  <c:v>84.82971741523356</c:v>
                </c:pt>
                <c:pt idx="155">
                  <c:v>85.100378043440926</c:v>
                </c:pt>
                <c:pt idx="156">
                  <c:v>84.906320162151928</c:v>
                </c:pt>
                <c:pt idx="157">
                  <c:v>84.269075988521706</c:v>
                </c:pt>
                <c:pt idx="158">
                  <c:v>83.270789095122097</c:v>
                </c:pt>
                <c:pt idx="159">
                  <c:v>82.035617156114554</c:v>
                </c:pt>
                <c:pt idx="160">
                  <c:v>80.70334666301504</c:v>
                </c:pt>
                <c:pt idx="161">
                  <c:v>79.40292905841126</c:v>
                </c:pt>
                <c:pt idx="162">
                  <c:v>78.232710542394315</c:v>
                </c:pt>
                <c:pt idx="163">
                  <c:v>77.251053469378249</c:v>
                </c:pt>
                <c:pt idx="164">
                  <c:v>76.477324591100114</c:v>
                </c:pt>
                <c:pt idx="165">
                  <c:v>75.900333716245882</c:v>
                </c:pt>
                <c:pt idx="166">
                  <c:v>75.490071866190476</c:v>
                </c:pt>
                <c:pt idx="167">
                  <c:v>75.208995805722353</c:v>
                </c:pt>
                <c:pt idx="168">
                  <c:v>75.02050114900986</c:v>
                </c:pt>
                <c:pt idx="169">
                  <c:v>74.89381928524341</c:v>
                </c:pt>
                <c:pt idx="170">
                  <c:v>74.805774407949684</c:v>
                </c:pt>
                <c:pt idx="171">
                  <c:v>74.740420162714628</c:v>
                </c:pt>
                <c:pt idx="172">
                  <c:v>74.687621834519575</c:v>
                </c:pt>
                <c:pt idx="173">
                  <c:v>74.641387498105431</c:v>
                </c:pt>
                <c:pt idx="174">
                  <c:v>74.598405444469549</c:v>
                </c:pt>
                <c:pt idx="175">
                  <c:v>74.556958346549294</c:v>
                </c:pt>
                <c:pt idx="176">
                  <c:v>74.516208122842784</c:v>
                </c:pt>
                <c:pt idx="177">
                  <c:v>74.475768685604336</c:v>
                </c:pt>
                <c:pt idx="178">
                  <c:v>74.435471423324728</c:v>
                </c:pt>
                <c:pt idx="179">
                  <c:v>74.395245976006009</c:v>
                </c:pt>
                <c:pt idx="180">
                  <c:v>74.355063786711284</c:v>
                </c:pt>
                <c:pt idx="181">
                  <c:v>74.314913110998233</c:v>
                </c:pt>
                <c:pt idx="182">
                  <c:v>74.274788639140056</c:v>
                </c:pt>
                <c:pt idx="183">
                  <c:v>74.234687442348331</c:v>
                </c:pt>
                <c:pt idx="184">
                  <c:v>74.194607478289583</c:v>
                </c:pt>
                <c:pt idx="185">
                  <c:v>74.154547067974491</c:v>
                </c:pt>
                <c:pt idx="186">
                  <c:v>74.114504719313985</c:v>
                </c:pt>
                <c:pt idx="187">
                  <c:v>74.074479067356407</c:v>
                </c:pt>
                <c:pt idx="188">
                  <c:v>74.034468851768324</c:v>
                </c:pt>
                <c:pt idx="189">
                  <c:v>73.994472905755202</c:v>
                </c:pt>
                <c:pt idx="190">
                  <c:v>73.954490148519753</c:v>
                </c:pt>
                <c:pt idx="191">
                  <c:v>73.914519578963876</c:v>
                </c:pt>
                <c:pt idx="192">
                  <c:v>73.874560269993964</c:v>
                </c:pt>
                <c:pt idx="193">
                  <c:v>73.834611363248214</c:v>
                </c:pt>
                <c:pt idx="194">
                  <c:v>73.794672064186244</c:v>
                </c:pt>
                <c:pt idx="195">
                  <c:v>73.754741637510946</c:v>
                </c:pt>
                <c:pt idx="196">
                  <c:v>73.714819402901099</c:v>
                </c:pt>
                <c:pt idx="197">
                  <c:v>73.674904731035255</c:v>
                </c:pt>
                <c:pt idx="198">
                  <c:v>73.634997039888958</c:v>
                </c:pt>
                <c:pt idx="199">
                  <c:v>73.59509579128779</c:v>
                </c:pt>
                <c:pt idx="200">
                  <c:v>73.555200487700318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A!$BG$6:$BG$206</c:f>
              <c:numCache>
                <c:formatCode>General</c:formatCode>
                <c:ptCount val="201"/>
                <c:pt idx="0">
                  <c:v>73.925182113466221</c:v>
                </c:pt>
                <c:pt idx="1">
                  <c:v>73.96868967992917</c:v>
                </c:pt>
                <c:pt idx="2">
                  <c:v>74.01220319462459</c:v>
                </c:pt>
                <c:pt idx="3">
                  <c:v>74.05572313583933</c:v>
                </c:pt>
                <c:pt idx="4">
                  <c:v>74.099250018755157</c:v>
                </c:pt>
                <c:pt idx="5">
                  <c:v>74.142784398111218</c:v>
                </c:pt>
                <c:pt idx="6">
                  <c:v>74.186326871035689</c:v>
                </c:pt>
                <c:pt idx="7">
                  <c:v>74.229878080054732</c:v>
                </c:pt>
                <c:pt idx="8">
                  <c:v>74.273438716286194</c:v>
                </c:pt>
                <c:pt idx="9">
                  <c:v>74.317009522825657</c:v>
                </c:pt>
                <c:pt idx="10">
                  <c:v>74.360591298331784</c:v>
                </c:pt>
                <c:pt idx="11">
                  <c:v>74.404184900817853</c:v>
                </c:pt>
                <c:pt idx="12">
                  <c:v>74.447791251655275</c:v>
                </c:pt>
                <c:pt idx="13">
                  <c:v>74.491411339794809</c:v>
                </c:pt>
                <c:pt idx="14">
                  <c:v>74.535046226208863</c:v>
                </c:pt>
                <c:pt idx="15">
                  <c:v>74.578697048558894</c:v>
                </c:pt>
                <c:pt idx="16">
                  <c:v>74.622365026088445</c:v>
                </c:pt>
                <c:pt idx="17">
                  <c:v>74.666051464741699</c:v>
                </c:pt>
                <c:pt idx="18">
                  <c:v>74.709757762504267</c:v>
                </c:pt>
                <c:pt idx="19">
                  <c:v>74.753485414961332</c:v>
                </c:pt>
                <c:pt idx="20">
                  <c:v>74.797236021063242</c:v>
                </c:pt>
                <c:pt idx="21">
                  <c:v>74.841011289086254</c:v>
                </c:pt>
                <c:pt idx="22">
                  <c:v>74.884813042770915</c:v>
                </c:pt>
                <c:pt idx="23">
                  <c:v>74.928643227615112</c:v>
                </c:pt>
                <c:pt idx="24">
                  <c:v>74.972503917292343</c:v>
                </c:pt>
                <c:pt idx="25">
                  <c:v>75.016397320159314</c:v>
                </c:pt>
                <c:pt idx="26">
                  <c:v>75.060325785807208</c:v>
                </c:pt>
                <c:pt idx="27">
                  <c:v>75.104291811602081</c:v>
                </c:pt>
                <c:pt idx="28">
                  <c:v>75.148298049148067</c:v>
                </c:pt>
                <c:pt idx="29">
                  <c:v>75.192347310594101</c:v>
                </c:pt>
                <c:pt idx="30">
                  <c:v>75.236442574689832</c:v>
                </c:pt>
                <c:pt idx="31">
                  <c:v>75.280586992479229</c:v>
                </c:pt>
                <c:pt idx="32">
                  <c:v>75.324783892500847</c:v>
                </c:pt>
                <c:pt idx="33">
                  <c:v>75.369036785341308</c:v>
                </c:pt>
                <c:pt idx="34">
                  <c:v>75.41334936736267</c:v>
                </c:pt>
                <c:pt idx="35">
                  <c:v>75.457725523396448</c:v>
                </c:pt>
                <c:pt idx="36">
                  <c:v>75.502169328163006</c:v>
                </c:pt>
                <c:pt idx="37">
                  <c:v>75.546685046139231</c:v>
                </c:pt>
                <c:pt idx="38">
                  <c:v>75.591277129554939</c:v>
                </c:pt>
                <c:pt idx="39">
                  <c:v>75.635950214151606</c:v>
                </c:pt>
                <c:pt idx="40">
                  <c:v>75.680709112285015</c:v>
                </c:pt>
                <c:pt idx="41">
                  <c:v>75.72555880289363</c:v>
                </c:pt>
                <c:pt idx="42">
                  <c:v>75.770504417789809</c:v>
                </c:pt>
                <c:pt idx="43">
                  <c:v>75.815551223657778</c:v>
                </c:pt>
                <c:pt idx="44">
                  <c:v>75.860704599061179</c:v>
                </c:pt>
                <c:pt idx="45">
                  <c:v>75.905970005675485</c:v>
                </c:pt>
                <c:pt idx="46">
                  <c:v>75.951352952861853</c:v>
                </c:pt>
                <c:pt idx="47">
                  <c:v>75.996858954593677</c:v>
                </c:pt>
                <c:pt idx="48">
                  <c:v>76.042493477632021</c:v>
                </c:pt>
                <c:pt idx="49">
                  <c:v>76.088261879722566</c:v>
                </c:pt>
                <c:pt idx="50">
                  <c:v>76.134169336454477</c:v>
                </c:pt>
                <c:pt idx="51">
                  <c:v>76.180220755283983</c:v>
                </c:pt>
                <c:pt idx="52">
                  <c:v>76.226420675080306</c:v>
                </c:pt>
                <c:pt idx="53">
                  <c:v>76.27277314940396</c:v>
                </c:pt>
                <c:pt idx="54">
                  <c:v>76.319281611580394</c:v>
                </c:pt>
                <c:pt idx="55">
                  <c:v>76.365948719487676</c:v>
                </c:pt>
                <c:pt idx="56">
                  <c:v>76.412776177844137</c:v>
                </c:pt>
                <c:pt idx="57">
                  <c:v>76.459764535663837</c:v>
                </c:pt>
                <c:pt idx="58">
                  <c:v>76.506912956459203</c:v>
                </c:pt>
                <c:pt idx="59">
                  <c:v>76.55421895871639</c:v>
                </c:pt>
                <c:pt idx="60">
                  <c:v>76.601678124169453</c:v>
                </c:pt>
                <c:pt idx="61">
                  <c:v>76.649283771467935</c:v>
                </c:pt>
                <c:pt idx="62">
                  <c:v>76.697026592991577</c:v>
                </c:pt>
                <c:pt idx="63">
                  <c:v>76.744894252837611</c:v>
                </c:pt>
                <c:pt idx="64">
                  <c:v>76.792870944421111</c:v>
                </c:pt>
                <c:pt idx="65">
                  <c:v>76.840936906714532</c:v>
                </c:pt>
                <c:pt idx="66">
                  <c:v>76.889067898948326</c:v>
                </c:pt>
                <c:pt idx="67">
                  <c:v>76.93723463463273</c:v>
                </c:pt>
                <c:pt idx="68">
                  <c:v>76.985402177084126</c:v>
                </c:pt>
                <c:pt idx="69">
                  <c:v>77.033529300283348</c:v>
                </c:pt>
                <c:pt idx="70">
                  <c:v>77.08156782089263</c:v>
                </c:pt>
                <c:pt idx="71">
                  <c:v>77.129461909641478</c:v>
                </c:pt>
                <c:pt idx="72">
                  <c:v>77.177147393072374</c:v>
                </c:pt>
                <c:pt idx="73">
                  <c:v>77.224551059814445</c:v>
                </c:pt>
                <c:pt idx="74">
                  <c:v>77.271589989095759</c:v>
                </c:pt>
                <c:pt idx="75">
                  <c:v>77.318170923052676</c:v>
                </c:pt>
                <c:pt idx="76">
                  <c:v>77.364189708439724</c:v>
                </c:pt>
                <c:pt idx="77">
                  <c:v>77.409530837428605</c:v>
                </c:pt>
                <c:pt idx="78">
                  <c:v>77.454067121094198</c:v>
                </c:pt>
                <c:pt idx="79">
                  <c:v>77.497659532631872</c:v>
                </c:pt>
                <c:pt idx="80">
                  <c:v>77.540157259988703</c:v>
                </c:pt>
                <c:pt idx="81">
                  <c:v>77.58139800900868</c:v>
                </c:pt>
                <c:pt idx="82">
                  <c:v>77.621208597933929</c:v>
                </c:pt>
                <c:pt idx="83">
                  <c:v>77.659405881692606</c:v>
                </c:pt>
                <c:pt idx="84">
                  <c:v>77.695798039382524</c:v>
                </c:pt>
                <c:pt idx="85">
                  <c:v>77.730186250335521</c:v>
                </c:pt>
                <c:pt idx="86">
                  <c:v>77.762366772862848</c:v>
                </c:pt>
                <c:pt idx="87">
                  <c:v>77.792133425177326</c:v>
                </c:pt>
                <c:pt idx="88">
                  <c:v>77.819280450271862</c:v>
                </c:pt>
                <c:pt idx="89">
                  <c:v>77.843605726245073</c:v>
                </c:pt>
                <c:pt idx="90">
                  <c:v>77.864914261603857</c:v>
                </c:pt>
                <c:pt idx="91">
                  <c:v>77.88302189270658</c:v>
                </c:pt>
                <c:pt idx="92">
                  <c:v>77.897759079325141</c:v>
                </c:pt>
                <c:pt idx="93">
                  <c:v>77.908974676106652</c:v>
                </c:pt>
                <c:pt idx="94">
                  <c:v>77.916539544376491</c:v>
                </c:pt>
                <c:pt idx="95">
                  <c:v>77.920349861987859</c:v>
                </c:pt>
                <c:pt idx="96">
                  <c:v>77.920329990181273</c:v>
                </c:pt>
                <c:pt idx="97">
                  <c:v>77.916434766500032</c:v>
                </c:pt>
                <c:pt idx="98">
                  <c:v>77.908651111807387</c:v>
                </c:pt>
                <c:pt idx="99">
                  <c:v>77.896998866629957</c:v>
                </c:pt>
                <c:pt idx="100">
                  <c:v>77.881530805836036</c:v>
                </c:pt>
                <c:pt idx="101">
                  <c:v>77.862331818758207</c:v>
                </c:pt>
                <c:pt idx="102">
                  <c:v>77.839517281495304</c:v>
                </c:pt>
                <c:pt idx="103">
                  <c:v>77.81323068628059</c:v>
                </c:pt>
                <c:pt idx="104">
                  <c:v>77.783640626604765</c:v>
                </c:pt>
                <c:pt idx="105">
                  <c:v>77.750937263793716</c:v>
                </c:pt>
                <c:pt idx="106">
                  <c:v>77.715328419213847</c:v>
                </c:pt>
                <c:pt idx="107">
                  <c:v>77.67703544531183</c:v>
                </c:pt>
                <c:pt idx="108">
                  <c:v>77.636289028281851</c:v>
                </c:pt>
                <c:pt idx="109">
                  <c:v>77.593325066101642</c:v>
                </c:pt>
                <c:pt idx="110">
                  <c:v>77.548380749458133</c:v>
                </c:pt>
                <c:pt idx="111">
                  <c:v>77.501690951595222</c:v>
                </c:pt>
                <c:pt idx="112">
                  <c:v>77.453485008455289</c:v>
                </c:pt>
                <c:pt idx="113">
                  <c:v>77.40398394470408</c:v>
                </c:pt>
                <c:pt idx="114">
                  <c:v>77.353398176155437</c:v>
                </c:pt>
                <c:pt idx="115">
                  <c:v>77.301925696214326</c:v>
                </c:pt>
                <c:pt idx="116">
                  <c:v>77.249750734283396</c:v>
                </c:pt>
                <c:pt idx="117">
                  <c:v>77.19704285823876</c:v>
                </c:pt>
                <c:pt idx="118">
                  <c:v>77.143956481296243</c:v>
                </c:pt>
                <c:pt idx="119">
                  <c:v>77.090630725744333</c:v>
                </c:pt>
                <c:pt idx="120">
                  <c:v>77.037189591762768</c:v>
                </c:pt>
                <c:pt idx="121">
                  <c:v>76.983742378358301</c:v>
                </c:pt>
                <c:pt idx="122">
                  <c:v>76.93038430473824</c:v>
                </c:pt>
                <c:pt idx="123">
                  <c:v>76.877197283596843</c:v>
                </c:pt>
                <c:pt idx="124">
                  <c:v>76.824250802232854</c:v>
                </c:pt>
                <c:pt idx="125">
                  <c:v>76.771602872635171</c:v>
                </c:pt>
                <c:pt idx="126">
                  <c:v>76.719301017242742</c:v>
                </c:pt>
                <c:pt idx="127">
                  <c:v>76.667383262662909</c:v>
                </c:pt>
                <c:pt idx="128">
                  <c:v>76.615879118970241</c:v>
                </c:pt>
                <c:pt idx="129">
                  <c:v>76.564810527131627</c:v>
                </c:pt>
                <c:pt idx="130">
                  <c:v>76.514192761508241</c:v>
                </c:pt>
                <c:pt idx="131">
                  <c:v>76.464035278217168</c:v>
                </c:pt>
                <c:pt idx="132">
                  <c:v>76.414342503388937</c:v>
                </c:pt>
                <c:pt idx="133">
                  <c:v>76.365114558046713</c:v>
                </c:pt>
                <c:pt idx="134">
                  <c:v>76.316347918504505</c:v>
                </c:pt>
                <c:pt idx="135">
                  <c:v>76.268036012882291</c:v>
                </c:pt>
                <c:pt idx="136">
                  <c:v>76.220169755628618</c:v>
                </c:pt>
                <c:pt idx="137">
                  <c:v>76.172738022881418</c:v>
                </c:pt>
                <c:pt idx="138">
                  <c:v>76.125728072146529</c:v>
                </c:pt>
                <c:pt idx="139">
                  <c:v>76.079125910179783</c:v>
                </c:pt>
                <c:pt idx="140">
                  <c:v>76.032916613175672</c:v>
                </c:pt>
                <c:pt idx="141">
                  <c:v>75.987084603429764</c:v>
                </c:pt>
                <c:pt idx="142">
                  <c:v>75.941613886593686</c:v>
                </c:pt>
                <c:pt idx="143">
                  <c:v>75.896488253507968</c:v>
                </c:pt>
                <c:pt idx="144">
                  <c:v>75.851691450405781</c:v>
                </c:pt>
                <c:pt idx="145">
                  <c:v>75.807207321047997</c:v>
                </c:pt>
                <c:pt idx="146">
                  <c:v>75.76301992409546</c:v>
                </c:pt>
                <c:pt idx="147">
                  <c:v>75.719113628756986</c:v>
                </c:pt>
                <c:pt idx="148">
                  <c:v>75.6754731914844</c:v>
                </c:pt>
                <c:pt idx="149">
                  <c:v>75.632083816222121</c:v>
                </c:pt>
                <c:pt idx="150">
                  <c:v>75.588931200467314</c:v>
                </c:pt>
                <c:pt idx="151">
                  <c:v>75.546001569156459</c:v>
                </c:pt>
                <c:pt idx="152">
                  <c:v>75.503281698172259</c:v>
                </c:pt>
                <c:pt idx="153">
                  <c:v>75.460758929056823</c:v>
                </c:pt>
                <c:pt idx="154">
                  <c:v>75.418421176329389</c:v>
                </c:pt>
                <c:pt idx="155">
                  <c:v>75.376256928633495</c:v>
                </c:pt>
                <c:pt idx="156">
                  <c:v>75.334255244784075</c:v>
                </c:pt>
                <c:pt idx="157">
                  <c:v>75.29240574564416</c:v>
                </c:pt>
                <c:pt idx="158">
                  <c:v>75.250698602637101</c:v>
                </c:pt>
                <c:pt idx="159">
                  <c:v>75.209124523588272</c:v>
                </c:pt>
                <c:pt idx="160">
                  <c:v>75.16767473649233</c:v>
                </c:pt>
                <c:pt idx="161">
                  <c:v>75.126340971714768</c:v>
                </c:pt>
                <c:pt idx="162">
                  <c:v>75.085115443061071</c:v>
                </c:pt>
                <c:pt idx="163">
                  <c:v>75.043990828078236</c:v>
                </c:pt>
                <c:pt idx="164">
                  <c:v>75.002960247897306</c:v>
                </c:pt>
                <c:pt idx="165">
                  <c:v>74.96201724687208</c:v>
                </c:pt>
                <c:pt idx="166">
                  <c:v>74.921155772227607</c:v>
                </c:pt>
                <c:pt idx="167">
                  <c:v>74.880370153891761</c:v>
                </c:pt>
                <c:pt idx="168">
                  <c:v>74.839655084651937</c:v>
                </c:pt>
                <c:pt idx="169">
                  <c:v>74.799005600749467</c:v>
                </c:pt>
                <c:pt idx="170">
                  <c:v>74.758417063001218</c:v>
                </c:pt>
                <c:pt idx="171">
                  <c:v>74.71788513851611</c:v>
                </c:pt>
                <c:pt idx="172">
                  <c:v>74.677405783057893</c:v>
                </c:pt>
                <c:pt idx="173">
                  <c:v>74.636975224090051</c:v>
                </c:pt>
                <c:pt idx="174">
                  <c:v>74.596589944526258</c:v>
                </c:pt>
                <c:pt idx="175">
                  <c:v>74.556246667199858</c:v>
                </c:pt>
                <c:pt idx="176">
                  <c:v>74.515942340056938</c:v>
                </c:pt>
                <c:pt idx="177">
                  <c:v>74.475674122070217</c:v>
                </c:pt>
                <c:pt idx="178">
                  <c:v>74.435439369865875</c:v>
                </c:pt>
                <c:pt idx="179">
                  <c:v>74.395235625049907</c:v>
                </c:pt>
                <c:pt idx="180">
                  <c:v>74.355060602217591</c:v>
                </c:pt>
                <c:pt idx="181">
                  <c:v>74.314912177626425</c:v>
                </c:pt>
                <c:pt idx="182">
                  <c:v>74.274788378510706</c:v>
                </c:pt>
                <c:pt idx="183">
                  <c:v>74.234687373014324</c:v>
                </c:pt>
                <c:pt idx="184">
                  <c:v>74.194607460717478</c:v>
                </c:pt>
                <c:pt idx="185">
                  <c:v>74.15454706373167</c:v>
                </c:pt>
                <c:pt idx="186">
                  <c:v>74.114504718337997</c:v>
                </c:pt>
                <c:pt idx="187">
                  <c:v>74.074479067142519</c:v>
                </c:pt>
                <c:pt idx="188">
                  <c:v>74.034468851723673</c:v>
                </c:pt>
                <c:pt idx="189">
                  <c:v>73.994472905746321</c:v>
                </c:pt>
                <c:pt idx="190">
                  <c:v>73.954490148518076</c:v>
                </c:pt>
                <c:pt idx="191">
                  <c:v>73.914519578963578</c:v>
                </c:pt>
                <c:pt idx="192">
                  <c:v>73.874560269993907</c:v>
                </c:pt>
                <c:pt idx="193">
                  <c:v>73.8346113632482</c:v>
                </c:pt>
                <c:pt idx="194">
                  <c:v>73.794672064186244</c:v>
                </c:pt>
                <c:pt idx="195">
                  <c:v>73.754741637510946</c:v>
                </c:pt>
                <c:pt idx="196">
                  <c:v>73.714819402901099</c:v>
                </c:pt>
                <c:pt idx="197">
                  <c:v>73.674904731035255</c:v>
                </c:pt>
                <c:pt idx="198">
                  <c:v>73.634997039888958</c:v>
                </c:pt>
                <c:pt idx="199">
                  <c:v>73.59509579128779</c:v>
                </c:pt>
                <c:pt idx="200">
                  <c:v>73.555200487700318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524872"/>
        <c:axId val="371525264"/>
      </c:scatterChart>
      <c:valAx>
        <c:axId val="3715248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1525264"/>
        <c:crosses val="autoZero"/>
        <c:crossBetween val="midCat"/>
      </c:valAx>
      <c:valAx>
        <c:axId val="37152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1524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A!$O$6:$O$206</c:f>
              <c:numCache>
                <c:formatCode>General</c:formatCode>
                <c:ptCount val="201"/>
                <c:pt idx="0">
                  <c:v>64.238100000000003</c:v>
                </c:pt>
                <c:pt idx="1">
                  <c:v>63.523800000000001</c:v>
                </c:pt>
                <c:pt idx="2">
                  <c:v>63.9206</c:v>
                </c:pt>
                <c:pt idx="3">
                  <c:v>64.968299999999999</c:v>
                </c:pt>
                <c:pt idx="4">
                  <c:v>63.333300000000001</c:v>
                </c:pt>
                <c:pt idx="5">
                  <c:v>63.206299999999999</c:v>
                </c:pt>
                <c:pt idx="6">
                  <c:v>64.063500000000005</c:v>
                </c:pt>
                <c:pt idx="7">
                  <c:v>63.460299999999997</c:v>
                </c:pt>
                <c:pt idx="8">
                  <c:v>63.539700000000003</c:v>
                </c:pt>
                <c:pt idx="9">
                  <c:v>63.650799999999997</c:v>
                </c:pt>
                <c:pt idx="10">
                  <c:v>63.127000000000002</c:v>
                </c:pt>
                <c:pt idx="11">
                  <c:v>63.492100000000001</c:v>
                </c:pt>
                <c:pt idx="12">
                  <c:v>63.095199999999998</c:v>
                </c:pt>
                <c:pt idx="13">
                  <c:v>63.650799999999997</c:v>
                </c:pt>
                <c:pt idx="14">
                  <c:v>63.666699999999999</c:v>
                </c:pt>
                <c:pt idx="15">
                  <c:v>62.8095</c:v>
                </c:pt>
                <c:pt idx="16">
                  <c:v>63.0794</c:v>
                </c:pt>
                <c:pt idx="17">
                  <c:v>64.031700000000001</c:v>
                </c:pt>
                <c:pt idx="18">
                  <c:v>64.603200000000001</c:v>
                </c:pt>
                <c:pt idx="19">
                  <c:v>65.015900000000002</c:v>
                </c:pt>
                <c:pt idx="20">
                  <c:v>64.714299999999994</c:v>
                </c:pt>
                <c:pt idx="21">
                  <c:v>63.841299999999997</c:v>
                </c:pt>
                <c:pt idx="22">
                  <c:v>65.396799999999999</c:v>
                </c:pt>
                <c:pt idx="23">
                  <c:v>64.873000000000005</c:v>
                </c:pt>
                <c:pt idx="24">
                  <c:v>65.714299999999994</c:v>
                </c:pt>
                <c:pt idx="25">
                  <c:v>66.730199999999996</c:v>
                </c:pt>
                <c:pt idx="26">
                  <c:v>66.015900000000002</c:v>
                </c:pt>
                <c:pt idx="27">
                  <c:v>66.381</c:v>
                </c:pt>
                <c:pt idx="28">
                  <c:v>64.682500000000005</c:v>
                </c:pt>
                <c:pt idx="29">
                  <c:v>65.952399999999997</c:v>
                </c:pt>
                <c:pt idx="30">
                  <c:v>65.682500000000005</c:v>
                </c:pt>
                <c:pt idx="31">
                  <c:v>65.968299999999999</c:v>
                </c:pt>
                <c:pt idx="32">
                  <c:v>66.1905</c:v>
                </c:pt>
                <c:pt idx="33">
                  <c:v>67.126999999999995</c:v>
                </c:pt>
                <c:pt idx="34">
                  <c:v>67.523799999999994</c:v>
                </c:pt>
                <c:pt idx="35">
                  <c:v>67.254000000000005</c:v>
                </c:pt>
                <c:pt idx="36">
                  <c:v>69.063500000000005</c:v>
                </c:pt>
                <c:pt idx="37">
                  <c:v>70.761899999999997</c:v>
                </c:pt>
                <c:pt idx="38">
                  <c:v>71.571399999999997</c:v>
                </c:pt>
                <c:pt idx="39">
                  <c:v>75.555599999999998</c:v>
                </c:pt>
                <c:pt idx="40">
                  <c:v>77.968299999999999</c:v>
                </c:pt>
                <c:pt idx="41">
                  <c:v>81.015900000000002</c:v>
                </c:pt>
                <c:pt idx="42">
                  <c:v>85.063500000000005</c:v>
                </c:pt>
                <c:pt idx="43">
                  <c:v>90.222200000000001</c:v>
                </c:pt>
                <c:pt idx="44">
                  <c:v>97.603200000000001</c:v>
                </c:pt>
                <c:pt idx="45">
                  <c:v>104.47620000000001</c:v>
                </c:pt>
                <c:pt idx="46">
                  <c:v>113.0635</c:v>
                </c:pt>
                <c:pt idx="47">
                  <c:v>120.4603</c:v>
                </c:pt>
                <c:pt idx="48">
                  <c:v>127.0476</c:v>
                </c:pt>
                <c:pt idx="49">
                  <c:v>134.42859999999999</c:v>
                </c:pt>
                <c:pt idx="50">
                  <c:v>139.49209999999999</c:v>
                </c:pt>
                <c:pt idx="51">
                  <c:v>143.25399999999999</c:v>
                </c:pt>
                <c:pt idx="52">
                  <c:v>145.63489999999999</c:v>
                </c:pt>
                <c:pt idx="53">
                  <c:v>146.87299999999999</c:v>
                </c:pt>
                <c:pt idx="54">
                  <c:v>147.28569999999999</c:v>
                </c:pt>
                <c:pt idx="55">
                  <c:v>144.5556</c:v>
                </c:pt>
                <c:pt idx="56">
                  <c:v>140</c:v>
                </c:pt>
                <c:pt idx="57">
                  <c:v>130.2063</c:v>
                </c:pt>
                <c:pt idx="58">
                  <c:v>112.69840000000001</c:v>
                </c:pt>
                <c:pt idx="59">
                  <c:v>91.333299999999994</c:v>
                </c:pt>
                <c:pt idx="60">
                  <c:v>76.254000000000005</c:v>
                </c:pt>
                <c:pt idx="61">
                  <c:v>68.825400000000002</c:v>
                </c:pt>
                <c:pt idx="62">
                  <c:v>67.206400000000002</c:v>
                </c:pt>
                <c:pt idx="63">
                  <c:v>66.492099999999994</c:v>
                </c:pt>
                <c:pt idx="64">
                  <c:v>66.841300000000004</c:v>
                </c:pt>
                <c:pt idx="65">
                  <c:v>67.412700000000001</c:v>
                </c:pt>
                <c:pt idx="66">
                  <c:v>66.682500000000005</c:v>
                </c:pt>
                <c:pt idx="67">
                  <c:v>68.1905</c:v>
                </c:pt>
                <c:pt idx="68">
                  <c:v>68.349199999999996</c:v>
                </c:pt>
                <c:pt idx="69">
                  <c:v>69.857100000000003</c:v>
                </c:pt>
                <c:pt idx="70">
                  <c:v>70.1905</c:v>
                </c:pt>
                <c:pt idx="71">
                  <c:v>71.825400000000002</c:v>
                </c:pt>
                <c:pt idx="72">
                  <c:v>73.555599999999998</c:v>
                </c:pt>
                <c:pt idx="73">
                  <c:v>76.412700000000001</c:v>
                </c:pt>
                <c:pt idx="74">
                  <c:v>78.936499999999995</c:v>
                </c:pt>
                <c:pt idx="75">
                  <c:v>80.888900000000007</c:v>
                </c:pt>
                <c:pt idx="76">
                  <c:v>83.571399999999997</c:v>
                </c:pt>
                <c:pt idx="77">
                  <c:v>86.1905</c:v>
                </c:pt>
                <c:pt idx="78">
                  <c:v>88.444400000000002</c:v>
                </c:pt>
                <c:pt idx="79">
                  <c:v>90.396799999999999</c:v>
                </c:pt>
                <c:pt idx="80">
                  <c:v>90.428600000000003</c:v>
                </c:pt>
                <c:pt idx="81">
                  <c:v>88.381</c:v>
                </c:pt>
                <c:pt idx="82">
                  <c:v>83.952399999999997</c:v>
                </c:pt>
                <c:pt idx="83">
                  <c:v>81.095200000000006</c:v>
                </c:pt>
                <c:pt idx="84">
                  <c:v>76.254000000000005</c:v>
                </c:pt>
                <c:pt idx="85">
                  <c:v>71.682500000000005</c:v>
                </c:pt>
                <c:pt idx="86">
                  <c:v>68.650800000000004</c:v>
                </c:pt>
                <c:pt idx="87">
                  <c:v>66.841300000000004</c:v>
                </c:pt>
                <c:pt idx="88">
                  <c:v>66.158699999999996</c:v>
                </c:pt>
                <c:pt idx="89">
                  <c:v>66.968299999999999</c:v>
                </c:pt>
                <c:pt idx="90">
                  <c:v>65.634900000000002</c:v>
                </c:pt>
                <c:pt idx="91">
                  <c:v>65.222200000000001</c:v>
                </c:pt>
                <c:pt idx="92">
                  <c:v>65.841300000000004</c:v>
                </c:pt>
                <c:pt idx="93">
                  <c:v>64.619</c:v>
                </c:pt>
                <c:pt idx="94">
                  <c:v>65.238100000000003</c:v>
                </c:pt>
                <c:pt idx="95">
                  <c:v>65.492099999999994</c:v>
                </c:pt>
                <c:pt idx="96">
                  <c:v>64.952399999999997</c:v>
                </c:pt>
                <c:pt idx="97">
                  <c:v>65.381</c:v>
                </c:pt>
                <c:pt idx="98">
                  <c:v>65.1905</c:v>
                </c:pt>
                <c:pt idx="99">
                  <c:v>66.206400000000002</c:v>
                </c:pt>
                <c:pt idx="100">
                  <c:v>66.841300000000004</c:v>
                </c:pt>
                <c:pt idx="101">
                  <c:v>65.650800000000004</c:v>
                </c:pt>
                <c:pt idx="102">
                  <c:v>67.476200000000006</c:v>
                </c:pt>
                <c:pt idx="103">
                  <c:v>67.793599999999998</c:v>
                </c:pt>
                <c:pt idx="104">
                  <c:v>68.571399999999997</c:v>
                </c:pt>
                <c:pt idx="105">
                  <c:v>68.698400000000007</c:v>
                </c:pt>
                <c:pt idx="106">
                  <c:v>68.745999999999995</c:v>
                </c:pt>
                <c:pt idx="107">
                  <c:v>69.603200000000001</c:v>
                </c:pt>
                <c:pt idx="108">
                  <c:v>71.158699999999996</c:v>
                </c:pt>
                <c:pt idx="109">
                  <c:v>70.952399999999997</c:v>
                </c:pt>
                <c:pt idx="110">
                  <c:v>71.539699999999996</c:v>
                </c:pt>
                <c:pt idx="111">
                  <c:v>71.301599999999993</c:v>
                </c:pt>
                <c:pt idx="112">
                  <c:v>72.1905</c:v>
                </c:pt>
                <c:pt idx="113">
                  <c:v>73.238100000000003</c:v>
                </c:pt>
                <c:pt idx="114">
                  <c:v>73.745999999999995</c:v>
                </c:pt>
                <c:pt idx="115">
                  <c:v>75.317499999999995</c:v>
                </c:pt>
                <c:pt idx="116">
                  <c:v>77.126999999999995</c:v>
                </c:pt>
                <c:pt idx="117">
                  <c:v>79.507900000000006</c:v>
                </c:pt>
                <c:pt idx="118">
                  <c:v>81.460300000000004</c:v>
                </c:pt>
                <c:pt idx="119">
                  <c:v>83.523799999999994</c:v>
                </c:pt>
                <c:pt idx="120">
                  <c:v>84.730199999999996</c:v>
                </c:pt>
                <c:pt idx="121">
                  <c:v>85.952399999999997</c:v>
                </c:pt>
                <c:pt idx="122">
                  <c:v>88.301599999999993</c:v>
                </c:pt>
                <c:pt idx="123">
                  <c:v>86.428600000000003</c:v>
                </c:pt>
                <c:pt idx="124">
                  <c:v>86.714299999999994</c:v>
                </c:pt>
                <c:pt idx="125">
                  <c:v>84.285700000000006</c:v>
                </c:pt>
                <c:pt idx="126">
                  <c:v>81.333299999999994</c:v>
                </c:pt>
                <c:pt idx="127">
                  <c:v>77.523799999999994</c:v>
                </c:pt>
                <c:pt idx="128">
                  <c:v>74.603200000000001</c:v>
                </c:pt>
                <c:pt idx="129">
                  <c:v>71.285700000000006</c:v>
                </c:pt>
                <c:pt idx="130">
                  <c:v>68.507900000000006</c:v>
                </c:pt>
                <c:pt idx="131">
                  <c:v>67.063500000000005</c:v>
                </c:pt>
                <c:pt idx="132">
                  <c:v>64.968299999999999</c:v>
                </c:pt>
                <c:pt idx="133">
                  <c:v>64.507900000000006</c:v>
                </c:pt>
                <c:pt idx="134">
                  <c:v>64.111099999999993</c:v>
                </c:pt>
                <c:pt idx="135">
                  <c:v>63.968299999999999</c:v>
                </c:pt>
                <c:pt idx="136">
                  <c:v>64.047600000000003</c:v>
                </c:pt>
                <c:pt idx="137">
                  <c:v>65.126999999999995</c:v>
                </c:pt>
                <c:pt idx="138">
                  <c:v>63.746000000000002</c:v>
                </c:pt>
                <c:pt idx="139">
                  <c:v>64.841300000000004</c:v>
                </c:pt>
                <c:pt idx="140">
                  <c:v>65.269800000000004</c:v>
                </c:pt>
                <c:pt idx="141">
                  <c:v>64.238100000000003</c:v>
                </c:pt>
                <c:pt idx="142">
                  <c:v>64.841300000000004</c:v>
                </c:pt>
                <c:pt idx="143">
                  <c:v>65.285700000000006</c:v>
                </c:pt>
                <c:pt idx="144">
                  <c:v>65.777799999999999</c:v>
                </c:pt>
                <c:pt idx="145">
                  <c:v>66.206400000000002</c:v>
                </c:pt>
                <c:pt idx="146">
                  <c:v>66.396799999999999</c:v>
                </c:pt>
                <c:pt idx="147">
                  <c:v>66.158699999999996</c:v>
                </c:pt>
                <c:pt idx="148">
                  <c:v>68.523799999999994</c:v>
                </c:pt>
                <c:pt idx="149">
                  <c:v>68.254000000000005</c:v>
                </c:pt>
                <c:pt idx="150">
                  <c:v>69.158699999999996</c:v>
                </c:pt>
                <c:pt idx="151">
                  <c:v>70.269800000000004</c:v>
                </c:pt>
                <c:pt idx="152">
                  <c:v>70.460300000000004</c:v>
                </c:pt>
                <c:pt idx="153">
                  <c:v>72.507900000000006</c:v>
                </c:pt>
                <c:pt idx="154">
                  <c:v>73.238100000000003</c:v>
                </c:pt>
                <c:pt idx="155">
                  <c:v>73.015900000000002</c:v>
                </c:pt>
                <c:pt idx="156">
                  <c:v>73.841300000000004</c:v>
                </c:pt>
                <c:pt idx="157">
                  <c:v>74</c:v>
                </c:pt>
                <c:pt idx="158">
                  <c:v>74.285700000000006</c:v>
                </c:pt>
                <c:pt idx="159">
                  <c:v>74</c:v>
                </c:pt>
                <c:pt idx="160">
                  <c:v>72.444400000000002</c:v>
                </c:pt>
                <c:pt idx="161">
                  <c:v>71.381</c:v>
                </c:pt>
                <c:pt idx="162">
                  <c:v>71.444400000000002</c:v>
                </c:pt>
                <c:pt idx="163">
                  <c:v>69.269800000000004</c:v>
                </c:pt>
                <c:pt idx="164">
                  <c:v>67.698400000000007</c:v>
                </c:pt>
                <c:pt idx="165">
                  <c:v>67.126999999999995</c:v>
                </c:pt>
                <c:pt idx="166">
                  <c:v>66.476200000000006</c:v>
                </c:pt>
                <c:pt idx="167">
                  <c:v>65.063500000000005</c:v>
                </c:pt>
                <c:pt idx="168">
                  <c:v>65.428600000000003</c:v>
                </c:pt>
                <c:pt idx="169">
                  <c:v>64.730199999999996</c:v>
                </c:pt>
                <c:pt idx="170">
                  <c:v>64.317499999999995</c:v>
                </c:pt>
                <c:pt idx="171">
                  <c:v>65.412700000000001</c:v>
                </c:pt>
                <c:pt idx="172">
                  <c:v>65.158699999999996</c:v>
                </c:pt>
                <c:pt idx="173">
                  <c:v>64.507900000000006</c:v>
                </c:pt>
                <c:pt idx="174">
                  <c:v>64.698400000000007</c:v>
                </c:pt>
                <c:pt idx="175">
                  <c:v>63.904800000000002</c:v>
                </c:pt>
                <c:pt idx="176">
                  <c:v>64.698400000000007</c:v>
                </c:pt>
                <c:pt idx="177">
                  <c:v>64.603200000000001</c:v>
                </c:pt>
                <c:pt idx="178">
                  <c:v>64.079400000000007</c:v>
                </c:pt>
                <c:pt idx="179">
                  <c:v>63.984099999999998</c:v>
                </c:pt>
                <c:pt idx="180">
                  <c:v>64.333299999999994</c:v>
                </c:pt>
                <c:pt idx="181">
                  <c:v>63.8095</c:v>
                </c:pt>
                <c:pt idx="182">
                  <c:v>64.571399999999997</c:v>
                </c:pt>
                <c:pt idx="183">
                  <c:v>63.730200000000004</c:v>
                </c:pt>
                <c:pt idx="184">
                  <c:v>64.841300000000004</c:v>
                </c:pt>
                <c:pt idx="185">
                  <c:v>64.666700000000006</c:v>
                </c:pt>
                <c:pt idx="186">
                  <c:v>63.841299999999997</c:v>
                </c:pt>
                <c:pt idx="187">
                  <c:v>64.936499999999995</c:v>
                </c:pt>
                <c:pt idx="188">
                  <c:v>64.555599999999998</c:v>
                </c:pt>
                <c:pt idx="189">
                  <c:v>63.9206</c:v>
                </c:pt>
                <c:pt idx="190">
                  <c:v>63.936500000000002</c:v>
                </c:pt>
                <c:pt idx="191">
                  <c:v>64.857100000000003</c:v>
                </c:pt>
                <c:pt idx="192">
                  <c:v>65.126999999999995</c:v>
                </c:pt>
                <c:pt idx="193">
                  <c:v>63.539700000000003</c:v>
                </c:pt>
                <c:pt idx="194">
                  <c:v>64.079400000000007</c:v>
                </c:pt>
                <c:pt idx="195">
                  <c:v>63.8095</c:v>
                </c:pt>
                <c:pt idx="196">
                  <c:v>64.507900000000006</c:v>
                </c:pt>
                <c:pt idx="197">
                  <c:v>65.555599999999998</c:v>
                </c:pt>
                <c:pt idx="198">
                  <c:v>63.507899999999999</c:v>
                </c:pt>
                <c:pt idx="199">
                  <c:v>63.968299999999999</c:v>
                </c:pt>
                <c:pt idx="200">
                  <c:v>64.428600000000003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A!$AD$6:$AD$206</c:f>
              <c:numCache>
                <c:formatCode>0.00</c:formatCode>
                <c:ptCount val="201"/>
                <c:pt idx="0">
                  <c:v>64.082489666605298</c:v>
                </c:pt>
                <c:pt idx="1">
                  <c:v>64.113368386560367</c:v>
                </c:pt>
                <c:pt idx="2">
                  <c:v>64.144250723694711</c:v>
                </c:pt>
                <c:pt idx="3">
                  <c:v>64.175136969054961</c:v>
                </c:pt>
                <c:pt idx="4">
                  <c:v>64.206027436163467</c:v>
                </c:pt>
                <c:pt idx="5">
                  <c:v>64.236922462643506</c:v>
                </c:pt>
                <c:pt idx="6">
                  <c:v>64.267822411948288</c:v>
                </c:pt>
                <c:pt idx="7">
                  <c:v>64.298727675198691</c:v>
                </c:pt>
                <c:pt idx="8">
                  <c:v>64.329638673134625</c:v>
                </c:pt>
                <c:pt idx="9">
                  <c:v>64.360555858184441</c:v>
                </c:pt>
                <c:pt idx="10">
                  <c:v>64.391479716657358</c:v>
                </c:pt>
                <c:pt idx="11">
                  <c:v>64.422410771063142</c:v>
                </c:pt>
                <c:pt idx="12">
                  <c:v>64.453349582564243</c:v>
                </c:pt>
                <c:pt idx="13">
                  <c:v>64.484296753569026</c:v>
                </c:pt>
                <c:pt idx="14">
                  <c:v>64.515252930488401</c:v>
                </c:pt>
                <c:pt idx="15">
                  <c:v>64.546218806732455</c:v>
                </c:pt>
                <c:pt idx="16">
                  <c:v>64.577195126216537</c:v>
                </c:pt>
                <c:pt idx="17">
                  <c:v>64.608182688303856</c:v>
                </c:pt>
                <c:pt idx="18">
                  <c:v>64.639182357247066</c:v>
                </c:pt>
                <c:pt idx="19">
                  <c:v>64.670195085808487</c:v>
                </c:pt>
                <c:pt idx="20">
                  <c:v>64.701221982279733</c:v>
                </c:pt>
                <c:pt idx="21">
                  <c:v>64.73226450511045</c:v>
                </c:pt>
                <c:pt idx="22">
                  <c:v>64.763325016560401</c:v>
                </c:pt>
                <c:pt idx="23">
                  <c:v>64.794408301194821</c:v>
                </c:pt>
                <c:pt idx="24">
                  <c:v>64.825525558077032</c:v>
                </c:pt>
                <c:pt idx="25">
                  <c:v>64.856704436207195</c:v>
                </c:pt>
                <c:pt idx="26">
                  <c:v>64.888013118594941</c:v>
                </c:pt>
                <c:pt idx="27">
                  <c:v>64.919615432031918</c:v>
                </c:pt>
                <c:pt idx="28">
                  <c:v>64.951890915975568</c:v>
                </c:pt>
                <c:pt idx="29">
                  <c:v>64.98568349310014</c:v>
                </c:pt>
                <c:pt idx="30">
                  <c:v>65.022790040861636</c:v>
                </c:pt>
                <c:pt idx="31">
                  <c:v>65.066868652023189</c:v>
                </c:pt>
                <c:pt idx="32">
                  <c:v>65.125030735975031</c:v>
                </c:pt>
                <c:pt idx="33">
                  <c:v>65.210460046837383</c:v>
                </c:pt>
                <c:pt idx="34">
                  <c:v>65.346428008986507</c:v>
                </c:pt>
                <c:pt idx="35">
                  <c:v>65.571970065649538</c:v>
                </c:pt>
                <c:pt idx="36">
                  <c:v>65.949151537399032</c:v>
                </c:pt>
                <c:pt idx="37">
                  <c:v>66.571193869411204</c:v>
                </c:pt>
                <c:pt idx="38">
                  <c:v>67.569737425743497</c:v>
                </c:pt>
                <c:pt idx="39">
                  <c:v>69.11832594075409</c:v>
                </c:pt>
                <c:pt idx="40">
                  <c:v>71.428174615557012</c:v>
                </c:pt>
                <c:pt idx="41">
                  <c:v>74.732010589031688</c:v>
                </c:pt>
                <c:pt idx="42">
                  <c:v>79.252914329413329</c:v>
                </c:pt>
                <c:pt idx="43">
                  <c:v>85.158102973027951</c:v>
                </c:pt>
                <c:pt idx="44">
                  <c:v>92.502370056425818</c:v>
                </c:pt>
                <c:pt idx="45">
                  <c:v>101.17146035242077</c:v>
                </c:pt>
                <c:pt idx="46">
                  <c:v>110.84019329711576</c:v>
                </c:pt>
                <c:pt idx="47">
                  <c:v>120.96144067135421</c:v>
                </c:pt>
                <c:pt idx="48">
                  <c:v>130.79837630991776</c:v>
                </c:pt>
                <c:pt idx="49">
                  <c:v>139.50346654030656</c:v>
                </c:pt>
                <c:pt idx="50">
                  <c:v>146.23524413434416</c:v>
                </c:pt>
                <c:pt idx="51">
                  <c:v>150.29165022536654</c:v>
                </c:pt>
                <c:pt idx="52">
                  <c:v>151.2309998051403</c:v>
                </c:pt>
                <c:pt idx="53">
                  <c:v>148.95178526582274</c:v>
                </c:pt>
                <c:pt idx="54">
                  <c:v>143.71137939023856</c:v>
                </c:pt>
                <c:pt idx="55">
                  <c:v>136.0788730964949</c:v>
                </c:pt>
                <c:pt idx="56">
                  <c:v>126.83399899104413</c:v>
                </c:pt>
                <c:pt idx="57">
                  <c:v>116.83696241522489</c:v>
                </c:pt>
                <c:pt idx="58">
                  <c:v>106.89913549853694</c:v>
                </c:pt>
                <c:pt idx="59">
                  <c:v>97.680990039609782</c:v>
                </c:pt>
                <c:pt idx="60">
                  <c:v>89.633430486194371</c:v>
                </c:pt>
                <c:pt idx="61">
                  <c:v>82.985872410741138</c:v>
                </c:pt>
                <c:pt idx="62">
                  <c:v>77.773249760045957</c:v>
                </c:pt>
                <c:pt idx="63">
                  <c:v>73.887550630092235</c:v>
                </c:pt>
                <c:pt idx="64">
                  <c:v>71.138298123436613</c:v>
                </c:pt>
                <c:pt idx="65">
                  <c:v>69.3094747312594</c:v>
                </c:pt>
                <c:pt idx="66">
                  <c:v>68.205436797568211</c:v>
                </c:pt>
                <c:pt idx="67">
                  <c:v>67.682926494246772</c:v>
                </c:pt>
                <c:pt idx="68">
                  <c:v>67.668645997355341</c:v>
                </c:pt>
                <c:pt idx="69">
                  <c:v>68.161657065239154</c:v>
                </c:pt>
                <c:pt idx="70">
                  <c:v>69.218373438489422</c:v>
                </c:pt>
                <c:pt idx="71">
                  <c:v>70.917678508030875</c:v>
                </c:pt>
                <c:pt idx="72">
                  <c:v>73.307375073603794</c:v>
                </c:pt>
                <c:pt idx="73">
                  <c:v>76.341531888379237</c:v>
                </c:pt>
                <c:pt idx="74">
                  <c:v>79.828465563626011</c:v>
                </c:pt>
                <c:pt idx="75">
                  <c:v>83.414697643423722</c:v>
                </c:pt>
                <c:pt idx="76">
                  <c:v>86.624507530895912</c:v>
                </c:pt>
                <c:pt idx="77">
                  <c:v>88.955724039846984</c:v>
                </c:pt>
                <c:pt idx="78">
                  <c:v>90.006664767237055</c:v>
                </c:pt>
                <c:pt idx="79">
                  <c:v>89.589877130931086</c:v>
                </c:pt>
                <c:pt idx="80">
                  <c:v>87.788016809616494</c:v>
                </c:pt>
                <c:pt idx="81">
                  <c:v>84.928734701114692</c:v>
                </c:pt>
                <c:pt idx="82">
                  <c:v>81.488891906253855</c:v>
                </c:pt>
                <c:pt idx="83">
                  <c:v>77.966443178397668</c:v>
                </c:pt>
                <c:pt idx="84">
                  <c:v>74.766967135200858</c:v>
                </c:pt>
                <c:pt idx="85">
                  <c:v>72.13884086681233</c:v>
                </c:pt>
                <c:pt idx="86">
                  <c:v>70.166060233201364</c:v>
                </c:pt>
                <c:pt idx="87">
                  <c:v>68.804791529405719</c:v>
                </c:pt>
                <c:pt idx="88">
                  <c:v>67.93872151280793</c:v>
                </c:pt>
                <c:pt idx="89">
                  <c:v>67.43044630273441</c:v>
                </c:pt>
                <c:pt idx="90">
                  <c:v>67.156109639527827</c:v>
                </c:pt>
                <c:pt idx="91">
                  <c:v>67.021189775410306</c:v>
                </c:pt>
                <c:pt idx="92">
                  <c:v>66.962135281174227</c:v>
                </c:pt>
                <c:pt idx="93">
                  <c:v>66.94054213432463</c:v>
                </c:pt>
                <c:pt idx="94">
                  <c:v>66.935303467813114</c:v>
                </c:pt>
                <c:pt idx="95">
                  <c:v>66.935784267646383</c:v>
                </c:pt>
                <c:pt idx="96">
                  <c:v>66.937041998184824</c:v>
                </c:pt>
                <c:pt idx="97">
                  <c:v>66.936949196278576</c:v>
                </c:pt>
                <c:pt idx="98">
                  <c:v>66.934661810291715</c:v>
                </c:pt>
                <c:pt idx="99">
                  <c:v>66.929891883793189</c:v>
                </c:pt>
                <c:pt idx="100">
                  <c:v>66.922609689807615</c:v>
                </c:pt>
                <c:pt idx="101">
                  <c:v>66.912970969401897</c:v>
                </c:pt>
                <c:pt idx="102">
                  <c:v>66.901393884911656</c:v>
                </c:pt>
                <c:pt idx="103">
                  <c:v>66.888803242365356</c:v>
                </c:pt>
                <c:pt idx="104">
                  <c:v>66.877134410727948</c:v>
                </c:pt>
                <c:pt idx="105">
                  <c:v>66.870254222759002</c:v>
                </c:pt>
                <c:pt idx="106">
                  <c:v>66.87549660240721</c:v>
                </c:pt>
                <c:pt idx="107">
                  <c:v>66.905983041845772</c:v>
                </c:pt>
                <c:pt idx="108">
                  <c:v>66.983732549939859</c:v>
                </c:pt>
                <c:pt idx="109">
                  <c:v>67.143190650444936</c:v>
                </c:pt>
                <c:pt idx="110">
                  <c:v>67.434203161044408</c:v>
                </c:pt>
                <c:pt idx="111">
                  <c:v>67.922737578025277</c:v>
                </c:pt>
                <c:pt idx="112">
                  <c:v>68.687112566376342</c:v>
                </c:pt>
                <c:pt idx="113">
                  <c:v>69.807602482542279</c:v>
                </c:pt>
                <c:pt idx="114">
                  <c:v>71.348509660115369</c:v>
                </c:pt>
                <c:pt idx="115">
                  <c:v>73.334307316505829</c:v>
                </c:pt>
                <c:pt idx="116">
                  <c:v>75.724781847553572</c:v>
                </c:pt>
                <c:pt idx="117">
                  <c:v>78.397025914947619</c:v>
                </c:pt>
                <c:pt idx="118">
                  <c:v>81.14299777841893</c:v>
                </c:pt>
                <c:pt idx="119">
                  <c:v>83.688843687954332</c:v>
                </c:pt>
                <c:pt idx="120">
                  <c:v>85.736200803953551</c:v>
                </c:pt>
                <c:pt idx="121">
                  <c:v>87.01793312670209</c:v>
                </c:pt>
                <c:pt idx="122">
                  <c:v>87.354244875385589</c:v>
                </c:pt>
                <c:pt idx="123">
                  <c:v>86.692971122097774</c:v>
                </c:pt>
                <c:pt idx="124">
                  <c:v>85.121605203426711</c:v>
                </c:pt>
                <c:pt idx="125">
                  <c:v>82.847245664002244</c:v>
                </c:pt>
                <c:pt idx="126">
                  <c:v>80.150802585359187</c:v>
                </c:pt>
                <c:pt idx="127">
                  <c:v>77.329422573048319</c:v>
                </c:pt>
                <c:pt idx="128">
                  <c:v>74.643324597588119</c:v>
                </c:pt>
                <c:pt idx="129">
                  <c:v>72.27973800976595</c:v>
                </c:pt>
                <c:pt idx="130">
                  <c:v>70.339480280959535</c:v>
                </c:pt>
                <c:pt idx="131">
                  <c:v>68.844153362058051</c:v>
                </c:pt>
                <c:pt idx="132">
                  <c:v>67.756758801577732</c:v>
                </c:pt>
                <c:pt idx="133">
                  <c:v>67.006953714910253</c:v>
                </c:pt>
                <c:pt idx="134">
                  <c:v>66.513719365722309</c:v>
                </c:pt>
                <c:pt idx="135">
                  <c:v>66.201392941084777</c:v>
                </c:pt>
                <c:pt idx="136">
                  <c:v>66.008221025544771</c:v>
                </c:pt>
                <c:pt idx="137">
                  <c:v>65.888795342742469</c:v>
                </c:pt>
                <c:pt idx="138">
                  <c:v>65.812647570306737</c:v>
                </c:pt>
                <c:pt idx="139">
                  <c:v>65.761188872426672</c:v>
                </c:pt>
                <c:pt idx="140">
                  <c:v>65.724574268299421</c:v>
                </c:pt>
                <c:pt idx="141">
                  <c:v>65.699378191039102</c:v>
                </c:pt>
                <c:pt idx="142">
                  <c:v>65.687415629737899</c:v>
                </c:pt>
                <c:pt idx="143">
                  <c:v>65.695672817473408</c:v>
                </c:pt>
                <c:pt idx="144">
                  <c:v>65.737049255503578</c:v>
                </c:pt>
                <c:pt idx="145">
                  <c:v>65.831365229486664</c:v>
                </c:pt>
                <c:pt idx="146">
                  <c:v>66.005818926624357</c:v>
                </c:pt>
                <c:pt idx="147">
                  <c:v>66.293851527402381</c:v>
                </c:pt>
                <c:pt idx="148">
                  <c:v>66.731368681316056</c:v>
                </c:pt>
                <c:pt idx="149">
                  <c:v>67.349685850385441</c:v>
                </c:pt>
                <c:pt idx="150">
                  <c:v>68.165539198225389</c:v>
                </c:pt>
                <c:pt idx="151">
                  <c:v>69.169917485132288</c:v>
                </c:pt>
                <c:pt idx="152">
                  <c:v>70.318877379713797</c:v>
                </c:pt>
                <c:pt idx="153">
                  <c:v>71.530206970220803</c:v>
                </c:pt>
                <c:pt idx="154">
                  <c:v>72.689139506624571</c:v>
                </c:pt>
                <c:pt idx="155">
                  <c:v>73.66407216891082</c:v>
                </c:pt>
                <c:pt idx="156">
                  <c:v>74.329931860979542</c:v>
                </c:pt>
                <c:pt idx="157">
                  <c:v>74.593661313765395</c:v>
                </c:pt>
                <c:pt idx="158">
                  <c:v>74.414701879003474</c:v>
                </c:pt>
                <c:pt idx="159">
                  <c:v>73.814258768007164</c:v>
                </c:pt>
                <c:pt idx="160">
                  <c:v>72.870430482775561</c:v>
                </c:pt>
                <c:pt idx="161">
                  <c:v>71.700743987404579</c:v>
                </c:pt>
                <c:pt idx="162">
                  <c:v>70.437479234017573</c:v>
                </c:pt>
                <c:pt idx="163">
                  <c:v>69.202907423158365</c:v>
                </c:pt>
                <c:pt idx="164">
                  <c:v>68.090710634369472</c:v>
                </c:pt>
                <c:pt idx="165">
                  <c:v>67.157036612808426</c:v>
                </c:pt>
                <c:pt idx="166">
                  <c:v>66.421220788983874</c:v>
                </c:pt>
                <c:pt idx="167">
                  <c:v>65.873526131629177</c:v>
                </c:pt>
                <c:pt idx="168">
                  <c:v>65.486075237964272</c:v>
                </c:pt>
                <c:pt idx="169">
                  <c:v>65.223473845321706</c:v>
                </c:pt>
                <c:pt idx="170">
                  <c:v>65.050885795008512</c:v>
                </c:pt>
                <c:pt idx="171">
                  <c:v>64.938788564090416</c:v>
                </c:pt>
                <c:pt idx="172">
                  <c:v>64.864767495778992</c:v>
                </c:pt>
                <c:pt idx="173">
                  <c:v>64.81327441198782</c:v>
                </c:pt>
                <c:pt idx="174">
                  <c:v>64.774343968190422</c:v>
                </c:pt>
                <c:pt idx="175">
                  <c:v>64.742032096943959</c:v>
                </c:pt>
                <c:pt idx="176">
                  <c:v>64.713023010048659</c:v>
                </c:pt>
                <c:pt idx="177">
                  <c:v>64.685580645231241</c:v>
                </c:pt>
                <c:pt idx="178">
                  <c:v>64.658849407174856</c:v>
                </c:pt>
                <c:pt idx="179">
                  <c:v>64.632431322102093</c:v>
                </c:pt>
                <c:pt idx="180">
                  <c:v>64.606151115492551</c:v>
                </c:pt>
                <c:pt idx="181">
                  <c:v>64.579935303292487</c:v>
                </c:pt>
                <c:pt idx="182">
                  <c:v>64.553754219145389</c:v>
                </c:pt>
                <c:pt idx="183">
                  <c:v>64.527596013685312</c:v>
                </c:pt>
                <c:pt idx="184">
                  <c:v>64.501455712607452</c:v>
                </c:pt>
                <c:pt idx="185">
                  <c:v>64.47533088460321</c:v>
                </c:pt>
                <c:pt idx="186">
                  <c:v>64.449220023348644</c:v>
                </c:pt>
                <c:pt idx="187">
                  <c:v>64.423121975018276</c:v>
                </c:pt>
                <c:pt idx="188">
                  <c:v>64.397035744597702</c:v>
                </c:pt>
                <c:pt idx="189">
                  <c:v>64.370960431596615</c:v>
                </c:pt>
                <c:pt idx="190">
                  <c:v>64.344895207601226</c:v>
                </c:pt>
                <c:pt idx="191">
                  <c:v>64.318839306748757</c:v>
                </c:pt>
                <c:pt idx="192">
                  <c:v>64.292792020120046</c:v>
                </c:pt>
                <c:pt idx="193">
                  <c:v>64.266752691397755</c:v>
                </c:pt>
                <c:pt idx="194">
                  <c:v>64.240720713043586</c:v>
                </c:pt>
                <c:pt idx="195">
                  <c:v>64.214695522788332</c:v>
                </c:pt>
                <c:pt idx="196">
                  <c:v>64.188676600371721</c:v>
                </c:pt>
                <c:pt idx="197">
                  <c:v>64.162663464507347</c:v>
                </c:pt>
                <c:pt idx="198">
                  <c:v>64.136655670055958</c:v>
                </c:pt>
                <c:pt idx="199">
                  <c:v>64.110652805394125</c:v>
                </c:pt>
                <c:pt idx="200">
                  <c:v>64.084654489965445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A!$BH$6:$BH$206</c:f>
              <c:numCache>
                <c:formatCode>General</c:formatCode>
                <c:ptCount val="201"/>
                <c:pt idx="0">
                  <c:v>64.082489666605298</c:v>
                </c:pt>
                <c:pt idx="1">
                  <c:v>64.113368386560367</c:v>
                </c:pt>
                <c:pt idx="2">
                  <c:v>64.144250723694711</c:v>
                </c:pt>
                <c:pt idx="3">
                  <c:v>64.175136969054961</c:v>
                </c:pt>
                <c:pt idx="4">
                  <c:v>64.206027436163467</c:v>
                </c:pt>
                <c:pt idx="5">
                  <c:v>64.236922462643506</c:v>
                </c:pt>
                <c:pt idx="6">
                  <c:v>64.267822411948288</c:v>
                </c:pt>
                <c:pt idx="7">
                  <c:v>64.298727675198691</c:v>
                </c:pt>
                <c:pt idx="8">
                  <c:v>64.32963867313461</c:v>
                </c:pt>
                <c:pt idx="9">
                  <c:v>64.360555858184384</c:v>
                </c:pt>
                <c:pt idx="10">
                  <c:v>64.391479716657045</c:v>
                </c:pt>
                <c:pt idx="11">
                  <c:v>64.422410771061607</c:v>
                </c:pt>
                <c:pt idx="12">
                  <c:v>64.453349582557124</c:v>
                </c:pt>
                <c:pt idx="13">
                  <c:v>64.484296753537294</c:v>
                </c:pt>
                <c:pt idx="14">
                  <c:v>64.515252930352133</c:v>
                </c:pt>
                <c:pt idx="15">
                  <c:v>64.546218806169193</c:v>
                </c:pt>
                <c:pt idx="16">
                  <c:v>64.577195123975372</c:v>
                </c:pt>
                <c:pt idx="17">
                  <c:v>64.608182679719462</c:v>
                </c:pt>
                <c:pt idx="18">
                  <c:v>64.639182325594092</c:v>
                </c:pt>
                <c:pt idx="19">
                  <c:v>64.670194973454699</c:v>
                </c:pt>
                <c:pt idx="20">
                  <c:v>64.701221598369912</c:v>
                </c:pt>
                <c:pt idx="21">
                  <c:v>64.73226324229725</c:v>
                </c:pt>
                <c:pt idx="22">
                  <c:v>64.76332101787365</c:v>
                </c:pt>
                <c:pt idx="23">
                  <c:v>64.794396112308249</c:v>
                </c:pt>
                <c:pt idx="24">
                  <c:v>64.825489791360781</c:v>
                </c:pt>
                <c:pt idx="25">
                  <c:v>64.85660340338481</c:v>
                </c:pt>
                <c:pt idx="26">
                  <c:v>64.887738383409527</c:v>
                </c:pt>
                <c:pt idx="27">
                  <c:v>64.918896257228837</c:v>
                </c:pt>
                <c:pt idx="28">
                  <c:v>64.950078645459314</c:v>
                </c:pt>
                <c:pt idx="29">
                  <c:v>64.981287267520699</c:v>
                </c:pt>
                <c:pt idx="30">
                  <c:v>65.012523945484602</c:v>
                </c:pt>
                <c:pt idx="31">
                  <c:v>65.043790607725938</c:v>
                </c:pt>
                <c:pt idx="32">
                  <c:v>65.075089292300845</c:v>
                </c:pt>
                <c:pt idx="33">
                  <c:v>65.106422149961389</c:v>
                </c:pt>
                <c:pt idx="34">
                  <c:v>65.137791446702195</c:v>
                </c:pt>
                <c:pt idx="35">
                  <c:v>65.169199565717037</c:v>
                </c:pt>
                <c:pt idx="36">
                  <c:v>65.200649008624524</c:v>
                </c:pt>
                <c:pt idx="37">
                  <c:v>65.232142395799784</c:v>
                </c:pt>
                <c:pt idx="38">
                  <c:v>65.263682465623702</c:v>
                </c:pt>
                <c:pt idx="39">
                  <c:v>65.295272072435125</c:v>
                </c:pt>
                <c:pt idx="40">
                  <c:v>65.326914182938239</c:v>
                </c:pt>
                <c:pt idx="41">
                  <c:v>65.358611870783434</c:v>
                </c:pt>
                <c:pt idx="42">
                  <c:v>65.390368309000849</c:v>
                </c:pt>
                <c:pt idx="43">
                  <c:v>65.422186759921459</c:v>
                </c:pt>
                <c:pt idx="44">
                  <c:v>65.454070562173143</c:v>
                </c:pt>
                <c:pt idx="45">
                  <c:v>65.486023114284706</c:v>
                </c:pt>
                <c:pt idx="46">
                  <c:v>65.518047854373165</c:v>
                </c:pt>
                <c:pt idx="47">
                  <c:v>65.550148235324016</c:v>
                </c:pt>
                <c:pt idx="48">
                  <c:v>65.582327694804633</c:v>
                </c:pt>
                <c:pt idx="49">
                  <c:v>65.614589619374769</c:v>
                </c:pt>
                <c:pt idx="50">
                  <c:v>65.646937301876974</c:v>
                </c:pt>
                <c:pt idx="51">
                  <c:v>65.679373891201749</c:v>
                </c:pt>
                <c:pt idx="52">
                  <c:v>65.711902333432107</c:v>
                </c:pt>
                <c:pt idx="53">
                  <c:v>65.744525303276433</c:v>
                </c:pt>
                <c:pt idx="54">
                  <c:v>65.77724512460118</c:v>
                </c:pt>
                <c:pt idx="55">
                  <c:v>65.810063678778519</c:v>
                </c:pt>
                <c:pt idx="56">
                  <c:v>65.842982299469227</c:v>
                </c:pt>
                <c:pt idx="57">
                  <c:v>65.876001652373191</c:v>
                </c:pt>
                <c:pt idx="58">
                  <c:v>65.909121598404326</c:v>
                </c:pt>
                <c:pt idx="59">
                  <c:v>65.942341038686706</c:v>
                </c:pt>
                <c:pt idx="60">
                  <c:v>65.975657739735283</c:v>
                </c:pt>
                <c:pt idx="61">
                  <c:v>66.009068137184912</c:v>
                </c:pt>
                <c:pt idx="62">
                  <c:v>66.042567116477031</c:v>
                </c:pt>
                <c:pt idx="63">
                  <c:v>66.076147769018363</c:v>
                </c:pt>
                <c:pt idx="64">
                  <c:v>66.10980112250617</c:v>
                </c:pt>
                <c:pt idx="65">
                  <c:v>66.143515844387039</c:v>
                </c:pt>
                <c:pt idx="66">
                  <c:v>66.177277917803281</c:v>
                </c:pt>
                <c:pt idx="67">
                  <c:v>66.21107028990437</c:v>
                </c:pt>
                <c:pt idx="68">
                  <c:v>66.244872493086007</c:v>
                </c:pt>
                <c:pt idx="69">
                  <c:v>66.278660240590611</c:v>
                </c:pt>
                <c:pt idx="70">
                  <c:v>66.312404998988043</c:v>
                </c:pt>
                <c:pt idx="71">
                  <c:v>66.346073541374807</c:v>
                </c:pt>
                <c:pt idx="72">
                  <c:v>66.379627486704749</c:v>
                </c:pt>
                <c:pt idx="73">
                  <c:v>66.413022832504367</c:v>
                </c:pt>
                <c:pt idx="74">
                  <c:v>66.446209490331498</c:v>
                </c:pt>
                <c:pt idx="75">
                  <c:v>66.479130835689915</c:v>
                </c:pt>
                <c:pt idx="76">
                  <c:v>66.511723286675206</c:v>
                </c:pt>
                <c:pt idx="77">
                  <c:v>66.543915928333291</c:v>
                </c:pt>
                <c:pt idx="78">
                  <c:v>66.575630202458925</c:v>
                </c:pt>
                <c:pt idx="79">
                  <c:v>66.60677968520865</c:v>
                </c:pt>
                <c:pt idx="80">
                  <c:v>66.637269977266428</c:v>
                </c:pt>
                <c:pt idx="81">
                  <c:v>66.666998733149754</c:v>
                </c:pt>
                <c:pt idx="82">
                  <c:v>66.695855857312068</c:v>
                </c:pt>
                <c:pt idx="83">
                  <c:v>66.723723894677178</c:v>
                </c:pt>
                <c:pt idx="84">
                  <c:v>66.750478641813444</c:v>
                </c:pt>
                <c:pt idx="85">
                  <c:v>66.775990001807045</c:v>
                </c:pt>
                <c:pt idx="86">
                  <c:v>66.800123100749516</c:v>
                </c:pt>
                <c:pt idx="87">
                  <c:v>66.82273967642368</c:v>
                </c:pt>
                <c:pt idx="88">
                  <c:v>66.84369974018874</c:v>
                </c:pt>
                <c:pt idx="89">
                  <c:v>66.862863501337671</c:v>
                </c:pt>
                <c:pt idx="90">
                  <c:v>66.880093529655028</c:v>
                </c:pt>
                <c:pt idx="91">
                  <c:v>66.895257117107846</c:v>
                </c:pt>
                <c:pt idx="92">
                  <c:v>66.908228784377499</c:v>
                </c:pt>
                <c:pt idx="93">
                  <c:v>66.918892863330228</c:v>
                </c:pt>
                <c:pt idx="94">
                  <c:v>66.927146073736125</c:v>
                </c:pt>
                <c:pt idx="95">
                  <c:v>66.932900002859427</c:v>
                </c:pt>
                <c:pt idx="96">
                  <c:v>66.936083391168253</c:v>
                </c:pt>
                <c:pt idx="97">
                  <c:v>66.936644127354825</c:v>
                </c:pt>
                <c:pt idx="98">
                  <c:v>66.934550861762929</c:v>
                </c:pt>
                <c:pt idx="99">
                  <c:v>66.929794159348631</c:v>
                </c:pt>
                <c:pt idx="100">
                  <c:v>66.922387131054165</c:v>
                </c:pt>
                <c:pt idx="101">
                  <c:v>66.912365504977089</c:v>
                </c:pt>
                <c:pt idx="102">
                  <c:v>66.899787124480042</c:v>
                </c:pt>
                <c:pt idx="103">
                  <c:v>66.884730887546368</c:v>
                </c:pt>
                <c:pt idx="104">
                  <c:v>66.86729516819409</c:v>
                </c:pt>
                <c:pt idx="105">
                  <c:v>66.847595784609354</c:v>
                </c:pt>
                <c:pt idx="106">
                  <c:v>66.825763598101631</c:v>
                </c:pt>
                <c:pt idx="107">
                  <c:v>66.801941840716523</c:v>
                </c:pt>
                <c:pt idx="108">
                  <c:v>66.77628327663794</c:v>
                </c:pt>
                <c:pt idx="109">
                  <c:v>66.748947303250901</c:v>
                </c:pt>
                <c:pt idx="110">
                  <c:v>66.720097092383256</c:v>
                </c:pt>
                <c:pt idx="111">
                  <c:v>66.689896861740976</c:v>
                </c:pt>
                <c:pt idx="112">
                  <c:v>66.658509352169887</c:v>
                </c:pt>
                <c:pt idx="113">
                  <c:v>66.62609356955285</c:v>
                </c:pt>
                <c:pt idx="114">
                  <c:v>66.59280283232323</c:v>
                </c:pt>
                <c:pt idx="115">
                  <c:v>66.558783148042849</c:v>
                </c:pt>
                <c:pt idx="116">
                  <c:v>66.524171926323177</c:v>
                </c:pt>
                <c:pt idx="117">
                  <c:v>66.489097021340328</c:v>
                </c:pt>
                <c:pt idx="118">
                  <c:v>66.453676085782206</c:v>
                </c:pt>
                <c:pt idx="119">
                  <c:v>66.418016209466458</c:v>
                </c:pt>
                <c:pt idx="120">
                  <c:v>66.382213810035665</c:v>
                </c:pt>
                <c:pt idx="121">
                  <c:v>66.346354739848266</c:v>
                </c:pt>
                <c:pt idx="122">
                  <c:v>66.310514572094888</c:v>
                </c:pt>
                <c:pt idx="123">
                  <c:v>66.274759029871817</c:v>
                </c:pt>
                <c:pt idx="124">
                  <c:v>66.239144524007102</c:v>
                </c:pt>
                <c:pt idx="125">
                  <c:v>66.203718768453228</c:v>
                </c:pt>
                <c:pt idx="126">
                  <c:v>66.168521445667153</c:v>
                </c:pt>
                <c:pt idx="127">
                  <c:v>66.133584898285918</c:v>
                </c:pt>
                <c:pt idx="128">
                  <c:v>66.098934827326332</c:v>
                </c:pt>
                <c:pt idx="129">
                  <c:v>66.064590980907752</c:v>
                </c:pt>
                <c:pt idx="130">
                  <c:v>66.030567820988892</c:v>
                </c:pt>
                <c:pt idx="131">
                  <c:v>65.996875158742228</c:v>
                </c:pt>
                <c:pt idx="132">
                  <c:v>65.963518751923075</c:v>
                </c:pt>
                <c:pt idx="133">
                  <c:v>65.930500859914673</c:v>
                </c:pt>
                <c:pt idx="134">
                  <c:v>65.89782075405715</c:v>
                </c:pt>
                <c:pt idx="135">
                  <c:v>65.865475182424291</c:v>
                </c:pt>
                <c:pt idx="136">
                  <c:v>65.833458789434346</c:v>
                </c:pt>
                <c:pt idx="137">
                  <c:v>65.801764491609347</c:v>
                </c:pt>
                <c:pt idx="138">
                  <c:v>65.770383811476037</c:v>
                </c:pt>
                <c:pt idx="139">
                  <c:v>65.739307172067626</c:v>
                </c:pt>
                <c:pt idx="140">
                  <c:v>65.708524154781458</c:v>
                </c:pt>
                <c:pt idx="141">
                  <c:v>65.678023723503728</c:v>
                </c:pt>
                <c:pt idx="142">
                  <c:v>65.647794417961649</c:v>
                </c:pt>
                <c:pt idx="143">
                  <c:v>65.6178245192296</c:v>
                </c:pt>
                <c:pt idx="144">
                  <c:v>65.588102190221605</c:v>
                </c:pt>
                <c:pt idx="145">
                  <c:v>65.558615593865355</c:v>
                </c:pt>
                <c:pt idx="146">
                  <c:v>65.529352991487926</c:v>
                </c:pt>
                <c:pt idx="147">
                  <c:v>65.50030282376099</c:v>
                </c:pt>
                <c:pt idx="148">
                  <c:v>65.471453776362637</c:v>
                </c:pt>
                <c:pt idx="149">
                  <c:v>65.442794832322392</c:v>
                </c:pt>
                <c:pt idx="150">
                  <c:v>65.414315312827569</c:v>
                </c:pt>
                <c:pt idx="151">
                  <c:v>65.38600490808949</c:v>
                </c:pt>
                <c:pt idx="152">
                  <c:v>65.357853699696847</c:v>
                </c:pt>
                <c:pt idx="153">
                  <c:v>65.329852175725279</c:v>
                </c:pt>
                <c:pt idx="154">
                  <c:v>65.301991239724103</c:v>
                </c:pt>
                <c:pt idx="155">
                  <c:v>65.274262214567074</c:v>
                </c:pt>
                <c:pt idx="156">
                  <c:v>65.246656842031314</c:v>
                </c:pt>
                <c:pt idx="157">
                  <c:v>65.219167278857881</c:v>
                </c:pt>
                <c:pt idx="158">
                  <c:v>65.191786089948465</c:v>
                </c:pt>
                <c:pt idx="159">
                  <c:v>65.164506239263801</c:v>
                </c:pt>
                <c:pt idx="160">
                  <c:v>65.137321078910361</c:v>
                </c:pt>
                <c:pt idx="161">
                  <c:v>65.11022433683307</c:v>
                </c:pt>
                <c:pt idx="162">
                  <c:v>65.083210103469114</c:v>
                </c:pt>
                <c:pt idx="163">
                  <c:v>65.056272817664691</c:v>
                </c:pt>
                <c:pt idx="164">
                  <c:v>65.029407252109152</c:v>
                </c:pt>
                <c:pt idx="165">
                  <c:v>65.002608498499811</c:v>
                </c:pt>
                <c:pt idx="166">
                  <c:v>64.975871952614398</c:v>
                </c:pt>
                <c:pt idx="167">
                  <c:v>64.949193299438051</c:v>
                </c:pt>
                <c:pt idx="168">
                  <c:v>64.922568498463889</c:v>
                </c:pt>
                <c:pt idx="169">
                  <c:v>64.895993769263924</c:v>
                </c:pt>
                <c:pt idx="170">
                  <c:v>64.869465577406984</c:v>
                </c:pt>
                <c:pt idx="171">
                  <c:v>64.84298062078318</c:v>
                </c:pt>
                <c:pt idx="172">
                  <c:v>64.816535816380807</c:v>
                </c:pt>
                <c:pt idx="173">
                  <c:v>64.790128287548399</c:v>
                </c:pt>
                <c:pt idx="174">
                  <c:v>64.763755351765425</c:v>
                </c:pt>
                <c:pt idx="175">
                  <c:v>64.737414508935615</c:v>
                </c:pt>
                <c:pt idx="176">
                  <c:v>64.711103430210116</c:v>
                </c:pt>
                <c:pt idx="177">
                  <c:v>64.684819947342248</c:v>
                </c:pt>
                <c:pt idx="178">
                  <c:v>64.6585620425695</c:v>
                </c:pt>
                <c:pt idx="179">
                  <c:v>64.632327839015943</c:v>
                </c:pt>
                <c:pt idx="180">
                  <c:v>64.606115591603754</c:v>
                </c:pt>
                <c:pt idx="181">
                  <c:v>64.579923678461043</c:v>
                </c:pt>
                <c:pt idx="182">
                  <c:v>64.5537505928109</c:v>
                </c:pt>
                <c:pt idx="183">
                  <c:v>64.527594935324515</c:v>
                </c:pt>
                <c:pt idx="184">
                  <c:v>64.501455406921593</c:v>
                </c:pt>
                <c:pt idx="185">
                  <c:v>64.475330801999107</c:v>
                </c:pt>
                <c:pt idx="186">
                  <c:v>64.449220002070049</c:v>
                </c:pt>
                <c:pt idx="187">
                  <c:v>64.423121969793115</c:v>
                </c:pt>
                <c:pt idx="188">
                  <c:v>64.397035743374573</c:v>
                </c:pt>
                <c:pt idx="189">
                  <c:v>64.370960431323681</c:v>
                </c:pt>
                <c:pt idx="190">
                  <c:v>64.344895207543175</c:v>
                </c:pt>
                <c:pt idx="191">
                  <c:v>64.31883930673699</c:v>
                </c:pt>
                <c:pt idx="192">
                  <c:v>64.292792020117773</c:v>
                </c:pt>
                <c:pt idx="193">
                  <c:v>64.266752691397329</c:v>
                </c:pt>
                <c:pt idx="194">
                  <c:v>64.240720713043515</c:v>
                </c:pt>
                <c:pt idx="195">
                  <c:v>64.214695522788318</c:v>
                </c:pt>
                <c:pt idx="196">
                  <c:v>64.188676600371721</c:v>
                </c:pt>
                <c:pt idx="197">
                  <c:v>64.162663464507347</c:v>
                </c:pt>
                <c:pt idx="198">
                  <c:v>64.136655670055958</c:v>
                </c:pt>
                <c:pt idx="199">
                  <c:v>64.110652805394125</c:v>
                </c:pt>
                <c:pt idx="200">
                  <c:v>64.084654489965445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677312"/>
        <c:axId val="498677704"/>
      </c:scatterChart>
      <c:valAx>
        <c:axId val="4986773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8677704"/>
        <c:crosses val="autoZero"/>
        <c:crossBetween val="midCat"/>
      </c:valAx>
      <c:valAx>
        <c:axId val="4986777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8677312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1.6421984314262158E-3</c:v>
                  </c:pt>
                  <c:pt idx="1">
                    <c:v>1.8095272602634566E-3</c:v>
                  </c:pt>
                  <c:pt idx="2">
                    <c:v>4.7353153768271488E-3</c:v>
                  </c:pt>
                  <c:pt idx="3">
                    <c:v>2.5140237542321331E-3</c:v>
                  </c:pt>
                  <c:pt idx="4">
                    <c:v>4.1724531170033311E-3</c:v>
                  </c:pt>
                  <c:pt idx="5">
                    <c:v>4.7572385778996001E-3</c:v>
                  </c:pt>
                  <c:pt idx="6">
                    <c:v>5.2442514454505889E-3</c:v>
                  </c:pt>
                  <c:pt idx="7">
                    <c:v>6.7950952329745695E-3</c:v>
                  </c:pt>
                  <c:pt idx="8">
                    <c:v>6.7920538143560281E-3</c:v>
                  </c:pt>
                  <c:pt idx="9">
                    <c:v>4.4224327634520026E-3</c:v>
                  </c:pt>
                  <c:pt idx="10">
                    <c:v>4.5648079323688832E-3</c:v>
                  </c:pt>
                  <c:pt idx="11">
                    <c:v>9.758319628863454E-3</c:v>
                  </c:pt>
                  <c:pt idx="12">
                    <c:v>6.6465142457278964E-3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1.6421984314262158E-3</c:v>
                  </c:pt>
                  <c:pt idx="1">
                    <c:v>1.8095272602634566E-3</c:v>
                  </c:pt>
                  <c:pt idx="2">
                    <c:v>4.7353153768271488E-3</c:v>
                  </c:pt>
                  <c:pt idx="3">
                    <c:v>2.5140237542321331E-3</c:v>
                  </c:pt>
                  <c:pt idx="4">
                    <c:v>4.1724531170033311E-3</c:v>
                  </c:pt>
                  <c:pt idx="5">
                    <c:v>4.7572385778996001E-3</c:v>
                  </c:pt>
                  <c:pt idx="6">
                    <c:v>5.2442514454505889E-3</c:v>
                  </c:pt>
                  <c:pt idx="7">
                    <c:v>6.7950952329745695E-3</c:v>
                  </c:pt>
                  <c:pt idx="8">
                    <c:v>6.7920538143560281E-3</c:v>
                  </c:pt>
                  <c:pt idx="9">
                    <c:v>4.4224327634520026E-3</c:v>
                  </c:pt>
                  <c:pt idx="10">
                    <c:v>4.5648079323688832E-3</c:v>
                  </c:pt>
                  <c:pt idx="11">
                    <c:v>9.758319628863454E-3</c:v>
                  </c:pt>
                  <c:pt idx="12">
                    <c:v>6.6465142457278964E-3</c:v>
                  </c:pt>
                </c:numCache>
              </c:numRef>
            </c:minus>
          </c:errBars>
          <c:xVal>
            <c:numRef>
              <c:f>A!$R$5:$AD$5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A!$C$223:$O$223</c:f>
              <c:numCache>
                <c:formatCode>0.0%</c:formatCode>
                <c:ptCount val="13"/>
                <c:pt idx="0">
                  <c:v>4.6622126565882714E-3</c:v>
                </c:pt>
                <c:pt idx="1">
                  <c:v>2.9542748983794203E-2</c:v>
                </c:pt>
                <c:pt idx="2">
                  <c:v>6.5611623759168264E-2</c:v>
                </c:pt>
                <c:pt idx="3">
                  <c:v>7.8187180075265872E-2</c:v>
                </c:pt>
                <c:pt idx="4">
                  <c:v>0.1072744526998385</c:v>
                </c:pt>
                <c:pt idx="5">
                  <c:v>0.13792007190939398</c:v>
                </c:pt>
                <c:pt idx="6">
                  <c:v>0.1692501438301541</c:v>
                </c:pt>
                <c:pt idx="7">
                  <c:v>0.17469936322119256</c:v>
                </c:pt>
                <c:pt idx="8">
                  <c:v>0.19062863463242202</c:v>
                </c:pt>
                <c:pt idx="9">
                  <c:v>0.21410085267360324</c:v>
                </c:pt>
                <c:pt idx="10">
                  <c:v>0.22939295168751136</c:v>
                </c:pt>
                <c:pt idx="11">
                  <c:v>0.23466296829625743</c:v>
                </c:pt>
                <c:pt idx="12">
                  <c:v>0.25391063833509708</c:v>
                </c:pt>
              </c:numCache>
            </c:numRef>
          </c:yVal>
          <c:smooth val="0"/>
        </c:ser>
        <c:ser>
          <c:idx val="1"/>
          <c:order val="1"/>
          <c:tx>
            <c:v>a2(I)</c:v>
          </c:tx>
          <c:spPr>
            <a:ln w="28575">
              <a:noFill/>
            </a:ln>
          </c:spPr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A!$C$226:$O$226</c:f>
              <c:numCache>
                <c:formatCode>0.0%</c:formatCode>
                <c:ptCount val="13"/>
                <c:pt idx="0">
                  <c:v>2.6624353133524865E-8</c:v>
                </c:pt>
                <c:pt idx="1">
                  <c:v>2.6643742422302084E-2</c:v>
                </c:pt>
                <c:pt idx="2">
                  <c:v>8.0196858895234077E-2</c:v>
                </c:pt>
                <c:pt idx="3">
                  <c:v>8.7052543916098735E-2</c:v>
                </c:pt>
                <c:pt idx="4">
                  <c:v>0.1231410598797308</c:v>
                </c:pt>
                <c:pt idx="5">
                  <c:v>0.17841280996680889</c:v>
                </c:pt>
                <c:pt idx="6">
                  <c:v>0.22737397856226332</c:v>
                </c:pt>
                <c:pt idx="7">
                  <c:v>0.22808307817427528</c:v>
                </c:pt>
                <c:pt idx="8">
                  <c:v>0.25944093555148368</c:v>
                </c:pt>
                <c:pt idx="9">
                  <c:v>0.306013311907115</c:v>
                </c:pt>
                <c:pt idx="10">
                  <c:v>0.33004566014845432</c:v>
                </c:pt>
                <c:pt idx="11">
                  <c:v>0.34892352539632743</c:v>
                </c:pt>
                <c:pt idx="12">
                  <c:v>0.37540287310603826</c:v>
                </c:pt>
              </c:numCache>
            </c:numRef>
          </c:yVal>
          <c:smooth val="0"/>
        </c:ser>
        <c:ser>
          <c:idx val="2"/>
          <c:order val="2"/>
          <c:tx>
            <c:v>a1(I)</c:v>
          </c:tx>
          <c:spPr>
            <a:ln w="28575">
              <a:noFill/>
            </a:ln>
          </c:spPr>
          <c:marker>
            <c:spPr>
              <a:solidFill>
                <a:schemeClr val="accent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A!$C$225:$O$225</c:f>
              <c:numCache>
                <c:formatCode>0.0%</c:formatCode>
                <c:ptCount val="13"/>
                <c:pt idx="0">
                  <c:v>6.184640961687104E-3</c:v>
                </c:pt>
                <c:pt idx="1">
                  <c:v>3.0496974051882068E-2</c:v>
                </c:pt>
                <c:pt idx="2">
                  <c:v>6.0762257000619602E-2</c:v>
                </c:pt>
                <c:pt idx="3">
                  <c:v>7.5339056104863189E-2</c:v>
                </c:pt>
                <c:pt idx="4">
                  <c:v>0.1023898175141236</c:v>
                </c:pt>
                <c:pt idx="5">
                  <c:v>0.12556085029195502</c:v>
                </c:pt>
                <c:pt idx="6">
                  <c:v>0.15110940947474982</c:v>
                </c:pt>
                <c:pt idx="7">
                  <c:v>0.1591735777940595</c:v>
                </c:pt>
                <c:pt idx="8">
                  <c:v>0.17070979913800952</c:v>
                </c:pt>
                <c:pt idx="9">
                  <c:v>0.18780867208123442</c:v>
                </c:pt>
                <c:pt idx="10">
                  <c:v>0.20102596815352233</c:v>
                </c:pt>
                <c:pt idx="11">
                  <c:v>0.20487975084852156</c:v>
                </c:pt>
                <c:pt idx="12">
                  <c:v>0.22186441387537939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304088"/>
        <c:axId val="863306440"/>
      </c:scatterChart>
      <c:valAx>
        <c:axId val="86330408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63306440"/>
        <c:crosses val="autoZero"/>
        <c:crossBetween val="midCat"/>
      </c:valAx>
      <c:valAx>
        <c:axId val="863306440"/>
        <c:scaling>
          <c:orientation val="minMax"/>
          <c:max val="0.70000000000000007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8633040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B!$C$6:$C$206</c:f>
              <c:numCache>
                <c:formatCode>General</c:formatCode>
                <c:ptCount val="201"/>
                <c:pt idx="0">
                  <c:v>87.832999999999998</c:v>
                </c:pt>
                <c:pt idx="1">
                  <c:v>89.379000000000005</c:v>
                </c:pt>
                <c:pt idx="2">
                  <c:v>88.015000000000001</c:v>
                </c:pt>
                <c:pt idx="3">
                  <c:v>89.03</c:v>
                </c:pt>
                <c:pt idx="4">
                  <c:v>87.515000000000001</c:v>
                </c:pt>
                <c:pt idx="5">
                  <c:v>87.938999999999993</c:v>
                </c:pt>
                <c:pt idx="6">
                  <c:v>88.197000000000003</c:v>
                </c:pt>
                <c:pt idx="7">
                  <c:v>88.075999999999993</c:v>
                </c:pt>
                <c:pt idx="8">
                  <c:v>89.197000000000003</c:v>
                </c:pt>
                <c:pt idx="9">
                  <c:v>88.075999999999993</c:v>
                </c:pt>
                <c:pt idx="10">
                  <c:v>87.909000000000006</c:v>
                </c:pt>
                <c:pt idx="11">
                  <c:v>88.212000000000003</c:v>
                </c:pt>
                <c:pt idx="12">
                  <c:v>86.515000000000001</c:v>
                </c:pt>
                <c:pt idx="13">
                  <c:v>89.847999999999999</c:v>
                </c:pt>
                <c:pt idx="14">
                  <c:v>88.909000000000006</c:v>
                </c:pt>
                <c:pt idx="15">
                  <c:v>89.152000000000001</c:v>
                </c:pt>
                <c:pt idx="16">
                  <c:v>89.802999999999997</c:v>
                </c:pt>
                <c:pt idx="17">
                  <c:v>90.135999999999996</c:v>
                </c:pt>
                <c:pt idx="18">
                  <c:v>89.53</c:v>
                </c:pt>
                <c:pt idx="19">
                  <c:v>89.590999999999994</c:v>
                </c:pt>
                <c:pt idx="20">
                  <c:v>89.120999999999995</c:v>
                </c:pt>
                <c:pt idx="21">
                  <c:v>88.954999999999998</c:v>
                </c:pt>
                <c:pt idx="22">
                  <c:v>89.061000000000007</c:v>
                </c:pt>
                <c:pt idx="23">
                  <c:v>90.227000000000004</c:v>
                </c:pt>
                <c:pt idx="24">
                  <c:v>90</c:v>
                </c:pt>
                <c:pt idx="25">
                  <c:v>90.652000000000001</c:v>
                </c:pt>
                <c:pt idx="26">
                  <c:v>91.909000000000006</c:v>
                </c:pt>
                <c:pt idx="27">
                  <c:v>92.620999999999995</c:v>
                </c:pt>
                <c:pt idx="28">
                  <c:v>93.347999999999999</c:v>
                </c:pt>
                <c:pt idx="29">
                  <c:v>92.03</c:v>
                </c:pt>
                <c:pt idx="30">
                  <c:v>93.197000000000003</c:v>
                </c:pt>
                <c:pt idx="31">
                  <c:v>93.227000000000004</c:v>
                </c:pt>
                <c:pt idx="32">
                  <c:v>93.864000000000004</c:v>
                </c:pt>
                <c:pt idx="33">
                  <c:v>94.635999999999996</c:v>
                </c:pt>
                <c:pt idx="34">
                  <c:v>94.802999999999997</c:v>
                </c:pt>
                <c:pt idx="35">
                  <c:v>96.438999999999993</c:v>
                </c:pt>
                <c:pt idx="36">
                  <c:v>97.347999999999999</c:v>
                </c:pt>
                <c:pt idx="37">
                  <c:v>100.667</c:v>
                </c:pt>
                <c:pt idx="38">
                  <c:v>101.667</c:v>
                </c:pt>
                <c:pt idx="39">
                  <c:v>105.10599999999999</c:v>
                </c:pt>
                <c:pt idx="40">
                  <c:v>109.59099999999999</c:v>
                </c:pt>
                <c:pt idx="41">
                  <c:v>114.07599999999999</c:v>
                </c:pt>
                <c:pt idx="42">
                  <c:v>119.455</c:v>
                </c:pt>
                <c:pt idx="43">
                  <c:v>128.09100000000001</c:v>
                </c:pt>
                <c:pt idx="44">
                  <c:v>136.48500000000001</c:v>
                </c:pt>
                <c:pt idx="45">
                  <c:v>147.34800000000001</c:v>
                </c:pt>
                <c:pt idx="46">
                  <c:v>157.53</c:v>
                </c:pt>
                <c:pt idx="47">
                  <c:v>168.60599999999999</c:v>
                </c:pt>
                <c:pt idx="48">
                  <c:v>180.21199999999999</c:v>
                </c:pt>
                <c:pt idx="49">
                  <c:v>190.167</c:v>
                </c:pt>
                <c:pt idx="50">
                  <c:v>197.81800000000001</c:v>
                </c:pt>
                <c:pt idx="51">
                  <c:v>204.53</c:v>
                </c:pt>
                <c:pt idx="52">
                  <c:v>207.59100000000001</c:v>
                </c:pt>
                <c:pt idx="53">
                  <c:v>210.333</c:v>
                </c:pt>
                <c:pt idx="54">
                  <c:v>211.07599999999999</c:v>
                </c:pt>
                <c:pt idx="55">
                  <c:v>208.197</c:v>
                </c:pt>
                <c:pt idx="56">
                  <c:v>203.636</c:v>
                </c:pt>
                <c:pt idx="57">
                  <c:v>195.15199999999999</c:v>
                </c:pt>
                <c:pt idx="58">
                  <c:v>183.15199999999999</c:v>
                </c:pt>
                <c:pt idx="59">
                  <c:v>164.98500000000001</c:v>
                </c:pt>
                <c:pt idx="60">
                  <c:v>140.98500000000001</c:v>
                </c:pt>
                <c:pt idx="61">
                  <c:v>118.09099999999999</c:v>
                </c:pt>
                <c:pt idx="62">
                  <c:v>104.5</c:v>
                </c:pt>
                <c:pt idx="63">
                  <c:v>98.394000000000005</c:v>
                </c:pt>
                <c:pt idx="64">
                  <c:v>95.802999999999997</c:v>
                </c:pt>
                <c:pt idx="65">
                  <c:v>96</c:v>
                </c:pt>
                <c:pt idx="66">
                  <c:v>96.515000000000001</c:v>
                </c:pt>
                <c:pt idx="67">
                  <c:v>98.817999999999998</c:v>
                </c:pt>
                <c:pt idx="68">
                  <c:v>98.909000000000006</c:v>
                </c:pt>
                <c:pt idx="69">
                  <c:v>101.07599999999999</c:v>
                </c:pt>
                <c:pt idx="70">
                  <c:v>104.93899999999999</c:v>
                </c:pt>
                <c:pt idx="71">
                  <c:v>107.379</c:v>
                </c:pt>
                <c:pt idx="72">
                  <c:v>112.833</c:v>
                </c:pt>
                <c:pt idx="73">
                  <c:v>116.955</c:v>
                </c:pt>
                <c:pt idx="74">
                  <c:v>122.303</c:v>
                </c:pt>
                <c:pt idx="75">
                  <c:v>128.197</c:v>
                </c:pt>
                <c:pt idx="76">
                  <c:v>132.65199999999999</c:v>
                </c:pt>
                <c:pt idx="77">
                  <c:v>135.40899999999999</c:v>
                </c:pt>
                <c:pt idx="78">
                  <c:v>138.47</c:v>
                </c:pt>
                <c:pt idx="79">
                  <c:v>141.10599999999999</c:v>
                </c:pt>
                <c:pt idx="80">
                  <c:v>140.95500000000001</c:v>
                </c:pt>
                <c:pt idx="81">
                  <c:v>137.74199999999999</c:v>
                </c:pt>
                <c:pt idx="82">
                  <c:v>132.09100000000001</c:v>
                </c:pt>
                <c:pt idx="83">
                  <c:v>124.43899999999999</c:v>
                </c:pt>
                <c:pt idx="84">
                  <c:v>114.333</c:v>
                </c:pt>
                <c:pt idx="85">
                  <c:v>104.57599999999999</c:v>
                </c:pt>
                <c:pt idx="86">
                  <c:v>97.879000000000005</c:v>
                </c:pt>
                <c:pt idx="87">
                  <c:v>94.409000000000006</c:v>
                </c:pt>
                <c:pt idx="88">
                  <c:v>92.712000000000003</c:v>
                </c:pt>
                <c:pt idx="89">
                  <c:v>91.105999999999995</c:v>
                </c:pt>
                <c:pt idx="90">
                  <c:v>90.454999999999998</c:v>
                </c:pt>
                <c:pt idx="91">
                  <c:v>90.97</c:v>
                </c:pt>
                <c:pt idx="92">
                  <c:v>90.635999999999996</c:v>
                </c:pt>
                <c:pt idx="93">
                  <c:v>90.090999999999994</c:v>
                </c:pt>
                <c:pt idx="94">
                  <c:v>91.287999999999997</c:v>
                </c:pt>
                <c:pt idx="95">
                  <c:v>91.817999999999998</c:v>
                </c:pt>
                <c:pt idx="96">
                  <c:v>90.984999999999999</c:v>
                </c:pt>
                <c:pt idx="97">
                  <c:v>90.924000000000007</c:v>
                </c:pt>
                <c:pt idx="98">
                  <c:v>90.545000000000002</c:v>
                </c:pt>
                <c:pt idx="99">
                  <c:v>90.832999999999998</c:v>
                </c:pt>
                <c:pt idx="100">
                  <c:v>91.197000000000003</c:v>
                </c:pt>
                <c:pt idx="101">
                  <c:v>90.5</c:v>
                </c:pt>
                <c:pt idx="102">
                  <c:v>89.682000000000002</c:v>
                </c:pt>
                <c:pt idx="103">
                  <c:v>90.409000000000006</c:v>
                </c:pt>
                <c:pt idx="104">
                  <c:v>90.135999999999996</c:v>
                </c:pt>
                <c:pt idx="105">
                  <c:v>89.575999999999993</c:v>
                </c:pt>
                <c:pt idx="106">
                  <c:v>90.984999999999999</c:v>
                </c:pt>
                <c:pt idx="107">
                  <c:v>90.909000000000006</c:v>
                </c:pt>
                <c:pt idx="108">
                  <c:v>90.620999999999995</c:v>
                </c:pt>
                <c:pt idx="109">
                  <c:v>90.061000000000007</c:v>
                </c:pt>
                <c:pt idx="110">
                  <c:v>90.817999999999998</c:v>
                </c:pt>
                <c:pt idx="111">
                  <c:v>90.864000000000004</c:v>
                </c:pt>
                <c:pt idx="112">
                  <c:v>91.772999999999996</c:v>
                </c:pt>
                <c:pt idx="113">
                  <c:v>90.802999999999997</c:v>
                </c:pt>
                <c:pt idx="114">
                  <c:v>89.605999999999995</c:v>
                </c:pt>
                <c:pt idx="115">
                  <c:v>90.364000000000004</c:v>
                </c:pt>
                <c:pt idx="116">
                  <c:v>90.364000000000004</c:v>
                </c:pt>
                <c:pt idx="117">
                  <c:v>90.938999999999993</c:v>
                </c:pt>
                <c:pt idx="118">
                  <c:v>89.924000000000007</c:v>
                </c:pt>
                <c:pt idx="119">
                  <c:v>89.938999999999993</c:v>
                </c:pt>
                <c:pt idx="120">
                  <c:v>89.682000000000002</c:v>
                </c:pt>
                <c:pt idx="121">
                  <c:v>89.424000000000007</c:v>
                </c:pt>
                <c:pt idx="122">
                  <c:v>90.317999999999998</c:v>
                </c:pt>
                <c:pt idx="123">
                  <c:v>89.227000000000004</c:v>
                </c:pt>
                <c:pt idx="124">
                  <c:v>89.879000000000005</c:v>
                </c:pt>
                <c:pt idx="125">
                  <c:v>88.394000000000005</c:v>
                </c:pt>
                <c:pt idx="126">
                  <c:v>89.045000000000002</c:v>
                </c:pt>
                <c:pt idx="127">
                  <c:v>87.635999999999996</c:v>
                </c:pt>
                <c:pt idx="128">
                  <c:v>88</c:v>
                </c:pt>
                <c:pt idx="129">
                  <c:v>87.167000000000002</c:v>
                </c:pt>
                <c:pt idx="130">
                  <c:v>87.635999999999996</c:v>
                </c:pt>
                <c:pt idx="131">
                  <c:v>87.787999999999997</c:v>
                </c:pt>
                <c:pt idx="132">
                  <c:v>87.545000000000002</c:v>
                </c:pt>
                <c:pt idx="133">
                  <c:v>87.454999999999998</c:v>
                </c:pt>
                <c:pt idx="134">
                  <c:v>87.272999999999996</c:v>
                </c:pt>
                <c:pt idx="135">
                  <c:v>86.242000000000004</c:v>
                </c:pt>
                <c:pt idx="136">
                  <c:v>86.212000000000003</c:v>
                </c:pt>
                <c:pt idx="137">
                  <c:v>87.347999999999999</c:v>
                </c:pt>
                <c:pt idx="138">
                  <c:v>86.817999999999998</c:v>
                </c:pt>
                <c:pt idx="139">
                  <c:v>86.347999999999999</c:v>
                </c:pt>
                <c:pt idx="140">
                  <c:v>86.984999999999999</c:v>
                </c:pt>
                <c:pt idx="141">
                  <c:v>86.484999999999999</c:v>
                </c:pt>
                <c:pt idx="142">
                  <c:v>86.894000000000005</c:v>
                </c:pt>
                <c:pt idx="143">
                  <c:v>86.832999999999998</c:v>
                </c:pt>
                <c:pt idx="144">
                  <c:v>86.47</c:v>
                </c:pt>
                <c:pt idx="145">
                  <c:v>86.120999999999995</c:v>
                </c:pt>
                <c:pt idx="146">
                  <c:v>86.045000000000002</c:v>
                </c:pt>
                <c:pt idx="147">
                  <c:v>86.332999999999998</c:v>
                </c:pt>
                <c:pt idx="148">
                  <c:v>86.438999999999993</c:v>
                </c:pt>
                <c:pt idx="149">
                  <c:v>87.515000000000001</c:v>
                </c:pt>
                <c:pt idx="150">
                  <c:v>87.075999999999993</c:v>
                </c:pt>
                <c:pt idx="151">
                  <c:v>86.379000000000005</c:v>
                </c:pt>
                <c:pt idx="152">
                  <c:v>85.909000000000006</c:v>
                </c:pt>
                <c:pt idx="153">
                  <c:v>86.727000000000004</c:v>
                </c:pt>
                <c:pt idx="154">
                  <c:v>85.772999999999996</c:v>
                </c:pt>
                <c:pt idx="155">
                  <c:v>85.454999999999998</c:v>
                </c:pt>
                <c:pt idx="156">
                  <c:v>86.47</c:v>
                </c:pt>
                <c:pt idx="157">
                  <c:v>86.167000000000002</c:v>
                </c:pt>
                <c:pt idx="158">
                  <c:v>86.545000000000002</c:v>
                </c:pt>
                <c:pt idx="159">
                  <c:v>85.667000000000002</c:v>
                </c:pt>
                <c:pt idx="160">
                  <c:v>86.090999999999994</c:v>
                </c:pt>
                <c:pt idx="161">
                  <c:v>86.120999999999995</c:v>
                </c:pt>
                <c:pt idx="162">
                  <c:v>85.015000000000001</c:v>
                </c:pt>
                <c:pt idx="163">
                  <c:v>86.272999999999996</c:v>
                </c:pt>
                <c:pt idx="164">
                  <c:v>86.332999999999998</c:v>
                </c:pt>
                <c:pt idx="165">
                  <c:v>85.409000000000006</c:v>
                </c:pt>
                <c:pt idx="166">
                  <c:v>85.332999999999998</c:v>
                </c:pt>
                <c:pt idx="167">
                  <c:v>85.302999999999997</c:v>
                </c:pt>
                <c:pt idx="168">
                  <c:v>84.817999999999998</c:v>
                </c:pt>
                <c:pt idx="169">
                  <c:v>85.197000000000003</c:v>
                </c:pt>
                <c:pt idx="170">
                  <c:v>84.364000000000004</c:v>
                </c:pt>
                <c:pt idx="171">
                  <c:v>83.879000000000005</c:v>
                </c:pt>
                <c:pt idx="172">
                  <c:v>83.697000000000003</c:v>
                </c:pt>
                <c:pt idx="173">
                  <c:v>85.045000000000002</c:v>
                </c:pt>
                <c:pt idx="174">
                  <c:v>84</c:v>
                </c:pt>
                <c:pt idx="175">
                  <c:v>85.167000000000002</c:v>
                </c:pt>
                <c:pt idx="176">
                  <c:v>83.394000000000005</c:v>
                </c:pt>
                <c:pt idx="177">
                  <c:v>83.924000000000007</c:v>
                </c:pt>
                <c:pt idx="178">
                  <c:v>84.515000000000001</c:v>
                </c:pt>
                <c:pt idx="179">
                  <c:v>84.105999999999995</c:v>
                </c:pt>
                <c:pt idx="180">
                  <c:v>84.772999999999996</c:v>
                </c:pt>
                <c:pt idx="181">
                  <c:v>84.317999999999998</c:v>
                </c:pt>
                <c:pt idx="182">
                  <c:v>83.227000000000004</c:v>
                </c:pt>
                <c:pt idx="183">
                  <c:v>84.302999999999997</c:v>
                </c:pt>
                <c:pt idx="184">
                  <c:v>83.954999999999998</c:v>
                </c:pt>
                <c:pt idx="185">
                  <c:v>84.317999999999998</c:v>
                </c:pt>
                <c:pt idx="186">
                  <c:v>83.379000000000005</c:v>
                </c:pt>
                <c:pt idx="187">
                  <c:v>83.984999999999999</c:v>
                </c:pt>
                <c:pt idx="188">
                  <c:v>84.090999999999994</c:v>
                </c:pt>
                <c:pt idx="189">
                  <c:v>83.909000000000006</c:v>
                </c:pt>
                <c:pt idx="190">
                  <c:v>83.182000000000002</c:v>
                </c:pt>
                <c:pt idx="191">
                  <c:v>83.712000000000003</c:v>
                </c:pt>
                <c:pt idx="192">
                  <c:v>83.879000000000005</c:v>
                </c:pt>
                <c:pt idx="193">
                  <c:v>82.364000000000004</c:v>
                </c:pt>
                <c:pt idx="194">
                  <c:v>82.984999999999999</c:v>
                </c:pt>
                <c:pt idx="195">
                  <c:v>83.302999999999997</c:v>
                </c:pt>
                <c:pt idx="196">
                  <c:v>83.332999999999998</c:v>
                </c:pt>
                <c:pt idx="197">
                  <c:v>83.924000000000007</c:v>
                </c:pt>
                <c:pt idx="198">
                  <c:v>82.817999999999998</c:v>
                </c:pt>
                <c:pt idx="199">
                  <c:v>83.257999999999996</c:v>
                </c:pt>
                <c:pt idx="200">
                  <c:v>82.317999999999998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B!$R$6:$R$206</c:f>
              <c:numCache>
                <c:formatCode>0.00</c:formatCode>
                <c:ptCount val="201"/>
                <c:pt idx="0">
                  <c:v>90.070873175543881</c:v>
                </c:pt>
                <c:pt idx="1">
                  <c:v>90.084878353809032</c:v>
                </c:pt>
                <c:pt idx="2">
                  <c:v>90.098889259867349</c:v>
                </c:pt>
                <c:pt idx="3">
                  <c:v>90.112906351909189</c:v>
                </c:pt>
                <c:pt idx="4">
                  <c:v>90.126930123197894</c:v>
                </c:pt>
                <c:pt idx="5">
                  <c:v>90.140961104568476</c:v>
                </c:pt>
                <c:pt idx="6">
                  <c:v>90.154999867081031</c:v>
                </c:pt>
                <c:pt idx="7">
                  <c:v>90.169047024835649</c:v>
                </c:pt>
                <c:pt idx="8">
                  <c:v>90.183103237954896</c:v>
                </c:pt>
                <c:pt idx="9">
                  <c:v>90.197169215740274</c:v>
                </c:pt>
                <c:pt idx="10">
                  <c:v>90.211245720007639</c:v>
                </c:pt>
                <c:pt idx="11">
                  <c:v>90.225333568607212</c:v>
                </c:pt>
                <c:pt idx="12">
                  <c:v>90.239433639132614</c:v>
                </c:pt>
                <c:pt idx="13">
                  <c:v>90.253546872824202</c:v>
                </c:pt>
                <c:pt idx="14">
                  <c:v>90.267674278678001</c:v>
                </c:pt>
                <c:pt idx="15">
                  <c:v>90.281816937795071</c:v>
                </c:pt>
                <c:pt idx="16">
                  <c:v>90.295976008101377</c:v>
                </c:pt>
                <c:pt idx="17">
                  <c:v>90.310152729909419</c:v>
                </c:pt>
                <c:pt idx="18">
                  <c:v>90.324348433957709</c:v>
                </c:pt>
                <c:pt idx="19">
                  <c:v>90.338564557357572</c:v>
                </c:pt>
                <c:pt idx="20">
                  <c:v>90.352802684636629</c:v>
                </c:pt>
                <c:pt idx="21">
                  <c:v>90.367064665822099</c:v>
                </c:pt>
                <c:pt idx="22">
                  <c:v>90.381352961273805</c:v>
                </c:pt>
                <c:pt idx="23">
                  <c:v>90.395671624490575</c:v>
                </c:pt>
                <c:pt idx="24">
                  <c:v>90.410028998229151</c:v>
                </c:pt>
                <c:pt idx="25">
                  <c:v>90.424444797381653</c:v>
                </c:pt>
                <c:pt idx="26">
                  <c:v>90.438967887301658</c:v>
                </c:pt>
                <c:pt idx="27">
                  <c:v>90.453718858651555</c:v>
                </c:pt>
                <c:pt idx="28">
                  <c:v>90.46898717462112</c:v>
                </c:pt>
                <c:pt idx="29">
                  <c:v>90.485442083421503</c:v>
                </c:pt>
                <c:pt idx="30">
                  <c:v>90.504567555787617</c:v>
                </c:pt>
                <c:pt idx="31">
                  <c:v>90.529512398000975</c:v>
                </c:pt>
                <c:pt idx="32">
                  <c:v>90.566660811065972</c:v>
                </c:pt>
                <c:pt idx="33">
                  <c:v>90.628364891729262</c:v>
                </c:pt>
                <c:pt idx="34">
                  <c:v>90.737398829306272</c:v>
                </c:pt>
                <c:pt idx="35">
                  <c:v>90.933710684677138</c:v>
                </c:pt>
                <c:pt idx="36">
                  <c:v>91.283827618412118</c:v>
                </c:pt>
                <c:pt idx="37">
                  <c:v>91.892650207066211</c:v>
                </c:pt>
                <c:pt idx="38">
                  <c:v>92.916219513144142</c:v>
                </c:pt>
                <c:pt idx="39">
                  <c:v>94.572368418977589</c:v>
                </c:pt>
                <c:pt idx="40">
                  <c:v>97.144265851353708</c:v>
                </c:pt>
                <c:pt idx="41">
                  <c:v>100.97039009185217</c:v>
                </c:pt>
                <c:pt idx="42">
                  <c:v>106.41441341604491</c:v>
                </c:pt>
                <c:pt idx="43">
                  <c:v>113.81088824483514</c:v>
                </c:pt>
                <c:pt idx="44">
                  <c:v>123.38808904941413</c:v>
                </c:pt>
                <c:pt idx="45">
                  <c:v>135.17743349565117</c:v>
                </c:pt>
                <c:pt idx="46">
                  <c:v>148.92769321388801</c:v>
                </c:pt>
                <c:pt idx="47">
                  <c:v>164.04854646414461</c:v>
                </c:pt>
                <c:pt idx="48">
                  <c:v>179.6083981738459</c:v>
                </c:pt>
                <c:pt idx="49">
                  <c:v>194.40342271348695</c:v>
                </c:pt>
                <c:pt idx="50">
                  <c:v>207.09877084822378</c:v>
                </c:pt>
                <c:pt idx="51">
                  <c:v>216.42252104545361</c:v>
                </c:pt>
                <c:pt idx="52">
                  <c:v>221.37462241593749</c:v>
                </c:pt>
                <c:pt idx="53">
                  <c:v>221.40365069000239</c:v>
                </c:pt>
                <c:pt idx="54">
                  <c:v>216.50820701013771</c:v>
                </c:pt>
                <c:pt idx="55">
                  <c:v>207.23717900637251</c:v>
                </c:pt>
                <c:pt idx="56">
                  <c:v>194.58879764819173</c:v>
                </c:pt>
                <c:pt idx="57">
                  <c:v>179.83416050444762</c:v>
                </c:pt>
                <c:pt idx="58">
                  <c:v>164.30834383091644</c:v>
                </c:pt>
                <c:pt idx="59">
                  <c:v>149.2163187363623</c:v>
                </c:pt>
                <c:pt idx="60">
                  <c:v>135.49155449237537</c:v>
                </c:pt>
                <c:pt idx="61">
                  <c:v>123.72696730095817</c:v>
                </c:pt>
                <c:pt idx="62">
                  <c:v>114.17766487264832</c:v>
                </c:pt>
                <c:pt idx="63">
                  <c:v>106.81916387270873</c:v>
                </c:pt>
                <c:pt idx="64">
                  <c:v>101.43711746839132</c:v>
                </c:pt>
                <c:pt idx="65">
                  <c:v>97.725248564007174</c:v>
                </c:pt>
                <c:pt idx="66">
                  <c:v>95.374380186499167</c:v>
                </c:pt>
                <c:pt idx="67">
                  <c:v>94.143002592230914</c:v>
                </c:pt>
                <c:pt idx="68">
                  <c:v>93.904868551707352</c:v>
                </c:pt>
                <c:pt idx="69">
                  <c:v>94.66974239799346</c:v>
                </c:pt>
                <c:pt idx="70">
                  <c:v>96.570757437983232</c:v>
                </c:pt>
                <c:pt idx="71">
                  <c:v>99.810123556635006</c:v>
                </c:pt>
                <c:pt idx="72">
                  <c:v>104.55995891084949</c:v>
                </c:pt>
                <c:pt idx="73">
                  <c:v>110.83042530463426</c:v>
                </c:pt>
                <c:pt idx="74">
                  <c:v>118.34016707345907</c:v>
                </c:pt>
                <c:pt idx="75">
                  <c:v>126.4428580193873</c:v>
                </c:pt>
                <c:pt idx="76">
                  <c:v>134.16268703230696</c:v>
                </c:pt>
                <c:pt idx="77">
                  <c:v>140.36095097284488</c:v>
                </c:pt>
                <c:pt idx="78">
                  <c:v>144.00198403241984</c:v>
                </c:pt>
                <c:pt idx="79">
                  <c:v>144.43392460925355</c:v>
                </c:pt>
                <c:pt idx="80">
                  <c:v>141.57905621849449</c:v>
                </c:pt>
                <c:pt idx="81">
                  <c:v>135.95682707150502</c:v>
                </c:pt>
                <c:pt idx="82">
                  <c:v>128.52985711945735</c:v>
                </c:pt>
                <c:pt idx="83">
                  <c:v>120.43539430413084</c:v>
                </c:pt>
                <c:pt idx="84">
                  <c:v>112.7048012585183</c:v>
                </c:pt>
                <c:pt idx="85">
                  <c:v>106.06439942234137</c:v>
                </c:pt>
                <c:pt idx="86">
                  <c:v>100.86344199525858</c:v>
                </c:pt>
                <c:pt idx="87">
                  <c:v>97.118458420367972</c:v>
                </c:pt>
                <c:pt idx="88">
                  <c:v>94.625497442235627</c:v>
                </c:pt>
                <c:pt idx="89">
                  <c:v>93.084337696520137</c:v>
                </c:pt>
                <c:pt idx="90">
                  <c:v>92.195062478818485</c:v>
                </c:pt>
                <c:pt idx="91">
                  <c:v>91.712137174636382</c:v>
                </c:pt>
                <c:pt idx="92">
                  <c:v>91.460894080026918</c:v>
                </c:pt>
                <c:pt idx="93">
                  <c:v>91.330462813339054</c:v>
                </c:pt>
                <c:pt idx="94">
                  <c:v>91.257126996046011</c:v>
                </c:pt>
                <c:pt idx="95">
                  <c:v>91.20743113561555</c:v>
                </c:pt>
                <c:pt idx="96">
                  <c:v>91.165225994955136</c:v>
                </c:pt>
                <c:pt idx="97">
                  <c:v>91.123315487608551</c:v>
                </c:pt>
                <c:pt idx="98">
                  <c:v>91.078737944333056</c:v>
                </c:pt>
                <c:pt idx="99">
                  <c:v>91.030382160905503</c:v>
                </c:pt>
                <c:pt idx="100">
                  <c:v>90.97789770530872</c:v>
                </c:pt>
                <c:pt idx="101">
                  <c:v>90.921241953043975</c:v>
                </c:pt>
                <c:pt idx="102">
                  <c:v>90.860510537566967</c:v>
                </c:pt>
                <c:pt idx="103">
                  <c:v>90.795885130621926</c:v>
                </c:pt>
                <c:pt idx="104">
                  <c:v>90.727629941394142</c:v>
                </c:pt>
                <c:pt idx="105">
                  <c:v>90.656112530367167</c:v>
                </c:pt>
                <c:pt idx="106">
                  <c:v>90.581841323227223</c:v>
                </c:pt>
                <c:pt idx="107">
                  <c:v>90.505515393850473</c:v>
                </c:pt>
                <c:pt idx="108">
                  <c:v>90.428077802651529</c:v>
                </c:pt>
                <c:pt idx="109">
                  <c:v>90.350755032771531</c:v>
                </c:pt>
                <c:pt idx="110">
                  <c:v>90.275054949464575</c:v>
                </c:pt>
                <c:pt idx="111">
                  <c:v>90.202689052245091</c:v>
                </c:pt>
                <c:pt idx="112">
                  <c:v>90.135388055883254</c:v>
                </c:pt>
                <c:pt idx="113">
                  <c:v>90.074598972111914</c:v>
                </c:pt>
                <c:pt idx="114">
                  <c:v>90.021088532464134</c:v>
                </c:pt>
                <c:pt idx="115">
                  <c:v>89.974525550581589</c:v>
                </c:pt>
                <c:pt idx="116">
                  <c:v>89.93315783432331</c:v>
                </c:pt>
                <c:pt idx="117">
                  <c:v>89.893715941768761</c:v>
                </c:pt>
                <c:pt idx="118">
                  <c:v>89.851647990677961</c:v>
                </c:pt>
                <c:pt idx="119">
                  <c:v>89.801712625043038</c:v>
                </c:pt>
                <c:pt idx="120">
                  <c:v>89.738848360705774</c:v>
                </c:pt>
                <c:pt idx="121">
                  <c:v>89.659133469426976</c:v>
                </c:pt>
                <c:pt idx="122">
                  <c:v>89.560594051817631</c:v>
                </c:pt>
                <c:pt idx="123">
                  <c:v>89.443638439119979</c:v>
                </c:pt>
                <c:pt idx="124">
                  <c:v>89.310993763119953</c:v>
                </c:pt>
                <c:pt idx="125">
                  <c:v>89.167163274218979</c:v>
                </c:pt>
                <c:pt idx="126">
                  <c:v>89.017558897173714</c:v>
                </c:pt>
                <c:pt idx="127">
                  <c:v>88.867543739433742</c:v>
                </c:pt>
                <c:pt idx="128">
                  <c:v>88.721619143995852</c:v>
                </c:pt>
                <c:pt idx="129">
                  <c:v>88.582918851019997</c:v>
                </c:pt>
                <c:pt idx="130">
                  <c:v>88.45306349066486</c:v>
                </c:pt>
                <c:pt idx="131">
                  <c:v>88.332324894061216</c:v>
                </c:pt>
                <c:pt idx="132">
                  <c:v>88.21998416930056</c:v>
                </c:pt>
                <c:pt idx="133">
                  <c:v>88.114751767397166</c:v>
                </c:pt>
                <c:pt idx="134">
                  <c:v>88.015143108540187</c:v>
                </c:pt>
                <c:pt idx="135">
                  <c:v>87.919749485803592</c:v>
                </c:pt>
                <c:pt idx="136">
                  <c:v>87.827390113224737</c:v>
                </c:pt>
                <c:pt idx="137">
                  <c:v>87.737163730536196</c:v>
                </c:pt>
                <c:pt idx="138">
                  <c:v>87.648432968165295</c:v>
                </c:pt>
                <c:pt idx="139">
                  <c:v>87.560774832729109</c:v>
                </c:pt>
                <c:pt idx="140">
                  <c:v>87.473922536154831</c:v>
                </c:pt>
                <c:pt idx="141">
                  <c:v>87.38771349397858</c:v>
                </c:pt>
                <c:pt idx="142">
                  <c:v>87.302049536216828</c:v>
                </c:pt>
                <c:pt idx="143">
                  <c:v>87.216869705148724</c:v>
                </c:pt>
                <c:pt idx="144">
                  <c:v>87.132133292444351</c:v>
                </c:pt>
                <c:pt idx="145">
                  <c:v>87.047810082452557</c:v>
                </c:pt>
                <c:pt idx="146">
                  <c:v>86.963875145227746</c:v>
                </c:pt>
                <c:pt idx="147">
                  <c:v>86.880306253499427</c:v>
                </c:pt>
                <c:pt idx="148">
                  <c:v>86.797082695293881</c:v>
                </c:pt>
                <c:pt idx="149">
                  <c:v>86.71418477398862</c:v>
                </c:pt>
                <c:pt idx="150">
                  <c:v>86.631593621356032</c:v>
                </c:pt>
                <c:pt idx="151">
                  <c:v>86.549291140714843</c:v>
                </c:pt>
                <c:pt idx="152">
                  <c:v>86.467259997506815</c:v>
                </c:pt>
                <c:pt idx="153">
                  <c:v>86.385483622848838</c:v>
                </c:pt>
                <c:pt idx="154">
                  <c:v>86.303946217037918</c:v>
                </c:pt>
                <c:pt idx="155">
                  <c:v>86.222632748732266</c:v>
                </c:pt>
                <c:pt idx="156">
                  <c:v>86.141528948767032</c:v>
                </c:pt>
                <c:pt idx="157">
                  <c:v>86.060621298652066</c:v>
                </c:pt>
                <c:pt idx="158">
                  <c:v>85.97989701418075</c:v>
                </c:pt>
                <c:pt idx="159">
                  <c:v>85.899344024802332</c:v>
                </c:pt>
                <c:pt idx="160">
                  <c:v>85.818950949603078</c:v>
                </c:pt>
                <c:pt idx="161">
                  <c:v>85.738707070882697</c:v>
                </c:pt>
                <c:pt idx="162">
                  <c:v>85.658602306335865</c:v>
                </c:pt>
                <c:pt idx="163">
                  <c:v>85.578627180731587</c:v>
                </c:pt>
                <c:pt idx="164">
                  <c:v>85.49877279774914</c:v>
                </c:pt>
                <c:pt idx="165">
                  <c:v>85.419030812355672</c:v>
                </c:pt>
                <c:pt idx="166">
                  <c:v>85.339393403865969</c:v>
                </c:pt>
                <c:pt idx="167">
                  <c:v>85.259853249670527</c:v>
                </c:pt>
                <c:pt idx="168">
                  <c:v>85.180403499560441</c:v>
                </c:pt>
                <c:pt idx="169">
                  <c:v>85.101037750599545</c:v>
                </c:pt>
                <c:pt idx="170">
                  <c:v>85.021750022551387</c:v>
                </c:pt>
                <c:pt idx="171">
                  <c:v>84.942534733927545</c:v>
                </c:pt>
                <c:pt idx="172">
                  <c:v>84.863386678756711</c:v>
                </c:pt>
                <c:pt idx="173">
                  <c:v>84.784301004179568</c:v>
                </c:pt>
                <c:pt idx="174">
                  <c:v>84.705273188955616</c:v>
                </c:pt>
                <c:pt idx="175">
                  <c:v>84.626299022938866</c:v>
                </c:pt>
                <c:pt idx="176">
                  <c:v>84.547374587549086</c:v>
                </c:pt>
                <c:pt idx="177">
                  <c:v>84.468496237240586</c:v>
                </c:pt>
                <c:pt idx="178">
                  <c:v>84.389660581953009</c:v>
                </c:pt>
                <c:pt idx="179">
                  <c:v>84.310864470519093</c:v>
                </c:pt>
                <c:pt idx="180">
                  <c:v>84.232104974997924</c:v>
                </c:pt>
                <c:pt idx="181">
                  <c:v>84.153379375900101</c:v>
                </c:pt>
                <c:pt idx="182">
                  <c:v>84.074685148270277</c:v>
                </c:pt>
                <c:pt idx="183">
                  <c:v>83.996019948591538</c:v>
                </c:pt>
                <c:pt idx="184">
                  <c:v>83.917381602476169</c:v>
                </c:pt>
                <c:pt idx="185">
                  <c:v>83.838768093107404</c:v>
                </c:pt>
                <c:pt idx="186">
                  <c:v>83.760177550396463</c:v>
                </c:pt>
                <c:pt idx="187">
                  <c:v>83.681608240820069</c:v>
                </c:pt>
                <c:pt idx="188">
                  <c:v>83.603058557903466</c:v>
                </c:pt>
                <c:pt idx="189">
                  <c:v>83.524527013315506</c:v>
                </c:pt>
                <c:pt idx="190">
                  <c:v>83.446012228541932</c:v>
                </c:pt>
                <c:pt idx="191">
                  <c:v>83.367512927105579</c:v>
                </c:pt>
                <c:pt idx="192">
                  <c:v>83.289027927301646</c:v>
                </c:pt>
                <c:pt idx="193">
                  <c:v>83.210556135418713</c:v>
                </c:pt>
                <c:pt idx="194">
                  <c:v>83.132096539416267</c:v>
                </c:pt>
                <c:pt idx="195">
                  <c:v>83.053648203031614</c:v>
                </c:pt>
                <c:pt idx="196">
                  <c:v>82.975210260289657</c:v>
                </c:pt>
                <c:pt idx="197">
                  <c:v>82.896781910390743</c:v>
                </c:pt>
                <c:pt idx="198">
                  <c:v>82.818362412952524</c:v>
                </c:pt>
                <c:pt idx="199">
                  <c:v>82.739951083583719</c:v>
                </c:pt>
                <c:pt idx="200">
                  <c:v>82.661547289767796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B!$AV$6:$AV$206</c:f>
              <c:numCache>
                <c:formatCode>General</c:formatCode>
                <c:ptCount val="201"/>
                <c:pt idx="0">
                  <c:v>90.070873175543881</c:v>
                </c:pt>
                <c:pt idx="1">
                  <c:v>90.084878353809032</c:v>
                </c:pt>
                <c:pt idx="2">
                  <c:v>90.098889259867349</c:v>
                </c:pt>
                <c:pt idx="3">
                  <c:v>90.112906351909189</c:v>
                </c:pt>
                <c:pt idx="4">
                  <c:v>90.126930123197894</c:v>
                </c:pt>
                <c:pt idx="5">
                  <c:v>90.140961104568476</c:v>
                </c:pt>
                <c:pt idx="6">
                  <c:v>90.154999867081031</c:v>
                </c:pt>
                <c:pt idx="7">
                  <c:v>90.169047024835649</c:v>
                </c:pt>
                <c:pt idx="8">
                  <c:v>90.183103237954896</c:v>
                </c:pt>
                <c:pt idx="9">
                  <c:v>90.19716921574026</c:v>
                </c:pt>
                <c:pt idx="10">
                  <c:v>90.211245720007526</c:v>
                </c:pt>
                <c:pt idx="11">
                  <c:v>90.225333568606672</c:v>
                </c:pt>
                <c:pt idx="12">
                  <c:v>90.23943363912997</c:v>
                </c:pt>
                <c:pt idx="13">
                  <c:v>90.253546872811896</c:v>
                </c:pt>
                <c:pt idx="14">
                  <c:v>90.267674278622891</c:v>
                </c:pt>
                <c:pt idx="15">
                  <c:v>90.281816937557522</c:v>
                </c:pt>
                <c:pt idx="16">
                  <c:v>90.29597600711601</c:v>
                </c:pt>
                <c:pt idx="17">
                  <c:v>90.31015272597611</c:v>
                </c:pt>
                <c:pt idx="18">
                  <c:v>90.32434841884934</c:v>
                </c:pt>
                <c:pt idx="19">
                  <c:v>90.338564501513133</c:v>
                </c:pt>
                <c:pt idx="20">
                  <c:v>90.352802486006709</c:v>
                </c:pt>
                <c:pt idx="21">
                  <c:v>90.367063985974241</c:v>
                </c:pt>
                <c:pt idx="22">
                  <c:v>90.381350722134485</c:v>
                </c:pt>
                <c:pt idx="23">
                  <c:v>90.395664527849888</c:v>
                </c:pt>
                <c:pt idx="24">
                  <c:v>90.410007354761944</c:v>
                </c:pt>
                <c:pt idx="25">
                  <c:v>90.424381278452429</c:v>
                </c:pt>
                <c:pt idx="26">
                  <c:v>90.438788504080321</c:v>
                </c:pt>
                <c:pt idx="27">
                  <c:v>90.45323137193563</c:v>
                </c:pt>
                <c:pt idx="28">
                  <c:v>90.467712362838256</c:v>
                </c:pt>
                <c:pt idx="29">
                  <c:v>90.482234103298481</c:v>
                </c:pt>
                <c:pt idx="30">
                  <c:v>90.496799370338479</c:v>
                </c:pt>
                <c:pt idx="31">
                  <c:v>90.511411095859557</c:v>
                </c:pt>
                <c:pt idx="32">
                  <c:v>90.526072370417182</c:v>
                </c:pt>
                <c:pt idx="33">
                  <c:v>90.540786446246187</c:v>
                </c:pt>
                <c:pt idx="34">
                  <c:v>90.555556739351204</c:v>
                </c:pt>
                <c:pt idx="35">
                  <c:v>90.570386830449877</c:v>
                </c:pt>
                <c:pt idx="36">
                  <c:v>90.585280464522555</c:v>
                </c:pt>
                <c:pt idx="37">
                  <c:v>90.600241548687279</c:v>
                </c:pt>
                <c:pt idx="38">
                  <c:v>90.61527414807577</c:v>
                </c:pt>
                <c:pt idx="39">
                  <c:v>90.630382479341023</c:v>
                </c:pt>
                <c:pt idx="40">
                  <c:v>90.645570901374839</c:v>
                </c:pt>
                <c:pt idx="41">
                  <c:v>90.660843902755602</c:v>
                </c:pt>
                <c:pt idx="42">
                  <c:v>90.676206085382432</c:v>
                </c:pt>
                <c:pt idx="43">
                  <c:v>90.69166214367992</c:v>
                </c:pt>
                <c:pt idx="44">
                  <c:v>90.707216838678846</c:v>
                </c:pt>
                <c:pt idx="45">
                  <c:v>90.722874966190844</c:v>
                </c:pt>
                <c:pt idx="46">
                  <c:v>90.738641318199996</c:v>
                </c:pt>
                <c:pt idx="47">
                  <c:v>90.754520636489417</c:v>
                </c:pt>
                <c:pt idx="48">
                  <c:v>90.770517557408283</c:v>
                </c:pt>
                <c:pt idx="49">
                  <c:v>90.786636546563798</c:v>
                </c:pt>
                <c:pt idx="50">
                  <c:v>90.802881822091564</c:v>
                </c:pt>
                <c:pt idx="51">
                  <c:v>90.819257265021776</c:v>
                </c:pt>
                <c:pt idx="52">
                  <c:v>90.835766315114512</c:v>
                </c:pt>
                <c:pt idx="53">
                  <c:v>90.852411850390226</c:v>
                </c:pt>
                <c:pt idx="54">
                  <c:v>90.869196048432741</c:v>
                </c:pt>
                <c:pt idx="55">
                  <c:v>90.886120227395068</c:v>
                </c:pt>
                <c:pt idx="56">
                  <c:v>90.903184664499506</c:v>
                </c:pt>
                <c:pt idx="57">
                  <c:v>90.920388389698246</c:v>
                </c:pt>
                <c:pt idx="58">
                  <c:v>90.937728952057014</c:v>
                </c:pt>
                <c:pt idx="59">
                  <c:v>90.955202156354531</c:v>
                </c:pt>
                <c:pt idx="60">
                  <c:v>90.972801767364899</c:v>
                </c:pt>
                <c:pt idx="61">
                  <c:v>90.990519179326228</c:v>
                </c:pt>
                <c:pt idx="62">
                  <c:v>91.008343048215664</c:v>
                </c:pt>
                <c:pt idx="63">
                  <c:v>91.026258884668749</c:v>
                </c:pt>
                <c:pt idx="64">
                  <c:v>91.044248605729607</c:v>
                </c:pt>
                <c:pt idx="65">
                  <c:v>91.062290044123074</c:v>
                </c:pt>
                <c:pt idx="66">
                  <c:v>91.080356414439422</c:v>
                </c:pt>
                <c:pt idx="67">
                  <c:v>91.098415736548034</c:v>
                </c:pt>
                <c:pt idx="68">
                  <c:v>91.116430217752111</c:v>
                </c:pt>
                <c:pt idx="69">
                  <c:v>91.134355596700772</c:v>
                </c:pt>
                <c:pt idx="70">
                  <c:v>91.152140453924133</c:v>
                </c:pt>
                <c:pt idx="71">
                  <c:v>91.169725496091147</c:v>
                </c:pt>
                <c:pt idx="72">
                  <c:v>91.187042823728859</c:v>
                </c:pt>
                <c:pt idx="73">
                  <c:v>91.204015195203183</c:v>
                </c:pt>
                <c:pt idx="74">
                  <c:v>91.220555303232373</c:v>
                </c:pt>
                <c:pt idx="75">
                  <c:v>91.236565084051449</c:v>
                </c:pt>
                <c:pt idx="76">
                  <c:v>91.251935083493038</c:v>
                </c:pt>
                <c:pt idx="77">
                  <c:v>91.266543908576423</c:v>
                </c:pt>
                <c:pt idx="78">
                  <c:v>91.28025779752447</c:v>
                </c:pt>
                <c:pt idx="79">
                  <c:v>91.292930345215026</c:v>
                </c:pt>
                <c:pt idx="80">
                  <c:v>91.304402424606252</c:v>
                </c:pt>
                <c:pt idx="81">
                  <c:v>91.314502347271983</c:v>
                </c:pt>
                <c:pt idx="82">
                  <c:v>91.323046307395231</c:v>
                </c:pt>
                <c:pt idx="83">
                  <c:v>91.329839152903233</c:v>
                </c:pt>
                <c:pt idx="84">
                  <c:v>91.334675524368464</c:v>
                </c:pt>
                <c:pt idx="85">
                  <c:v>91.3373413963606</c:v>
                </c:pt>
                <c:pt idx="86">
                  <c:v>91.33761604669742</c:v>
                </c:pt>
                <c:pt idx="87">
                  <c:v>91.335274466243916</c:v>
                </c:pt>
                <c:pt idx="88">
                  <c:v>91.330090205502927</c:v>
                </c:pt>
                <c:pt idx="89">
                  <c:v>91.32183863447689</c:v>
                </c:pt>
                <c:pt idx="90">
                  <c:v>91.310300569770746</c:v>
                </c:pt>
                <c:pt idx="91">
                  <c:v>91.295266198660769</c:v>
                </c:pt>
                <c:pt idx="92">
                  <c:v>91.27653920528202</c:v>
                </c:pt>
                <c:pt idx="93">
                  <c:v>91.253940980949253</c:v>
                </c:pt>
                <c:pt idx="94">
                  <c:v>91.227314780921205</c:v>
                </c:pt>
                <c:pt idx="95">
                  <c:v>91.196529675716093</c:v>
                </c:pt>
                <c:pt idx="96">
                  <c:v>91.161484138310854</c:v>
                </c:pt>
                <c:pt idx="97">
                  <c:v>91.122109110743338</c:v>
                </c:pt>
                <c:pt idx="98">
                  <c:v>91.078370405688688</c:v>
                </c:pt>
                <c:pt idx="99">
                  <c:v>91.03027032058867</c:v>
                </c:pt>
                <c:pt idx="100">
                  <c:v>90.977848373024045</c:v>
                </c:pt>
                <c:pt idx="101">
                  <c:v>90.921181104461709</c:v>
                </c:pt>
                <c:pt idx="102">
                  <c:v>90.860380942690156</c:v>
                </c:pt>
                <c:pt idx="103">
                  <c:v>90.795594158027967</c:v>
                </c:pt>
                <c:pt idx="104">
                  <c:v>90.72699799136133</c:v>
                </c:pt>
                <c:pt idx="105">
                  <c:v>90.654797069984625</c:v>
                </c:pt>
                <c:pt idx="106">
                  <c:v>90.579219257321355</c:v>
                </c:pt>
                <c:pt idx="107">
                  <c:v>90.500511102916249</c:v>
                </c:pt>
                <c:pt idx="108">
                  <c:v>90.418933068601916</c:v>
                </c:pt>
                <c:pt idx="109">
                  <c:v>90.334754705461791</c:v>
                </c:pt>
                <c:pt idx="110">
                  <c:v>90.248249945081142</c:v>
                </c:pt>
                <c:pt idx="111">
                  <c:v>90.159692649301306</c:v>
                </c:pt>
                <c:pt idx="112">
                  <c:v>90.069352537465363</c:v>
                </c:pt>
                <c:pt idx="113">
                  <c:v>89.977491581389401</c:v>
                </c:pt>
                <c:pt idx="114">
                  <c:v>89.884360928378243</c:v>
                </c:pt>
                <c:pt idx="115">
                  <c:v>89.790198383639307</c:v>
                </c:pt>
                <c:pt idx="116">
                  <c:v>89.695226457117855</c:v>
                </c:pt>
                <c:pt idx="117">
                  <c:v>89.599650957282108</c:v>
                </c:pt>
                <c:pt idx="118">
                  <c:v>89.503660096414322</c:v>
                </c:pt>
                <c:pt idx="119">
                  <c:v>89.407424058746642</c:v>
                </c:pt>
                <c:pt idx="120">
                  <c:v>89.311094974166139</c:v>
                </c:pt>
                <c:pt idx="121">
                  <c:v>89.214807235766727</c:v>
                </c:pt>
                <c:pt idx="122">
                  <c:v>89.11867809862963</c:v>
                </c:pt>
                <c:pt idx="123">
                  <c:v>89.022808499161343</c:v>
                </c:pt>
                <c:pt idx="124">
                  <c:v>88.92728403838538</c:v>
                </c:pt>
                <c:pt idx="125">
                  <c:v>88.832176078094378</c:v>
                </c:pt>
                <c:pt idx="126">
                  <c:v>88.737542905121089</c:v>
                </c:pt>
                <c:pt idx="127">
                  <c:v>88.643430925684342</c:v>
                </c:pt>
                <c:pt idx="128">
                  <c:v>88.54987585841603</c:v>
                </c:pt>
                <c:pt idx="129">
                  <c:v>88.456903900992458</c:v>
                </c:pt>
                <c:pt idx="130">
                  <c:v>88.364532851079957</c:v>
                </c:pt>
                <c:pt idx="131">
                  <c:v>88.272773167448918</c:v>
                </c:pt>
                <c:pt idx="132">
                  <c:v>88.181628961554082</c:v>
                </c:pt>
                <c:pt idx="133">
                  <c:v>88.091098913624634</c:v>
                </c:pt>
                <c:pt idx="134">
                  <c:v>88.00117711037818</c:v>
                </c:pt>
                <c:pt idx="135">
                  <c:v>87.911853803926547</c:v>
                </c:pt>
                <c:pt idx="136">
                  <c:v>87.823116093341611</c:v>
                </c:pt>
                <c:pt idx="137">
                  <c:v>87.734948531769149</c:v>
                </c:pt>
                <c:pt idx="138">
                  <c:v>87.647333662990036</c:v>
                </c:pt>
                <c:pt idx="139">
                  <c:v>87.56025249200097</c:v>
                </c:pt>
                <c:pt idx="140">
                  <c:v>87.473684894584579</c:v>
                </c:pt>
                <c:pt idx="141">
                  <c:v>87.387609971019032</c:v>
                </c:pt>
                <c:pt idx="142">
                  <c:v>87.302006349087122</c:v>
                </c:pt>
                <c:pt idx="143">
                  <c:v>87.21685244143174</c:v>
                </c:pt>
                <c:pt idx="144">
                  <c:v>87.132126662095928</c:v>
                </c:pt>
                <c:pt idx="145">
                  <c:v>87.047807606818552</c:v>
                </c:pt>
                <c:pt idx="146">
                  <c:v>86.96387420134657</c:v>
                </c:pt>
                <c:pt idx="147">
                  <c:v>86.880305821695842</c:v>
                </c:pt>
                <c:pt idx="148">
                  <c:v>86.79708238995363</c:v>
                </c:pt>
                <c:pt idx="149">
                  <c:v>86.714184448881653</c:v>
                </c:pt>
                <c:pt idx="150">
                  <c:v>86.631593218253499</c:v>
                </c:pt>
                <c:pt idx="151">
                  <c:v>86.549290635551245</c:v>
                </c:pt>
                <c:pt idx="152">
                  <c:v>86.467259383355625</c:v>
                </c:pt>
                <c:pt idx="153">
                  <c:v>86.385482905495493</c:v>
                </c:pt>
                <c:pt idx="154">
                  <c:v>86.303945413774159</c:v>
                </c:pt>
                <c:pt idx="155">
                  <c:v>86.222631886865884</c:v>
                </c:pt>
                <c:pt idx="156">
                  <c:v>86.141528062770988</c:v>
                </c:pt>
                <c:pt idx="157">
                  <c:v>86.060620426035626</c:v>
                </c:pt>
                <c:pt idx="158">
                  <c:v>85.97989619077768</c:v>
                </c:pt>
                <c:pt idx="159">
                  <c:v>85.899343280415735</c:v>
                </c:pt>
                <c:pt idx="160">
                  <c:v>85.818950304867727</c:v>
                </c:pt>
                <c:pt idx="161">
                  <c:v>85.738706535873476</c:v>
                </c:pt>
                <c:pt idx="162">
                  <c:v>85.65860188099424</c:v>
                </c:pt>
                <c:pt idx="163">
                  <c:v>85.578626856756699</c:v>
                </c:pt>
                <c:pt idx="164">
                  <c:v>85.49877256133054</c:v>
                </c:pt>
                <c:pt idx="165">
                  <c:v>85.419030647064844</c:v>
                </c:pt>
                <c:pt idx="166">
                  <c:v>85.339393293149371</c:v>
                </c:pt>
                <c:pt idx="167">
                  <c:v>85.259853178618982</c:v>
                </c:pt>
                <c:pt idx="168">
                  <c:v>85.180403455875563</c:v>
                </c:pt>
                <c:pt idx="169">
                  <c:v>85.101037724866828</c:v>
                </c:pt>
                <c:pt idx="170">
                  <c:v>85.021750008029031</c:v>
                </c:pt>
                <c:pt idx="171">
                  <c:v>84.942534726075465</c:v>
                </c:pt>
                <c:pt idx="172">
                  <c:v>84.863386674689181</c:v>
                </c:pt>
                <c:pt idx="173">
                  <c:v>84.784301002160873</c:v>
                </c:pt>
                <c:pt idx="174">
                  <c:v>84.705273187995743</c:v>
                </c:pt>
                <c:pt idx="175">
                  <c:v>84.626299022501598</c:v>
                </c:pt>
                <c:pt idx="176">
                  <c:v>84.547374587358249</c:v>
                </c:pt>
                <c:pt idx="177">
                  <c:v>84.468496237160792</c:v>
                </c:pt>
                <c:pt idx="178">
                  <c:v>84.389660581921035</c:v>
                </c:pt>
                <c:pt idx="179">
                  <c:v>84.310864470506829</c:v>
                </c:pt>
                <c:pt idx="180">
                  <c:v>84.232104974993405</c:v>
                </c:pt>
                <c:pt idx="181">
                  <c:v>84.15337937589851</c:v>
                </c:pt>
                <c:pt idx="182">
                  <c:v>84.074685148269737</c:v>
                </c:pt>
                <c:pt idx="183">
                  <c:v>83.996019948591368</c:v>
                </c:pt>
                <c:pt idx="184">
                  <c:v>83.917381602476112</c:v>
                </c:pt>
                <c:pt idx="185">
                  <c:v>83.83876809310739</c:v>
                </c:pt>
                <c:pt idx="186">
                  <c:v>83.760177550396463</c:v>
                </c:pt>
                <c:pt idx="187">
                  <c:v>83.681608240820069</c:v>
                </c:pt>
                <c:pt idx="188">
                  <c:v>83.603058557903466</c:v>
                </c:pt>
                <c:pt idx="189">
                  <c:v>83.524527013315506</c:v>
                </c:pt>
                <c:pt idx="190">
                  <c:v>83.446012228541932</c:v>
                </c:pt>
                <c:pt idx="191">
                  <c:v>83.367512927105579</c:v>
                </c:pt>
                <c:pt idx="192">
                  <c:v>83.289027927301646</c:v>
                </c:pt>
                <c:pt idx="193">
                  <c:v>83.210556135418713</c:v>
                </c:pt>
                <c:pt idx="194">
                  <c:v>83.132096539416267</c:v>
                </c:pt>
                <c:pt idx="195">
                  <c:v>83.053648203031614</c:v>
                </c:pt>
                <c:pt idx="196">
                  <c:v>82.975210260289657</c:v>
                </c:pt>
                <c:pt idx="197">
                  <c:v>82.896781910390743</c:v>
                </c:pt>
                <c:pt idx="198">
                  <c:v>82.818362412952524</c:v>
                </c:pt>
                <c:pt idx="199">
                  <c:v>82.739951083583719</c:v>
                </c:pt>
                <c:pt idx="200">
                  <c:v>82.661547289767796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180792"/>
        <c:axId val="377181184"/>
      </c:scatterChart>
      <c:valAx>
        <c:axId val="377180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7181184"/>
        <c:crosses val="autoZero"/>
        <c:crossBetween val="midCat"/>
      </c:valAx>
      <c:valAx>
        <c:axId val="3771811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7180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B!$D$6:$D$206</c:f>
              <c:numCache>
                <c:formatCode>General</c:formatCode>
                <c:ptCount val="201"/>
                <c:pt idx="0">
                  <c:v>91.078000000000003</c:v>
                </c:pt>
                <c:pt idx="1">
                  <c:v>92.266000000000005</c:v>
                </c:pt>
                <c:pt idx="2">
                  <c:v>92.125</c:v>
                </c:pt>
                <c:pt idx="3">
                  <c:v>90.391000000000005</c:v>
                </c:pt>
                <c:pt idx="4">
                  <c:v>90.766000000000005</c:v>
                </c:pt>
                <c:pt idx="5">
                  <c:v>91.233999999999995</c:v>
                </c:pt>
                <c:pt idx="6">
                  <c:v>89.75</c:v>
                </c:pt>
                <c:pt idx="7">
                  <c:v>90.516000000000005</c:v>
                </c:pt>
                <c:pt idx="8">
                  <c:v>92.516000000000005</c:v>
                </c:pt>
                <c:pt idx="9">
                  <c:v>91.328000000000003</c:v>
                </c:pt>
                <c:pt idx="10">
                  <c:v>90.296999999999997</c:v>
                </c:pt>
                <c:pt idx="11">
                  <c:v>91.093999999999994</c:v>
                </c:pt>
                <c:pt idx="12">
                  <c:v>91.281000000000006</c:v>
                </c:pt>
                <c:pt idx="13">
                  <c:v>91.171999999999997</c:v>
                </c:pt>
                <c:pt idx="14">
                  <c:v>91.046999999999997</c:v>
                </c:pt>
                <c:pt idx="15">
                  <c:v>91.171999999999997</c:v>
                </c:pt>
                <c:pt idx="16">
                  <c:v>91.983999999999995</c:v>
                </c:pt>
                <c:pt idx="17">
                  <c:v>91.266000000000005</c:v>
                </c:pt>
                <c:pt idx="18">
                  <c:v>91.75</c:v>
                </c:pt>
                <c:pt idx="19">
                  <c:v>91.968999999999994</c:v>
                </c:pt>
                <c:pt idx="20">
                  <c:v>91.938000000000002</c:v>
                </c:pt>
                <c:pt idx="21">
                  <c:v>92.421999999999997</c:v>
                </c:pt>
                <c:pt idx="22">
                  <c:v>91.75</c:v>
                </c:pt>
                <c:pt idx="23">
                  <c:v>92.641000000000005</c:v>
                </c:pt>
                <c:pt idx="24">
                  <c:v>92.391000000000005</c:v>
                </c:pt>
                <c:pt idx="25">
                  <c:v>92.781000000000006</c:v>
                </c:pt>
                <c:pt idx="26">
                  <c:v>92.5</c:v>
                </c:pt>
                <c:pt idx="27">
                  <c:v>94.358999999999995</c:v>
                </c:pt>
                <c:pt idx="28">
                  <c:v>93.483999999999995</c:v>
                </c:pt>
                <c:pt idx="29">
                  <c:v>93.671999999999997</c:v>
                </c:pt>
                <c:pt idx="30">
                  <c:v>93.343999999999994</c:v>
                </c:pt>
                <c:pt idx="31">
                  <c:v>94.391000000000005</c:v>
                </c:pt>
                <c:pt idx="32">
                  <c:v>94.25</c:v>
                </c:pt>
                <c:pt idx="33">
                  <c:v>95.233999999999995</c:v>
                </c:pt>
                <c:pt idx="34">
                  <c:v>95.093999999999994</c:v>
                </c:pt>
                <c:pt idx="35">
                  <c:v>96.311999999999998</c:v>
                </c:pt>
                <c:pt idx="36">
                  <c:v>96.688000000000002</c:v>
                </c:pt>
                <c:pt idx="37">
                  <c:v>96.483999999999995</c:v>
                </c:pt>
                <c:pt idx="38">
                  <c:v>97.843999999999994</c:v>
                </c:pt>
                <c:pt idx="39">
                  <c:v>99.906000000000006</c:v>
                </c:pt>
                <c:pt idx="40">
                  <c:v>100</c:v>
                </c:pt>
                <c:pt idx="41">
                  <c:v>103.14100000000001</c:v>
                </c:pt>
                <c:pt idx="42">
                  <c:v>105.625</c:v>
                </c:pt>
                <c:pt idx="43">
                  <c:v>108.98399999999999</c:v>
                </c:pt>
                <c:pt idx="44">
                  <c:v>111.938</c:v>
                </c:pt>
                <c:pt idx="45">
                  <c:v>116.96899999999999</c:v>
                </c:pt>
                <c:pt idx="46">
                  <c:v>124.34399999999999</c:v>
                </c:pt>
                <c:pt idx="47">
                  <c:v>130.89099999999999</c:v>
                </c:pt>
                <c:pt idx="48">
                  <c:v>138.672</c:v>
                </c:pt>
                <c:pt idx="49">
                  <c:v>149.01599999999999</c:v>
                </c:pt>
                <c:pt idx="50">
                  <c:v>161.31200000000001</c:v>
                </c:pt>
                <c:pt idx="51">
                  <c:v>173.03100000000001</c:v>
                </c:pt>
                <c:pt idx="52">
                  <c:v>185.68799999999999</c:v>
                </c:pt>
                <c:pt idx="53">
                  <c:v>197.672</c:v>
                </c:pt>
                <c:pt idx="54">
                  <c:v>208.23400000000001</c:v>
                </c:pt>
                <c:pt idx="55">
                  <c:v>216.328</c:v>
                </c:pt>
                <c:pt idx="56">
                  <c:v>220.96899999999999</c:v>
                </c:pt>
                <c:pt idx="57">
                  <c:v>224.06200000000001</c:v>
                </c:pt>
                <c:pt idx="58">
                  <c:v>224.672</c:v>
                </c:pt>
                <c:pt idx="59">
                  <c:v>222.453</c:v>
                </c:pt>
                <c:pt idx="60">
                  <c:v>214.06200000000001</c:v>
                </c:pt>
                <c:pt idx="61">
                  <c:v>200.39099999999999</c:v>
                </c:pt>
                <c:pt idx="62">
                  <c:v>180.64099999999999</c:v>
                </c:pt>
                <c:pt idx="63">
                  <c:v>157.797</c:v>
                </c:pt>
                <c:pt idx="64">
                  <c:v>135.98400000000001</c:v>
                </c:pt>
                <c:pt idx="65">
                  <c:v>117.172</c:v>
                </c:pt>
                <c:pt idx="66">
                  <c:v>105.25</c:v>
                </c:pt>
                <c:pt idx="67">
                  <c:v>100.578</c:v>
                </c:pt>
                <c:pt idx="68">
                  <c:v>99.25</c:v>
                </c:pt>
                <c:pt idx="69">
                  <c:v>98.968999999999994</c:v>
                </c:pt>
                <c:pt idx="70">
                  <c:v>100.51600000000001</c:v>
                </c:pt>
                <c:pt idx="71">
                  <c:v>101.71899999999999</c:v>
                </c:pt>
                <c:pt idx="72">
                  <c:v>104.59399999999999</c:v>
                </c:pt>
                <c:pt idx="73">
                  <c:v>106.85899999999999</c:v>
                </c:pt>
                <c:pt idx="74">
                  <c:v>111.35899999999999</c:v>
                </c:pt>
                <c:pt idx="75">
                  <c:v>117.312</c:v>
                </c:pt>
                <c:pt idx="76">
                  <c:v>121.938</c:v>
                </c:pt>
                <c:pt idx="77">
                  <c:v>126.703</c:v>
                </c:pt>
                <c:pt idx="78">
                  <c:v>133.453</c:v>
                </c:pt>
                <c:pt idx="79">
                  <c:v>138.797</c:v>
                </c:pt>
                <c:pt idx="80">
                  <c:v>143.875</c:v>
                </c:pt>
                <c:pt idx="81">
                  <c:v>146.39099999999999</c:v>
                </c:pt>
                <c:pt idx="82">
                  <c:v>148.48400000000001</c:v>
                </c:pt>
                <c:pt idx="83">
                  <c:v>145.43799999999999</c:v>
                </c:pt>
                <c:pt idx="84">
                  <c:v>139.89099999999999</c:v>
                </c:pt>
                <c:pt idx="85">
                  <c:v>130.625</c:v>
                </c:pt>
                <c:pt idx="86">
                  <c:v>122.15600000000001</c:v>
                </c:pt>
                <c:pt idx="87">
                  <c:v>112.438</c:v>
                </c:pt>
                <c:pt idx="88">
                  <c:v>106.21899999999999</c:v>
                </c:pt>
                <c:pt idx="89">
                  <c:v>100.312</c:v>
                </c:pt>
                <c:pt idx="90">
                  <c:v>95.468999999999994</c:v>
                </c:pt>
                <c:pt idx="91">
                  <c:v>93.843999999999994</c:v>
                </c:pt>
                <c:pt idx="92">
                  <c:v>94.311999999999998</c:v>
                </c:pt>
                <c:pt idx="93">
                  <c:v>93.421999999999997</c:v>
                </c:pt>
                <c:pt idx="94">
                  <c:v>92.625</c:v>
                </c:pt>
                <c:pt idx="95">
                  <c:v>92.016000000000005</c:v>
                </c:pt>
                <c:pt idx="96">
                  <c:v>92.891000000000005</c:v>
                </c:pt>
                <c:pt idx="97">
                  <c:v>92.406000000000006</c:v>
                </c:pt>
                <c:pt idx="98">
                  <c:v>92.218999999999994</c:v>
                </c:pt>
                <c:pt idx="99">
                  <c:v>91.296999999999997</c:v>
                </c:pt>
                <c:pt idx="100">
                  <c:v>92.516000000000005</c:v>
                </c:pt>
                <c:pt idx="101">
                  <c:v>91.781000000000006</c:v>
                </c:pt>
                <c:pt idx="102">
                  <c:v>92.578000000000003</c:v>
                </c:pt>
                <c:pt idx="103">
                  <c:v>92.391000000000005</c:v>
                </c:pt>
                <c:pt idx="104">
                  <c:v>93.203000000000003</c:v>
                </c:pt>
                <c:pt idx="105">
                  <c:v>93.578000000000003</c:v>
                </c:pt>
                <c:pt idx="106">
                  <c:v>91.733999999999995</c:v>
                </c:pt>
                <c:pt idx="107">
                  <c:v>93.188000000000002</c:v>
                </c:pt>
                <c:pt idx="108">
                  <c:v>92.296999999999997</c:v>
                </c:pt>
                <c:pt idx="109">
                  <c:v>93.046999999999997</c:v>
                </c:pt>
                <c:pt idx="110">
                  <c:v>92.406000000000006</c:v>
                </c:pt>
                <c:pt idx="111">
                  <c:v>92.858999999999995</c:v>
                </c:pt>
                <c:pt idx="112">
                  <c:v>93.843999999999994</c:v>
                </c:pt>
                <c:pt idx="113">
                  <c:v>93.375</c:v>
                </c:pt>
                <c:pt idx="114">
                  <c:v>93.188000000000002</c:v>
                </c:pt>
                <c:pt idx="115">
                  <c:v>94.125</c:v>
                </c:pt>
                <c:pt idx="116">
                  <c:v>95.358999999999995</c:v>
                </c:pt>
                <c:pt idx="117">
                  <c:v>94.188000000000002</c:v>
                </c:pt>
                <c:pt idx="118">
                  <c:v>95.516000000000005</c:v>
                </c:pt>
                <c:pt idx="119">
                  <c:v>95.078000000000003</c:v>
                </c:pt>
                <c:pt idx="120">
                  <c:v>95.766000000000005</c:v>
                </c:pt>
                <c:pt idx="121">
                  <c:v>95.688000000000002</c:v>
                </c:pt>
                <c:pt idx="122">
                  <c:v>96.328000000000003</c:v>
                </c:pt>
                <c:pt idx="123">
                  <c:v>95.093999999999994</c:v>
                </c:pt>
                <c:pt idx="124">
                  <c:v>94.766000000000005</c:v>
                </c:pt>
                <c:pt idx="125">
                  <c:v>94.546999999999997</c:v>
                </c:pt>
                <c:pt idx="126">
                  <c:v>91.421999999999997</c:v>
                </c:pt>
                <c:pt idx="127">
                  <c:v>92.233999999999995</c:v>
                </c:pt>
                <c:pt idx="128">
                  <c:v>92.171999999999997</c:v>
                </c:pt>
                <c:pt idx="129">
                  <c:v>90.766000000000005</c:v>
                </c:pt>
                <c:pt idx="130">
                  <c:v>90.516000000000005</c:v>
                </c:pt>
                <c:pt idx="131">
                  <c:v>90.781000000000006</c:v>
                </c:pt>
                <c:pt idx="132">
                  <c:v>90.046999999999997</c:v>
                </c:pt>
                <c:pt idx="133">
                  <c:v>89.375</c:v>
                </c:pt>
                <c:pt idx="134">
                  <c:v>90.281000000000006</c:v>
                </c:pt>
                <c:pt idx="135">
                  <c:v>89.733999999999995</c:v>
                </c:pt>
                <c:pt idx="136">
                  <c:v>89.108999999999995</c:v>
                </c:pt>
                <c:pt idx="137">
                  <c:v>88.296999999999997</c:v>
                </c:pt>
                <c:pt idx="138">
                  <c:v>88.953000000000003</c:v>
                </c:pt>
                <c:pt idx="139">
                  <c:v>90.328000000000003</c:v>
                </c:pt>
                <c:pt idx="140">
                  <c:v>89.906000000000006</c:v>
                </c:pt>
                <c:pt idx="141">
                  <c:v>90.25</c:v>
                </c:pt>
                <c:pt idx="142">
                  <c:v>90.343999999999994</c:v>
                </c:pt>
                <c:pt idx="143">
                  <c:v>90.578000000000003</c:v>
                </c:pt>
                <c:pt idx="144">
                  <c:v>90.328000000000003</c:v>
                </c:pt>
                <c:pt idx="145">
                  <c:v>89.781000000000006</c:v>
                </c:pt>
                <c:pt idx="146">
                  <c:v>89.328000000000003</c:v>
                </c:pt>
                <c:pt idx="147">
                  <c:v>90.641000000000005</c:v>
                </c:pt>
                <c:pt idx="148">
                  <c:v>91.483999999999995</c:v>
                </c:pt>
                <c:pt idx="149">
                  <c:v>90.641000000000005</c:v>
                </c:pt>
                <c:pt idx="150">
                  <c:v>90.203000000000003</c:v>
                </c:pt>
                <c:pt idx="151">
                  <c:v>90.641000000000005</c:v>
                </c:pt>
                <c:pt idx="152">
                  <c:v>89.391000000000005</c:v>
                </c:pt>
                <c:pt idx="153">
                  <c:v>90.983999999999995</c:v>
                </c:pt>
                <c:pt idx="154">
                  <c:v>89.343999999999994</c:v>
                </c:pt>
                <c:pt idx="155">
                  <c:v>90.031000000000006</c:v>
                </c:pt>
                <c:pt idx="156">
                  <c:v>89.188000000000002</c:v>
                </c:pt>
                <c:pt idx="157">
                  <c:v>89.343999999999994</c:v>
                </c:pt>
                <c:pt idx="158">
                  <c:v>88.093999999999994</c:v>
                </c:pt>
                <c:pt idx="159">
                  <c:v>89.125</c:v>
                </c:pt>
                <c:pt idx="160">
                  <c:v>87.296999999999997</c:v>
                </c:pt>
                <c:pt idx="161">
                  <c:v>89.218999999999994</c:v>
                </c:pt>
                <c:pt idx="162">
                  <c:v>88.983999999999995</c:v>
                </c:pt>
                <c:pt idx="163">
                  <c:v>88.453000000000003</c:v>
                </c:pt>
                <c:pt idx="164">
                  <c:v>89.188000000000002</c:v>
                </c:pt>
                <c:pt idx="165">
                  <c:v>89.406000000000006</c:v>
                </c:pt>
                <c:pt idx="166">
                  <c:v>88.108999999999995</c:v>
                </c:pt>
                <c:pt idx="167">
                  <c:v>88.828000000000003</c:v>
                </c:pt>
                <c:pt idx="168">
                  <c:v>88.093999999999994</c:v>
                </c:pt>
                <c:pt idx="169">
                  <c:v>87.688000000000002</c:v>
                </c:pt>
                <c:pt idx="170">
                  <c:v>87.718999999999994</c:v>
                </c:pt>
                <c:pt idx="171">
                  <c:v>88.391000000000005</c:v>
                </c:pt>
                <c:pt idx="172">
                  <c:v>87.656000000000006</c:v>
                </c:pt>
                <c:pt idx="173">
                  <c:v>88.656000000000006</c:v>
                </c:pt>
                <c:pt idx="174">
                  <c:v>88.858999999999995</c:v>
                </c:pt>
                <c:pt idx="175">
                  <c:v>86.828000000000003</c:v>
                </c:pt>
                <c:pt idx="176">
                  <c:v>88.281000000000006</c:v>
                </c:pt>
                <c:pt idx="177">
                  <c:v>86.656000000000006</c:v>
                </c:pt>
                <c:pt idx="178">
                  <c:v>87.061999999999998</c:v>
                </c:pt>
                <c:pt idx="179">
                  <c:v>86.921999999999997</c:v>
                </c:pt>
                <c:pt idx="180">
                  <c:v>86.311999999999998</c:v>
                </c:pt>
                <c:pt idx="181">
                  <c:v>88.218999999999994</c:v>
                </c:pt>
                <c:pt idx="182">
                  <c:v>87.921999999999997</c:v>
                </c:pt>
                <c:pt idx="183">
                  <c:v>86.733999999999995</c:v>
                </c:pt>
                <c:pt idx="184">
                  <c:v>87.453000000000003</c:v>
                </c:pt>
                <c:pt idx="185">
                  <c:v>87.781000000000006</c:v>
                </c:pt>
                <c:pt idx="186">
                  <c:v>87.561999999999998</c:v>
                </c:pt>
                <c:pt idx="187">
                  <c:v>87.328000000000003</c:v>
                </c:pt>
                <c:pt idx="188">
                  <c:v>87.25</c:v>
                </c:pt>
                <c:pt idx="189">
                  <c:v>86.108999999999995</c:v>
                </c:pt>
                <c:pt idx="190">
                  <c:v>87.641000000000005</c:v>
                </c:pt>
                <c:pt idx="191">
                  <c:v>86.703000000000003</c:v>
                </c:pt>
                <c:pt idx="192">
                  <c:v>87.031000000000006</c:v>
                </c:pt>
                <c:pt idx="193">
                  <c:v>87.608999999999995</c:v>
                </c:pt>
                <c:pt idx="194">
                  <c:v>86.766000000000005</c:v>
                </c:pt>
                <c:pt idx="195">
                  <c:v>85.953000000000003</c:v>
                </c:pt>
                <c:pt idx="196">
                  <c:v>86.203000000000003</c:v>
                </c:pt>
                <c:pt idx="197">
                  <c:v>85.968999999999994</c:v>
                </c:pt>
                <c:pt idx="198">
                  <c:v>86.921999999999997</c:v>
                </c:pt>
                <c:pt idx="199">
                  <c:v>85.406000000000006</c:v>
                </c:pt>
                <c:pt idx="200">
                  <c:v>86.5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B!$S$6:$S$206</c:f>
              <c:numCache>
                <c:formatCode>0.00</c:formatCode>
                <c:ptCount val="201"/>
                <c:pt idx="0">
                  <c:v>92.740644016557567</c:v>
                </c:pt>
                <c:pt idx="1">
                  <c:v>92.747509140011388</c:v>
                </c:pt>
                <c:pt idx="2">
                  <c:v>92.754377825246308</c:v>
                </c:pt>
                <c:pt idx="3">
                  <c:v>92.761250354980319</c:v>
                </c:pt>
                <c:pt idx="4">
                  <c:v>92.768127033318251</c:v>
                </c:pt>
                <c:pt idx="5">
                  <c:v>92.775008187244808</c:v>
                </c:pt>
                <c:pt idx="6">
                  <c:v>92.781894168206023</c:v>
                </c:pt>
                <c:pt idx="7">
                  <c:v>92.788785353782814</c:v>
                </c:pt>
                <c:pt idx="8">
                  <c:v>92.795682149458898</c:v>
                </c:pt>
                <c:pt idx="9">
                  <c:v>92.802584990486196</c:v>
                </c:pt>
                <c:pt idx="10">
                  <c:v>92.809494343849522</c:v>
                </c:pt>
                <c:pt idx="11">
                  <c:v>92.816410710332747</c:v>
                </c:pt>
                <c:pt idx="12">
                  <c:v>92.823334626686872</c:v>
                </c:pt>
                <c:pt idx="13">
                  <c:v>92.830266667901128</c:v>
                </c:pt>
                <c:pt idx="14">
                  <c:v>92.837207449575772</c:v>
                </c:pt>
                <c:pt idx="15">
                  <c:v>92.8441576303956</c:v>
                </c:pt>
                <c:pt idx="16">
                  <c:v>92.851117914700865</c:v>
                </c:pt>
                <c:pt idx="17">
                  <c:v>92.858089055152149</c:v>
                </c:pt>
                <c:pt idx="18">
                  <c:v>92.865071855485638</c:v>
                </c:pt>
                <c:pt idx="19">
                  <c:v>92.872067173363575</c:v>
                </c:pt>
                <c:pt idx="20">
                  <c:v>92.87907592336245</c:v>
                </c:pt>
                <c:pt idx="21">
                  <c:v>92.886099080291004</c:v>
                </c:pt>
                <c:pt idx="22">
                  <c:v>92.893137683585849</c:v>
                </c:pt>
                <c:pt idx="23">
                  <c:v>92.900192845462783</c:v>
                </c:pt>
                <c:pt idx="24">
                  <c:v>92.907265771894373</c:v>
                </c:pt>
                <c:pt idx="25">
                  <c:v>92.914357825595431</c:v>
                </c:pt>
                <c:pt idx="26">
                  <c:v>92.921470720337553</c:v>
                </c:pt>
                <c:pt idx="27">
                  <c:v>92.9286071066647</c:v>
                </c:pt>
                <c:pt idx="28">
                  <c:v>92.935772268724392</c:v>
                </c:pt>
                <c:pt idx="29">
                  <c:v>92.9429788229819</c:v>
                </c:pt>
                <c:pt idx="30">
                  <c:v>92.950259127118443</c:v>
                </c:pt>
                <c:pt idx="31">
                  <c:v>92.957696490987303</c:v>
                </c:pt>
                <c:pt idx="32">
                  <c:v>92.965499850181928</c:v>
                </c:pt>
                <c:pt idx="33">
                  <c:v>92.974173482370219</c:v>
                </c:pt>
                <c:pt idx="34">
                  <c:v>92.984882830601805</c:v>
                </c:pt>
                <c:pt idx="35">
                  <c:v>93.000200832483898</c:v>
                </c:pt>
                <c:pt idx="36">
                  <c:v>93.025545300755098</c:v>
                </c:pt>
                <c:pt idx="37">
                  <c:v>93.071783279182924</c:v>
                </c:pt>
                <c:pt idx="38">
                  <c:v>93.159649386511717</c:v>
                </c:pt>
                <c:pt idx="39">
                  <c:v>93.326716554216745</c:v>
                </c:pt>
                <c:pt idx="40">
                  <c:v>93.637515942462997</c:v>
                </c:pt>
                <c:pt idx="41">
                  <c:v>94.196817225929692</c:v>
                </c:pt>
                <c:pt idx="42">
                  <c:v>95.16484500948475</c:v>
                </c:pt>
                <c:pt idx="43">
                  <c:v>96.771253334429161</c:v>
                </c:pt>
                <c:pt idx="44">
                  <c:v>99.322261668352439</c:v>
                </c:pt>
                <c:pt idx="45">
                  <c:v>103.19321060978314</c:v>
                </c:pt>
                <c:pt idx="46">
                  <c:v>108.7981539792013</c:v>
                </c:pt>
                <c:pt idx="47">
                  <c:v>116.53039859990965</c:v>
                </c:pt>
                <c:pt idx="48">
                  <c:v>126.67413066626474</c:v>
                </c:pt>
                <c:pt idx="49">
                  <c:v>139.29715278096077</c:v>
                </c:pt>
                <c:pt idx="50">
                  <c:v>154.14610815692291</c:v>
                </c:pt>
                <c:pt idx="51">
                  <c:v>170.57434819898688</c:v>
                </c:pt>
                <c:pt idx="52">
                  <c:v>187.53404342625834</c:v>
                </c:pt>
                <c:pt idx="53">
                  <c:v>203.65480512326238</c:v>
                </c:pt>
                <c:pt idx="54">
                  <c:v>217.41104387295692</c:v>
                </c:pt>
                <c:pt idx="55">
                  <c:v>227.35425497399137</c:v>
                </c:pt>
                <c:pt idx="56">
                  <c:v>232.3628616748951</c:v>
                </c:pt>
                <c:pt idx="57">
                  <c:v>231.85039650207369</c:v>
                </c:pt>
                <c:pt idx="58">
                  <c:v>225.8786498207198</c:v>
                </c:pt>
                <c:pt idx="59">
                  <c:v>215.14562065884729</c:v>
                </c:pt>
                <c:pt idx="60">
                  <c:v>200.85151866249649</c:v>
                </c:pt>
                <c:pt idx="61">
                  <c:v>184.47837310457035</c:v>
                </c:pt>
                <c:pt idx="62">
                  <c:v>167.53915218498105</c:v>
                </c:pt>
                <c:pt idx="63">
                  <c:v>151.35470125771604</c:v>
                </c:pt>
                <c:pt idx="64">
                  <c:v>136.9022661204518</c:v>
                </c:pt>
                <c:pt idx="65">
                  <c:v>124.75480477325524</c:v>
                </c:pt>
                <c:pt idx="66">
                  <c:v>115.10514203983303</c:v>
                </c:pt>
                <c:pt idx="67">
                  <c:v>107.85122594155204</c:v>
                </c:pt>
                <c:pt idx="68">
                  <c:v>102.71197531674369</c:v>
                </c:pt>
                <c:pt idx="69">
                  <c:v>99.346247218916915</c:v>
                </c:pt>
                <c:pt idx="70">
                  <c:v>97.455566215272299</c:v>
                </c:pt>
                <c:pt idx="71">
                  <c:v>96.858759323071993</c:v>
                </c:pt>
                <c:pt idx="72">
                  <c:v>97.529725864525219</c:v>
                </c:pt>
                <c:pt idx="73">
                  <c:v>99.588556265964016</c:v>
                </c:pt>
                <c:pt idx="74">
                  <c:v>103.23611988564728</c:v>
                </c:pt>
                <c:pt idx="75">
                  <c:v>108.63054045966591</c:v>
                </c:pt>
                <c:pt idx="76">
                  <c:v>115.7251772201993</c:v>
                </c:pt>
                <c:pt idx="77">
                  <c:v>124.11705086670071</c:v>
                </c:pt>
                <c:pt idx="78">
                  <c:v>132.97588968836021</c:v>
                </c:pt>
                <c:pt idx="79">
                  <c:v>141.11638456074374</c:v>
                </c:pt>
                <c:pt idx="80">
                  <c:v>147.22953409549092</c:v>
                </c:pt>
                <c:pt idx="81">
                  <c:v>150.21672794817835</c:v>
                </c:pt>
                <c:pt idx="82">
                  <c:v>149.5089300839924</c:v>
                </c:pt>
                <c:pt idx="83">
                  <c:v>145.24224171905291</c:v>
                </c:pt>
                <c:pt idx="84">
                  <c:v>138.2146108202638</c:v>
                </c:pt>
                <c:pt idx="85">
                  <c:v>129.6420390231124</c:v>
                </c:pt>
                <c:pt idx="86">
                  <c:v>120.81613481991526</c:v>
                </c:pt>
                <c:pt idx="87">
                  <c:v>112.79462328573851</c:v>
                </c:pt>
                <c:pt idx="88">
                  <c:v>106.22267547860996</c:v>
                </c:pt>
                <c:pt idx="89">
                  <c:v>101.31237506023895</c:v>
                </c:pt>
                <c:pt idx="90">
                  <c:v>97.941947735745217</c:v>
                </c:pt>
                <c:pt idx="91">
                  <c:v>95.805006867934964</c:v>
                </c:pt>
                <c:pt idx="92">
                  <c:v>94.546880861244858</c:v>
                </c:pt>
                <c:pt idx="93">
                  <c:v>93.853912191573102</c:v>
                </c:pt>
                <c:pt idx="94">
                  <c:v>93.491644251175686</c:v>
                </c:pt>
                <c:pt idx="95">
                  <c:v>93.306050026475148</c:v>
                </c:pt>
                <c:pt idx="96">
                  <c:v>93.206439072693044</c:v>
                </c:pt>
                <c:pt idx="97">
                  <c:v>93.144405841464533</c:v>
                </c:pt>
                <c:pt idx="98">
                  <c:v>93.096362396740346</c:v>
                </c:pt>
                <c:pt idx="99">
                  <c:v>93.051772885642578</c:v>
                </c:pt>
                <c:pt idx="100">
                  <c:v>93.006331185372161</c:v>
                </c:pt>
                <c:pt idx="101">
                  <c:v>92.958467605326575</c:v>
                </c:pt>
                <c:pt idx="102">
                  <c:v>92.907758826053524</c:v>
                </c:pt>
                <c:pt idx="103">
                  <c:v>92.854306358531133</c:v>
                </c:pt>
                <c:pt idx="104">
                  <c:v>92.798581982621513</c:v>
                </c:pt>
                <c:pt idx="105">
                  <c:v>92.74151864059381</c:v>
                </c:pt>
                <c:pt idx="106">
                  <c:v>92.684772558397015</c:v>
                </c:pt>
                <c:pt idx="107">
                  <c:v>92.631138798908566</c:v>
                </c:pt>
                <c:pt idx="108">
                  <c:v>92.585095616932065</c:v>
                </c:pt>
                <c:pt idx="109">
                  <c:v>92.553395277754447</c:v>
                </c:pt>
                <c:pt idx="110">
                  <c:v>92.545521300787769</c:v>
                </c:pt>
                <c:pt idx="111">
                  <c:v>92.573720312752556</c:v>
                </c:pt>
                <c:pt idx="112">
                  <c:v>92.652242415733667</c:v>
                </c:pt>
                <c:pt idx="113">
                  <c:v>92.795459959754425</c:v>
                </c:pt>
                <c:pt idx="114">
                  <c:v>93.014748406368298</c:v>
                </c:pt>
                <c:pt idx="115">
                  <c:v>93.314421535786252</c:v>
                </c:pt>
                <c:pt idx="116">
                  <c:v>93.687537685299461</c:v>
                </c:pt>
                <c:pt idx="117">
                  <c:v>94.112846379313055</c:v>
                </c:pt>
                <c:pt idx="118">
                  <c:v>94.554277693567357</c:v>
                </c:pt>
                <c:pt idx="119">
                  <c:v>94.96399253902112</c:v>
                </c:pt>
                <c:pt idx="120">
                  <c:v>95.289094143030411</c:v>
                </c:pt>
                <c:pt idx="121">
                  <c:v>95.480887999620336</c:v>
                </c:pt>
                <c:pt idx="122">
                  <c:v>95.504515077055117</c:v>
                </c:pt>
                <c:pt idx="123">
                  <c:v>95.346345354296929</c:v>
                </c:pt>
                <c:pt idx="124">
                  <c:v>95.016975294703101</c:v>
                </c:pt>
                <c:pt idx="125">
                  <c:v>94.54892623344729</c:v>
                </c:pt>
                <c:pt idx="126">
                  <c:v>93.9897387629496</c:v>
                </c:pt>
                <c:pt idx="127">
                  <c:v>93.392490410634906</c:v>
                </c:pt>
                <c:pt idx="128">
                  <c:v>92.806342100332373</c:v>
                </c:pt>
                <c:pt idx="129">
                  <c:v>92.269392780954036</c:v>
                </c:pt>
                <c:pt idx="130">
                  <c:v>91.805117707291558</c:v>
                </c:pt>
                <c:pt idx="131">
                  <c:v>91.422444278461001</c:v>
                </c:pt>
                <c:pt idx="132">
                  <c:v>91.11854228024032</c:v>
                </c:pt>
                <c:pt idx="133">
                  <c:v>90.882945326197287</c:v>
                </c:pt>
                <c:pt idx="134">
                  <c:v>90.701692886867008</c:v>
                </c:pt>
                <c:pt idx="135">
                  <c:v>90.560607300250567</c:v>
                </c:pt>
                <c:pt idx="136">
                  <c:v>90.447348998975784</c:v>
                </c:pt>
                <c:pt idx="137">
                  <c:v>90.352325746557042</c:v>
                </c:pt>
                <c:pt idx="138">
                  <c:v>90.26877374811589</c:v>
                </c:pt>
                <c:pt idx="139">
                  <c:v>90.192385626522295</c:v>
                </c:pt>
                <c:pt idx="140">
                  <c:v>90.120794552445872</c:v>
                </c:pt>
                <c:pt idx="141">
                  <c:v>90.053107073029224</c:v>
                </c:pt>
                <c:pt idx="142">
                  <c:v>89.989561521352684</c:v>
                </c:pt>
                <c:pt idx="143">
                  <c:v>89.931299538051263</c:v>
                </c:pt>
                <c:pt idx="144">
                  <c:v>89.880181320539947</c:v>
                </c:pt>
                <c:pt idx="145">
                  <c:v>89.838549954335889</c:v>
                </c:pt>
                <c:pt idx="146">
                  <c:v>89.808857199645189</c:v>
                </c:pt>
                <c:pt idx="147">
                  <c:v>89.793105076274969</c:v>
                </c:pt>
                <c:pt idx="148">
                  <c:v>89.792133045078259</c:v>
                </c:pt>
                <c:pt idx="149">
                  <c:v>89.804875501711891</c:v>
                </c:pt>
                <c:pt idx="150">
                  <c:v>89.827798094560393</c:v>
                </c:pt>
                <c:pt idx="151">
                  <c:v>89.854753013498723</c:v>
                </c:pt>
                <c:pt idx="152">
                  <c:v>89.877438465546149</c:v>
                </c:pt>
                <c:pt idx="153">
                  <c:v>89.886499891651667</c:v>
                </c:pt>
                <c:pt idx="154">
                  <c:v>89.873105999759971</c:v>
                </c:pt>
                <c:pt idx="155">
                  <c:v>89.830643846194391</c:v>
                </c:pt>
                <c:pt idx="156">
                  <c:v>89.756085444789178</c:v>
                </c:pt>
                <c:pt idx="157">
                  <c:v>89.650635476106913</c:v>
                </c:pt>
                <c:pt idx="158">
                  <c:v>89.519468068165878</c:v>
                </c:pt>
                <c:pt idx="159">
                  <c:v>89.370631163998141</c:v>
                </c:pt>
                <c:pt idx="160">
                  <c:v>89.213437853325729</c:v>
                </c:pt>
                <c:pt idx="161">
                  <c:v>89.05678691570094</c:v>
                </c:pt>
                <c:pt idx="162">
                  <c:v>88.90782391445083</c:v>
                </c:pt>
                <c:pt idx="163">
                  <c:v>88.771197993834079</c:v>
                </c:pt>
                <c:pt idx="164">
                  <c:v>88.648961375078798</c:v>
                </c:pt>
                <c:pt idx="165">
                  <c:v>88.540979057243987</c:v>
                </c:pt>
                <c:pt idx="166">
                  <c:v>88.445618895420509</c:v>
                </c:pt>
                <c:pt idx="167">
                  <c:v>88.360487874174638</c:v>
                </c:pt>
                <c:pt idx="168">
                  <c:v>88.28304373239007</c:v>
                </c:pt>
                <c:pt idx="169">
                  <c:v>88.211000790166665</c:v>
                </c:pt>
                <c:pt idx="170">
                  <c:v>88.142528190908209</c:v>
                </c:pt>
                <c:pt idx="171">
                  <c:v>88.07628776547314</c:v>
                </c:pt>
                <c:pt idx="172">
                  <c:v>88.01137505471479</c:v>
                </c:pt>
                <c:pt idx="173">
                  <c:v>87.947219886747661</c:v>
                </c:pt>
                <c:pt idx="174">
                  <c:v>87.883484898004852</c:v>
                </c:pt>
                <c:pt idx="175">
                  <c:v>87.81998167629915</c:v>
                </c:pt>
                <c:pt idx="176">
                  <c:v>87.756610248113915</c:v>
                </c:pt>
                <c:pt idx="177">
                  <c:v>87.693319707875119</c:v>
                </c:pt>
                <c:pt idx="178">
                  <c:v>87.630084730182986</c:v>
                </c:pt>
                <c:pt idx="179">
                  <c:v>87.566892589468338</c:v>
                </c:pt>
                <c:pt idx="180">
                  <c:v>87.503736468943146</c:v>
                </c:pt>
                <c:pt idx="181">
                  <c:v>87.440612226665976</c:v>
                </c:pt>
                <c:pt idx="182">
                  <c:v>87.377516922962897</c:v>
                </c:pt>
                <c:pt idx="183">
                  <c:v>87.314448184866407</c:v>
                </c:pt>
                <c:pt idx="184">
                  <c:v>87.251403943310748</c:v>
                </c:pt>
                <c:pt idx="185">
                  <c:v>87.188382326538189</c:v>
                </c:pt>
                <c:pt idx="186">
                  <c:v>87.125381615408301</c:v>
                </c:pt>
                <c:pt idx="187">
                  <c:v>87.062400222102582</c:v>
                </c:pt>
                <c:pt idx="188">
                  <c:v>86.99943667743112</c:v>
                </c:pt>
                <c:pt idx="189">
                  <c:v>86.936489621374335</c:v>
                </c:pt>
                <c:pt idx="190">
                  <c:v>86.873557795006747</c:v>
                </c:pt>
                <c:pt idx="191">
                  <c:v>86.81064003318545</c:v>
                </c:pt>
                <c:pt idx="192">
                  <c:v>86.747735257793636</c:v>
                </c:pt>
                <c:pt idx="193">
                  <c:v>86.684842471458822</c:v>
                </c:pt>
                <c:pt idx="194">
                  <c:v>86.621960751703782</c:v>
                </c:pt>
                <c:pt idx="195">
                  <c:v>86.559089245500559</c:v>
                </c:pt>
                <c:pt idx="196">
                  <c:v>86.496227164201088</c:v>
                </c:pt>
                <c:pt idx="197">
                  <c:v>86.433373778820695</c:v>
                </c:pt>
                <c:pt idx="198">
                  <c:v>86.370528415651918</c:v>
                </c:pt>
                <c:pt idx="199">
                  <c:v>86.307690452187046</c:v>
                </c:pt>
                <c:pt idx="200">
                  <c:v>86.244859313329144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B!$AW$6:$AW$206</c:f>
              <c:numCache>
                <c:formatCode>General</c:formatCode>
                <c:ptCount val="201"/>
                <c:pt idx="0">
                  <c:v>92.740644016557567</c:v>
                </c:pt>
                <c:pt idx="1">
                  <c:v>92.747509140011388</c:v>
                </c:pt>
                <c:pt idx="2">
                  <c:v>92.754377825246308</c:v>
                </c:pt>
                <c:pt idx="3">
                  <c:v>92.761250354980319</c:v>
                </c:pt>
                <c:pt idx="4">
                  <c:v>92.768127033318251</c:v>
                </c:pt>
                <c:pt idx="5">
                  <c:v>92.775008187244808</c:v>
                </c:pt>
                <c:pt idx="6">
                  <c:v>92.781894168206023</c:v>
                </c:pt>
                <c:pt idx="7">
                  <c:v>92.788785353782814</c:v>
                </c:pt>
                <c:pt idx="8">
                  <c:v>92.795682149458898</c:v>
                </c:pt>
                <c:pt idx="9">
                  <c:v>92.802584990486196</c:v>
                </c:pt>
                <c:pt idx="10">
                  <c:v>92.809494343849522</c:v>
                </c:pt>
                <c:pt idx="11">
                  <c:v>92.816410710332747</c:v>
                </c:pt>
                <c:pt idx="12">
                  <c:v>92.823334626686872</c:v>
                </c:pt>
                <c:pt idx="13">
                  <c:v>92.830266667901128</c:v>
                </c:pt>
                <c:pt idx="14">
                  <c:v>92.837207449575743</c:v>
                </c:pt>
                <c:pt idx="15">
                  <c:v>92.844157630395458</c:v>
                </c:pt>
                <c:pt idx="16">
                  <c:v>92.851117914700168</c:v>
                </c:pt>
                <c:pt idx="17">
                  <c:v>92.858089055148639</c:v>
                </c:pt>
                <c:pt idx="18">
                  <c:v>92.865071855468756</c:v>
                </c:pt>
                <c:pt idx="19">
                  <c:v>92.872067173285728</c:v>
                </c:pt>
                <c:pt idx="20">
                  <c:v>92.879075923017595</c:v>
                </c:pt>
                <c:pt idx="21">
                  <c:v>92.88609907882369</c:v>
                </c:pt>
                <c:pt idx="22">
                  <c:v>92.893137677589266</c:v>
                </c:pt>
                <c:pt idx="23">
                  <c:v>92.900192821924819</c:v>
                </c:pt>
                <c:pt idx="24">
                  <c:v>92.907265683154307</c:v>
                </c:pt>
                <c:pt idx="25">
                  <c:v>92.914357504262014</c:v>
                </c:pt>
                <c:pt idx="26">
                  <c:v>92.921469602760354</c:v>
                </c:pt>
                <c:pt idx="27">
                  <c:v>92.928603373435621</c:v>
                </c:pt>
                <c:pt idx="28">
                  <c:v>92.935760290920214</c:v>
                </c:pt>
                <c:pt idx="29">
                  <c:v>92.942941912030307</c:v>
                </c:pt>
                <c:pt idx="30">
                  <c:v>92.950149877799277</c:v>
                </c:pt>
                <c:pt idx="31">
                  <c:v>92.957385915124277</c:v>
                </c:pt>
                <c:pt idx="32">
                  <c:v>92.964651837930873</c:v>
                </c:pt>
                <c:pt idx="33">
                  <c:v>92.971949547745808</c:v>
                </c:pt>
                <c:pt idx="34">
                  <c:v>92.979281033550933</c:v>
                </c:pt>
                <c:pt idx="35">
                  <c:v>92.986648370772599</c:v>
                </c:pt>
                <c:pt idx="36">
                  <c:v>92.994053719239162</c:v>
                </c:pt>
                <c:pt idx="37">
                  <c:v>93.001499319915581</c:v>
                </c:pt>
                <c:pt idx="38">
                  <c:v>93.008987490196617</c:v>
                </c:pt>
                <c:pt idx="39">
                  <c:v>93.016520617510494</c:v>
                </c:pt>
                <c:pt idx="40">
                  <c:v>93.024101150950642</c:v>
                </c:pt>
                <c:pt idx="41">
                  <c:v>93.031731590615365</c:v>
                </c:pt>
                <c:pt idx="42">
                  <c:v>93.039414474294446</c:v>
                </c:pt>
                <c:pt idx="43">
                  <c:v>93.047152361093822</c:v>
                </c:pt>
                <c:pt idx="44">
                  <c:v>93.054947811539151</c:v>
                </c:pt>
                <c:pt idx="45">
                  <c:v>93.062803363643141</c:v>
                </c:pt>
                <c:pt idx="46">
                  <c:v>93.070721504357934</c:v>
                </c:pt>
                <c:pt idx="47">
                  <c:v>93.07870463576856</c:v>
                </c:pt>
                <c:pt idx="48">
                  <c:v>93.086755035308613</c:v>
                </c:pt>
                <c:pt idx="49">
                  <c:v>93.094874809201102</c:v>
                </c:pt>
                <c:pt idx="50">
                  <c:v>93.103065838243168</c:v>
                </c:pt>
                <c:pt idx="51">
                  <c:v>93.111329714962849</c:v>
                </c:pt>
                <c:pt idx="52">
                  <c:v>93.11966767108288</c:v>
                </c:pt>
                <c:pt idx="53">
                  <c:v>93.128080494128071</c:v>
                </c:pt>
                <c:pt idx="54">
                  <c:v>93.136568431914014</c:v>
                </c:pt>
                <c:pt idx="55">
                  <c:v>93.145131083554958</c:v>
                </c:pt>
                <c:pt idx="56">
                  <c:v>93.153767275531905</c:v>
                </c:pt>
                <c:pt idx="57">
                  <c:v>93.162474921273471</c:v>
                </c:pt>
                <c:pt idx="58">
                  <c:v>93.171250862621903</c:v>
                </c:pt>
                <c:pt idx="59">
                  <c:v>93.180090691496559</c:v>
                </c:pt>
                <c:pt idx="60">
                  <c:v>93.188988550030786</c:v>
                </c:pt>
                <c:pt idx="61">
                  <c:v>93.197936907454988</c:v>
                </c:pt>
                <c:pt idx="62">
                  <c:v>93.206926312042597</c:v>
                </c:pt>
                <c:pt idx="63">
                  <c:v>93.215945116536062</c:v>
                </c:pt>
                <c:pt idx="64">
                  <c:v>93.224979175646226</c:v>
                </c:pt>
                <c:pt idx="65">
                  <c:v>93.234011514485928</c:v>
                </c:pt>
                <c:pt idx="66">
                  <c:v>93.243021967181363</c:v>
                </c:pt>
                <c:pt idx="67">
                  <c:v>93.251986785422886</c:v>
                </c:pt>
                <c:pt idx="68">
                  <c:v>93.260878217398684</c:v>
                </c:pt>
                <c:pt idx="69">
                  <c:v>93.269664058427608</c:v>
                </c:pt>
                <c:pt idx="70">
                  <c:v>93.278307175696909</c:v>
                </c:pt>
                <c:pt idx="71">
                  <c:v>93.286765010847446</c:v>
                </c:pt>
                <c:pt idx="72">
                  <c:v>93.29498906575536</c:v>
                </c:pt>
                <c:pt idx="73">
                  <c:v>93.302924378754767</c:v>
                </c:pt>
                <c:pt idx="74">
                  <c:v>93.310509000739472</c:v>
                </c:pt>
                <c:pt idx="75">
                  <c:v>93.317673483070251</c:v>
                </c:pt>
                <c:pt idx="76">
                  <c:v>93.32434039197085</c:v>
                </c:pt>
                <c:pt idx="77">
                  <c:v>93.330423867073804</c:v>
                </c:pt>
                <c:pt idx="78">
                  <c:v>93.335829244892707</c:v>
                </c:pt>
                <c:pt idx="79">
                  <c:v>93.34045277112773</c:v>
                </c:pt>
                <c:pt idx="80">
                  <c:v>93.344181428691655</c:v>
                </c:pt>
                <c:pt idx="81">
                  <c:v>93.346892910954026</c:v>
                </c:pt>
                <c:pt idx="82">
                  <c:v>93.348455771672732</c:v>
                </c:pt>
                <c:pt idx="83">
                  <c:v>93.348729784099731</c:v>
                </c:pt>
                <c:pt idx="84">
                  <c:v>93.347566541452863</c:v>
                </c:pt>
                <c:pt idx="85">
                  <c:v>93.344810328963092</c:v>
                </c:pt>
                <c:pt idx="86">
                  <c:v>93.340299293667698</c:v>
                </c:pt>
                <c:pt idx="87">
                  <c:v>93.333866931701778</c:v>
                </c:pt>
                <c:pt idx="88">
                  <c:v>93.325343903808289</c:v>
                </c:pt>
                <c:pt idx="89">
                  <c:v>93.314560178063175</c:v>
                </c:pt>
                <c:pt idx="90">
                  <c:v>93.301347484509563</c:v>
                </c:pt>
                <c:pt idx="91">
                  <c:v>93.285542049894445</c:v>
                </c:pt>
                <c:pt idx="92">
                  <c:v>93.266987562664951</c:v>
                </c:pt>
                <c:pt idx="93">
                  <c:v>93.245538299785139</c:v>
                </c:pt>
                <c:pt idx="94">
                  <c:v>93.221062329025386</c:v>
                </c:pt>
                <c:pt idx="95">
                  <c:v>93.193444684628503</c:v>
                </c:pt>
                <c:pt idx="96">
                  <c:v>93.162590402235168</c:v>
                </c:pt>
                <c:pt idx="97">
                  <c:v>93.128427292182806</c:v>
                </c:pt>
                <c:pt idx="98">
                  <c:v>93.090908330068316</c:v>
                </c:pt>
                <c:pt idx="99">
                  <c:v>93.0500135506622</c:v>
                </c:pt>
                <c:pt idx="100">
                  <c:v>93.005751346177291</c:v>
                </c:pt>
                <c:pt idx="101">
                  <c:v>92.958159092131936</c:v>
                </c:pt>
                <c:pt idx="102">
                  <c:v>92.907303052471519</c:v>
                </c:pt>
                <c:pt idx="103">
                  <c:v>92.853277548425439</c:v>
                </c:pt>
                <c:pt idx="104">
                  <c:v>92.796203410450545</c:v>
                </c:pt>
                <c:pt idx="105">
                  <c:v>92.736225766936499</c:v>
                </c:pt>
                <c:pt idx="106">
                  <c:v>92.673511254501364</c:v>
                </c:pt>
                <c:pt idx="107">
                  <c:v>92.608244760354864</c:v>
                </c:pt>
                <c:pt idx="108">
                  <c:v>92.540625825548773</c:v>
                </c:pt>
                <c:pt idx="109">
                  <c:v>92.470864847895314</c:v>
                </c:pt>
                <c:pt idx="110">
                  <c:v>92.399179224634878</c:v>
                </c:pt>
                <c:pt idx="111">
                  <c:v>92.325789568079074</c:v>
                </c:pt>
                <c:pt idx="112">
                  <c:v>92.250916113612021</c:v>
                </c:pt>
                <c:pt idx="113">
                  <c:v>92.174775420250825</c:v>
                </c:pt>
                <c:pt idx="114">
                  <c:v>92.097577441350907</c:v>
                </c:pt>
                <c:pt idx="115">
                  <c:v>92.019523018936596</c:v>
                </c:pt>
                <c:pt idx="116">
                  <c:v>91.940801831333971</c:v>
                </c:pt>
                <c:pt idx="117">
                  <c:v>91.861590801764876</c:v>
                </c:pt>
                <c:pt idx="118">
                  <c:v>91.782052956436331</c:v>
                </c:pt>
                <c:pt idx="119">
                  <c:v>91.702336705113979</c:v>
                </c:pt>
                <c:pt idx="120">
                  <c:v>91.622575505503633</c:v>
                </c:pt>
                <c:pt idx="121">
                  <c:v>91.542887864937342</c:v>
                </c:pt>
                <c:pt idx="122">
                  <c:v>91.463377628574932</c:v>
                </c:pt>
                <c:pt idx="123">
                  <c:v>91.384134502109973</c:v>
                </c:pt>
                <c:pt idx="124">
                  <c:v>91.305234758239777</c:v>
                </c:pt>
                <c:pt idx="125">
                  <c:v>91.226742079320502</c:v>
                </c:pt>
                <c:pt idx="126">
                  <c:v>91.148708493100528</c:v>
                </c:pt>
                <c:pt idx="127">
                  <c:v>91.071175363691879</c:v>
                </c:pt>
                <c:pt idx="128">
                  <c:v>90.994174405560983</c:v>
                </c:pt>
                <c:pt idx="129">
                  <c:v>90.917728693949385</c:v>
                </c:pt>
                <c:pt idx="130">
                  <c:v>90.841853650511112</c:v>
                </c:pt>
                <c:pt idx="131">
                  <c:v>90.766557987899674</c:v>
                </c:pt>
                <c:pt idx="132">
                  <c:v>90.69184460144254</c:v>
                </c:pt>
                <c:pt idx="133">
                  <c:v>90.617711399853718</c:v>
                </c:pt>
                <c:pt idx="134">
                  <c:v>90.544152070146836</c:v>
                </c:pt>
                <c:pt idx="135">
                  <c:v>90.471156774542322</c:v>
                </c:pt>
                <c:pt idx="136">
                  <c:v>90.398712779259824</c:v>
                </c:pt>
                <c:pt idx="137">
                  <c:v>90.326805016704469</c:v>
                </c:pt>
                <c:pt idx="138">
                  <c:v>90.255416583756642</c:v>
                </c:pt>
                <c:pt idx="139">
                  <c:v>90.184529179721409</c:v>
                </c:pt>
                <c:pt idx="140">
                  <c:v>90.114123488047625</c:v>
                </c:pt>
                <c:pt idx="141">
                  <c:v>90.044179506242756</c:v>
                </c:pt>
                <c:pt idx="142">
                  <c:v>89.974676828537895</c:v>
                </c:pt>
                <c:pt idx="143">
                  <c:v>89.905594885841424</c:v>
                </c:pt>
                <c:pt idx="144">
                  <c:v>89.836913147397027</c:v>
                </c:pt>
                <c:pt idx="145">
                  <c:v>89.768611288361782</c:v>
                </c:pt>
                <c:pt idx="146">
                  <c:v>89.700669327268329</c:v>
                </c:pt>
                <c:pt idx="147">
                  <c:v>89.633067737052386</c:v>
                </c:pt>
                <c:pt idx="148">
                  <c:v>89.565787533026992</c:v>
                </c:pt>
                <c:pt idx="149">
                  <c:v>89.498810340881803</c:v>
                </c:pt>
                <c:pt idx="150">
                  <c:v>89.432118447486729</c:v>
                </c:pt>
                <c:pt idx="151">
                  <c:v>89.365694836990954</c:v>
                </c:pt>
                <c:pt idx="152">
                  <c:v>89.299523214436434</c:v>
                </c:pt>
                <c:pt idx="153">
                  <c:v>89.233588018849744</c:v>
                </c:pt>
                <c:pt idx="154">
                  <c:v>89.167874427541449</c:v>
                </c:pt>
                <c:pt idx="155">
                  <c:v>89.102368353127247</c:v>
                </c:pt>
                <c:pt idx="156">
                  <c:v>89.0370564345899</c:v>
                </c:pt>
                <c:pt idx="157">
                  <c:v>88.971926023525867</c:v>
                </c:pt>
                <c:pt idx="158">
                  <c:v>88.906965166563168</c:v>
                </c:pt>
                <c:pt idx="159">
                  <c:v>88.842162584797364</c:v>
                </c:pt>
                <c:pt idx="160">
                  <c:v>88.777507650968744</c:v>
                </c:pt>
                <c:pt idx="161">
                  <c:v>88.71299036499515</c:v>
                </c:pt>
                <c:pt idx="162">
                  <c:v>88.648601328378845</c:v>
                </c:pt>
                <c:pt idx="163">
                  <c:v>88.584331717922396</c:v>
                </c:pt>
                <c:pt idx="164">
                  <c:v>88.520173259116092</c:v>
                </c:pt>
                <c:pt idx="165">
                  <c:v>88.456118199496089</c:v>
                </c:pt>
                <c:pt idx="166">
                  <c:v>88.392159282218287</c:v>
                </c:pt>
                <c:pt idx="167">
                  <c:v>88.328289720046158</c:v>
                </c:pt>
                <c:pt idx="168">
                  <c:v>88.264503169910043</c:v>
                </c:pt>
                <c:pt idx="169">
                  <c:v>88.200793708162337</c:v>
                </c:pt>
                <c:pt idx="170">
                  <c:v>88.137155806622573</c:v>
                </c:pt>
                <c:pt idx="171">
                  <c:v>88.07358430948274</c:v>
                </c:pt>
                <c:pt idx="172">
                  <c:v>88.010074411122062</c:v>
                </c:pt>
                <c:pt idx="173">
                  <c:v>87.946621634863035</c:v>
                </c:pt>
                <c:pt idx="174">
                  <c:v>87.883221812686443</c:v>
                </c:pt>
                <c:pt idx="175">
                  <c:v>87.819871065910604</c:v>
                </c:pt>
                <c:pt idx="176">
                  <c:v>87.756565786830905</c:v>
                </c:pt>
                <c:pt idx="177">
                  <c:v>87.693302621307424</c:v>
                </c:pt>
                <c:pt idx="178">
                  <c:v>87.630078452282319</c:v>
                </c:pt>
                <c:pt idx="179">
                  <c:v>87.566890384203177</c:v>
                </c:pt>
                <c:pt idx="180">
                  <c:v>87.503735728325665</c:v>
                </c:pt>
                <c:pt idx="181">
                  <c:v>87.440611988864873</c:v>
                </c:pt>
                <c:pt idx="182">
                  <c:v>87.377516849963285</c:v>
                </c:pt>
                <c:pt idx="183">
                  <c:v>87.314448163441739</c:v>
                </c:pt>
                <c:pt idx="184">
                  <c:v>87.251403937299088</c:v>
                </c:pt>
                <c:pt idx="185">
                  <c:v>87.188382324925456</c:v>
                </c:pt>
                <c:pt idx="186">
                  <c:v>87.125381614994666</c:v>
                </c:pt>
                <c:pt idx="187">
                  <c:v>87.062400222001159</c:v>
                </c:pt>
                <c:pt idx="188">
                  <c:v>86.999436677407346</c:v>
                </c:pt>
                <c:pt idx="189">
                  <c:v>86.936489621369006</c:v>
                </c:pt>
                <c:pt idx="190">
                  <c:v>86.87355779500561</c:v>
                </c:pt>
                <c:pt idx="191">
                  <c:v>86.810640033185223</c:v>
                </c:pt>
                <c:pt idx="192">
                  <c:v>86.747735257793593</c:v>
                </c:pt>
                <c:pt idx="193">
                  <c:v>86.684842471458808</c:v>
                </c:pt>
                <c:pt idx="194">
                  <c:v>86.621960751703782</c:v>
                </c:pt>
                <c:pt idx="195">
                  <c:v>86.559089245500559</c:v>
                </c:pt>
                <c:pt idx="196">
                  <c:v>86.496227164201088</c:v>
                </c:pt>
                <c:pt idx="197">
                  <c:v>86.433373778820695</c:v>
                </c:pt>
                <c:pt idx="198">
                  <c:v>86.370528415651918</c:v>
                </c:pt>
                <c:pt idx="199">
                  <c:v>86.307690452187046</c:v>
                </c:pt>
                <c:pt idx="200">
                  <c:v>86.244859313329144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130224"/>
        <c:axId val="498130616"/>
      </c:scatterChart>
      <c:valAx>
        <c:axId val="4981302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8130616"/>
        <c:crosses val="autoZero"/>
        <c:crossBetween val="midCat"/>
      </c:valAx>
      <c:valAx>
        <c:axId val="498130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813022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B!$E$6:$E$206</c:f>
              <c:numCache>
                <c:formatCode>General</c:formatCode>
                <c:ptCount val="201"/>
                <c:pt idx="0">
                  <c:v>93.156000000000006</c:v>
                </c:pt>
                <c:pt idx="1">
                  <c:v>93.828000000000003</c:v>
                </c:pt>
                <c:pt idx="2">
                  <c:v>93.75</c:v>
                </c:pt>
                <c:pt idx="3">
                  <c:v>94.656000000000006</c:v>
                </c:pt>
                <c:pt idx="4">
                  <c:v>93.266000000000005</c:v>
                </c:pt>
                <c:pt idx="5">
                  <c:v>94.108999999999995</c:v>
                </c:pt>
                <c:pt idx="6">
                  <c:v>93.843999999999994</c:v>
                </c:pt>
                <c:pt idx="7">
                  <c:v>93.578000000000003</c:v>
                </c:pt>
                <c:pt idx="8">
                  <c:v>94.25</c:v>
                </c:pt>
                <c:pt idx="9">
                  <c:v>93.078000000000003</c:v>
                </c:pt>
                <c:pt idx="10">
                  <c:v>92.561999999999998</c:v>
                </c:pt>
                <c:pt idx="11">
                  <c:v>93.811999999999998</c:v>
                </c:pt>
                <c:pt idx="12">
                  <c:v>92.358999999999995</c:v>
                </c:pt>
                <c:pt idx="13">
                  <c:v>93.141000000000005</c:v>
                </c:pt>
                <c:pt idx="14">
                  <c:v>92.733999999999995</c:v>
                </c:pt>
                <c:pt idx="15">
                  <c:v>93.391000000000005</c:v>
                </c:pt>
                <c:pt idx="16">
                  <c:v>93.156000000000006</c:v>
                </c:pt>
                <c:pt idx="17">
                  <c:v>92.766000000000005</c:v>
                </c:pt>
                <c:pt idx="18">
                  <c:v>93.031000000000006</c:v>
                </c:pt>
                <c:pt idx="19">
                  <c:v>93.656000000000006</c:v>
                </c:pt>
                <c:pt idx="20">
                  <c:v>94.188000000000002</c:v>
                </c:pt>
                <c:pt idx="21">
                  <c:v>93.311999999999998</c:v>
                </c:pt>
                <c:pt idx="22">
                  <c:v>94.406000000000006</c:v>
                </c:pt>
                <c:pt idx="23">
                  <c:v>93.296999999999997</c:v>
                </c:pt>
                <c:pt idx="24">
                  <c:v>94.703000000000003</c:v>
                </c:pt>
                <c:pt idx="25">
                  <c:v>93.968999999999994</c:v>
                </c:pt>
                <c:pt idx="26">
                  <c:v>95.343999999999994</c:v>
                </c:pt>
                <c:pt idx="27">
                  <c:v>94.656000000000006</c:v>
                </c:pt>
                <c:pt idx="28">
                  <c:v>94.188000000000002</c:v>
                </c:pt>
                <c:pt idx="29">
                  <c:v>94.516000000000005</c:v>
                </c:pt>
                <c:pt idx="30">
                  <c:v>95.171999999999997</c:v>
                </c:pt>
                <c:pt idx="31">
                  <c:v>94.406000000000006</c:v>
                </c:pt>
                <c:pt idx="32">
                  <c:v>96.281000000000006</c:v>
                </c:pt>
                <c:pt idx="33">
                  <c:v>95.858999999999995</c:v>
                </c:pt>
                <c:pt idx="34">
                  <c:v>95.516000000000005</c:v>
                </c:pt>
                <c:pt idx="35">
                  <c:v>96.593999999999994</c:v>
                </c:pt>
                <c:pt idx="36">
                  <c:v>95.438000000000002</c:v>
                </c:pt>
                <c:pt idx="37">
                  <c:v>95.516000000000005</c:v>
                </c:pt>
                <c:pt idx="38">
                  <c:v>95.906000000000006</c:v>
                </c:pt>
                <c:pt idx="39">
                  <c:v>96.171999999999997</c:v>
                </c:pt>
                <c:pt idx="40">
                  <c:v>97.641000000000005</c:v>
                </c:pt>
                <c:pt idx="41">
                  <c:v>98.811999999999998</c:v>
                </c:pt>
                <c:pt idx="42">
                  <c:v>99.953000000000003</c:v>
                </c:pt>
                <c:pt idx="43">
                  <c:v>103.15600000000001</c:v>
                </c:pt>
                <c:pt idx="44">
                  <c:v>105.89100000000001</c:v>
                </c:pt>
                <c:pt idx="45">
                  <c:v>110.297</c:v>
                </c:pt>
                <c:pt idx="46">
                  <c:v>115.125</c:v>
                </c:pt>
                <c:pt idx="47">
                  <c:v>122.03100000000001</c:v>
                </c:pt>
                <c:pt idx="48">
                  <c:v>130.64099999999999</c:v>
                </c:pt>
                <c:pt idx="49">
                  <c:v>140.78100000000001</c:v>
                </c:pt>
                <c:pt idx="50">
                  <c:v>152.328</c:v>
                </c:pt>
                <c:pt idx="51">
                  <c:v>165.10900000000001</c:v>
                </c:pt>
                <c:pt idx="52">
                  <c:v>178.35900000000001</c:v>
                </c:pt>
                <c:pt idx="53">
                  <c:v>191.39099999999999</c:v>
                </c:pt>
                <c:pt idx="54">
                  <c:v>202.48400000000001</c:v>
                </c:pt>
                <c:pt idx="55">
                  <c:v>211.75</c:v>
                </c:pt>
                <c:pt idx="56">
                  <c:v>221.10900000000001</c:v>
                </c:pt>
                <c:pt idx="57">
                  <c:v>225.48400000000001</c:v>
                </c:pt>
                <c:pt idx="58">
                  <c:v>226.26599999999999</c:v>
                </c:pt>
                <c:pt idx="59">
                  <c:v>227.31200000000001</c:v>
                </c:pt>
                <c:pt idx="60">
                  <c:v>222.422</c:v>
                </c:pt>
                <c:pt idx="61">
                  <c:v>209.21899999999999</c:v>
                </c:pt>
                <c:pt idx="62">
                  <c:v>183.35900000000001</c:v>
                </c:pt>
                <c:pt idx="63">
                  <c:v>151.578</c:v>
                </c:pt>
                <c:pt idx="64">
                  <c:v>124.812</c:v>
                </c:pt>
                <c:pt idx="65">
                  <c:v>108.26600000000001</c:v>
                </c:pt>
                <c:pt idx="66">
                  <c:v>100.672</c:v>
                </c:pt>
                <c:pt idx="67">
                  <c:v>98.343999999999994</c:v>
                </c:pt>
                <c:pt idx="68">
                  <c:v>97.671999999999997</c:v>
                </c:pt>
                <c:pt idx="69">
                  <c:v>97.156000000000006</c:v>
                </c:pt>
                <c:pt idx="70">
                  <c:v>98.375</c:v>
                </c:pt>
                <c:pt idx="71">
                  <c:v>100.09399999999999</c:v>
                </c:pt>
                <c:pt idx="72">
                  <c:v>102.40600000000001</c:v>
                </c:pt>
                <c:pt idx="73">
                  <c:v>105.328</c:v>
                </c:pt>
                <c:pt idx="74">
                  <c:v>109.578</c:v>
                </c:pt>
                <c:pt idx="75">
                  <c:v>114.375</c:v>
                </c:pt>
                <c:pt idx="76">
                  <c:v>120.938</c:v>
                </c:pt>
                <c:pt idx="77">
                  <c:v>127.78100000000001</c:v>
                </c:pt>
                <c:pt idx="78">
                  <c:v>133.03100000000001</c:v>
                </c:pt>
                <c:pt idx="79">
                  <c:v>139.28100000000001</c:v>
                </c:pt>
                <c:pt idx="80">
                  <c:v>146.43799999999999</c:v>
                </c:pt>
                <c:pt idx="81">
                  <c:v>149.375</c:v>
                </c:pt>
                <c:pt idx="82">
                  <c:v>150.40600000000001</c:v>
                </c:pt>
                <c:pt idx="83">
                  <c:v>147.59399999999999</c:v>
                </c:pt>
                <c:pt idx="84">
                  <c:v>140.25</c:v>
                </c:pt>
                <c:pt idx="85">
                  <c:v>128.34399999999999</c:v>
                </c:pt>
                <c:pt idx="86">
                  <c:v>115.84399999999999</c:v>
                </c:pt>
                <c:pt idx="87">
                  <c:v>106.65600000000001</c:v>
                </c:pt>
                <c:pt idx="88">
                  <c:v>101.59399999999999</c:v>
                </c:pt>
                <c:pt idx="89">
                  <c:v>96.343999999999994</c:v>
                </c:pt>
                <c:pt idx="90">
                  <c:v>97.125</c:v>
                </c:pt>
                <c:pt idx="91">
                  <c:v>94.141000000000005</c:v>
                </c:pt>
                <c:pt idx="92">
                  <c:v>93.766000000000005</c:v>
                </c:pt>
                <c:pt idx="93">
                  <c:v>92.421999999999997</c:v>
                </c:pt>
                <c:pt idx="94">
                  <c:v>92.593999999999994</c:v>
                </c:pt>
                <c:pt idx="95">
                  <c:v>93.921999999999997</c:v>
                </c:pt>
                <c:pt idx="96">
                  <c:v>93.296999999999997</c:v>
                </c:pt>
                <c:pt idx="97">
                  <c:v>92.718999999999994</c:v>
                </c:pt>
                <c:pt idx="98">
                  <c:v>92.781000000000006</c:v>
                </c:pt>
                <c:pt idx="99">
                  <c:v>92.938000000000002</c:v>
                </c:pt>
                <c:pt idx="100">
                  <c:v>92.953000000000003</c:v>
                </c:pt>
                <c:pt idx="101">
                  <c:v>92.875</c:v>
                </c:pt>
                <c:pt idx="102">
                  <c:v>93.875</c:v>
                </c:pt>
                <c:pt idx="103">
                  <c:v>93.906000000000006</c:v>
                </c:pt>
                <c:pt idx="104">
                  <c:v>94.218999999999994</c:v>
                </c:pt>
                <c:pt idx="105">
                  <c:v>94.516000000000005</c:v>
                </c:pt>
                <c:pt idx="106">
                  <c:v>93.938000000000002</c:v>
                </c:pt>
                <c:pt idx="107">
                  <c:v>94.983999999999995</c:v>
                </c:pt>
                <c:pt idx="108">
                  <c:v>93.75</c:v>
                </c:pt>
                <c:pt idx="109">
                  <c:v>94.953000000000003</c:v>
                </c:pt>
                <c:pt idx="110">
                  <c:v>94.328000000000003</c:v>
                </c:pt>
                <c:pt idx="111">
                  <c:v>94.858999999999995</c:v>
                </c:pt>
                <c:pt idx="112">
                  <c:v>95.25</c:v>
                </c:pt>
                <c:pt idx="113">
                  <c:v>95.266000000000005</c:v>
                </c:pt>
                <c:pt idx="114">
                  <c:v>95.546999999999997</c:v>
                </c:pt>
                <c:pt idx="115">
                  <c:v>95.531000000000006</c:v>
                </c:pt>
                <c:pt idx="116">
                  <c:v>96.421999999999997</c:v>
                </c:pt>
                <c:pt idx="117">
                  <c:v>96.75</c:v>
                </c:pt>
                <c:pt idx="118">
                  <c:v>97.811999999999998</c:v>
                </c:pt>
                <c:pt idx="119">
                  <c:v>99.671999999999997</c:v>
                </c:pt>
                <c:pt idx="120">
                  <c:v>99.188000000000002</c:v>
                </c:pt>
                <c:pt idx="121">
                  <c:v>99.328000000000003</c:v>
                </c:pt>
                <c:pt idx="122">
                  <c:v>99.108999999999995</c:v>
                </c:pt>
                <c:pt idx="123">
                  <c:v>99.468999999999994</c:v>
                </c:pt>
                <c:pt idx="124">
                  <c:v>99.046999999999997</c:v>
                </c:pt>
                <c:pt idx="125">
                  <c:v>96.938000000000002</c:v>
                </c:pt>
                <c:pt idx="126">
                  <c:v>95.343999999999994</c:v>
                </c:pt>
                <c:pt idx="127">
                  <c:v>95.483999999999995</c:v>
                </c:pt>
                <c:pt idx="128">
                  <c:v>94.796999999999997</c:v>
                </c:pt>
                <c:pt idx="129">
                  <c:v>93.828000000000003</c:v>
                </c:pt>
                <c:pt idx="130">
                  <c:v>92.766000000000005</c:v>
                </c:pt>
                <c:pt idx="131">
                  <c:v>91.718999999999994</c:v>
                </c:pt>
                <c:pt idx="132">
                  <c:v>90.875</c:v>
                </c:pt>
                <c:pt idx="133">
                  <c:v>89.843999999999994</c:v>
                </c:pt>
                <c:pt idx="134">
                  <c:v>90.561999999999998</c:v>
                </c:pt>
                <c:pt idx="135">
                  <c:v>92.078000000000003</c:v>
                </c:pt>
                <c:pt idx="136">
                  <c:v>89.828000000000003</c:v>
                </c:pt>
                <c:pt idx="137">
                  <c:v>90.311999999999998</c:v>
                </c:pt>
                <c:pt idx="138">
                  <c:v>89.061999999999998</c:v>
                </c:pt>
                <c:pt idx="139">
                  <c:v>90.438000000000002</c:v>
                </c:pt>
                <c:pt idx="140">
                  <c:v>90.438000000000002</c:v>
                </c:pt>
                <c:pt idx="141">
                  <c:v>90.561999999999998</c:v>
                </c:pt>
                <c:pt idx="142">
                  <c:v>90.766000000000005</c:v>
                </c:pt>
                <c:pt idx="143">
                  <c:v>91.218999999999994</c:v>
                </c:pt>
                <c:pt idx="144">
                  <c:v>91.578000000000003</c:v>
                </c:pt>
                <c:pt idx="145">
                  <c:v>91.328000000000003</c:v>
                </c:pt>
                <c:pt idx="146">
                  <c:v>90.796999999999997</c:v>
                </c:pt>
                <c:pt idx="147">
                  <c:v>91.968999999999994</c:v>
                </c:pt>
                <c:pt idx="148">
                  <c:v>92.016000000000005</c:v>
                </c:pt>
                <c:pt idx="149">
                  <c:v>93.171999999999997</c:v>
                </c:pt>
                <c:pt idx="150">
                  <c:v>92.718999999999994</c:v>
                </c:pt>
                <c:pt idx="151">
                  <c:v>94.281000000000006</c:v>
                </c:pt>
                <c:pt idx="152">
                  <c:v>93.141000000000005</c:v>
                </c:pt>
                <c:pt idx="153">
                  <c:v>93.516000000000005</c:v>
                </c:pt>
                <c:pt idx="154">
                  <c:v>92.281000000000006</c:v>
                </c:pt>
                <c:pt idx="155">
                  <c:v>92.858999999999995</c:v>
                </c:pt>
                <c:pt idx="156">
                  <c:v>92.703000000000003</c:v>
                </c:pt>
                <c:pt idx="157">
                  <c:v>92.438000000000002</c:v>
                </c:pt>
                <c:pt idx="158">
                  <c:v>91.875</c:v>
                </c:pt>
                <c:pt idx="159">
                  <c:v>91.593999999999994</c:v>
                </c:pt>
                <c:pt idx="160">
                  <c:v>91.171999999999997</c:v>
                </c:pt>
                <c:pt idx="161">
                  <c:v>90.688000000000002</c:v>
                </c:pt>
                <c:pt idx="162">
                  <c:v>90.781000000000006</c:v>
                </c:pt>
                <c:pt idx="163">
                  <c:v>90.281000000000006</c:v>
                </c:pt>
                <c:pt idx="164">
                  <c:v>89.546999999999997</c:v>
                </c:pt>
                <c:pt idx="165">
                  <c:v>91.266000000000005</c:v>
                </c:pt>
                <c:pt idx="166">
                  <c:v>90.766000000000005</c:v>
                </c:pt>
                <c:pt idx="167">
                  <c:v>90.438000000000002</c:v>
                </c:pt>
                <c:pt idx="168">
                  <c:v>90.906000000000006</c:v>
                </c:pt>
                <c:pt idx="169">
                  <c:v>90.796999999999997</c:v>
                </c:pt>
                <c:pt idx="170">
                  <c:v>89.453000000000003</c:v>
                </c:pt>
                <c:pt idx="171">
                  <c:v>90.921999999999997</c:v>
                </c:pt>
                <c:pt idx="172">
                  <c:v>90.093999999999994</c:v>
                </c:pt>
                <c:pt idx="173">
                  <c:v>90.156000000000006</c:v>
                </c:pt>
                <c:pt idx="174">
                  <c:v>89.203000000000003</c:v>
                </c:pt>
                <c:pt idx="175">
                  <c:v>88.561999999999998</c:v>
                </c:pt>
                <c:pt idx="176">
                  <c:v>89.061999999999998</c:v>
                </c:pt>
                <c:pt idx="177">
                  <c:v>90.031000000000006</c:v>
                </c:pt>
                <c:pt idx="178">
                  <c:v>89.156000000000006</c:v>
                </c:pt>
                <c:pt idx="179">
                  <c:v>88.453000000000003</c:v>
                </c:pt>
                <c:pt idx="180">
                  <c:v>89.171999999999997</c:v>
                </c:pt>
                <c:pt idx="181">
                  <c:v>89.266000000000005</c:v>
                </c:pt>
                <c:pt idx="182">
                  <c:v>89.078000000000003</c:v>
                </c:pt>
                <c:pt idx="183">
                  <c:v>89.375</c:v>
                </c:pt>
                <c:pt idx="184">
                  <c:v>87.858999999999995</c:v>
                </c:pt>
                <c:pt idx="185">
                  <c:v>88.781000000000006</c:v>
                </c:pt>
                <c:pt idx="186">
                  <c:v>89.5</c:v>
                </c:pt>
                <c:pt idx="187">
                  <c:v>90.233999999999995</c:v>
                </c:pt>
                <c:pt idx="188">
                  <c:v>88.516000000000005</c:v>
                </c:pt>
                <c:pt idx="189">
                  <c:v>87.843999999999994</c:v>
                </c:pt>
                <c:pt idx="190">
                  <c:v>89.046999999999997</c:v>
                </c:pt>
                <c:pt idx="191">
                  <c:v>88.375</c:v>
                </c:pt>
                <c:pt idx="192">
                  <c:v>89.561999999999998</c:v>
                </c:pt>
                <c:pt idx="193">
                  <c:v>87.811999999999998</c:v>
                </c:pt>
                <c:pt idx="194">
                  <c:v>89.046999999999997</c:v>
                </c:pt>
                <c:pt idx="195">
                  <c:v>87.875</c:v>
                </c:pt>
                <c:pt idx="196">
                  <c:v>87.171999999999997</c:v>
                </c:pt>
                <c:pt idx="197">
                  <c:v>87.546999999999997</c:v>
                </c:pt>
                <c:pt idx="198">
                  <c:v>88.375</c:v>
                </c:pt>
                <c:pt idx="199">
                  <c:v>87.578000000000003</c:v>
                </c:pt>
                <c:pt idx="200">
                  <c:v>89.171999999999997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B!$T$6:$T$206</c:f>
              <c:numCache>
                <c:formatCode>0.00</c:formatCode>
                <c:ptCount val="201"/>
                <c:pt idx="0">
                  <c:v>94.386178541853667</c:v>
                </c:pt>
                <c:pt idx="1">
                  <c:v>94.382261316874519</c:v>
                </c:pt>
                <c:pt idx="2">
                  <c:v>94.378346711821706</c:v>
                </c:pt>
                <c:pt idx="3">
                  <c:v>94.374434934341934</c:v>
                </c:pt>
                <c:pt idx="4">
                  <c:v>94.37052620775259</c:v>
                </c:pt>
                <c:pt idx="5">
                  <c:v>94.366620772130858</c:v>
                </c:pt>
                <c:pt idx="6">
                  <c:v>94.362718885467075</c:v>
                </c:pt>
                <c:pt idx="7">
                  <c:v>94.358820824884077</c:v>
                </c:pt>
                <c:pt idx="8">
                  <c:v>94.354926887924634</c:v>
                </c:pt>
                <c:pt idx="9">
                  <c:v>94.351037393908967</c:v>
                </c:pt>
                <c:pt idx="10">
                  <c:v>94.34715268536327</c:v>
                </c:pt>
                <c:pt idx="11">
                  <c:v>94.34327312952081</c:v>
                </c:pt>
                <c:pt idx="12">
                  <c:v>94.339399119895504</c:v>
                </c:pt>
                <c:pt idx="13">
                  <c:v>94.335531077928565</c:v>
                </c:pt>
                <c:pt idx="14">
                  <c:v>94.331669454707097</c:v>
                </c:pt>
                <c:pt idx="15">
                  <c:v>94.32781473275314</c:v>
                </c:pt>
                <c:pt idx="16">
                  <c:v>94.323967427880291</c:v>
                </c:pt>
                <c:pt idx="17">
                  <c:v>94.320128091115109</c:v>
                </c:pt>
                <c:pt idx="18">
                  <c:v>94.31629731067784</c:v>
                </c:pt>
                <c:pt idx="19">
                  <c:v>94.312475714020124</c:v>
                </c:pt>
                <c:pt idx="20">
                  <c:v>94.308663969926613</c:v>
                </c:pt>
                <c:pt idx="21">
                  <c:v>94.304862790735427</c:v>
                </c:pt>
                <c:pt idx="22">
                  <c:v>94.301072934922374</c:v>
                </c:pt>
                <c:pt idx="23">
                  <c:v>94.297295211001696</c:v>
                </c:pt>
                <c:pt idx="24">
                  <c:v>94.293530486183727</c:v>
                </c:pt>
                <c:pt idx="25">
                  <c:v>94.289779711536923</c:v>
                </c:pt>
                <c:pt idx="26">
                  <c:v>94.286044001738972</c:v>
                </c:pt>
                <c:pt idx="27">
                  <c:v>94.282324886747347</c:v>
                </c:pt>
                <c:pt idx="28">
                  <c:v>94.278625078726677</c:v>
                </c:pt>
                <c:pt idx="29">
                  <c:v>94.274950707615986</c:v>
                </c:pt>
                <c:pt idx="30">
                  <c:v>94.271317534160588</c:v>
                </c:pt>
                <c:pt idx="31">
                  <c:v>94.267767386410142</c:v>
                </c:pt>
                <c:pt idx="32">
                  <c:v>94.264409500364749</c:v>
                </c:pt>
                <c:pt idx="33">
                  <c:v>94.261519253294807</c:v>
                </c:pt>
                <c:pt idx="34">
                  <c:v>94.259761744419293</c:v>
                </c:pt>
                <c:pt idx="35">
                  <c:v>94.260670988138287</c:v>
                </c:pt>
                <c:pt idx="36">
                  <c:v>94.267619774713893</c:v>
                </c:pt>
                <c:pt idx="37">
                  <c:v>94.287667878549911</c:v>
                </c:pt>
                <c:pt idx="38">
                  <c:v>94.334865104196666</c:v>
                </c:pt>
                <c:pt idx="39">
                  <c:v>94.435756657761701</c:v>
                </c:pt>
                <c:pt idx="40">
                  <c:v>94.637870814868762</c:v>
                </c:pt>
                <c:pt idx="41">
                  <c:v>95.021664253003166</c:v>
                </c:pt>
                <c:pt idx="42">
                  <c:v>95.715512330162667</c:v>
                </c:pt>
                <c:pt idx="43">
                  <c:v>96.911666802129901</c:v>
                </c:pt>
                <c:pt idx="44">
                  <c:v>98.878702796225255</c:v>
                </c:pt>
                <c:pt idx="45">
                  <c:v>101.96333186669426</c:v>
                </c:pt>
                <c:pt idx="46">
                  <c:v>106.57264516458207</c:v>
                </c:pt>
                <c:pt idx="47">
                  <c:v>113.12841149376443</c:v>
                </c:pt>
                <c:pt idx="48">
                  <c:v>121.98948215670245</c:v>
                </c:pt>
                <c:pt idx="49">
                  <c:v>133.34721663803217</c:v>
                </c:pt>
                <c:pt idx="50">
                  <c:v>147.11085692749549</c:v>
                </c:pt>
                <c:pt idx="51">
                  <c:v>162.81138900981006</c:v>
                </c:pt>
                <c:pt idx="52">
                  <c:v>179.55846675435578</c:v>
                </c:pt>
                <c:pt idx="53">
                  <c:v>196.08054759145023</c:v>
                </c:pt>
                <c:pt idx="54">
                  <c:v>210.86148423056673</c:v>
                </c:pt>
                <c:pt idx="55">
                  <c:v>222.36032961374994</c:v>
                </c:pt>
                <c:pt idx="56">
                  <c:v>229.27297506095078</c:v>
                </c:pt>
                <c:pt idx="57">
                  <c:v>230.77495910604472</c:v>
                </c:pt>
                <c:pt idx="58">
                  <c:v>226.68309043278123</c:v>
                </c:pt>
                <c:pt idx="59">
                  <c:v>217.49211952858406</c:v>
                </c:pt>
                <c:pt idx="60">
                  <c:v>204.2763222133789</c:v>
                </c:pt>
                <c:pt idx="61">
                  <c:v>188.48304689511141</c:v>
                </c:pt>
                <c:pt idx="62">
                  <c:v>171.67304891408725</c:v>
                </c:pt>
                <c:pt idx="63">
                  <c:v>155.27178593528546</c:v>
                </c:pt>
                <c:pt idx="64">
                  <c:v>140.38527923797631</c:v>
                </c:pt>
                <c:pt idx="65">
                  <c:v>127.70964557446175</c:v>
                </c:pt>
                <c:pt idx="66">
                  <c:v>117.53517580818622</c:v>
                </c:pt>
                <c:pt idx="67">
                  <c:v>109.82363149976392</c:v>
                </c:pt>
                <c:pt idx="68">
                  <c:v>104.32676001390739</c:v>
                </c:pt>
                <c:pt idx="69">
                  <c:v>100.71473257818717</c:v>
                </c:pt>
                <c:pt idx="70">
                  <c:v>98.690589615777327</c:v>
                </c:pt>
                <c:pt idx="71">
                  <c:v>98.074517867903523</c:v>
                </c:pt>
                <c:pt idx="72">
                  <c:v>98.845494444924128</c:v>
                </c:pt>
                <c:pt idx="73">
                  <c:v>101.12790922112929</c:v>
                </c:pt>
                <c:pt idx="74">
                  <c:v>105.11302081062919</c:v>
                </c:pt>
                <c:pt idx="75">
                  <c:v>110.91760928551867</c:v>
                </c:pt>
                <c:pt idx="76">
                  <c:v>118.40854047203317</c:v>
                </c:pt>
                <c:pt idx="77">
                  <c:v>127.05415628237418</c:v>
                </c:pt>
                <c:pt idx="78">
                  <c:v>135.88110939113736</c:v>
                </c:pt>
                <c:pt idx="79">
                  <c:v>143.59621676738334</c:v>
                </c:pt>
                <c:pt idx="80">
                  <c:v>148.87120509771566</c:v>
                </c:pt>
                <c:pt idx="81">
                  <c:v>150.70702749656431</c:v>
                </c:pt>
                <c:pt idx="82">
                  <c:v>148.73887317164244</c:v>
                </c:pt>
                <c:pt idx="83">
                  <c:v>143.35236900577814</c:v>
                </c:pt>
                <c:pt idx="84">
                  <c:v>135.55918871281321</c:v>
                </c:pt>
                <c:pt idx="85">
                  <c:v>126.68647414703072</c:v>
                </c:pt>
                <c:pt idx="86">
                  <c:v>118.01039394510806</c:v>
                </c:pt>
                <c:pt idx="87">
                  <c:v>110.47110920513721</c:v>
                </c:pt>
                <c:pt idx="88">
                  <c:v>104.54927478765748</c:v>
                </c:pt>
                <c:pt idx="89">
                  <c:v>100.30313787419074</c:v>
                </c:pt>
                <c:pt idx="90">
                  <c:v>97.505330766937632</c:v>
                </c:pt>
                <c:pt idx="91">
                  <c:v>95.802080095452084</c:v>
                </c:pt>
                <c:pt idx="92">
                  <c:v>94.838182820509488</c:v>
                </c:pt>
                <c:pt idx="93">
                  <c:v>94.326009566161062</c:v>
                </c:pt>
                <c:pt idx="94">
                  <c:v>94.065112232717823</c:v>
                </c:pt>
                <c:pt idx="95">
                  <c:v>93.931781587206473</c:v>
                </c:pt>
                <c:pt idx="96">
                  <c:v>93.857355893492851</c:v>
                </c:pt>
                <c:pt idx="97">
                  <c:v>93.807244619800116</c:v>
                </c:pt>
                <c:pt idx="98">
                  <c:v>93.765543703366305</c:v>
                </c:pt>
                <c:pt idx="99">
                  <c:v>93.725577399193384</c:v>
                </c:pt>
                <c:pt idx="100">
                  <c:v>93.684839882801953</c:v>
                </c:pt>
                <c:pt idx="101">
                  <c:v>93.642621166802812</c:v>
                </c:pt>
                <c:pt idx="102">
                  <c:v>93.599074705531436</c:v>
                </c:pt>
                <c:pt idx="103">
                  <c:v>93.555023069893522</c:v>
                </c:pt>
                <c:pt idx="104">
                  <c:v>93.512184592476558</c:v>
                </c:pt>
                <c:pt idx="105">
                  <c:v>93.473716765793696</c:v>
                </c:pt>
                <c:pt idx="106">
                  <c:v>93.445046756647599</c:v>
                </c:pt>
                <c:pt idx="107">
                  <c:v>93.434924035345404</c:v>
                </c:pt>
                <c:pt idx="108">
                  <c:v>93.456499897833112</c:v>
                </c:pt>
                <c:pt idx="109">
                  <c:v>93.528037897867748</c:v>
                </c:pt>
                <c:pt idx="110">
                  <c:v>93.672650364521289</c:v>
                </c:pt>
                <c:pt idx="111">
                  <c:v>93.91635468310362</c:v>
                </c:pt>
                <c:pt idx="112">
                  <c:v>94.283897449288432</c:v>
                </c:pt>
                <c:pt idx="113">
                  <c:v>94.792320887827032</c:v>
                </c:pt>
                <c:pt idx="114">
                  <c:v>95.443129722508516</c:v>
                </c:pt>
                <c:pt idx="115">
                  <c:v>96.214933375483625</c:v>
                </c:pt>
                <c:pt idx="116">
                  <c:v>97.059160661003645</c:v>
                </c:pt>
                <c:pt idx="117">
                  <c:v>97.901385065794727</c:v>
                </c:pt>
                <c:pt idx="118">
                  <c:v>98.649664379025467</c:v>
                </c:pt>
                <c:pt idx="119">
                  <c:v>99.209232270471119</c:v>
                </c:pt>
                <c:pt idx="120">
                  <c:v>99.50053456183106</c:v>
                </c:pt>
                <c:pt idx="121">
                  <c:v>99.475937569553921</c:v>
                </c:pt>
                <c:pt idx="122">
                  <c:v>99.130280573089792</c:v>
                </c:pt>
                <c:pt idx="123">
                  <c:v>98.50205366607679</c:v>
                </c:pt>
                <c:pt idx="124">
                  <c:v>97.664835034747711</c:v>
                </c:pt>
                <c:pt idx="125">
                  <c:v>96.711618526508616</c:v>
                </c:pt>
                <c:pt idx="126">
                  <c:v>95.736635413358343</c:v>
                </c:pt>
                <c:pt idx="127">
                  <c:v>94.819535474343837</c:v>
                </c:pt>
                <c:pt idx="128">
                  <c:v>94.015419840912799</c:v>
                </c:pt>
                <c:pt idx="129">
                  <c:v>93.351942741826647</c:v>
                </c:pt>
                <c:pt idx="130">
                  <c:v>92.832493493694088</c:v>
                </c:pt>
                <c:pt idx="131">
                  <c:v>92.443087056488366</c:v>
                </c:pt>
                <c:pt idx="132">
                  <c:v>92.160296628416717</c:v>
                </c:pt>
                <c:pt idx="133">
                  <c:v>91.958145375437326</c:v>
                </c:pt>
                <c:pt idx="134">
                  <c:v>91.812870052592075</c:v>
                </c:pt>
                <c:pt idx="135">
                  <c:v>91.705417713638823</c:v>
                </c:pt>
                <c:pt idx="136">
                  <c:v>91.622159520474199</c:v>
                </c:pt>
                <c:pt idx="137">
                  <c:v>91.554541269157269</c:v>
                </c:pt>
                <c:pt idx="138">
                  <c:v>91.498327332589909</c:v>
                </c:pt>
                <c:pt idx="139">
                  <c:v>91.452873572052312</c:v>
                </c:pt>
                <c:pt idx="140">
                  <c:v>91.420603868715816</c:v>
                </c:pt>
                <c:pt idx="141">
                  <c:v>91.406634733360264</c:v>
                </c:pt>
                <c:pt idx="142">
                  <c:v>91.418326976548968</c:v>
                </c:pt>
                <c:pt idx="143">
                  <c:v>91.464465249541675</c:v>
                </c:pt>
                <c:pt idx="144">
                  <c:v>91.553801708278073</c:v>
                </c:pt>
                <c:pt idx="145">
                  <c:v>91.692871800842084</c:v>
                </c:pt>
                <c:pt idx="146">
                  <c:v>91.883290065014137</c:v>
                </c:pt>
                <c:pt idx="147">
                  <c:v>92.119093203156567</c:v>
                </c:pt>
                <c:pt idx="148">
                  <c:v>92.384981300298719</c:v>
                </c:pt>
                <c:pt idx="149">
                  <c:v>92.656351254715545</c:v>
                </c:pt>
                <c:pt idx="150">
                  <c:v>92.901703295162875</c:v>
                </c:pt>
                <c:pt idx="151">
                  <c:v>93.087349195625904</c:v>
                </c:pt>
                <c:pt idx="152">
                  <c:v>93.183548409988191</c:v>
                </c:pt>
                <c:pt idx="153">
                  <c:v>93.170557100599098</c:v>
                </c:pt>
                <c:pt idx="154">
                  <c:v>93.042896306843375</c:v>
                </c:pt>
                <c:pt idx="155">
                  <c:v>92.810565963040943</c:v>
                </c:pt>
                <c:pt idx="156">
                  <c:v>92.496833117528055</c:v>
                </c:pt>
                <c:pt idx="157">
                  <c:v>92.133268457506475</c:v>
                </c:pt>
                <c:pt idx="158">
                  <c:v>91.753490722424729</c:v>
                </c:pt>
                <c:pt idx="159">
                  <c:v>91.387320437536616</c:v>
                </c:pt>
                <c:pt idx="160">
                  <c:v>91.056703079823095</c:v>
                </c:pt>
                <c:pt idx="161">
                  <c:v>90.774037021743041</c:v>
                </c:pt>
                <c:pt idx="162">
                  <c:v>90.542754308959942</c:v>
                </c:pt>
                <c:pt idx="163">
                  <c:v>90.359437624213669</c:v>
                </c:pt>
                <c:pt idx="164">
                  <c:v>90.216552413098839</c:v>
                </c:pt>
                <c:pt idx="165">
                  <c:v>90.104998394614412</c:v>
                </c:pt>
                <c:pt idx="166">
                  <c:v>90.015998391127198</c:v>
                </c:pt>
                <c:pt idx="167">
                  <c:v>89.942181690778824</c:v>
                </c:pt>
                <c:pt idx="168">
                  <c:v>89.877969057127174</c:v>
                </c:pt>
                <c:pt idx="169">
                  <c:v>89.819485843386062</c:v>
                </c:pt>
                <c:pt idx="170">
                  <c:v>89.764237437167651</c:v>
                </c:pt>
                <c:pt idx="171">
                  <c:v>89.710724719614248</c:v>
                </c:pt>
                <c:pt idx="172">
                  <c:v>89.658102718944249</c:v>
                </c:pt>
                <c:pt idx="173">
                  <c:v>89.605922970675621</c:v>
                </c:pt>
                <c:pt idx="174">
                  <c:v>89.553960479027111</c:v>
                </c:pt>
                <c:pt idx="175">
                  <c:v>89.502107997127553</c:v>
                </c:pt>
                <c:pt idx="176">
                  <c:v>89.450316526767992</c:v>
                </c:pt>
                <c:pt idx="177">
                  <c:v>89.39856422240365</c:v>
                </c:pt>
                <c:pt idx="178">
                  <c:v>89.346841216884727</c:v>
                </c:pt>
                <c:pt idx="179">
                  <c:v>89.295142678940891</c:v>
                </c:pt>
                <c:pt idx="180">
                  <c:v>89.24346582476511</c:v>
                </c:pt>
                <c:pt idx="181">
                  <c:v>89.19180870323828</c:v>
                </c:pt>
                <c:pt idx="182">
                  <c:v>89.1401697269213</c:v>
                </c:pt>
                <c:pt idx="183">
                  <c:v>89.08854749791702</c:v>
                </c:pt>
                <c:pt idx="184">
                  <c:v>89.036940743722511</c:v>
                </c:pt>
                <c:pt idx="185">
                  <c:v>88.985348291975214</c:v>
                </c:pt>
                <c:pt idx="186">
                  <c:v>88.933769058380321</c:v>
                </c:pt>
                <c:pt idx="187">
                  <c:v>88.882202039048892</c:v>
                </c:pt>
                <c:pt idx="188">
                  <c:v>88.830646304414415</c:v>
                </c:pt>
                <c:pt idx="189">
                  <c:v>88.77910099385295</c:v>
                </c:pt>
                <c:pt idx="190">
                  <c:v>88.727565310740999</c:v>
                </c:pt>
                <c:pt idx="191">
                  <c:v>88.676038517864512</c:v>
                </c:pt>
                <c:pt idx="192">
                  <c:v>88.624519933142366</c:v>
                </c:pt>
                <c:pt idx="193">
                  <c:v>88.573008925641375</c:v>
                </c:pt>
                <c:pt idx="194">
                  <c:v>88.521504911864824</c:v>
                </c:pt>
                <c:pt idx="195">
                  <c:v>88.470007352296406</c:v>
                </c:pt>
                <c:pt idx="196">
                  <c:v>88.418515748184305</c:v>
                </c:pt>
                <c:pt idx="197">
                  <c:v>88.367029638549539</c:v>
                </c:pt>
                <c:pt idx="198">
                  <c:v>88.315548597404558</c:v>
                </c:pt>
                <c:pt idx="199">
                  <c:v>88.264072231168072</c:v>
                </c:pt>
                <c:pt idx="200">
                  <c:v>88.212600176263351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B!$AX$6:$AX$206</c:f>
              <c:numCache>
                <c:formatCode>General</c:formatCode>
                <c:ptCount val="201"/>
                <c:pt idx="0">
                  <c:v>94.386178541853667</c:v>
                </c:pt>
                <c:pt idx="1">
                  <c:v>94.382261316874519</c:v>
                </c:pt>
                <c:pt idx="2">
                  <c:v>94.378346711821706</c:v>
                </c:pt>
                <c:pt idx="3">
                  <c:v>94.374434934341934</c:v>
                </c:pt>
                <c:pt idx="4">
                  <c:v>94.37052620775259</c:v>
                </c:pt>
                <c:pt idx="5">
                  <c:v>94.366620772130858</c:v>
                </c:pt>
                <c:pt idx="6">
                  <c:v>94.362718885467075</c:v>
                </c:pt>
                <c:pt idx="7">
                  <c:v>94.358820824884077</c:v>
                </c:pt>
                <c:pt idx="8">
                  <c:v>94.354926887924634</c:v>
                </c:pt>
                <c:pt idx="9">
                  <c:v>94.351037393908967</c:v>
                </c:pt>
                <c:pt idx="10">
                  <c:v>94.34715268536327</c:v>
                </c:pt>
                <c:pt idx="11">
                  <c:v>94.34327312952081</c:v>
                </c:pt>
                <c:pt idx="12">
                  <c:v>94.339399119895504</c:v>
                </c:pt>
                <c:pt idx="13">
                  <c:v>94.335531077928565</c:v>
                </c:pt>
                <c:pt idx="14">
                  <c:v>94.331669454707097</c:v>
                </c:pt>
                <c:pt idx="15">
                  <c:v>94.327814732753112</c:v>
                </c:pt>
                <c:pt idx="16">
                  <c:v>94.323967427880149</c:v>
                </c:pt>
                <c:pt idx="17">
                  <c:v>94.320128091114327</c:v>
                </c:pt>
                <c:pt idx="18">
                  <c:v>94.316297310673846</c:v>
                </c:pt>
                <c:pt idx="19">
                  <c:v>94.312475714000598</c:v>
                </c:pt>
                <c:pt idx="20">
                  <c:v>94.30866396983501</c:v>
                </c:pt>
                <c:pt idx="21">
                  <c:v>94.304862790323185</c:v>
                </c:pt>
                <c:pt idx="22">
                  <c:v>94.301072933142621</c:v>
                </c:pt>
                <c:pt idx="23">
                  <c:v>94.297295203630227</c:v>
                </c:pt>
                <c:pt idx="24">
                  <c:v>94.293530456892626</c:v>
                </c:pt>
                <c:pt idx="25">
                  <c:v>94.289779599874748</c:v>
                </c:pt>
                <c:pt idx="26">
                  <c:v>94.286043593358301</c:v>
                </c:pt>
                <c:pt idx="27">
                  <c:v>94.282323453856705</c:v>
                </c:pt>
                <c:pt idx="28">
                  <c:v>94.27862025536686</c:v>
                </c:pt>
                <c:pt idx="29">
                  <c:v>94.27493513093134</c:v>
                </c:pt>
                <c:pt idx="30">
                  <c:v>94.271269273957387</c:v>
                </c:pt>
                <c:pt idx="31">
                  <c:v>94.267623939229736</c:v>
                </c:pt>
                <c:pt idx="32">
                  <c:v>94.264000443544887</c:v>
                </c:pt>
                <c:pt idx="33">
                  <c:v>94.260400165882871</c:v>
                </c:pt>
                <c:pt idx="34">
                  <c:v>94.256824547020315</c:v>
                </c:pt>
                <c:pt idx="35">
                  <c:v>94.253275088473814</c:v>
                </c:pt>
                <c:pt idx="36">
                  <c:v>94.249753350646884</c:v>
                </c:pt>
                <c:pt idx="37">
                  <c:v>94.24626095003569</c:v>
                </c:pt>
                <c:pt idx="38">
                  <c:v>94.242799555328375</c:v>
                </c:pt>
                <c:pt idx="39">
                  <c:v>94.239370882210054</c:v>
                </c:pt>
                <c:pt idx="40">
                  <c:v>94.23597668666082</c:v>
                </c:pt>
                <c:pt idx="41">
                  <c:v>94.232618756504905</c:v>
                </c:pt>
                <c:pt idx="42">
                  <c:v>94.22929890093944</c:v>
                </c:pt>
                <c:pt idx="43">
                  <c:v>94.226018937735219</c:v>
                </c:pt>
                <c:pt idx="44">
                  <c:v>94.222780677764817</c:v>
                </c:pt>
                <c:pt idx="45">
                  <c:v>94.219585906471622</c:v>
                </c:pt>
                <c:pt idx="46">
                  <c:v>94.216436361846974</c:v>
                </c:pt>
                <c:pt idx="47">
                  <c:v>94.213333708434249</c:v>
                </c:pt>
                <c:pt idx="48">
                  <c:v>94.210279506823809</c:v>
                </c:pt>
                <c:pt idx="49">
                  <c:v>94.207275178046686</c:v>
                </c:pt>
                <c:pt idx="50">
                  <c:v>94.204321962212632</c:v>
                </c:pt>
                <c:pt idx="51">
                  <c:v>94.201420870674411</c:v>
                </c:pt>
                <c:pt idx="52">
                  <c:v>94.198572630933398</c:v>
                </c:pt>
                <c:pt idx="53">
                  <c:v>94.195777623432249</c:v>
                </c:pt>
                <c:pt idx="54">
                  <c:v>94.193035809312718</c:v>
                </c:pt>
                <c:pt idx="55">
                  <c:v>94.190346648148051</c:v>
                </c:pt>
                <c:pt idx="56">
                  <c:v>94.187709004597181</c:v>
                </c:pt>
                <c:pt idx="57">
                  <c:v>94.185121042870918</c:v>
                </c:pt>
                <c:pt idx="58">
                  <c:v>94.182580107855017</c:v>
                </c:pt>
                <c:pt idx="59">
                  <c:v>94.180082591705585</c:v>
                </c:pt>
                <c:pt idx="60">
                  <c:v>94.177623784724616</c:v>
                </c:pt>
                <c:pt idx="61">
                  <c:v>94.175197709345255</c:v>
                </c:pt>
                <c:pt idx="62">
                  <c:v>94.172796936116185</c:v>
                </c:pt>
                <c:pt idx="63">
                  <c:v>94.170412380683345</c:v>
                </c:pt>
                <c:pt idx="64">
                  <c:v>94.16803308093688</c:v>
                </c:pt>
                <c:pt idx="65">
                  <c:v>94.165645953735904</c:v>
                </c:pt>
                <c:pt idx="66">
                  <c:v>94.163235530959099</c:v>
                </c:pt>
                <c:pt idx="67">
                  <c:v>94.160783675074043</c:v>
                </c:pt>
                <c:pt idx="68">
                  <c:v>94.158269274988172</c:v>
                </c:pt>
                <c:pt idx="69">
                  <c:v>94.155667923662591</c:v>
                </c:pt>
                <c:pt idx="70">
                  <c:v>94.152951579852513</c:v>
                </c:pt>
                <c:pt idx="71">
                  <c:v>94.150088217403734</c:v>
                </c:pt>
                <c:pt idx="72">
                  <c:v>94.147041466796608</c:v>
                </c:pt>
                <c:pt idx="73">
                  <c:v>94.143770255094694</c:v>
                </c:pt>
                <c:pt idx="74">
                  <c:v>94.140228452125342</c:v>
                </c:pt>
                <c:pt idx="75">
                  <c:v>94.136364532577147</c:v>
                </c:pt>
                <c:pt idx="76">
                  <c:v>94.132121265716776</c:v>
                </c:pt>
                <c:pt idx="77">
                  <c:v>94.127435446550209</c:v>
                </c:pt>
                <c:pt idx="78">
                  <c:v>94.122237684404979</c:v>
                </c:pt>
                <c:pt idx="79">
                  <c:v>94.116452266978428</c:v>
                </c:pt>
                <c:pt idx="80">
                  <c:v>94.109997119742445</c:v>
                </c:pt>
                <c:pt idx="81">
                  <c:v>94.102783882035808</c:v>
                </c:pt>
                <c:pt idx="82">
                  <c:v>94.094718122002632</c:v>
                </c:pt>
                <c:pt idx="83">
                  <c:v>94.085699712505061</c:v>
                </c:pt>
                <c:pt idx="84">
                  <c:v>94.075623388999603</c:v>
                </c:pt>
                <c:pt idx="85">
                  <c:v>94.06437950785957</c:v>
                </c:pt>
                <c:pt idx="86">
                  <c:v>94.051855019526158</c:v>
                </c:pt>
                <c:pt idx="87">
                  <c:v>94.037934665006532</c:v>
                </c:pt>
                <c:pt idx="88">
                  <c:v>94.022502396532587</c:v>
                </c:pt>
                <c:pt idx="89">
                  <c:v>94.005443013707648</c:v>
                </c:pt>
                <c:pt idx="90">
                  <c:v>93.986643995427215</c:v>
                </c:pt>
                <c:pt idx="91">
                  <c:v>93.965997495685272</c:v>
                </c:pt>
                <c:pt idx="92">
                  <c:v>93.943402458705535</c:v>
                </c:pt>
                <c:pt idx="93">
                  <c:v>93.918766796488569</c:v>
                </c:pt>
                <c:pt idx="94">
                  <c:v>93.892009560828456</c:v>
                </c:pt>
                <c:pt idx="95">
                  <c:v>93.863063033190031</c:v>
                </c:pt>
                <c:pt idx="96">
                  <c:v>93.831874650599914</c:v>
                </c:pt>
                <c:pt idx="97">
                  <c:v>93.79840868480386</c:v>
                </c:pt>
                <c:pt idx="98">
                  <c:v>93.762647596027222</c:v>
                </c:pt>
                <c:pt idx="99">
                  <c:v>93.72459299200824</c:v>
                </c:pt>
                <c:pt idx="100">
                  <c:v>93.684266137361249</c:v>
                </c:pt>
                <c:pt idx="101">
                  <c:v>93.641707977068833</c:v>
                </c:pt>
                <c:pt idx="102">
                  <c:v>93.596978659837816</c:v>
                </c:pt>
                <c:pt idx="103">
                  <c:v>93.550156570646323</c:v>
                </c:pt>
                <c:pt idx="104">
                  <c:v>93.501336905299098</c:v>
                </c:pt>
                <c:pt idx="105">
                  <c:v>93.45062984140705</c:v>
                </c:pt>
                <c:pt idx="106">
                  <c:v>93.398158378284563</c:v>
                </c:pt>
                <c:pt idx="107">
                  <c:v>93.34405593153592</c:v>
                </c:pt>
                <c:pt idx="108">
                  <c:v>93.288463775766701</c:v>
                </c:pt>
                <c:pt idx="109">
                  <c:v>93.231528430641475</c:v>
                </c:pt>
                <c:pt idx="110">
                  <c:v>93.173399081681396</c:v>
                </c:pt>
                <c:pt idx="111">
                  <c:v>93.1142251184869</c:v>
                </c:pt>
                <c:pt idx="112">
                  <c:v>93.054153860560348</c:v>
                </c:pt>
                <c:pt idx="113">
                  <c:v>92.993328525865309</c:v>
                </c:pt>
                <c:pt idx="114">
                  <c:v>92.931886481014928</c:v>
                </c:pt>
                <c:pt idx="115">
                  <c:v>92.869957795766879</c:v>
                </c:pt>
                <c:pt idx="116">
                  <c:v>92.807664109356779</c:v>
                </c:pt>
                <c:pt idx="117">
                  <c:v>92.745117802914962</c:v>
                </c:pt>
                <c:pt idx="118">
                  <c:v>92.682421461291952</c:v>
                </c:pt>
                <c:pt idx="119">
                  <c:v>92.619667599304719</c:v>
                </c:pt>
                <c:pt idx="120">
                  <c:v>92.556938621714167</c:v>
                </c:pt>
                <c:pt idx="121">
                  <c:v>92.494306982976013</c:v>
                </c:pt>
                <c:pt idx="122">
                  <c:v>92.431835511665227</c:v>
                </c:pt>
                <c:pt idx="123">
                  <c:v>92.369577865079634</c:v>
                </c:pt>
                <c:pt idx="124">
                  <c:v>92.307579081474003</c:v>
                </c:pt>
                <c:pt idx="125">
                  <c:v>92.245876200269549</c:v>
                </c:pt>
                <c:pt idx="126">
                  <c:v>92.184498924064869</c:v>
                </c:pt>
                <c:pt idx="127">
                  <c:v>92.123470300041575</c:v>
                </c:pt>
                <c:pt idx="128">
                  <c:v>92.062807402163472</c:v>
                </c:pt>
                <c:pt idx="129">
                  <c:v>92.002521999231192</c:v>
                </c:pt>
                <c:pt idx="130">
                  <c:v>91.942621197241408</c:v>
                </c:pt>
                <c:pt idx="131">
                  <c:v>91.883108047535927</c:v>
                </c:pt>
                <c:pt idx="132">
                  <c:v>91.82398211486381</c:v>
                </c:pt>
                <c:pt idx="133">
                  <c:v>91.765240001714943</c:v>
                </c:pt>
                <c:pt idx="134">
                  <c:v>91.70687582712344</c:v>
                </c:pt>
                <c:pt idx="135">
                  <c:v>91.648881659614162</c:v>
                </c:pt>
                <c:pt idx="136">
                  <c:v>91.591247905110734</c:v>
                </c:pt>
                <c:pt idx="137">
                  <c:v>91.533963651481329</c:v>
                </c:pt>
                <c:pt idx="138">
                  <c:v>91.477016972009793</c:v>
                </c:pt>
                <c:pt idx="139">
                  <c:v>91.420395190487554</c:v>
                </c:pt>
                <c:pt idx="140">
                  <c:v>91.364085110862774</c:v>
                </c:pt>
                <c:pt idx="141">
                  <c:v>91.308073214492339</c:v>
                </c:pt>
                <c:pt idx="142">
                  <c:v>91.252345828049741</c:v>
                </c:pt>
                <c:pt idx="143">
                  <c:v>91.19688926507196</c:v>
                </c:pt>
                <c:pt idx="144">
                  <c:v>91.14168994400427</c:v>
                </c:pt>
                <c:pt idx="145">
                  <c:v>91.086734485439422</c:v>
                </c:pt>
                <c:pt idx="146">
                  <c:v>91.032009791061427</c:v>
                </c:pt>
                <c:pt idx="147">
                  <c:v>90.977503106605724</c:v>
                </c:pt>
                <c:pt idx="148">
                  <c:v>90.923202070943546</c:v>
                </c:pt>
                <c:pt idx="149">
                  <c:v>90.869094753198567</c:v>
                </c:pt>
                <c:pt idx="150">
                  <c:v>90.815169679607436</c:v>
                </c:pt>
                <c:pt idx="151">
                  <c:v>90.761415851652956</c:v>
                </c:pt>
                <c:pt idx="152">
                  <c:v>90.707822756823802</c:v>
                </c:pt>
                <c:pt idx="153">
                  <c:v>90.654380373195394</c:v>
                </c:pt>
                <c:pt idx="154">
                  <c:v>90.601079168879338</c:v>
                </c:pt>
                <c:pt idx="155">
                  <c:v>90.547910097255482</c:v>
                </c:pt>
                <c:pt idx="156">
                  <c:v>90.494864588779961</c:v>
                </c:pt>
                <c:pt idx="157">
                  <c:v>90.441934540055314</c:v>
                </c:pt>
                <c:pt idx="158">
                  <c:v>90.389112300751933</c:v>
                </c:pt>
                <c:pt idx="159">
                  <c:v>90.336390658885392</c:v>
                </c:pt>
                <c:pt idx="160">
                  <c:v>90.283762824878707</c:v>
                </c:pt>
                <c:pt idx="161">
                  <c:v>90.231222414772617</c:v>
                </c:pt>
                <c:pt idx="162">
                  <c:v>90.178763432889482</c:v>
                </c:pt>
                <c:pt idx="163">
                  <c:v>90.12638025420533</c:v>
                </c:pt>
                <c:pt idx="164">
                  <c:v>90.074067606641748</c:v>
                </c:pt>
                <c:pt idx="165">
                  <c:v>90.021820553450894</c:v>
                </c:pt>
                <c:pt idx="166">
                  <c:v>89.969634475834752</c:v>
                </c:pt>
                <c:pt idx="167">
                  <c:v>89.917505055911263</c:v>
                </c:pt>
                <c:pt idx="168">
                  <c:v>89.865428260117056</c:v>
                </c:pt>
                <c:pt idx="169">
                  <c:v>89.813400323114934</c:v>
                </c:pt>
                <c:pt idx="170">
                  <c:v>89.761417732258124</c:v>
                </c:pt>
                <c:pt idx="171">
                  <c:v>89.709477212647911</c:v>
                </c:pt>
                <c:pt idx="172">
                  <c:v>89.65757571280993</c:v>
                </c:pt>
                <c:pt idx="173">
                  <c:v>89.605710391003313</c:v>
                </c:pt>
                <c:pt idx="174">
                  <c:v>89.553878602169192</c:v>
                </c:pt>
                <c:pt idx="175">
                  <c:v>89.502077885517707</c:v>
                </c:pt>
                <c:pt idx="176">
                  <c:v>89.450305952747371</c:v>
                </c:pt>
                <c:pt idx="177">
                  <c:v>89.39856067688558</c:v>
                </c:pt>
                <c:pt idx="178">
                  <c:v>89.34684008173636</c:v>
                </c:pt>
                <c:pt idx="179">
                  <c:v>89.295142331917361</c:v>
                </c:pt>
                <c:pt idx="180">
                  <c:v>89.243465723467637</c:v>
                </c:pt>
                <c:pt idx="181">
                  <c:v>89.191808675004324</c:v>
                </c:pt>
                <c:pt idx="182">
                  <c:v>89.140169719407183</c:v>
                </c:pt>
                <c:pt idx="183">
                  <c:v>89.088547496007521</c:v>
                </c:pt>
                <c:pt idx="184">
                  <c:v>89.03694074325918</c:v>
                </c:pt>
                <c:pt idx="185">
                  <c:v>88.985348291867865</c:v>
                </c:pt>
                <c:pt idx="186">
                  <c:v>88.933769058356575</c:v>
                </c:pt>
                <c:pt idx="187">
                  <c:v>88.882202039043875</c:v>
                </c:pt>
                <c:pt idx="188">
                  <c:v>88.830646304413406</c:v>
                </c:pt>
                <c:pt idx="189">
                  <c:v>88.779100993852751</c:v>
                </c:pt>
                <c:pt idx="190">
                  <c:v>88.727565310740957</c:v>
                </c:pt>
                <c:pt idx="191">
                  <c:v>88.676038517864512</c:v>
                </c:pt>
                <c:pt idx="192">
                  <c:v>88.624519933142366</c:v>
                </c:pt>
                <c:pt idx="193">
                  <c:v>88.573008925641375</c:v>
                </c:pt>
                <c:pt idx="194">
                  <c:v>88.521504911864824</c:v>
                </c:pt>
                <c:pt idx="195">
                  <c:v>88.470007352296406</c:v>
                </c:pt>
                <c:pt idx="196">
                  <c:v>88.418515748184305</c:v>
                </c:pt>
                <c:pt idx="197">
                  <c:v>88.367029638549539</c:v>
                </c:pt>
                <c:pt idx="198">
                  <c:v>88.315548597404558</c:v>
                </c:pt>
                <c:pt idx="199">
                  <c:v>88.264072231168072</c:v>
                </c:pt>
                <c:pt idx="200">
                  <c:v>88.212600176263351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131400"/>
        <c:axId val="498131792"/>
      </c:scatterChart>
      <c:valAx>
        <c:axId val="4981314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8131792"/>
        <c:crosses val="autoZero"/>
        <c:crossBetween val="midCat"/>
      </c:valAx>
      <c:valAx>
        <c:axId val="4981317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8131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B!$F$6:$F$206</c:f>
              <c:numCache>
                <c:formatCode>General</c:formatCode>
                <c:ptCount val="201"/>
                <c:pt idx="0">
                  <c:v>91.483999999999995</c:v>
                </c:pt>
                <c:pt idx="1">
                  <c:v>92.031000000000006</c:v>
                </c:pt>
                <c:pt idx="2">
                  <c:v>91.983999999999995</c:v>
                </c:pt>
                <c:pt idx="3">
                  <c:v>92.468999999999994</c:v>
                </c:pt>
                <c:pt idx="4">
                  <c:v>93.266000000000005</c:v>
                </c:pt>
                <c:pt idx="5">
                  <c:v>93.108999999999995</c:v>
                </c:pt>
                <c:pt idx="6">
                  <c:v>92.608999999999995</c:v>
                </c:pt>
                <c:pt idx="7">
                  <c:v>92.656000000000006</c:v>
                </c:pt>
                <c:pt idx="8">
                  <c:v>93.016000000000005</c:v>
                </c:pt>
                <c:pt idx="9">
                  <c:v>92.891000000000005</c:v>
                </c:pt>
                <c:pt idx="10">
                  <c:v>92.358999999999995</c:v>
                </c:pt>
                <c:pt idx="11">
                  <c:v>93.218999999999994</c:v>
                </c:pt>
                <c:pt idx="12">
                  <c:v>92.406000000000006</c:v>
                </c:pt>
                <c:pt idx="13">
                  <c:v>92.391000000000005</c:v>
                </c:pt>
                <c:pt idx="14">
                  <c:v>93.078000000000003</c:v>
                </c:pt>
                <c:pt idx="15">
                  <c:v>92.031000000000006</c:v>
                </c:pt>
                <c:pt idx="16">
                  <c:v>92.608999999999995</c:v>
                </c:pt>
                <c:pt idx="17">
                  <c:v>93.125</c:v>
                </c:pt>
                <c:pt idx="18">
                  <c:v>92.468999999999994</c:v>
                </c:pt>
                <c:pt idx="19">
                  <c:v>91.328000000000003</c:v>
                </c:pt>
                <c:pt idx="20">
                  <c:v>93.188000000000002</c:v>
                </c:pt>
                <c:pt idx="21">
                  <c:v>94.203000000000003</c:v>
                </c:pt>
                <c:pt idx="22">
                  <c:v>93.468999999999994</c:v>
                </c:pt>
                <c:pt idx="23">
                  <c:v>93.688000000000002</c:v>
                </c:pt>
                <c:pt idx="24">
                  <c:v>93.921999999999997</c:v>
                </c:pt>
                <c:pt idx="25">
                  <c:v>94.671999999999997</c:v>
                </c:pt>
                <c:pt idx="26">
                  <c:v>94.108999999999995</c:v>
                </c:pt>
                <c:pt idx="27">
                  <c:v>95.218999999999994</c:v>
                </c:pt>
                <c:pt idx="28">
                  <c:v>94.671999999999997</c:v>
                </c:pt>
                <c:pt idx="29">
                  <c:v>95.25</c:v>
                </c:pt>
                <c:pt idx="30">
                  <c:v>95.688000000000002</c:v>
                </c:pt>
                <c:pt idx="31">
                  <c:v>95.375</c:v>
                </c:pt>
                <c:pt idx="32">
                  <c:v>95.188000000000002</c:v>
                </c:pt>
                <c:pt idx="33">
                  <c:v>96.078000000000003</c:v>
                </c:pt>
                <c:pt idx="34">
                  <c:v>96.656000000000006</c:v>
                </c:pt>
                <c:pt idx="35">
                  <c:v>95.266000000000005</c:v>
                </c:pt>
                <c:pt idx="36">
                  <c:v>95.311999999999998</c:v>
                </c:pt>
                <c:pt idx="37">
                  <c:v>96.546999999999997</c:v>
                </c:pt>
                <c:pt idx="38">
                  <c:v>97.438000000000002</c:v>
                </c:pt>
                <c:pt idx="39">
                  <c:v>98.421999999999997</c:v>
                </c:pt>
                <c:pt idx="40">
                  <c:v>99.375</c:v>
                </c:pt>
                <c:pt idx="41">
                  <c:v>101.01600000000001</c:v>
                </c:pt>
                <c:pt idx="42">
                  <c:v>104.90600000000001</c:v>
                </c:pt>
                <c:pt idx="43">
                  <c:v>108.688</c:v>
                </c:pt>
                <c:pt idx="44">
                  <c:v>113.578</c:v>
                </c:pt>
                <c:pt idx="45">
                  <c:v>120.922</c:v>
                </c:pt>
                <c:pt idx="46">
                  <c:v>129.10900000000001</c:v>
                </c:pt>
                <c:pt idx="47">
                  <c:v>139.85900000000001</c:v>
                </c:pt>
                <c:pt idx="48">
                  <c:v>152.93799999999999</c:v>
                </c:pt>
                <c:pt idx="49">
                  <c:v>166.89099999999999</c:v>
                </c:pt>
                <c:pt idx="50">
                  <c:v>180.34399999999999</c:v>
                </c:pt>
                <c:pt idx="51">
                  <c:v>193.09399999999999</c:v>
                </c:pt>
                <c:pt idx="52">
                  <c:v>203.35900000000001</c:v>
                </c:pt>
                <c:pt idx="53">
                  <c:v>211.09399999999999</c:v>
                </c:pt>
                <c:pt idx="54">
                  <c:v>217.875</c:v>
                </c:pt>
                <c:pt idx="55">
                  <c:v>222.01599999999999</c:v>
                </c:pt>
                <c:pt idx="56">
                  <c:v>225.68799999999999</c:v>
                </c:pt>
                <c:pt idx="57">
                  <c:v>223.703</c:v>
                </c:pt>
                <c:pt idx="58">
                  <c:v>219.35900000000001</c:v>
                </c:pt>
                <c:pt idx="59">
                  <c:v>207.18799999999999</c:v>
                </c:pt>
                <c:pt idx="60">
                  <c:v>179.23400000000001</c:v>
                </c:pt>
                <c:pt idx="61">
                  <c:v>141.09399999999999</c:v>
                </c:pt>
                <c:pt idx="62">
                  <c:v>114.51600000000001</c:v>
                </c:pt>
                <c:pt idx="63">
                  <c:v>101.96899999999999</c:v>
                </c:pt>
                <c:pt idx="64">
                  <c:v>96.5</c:v>
                </c:pt>
                <c:pt idx="65">
                  <c:v>96.016000000000005</c:v>
                </c:pt>
                <c:pt idx="66">
                  <c:v>95.625</c:v>
                </c:pt>
                <c:pt idx="67">
                  <c:v>96.266000000000005</c:v>
                </c:pt>
                <c:pt idx="68">
                  <c:v>96.608999999999995</c:v>
                </c:pt>
                <c:pt idx="69">
                  <c:v>98.656000000000006</c:v>
                </c:pt>
                <c:pt idx="70">
                  <c:v>101.10899999999999</c:v>
                </c:pt>
                <c:pt idx="71">
                  <c:v>102.85899999999999</c:v>
                </c:pt>
                <c:pt idx="72">
                  <c:v>107.28100000000001</c:v>
                </c:pt>
                <c:pt idx="73">
                  <c:v>112.01600000000001</c:v>
                </c:pt>
                <c:pt idx="74">
                  <c:v>117.297</c:v>
                </c:pt>
                <c:pt idx="75">
                  <c:v>123.438</c:v>
                </c:pt>
                <c:pt idx="76">
                  <c:v>128.71899999999999</c:v>
                </c:pt>
                <c:pt idx="77">
                  <c:v>135.64099999999999</c:v>
                </c:pt>
                <c:pt idx="78">
                  <c:v>141.672</c:v>
                </c:pt>
                <c:pt idx="79">
                  <c:v>145.953</c:v>
                </c:pt>
                <c:pt idx="80">
                  <c:v>147.672</c:v>
                </c:pt>
                <c:pt idx="81">
                  <c:v>146.31200000000001</c:v>
                </c:pt>
                <c:pt idx="82">
                  <c:v>140.48400000000001</c:v>
                </c:pt>
                <c:pt idx="83">
                  <c:v>126.188</c:v>
                </c:pt>
                <c:pt idx="84">
                  <c:v>113.98399999999999</c:v>
                </c:pt>
                <c:pt idx="85">
                  <c:v>104.48399999999999</c:v>
                </c:pt>
                <c:pt idx="86">
                  <c:v>98.688000000000002</c:v>
                </c:pt>
                <c:pt idx="87">
                  <c:v>95.75</c:v>
                </c:pt>
                <c:pt idx="88">
                  <c:v>94.328000000000003</c:v>
                </c:pt>
                <c:pt idx="89">
                  <c:v>94.453000000000003</c:v>
                </c:pt>
                <c:pt idx="90">
                  <c:v>93.843999999999994</c:v>
                </c:pt>
                <c:pt idx="91">
                  <c:v>93.453000000000003</c:v>
                </c:pt>
                <c:pt idx="92">
                  <c:v>93.188000000000002</c:v>
                </c:pt>
                <c:pt idx="93">
                  <c:v>91.625</c:v>
                </c:pt>
                <c:pt idx="94">
                  <c:v>92.296999999999997</c:v>
                </c:pt>
                <c:pt idx="95">
                  <c:v>92.578000000000003</c:v>
                </c:pt>
                <c:pt idx="96">
                  <c:v>92.468999999999994</c:v>
                </c:pt>
                <c:pt idx="97">
                  <c:v>93.766000000000005</c:v>
                </c:pt>
                <c:pt idx="98">
                  <c:v>93.438000000000002</c:v>
                </c:pt>
                <c:pt idx="99">
                  <c:v>93.343999999999994</c:v>
                </c:pt>
                <c:pt idx="100">
                  <c:v>93.093999999999994</c:v>
                </c:pt>
                <c:pt idx="101">
                  <c:v>93.766000000000005</c:v>
                </c:pt>
                <c:pt idx="102">
                  <c:v>93.811999999999998</c:v>
                </c:pt>
                <c:pt idx="103">
                  <c:v>95.141000000000005</c:v>
                </c:pt>
                <c:pt idx="104">
                  <c:v>95.296999999999997</c:v>
                </c:pt>
                <c:pt idx="105">
                  <c:v>95.406000000000006</c:v>
                </c:pt>
                <c:pt idx="106">
                  <c:v>94.656000000000006</c:v>
                </c:pt>
                <c:pt idx="107">
                  <c:v>95.046999999999997</c:v>
                </c:pt>
                <c:pt idx="108">
                  <c:v>94.843999999999994</c:v>
                </c:pt>
                <c:pt idx="109">
                  <c:v>94.796999999999997</c:v>
                </c:pt>
                <c:pt idx="110">
                  <c:v>94.156000000000006</c:v>
                </c:pt>
                <c:pt idx="111">
                  <c:v>95.281000000000006</c:v>
                </c:pt>
                <c:pt idx="112">
                  <c:v>95.281000000000006</c:v>
                </c:pt>
                <c:pt idx="113">
                  <c:v>94.983999999999995</c:v>
                </c:pt>
                <c:pt idx="114">
                  <c:v>96.546999999999997</c:v>
                </c:pt>
                <c:pt idx="115">
                  <c:v>97.781000000000006</c:v>
                </c:pt>
                <c:pt idx="116">
                  <c:v>99.233999999999995</c:v>
                </c:pt>
                <c:pt idx="117">
                  <c:v>100.21899999999999</c:v>
                </c:pt>
                <c:pt idx="118">
                  <c:v>102.26600000000001</c:v>
                </c:pt>
                <c:pt idx="119">
                  <c:v>101.40600000000001</c:v>
                </c:pt>
                <c:pt idx="120">
                  <c:v>101.938</c:v>
                </c:pt>
                <c:pt idx="121">
                  <c:v>102.21899999999999</c:v>
                </c:pt>
                <c:pt idx="122">
                  <c:v>102.062</c:v>
                </c:pt>
                <c:pt idx="123">
                  <c:v>102.28100000000001</c:v>
                </c:pt>
                <c:pt idx="124">
                  <c:v>99.921999999999997</c:v>
                </c:pt>
                <c:pt idx="125">
                  <c:v>97.171999999999997</c:v>
                </c:pt>
                <c:pt idx="126">
                  <c:v>94.141000000000005</c:v>
                </c:pt>
                <c:pt idx="127">
                  <c:v>95.641000000000005</c:v>
                </c:pt>
                <c:pt idx="128">
                  <c:v>94.156000000000006</c:v>
                </c:pt>
                <c:pt idx="129">
                  <c:v>92.391000000000005</c:v>
                </c:pt>
                <c:pt idx="130">
                  <c:v>92.25</c:v>
                </c:pt>
                <c:pt idx="131">
                  <c:v>91.75</c:v>
                </c:pt>
                <c:pt idx="132">
                  <c:v>91</c:v>
                </c:pt>
                <c:pt idx="133">
                  <c:v>90.733999999999995</c:v>
                </c:pt>
                <c:pt idx="134">
                  <c:v>89</c:v>
                </c:pt>
                <c:pt idx="135">
                  <c:v>90.328000000000003</c:v>
                </c:pt>
                <c:pt idx="136">
                  <c:v>90.593999999999994</c:v>
                </c:pt>
                <c:pt idx="137">
                  <c:v>89.796999999999997</c:v>
                </c:pt>
                <c:pt idx="138">
                  <c:v>89.233999999999995</c:v>
                </c:pt>
                <c:pt idx="139">
                  <c:v>90.578000000000003</c:v>
                </c:pt>
                <c:pt idx="140">
                  <c:v>90.156000000000006</c:v>
                </c:pt>
                <c:pt idx="141">
                  <c:v>89.516000000000005</c:v>
                </c:pt>
                <c:pt idx="142">
                  <c:v>90.203000000000003</c:v>
                </c:pt>
                <c:pt idx="143">
                  <c:v>89.953000000000003</c:v>
                </c:pt>
                <c:pt idx="144">
                  <c:v>90.796999999999997</c:v>
                </c:pt>
                <c:pt idx="145">
                  <c:v>90.328000000000003</c:v>
                </c:pt>
                <c:pt idx="146">
                  <c:v>92.093999999999994</c:v>
                </c:pt>
                <c:pt idx="147">
                  <c:v>91.766000000000005</c:v>
                </c:pt>
                <c:pt idx="148">
                  <c:v>93.061999999999998</c:v>
                </c:pt>
                <c:pt idx="149">
                  <c:v>93.108999999999995</c:v>
                </c:pt>
                <c:pt idx="150">
                  <c:v>94.141000000000005</c:v>
                </c:pt>
                <c:pt idx="151">
                  <c:v>94.061999999999998</c:v>
                </c:pt>
                <c:pt idx="152">
                  <c:v>92.983999999999995</c:v>
                </c:pt>
                <c:pt idx="153">
                  <c:v>93.968999999999994</c:v>
                </c:pt>
                <c:pt idx="154">
                  <c:v>94.703000000000003</c:v>
                </c:pt>
                <c:pt idx="155">
                  <c:v>93.358999999999995</c:v>
                </c:pt>
                <c:pt idx="156">
                  <c:v>92.375</c:v>
                </c:pt>
                <c:pt idx="157">
                  <c:v>93.046999999999997</c:v>
                </c:pt>
                <c:pt idx="158">
                  <c:v>92.203000000000003</c:v>
                </c:pt>
                <c:pt idx="159">
                  <c:v>91.156000000000006</c:v>
                </c:pt>
                <c:pt idx="160">
                  <c:v>90.766000000000005</c:v>
                </c:pt>
                <c:pt idx="161">
                  <c:v>90.266000000000005</c:v>
                </c:pt>
                <c:pt idx="162">
                  <c:v>89.281000000000006</c:v>
                </c:pt>
                <c:pt idx="163">
                  <c:v>89.438000000000002</c:v>
                </c:pt>
                <c:pt idx="164">
                  <c:v>90.233999999999995</c:v>
                </c:pt>
                <c:pt idx="165">
                  <c:v>89.953000000000003</c:v>
                </c:pt>
                <c:pt idx="166">
                  <c:v>90.281000000000006</c:v>
                </c:pt>
                <c:pt idx="167">
                  <c:v>89.156000000000006</c:v>
                </c:pt>
                <c:pt idx="168">
                  <c:v>89.453000000000003</c:v>
                </c:pt>
                <c:pt idx="169">
                  <c:v>89.703000000000003</c:v>
                </c:pt>
                <c:pt idx="170">
                  <c:v>88.593999999999994</c:v>
                </c:pt>
                <c:pt idx="171">
                  <c:v>88.891000000000005</c:v>
                </c:pt>
                <c:pt idx="172">
                  <c:v>88.733999999999995</c:v>
                </c:pt>
                <c:pt idx="173">
                  <c:v>89.625</c:v>
                </c:pt>
                <c:pt idx="174">
                  <c:v>89.141000000000005</c:v>
                </c:pt>
                <c:pt idx="175">
                  <c:v>88.468999999999994</c:v>
                </c:pt>
                <c:pt idx="176">
                  <c:v>88.938000000000002</c:v>
                </c:pt>
                <c:pt idx="177">
                  <c:v>88.391000000000005</c:v>
                </c:pt>
                <c:pt idx="178">
                  <c:v>90</c:v>
                </c:pt>
                <c:pt idx="179">
                  <c:v>88.343999999999994</c:v>
                </c:pt>
                <c:pt idx="180">
                  <c:v>88.578000000000003</c:v>
                </c:pt>
                <c:pt idx="181">
                  <c:v>89.125</c:v>
                </c:pt>
                <c:pt idx="182">
                  <c:v>88.843999999999994</c:v>
                </c:pt>
                <c:pt idx="183">
                  <c:v>88.266000000000005</c:v>
                </c:pt>
                <c:pt idx="184">
                  <c:v>88.203000000000003</c:v>
                </c:pt>
                <c:pt idx="185">
                  <c:v>88.843999999999994</c:v>
                </c:pt>
                <c:pt idx="186">
                  <c:v>88.688000000000002</c:v>
                </c:pt>
                <c:pt idx="187">
                  <c:v>88.156000000000006</c:v>
                </c:pt>
                <c:pt idx="188">
                  <c:v>89.688000000000002</c:v>
                </c:pt>
                <c:pt idx="189">
                  <c:v>88.281000000000006</c:v>
                </c:pt>
                <c:pt idx="190">
                  <c:v>88.546999999999997</c:v>
                </c:pt>
                <c:pt idx="191">
                  <c:v>88.281000000000006</c:v>
                </c:pt>
                <c:pt idx="192">
                  <c:v>88.358999999999995</c:v>
                </c:pt>
                <c:pt idx="193">
                  <c:v>88.125</c:v>
                </c:pt>
                <c:pt idx="194">
                  <c:v>89.171999999999997</c:v>
                </c:pt>
                <c:pt idx="195">
                  <c:v>88.688000000000002</c:v>
                </c:pt>
                <c:pt idx="196">
                  <c:v>88.046999999999997</c:v>
                </c:pt>
                <c:pt idx="197">
                  <c:v>88.5</c:v>
                </c:pt>
                <c:pt idx="198">
                  <c:v>88.125</c:v>
                </c:pt>
                <c:pt idx="199">
                  <c:v>88.516000000000005</c:v>
                </c:pt>
                <c:pt idx="200">
                  <c:v>88.546999999999997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B!$U$6:$U$206</c:f>
              <c:numCache>
                <c:formatCode>0.00</c:formatCode>
                <c:ptCount val="201"/>
                <c:pt idx="0">
                  <c:v>93.537182082762115</c:v>
                </c:pt>
                <c:pt idx="1">
                  <c:v>93.543028809582708</c:v>
                </c:pt>
                <c:pt idx="2">
                  <c:v>93.548879308818613</c:v>
                </c:pt>
                <c:pt idx="3">
                  <c:v>93.554733878759123</c:v>
                </c:pt>
                <c:pt idx="4">
                  <c:v>93.560592840120293</c:v>
                </c:pt>
                <c:pt idx="5">
                  <c:v>93.566456537592956</c:v>
                </c:pt>
                <c:pt idx="6">
                  <c:v>93.572325341480308</c:v>
                </c:pt>
                <c:pt idx="7">
                  <c:v>93.578199649427333</c:v>
                </c:pt>
                <c:pt idx="8">
                  <c:v>93.58407988824527</c:v>
                </c:pt>
                <c:pt idx="9">
                  <c:v>93.589966515832671</c:v>
                </c:pt>
                <c:pt idx="10">
                  <c:v>93.595860023194376</c:v>
                </c:pt>
                <c:pt idx="11">
                  <c:v>93.601760936560154</c:v>
                </c:pt>
                <c:pt idx="12">
                  <c:v>93.607669819602293</c:v>
                </c:pt>
                <c:pt idx="13">
                  <c:v>93.61358727575184</c:v>
                </c:pt>
                <c:pt idx="14">
                  <c:v>93.619513950611591</c:v>
                </c:pt>
                <c:pt idx="15">
                  <c:v>93.625450534462999</c:v>
                </c:pt>
                <c:pt idx="16">
                  <c:v>93.631397764863777</c:v>
                </c:pt>
                <c:pt idx="17">
                  <c:v>93.637356429336762</c:v>
                </c:pt>
                <c:pt idx="18">
                  <c:v>93.643327368170347</c:v>
                </c:pt>
                <c:pt idx="19">
                  <c:v>93.649311477436584</c:v>
                </c:pt>
                <c:pt idx="20">
                  <c:v>93.655309712658422</c:v>
                </c:pt>
                <c:pt idx="21">
                  <c:v>93.661323094729255</c:v>
                </c:pt>
                <c:pt idx="22">
                  <c:v>93.667352723680452</c:v>
                </c:pt>
                <c:pt idx="23">
                  <c:v>93.67339981882003</c:v>
                </c:pt>
                <c:pt idx="24">
                  <c:v>93.67946584353497</c:v>
                </c:pt>
                <c:pt idx="25">
                  <c:v>93.685552889174261</c:v>
                </c:pt>
                <c:pt idx="26">
                  <c:v>93.691664813864975</c:v>
                </c:pt>
                <c:pt idx="27">
                  <c:v>93.697810474164882</c:v>
                </c:pt>
                <c:pt idx="28">
                  <c:v>93.704012470787887</c:v>
                </c:pt>
                <c:pt idx="29">
                  <c:v>93.710329684859673</c:v>
                </c:pt>
                <c:pt idx="30">
                  <c:v>93.716912502873384</c:v>
                </c:pt>
                <c:pt idx="31">
                  <c:v>93.724131340334296</c:v>
                </c:pt>
                <c:pt idx="32">
                  <c:v>93.732860270610232</c:v>
                </c:pt>
                <c:pt idx="33">
                  <c:v>93.745069411620221</c:v>
                </c:pt>
                <c:pt idx="34">
                  <c:v>93.764993047347943</c:v>
                </c:pt>
                <c:pt idx="35">
                  <c:v>93.801297369475577</c:v>
                </c:pt>
                <c:pt idx="36">
                  <c:v>93.870849864518433</c:v>
                </c:pt>
                <c:pt idx="37">
                  <c:v>94.004822846331535</c:v>
                </c:pt>
                <c:pt idx="38">
                  <c:v>94.257810598419852</c:v>
                </c:pt>
                <c:pt idx="39">
                  <c:v>94.720199886884032</c:v>
                </c:pt>
                <c:pt idx="40">
                  <c:v>95.532983286105477</c:v>
                </c:pt>
                <c:pt idx="41">
                  <c:v>96.902415723902791</c:v>
                </c:pt>
                <c:pt idx="42">
                  <c:v>99.109536786048963</c:v>
                </c:pt>
                <c:pt idx="43">
                  <c:v>102.50722982755599</c:v>
                </c:pt>
                <c:pt idx="44">
                  <c:v>107.49631090264191</c:v>
                </c:pt>
                <c:pt idx="45">
                  <c:v>114.47360490229192</c:v>
                </c:pt>
                <c:pt idx="46">
                  <c:v>123.75028601568307</c:v>
                </c:pt>
                <c:pt idx="47">
                  <c:v>135.44804212908804</c:v>
                </c:pt>
                <c:pt idx="48">
                  <c:v>149.39210382701233</c:v>
                </c:pt>
                <c:pt idx="49">
                  <c:v>165.03007399048082</c:v>
                </c:pt>
                <c:pt idx="50">
                  <c:v>181.40891335163073</c:v>
                </c:pt>
                <c:pt idx="51">
                  <c:v>197.23535449134729</c:v>
                </c:pt>
                <c:pt idx="52">
                  <c:v>211.026612367186</c:v>
                </c:pt>
                <c:pt idx="53">
                  <c:v>221.33243212587092</c:v>
                </c:pt>
                <c:pt idx="54">
                  <c:v>226.98441834302551</c:v>
                </c:pt>
                <c:pt idx="55">
                  <c:v>227.31387493371466</c:v>
                </c:pt>
                <c:pt idx="56">
                  <c:v>222.28208778974059</c:v>
                </c:pt>
                <c:pt idx="57">
                  <c:v>212.48798153767197</c:v>
                </c:pt>
                <c:pt idx="58">
                  <c:v>199.05106095523743</c:v>
                </c:pt>
                <c:pt idx="59">
                  <c:v>183.40125520824873</c:v>
                </c:pt>
                <c:pt idx="60">
                  <c:v>167.03016856507753</c:v>
                </c:pt>
                <c:pt idx="61">
                  <c:v>151.26323996878855</c:v>
                </c:pt>
                <c:pt idx="62">
                  <c:v>137.09947444346966</c:v>
                </c:pt>
                <c:pt idx="63">
                  <c:v>125.14123700139145</c:v>
                </c:pt>
                <c:pt idx="64">
                  <c:v>115.61070550390826</c:v>
                </c:pt>
                <c:pt idx="65">
                  <c:v>108.430463950028</c:v>
                </c:pt>
                <c:pt idx="66">
                  <c:v>103.33765945277317</c:v>
                </c:pt>
                <c:pt idx="67">
                  <c:v>100.00330723156058</c:v>
                </c:pt>
                <c:pt idx="68">
                  <c:v>98.13605548559751</c:v>
                </c:pt>
                <c:pt idx="69">
                  <c:v>97.557232056721205</c:v>
                </c:pt>
                <c:pt idx="70">
                  <c:v>98.237416739074106</c:v>
                </c:pt>
                <c:pt idx="71">
                  <c:v>100.2845249423664</c:v>
                </c:pt>
                <c:pt idx="72">
                  <c:v>103.87461085105201</c:v>
                </c:pt>
                <c:pt idx="73">
                  <c:v>109.1265814218925</c:v>
                </c:pt>
                <c:pt idx="74">
                  <c:v>115.94436962987668</c:v>
                </c:pt>
                <c:pt idx="75">
                  <c:v>123.87860329393223</c:v>
                </c:pt>
                <c:pt idx="76">
                  <c:v>132.07718717748503</c:v>
                </c:pt>
                <c:pt idx="77">
                  <c:v>139.38061087482137</c:v>
                </c:pt>
                <c:pt idx="78">
                  <c:v>144.56624777791185</c:v>
                </c:pt>
                <c:pt idx="79">
                  <c:v>146.6743109677613</c:v>
                </c:pt>
                <c:pt idx="80">
                  <c:v>145.29487604054651</c:v>
                </c:pt>
                <c:pt idx="81">
                  <c:v>140.69663828903182</c:v>
                </c:pt>
                <c:pt idx="82">
                  <c:v>133.74100497017434</c:v>
                </c:pt>
                <c:pt idx="83">
                  <c:v>125.61864442653697</c:v>
                </c:pt>
                <c:pt idx="84">
                  <c:v>117.51865060992172</c:v>
                </c:pt>
                <c:pt idx="85">
                  <c:v>110.35538443441962</c:v>
                </c:pt>
                <c:pt idx="86">
                  <c:v>104.63382255126717</c:v>
                </c:pt>
                <c:pt idx="87">
                  <c:v>100.46300229004811</c:v>
                </c:pt>
                <c:pt idx="88">
                  <c:v>97.66937498627415</c:v>
                </c:pt>
                <c:pt idx="89">
                  <c:v>95.941084029459219</c:v>
                </c:pt>
                <c:pt idx="90">
                  <c:v>94.948209063261046</c:v>
                </c:pt>
                <c:pt idx="91">
                  <c:v>94.414218009844106</c:v>
                </c:pt>
                <c:pt idx="92">
                  <c:v>94.140846322918989</c:v>
                </c:pt>
                <c:pt idx="93">
                  <c:v>94.002523331567602</c:v>
                </c:pt>
                <c:pt idx="94">
                  <c:v>93.927797987922034</c:v>
                </c:pt>
                <c:pt idx="95">
                  <c:v>93.87977531318765</c:v>
                </c:pt>
                <c:pt idx="96">
                  <c:v>93.841060766976028</c:v>
                </c:pt>
                <c:pt idx="97">
                  <c:v>93.804155225004806</c:v>
                </c:pt>
                <c:pt idx="98">
                  <c:v>93.766146036320833</c:v>
                </c:pt>
                <c:pt idx="99">
                  <c:v>93.726131625298905</c:v>
                </c:pt>
                <c:pt idx="100">
                  <c:v>93.684164745627484</c:v>
                </c:pt>
                <c:pt idx="101">
                  <c:v>93.640994321727732</c:v>
                </c:pt>
                <c:pt idx="102">
                  <c:v>93.598272980382305</c:v>
                </c:pt>
                <c:pt idx="103">
                  <c:v>93.559129196716</c:v>
                </c:pt>
                <c:pt idx="104">
                  <c:v>93.529101558862351</c:v>
                </c:pt>
                <c:pt idx="105">
                  <c:v>93.517418287653712</c:v>
                </c:pt>
                <c:pt idx="106">
                  <c:v>93.53848151762547</c:v>
                </c:pt>
                <c:pt idx="107">
                  <c:v>93.613189252734017</c:v>
                </c:pt>
                <c:pt idx="108">
                  <c:v>93.769441228931242</c:v>
                </c:pt>
                <c:pt idx="109">
                  <c:v>94.040936945770184</c:v>
                </c:pt>
                <c:pt idx="110">
                  <c:v>94.463359945333536</c:v>
                </c:pt>
                <c:pt idx="111">
                  <c:v>95.067441434461813</c:v>
                </c:pt>
                <c:pt idx="112">
                  <c:v>95.869304653102432</c:v>
                </c:pt>
                <c:pt idx="113">
                  <c:v>96.859785013413116</c:v>
                </c:pt>
                <c:pt idx="114">
                  <c:v>97.995688373725088</c:v>
                </c:pt>
                <c:pt idx="115">
                  <c:v>99.196568995890857</c:v>
                </c:pt>
                <c:pt idx="116">
                  <c:v>100.34999960330414</c:v>
                </c:pt>
                <c:pt idx="117">
                  <c:v>101.32627558803458</c:v>
                </c:pt>
                <c:pt idx="118">
                  <c:v>102.00049175201411</c:v>
                </c:pt>
                <c:pt idx="119">
                  <c:v>102.27700642670088</c:v>
                </c:pt>
                <c:pt idx="120">
                  <c:v>102.10972913213735</c:v>
                </c:pt>
                <c:pt idx="121">
                  <c:v>101.51230458825007</c:v>
                </c:pt>
                <c:pt idx="122">
                  <c:v>100.55509540443262</c:v>
                </c:pt>
                <c:pt idx="123">
                  <c:v>99.349888946253913</c:v>
                </c:pt>
                <c:pt idx="124">
                  <c:v>98.026917506941786</c:v>
                </c:pt>
                <c:pt idx="125">
                  <c:v>96.710700009681759</c:v>
                </c:pt>
                <c:pt idx="126">
                  <c:v>95.500801829057963</c:v>
                </c:pt>
                <c:pt idx="127">
                  <c:v>94.461284079590413</c:v>
                </c:pt>
                <c:pt idx="128">
                  <c:v>93.61949797215722</c:v>
                </c:pt>
                <c:pt idx="129">
                  <c:v>92.972212293876396</c:v>
                </c:pt>
                <c:pt idx="130">
                  <c:v>92.495653888442817</c:v>
                </c:pt>
                <c:pt idx="131">
                  <c:v>92.156037509012023</c:v>
                </c:pt>
                <c:pt idx="132">
                  <c:v>91.918155159297285</c:v>
                </c:pt>
                <c:pt idx="133">
                  <c:v>91.750947110639814</c:v>
                </c:pt>
                <c:pt idx="134">
                  <c:v>91.630137899590991</c:v>
                </c:pt>
                <c:pt idx="135">
                  <c:v>91.538706868056593</c:v>
                </c:pt>
                <c:pt idx="136">
                  <c:v>91.466158598161854</c:v>
                </c:pt>
                <c:pt idx="137">
                  <c:v>91.407410528618996</c:v>
                </c:pt>
                <c:pt idx="138">
                  <c:v>91.361806908804141</c:v>
                </c:pt>
                <c:pt idx="139">
                  <c:v>91.3324395859904</c:v>
                </c:pt>
                <c:pt idx="140">
                  <c:v>91.325681196305268</c:v>
                </c:pt>
                <c:pt idx="141">
                  <c:v>91.350645722143568</c:v>
                </c:pt>
                <c:pt idx="142">
                  <c:v>91.418205264054706</c:v>
                </c:pt>
                <c:pt idx="143">
                  <c:v>91.539238411719097</c:v>
                </c:pt>
                <c:pt idx="144">
                  <c:v>91.721991474190133</c:v>
                </c:pt>
                <c:pt idx="145">
                  <c:v>91.968791253737052</c:v>
                </c:pt>
                <c:pt idx="146">
                  <c:v>92.272778925904106</c:v>
                </c:pt>
                <c:pt idx="147">
                  <c:v>92.615681747841194</c:v>
                </c:pt>
                <c:pt idx="148">
                  <c:v>92.967708156276174</c:v>
                </c:pt>
                <c:pt idx="149">
                  <c:v>93.290300107922405</c:v>
                </c:pt>
                <c:pt idx="150">
                  <c:v>93.541714501922172</c:v>
                </c:pt>
                <c:pt idx="151">
                  <c:v>93.684445177901807</c:v>
                </c:pt>
                <c:pt idx="152">
                  <c:v>93.6927010799713</c:v>
                </c:pt>
                <c:pt idx="153">
                  <c:v>93.557888660409787</c:v>
                </c:pt>
                <c:pt idx="154">
                  <c:v>93.290490125905109</c:v>
                </c:pt>
                <c:pt idx="155">
                  <c:v>92.917770485117188</c:v>
                </c:pt>
                <c:pt idx="156">
                  <c:v>92.478004597880783</c:v>
                </c:pt>
                <c:pt idx="157">
                  <c:v>92.012909665498015</c:v>
                </c:pt>
                <c:pt idx="158">
                  <c:v>91.560339412022032</c:v>
                </c:pt>
                <c:pt idx="159">
                  <c:v>91.148961924320304</c:v>
                </c:pt>
                <c:pt idx="160">
                  <c:v>90.795811985144397</c:v>
                </c:pt>
                <c:pt idx="161">
                  <c:v>90.506652924403198</c:v>
                </c:pt>
                <c:pt idx="162">
                  <c:v>90.278354974092025</c:v>
                </c:pt>
                <c:pt idx="163">
                  <c:v>90.102187843135766</c:v>
                </c:pt>
                <c:pt idx="164">
                  <c:v>89.967024536534353</c:v>
                </c:pt>
                <c:pt idx="165">
                  <c:v>89.861807358744898</c:v>
                </c:pt>
                <c:pt idx="166">
                  <c:v>89.777040253330867</c:v>
                </c:pt>
                <c:pt idx="167">
                  <c:v>89.705395283209441</c:v>
                </c:pt>
                <c:pt idx="168">
                  <c:v>89.641691702795626</c:v>
                </c:pt>
                <c:pt idx="169">
                  <c:v>89.582536123126118</c:v>
                </c:pt>
                <c:pt idx="170">
                  <c:v>89.52585447149778</c:v>
                </c:pt>
                <c:pt idx="171">
                  <c:v>89.470457827183381</c:v>
                </c:pt>
                <c:pt idx="172">
                  <c:v>89.415704490756454</c:v>
                </c:pt>
                <c:pt idx="173">
                  <c:v>89.361267163556803</c:v>
                </c:pt>
                <c:pt idx="174">
                  <c:v>89.306987393987953</c:v>
                </c:pt>
                <c:pt idx="175">
                  <c:v>89.252791855532649</c:v>
                </c:pt>
                <c:pt idx="176">
                  <c:v>89.198647655820636</c:v>
                </c:pt>
                <c:pt idx="177">
                  <c:v>89.14454006730945</c:v>
                </c:pt>
                <c:pt idx="178">
                  <c:v>89.09046212416284</c:v>
                </c:pt>
                <c:pt idx="179">
                  <c:v>89.036410050338233</c:v>
                </c:pt>
                <c:pt idx="180">
                  <c:v>88.982381362919568</c:v>
                </c:pt>
                <c:pt idx="181">
                  <c:v>88.928374125882414</c:v>
                </c:pt>
                <c:pt idx="182">
                  <c:v>88.874386669058651</c:v>
                </c:pt>
                <c:pt idx="183">
                  <c:v>88.820417484523347</c:v>
                </c:pt>
                <c:pt idx="184">
                  <c:v>88.766465187056085</c:v>
                </c:pt>
                <c:pt idx="185">
                  <c:v>88.712528496688108</c:v>
                </c:pt>
                <c:pt idx="186">
                  <c:v>88.658606228666841</c:v>
                </c:pt>
                <c:pt idx="187">
                  <c:v>88.604697285990369</c:v>
                </c:pt>
                <c:pt idx="188">
                  <c:v>88.550800652985316</c:v>
                </c:pt>
                <c:pt idx="189">
                  <c:v>88.49691538946179</c:v>
                </c:pt>
                <c:pt idx="190">
                  <c:v>88.443040625298252</c:v>
                </c:pt>
                <c:pt idx="191">
                  <c:v>88.389175555400783</c:v>
                </c:pt>
                <c:pt idx="192">
                  <c:v>88.335319435006895</c:v>
                </c:pt>
                <c:pt idx="193">
                  <c:v>88.281471575311002</c:v>
                </c:pt>
                <c:pt idx="194">
                  <c:v>88.227631339391237</c:v>
                </c:pt>
                <c:pt idx="195">
                  <c:v>88.173798138418633</c:v>
                </c:pt>
                <c:pt idx="196">
                  <c:v>88.119971428130626</c:v>
                </c:pt>
                <c:pt idx="197">
                  <c:v>88.066150705551934</c:v>
                </c:pt>
                <c:pt idx="198">
                  <c:v>88.012335505946737</c:v>
                </c:pt>
                <c:pt idx="199">
                  <c:v>87.958525399986755</c:v>
                </c:pt>
                <c:pt idx="200">
                  <c:v>87.904719991121411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B!$AY$6:$AY$206</c:f>
              <c:numCache>
                <c:formatCode>General</c:formatCode>
                <c:ptCount val="201"/>
                <c:pt idx="0">
                  <c:v>93.537182082762115</c:v>
                </c:pt>
                <c:pt idx="1">
                  <c:v>93.543028809582708</c:v>
                </c:pt>
                <c:pt idx="2">
                  <c:v>93.548879308818613</c:v>
                </c:pt>
                <c:pt idx="3">
                  <c:v>93.554733878759123</c:v>
                </c:pt>
                <c:pt idx="4">
                  <c:v>93.560592840120293</c:v>
                </c:pt>
                <c:pt idx="5">
                  <c:v>93.566456537592956</c:v>
                </c:pt>
                <c:pt idx="6">
                  <c:v>93.572325341480308</c:v>
                </c:pt>
                <c:pt idx="7">
                  <c:v>93.578199649427333</c:v>
                </c:pt>
                <c:pt idx="8">
                  <c:v>93.58407988824527</c:v>
                </c:pt>
                <c:pt idx="9">
                  <c:v>93.589966515832671</c:v>
                </c:pt>
                <c:pt idx="10">
                  <c:v>93.595860023194376</c:v>
                </c:pt>
                <c:pt idx="11">
                  <c:v>93.601760936560154</c:v>
                </c:pt>
                <c:pt idx="12">
                  <c:v>93.607669819602279</c:v>
                </c:pt>
                <c:pt idx="13">
                  <c:v>93.613587275751783</c:v>
                </c:pt>
                <c:pt idx="14">
                  <c:v>93.619513950611264</c:v>
                </c:pt>
                <c:pt idx="15">
                  <c:v>93.625450534461322</c:v>
                </c:pt>
                <c:pt idx="16">
                  <c:v>93.631397764855521</c:v>
                </c:pt>
                <c:pt idx="17">
                  <c:v>93.637356429297554</c:v>
                </c:pt>
                <c:pt idx="18">
                  <c:v>93.643327367991773</c:v>
                </c:pt>
                <c:pt idx="19">
                  <c:v>93.649311476655697</c:v>
                </c:pt>
                <c:pt idx="20">
                  <c:v>93.655309709380674</c:v>
                </c:pt>
                <c:pt idx="21">
                  <c:v>93.661323081522568</c:v>
                </c:pt>
                <c:pt idx="22">
                  <c:v>93.667352672601524</c:v>
                </c:pt>
                <c:pt idx="23">
                  <c:v>93.67339962918426</c:v>
                </c:pt>
                <c:pt idx="24">
                  <c:v>93.679465167718064</c:v>
                </c:pt>
                <c:pt idx="25">
                  <c:v>93.685550577278917</c:v>
                </c:pt>
                <c:pt idx="26">
                  <c:v>93.691657222189889</c:v>
                </c:pt>
                <c:pt idx="27">
                  <c:v>93.697786544457671</c:v>
                </c:pt>
                <c:pt idx="28">
                  <c:v>93.703940065966506</c:v>
                </c:pt>
                <c:pt idx="29">
                  <c:v>93.710119390358315</c:v>
                </c:pt>
                <c:pt idx="30">
                  <c:v>93.716326204516577</c:v>
                </c:pt>
                <c:pt idx="31">
                  <c:v>93.722562279557877</c:v>
                </c:pt>
                <c:pt idx="32">
                  <c:v>93.728829471220735</c:v>
                </c:pt>
                <c:pt idx="33">
                  <c:v>93.735129719524039</c:v>
                </c:pt>
                <c:pt idx="34">
                  <c:v>93.741465047548701</c:v>
                </c:pt>
                <c:pt idx="35">
                  <c:v>93.747837559174783</c:v>
                </c:pt>
                <c:pt idx="36">
                  <c:v>93.754249435582054</c:v>
                </c:pt>
                <c:pt idx="37">
                  <c:v>93.760702930295494</c:v>
                </c:pt>
                <c:pt idx="38">
                  <c:v>93.767200362526822</c:v>
                </c:pt>
                <c:pt idx="39">
                  <c:v>93.773744108529556</c:v>
                </c:pt>
                <c:pt idx="40">
                  <c:v>93.780336590648062</c:v>
                </c:pt>
                <c:pt idx="41">
                  <c:v>93.786980263699377</c:v>
                </c:pt>
                <c:pt idx="42">
                  <c:v>93.793677598280723</c:v>
                </c:pt>
                <c:pt idx="43">
                  <c:v>93.800431060545563</c:v>
                </c:pt>
                <c:pt idx="44">
                  <c:v>93.807243087935646</c:v>
                </c:pt>
                <c:pt idx="45">
                  <c:v>93.814116060295675</c:v>
                </c:pt>
                <c:pt idx="46">
                  <c:v>93.82105226573276</c:v>
                </c:pt>
                <c:pt idx="47">
                  <c:v>93.828053860511176</c:v>
                </c:pt>
                <c:pt idx="48">
                  <c:v>93.835122822198159</c:v>
                </c:pt>
                <c:pt idx="49">
                  <c:v>93.842260895195849</c:v>
                </c:pt>
                <c:pt idx="50">
                  <c:v>93.849469527710781</c:v>
                </c:pt>
                <c:pt idx="51">
                  <c:v>93.856749799124799</c:v>
                </c:pt>
                <c:pt idx="52">
                  <c:v>93.864102336643285</c:v>
                </c:pt>
                <c:pt idx="53">
                  <c:v>93.871527220007636</c:v>
                </c:pt>
                <c:pt idx="54">
                  <c:v>93.879023872973988</c:v>
                </c:pt>
                <c:pt idx="55">
                  <c:v>93.886590940181307</c:v>
                </c:pt>
                <c:pt idx="56">
                  <c:v>93.894226147963806</c:v>
                </c:pt>
                <c:pt idx="57">
                  <c:v>93.901926147610041</c:v>
                </c:pt>
                <c:pt idx="58">
                  <c:v>93.90968633954347</c:v>
                </c:pt>
                <c:pt idx="59">
                  <c:v>93.917500676900929</c:v>
                </c:pt>
                <c:pt idx="60">
                  <c:v>93.92536144703061</c:v>
                </c:pt>
                <c:pt idx="61">
                  <c:v>93.93325902952968</c:v>
                </c:pt>
                <c:pt idx="62">
                  <c:v>93.941181629608721</c:v>
                </c:pt>
                <c:pt idx="63">
                  <c:v>93.949114985822135</c:v>
                </c:pt>
                <c:pt idx="64">
                  <c:v>93.957042051560293</c:v>
                </c:pt>
                <c:pt idx="65">
                  <c:v>93.964942650179864</c:v>
                </c:pt>
                <c:pt idx="66">
                  <c:v>93.972793104279475</c:v>
                </c:pt>
                <c:pt idx="67">
                  <c:v>93.98056584042935</c:v>
                </c:pt>
                <c:pt idx="68">
                  <c:v>93.988228971663446</c:v>
                </c:pt>
                <c:pt idx="69">
                  <c:v>93.995745861262748</c:v>
                </c:pt>
                <c:pt idx="70">
                  <c:v>94.003074672819636</c:v>
                </c:pt>
                <c:pt idx="71">
                  <c:v>94.010167913288939</c:v>
                </c:pt>
                <c:pt idx="72">
                  <c:v>94.016971977709332</c:v>
                </c:pt>
                <c:pt idx="73">
                  <c:v>94.023426706506513</c:v>
                </c:pt>
                <c:pt idx="74">
                  <c:v>94.029464968743753</c:v>
                </c:pt>
                <c:pt idx="75">
                  <c:v>94.03501228731308</c:v>
                </c:pt>
                <c:pt idx="76">
                  <c:v>94.039986524779025</c:v>
                </c:pt>
                <c:pt idx="77">
                  <c:v>94.044297651280885</c:v>
                </c:pt>
                <c:pt idx="78">
                  <c:v>94.047847618408497</c:v>
                </c:pt>
                <c:pt idx="79">
                  <c:v>94.050530365087681</c:v>
                </c:pt>
                <c:pt idx="80">
                  <c:v>94.052231982998222</c:v>
                </c:pt>
                <c:pt idx="81">
                  <c:v>94.052831069612765</c:v>
                </c:pt>
                <c:pt idx="82">
                  <c:v>94.052199296272619</c:v>
                </c:pt>
                <c:pt idx="83">
                  <c:v>94.050202216483328</c:v>
                </c:pt>
                <c:pt idx="84">
                  <c:v>94.046700335508248</c:v>
                </c:pt>
                <c:pt idx="85">
                  <c:v>94.041550456108112</c:v>
                </c:pt>
                <c:pt idx="86">
                  <c:v>94.034607306759227</c:v>
                </c:pt>
                <c:pt idx="87">
                  <c:v>94.025725447867742</c:v>
                </c:pt>
                <c:pt idx="88">
                  <c:v>94.014761438560157</c:v>
                </c:pt>
                <c:pt idx="89">
                  <c:v>94.001576231979499</c:v>
                </c:pt>
                <c:pt idx="90">
                  <c:v>93.986037751322613</c:v>
                </c:pt>
                <c:pt idx="91">
                  <c:v>93.968023583036086</c:v>
                </c:pt>
                <c:pt idx="92">
                  <c:v>93.947423708798624</c:v>
                </c:pt>
                <c:pt idx="93">
                  <c:v>93.924143185450944</c:v>
                </c:pt>
                <c:pt idx="94">
                  <c:v>93.898104673233803</c:v>
                </c:pt>
                <c:pt idx="95">
                  <c:v>93.869250708800763</c:v>
                </c:pt>
                <c:pt idx="96">
                  <c:v>93.837545621468792</c:v>
                </c:pt>
                <c:pt idx="97">
                  <c:v>93.802976999628342</c:v>
                </c:pt>
                <c:pt idx="98">
                  <c:v>93.765556629188637</c:v>
                </c:pt>
                <c:pt idx="99">
                  <c:v>93.725320846807477</c:v>
                </c:pt>
                <c:pt idx="100">
                  <c:v>93.682330276258853</c:v>
                </c:pt>
                <c:pt idx="101">
                  <c:v>93.636668944912998</c:v>
                </c:pt>
                <c:pt idx="102">
                  <c:v>93.588442806852242</c:v>
                </c:pt>
                <c:pt idx="103">
                  <c:v>93.537777727388033</c:v>
                </c:pt>
                <c:pt idx="104">
                  <c:v>93.48481700853003</c:v>
                </c:pt>
                <c:pt idx="105">
                  <c:v>93.429718554473624</c:v>
                </c:pt>
                <c:pt idx="106">
                  <c:v>93.372651789120994</c:v>
                </c:pt>
                <c:pt idx="107">
                  <c:v>93.313794443386456</c:v>
                </c:pt>
                <c:pt idx="108">
                  <c:v>93.253329328581998</c:v>
                </c:pt>
                <c:pt idx="109">
                  <c:v>93.191441204190028</c:v>
                </c:pt>
                <c:pt idx="110">
                  <c:v>93.128313834961304</c:v>
                </c:pt>
                <c:pt idx="111">
                  <c:v>93.064127315011362</c:v>
                </c:pt>
                <c:pt idx="112">
                  <c:v>92.999055717059633</c:v>
                </c:pt>
                <c:pt idx="113">
                  <c:v>92.933265104753431</c:v>
                </c:pt>
                <c:pt idx="114">
                  <c:v>92.866911926553684</c:v>
                </c:pt>
                <c:pt idx="115">
                  <c:v>92.800141792059577</c:v>
                </c:pt>
                <c:pt idx="116">
                  <c:v>92.733088616704549</c:v>
                </c:pt>
                <c:pt idx="117">
                  <c:v>92.665874108914949</c:v>
                </c:pt>
                <c:pt idx="118">
                  <c:v>92.598607565224739</c:v>
                </c:pt>
                <c:pt idx="119">
                  <c:v>92.53138593336223</c:v>
                </c:pt>
                <c:pt idx="120">
                  <c:v>92.464294100660624</c:v>
                </c:pt>
                <c:pt idx="121">
                  <c:v>92.397405364861314</c:v>
                </c:pt>
                <c:pt idx="122">
                  <c:v>92.330782045989196</c:v>
                </c:pt>
                <c:pt idx="123">
                  <c:v>92.264476200987318</c:v>
                </c:pt>
                <c:pt idx="124">
                  <c:v>92.198530406739764</c:v>
                </c:pt>
                <c:pt idx="125">
                  <c:v>92.132978581581611</c:v>
                </c:pt>
                <c:pt idx="126">
                  <c:v>92.067846820055237</c:v>
                </c:pt>
                <c:pt idx="127">
                  <c:v>92.003154220263497</c:v>
                </c:pt>
                <c:pt idx="128">
                  <c:v>91.93891368749955</c:v>
                </c:pt>
                <c:pt idx="129">
                  <c:v>91.875132701775286</c:v>
                </c:pt>
                <c:pt idx="130">
                  <c:v>91.811814040351152</c:v>
                </c:pt>
                <c:pt idx="131">
                  <c:v>91.748956449359241</c:v>
                </c:pt>
                <c:pt idx="132">
                  <c:v>91.686555261111067</c:v>
                </c:pt>
                <c:pt idx="133">
                  <c:v>91.624602955715972</c:v>
                </c:pt>
                <c:pt idx="134">
                  <c:v>91.563089667244938</c:v>
                </c:pt>
                <c:pt idx="135">
                  <c:v>91.502003635906391</c:v>
                </c:pt>
                <c:pt idx="136">
                  <c:v>91.441331608604997</c:v>
                </c:pt>
                <c:pt idx="137">
                  <c:v>91.381059190885054</c:v>
                </c:pt>
                <c:pt idx="138">
                  <c:v>91.32117115366276</c:v>
                </c:pt>
                <c:pt idx="139">
                  <c:v>91.261651698372248</c:v>
                </c:pt>
                <c:pt idx="140">
                  <c:v>91.202484684227429</c:v>
                </c:pt>
                <c:pt idx="141">
                  <c:v>91.143653821268956</c:v>
                </c:pt>
                <c:pt idx="142">
                  <c:v>91.08514283275224</c:v>
                </c:pt>
                <c:pt idx="143">
                  <c:v>91.026935590261417</c:v>
                </c:pt>
                <c:pt idx="144">
                  <c:v>90.96901622472528</c:v>
                </c:pt>
                <c:pt idx="145">
                  <c:v>90.911369216279695</c:v>
                </c:pt>
                <c:pt idx="146">
                  <c:v>90.853979465677398</c:v>
                </c:pt>
                <c:pt idx="147">
                  <c:v>90.796832349702626</c:v>
                </c:pt>
                <c:pt idx="148">
                  <c:v>90.739913762807234</c:v>
                </c:pt>
                <c:pt idx="149">
                  <c:v>90.68321014695502</c:v>
                </c:pt>
                <c:pt idx="150">
                  <c:v>90.626708511443539</c:v>
                </c:pt>
                <c:pt idx="151">
                  <c:v>90.570396444269264</c:v>
                </c:pt>
                <c:pt idx="152">
                  <c:v>90.514262116415537</c:v>
                </c:pt>
                <c:pt idx="153">
                  <c:v>90.458294280271176</c:v>
                </c:pt>
                <c:pt idx="154">
                  <c:v>90.402482263233082</c:v>
                </c:pt>
                <c:pt idx="155">
                  <c:v>90.34681595740669</c:v>
                </c:pt>
                <c:pt idx="156">
                  <c:v>90.291285806192832</c:v>
                </c:pt>
                <c:pt idx="157">
                  <c:v>90.235882788438929</c:v>
                </c:pt>
                <c:pt idx="158">
                  <c:v>90.180598400734297</c:v>
                </c:pt>
                <c:pt idx="159">
                  <c:v>90.125424638341812</c:v>
                </c:pt>
                <c:pt idx="160">
                  <c:v>90.070353975183039</c:v>
                </c:pt>
                <c:pt idx="161">
                  <c:v>90.015379343226797</c:v>
                </c:pt>
                <c:pt idx="162">
                  <c:v>89.960494111573382</c:v>
                </c:pt>
                <c:pt idx="163">
                  <c:v>89.905692065476586</c:v>
                </c:pt>
                <c:pt idx="164">
                  <c:v>89.850967385501605</c:v>
                </c:pt>
                <c:pt idx="165">
                  <c:v>89.79631462698066</c:v>
                </c:pt>
                <c:pt idx="166">
                  <c:v>89.741728699894352</c:v>
                </c:pt>
                <c:pt idx="167">
                  <c:v>89.687204849281144</c:v>
                </c:pt>
                <c:pt idx="168">
                  <c:v>89.632738636252455</c:v>
                </c:pt>
                <c:pt idx="169">
                  <c:v>89.578325919672153</c:v>
                </c:pt>
                <c:pt idx="170">
                  <c:v>89.523962838541934</c:v>
                </c:pt>
                <c:pt idx="171">
                  <c:v>89.469645795120258</c:v>
                </c:pt>
                <c:pt idx="172">
                  <c:v>89.415371438790629</c:v>
                </c:pt>
                <c:pt idx="173">
                  <c:v>89.361136650685978</c:v>
                </c:pt>
                <c:pt idx="174">
                  <c:v>89.306938529066883</c:v>
                </c:pt>
                <c:pt idx="175">
                  <c:v>89.252774375446123</c:v>
                </c:pt>
                <c:pt idx="176">
                  <c:v>89.198641681445721</c:v>
                </c:pt>
                <c:pt idx="177">
                  <c:v>89.144538116369574</c:v>
                </c:pt>
                <c:pt idx="178">
                  <c:v>89.090461515470537</c:v>
                </c:pt>
                <c:pt idx="179">
                  <c:v>89.036409868889365</c:v>
                </c:pt>
                <c:pt idx="180">
                  <c:v>88.982381311240673</c:v>
                </c:pt>
                <c:pt idx="181">
                  <c:v>88.928374111819522</c:v>
                </c:pt>
                <c:pt idx="182">
                  <c:v>88.874386665402383</c:v>
                </c:pt>
                <c:pt idx="183">
                  <c:v>88.820417483615103</c:v>
                </c:pt>
                <c:pt idx="184">
                  <c:v>88.76646518684052</c:v>
                </c:pt>
                <c:pt idx="185">
                  <c:v>88.712528496639223</c:v>
                </c:pt>
                <c:pt idx="186">
                  <c:v>88.658606228656254</c:v>
                </c:pt>
                <c:pt idx="187">
                  <c:v>88.604697285988181</c:v>
                </c:pt>
                <c:pt idx="188">
                  <c:v>88.550800652984876</c:v>
                </c:pt>
                <c:pt idx="189">
                  <c:v>88.496915389461705</c:v>
                </c:pt>
                <c:pt idx="190">
                  <c:v>88.443040625298238</c:v>
                </c:pt>
                <c:pt idx="191">
                  <c:v>88.389175555400783</c:v>
                </c:pt>
                <c:pt idx="192">
                  <c:v>88.335319435006895</c:v>
                </c:pt>
                <c:pt idx="193">
                  <c:v>88.281471575311002</c:v>
                </c:pt>
                <c:pt idx="194">
                  <c:v>88.227631339391237</c:v>
                </c:pt>
                <c:pt idx="195">
                  <c:v>88.173798138418633</c:v>
                </c:pt>
                <c:pt idx="196">
                  <c:v>88.119971428130626</c:v>
                </c:pt>
                <c:pt idx="197">
                  <c:v>88.066150705551934</c:v>
                </c:pt>
                <c:pt idx="198">
                  <c:v>88.012335505946737</c:v>
                </c:pt>
                <c:pt idx="199">
                  <c:v>87.958525399986755</c:v>
                </c:pt>
                <c:pt idx="200">
                  <c:v>87.904719991121411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245192"/>
        <c:axId val="505245584"/>
      </c:scatterChart>
      <c:valAx>
        <c:axId val="5052451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245584"/>
        <c:crosses val="autoZero"/>
        <c:crossBetween val="midCat"/>
      </c:valAx>
      <c:valAx>
        <c:axId val="5052455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245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B!$G$6:$G$206</c:f>
              <c:numCache>
                <c:formatCode>General</c:formatCode>
                <c:ptCount val="201"/>
                <c:pt idx="0">
                  <c:v>91.328000000000003</c:v>
                </c:pt>
                <c:pt idx="1">
                  <c:v>89.578000000000003</c:v>
                </c:pt>
                <c:pt idx="2">
                  <c:v>91.531000000000006</c:v>
                </c:pt>
                <c:pt idx="3">
                  <c:v>90.843999999999994</c:v>
                </c:pt>
                <c:pt idx="4">
                  <c:v>92.203000000000003</c:v>
                </c:pt>
                <c:pt idx="5">
                  <c:v>90.188000000000002</c:v>
                </c:pt>
                <c:pt idx="6">
                  <c:v>91.453000000000003</c:v>
                </c:pt>
                <c:pt idx="7">
                  <c:v>91.828000000000003</c:v>
                </c:pt>
                <c:pt idx="8">
                  <c:v>91.656000000000006</c:v>
                </c:pt>
                <c:pt idx="9">
                  <c:v>90.858999999999995</c:v>
                </c:pt>
                <c:pt idx="10">
                  <c:v>90.561999999999998</c:v>
                </c:pt>
                <c:pt idx="11">
                  <c:v>91.171999999999997</c:v>
                </c:pt>
                <c:pt idx="12">
                  <c:v>90.281000000000006</c:v>
                </c:pt>
                <c:pt idx="13">
                  <c:v>91.218999999999994</c:v>
                </c:pt>
                <c:pt idx="14">
                  <c:v>91.75</c:v>
                </c:pt>
                <c:pt idx="15">
                  <c:v>90.218999999999994</c:v>
                </c:pt>
                <c:pt idx="16">
                  <c:v>91.061999999999998</c:v>
                </c:pt>
                <c:pt idx="17">
                  <c:v>91.093999999999994</c:v>
                </c:pt>
                <c:pt idx="18">
                  <c:v>91.938000000000002</c:v>
                </c:pt>
                <c:pt idx="19">
                  <c:v>92.906000000000006</c:v>
                </c:pt>
                <c:pt idx="20">
                  <c:v>92.141000000000005</c:v>
                </c:pt>
                <c:pt idx="21">
                  <c:v>91.593999999999994</c:v>
                </c:pt>
                <c:pt idx="22">
                  <c:v>92.281000000000006</c:v>
                </c:pt>
                <c:pt idx="23">
                  <c:v>91.968999999999994</c:v>
                </c:pt>
                <c:pt idx="24">
                  <c:v>91.843999999999994</c:v>
                </c:pt>
                <c:pt idx="25">
                  <c:v>92.656000000000006</c:v>
                </c:pt>
                <c:pt idx="26">
                  <c:v>93.453000000000003</c:v>
                </c:pt>
                <c:pt idx="27">
                  <c:v>92.875</c:v>
                </c:pt>
                <c:pt idx="28">
                  <c:v>93.375</c:v>
                </c:pt>
                <c:pt idx="29">
                  <c:v>92.218999999999994</c:v>
                </c:pt>
                <c:pt idx="30">
                  <c:v>93.891000000000005</c:v>
                </c:pt>
                <c:pt idx="31">
                  <c:v>93.718999999999994</c:v>
                </c:pt>
                <c:pt idx="32">
                  <c:v>93.421999999999997</c:v>
                </c:pt>
                <c:pt idx="33">
                  <c:v>94.171999999999997</c:v>
                </c:pt>
                <c:pt idx="34">
                  <c:v>93.983999999999995</c:v>
                </c:pt>
                <c:pt idx="35">
                  <c:v>94.218999999999994</c:v>
                </c:pt>
                <c:pt idx="36">
                  <c:v>94.233999999999995</c:v>
                </c:pt>
                <c:pt idx="37">
                  <c:v>94.953000000000003</c:v>
                </c:pt>
                <c:pt idx="38">
                  <c:v>95.375</c:v>
                </c:pt>
                <c:pt idx="39">
                  <c:v>96.171999999999997</c:v>
                </c:pt>
                <c:pt idx="40">
                  <c:v>96.968999999999994</c:v>
                </c:pt>
                <c:pt idx="41">
                  <c:v>101.062</c:v>
                </c:pt>
                <c:pt idx="42">
                  <c:v>102.59399999999999</c:v>
                </c:pt>
                <c:pt idx="43">
                  <c:v>105.65600000000001</c:v>
                </c:pt>
                <c:pt idx="44">
                  <c:v>109.65600000000001</c:v>
                </c:pt>
                <c:pt idx="45">
                  <c:v>115.85899999999999</c:v>
                </c:pt>
                <c:pt idx="46">
                  <c:v>121.71899999999999</c:v>
                </c:pt>
                <c:pt idx="47">
                  <c:v>130.375</c:v>
                </c:pt>
                <c:pt idx="48">
                  <c:v>141.64099999999999</c:v>
                </c:pt>
                <c:pt idx="49">
                  <c:v>151</c:v>
                </c:pt>
                <c:pt idx="50">
                  <c:v>165.43799999999999</c:v>
                </c:pt>
                <c:pt idx="51">
                  <c:v>176.922</c:v>
                </c:pt>
                <c:pt idx="52">
                  <c:v>189.64099999999999</c:v>
                </c:pt>
                <c:pt idx="53">
                  <c:v>199.53100000000001</c:v>
                </c:pt>
                <c:pt idx="54">
                  <c:v>207.703</c:v>
                </c:pt>
                <c:pt idx="55">
                  <c:v>212.85900000000001</c:v>
                </c:pt>
                <c:pt idx="56">
                  <c:v>216.71899999999999</c:v>
                </c:pt>
                <c:pt idx="57">
                  <c:v>219.06200000000001</c:v>
                </c:pt>
                <c:pt idx="58">
                  <c:v>217.953</c:v>
                </c:pt>
                <c:pt idx="59">
                  <c:v>211.81200000000001</c:v>
                </c:pt>
                <c:pt idx="60">
                  <c:v>198.28100000000001</c:v>
                </c:pt>
                <c:pt idx="61">
                  <c:v>172.56200000000001</c:v>
                </c:pt>
                <c:pt idx="62">
                  <c:v>134.328</c:v>
                </c:pt>
                <c:pt idx="63">
                  <c:v>110.09399999999999</c:v>
                </c:pt>
                <c:pt idx="64">
                  <c:v>99.625</c:v>
                </c:pt>
                <c:pt idx="65">
                  <c:v>96.016000000000005</c:v>
                </c:pt>
                <c:pt idx="66">
                  <c:v>94.406000000000006</c:v>
                </c:pt>
                <c:pt idx="67">
                  <c:v>94.406000000000006</c:v>
                </c:pt>
                <c:pt idx="68">
                  <c:v>94.858999999999995</c:v>
                </c:pt>
                <c:pt idx="69">
                  <c:v>95.843999999999994</c:v>
                </c:pt>
                <c:pt idx="70">
                  <c:v>98.438000000000002</c:v>
                </c:pt>
                <c:pt idx="71">
                  <c:v>99.108999999999995</c:v>
                </c:pt>
                <c:pt idx="72">
                  <c:v>101.26600000000001</c:v>
                </c:pt>
                <c:pt idx="73">
                  <c:v>105.53100000000001</c:v>
                </c:pt>
                <c:pt idx="74">
                  <c:v>110.797</c:v>
                </c:pt>
                <c:pt idx="75">
                  <c:v>115.34399999999999</c:v>
                </c:pt>
                <c:pt idx="76">
                  <c:v>120.922</c:v>
                </c:pt>
                <c:pt idx="77">
                  <c:v>128.078</c:v>
                </c:pt>
                <c:pt idx="78">
                  <c:v>132.90600000000001</c:v>
                </c:pt>
                <c:pt idx="79">
                  <c:v>138.078</c:v>
                </c:pt>
                <c:pt idx="80">
                  <c:v>140.78100000000001</c:v>
                </c:pt>
                <c:pt idx="81">
                  <c:v>143.43799999999999</c:v>
                </c:pt>
                <c:pt idx="82">
                  <c:v>142.03100000000001</c:v>
                </c:pt>
                <c:pt idx="83">
                  <c:v>136.125</c:v>
                </c:pt>
                <c:pt idx="84">
                  <c:v>124.5</c:v>
                </c:pt>
                <c:pt idx="85">
                  <c:v>112.125</c:v>
                </c:pt>
                <c:pt idx="86">
                  <c:v>101.84399999999999</c:v>
                </c:pt>
                <c:pt idx="87">
                  <c:v>97.641000000000005</c:v>
                </c:pt>
                <c:pt idx="88">
                  <c:v>94.516000000000005</c:v>
                </c:pt>
                <c:pt idx="89">
                  <c:v>94.125</c:v>
                </c:pt>
                <c:pt idx="90">
                  <c:v>91.406000000000006</c:v>
                </c:pt>
                <c:pt idx="91">
                  <c:v>92.391000000000005</c:v>
                </c:pt>
                <c:pt idx="92">
                  <c:v>92.796999999999997</c:v>
                </c:pt>
                <c:pt idx="93">
                  <c:v>91.703000000000003</c:v>
                </c:pt>
                <c:pt idx="94">
                  <c:v>91.858999999999995</c:v>
                </c:pt>
                <c:pt idx="95">
                  <c:v>92.108999999999995</c:v>
                </c:pt>
                <c:pt idx="96">
                  <c:v>92.906000000000006</c:v>
                </c:pt>
                <c:pt idx="97">
                  <c:v>90.906000000000006</c:v>
                </c:pt>
                <c:pt idx="98">
                  <c:v>92.233999999999995</c:v>
                </c:pt>
                <c:pt idx="99">
                  <c:v>91.188000000000002</c:v>
                </c:pt>
                <c:pt idx="100">
                  <c:v>92.953000000000003</c:v>
                </c:pt>
                <c:pt idx="101">
                  <c:v>92.953000000000003</c:v>
                </c:pt>
                <c:pt idx="102">
                  <c:v>92.391000000000005</c:v>
                </c:pt>
                <c:pt idx="103">
                  <c:v>94.218999999999994</c:v>
                </c:pt>
                <c:pt idx="104">
                  <c:v>94.5</c:v>
                </c:pt>
                <c:pt idx="105">
                  <c:v>93.688000000000002</c:v>
                </c:pt>
                <c:pt idx="106">
                  <c:v>94.671999999999997</c:v>
                </c:pt>
                <c:pt idx="107">
                  <c:v>94.703000000000003</c:v>
                </c:pt>
                <c:pt idx="108">
                  <c:v>95.561999999999998</c:v>
                </c:pt>
                <c:pt idx="109">
                  <c:v>95.875</c:v>
                </c:pt>
                <c:pt idx="110">
                  <c:v>93.781000000000006</c:v>
                </c:pt>
                <c:pt idx="111">
                  <c:v>94.828000000000003</c:v>
                </c:pt>
                <c:pt idx="112">
                  <c:v>94.953000000000003</c:v>
                </c:pt>
                <c:pt idx="113">
                  <c:v>95.406000000000006</c:v>
                </c:pt>
                <c:pt idx="114">
                  <c:v>97.843999999999994</c:v>
                </c:pt>
                <c:pt idx="115">
                  <c:v>97.031000000000006</c:v>
                </c:pt>
                <c:pt idx="116">
                  <c:v>99.796999999999997</c:v>
                </c:pt>
                <c:pt idx="117">
                  <c:v>100.75</c:v>
                </c:pt>
                <c:pt idx="118">
                  <c:v>101.938</c:v>
                </c:pt>
                <c:pt idx="119">
                  <c:v>103.297</c:v>
                </c:pt>
                <c:pt idx="120">
                  <c:v>105.64100000000001</c:v>
                </c:pt>
                <c:pt idx="121">
                  <c:v>105.938</c:v>
                </c:pt>
                <c:pt idx="122">
                  <c:v>105.59399999999999</c:v>
                </c:pt>
                <c:pt idx="123">
                  <c:v>104.71899999999999</c:v>
                </c:pt>
                <c:pt idx="124">
                  <c:v>103.21899999999999</c:v>
                </c:pt>
                <c:pt idx="125">
                  <c:v>100.828</c:v>
                </c:pt>
                <c:pt idx="126">
                  <c:v>98.796999999999997</c:v>
                </c:pt>
                <c:pt idx="127">
                  <c:v>96.406000000000006</c:v>
                </c:pt>
                <c:pt idx="128">
                  <c:v>95.078000000000003</c:v>
                </c:pt>
                <c:pt idx="129">
                  <c:v>93.561999999999998</c:v>
                </c:pt>
                <c:pt idx="130">
                  <c:v>91.938000000000002</c:v>
                </c:pt>
                <c:pt idx="131">
                  <c:v>91.578000000000003</c:v>
                </c:pt>
                <c:pt idx="132">
                  <c:v>92.796999999999997</c:v>
                </c:pt>
                <c:pt idx="133">
                  <c:v>90.406000000000006</c:v>
                </c:pt>
                <c:pt idx="134">
                  <c:v>91.061999999999998</c:v>
                </c:pt>
                <c:pt idx="135">
                  <c:v>91.203000000000003</c:v>
                </c:pt>
                <c:pt idx="136">
                  <c:v>91.311999999999998</c:v>
                </c:pt>
                <c:pt idx="137">
                  <c:v>90.688000000000002</c:v>
                </c:pt>
                <c:pt idx="138">
                  <c:v>89.983999999999995</c:v>
                </c:pt>
                <c:pt idx="139">
                  <c:v>90.438000000000002</c:v>
                </c:pt>
                <c:pt idx="140">
                  <c:v>90.703000000000003</c:v>
                </c:pt>
                <c:pt idx="141">
                  <c:v>90.781000000000006</c:v>
                </c:pt>
                <c:pt idx="142">
                  <c:v>91.733999999999995</c:v>
                </c:pt>
                <c:pt idx="143">
                  <c:v>90.468999999999994</c:v>
                </c:pt>
                <c:pt idx="144">
                  <c:v>92.141000000000005</c:v>
                </c:pt>
                <c:pt idx="145">
                  <c:v>91.438000000000002</c:v>
                </c:pt>
                <c:pt idx="146">
                  <c:v>93.561999999999998</c:v>
                </c:pt>
                <c:pt idx="147">
                  <c:v>92.625</c:v>
                </c:pt>
                <c:pt idx="148">
                  <c:v>93.453000000000003</c:v>
                </c:pt>
                <c:pt idx="149">
                  <c:v>93.906000000000006</c:v>
                </c:pt>
                <c:pt idx="150">
                  <c:v>93.891000000000005</c:v>
                </c:pt>
                <c:pt idx="151">
                  <c:v>95.108999999999995</c:v>
                </c:pt>
                <c:pt idx="152">
                  <c:v>95.391000000000005</c:v>
                </c:pt>
                <c:pt idx="153">
                  <c:v>97.188000000000002</c:v>
                </c:pt>
                <c:pt idx="154">
                  <c:v>95.483999999999995</c:v>
                </c:pt>
                <c:pt idx="155">
                  <c:v>95.858999999999995</c:v>
                </c:pt>
                <c:pt idx="156">
                  <c:v>96.375</c:v>
                </c:pt>
                <c:pt idx="157">
                  <c:v>93.546999999999997</c:v>
                </c:pt>
                <c:pt idx="158">
                  <c:v>93.858999999999995</c:v>
                </c:pt>
                <c:pt idx="159">
                  <c:v>93.843999999999994</c:v>
                </c:pt>
                <c:pt idx="160">
                  <c:v>92.328000000000003</c:v>
                </c:pt>
                <c:pt idx="161">
                  <c:v>91.608999999999995</c:v>
                </c:pt>
                <c:pt idx="162">
                  <c:v>91.391000000000005</c:v>
                </c:pt>
                <c:pt idx="163">
                  <c:v>91.468999999999994</c:v>
                </c:pt>
                <c:pt idx="164">
                  <c:v>90.5</c:v>
                </c:pt>
                <c:pt idx="165">
                  <c:v>89.968999999999994</c:v>
                </c:pt>
                <c:pt idx="166">
                  <c:v>90.281000000000006</c:v>
                </c:pt>
                <c:pt idx="167">
                  <c:v>90.453000000000003</c:v>
                </c:pt>
                <c:pt idx="168">
                  <c:v>89.766000000000005</c:v>
                </c:pt>
                <c:pt idx="169">
                  <c:v>90.171999999999997</c:v>
                </c:pt>
                <c:pt idx="170">
                  <c:v>89.921999999999997</c:v>
                </c:pt>
                <c:pt idx="171">
                  <c:v>90.281000000000006</c:v>
                </c:pt>
                <c:pt idx="172">
                  <c:v>89.906000000000006</c:v>
                </c:pt>
                <c:pt idx="173">
                  <c:v>89.546999999999997</c:v>
                </c:pt>
                <c:pt idx="174">
                  <c:v>90.046999999999997</c:v>
                </c:pt>
                <c:pt idx="175">
                  <c:v>90.016000000000005</c:v>
                </c:pt>
                <c:pt idx="176">
                  <c:v>89.843999999999994</c:v>
                </c:pt>
                <c:pt idx="177">
                  <c:v>89.25</c:v>
                </c:pt>
                <c:pt idx="178">
                  <c:v>90.016000000000005</c:v>
                </c:pt>
                <c:pt idx="179">
                  <c:v>90.093999999999994</c:v>
                </c:pt>
                <c:pt idx="180">
                  <c:v>89.25</c:v>
                </c:pt>
                <c:pt idx="181">
                  <c:v>89.5</c:v>
                </c:pt>
                <c:pt idx="182">
                  <c:v>89.828000000000003</c:v>
                </c:pt>
                <c:pt idx="183">
                  <c:v>91.125</c:v>
                </c:pt>
                <c:pt idx="184">
                  <c:v>89.858999999999995</c:v>
                </c:pt>
                <c:pt idx="185">
                  <c:v>89.578000000000003</c:v>
                </c:pt>
                <c:pt idx="186">
                  <c:v>89.593999999999994</c:v>
                </c:pt>
                <c:pt idx="187">
                  <c:v>89.343999999999994</c:v>
                </c:pt>
                <c:pt idx="188">
                  <c:v>89.578000000000003</c:v>
                </c:pt>
                <c:pt idx="189">
                  <c:v>90.608999999999995</c:v>
                </c:pt>
                <c:pt idx="190">
                  <c:v>91.5</c:v>
                </c:pt>
                <c:pt idx="191">
                  <c:v>89.938000000000002</c:v>
                </c:pt>
                <c:pt idx="192">
                  <c:v>90.108999999999995</c:v>
                </c:pt>
                <c:pt idx="193">
                  <c:v>89.656000000000006</c:v>
                </c:pt>
                <c:pt idx="194">
                  <c:v>89.233999999999995</c:v>
                </c:pt>
                <c:pt idx="195">
                  <c:v>90.843999999999994</c:v>
                </c:pt>
                <c:pt idx="196">
                  <c:v>90.718999999999994</c:v>
                </c:pt>
                <c:pt idx="197">
                  <c:v>89.733999999999995</c:v>
                </c:pt>
                <c:pt idx="198">
                  <c:v>89.733999999999995</c:v>
                </c:pt>
                <c:pt idx="199">
                  <c:v>89.593999999999994</c:v>
                </c:pt>
                <c:pt idx="200">
                  <c:v>90.358999999999995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B!$V$6:$V$206</c:f>
              <c:numCache>
                <c:formatCode>0.00</c:formatCode>
                <c:ptCount val="201"/>
                <c:pt idx="0">
                  <c:v>91.940781728943151</c:v>
                </c:pt>
                <c:pt idx="1">
                  <c:v>91.954522069877981</c:v>
                </c:pt>
                <c:pt idx="2">
                  <c:v>91.968264845753708</c:v>
                </c:pt>
                <c:pt idx="3">
                  <c:v>91.982010247282773</c:v>
                </c:pt>
                <c:pt idx="4">
                  <c:v>91.995758479303007</c:v>
                </c:pt>
                <c:pt idx="5">
                  <c:v>92.009509761726065</c:v>
                </c:pt>
                <c:pt idx="6">
                  <c:v>92.023264330537771</c:v>
                </c:pt>
                <c:pt idx="7">
                  <c:v>92.037022438850158</c:v>
                </c:pt>
                <c:pt idx="8">
                  <c:v>92.050784358007093</c:v>
                </c:pt>
                <c:pt idx="9">
                  <c:v>92.064550378742851</c:v>
                </c:pt>
                <c:pt idx="10">
                  <c:v>92.078320812394395</c:v>
                </c:pt>
                <c:pt idx="11">
                  <c:v>92.092095992166307</c:v>
                </c:pt>
                <c:pt idx="12">
                  <c:v>92.105876274447169</c:v>
                </c:pt>
                <c:pt idx="13">
                  <c:v>92.119662040175783</c:v>
                </c:pt>
                <c:pt idx="14">
                  <c:v>92.133453696254179</c:v>
                </c:pt>
                <c:pt idx="15">
                  <c:v>92.147251677003567</c:v>
                </c:pt>
                <c:pt idx="16">
                  <c:v>92.161056445659156</c:v>
                </c:pt>
                <c:pt idx="17">
                  <c:v>92.174868495899148</c:v>
                </c:pt>
                <c:pt idx="18">
                  <c:v>92.188688353410228</c:v>
                </c:pt>
                <c:pt idx="19">
                  <c:v>92.202516577519589</c:v>
                </c:pt>
                <c:pt idx="20">
                  <c:v>92.216353763041681</c:v>
                </c:pt>
                <c:pt idx="21">
                  <c:v>92.230200542922617</c:v>
                </c:pt>
                <c:pt idx="22">
                  <c:v>92.244057593806559</c:v>
                </c:pt>
                <c:pt idx="23">
                  <c:v>92.257925651810567</c:v>
                </c:pt>
                <c:pt idx="24">
                  <c:v>92.271805562244424</c:v>
                </c:pt>
                <c:pt idx="25">
                  <c:v>92.285698436816645</c:v>
                </c:pt>
                <c:pt idx="26">
                  <c:v>92.299606134982866</c:v>
                </c:pt>
                <c:pt idx="27">
                  <c:v>92.313532675905137</c:v>
                </c:pt>
                <c:pt idx="28">
                  <c:v>92.327488192116562</c:v>
                </c:pt>
                <c:pt idx="29">
                  <c:v>92.341499480500062</c:v>
                </c:pt>
                <c:pt idx="30">
                  <c:v>92.355636806408341</c:v>
                </c:pt>
                <c:pt idx="31">
                  <c:v>92.370078651890267</c:v>
                </c:pt>
                <c:pt idx="32">
                  <c:v>92.38526024027486</c:v>
                </c:pt>
                <c:pt idx="33">
                  <c:v>92.40219654690118</c:v>
                </c:pt>
                <c:pt idx="34">
                  <c:v>92.423146980655758</c:v>
                </c:pt>
                <c:pt idx="35">
                  <c:v>92.452906221665927</c:v>
                </c:pt>
                <c:pt idx="36">
                  <c:v>92.501162059712883</c:v>
                </c:pt>
                <c:pt idx="37">
                  <c:v>92.586527325339077</c:v>
                </c:pt>
                <c:pt idx="38">
                  <c:v>92.742951213927014</c:v>
                </c:pt>
                <c:pt idx="39">
                  <c:v>93.029102022397282</c:v>
                </c:pt>
                <c:pt idx="40">
                  <c:v>93.540786764236358</c:v>
                </c:pt>
                <c:pt idx="41">
                  <c:v>94.425330064821168</c:v>
                </c:pt>
                <c:pt idx="42">
                  <c:v>95.894995268206387</c:v>
                </c:pt>
                <c:pt idx="43">
                  <c:v>98.234217282236429</c:v>
                </c:pt>
                <c:pt idx="44">
                  <c:v>101.79331750242993</c:v>
                </c:pt>
                <c:pt idx="45">
                  <c:v>106.96065921269536</c:v>
                </c:pt>
                <c:pt idx="46">
                  <c:v>114.10726832760895</c:v>
                </c:pt>
                <c:pt idx="47">
                  <c:v>123.50378797287611</c:v>
                </c:pt>
                <c:pt idx="48">
                  <c:v>135.21904624304045</c:v>
                </c:pt>
                <c:pt idx="49">
                  <c:v>149.02043187873974</c:v>
                </c:pt>
                <c:pt idx="50">
                  <c:v>164.30481328790009</c:v>
                </c:pt>
                <c:pt idx="51">
                  <c:v>180.0902802454365</c:v>
                </c:pt>
                <c:pt idx="52">
                  <c:v>195.09015831938558</c:v>
                </c:pt>
                <c:pt idx="53">
                  <c:v>207.87155712416444</c:v>
                </c:pt>
                <c:pt idx="54">
                  <c:v>217.07570100543415</c:v>
                </c:pt>
                <c:pt idx="55">
                  <c:v>221.65466155115917</c:v>
                </c:pt>
                <c:pt idx="56">
                  <c:v>221.06781434133967</c:v>
                </c:pt>
                <c:pt idx="57">
                  <c:v>215.38715598378346</c:v>
                </c:pt>
                <c:pt idx="58">
                  <c:v>205.28313522706807</c:v>
                </c:pt>
                <c:pt idx="59">
                  <c:v>191.89485310845575</c:v>
                </c:pt>
                <c:pt idx="60">
                  <c:v>176.61936267962477</c:v>
                </c:pt>
                <c:pt idx="61">
                  <c:v>160.87389697323133</c:v>
                </c:pt>
                <c:pt idx="62">
                  <c:v>145.88655853655143</c:v>
                </c:pt>
                <c:pt idx="63">
                  <c:v>132.55650799481791</c:v>
                </c:pt>
                <c:pt idx="64">
                  <c:v>121.40087398127599</c:v>
                </c:pt>
                <c:pt idx="65">
                  <c:v>112.58162884286212</c:v>
                </c:pt>
                <c:pt idx="66">
                  <c:v>105.98906819329571</c:v>
                </c:pt>
                <c:pt idx="67">
                  <c:v>101.35258604559972</c:v>
                </c:pt>
                <c:pt idx="68">
                  <c:v>98.352709741884823</c:v>
                </c:pt>
                <c:pt idx="69">
                  <c:v>96.716145618062782</c:v>
                </c:pt>
                <c:pt idx="70">
                  <c:v>96.282511271153865</c:v>
                </c:pt>
                <c:pt idx="71">
                  <c:v>97.034218881950878</c:v>
                </c:pt>
                <c:pt idx="72">
                  <c:v>99.080475599348617</c:v>
                </c:pt>
                <c:pt idx="73">
                  <c:v>102.5877357878407</c:v>
                </c:pt>
                <c:pt idx="74">
                  <c:v>107.65891965943614</c:v>
                </c:pt>
                <c:pt idx="75">
                  <c:v>114.18514442706257</c:v>
                </c:pt>
                <c:pt idx="76">
                  <c:v>121.720012810254</c:v>
                </c:pt>
                <c:pt idx="77">
                  <c:v>129.44118004894241</c:v>
                </c:pt>
                <c:pt idx="78">
                  <c:v>136.24892237908176</c:v>
                </c:pt>
                <c:pt idx="79">
                  <c:v>141.00163183498341</c:v>
                </c:pt>
                <c:pt idx="80">
                  <c:v>142.82164513048843</c:v>
                </c:pt>
                <c:pt idx="81">
                  <c:v>141.35767296895125</c:v>
                </c:pt>
                <c:pt idx="82">
                  <c:v>136.89476219741621</c:v>
                </c:pt>
                <c:pt idx="83">
                  <c:v>130.26375836650203</c:v>
                </c:pt>
                <c:pt idx="84">
                  <c:v>122.58922864809527</c:v>
                </c:pt>
                <c:pt idx="85">
                  <c:v>114.98043284175345</c:v>
                </c:pt>
                <c:pt idx="86">
                  <c:v>108.28079872943667</c:v>
                </c:pt>
                <c:pt idx="87">
                  <c:v>102.94832691158142</c:v>
                </c:pt>
                <c:pt idx="88">
                  <c:v>99.073047376890912</c:v>
                </c:pt>
                <c:pt idx="89">
                  <c:v>96.485197874510476</c:v>
                </c:pt>
                <c:pt idx="90">
                  <c:v>94.8899521677059</c:v>
                </c:pt>
                <c:pt idx="91">
                  <c:v>93.978453302155756</c:v>
                </c:pt>
                <c:pt idx="92">
                  <c:v>93.493094434544474</c:v>
                </c:pt>
                <c:pt idx="93">
                  <c:v>93.249715121872555</c:v>
                </c:pt>
                <c:pt idx="94">
                  <c:v>93.131883749351772</c:v>
                </c:pt>
                <c:pt idx="95">
                  <c:v>93.073417594583333</c:v>
                </c:pt>
                <c:pt idx="96">
                  <c:v>93.040160710675423</c:v>
                </c:pt>
                <c:pt idx="97">
                  <c:v>93.016016342834021</c:v>
                </c:pt>
                <c:pt idx="98">
                  <c:v>92.994053576133368</c:v>
                </c:pt>
                <c:pt idx="99">
                  <c:v>92.97159989026602</c:v>
                </c:pt>
                <c:pt idx="100">
                  <c:v>92.947872551807549</c:v>
                </c:pt>
                <c:pt idx="101">
                  <c:v>92.923033232361476</c:v>
                </c:pt>
                <c:pt idx="102">
                  <c:v>92.898015290521002</c:v>
                </c:pt>
                <c:pt idx="103">
                  <c:v>92.874839079010414</c:v>
                </c:pt>
                <c:pt idx="104">
                  <c:v>92.857352136999111</c:v>
                </c:pt>
                <c:pt idx="105">
                  <c:v>92.852423158305129</c:v>
                </c:pt>
                <c:pt idx="106">
                  <c:v>92.87159041734887</c:v>
                </c:pt>
                <c:pt idx="107">
                  <c:v>92.93300869461163</c:v>
                </c:pt>
                <c:pt idx="108">
                  <c:v>93.063251463671548</c:v>
                </c:pt>
                <c:pt idx="109">
                  <c:v>93.298152091165178</c:v>
                </c:pt>
                <c:pt idx="110">
                  <c:v>93.681539064601367</c:v>
                </c:pt>
                <c:pt idx="111">
                  <c:v>94.260655768724021</c:v>
                </c:pt>
                <c:pt idx="112">
                  <c:v>95.077505455001841</c:v>
                </c:pt>
                <c:pt idx="113">
                  <c:v>96.156474555081516</c:v>
                </c:pt>
                <c:pt idx="114">
                  <c:v>97.490241549931241</c:v>
                </c:pt>
                <c:pt idx="115">
                  <c:v>99.027681904281053</c:v>
                </c:pt>
                <c:pt idx="116">
                  <c:v>100.6684418455916</c:v>
                </c:pt>
                <c:pt idx="117">
                  <c:v>102.26828842186406</c:v>
                </c:pt>
                <c:pt idx="118">
                  <c:v>103.6569115653477</c:v>
                </c:pt>
                <c:pt idx="119">
                  <c:v>104.66602453994713</c:v>
                </c:pt>
                <c:pt idx="120">
                  <c:v>105.16167108616892</c:v>
                </c:pt>
                <c:pt idx="121">
                  <c:v>105.07225521688078</c:v>
                </c:pt>
                <c:pt idx="122">
                  <c:v>104.40421313469555</c:v>
                </c:pt>
                <c:pt idx="123">
                  <c:v>103.2405994938194</c:v>
                </c:pt>
                <c:pt idx="124">
                  <c:v>101.72301998078552</c:v>
                </c:pt>
                <c:pt idx="125">
                  <c:v>100.02233478219797</c:v>
                </c:pt>
                <c:pt idx="126">
                  <c:v>98.306486692869285</c:v>
                </c:pt>
                <c:pt idx="127">
                  <c:v>96.713722596854566</c:v>
                </c:pt>
                <c:pt idx="128">
                  <c:v>95.336735407644525</c:v>
                </c:pt>
                <c:pt idx="129">
                  <c:v>94.219223580273578</c:v>
                </c:pt>
                <c:pt idx="130">
                  <c:v>93.362690603232963</c:v>
                </c:pt>
                <c:pt idx="131">
                  <c:v>92.739164916813024</c:v>
                </c:pt>
                <c:pt idx="132">
                  <c:v>92.30523997146075</c:v>
                </c:pt>
                <c:pt idx="133">
                  <c:v>92.013975833449948</c:v>
                </c:pt>
                <c:pt idx="134">
                  <c:v>91.822953215335374</c:v>
                </c:pt>
                <c:pt idx="135">
                  <c:v>91.698370688713425</c:v>
                </c:pt>
                <c:pt idx="136">
                  <c:v>91.616091922807939</c:v>
                </c:pt>
                <c:pt idx="137">
                  <c:v>91.560908924721943</c:v>
                </c:pt>
                <c:pt idx="138">
                  <c:v>91.52515525172133</c:v>
                </c:pt>
                <c:pt idx="139">
                  <c:v>91.507419363886783</c:v>
                </c:pt>
                <c:pt idx="140">
                  <c:v>91.51166697732809</c:v>
                </c:pt>
                <c:pt idx="141">
                  <c:v>91.546692122354244</c:v>
                </c:pt>
                <c:pt idx="142">
                  <c:v>91.625527103192027</c:v>
                </c:pt>
                <c:pt idx="143">
                  <c:v>91.764282264715817</c:v>
                </c:pt>
                <c:pt idx="144">
                  <c:v>91.97990128554838</c:v>
                </c:pt>
                <c:pt idx="145">
                  <c:v>92.286556931413187</c:v>
                </c:pt>
                <c:pt idx="146">
                  <c:v>92.690888616547255</c:v>
                </c:pt>
                <c:pt idx="147">
                  <c:v>93.186915264148965</c:v>
                </c:pt>
                <c:pt idx="148">
                  <c:v>93.75204088569032</c:v>
                </c:pt>
                <c:pt idx="149">
                  <c:v>94.345819486018584</c:v>
                </c:pt>
                <c:pt idx="150">
                  <c:v>94.91280868364953</c:v>
                </c:pt>
                <c:pt idx="151">
                  <c:v>95.389854568921152</c:v>
                </c:pt>
                <c:pt idx="152">
                  <c:v>95.716743761763269</c:v>
                </c:pt>
                <c:pt idx="153">
                  <c:v>95.847826933647937</c:v>
                </c:pt>
                <c:pt idx="154">
                  <c:v>95.761534253305157</c:v>
                </c:pt>
                <c:pt idx="155">
                  <c:v>95.465046564099197</c:v>
                </c:pt>
                <c:pt idx="156">
                  <c:v>94.992726053616295</c:v>
                </c:pt>
                <c:pt idx="157">
                  <c:v>94.398778950277233</c:v>
                </c:pt>
                <c:pt idx="158">
                  <c:v>93.746311266591675</c:v>
                </c:pt>
                <c:pt idx="159">
                  <c:v>93.095820546651282</c:v>
                </c:pt>
                <c:pt idx="160">
                  <c:v>92.495978373584009</c:v>
                </c:pt>
                <c:pt idx="161">
                  <c:v>91.978488931879312</c:v>
                </c:pt>
                <c:pt idx="162">
                  <c:v>91.557366974098883</c:v>
                </c:pt>
                <c:pt idx="163">
                  <c:v>91.231729451000263</c:v>
                </c:pt>
                <c:pt idx="164">
                  <c:v>90.990516033072879</c:v>
                </c:pt>
                <c:pt idx="165">
                  <c:v>90.817522483926851</c:v>
                </c:pt>
                <c:pt idx="166">
                  <c:v>90.695570877504892</c:v>
                </c:pt>
                <c:pt idx="167">
                  <c:v>90.609262763711158</c:v>
                </c:pt>
                <c:pt idx="168">
                  <c:v>90.546309587234376</c:v>
                </c:pt>
                <c:pt idx="169">
                  <c:v>90.497770352151036</c:v>
                </c:pt>
                <c:pt idx="170">
                  <c:v>90.457635397530922</c:v>
                </c:pt>
                <c:pt idx="171">
                  <c:v>90.422142584134974</c:v>
                </c:pt>
                <c:pt idx="172">
                  <c:v>90.38908630740606</c:v>
                </c:pt>
                <c:pt idx="173">
                  <c:v>90.357250754581443</c:v>
                </c:pt>
                <c:pt idx="174">
                  <c:v>90.326003731853888</c:v>
                </c:pt>
                <c:pt idx="175">
                  <c:v>90.295034206442139</c:v>
                </c:pt>
                <c:pt idx="176">
                  <c:v>90.264196841133199</c:v>
                </c:pt>
                <c:pt idx="177">
                  <c:v>90.233426728408048</c:v>
                </c:pt>
                <c:pt idx="178">
                  <c:v>90.202695804587862</c:v>
                </c:pt>
                <c:pt idx="179">
                  <c:v>90.171991987349784</c:v>
                </c:pt>
                <c:pt idx="180">
                  <c:v>90.141309792223296</c:v>
                </c:pt>
                <c:pt idx="181">
                  <c:v>90.110646354973497</c:v>
                </c:pt>
                <c:pt idx="182">
                  <c:v>90.079999837721857</c:v>
                </c:pt>
                <c:pt idx="183">
                  <c:v>90.049368822521885</c:v>
                </c:pt>
                <c:pt idx="184">
                  <c:v>90.018752090264854</c:v>
                </c:pt>
                <c:pt idx="185">
                  <c:v>89.988148541619125</c:v>
                </c:pt>
                <c:pt idx="186">
                  <c:v>89.957557167614112</c:v>
                </c:pt>
                <c:pt idx="187">
                  <c:v>89.926977036815273</c:v>
                </c:pt>
                <c:pt idx="188">
                  <c:v>89.896407287923253</c:v>
                </c:pt>
                <c:pt idx="189">
                  <c:v>89.865847124221304</c:v>
                </c:pt>
                <c:pt idx="190">
                  <c:v>89.835295808777829</c:v>
                </c:pt>
                <c:pt idx="191">
                  <c:v>89.804752660077483</c:v>
                </c:pt>
                <c:pt idx="192">
                  <c:v>89.774217047978098</c:v>
                </c:pt>
                <c:pt idx="193">
                  <c:v>89.74368838995386</c:v>
                </c:pt>
                <c:pt idx="194">
                  <c:v>89.713166147601655</c:v>
                </c:pt>
                <c:pt idx="195">
                  <c:v>89.682649823392609</c:v>
                </c:pt>
                <c:pt idx="196">
                  <c:v>89.652138957652809</c:v>
                </c:pt>
                <c:pt idx="197">
                  <c:v>89.621633125758152</c:v>
                </c:pt>
                <c:pt idx="198">
                  <c:v>89.59113193552885</c:v>
                </c:pt>
                <c:pt idx="199">
                  <c:v>89.560635024810637</c:v>
                </c:pt>
                <c:pt idx="200">
                  <c:v>89.530142059230016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B!$AZ$6:$AZ$206</c:f>
              <c:numCache>
                <c:formatCode>General</c:formatCode>
                <c:ptCount val="201"/>
                <c:pt idx="0">
                  <c:v>91.940781728943151</c:v>
                </c:pt>
                <c:pt idx="1">
                  <c:v>91.954522069877981</c:v>
                </c:pt>
                <c:pt idx="2">
                  <c:v>91.968264845753708</c:v>
                </c:pt>
                <c:pt idx="3">
                  <c:v>91.982010247282773</c:v>
                </c:pt>
                <c:pt idx="4">
                  <c:v>91.995758479303007</c:v>
                </c:pt>
                <c:pt idx="5">
                  <c:v>92.009509761726065</c:v>
                </c:pt>
                <c:pt idx="6">
                  <c:v>92.023264330537771</c:v>
                </c:pt>
                <c:pt idx="7">
                  <c:v>92.037022438850158</c:v>
                </c:pt>
                <c:pt idx="8">
                  <c:v>92.050784358007093</c:v>
                </c:pt>
                <c:pt idx="9">
                  <c:v>92.064550378742851</c:v>
                </c:pt>
                <c:pt idx="10">
                  <c:v>92.078320812394395</c:v>
                </c:pt>
                <c:pt idx="11">
                  <c:v>92.092095992166307</c:v>
                </c:pt>
                <c:pt idx="12">
                  <c:v>92.105876274447169</c:v>
                </c:pt>
                <c:pt idx="13">
                  <c:v>92.119662040175768</c:v>
                </c:pt>
                <c:pt idx="14">
                  <c:v>92.13345369625408</c:v>
                </c:pt>
                <c:pt idx="15">
                  <c:v>92.147251677003069</c:v>
                </c:pt>
                <c:pt idx="16">
                  <c:v>92.161056445656655</c:v>
                </c:pt>
                <c:pt idx="17">
                  <c:v>92.174868495886997</c:v>
                </c:pt>
                <c:pt idx="18">
                  <c:v>92.188688353353399</c:v>
                </c:pt>
                <c:pt idx="19">
                  <c:v>92.202516577264461</c:v>
                </c:pt>
                <c:pt idx="20">
                  <c:v>92.216353761941889</c:v>
                </c:pt>
                <c:pt idx="21">
                  <c:v>92.230200538370866</c:v>
                </c:pt>
                <c:pt idx="22">
                  <c:v>92.244057575719737</c:v>
                </c:pt>
                <c:pt idx="23">
                  <c:v>92.257925582808213</c:v>
                </c:pt>
                <c:pt idx="24">
                  <c:v>92.271805309499328</c:v>
                </c:pt>
                <c:pt idx="25">
                  <c:v>92.285697547986658</c:v>
                </c:pt>
                <c:pt idx="26">
                  <c:v>92.299603133942355</c:v>
                </c:pt>
                <c:pt idx="27">
                  <c:v>92.313522947487414</c:v>
                </c:pt>
                <c:pt idx="28">
                  <c:v>92.32745791393755</c:v>
                </c:pt>
                <c:pt idx="29">
                  <c:v>92.341409004272407</c:v>
                </c:pt>
                <c:pt idx="30">
                  <c:v>92.35537723526663</c:v>
                </c:pt>
                <c:pt idx="31">
                  <c:v>92.36936366921222</c:v>
                </c:pt>
                <c:pt idx="32">
                  <c:v>92.383369413151897</c:v>
                </c:pt>
                <c:pt idx="33">
                  <c:v>92.397395617530435</c:v>
                </c:pt>
                <c:pt idx="34">
                  <c:v>92.411443474158403</c:v>
                </c:pt>
                <c:pt idx="35">
                  <c:v>92.425514213367734</c:v>
                </c:pt>
                <c:pt idx="36">
                  <c:v>92.439609100221858</c:v>
                </c:pt>
                <c:pt idx="37">
                  <c:v>92.453729429624815</c:v>
                </c:pt>
                <c:pt idx="38">
                  <c:v>92.467876520152572</c:v>
                </c:pt>
                <c:pt idx="39">
                  <c:v>92.482051706407447</c:v>
                </c:pt>
                <c:pt idx="40">
                  <c:v>92.49625632967016</c:v>
                </c:pt>
                <c:pt idx="41">
                  <c:v>92.51049172659647</c:v>
                </c:pt>
                <c:pt idx="42">
                  <c:v>92.524759215673711</c:v>
                </c:pt>
                <c:pt idx="43">
                  <c:v>92.539060081118279</c:v>
                </c:pt>
                <c:pt idx="44">
                  <c:v>92.553395553857911</c:v>
                </c:pt>
                <c:pt idx="45">
                  <c:v>92.567766789201329</c:v>
                </c:pt>
                <c:pt idx="46">
                  <c:v>92.582174840753794</c:v>
                </c:pt>
                <c:pt idx="47">
                  <c:v>92.596620630089348</c:v>
                </c:pt>
                <c:pt idx="48">
                  <c:v>92.611104911639387</c:v>
                </c:pt>
                <c:pt idx="49">
                  <c:v>92.625628232203823</c:v>
                </c:pt>
                <c:pt idx="50">
                  <c:v>92.640190884433139</c:v>
                </c:pt>
                <c:pt idx="51">
                  <c:v>92.654792853572715</c:v>
                </c:pt>
                <c:pt idx="52">
                  <c:v>92.669433756699505</c:v>
                </c:pt>
                <c:pt idx="53">
                  <c:v>92.684112773622644</c:v>
                </c:pt>
                <c:pt idx="54">
                  <c:v>92.698828568561154</c:v>
                </c:pt>
                <c:pt idx="55">
                  <c:v>92.713579201658746</c:v>
                </c:pt>
                <c:pt idx="56">
                  <c:v>92.728362029348773</c:v>
                </c:pt>
                <c:pt idx="57">
                  <c:v>92.743173592545716</c:v>
                </c:pt>
                <c:pt idx="58">
                  <c:v>92.758009491618722</c:v>
                </c:pt>
                <c:pt idx="59">
                  <c:v>92.772864247101325</c:v>
                </c:pt>
                <c:pt idx="60">
                  <c:v>92.787731145117107</c:v>
                </c:pt>
                <c:pt idx="61">
                  <c:v>92.802602066563168</c:v>
                </c:pt>
                <c:pt idx="62">
                  <c:v>92.817467299197091</c:v>
                </c:pt>
                <c:pt idx="63">
                  <c:v>92.832315331935192</c:v>
                </c:pt>
                <c:pt idx="64">
                  <c:v>92.847132630897988</c:v>
                </c:pt>
                <c:pt idx="65">
                  <c:v>92.861903397049431</c:v>
                </c:pt>
                <c:pt idx="66">
                  <c:v>92.876609305685733</c:v>
                </c:pt>
                <c:pt idx="67">
                  <c:v>92.891229228551239</c:v>
                </c:pt>
                <c:pt idx="68">
                  <c:v>92.905738940014828</c:v>
                </c:pt>
                <c:pt idx="69">
                  <c:v>92.920110809541654</c:v>
                </c:pt>
                <c:pt idx="70">
                  <c:v>92.934313483663459</c:v>
                </c:pt>
                <c:pt idx="71">
                  <c:v>92.948311561793602</c:v>
                </c:pt>
                <c:pt idx="72">
                  <c:v>92.962065271561144</c:v>
                </c:pt>
                <c:pt idx="73">
                  <c:v>92.975530150848954</c:v>
                </c:pt>
                <c:pt idx="74">
                  <c:v>92.988656745403418</c:v>
                </c:pt>
                <c:pt idx="75">
                  <c:v>93.001390332711523</c:v>
                </c:pt>
                <c:pt idx="76">
                  <c:v>93.013670684767845</c:v>
                </c:pt>
                <c:pt idx="77">
                  <c:v>93.025431884312525</c:v>
                </c:pt>
                <c:pt idx="78">
                  <c:v>93.036602211012905</c:v>
                </c:pt>
                <c:pt idx="79">
                  <c:v>93.047104115761599</c:v>
                </c:pt>
                <c:pt idx="80">
                  <c:v>93.056854302611583</c:v>
                </c:pt>
                <c:pt idx="81">
                  <c:v>93.06576393867411</c:v>
                </c:pt>
                <c:pt idx="82">
                  <c:v>93.073739012352306</c:v>
                </c:pt>
                <c:pt idx="83">
                  <c:v>93.080680859335885</c:v>
                </c:pt>
                <c:pt idx="84">
                  <c:v>93.086486873607143</c:v>
                </c:pt>
                <c:pt idx="85">
                  <c:v>93.091051417086092</c:v>
                </c:pt>
                <c:pt idx="86">
                  <c:v>93.094266936307648</c:v>
                </c:pt>
                <c:pt idx="87">
                  <c:v>93.096025287586599</c:v>
                </c:pt>
                <c:pt idx="88">
                  <c:v>93.096219263515067</c:v>
                </c:pt>
                <c:pt idx="89">
                  <c:v>93.094744303534185</c:v>
                </c:pt>
                <c:pt idx="90">
                  <c:v>93.091500360081724</c:v>
                </c:pt>
                <c:pt idx="91">
                  <c:v>93.086393879995157</c:v>
                </c:pt>
                <c:pt idx="92">
                  <c:v>93.079339849179576</c:v>
                </c:pt>
                <c:pt idx="93">
                  <c:v>93.0702638379326</c:v>
                </c:pt>
                <c:pt idx="94">
                  <c:v>93.059103975738168</c:v>
                </c:pt>
                <c:pt idx="95">
                  <c:v>93.045812778803949</c:v>
                </c:pt>
                <c:pt idx="96">
                  <c:v>93.030358752015815</c:v>
                </c:pt>
                <c:pt idx="97">
                  <c:v>93.012727689994165</c:v>
                </c:pt>
                <c:pt idx="98">
                  <c:v>92.992923609901453</c:v>
                </c:pt>
                <c:pt idx="99">
                  <c:v>92.970969261482196</c:v>
                </c:pt>
                <c:pt idx="100">
                  <c:v>92.946906176960795</c:v>
                </c:pt>
                <c:pt idx="101">
                  <c:v>92.920794243870674</c:v>
                </c:pt>
                <c:pt idx="102">
                  <c:v>92.892710806241894</c:v>
                </c:pt>
                <c:pt idx="103">
                  <c:v>92.862749322192712</c:v>
                </c:pt>
                <c:pt idx="104">
                  <c:v>92.831017627128091</c:v>
                </c:pt>
                <c:pt idx="105">
                  <c:v>92.797635869835233</c:v>
                </c:pt>
                <c:pt idx="106">
                  <c:v>92.762734202461516</c:v>
                </c:pt>
                <c:pt idx="107">
                  <c:v>92.726450313772347</c:v>
                </c:pt>
                <c:pt idx="108">
                  <c:v>92.688926897836637</c:v>
                </c:pt>
                <c:pt idx="109">
                  <c:v>92.65030914751857</c:v>
                </c:pt>
                <c:pt idx="110">
                  <c:v>92.610742354483463</c:v>
                </c:pt>
                <c:pt idx="111">
                  <c:v>92.570369685833057</c:v>
                </c:pt>
                <c:pt idx="112">
                  <c:v>92.529330193181153</c:v>
                </c:pt>
                <c:pt idx="113">
                  <c:v>92.487757094252771</c:v>
                </c:pt>
                <c:pt idx="114">
                  <c:v>92.445776351168021</c:v>
                </c:pt>
                <c:pt idx="115">
                  <c:v>92.403505554523178</c:v>
                </c:pt>
                <c:pt idx="116">
                  <c:v>92.361053109029214</c:v>
                </c:pt>
                <c:pt idx="117">
                  <c:v>92.318517705370283</c:v>
                </c:pt>
                <c:pt idx="118">
                  <c:v>92.27598805438646</c:v>
                </c:pt>
                <c:pt idx="119">
                  <c:v>92.233542853713203</c:v>
                </c:pt>
                <c:pt idx="120">
                  <c:v>92.191250953479894</c:v>
                </c:pt>
                <c:pt idx="121">
                  <c:v>92.149171686296512</c:v>
                </c:pt>
                <c:pt idx="122">
                  <c:v>92.107355327176705</c:v>
                </c:pt>
                <c:pt idx="123">
                  <c:v>92.065843650853111</c:v>
                </c:pt>
                <c:pt idx="124">
                  <c:v>92.024670556744979</c:v>
                </c:pt>
                <c:pt idx="125">
                  <c:v>91.983862735270691</c:v>
                </c:pt>
                <c:pt idx="126">
                  <c:v>91.943440352950702</c:v>
                </c:pt>
                <c:pt idx="127">
                  <c:v>91.903417737563402</c:v>
                </c:pt>
                <c:pt idx="128">
                  <c:v>91.863804048304601</c:v>
                </c:pt>
                <c:pt idx="129">
                  <c:v>91.824603919326918</c:v>
                </c:pt>
                <c:pt idx="130">
                  <c:v>91.785818068108071</c:v>
                </c:pt>
                <c:pt idx="131">
                  <c:v>91.747443862774674</c:v>
                </c:pt>
                <c:pt idx="132">
                  <c:v>91.709475844775454</c:v>
                </c:pt>
                <c:pt idx="133">
                  <c:v>91.671906205165996</c:v>
                </c:pt>
                <c:pt idx="134">
                  <c:v>91.634725214262005</c:v>
                </c:pt>
                <c:pt idx="135">
                  <c:v>91.597921605578449</c:v>
                </c:pt>
                <c:pt idx="136">
                  <c:v>91.56148291583601</c:v>
                </c:pt>
                <c:pt idx="137">
                  <c:v>91.525395783431946</c:v>
                </c:pt>
                <c:pt idx="138">
                  <c:v>91.489646208177433</c:v>
                </c:pt>
                <c:pt idx="139">
                  <c:v>91.454219775339411</c:v>
                </c:pt>
                <c:pt idx="140">
                  <c:v>91.419101847127337</c:v>
                </c:pt>
                <c:pt idx="141">
                  <c:v>91.384277724762001</c:v>
                </c:pt>
                <c:pt idx="142">
                  <c:v>91.349732784185079</c:v>
                </c:pt>
                <c:pt idx="143">
                  <c:v>91.315452588332263</c:v>
                </c:pt>
                <c:pt idx="144">
                  <c:v>91.281422978720784</c:v>
                </c:pt>
                <c:pt idx="145">
                  <c:v>91.247630148905316</c:v>
                </c:pt>
                <c:pt idx="146">
                  <c:v>91.214060702149439</c:v>
                </c:pt>
                <c:pt idx="147">
                  <c:v>91.180701695447084</c:v>
                </c:pt>
                <c:pt idx="148">
                  <c:v>91.147540671820749</c:v>
                </c:pt>
                <c:pt idx="149">
                  <c:v>91.114565682621631</c:v>
                </c:pt>
                <c:pt idx="150">
                  <c:v>91.081765301366644</c:v>
                </c:pt>
                <c:pt idx="151">
                  <c:v>91.049128630469284</c:v>
                </c:pt>
                <c:pt idx="152">
                  <c:v>91.016645302057071</c:v>
                </c:pt>
                <c:pt idx="153">
                  <c:v>90.98430547391844</c:v>
                </c:pt>
                <c:pt idx="154">
                  <c:v>90.952099821485888</c:v>
                </c:pt>
                <c:pt idx="155">
                  <c:v>90.920019526639692</c:v>
                </c:pt>
                <c:pt idx="156">
                  <c:v>90.888056264007631</c:v>
                </c:pt>
                <c:pt idx="157">
                  <c:v>90.856202185338617</c:v>
                </c:pt>
                <c:pt idx="158">
                  <c:v>90.824449902442296</c:v>
                </c:pt>
                <c:pt idx="159">
                  <c:v>90.792792469111632</c:v>
                </c:pt>
                <c:pt idx="160">
                  <c:v>90.761223362378431</c:v>
                </c:pt>
                <c:pt idx="161">
                  <c:v>90.729736463395326</c:v>
                </c:pt>
                <c:pt idx="162">
                  <c:v>90.698326038186224</c:v>
                </c:pt>
                <c:pt idx="163">
                  <c:v>90.666986718465211</c:v>
                </c:pt>
                <c:pt idx="164">
                  <c:v>90.635713482685858</c:v>
                </c:pt>
                <c:pt idx="165">
                  <c:v>90.604501637450753</c:v>
                </c:pt>
                <c:pt idx="166">
                  <c:v>90.573346799384311</c:v>
                </c:pt>
                <c:pt idx="167">
                  <c:v>90.542244877548143</c:v>
                </c:pt>
                <c:pt idx="168">
                  <c:v>90.511192056458555</c:v>
                </c:pt>
                <c:pt idx="169">
                  <c:v>90.480184779749308</c:v>
                </c:pt>
                <c:pt idx="170">
                  <c:v>90.44921973450883</c:v>
                </c:pt>
                <c:pt idx="171">
                  <c:v>90.418293836309246</c:v>
                </c:pt>
                <c:pt idx="172">
                  <c:v>90.387404214935117</c:v>
                </c:pt>
                <c:pt idx="173">
                  <c:v>90.356548200811943</c:v>
                </c:pt>
                <c:pt idx="174">
                  <c:v>90.325723312127835</c:v>
                </c:pt>
                <c:pt idx="175">
                  <c:v>90.294927242637002</c:v>
                </c:pt>
                <c:pt idx="176">
                  <c:v>90.264157850129166</c:v>
                </c:pt>
                <c:pt idx="177">
                  <c:v>90.23341314554618</c:v>
                </c:pt>
                <c:pt idx="178">
                  <c:v>90.202691282724444</c:v>
                </c:pt>
                <c:pt idx="179">
                  <c:v>90.171990548740396</c:v>
                </c:pt>
                <c:pt idx="180">
                  <c:v>90.141309354834533</c:v>
                </c:pt>
                <c:pt idx="181">
                  <c:v>90.110646227889262</c:v>
                </c:pt>
                <c:pt idx="182">
                  <c:v>90.079999802434841</c:v>
                </c:pt>
                <c:pt idx="183">
                  <c:v>90.049368813158395</c:v>
                </c:pt>
                <c:pt idx="184">
                  <c:v>90.018752087890419</c:v>
                </c:pt>
                <c:pt idx="185">
                  <c:v>89.988148541043714</c:v>
                </c:pt>
                <c:pt idx="186">
                  <c:v>89.957557167480857</c:v>
                </c:pt>
                <c:pt idx="187">
                  <c:v>89.926977036785786</c:v>
                </c:pt>
                <c:pt idx="188">
                  <c:v>89.896407287917015</c:v>
                </c:pt>
                <c:pt idx="189">
                  <c:v>89.865847124220039</c:v>
                </c:pt>
                <c:pt idx="190">
                  <c:v>89.835295808777587</c:v>
                </c:pt>
                <c:pt idx="191">
                  <c:v>89.80475266007744</c:v>
                </c:pt>
                <c:pt idx="192">
                  <c:v>89.774217047978084</c:v>
                </c:pt>
                <c:pt idx="193">
                  <c:v>89.74368838995386</c:v>
                </c:pt>
                <c:pt idx="194">
                  <c:v>89.713166147601655</c:v>
                </c:pt>
                <c:pt idx="195">
                  <c:v>89.682649823392609</c:v>
                </c:pt>
                <c:pt idx="196">
                  <c:v>89.652138957652809</c:v>
                </c:pt>
                <c:pt idx="197">
                  <c:v>89.621633125758152</c:v>
                </c:pt>
                <c:pt idx="198">
                  <c:v>89.59113193552885</c:v>
                </c:pt>
                <c:pt idx="199">
                  <c:v>89.560635024810637</c:v>
                </c:pt>
                <c:pt idx="200">
                  <c:v>89.530142059230016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246368"/>
        <c:axId val="166433024"/>
      </c:scatterChart>
      <c:valAx>
        <c:axId val="5052463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66433024"/>
        <c:crosses val="autoZero"/>
        <c:crossBetween val="midCat"/>
      </c:valAx>
      <c:valAx>
        <c:axId val="1664330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246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B!$H$6:$H$206</c:f>
              <c:numCache>
                <c:formatCode>General</c:formatCode>
                <c:ptCount val="201"/>
                <c:pt idx="0">
                  <c:v>90.5</c:v>
                </c:pt>
                <c:pt idx="1">
                  <c:v>90.796999999999997</c:v>
                </c:pt>
                <c:pt idx="2">
                  <c:v>91.468999999999994</c:v>
                </c:pt>
                <c:pt idx="3">
                  <c:v>90.641000000000005</c:v>
                </c:pt>
                <c:pt idx="4">
                  <c:v>89.875</c:v>
                </c:pt>
                <c:pt idx="5">
                  <c:v>90.483999999999995</c:v>
                </c:pt>
                <c:pt idx="6">
                  <c:v>91.141000000000005</c:v>
                </c:pt>
                <c:pt idx="7">
                  <c:v>91</c:v>
                </c:pt>
                <c:pt idx="8">
                  <c:v>91.718999999999994</c:v>
                </c:pt>
                <c:pt idx="9">
                  <c:v>90.016000000000005</c:v>
                </c:pt>
                <c:pt idx="10">
                  <c:v>90.921999999999997</c:v>
                </c:pt>
                <c:pt idx="11">
                  <c:v>91.203000000000003</c:v>
                </c:pt>
                <c:pt idx="12">
                  <c:v>91.703000000000003</c:v>
                </c:pt>
                <c:pt idx="13">
                  <c:v>91.843999999999994</c:v>
                </c:pt>
                <c:pt idx="14">
                  <c:v>91.561999999999998</c:v>
                </c:pt>
                <c:pt idx="15">
                  <c:v>89.938000000000002</c:v>
                </c:pt>
                <c:pt idx="16">
                  <c:v>90.875</c:v>
                </c:pt>
                <c:pt idx="17">
                  <c:v>90.983999999999995</c:v>
                </c:pt>
                <c:pt idx="18">
                  <c:v>90.906000000000006</c:v>
                </c:pt>
                <c:pt idx="19">
                  <c:v>92.578000000000003</c:v>
                </c:pt>
                <c:pt idx="20">
                  <c:v>92.046999999999997</c:v>
                </c:pt>
                <c:pt idx="21">
                  <c:v>92.281000000000006</c:v>
                </c:pt>
                <c:pt idx="22">
                  <c:v>90.858999999999995</c:v>
                </c:pt>
                <c:pt idx="23">
                  <c:v>93.061999999999998</c:v>
                </c:pt>
                <c:pt idx="24">
                  <c:v>93.75</c:v>
                </c:pt>
                <c:pt idx="25">
                  <c:v>93.656000000000006</c:v>
                </c:pt>
                <c:pt idx="26">
                  <c:v>93.875</c:v>
                </c:pt>
                <c:pt idx="27">
                  <c:v>92.858999999999995</c:v>
                </c:pt>
                <c:pt idx="28">
                  <c:v>93.311999999999998</c:v>
                </c:pt>
                <c:pt idx="29">
                  <c:v>93.703000000000003</c:v>
                </c:pt>
                <c:pt idx="30">
                  <c:v>93.796999999999997</c:v>
                </c:pt>
                <c:pt idx="31">
                  <c:v>93.296999999999997</c:v>
                </c:pt>
                <c:pt idx="32">
                  <c:v>94.891000000000005</c:v>
                </c:pt>
                <c:pt idx="33">
                  <c:v>96.078000000000003</c:v>
                </c:pt>
                <c:pt idx="34">
                  <c:v>94.75</c:v>
                </c:pt>
                <c:pt idx="35">
                  <c:v>94.938000000000002</c:v>
                </c:pt>
                <c:pt idx="36">
                  <c:v>95.061999999999998</c:v>
                </c:pt>
                <c:pt idx="37">
                  <c:v>94.828000000000003</c:v>
                </c:pt>
                <c:pt idx="38">
                  <c:v>97.016000000000005</c:v>
                </c:pt>
                <c:pt idx="39">
                  <c:v>98.343999999999994</c:v>
                </c:pt>
                <c:pt idx="40">
                  <c:v>99.343999999999994</c:v>
                </c:pt>
                <c:pt idx="41">
                  <c:v>101.26600000000001</c:v>
                </c:pt>
                <c:pt idx="42">
                  <c:v>103.812</c:v>
                </c:pt>
                <c:pt idx="43">
                  <c:v>107.172</c:v>
                </c:pt>
                <c:pt idx="44">
                  <c:v>110.312</c:v>
                </c:pt>
                <c:pt idx="45">
                  <c:v>115.14100000000001</c:v>
                </c:pt>
                <c:pt idx="46">
                  <c:v>122.875</c:v>
                </c:pt>
                <c:pt idx="47">
                  <c:v>130.797</c:v>
                </c:pt>
                <c:pt idx="48">
                  <c:v>140.23400000000001</c:v>
                </c:pt>
                <c:pt idx="49">
                  <c:v>152.73400000000001</c:v>
                </c:pt>
                <c:pt idx="50">
                  <c:v>164.68799999999999</c:v>
                </c:pt>
                <c:pt idx="51">
                  <c:v>178.48400000000001</c:v>
                </c:pt>
                <c:pt idx="52">
                  <c:v>191.06200000000001</c:v>
                </c:pt>
                <c:pt idx="53">
                  <c:v>201.03100000000001</c:v>
                </c:pt>
                <c:pt idx="54">
                  <c:v>209.797</c:v>
                </c:pt>
                <c:pt idx="55">
                  <c:v>215.5</c:v>
                </c:pt>
                <c:pt idx="56">
                  <c:v>219.65600000000001</c:v>
                </c:pt>
                <c:pt idx="57">
                  <c:v>221.578</c:v>
                </c:pt>
                <c:pt idx="58">
                  <c:v>220.078</c:v>
                </c:pt>
                <c:pt idx="59">
                  <c:v>213.578</c:v>
                </c:pt>
                <c:pt idx="60">
                  <c:v>200.09399999999999</c:v>
                </c:pt>
                <c:pt idx="61">
                  <c:v>172.90600000000001</c:v>
                </c:pt>
                <c:pt idx="62">
                  <c:v>134.5</c:v>
                </c:pt>
                <c:pt idx="63">
                  <c:v>109.203</c:v>
                </c:pt>
                <c:pt idx="64">
                  <c:v>99.593999999999994</c:v>
                </c:pt>
                <c:pt idx="65">
                  <c:v>96.296999999999997</c:v>
                </c:pt>
                <c:pt idx="66">
                  <c:v>94.953000000000003</c:v>
                </c:pt>
                <c:pt idx="67">
                  <c:v>95.968999999999994</c:v>
                </c:pt>
                <c:pt idx="68">
                  <c:v>96.031000000000006</c:v>
                </c:pt>
                <c:pt idx="69">
                  <c:v>95.093999999999994</c:v>
                </c:pt>
                <c:pt idx="70">
                  <c:v>98.953000000000003</c:v>
                </c:pt>
                <c:pt idx="71">
                  <c:v>99.953000000000003</c:v>
                </c:pt>
                <c:pt idx="72">
                  <c:v>102.938</c:v>
                </c:pt>
                <c:pt idx="73">
                  <c:v>105.10899999999999</c:v>
                </c:pt>
                <c:pt idx="74">
                  <c:v>109.01600000000001</c:v>
                </c:pt>
                <c:pt idx="75">
                  <c:v>115.438</c:v>
                </c:pt>
                <c:pt idx="76">
                  <c:v>121.15600000000001</c:v>
                </c:pt>
                <c:pt idx="77">
                  <c:v>128.06200000000001</c:v>
                </c:pt>
                <c:pt idx="78">
                  <c:v>132.60900000000001</c:v>
                </c:pt>
                <c:pt idx="79">
                  <c:v>139.422</c:v>
                </c:pt>
                <c:pt idx="80">
                  <c:v>141.875</c:v>
                </c:pt>
                <c:pt idx="81">
                  <c:v>142.53100000000001</c:v>
                </c:pt>
                <c:pt idx="82">
                  <c:v>141.39099999999999</c:v>
                </c:pt>
                <c:pt idx="83">
                  <c:v>135.89099999999999</c:v>
                </c:pt>
                <c:pt idx="84">
                  <c:v>124.48399999999999</c:v>
                </c:pt>
                <c:pt idx="85">
                  <c:v>112.03100000000001</c:v>
                </c:pt>
                <c:pt idx="86">
                  <c:v>103.64100000000001</c:v>
                </c:pt>
                <c:pt idx="87">
                  <c:v>98.328000000000003</c:v>
                </c:pt>
                <c:pt idx="88">
                  <c:v>95.343999999999994</c:v>
                </c:pt>
                <c:pt idx="89">
                  <c:v>95.343999999999994</c:v>
                </c:pt>
                <c:pt idx="90">
                  <c:v>94.25</c:v>
                </c:pt>
                <c:pt idx="91">
                  <c:v>93.453000000000003</c:v>
                </c:pt>
                <c:pt idx="92">
                  <c:v>93.766000000000005</c:v>
                </c:pt>
                <c:pt idx="93">
                  <c:v>93.688000000000002</c:v>
                </c:pt>
                <c:pt idx="94">
                  <c:v>92.781000000000006</c:v>
                </c:pt>
                <c:pt idx="95">
                  <c:v>93.108999999999995</c:v>
                </c:pt>
                <c:pt idx="96">
                  <c:v>93.061999999999998</c:v>
                </c:pt>
                <c:pt idx="97">
                  <c:v>92.641000000000005</c:v>
                </c:pt>
                <c:pt idx="98">
                  <c:v>94.343999999999994</c:v>
                </c:pt>
                <c:pt idx="99">
                  <c:v>94.156000000000006</c:v>
                </c:pt>
                <c:pt idx="100">
                  <c:v>94.781000000000006</c:v>
                </c:pt>
                <c:pt idx="101">
                  <c:v>94.811999999999998</c:v>
                </c:pt>
                <c:pt idx="102">
                  <c:v>94.578000000000003</c:v>
                </c:pt>
                <c:pt idx="103">
                  <c:v>95.906000000000006</c:v>
                </c:pt>
                <c:pt idx="104">
                  <c:v>95.656000000000006</c:v>
                </c:pt>
                <c:pt idx="105">
                  <c:v>97.078000000000003</c:v>
                </c:pt>
                <c:pt idx="106">
                  <c:v>96.656000000000006</c:v>
                </c:pt>
                <c:pt idx="107">
                  <c:v>98.483999999999995</c:v>
                </c:pt>
                <c:pt idx="108">
                  <c:v>96.766000000000005</c:v>
                </c:pt>
                <c:pt idx="109">
                  <c:v>95.811999999999998</c:v>
                </c:pt>
                <c:pt idx="110">
                  <c:v>97.266000000000005</c:v>
                </c:pt>
                <c:pt idx="111">
                  <c:v>97.891000000000005</c:v>
                </c:pt>
                <c:pt idx="112">
                  <c:v>97.516000000000005</c:v>
                </c:pt>
                <c:pt idx="113">
                  <c:v>98.233999999999995</c:v>
                </c:pt>
                <c:pt idx="114">
                  <c:v>99.875</c:v>
                </c:pt>
                <c:pt idx="115">
                  <c:v>100.21899999999999</c:v>
                </c:pt>
                <c:pt idx="116">
                  <c:v>103.98399999999999</c:v>
                </c:pt>
                <c:pt idx="117">
                  <c:v>105.35899999999999</c:v>
                </c:pt>
                <c:pt idx="118">
                  <c:v>106.28100000000001</c:v>
                </c:pt>
                <c:pt idx="119">
                  <c:v>108.03100000000001</c:v>
                </c:pt>
                <c:pt idx="120">
                  <c:v>110.73399999999999</c:v>
                </c:pt>
                <c:pt idx="121">
                  <c:v>111.26600000000001</c:v>
                </c:pt>
                <c:pt idx="122">
                  <c:v>111.062</c:v>
                </c:pt>
                <c:pt idx="123">
                  <c:v>109.90600000000001</c:v>
                </c:pt>
                <c:pt idx="124">
                  <c:v>108.89100000000001</c:v>
                </c:pt>
                <c:pt idx="125">
                  <c:v>105.39100000000001</c:v>
                </c:pt>
                <c:pt idx="126">
                  <c:v>101.922</c:v>
                </c:pt>
                <c:pt idx="127">
                  <c:v>99.891000000000005</c:v>
                </c:pt>
                <c:pt idx="128">
                  <c:v>97.781000000000006</c:v>
                </c:pt>
                <c:pt idx="129">
                  <c:v>95.453000000000003</c:v>
                </c:pt>
                <c:pt idx="130">
                  <c:v>94.546999999999997</c:v>
                </c:pt>
                <c:pt idx="131">
                  <c:v>92.391000000000005</c:v>
                </c:pt>
                <c:pt idx="132">
                  <c:v>94.843999999999994</c:v>
                </c:pt>
                <c:pt idx="133">
                  <c:v>91.843999999999994</c:v>
                </c:pt>
                <c:pt idx="134">
                  <c:v>93</c:v>
                </c:pt>
                <c:pt idx="135">
                  <c:v>92.561999999999998</c:v>
                </c:pt>
                <c:pt idx="136">
                  <c:v>92.453000000000003</c:v>
                </c:pt>
                <c:pt idx="137">
                  <c:v>93.218999999999994</c:v>
                </c:pt>
                <c:pt idx="138">
                  <c:v>92.311999999999998</c:v>
                </c:pt>
                <c:pt idx="139">
                  <c:v>93.453000000000003</c:v>
                </c:pt>
                <c:pt idx="140">
                  <c:v>93.328000000000003</c:v>
                </c:pt>
                <c:pt idx="141">
                  <c:v>92.953000000000003</c:v>
                </c:pt>
                <c:pt idx="142">
                  <c:v>93.796999999999997</c:v>
                </c:pt>
                <c:pt idx="143">
                  <c:v>94.438000000000002</c:v>
                </c:pt>
                <c:pt idx="144">
                  <c:v>94.016000000000005</c:v>
                </c:pt>
                <c:pt idx="145">
                  <c:v>94.858999999999995</c:v>
                </c:pt>
                <c:pt idx="146">
                  <c:v>95.858999999999995</c:v>
                </c:pt>
                <c:pt idx="147">
                  <c:v>97.311999999999998</c:v>
                </c:pt>
                <c:pt idx="148">
                  <c:v>97.093999999999994</c:v>
                </c:pt>
                <c:pt idx="149">
                  <c:v>98.016000000000005</c:v>
                </c:pt>
                <c:pt idx="150">
                  <c:v>99.218999999999994</c:v>
                </c:pt>
                <c:pt idx="151">
                  <c:v>100.23399999999999</c:v>
                </c:pt>
                <c:pt idx="152">
                  <c:v>100.188</c:v>
                </c:pt>
                <c:pt idx="153">
                  <c:v>99.561999999999998</c:v>
                </c:pt>
                <c:pt idx="154">
                  <c:v>101.10899999999999</c:v>
                </c:pt>
                <c:pt idx="155">
                  <c:v>99.328000000000003</c:v>
                </c:pt>
                <c:pt idx="156">
                  <c:v>98.578000000000003</c:v>
                </c:pt>
                <c:pt idx="157">
                  <c:v>98.625</c:v>
                </c:pt>
                <c:pt idx="158">
                  <c:v>97.375</c:v>
                </c:pt>
                <c:pt idx="159">
                  <c:v>96.406000000000006</c:v>
                </c:pt>
                <c:pt idx="160">
                  <c:v>94.531000000000006</c:v>
                </c:pt>
                <c:pt idx="161">
                  <c:v>94.891000000000005</c:v>
                </c:pt>
                <c:pt idx="162">
                  <c:v>92.953000000000003</c:v>
                </c:pt>
                <c:pt idx="163">
                  <c:v>93.625</c:v>
                </c:pt>
                <c:pt idx="164">
                  <c:v>93.688000000000002</c:v>
                </c:pt>
                <c:pt idx="165">
                  <c:v>93.625</c:v>
                </c:pt>
                <c:pt idx="166">
                  <c:v>92.938000000000002</c:v>
                </c:pt>
                <c:pt idx="167">
                  <c:v>93.188000000000002</c:v>
                </c:pt>
                <c:pt idx="168">
                  <c:v>93.953000000000003</c:v>
                </c:pt>
                <c:pt idx="169">
                  <c:v>92.108999999999995</c:v>
                </c:pt>
                <c:pt idx="170">
                  <c:v>93.343999999999994</c:v>
                </c:pt>
                <c:pt idx="171">
                  <c:v>92.516000000000005</c:v>
                </c:pt>
                <c:pt idx="172">
                  <c:v>91.703000000000003</c:v>
                </c:pt>
                <c:pt idx="173">
                  <c:v>91.811999999999998</c:v>
                </c:pt>
                <c:pt idx="174">
                  <c:v>93.266000000000005</c:v>
                </c:pt>
                <c:pt idx="175">
                  <c:v>92.141000000000005</c:v>
                </c:pt>
                <c:pt idx="176">
                  <c:v>92.296999999999997</c:v>
                </c:pt>
                <c:pt idx="177">
                  <c:v>92.171999999999997</c:v>
                </c:pt>
                <c:pt idx="178">
                  <c:v>93.531000000000006</c:v>
                </c:pt>
                <c:pt idx="179">
                  <c:v>92.125</c:v>
                </c:pt>
                <c:pt idx="180">
                  <c:v>91.5</c:v>
                </c:pt>
                <c:pt idx="181">
                  <c:v>91.718999999999994</c:v>
                </c:pt>
                <c:pt idx="182">
                  <c:v>92.5</c:v>
                </c:pt>
                <c:pt idx="183">
                  <c:v>92.578000000000003</c:v>
                </c:pt>
                <c:pt idx="184">
                  <c:v>93.641000000000005</c:v>
                </c:pt>
                <c:pt idx="185">
                  <c:v>92.578000000000003</c:v>
                </c:pt>
                <c:pt idx="186">
                  <c:v>93.875</c:v>
                </c:pt>
                <c:pt idx="187">
                  <c:v>92.421999999999997</c:v>
                </c:pt>
                <c:pt idx="188">
                  <c:v>92.766000000000005</c:v>
                </c:pt>
                <c:pt idx="189">
                  <c:v>93.811999999999998</c:v>
                </c:pt>
                <c:pt idx="190">
                  <c:v>92.906000000000006</c:v>
                </c:pt>
                <c:pt idx="191">
                  <c:v>93.891000000000005</c:v>
                </c:pt>
                <c:pt idx="192">
                  <c:v>93.641000000000005</c:v>
                </c:pt>
                <c:pt idx="193">
                  <c:v>93.141000000000005</c:v>
                </c:pt>
                <c:pt idx="194">
                  <c:v>91.828000000000003</c:v>
                </c:pt>
                <c:pt idx="195">
                  <c:v>92.375</c:v>
                </c:pt>
                <c:pt idx="196">
                  <c:v>92</c:v>
                </c:pt>
                <c:pt idx="197">
                  <c:v>92.811999999999998</c:v>
                </c:pt>
                <c:pt idx="198">
                  <c:v>91.766000000000005</c:v>
                </c:pt>
                <c:pt idx="199">
                  <c:v>92.016000000000005</c:v>
                </c:pt>
                <c:pt idx="200">
                  <c:v>92.733999999999995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B!$W$6:$W$206</c:f>
              <c:numCache>
                <c:formatCode>0.00</c:formatCode>
                <c:ptCount val="201"/>
                <c:pt idx="0">
                  <c:v>91.819559681179598</c:v>
                </c:pt>
                <c:pt idx="1">
                  <c:v>91.852432589232265</c:v>
                </c:pt>
                <c:pt idx="2">
                  <c:v>91.885308305805822</c:v>
                </c:pt>
                <c:pt idx="3">
                  <c:v>91.918187049671417</c:v>
                </c:pt>
                <c:pt idx="4">
                  <c:v>91.951069055660639</c:v>
                </c:pt>
                <c:pt idx="5">
                  <c:v>91.983954575726003</c:v>
                </c:pt>
                <c:pt idx="6">
                  <c:v>92.01684388005657</c:v>
                </c:pt>
                <c:pt idx="7">
                  <c:v>92.049737258248769</c:v>
                </c:pt>
                <c:pt idx="8">
                  <c:v>92.082635020533218</c:v>
                </c:pt>
                <c:pt idx="9">
                  <c:v>92.115537499056856</c:v>
                </c:pt>
                <c:pt idx="10">
                  <c:v>92.148445049219902</c:v>
                </c:pt>
                <c:pt idx="11">
                  <c:v>92.181358051065956</c:v>
                </c:pt>
                <c:pt idx="12">
                  <c:v>92.214276910723228</c:v>
                </c:pt>
                <c:pt idx="13">
                  <c:v>92.247202061893304</c:v>
                </c:pt>
                <c:pt idx="14">
                  <c:v>92.280133967383279</c:v>
                </c:pt>
                <c:pt idx="15">
                  <c:v>92.313073120675782</c:v>
                </c:pt>
                <c:pt idx="16">
                  <c:v>92.346020047529862</c:v>
                </c:pt>
                <c:pt idx="17">
                  <c:v>92.378975307605572</c:v>
                </c:pt>
                <c:pt idx="18">
                  <c:v>92.411939496108772</c:v>
                </c:pt>
                <c:pt idx="19">
                  <c:v>92.444913245474766</c:v>
                </c:pt>
                <c:pt idx="20">
                  <c:v>92.477897227200501</c:v>
                </c:pt>
                <c:pt idx="21">
                  <c:v>92.510892154287433</c:v>
                </c:pt>
                <c:pt idx="22">
                  <c:v>92.543898786018687</c:v>
                </c:pt>
                <c:pt idx="23">
                  <c:v>92.576917941087032</c:v>
                </c:pt>
                <c:pt idx="24">
                  <c:v>92.609950538969514</c:v>
                </c:pt>
                <c:pt idx="25">
                  <c:v>92.642997732055562</c:v>
                </c:pt>
                <c:pt idx="26">
                  <c:v>92.676061315182451</c:v>
                </c:pt>
                <c:pt idx="27">
                  <c:v>92.709144942011946</c:v>
                </c:pt>
                <c:pt idx="28">
                  <c:v>92.742257573103316</c:v>
                </c:pt>
                <c:pt idx="29">
                  <c:v>92.775422788805486</c:v>
                </c:pt>
                <c:pt idx="30">
                  <c:v>92.808702727680853</c:v>
                </c:pt>
                <c:pt idx="31">
                  <c:v>92.842256581731448</c:v>
                </c:pt>
                <c:pt idx="32">
                  <c:v>92.876476301967131</c:v>
                </c:pt>
                <c:pt idx="33">
                  <c:v>92.912285030855742</c:v>
                </c:pt>
                <c:pt idx="34">
                  <c:v>92.951757993039507</c:v>
                </c:pt>
                <c:pt idx="35">
                  <c:v>92.999341530291915</c:v>
                </c:pt>
                <c:pt idx="36">
                  <c:v>93.064104298516895</c:v>
                </c:pt>
                <c:pt idx="37">
                  <c:v>93.163629912163429</c:v>
                </c:pt>
                <c:pt idx="38">
                  <c:v>93.330278735092875</c:v>
                </c:pt>
                <c:pt idx="39">
                  <c:v>93.620466601835389</c:v>
                </c:pt>
                <c:pt idx="40">
                  <c:v>94.127123740809694</c:v>
                </c:pt>
                <c:pt idx="41">
                  <c:v>94.994389265806547</c:v>
                </c:pt>
                <c:pt idx="42">
                  <c:v>96.431757272016839</c:v>
                </c:pt>
                <c:pt idx="43">
                  <c:v>98.722507898347587</c:v>
                </c:pt>
                <c:pt idx="44">
                  <c:v>102.21899544307004</c:v>
                </c:pt>
                <c:pt idx="45">
                  <c:v>107.31641165250011</c:v>
                </c:pt>
                <c:pt idx="46">
                  <c:v>114.39845729444491</c:v>
                </c:pt>
                <c:pt idx="47">
                  <c:v>123.75406424854216</c:v>
                </c:pt>
                <c:pt idx="48">
                  <c:v>135.47384551628039</c:v>
                </c:pt>
                <c:pt idx="49">
                  <c:v>149.34632985669893</c:v>
                </c:pt>
                <c:pt idx="50">
                  <c:v>164.78331997331429</c:v>
                </c:pt>
                <c:pt idx="51">
                  <c:v>180.8060379455292</c:v>
                </c:pt>
                <c:pt idx="52">
                  <c:v>196.11535748165565</c:v>
                </c:pt>
                <c:pt idx="53">
                  <c:v>209.25006551608274</c:v>
                </c:pt>
                <c:pt idx="54">
                  <c:v>218.8111868839575</c:v>
                </c:pt>
                <c:pt idx="55">
                  <c:v>223.70639042668543</c:v>
                </c:pt>
                <c:pt idx="56">
                  <c:v>223.35584151103532</c:v>
                </c:pt>
                <c:pt idx="57">
                  <c:v>217.80593546759749</c:v>
                </c:pt>
                <c:pt idx="58">
                  <c:v>207.72009266377006</c:v>
                </c:pt>
                <c:pt idx="59">
                  <c:v>194.24914076829228</c:v>
                </c:pt>
                <c:pt idx="60">
                  <c:v>178.81628109472629</c:v>
                </c:pt>
                <c:pt idx="61">
                  <c:v>162.87213376047708</c:v>
                </c:pt>
                <c:pt idx="62">
                  <c:v>147.67774115395713</c:v>
                </c:pt>
                <c:pt idx="63">
                  <c:v>134.15870390250848</c:v>
                </c:pt>
                <c:pt idx="64">
                  <c:v>122.84892802204955</c:v>
                </c:pt>
                <c:pt idx="65">
                  <c:v>113.91738268997796</c:v>
                </c:pt>
                <c:pt idx="66">
                  <c:v>107.25377746001087</c:v>
                </c:pt>
                <c:pt idx="67">
                  <c:v>102.58268527715019</c:v>
                </c:pt>
                <c:pt idx="68">
                  <c:v>99.578890449004334</c:v>
                </c:pt>
                <c:pt idx="69">
                  <c:v>97.96472311410956</c:v>
                </c:pt>
                <c:pt idx="70">
                  <c:v>97.57729239789731</c:v>
                </c:pt>
                <c:pt idx="71">
                  <c:v>98.396579285884542</c:v>
                </c:pt>
                <c:pt idx="72">
                  <c:v>100.52537810057301</c:v>
                </c:pt>
                <c:pt idx="73">
                  <c:v>104.11449561269362</c:v>
                </c:pt>
                <c:pt idx="74">
                  <c:v>109.23805756685431</c:v>
                </c:pt>
                <c:pt idx="75">
                  <c:v>115.74626048015263</c:v>
                </c:pt>
                <c:pt idx="76">
                  <c:v>123.14854627975129</c:v>
                </c:pt>
                <c:pt idx="77">
                  <c:v>130.59162556851021</c:v>
                </c:pt>
                <c:pt idx="78">
                  <c:v>136.97680492050105</c:v>
                </c:pt>
                <c:pt idx="79">
                  <c:v>141.20739256709427</c:v>
                </c:pt>
                <c:pt idx="80">
                  <c:v>142.4910198559173</c:v>
                </c:pt>
                <c:pt idx="81">
                  <c:v>140.5808325481745</c:v>
                </c:pt>
                <c:pt idx="82">
                  <c:v>135.85337461679984</c:v>
                </c:pt>
                <c:pt idx="83">
                  <c:v>129.18863062691912</c:v>
                </c:pt>
                <c:pt idx="84">
                  <c:v>121.70414304542312</c:v>
                </c:pt>
                <c:pt idx="85">
                  <c:v>114.45302803452807</c:v>
                </c:pt>
                <c:pt idx="86">
                  <c:v>108.19641018943241</c:v>
                </c:pt>
                <c:pt idx="87">
                  <c:v>103.31120747509104</c:v>
                </c:pt>
                <c:pt idx="88">
                  <c:v>99.82811924482715</c:v>
                </c:pt>
                <c:pt idx="89">
                  <c:v>97.547812921224192</c:v>
                </c:pt>
                <c:pt idx="90">
                  <c:v>96.172211906086829</c:v>
                </c:pt>
                <c:pt idx="91">
                  <c:v>95.405875146627636</c:v>
                </c:pt>
                <c:pt idx="92">
                  <c:v>95.011048719671251</c:v>
                </c:pt>
                <c:pt idx="93">
                  <c:v>94.822561531917273</c:v>
                </c:pt>
                <c:pt idx="94">
                  <c:v>94.738602571687409</c:v>
                </c:pt>
                <c:pt idx="95">
                  <c:v>94.702658184351833</c:v>
                </c:pt>
                <c:pt idx="96">
                  <c:v>94.686228936875381</c:v>
                </c:pt>
                <c:pt idx="97">
                  <c:v>94.676199501904065</c:v>
                </c:pt>
                <c:pt idx="98">
                  <c:v>94.667086673064645</c:v>
                </c:pt>
                <c:pt idx="99">
                  <c:v>94.656910696276384</c:v>
                </c:pt>
                <c:pt idx="100">
                  <c:v>94.645303358933262</c:v>
                </c:pt>
                <c:pt idx="101">
                  <c:v>94.632869343766373</c:v>
                </c:pt>
                <c:pt idx="102">
                  <c:v>94.621277565313108</c:v>
                </c:pt>
                <c:pt idx="103">
                  <c:v>94.613897241742478</c:v>
                </c:pt>
                <c:pt idx="104">
                  <c:v>94.616981004385551</c:v>
                </c:pt>
                <c:pt idx="105">
                  <c:v>94.641441136127412</c:v>
                </c:pt>
                <c:pt idx="106">
                  <c:v>94.705157133426482</c:v>
                </c:pt>
                <c:pt idx="107">
                  <c:v>94.835475989226083</c:v>
                </c:pt>
                <c:pt idx="108">
                  <c:v>95.071135372615444</c:v>
                </c:pt>
                <c:pt idx="109">
                  <c:v>95.462355077280876</c:v>
                </c:pt>
                <c:pt idx="110">
                  <c:v>96.067526735688077</c:v>
                </c:pt>
                <c:pt idx="111">
                  <c:v>96.945104704847253</c:v>
                </c:pt>
                <c:pt idx="112">
                  <c:v>98.140254928497043</c:v>
                </c:pt>
                <c:pt idx="113">
                  <c:v>99.667615338934596</c:v>
                </c:pt>
                <c:pt idx="114">
                  <c:v>101.49379252611158</c:v>
                </c:pt>
                <c:pt idx="115">
                  <c:v>103.5251190619955</c:v>
                </c:pt>
                <c:pt idx="116">
                  <c:v>105.60663345002598</c:v>
                </c:pt>
                <c:pt idx="117">
                  <c:v>107.53639233281037</c:v>
                </c:pt>
                <c:pt idx="118">
                  <c:v>109.09509283147021</c:v>
                </c:pt>
                <c:pt idx="119">
                  <c:v>110.08571724893383</c:v>
                </c:pt>
                <c:pt idx="120">
                  <c:v>110.37352234497362</c:v>
                </c:pt>
                <c:pt idx="121">
                  <c:v>109.91521467771011</c:v>
                </c:pt>
                <c:pt idx="122">
                  <c:v>108.76860472784723</c:v>
                </c:pt>
                <c:pt idx="123">
                  <c:v>107.07977556166171</c:v>
                </c:pt>
                <c:pt idx="124">
                  <c:v>105.05169775727208</c:v>
                </c:pt>
                <c:pt idx="125">
                  <c:v>102.90359228885043</c:v>
                </c:pt>
                <c:pt idx="126">
                  <c:v>100.8322214187032</c:v>
                </c:pt>
                <c:pt idx="127">
                  <c:v>98.984287114956047</c:v>
                </c:pt>
                <c:pt idx="128">
                  <c:v>97.444462378296578</c:v>
                </c:pt>
                <c:pt idx="129">
                  <c:v>96.238369181144051</c:v>
                </c:pt>
                <c:pt idx="130">
                  <c:v>95.345973045107627</c:v>
                </c:pt>
                <c:pt idx="131">
                  <c:v>94.719371628723266</c:v>
                </c:pt>
                <c:pt idx="132">
                  <c:v>94.299673793337931</c:v>
                </c:pt>
                <c:pt idx="133">
                  <c:v>94.029693945377488</c:v>
                </c:pt>
                <c:pt idx="134">
                  <c:v>93.861443151215582</c:v>
                </c:pt>
                <c:pt idx="135">
                  <c:v>93.759098472535868</c:v>
                </c:pt>
                <c:pt idx="136">
                  <c:v>93.698971838375442</c:v>
                </c:pt>
                <c:pt idx="137">
                  <c:v>93.668076988492331</c:v>
                </c:pt>
                <c:pt idx="138">
                  <c:v>93.662496917278531</c:v>
                </c:pt>
                <c:pt idx="139">
                  <c:v>93.686174040393254</c:v>
                </c:pt>
                <c:pt idx="140">
                  <c:v>93.75017375340876</c:v>
                </c:pt>
                <c:pt idx="141">
                  <c:v>93.872007118232688</c:v>
                </c:pt>
                <c:pt idx="142">
                  <c:v>94.074297792423408</c:v>
                </c:pt>
                <c:pt idx="143">
                  <c:v>94.382010166876242</c:v>
                </c:pt>
                <c:pt idx="144">
                  <c:v>94.817703756592834</c:v>
                </c:pt>
                <c:pt idx="145">
                  <c:v>95.394890192794591</c:v>
                </c:pt>
                <c:pt idx="146">
                  <c:v>96.110468929837793</c:v>
                </c:pt>
                <c:pt idx="147">
                  <c:v>96.938148687652358</c:v>
                </c:pt>
                <c:pt idx="148">
                  <c:v>97.82531220709761</c:v>
                </c:pt>
                <c:pt idx="149">
                  <c:v>98.695535594499631</c:v>
                </c:pt>
                <c:pt idx="150">
                  <c:v>99.457738048080017</c:v>
                </c:pt>
                <c:pt idx="151">
                  <c:v>100.02093794619836</c:v>
                </c:pt>
                <c:pt idx="152">
                  <c:v>100.31148754751194</c:v>
                </c:pt>
                <c:pt idx="153">
                  <c:v>100.28832150402671</c:v>
                </c:pt>
                <c:pt idx="154">
                  <c:v>99.951866696978428</c:v>
                </c:pt>
                <c:pt idx="155">
                  <c:v>99.343945833516003</c:v>
                </c:pt>
                <c:pt idx="156">
                  <c:v>98.538704075637042</c:v>
                </c:pt>
                <c:pt idx="157">
                  <c:v>97.627273531316547</c:v>
                </c:pt>
                <c:pt idx="158">
                  <c:v>96.700546751292308</c:v>
                </c:pt>
                <c:pt idx="159">
                  <c:v>95.834509531229557</c:v>
                </c:pt>
                <c:pt idx="160">
                  <c:v>95.081222206969258</c:v>
                </c:pt>
                <c:pt idx="161">
                  <c:v>94.466427674253282</c:v>
                </c:pt>
                <c:pt idx="162">
                  <c:v>93.992772970282402</c:v>
                </c:pt>
                <c:pt idx="163">
                  <c:v>93.646411335042529</c:v>
                </c:pt>
                <c:pt idx="164">
                  <c:v>93.404516844286732</c:v>
                </c:pt>
                <c:pt idx="165">
                  <c:v>93.24179234054219</c:v>
                </c:pt>
                <c:pt idx="166">
                  <c:v>93.134962505973249</c:v>
                </c:pt>
                <c:pt idx="167">
                  <c:v>93.065107838241772</c:v>
                </c:pt>
                <c:pt idx="168">
                  <c:v>93.018264516151731</c:v>
                </c:pt>
                <c:pt idx="169">
                  <c:v>92.984936070690992</c:v>
                </c:pt>
                <c:pt idx="170">
                  <c:v>92.959118266121948</c:v>
                </c:pt>
                <c:pt idx="171">
                  <c:v>92.937260860249211</c:v>
                </c:pt>
                <c:pt idx="172">
                  <c:v>92.917392359549808</c:v>
                </c:pt>
                <c:pt idx="173">
                  <c:v>92.898481201156685</c:v>
                </c:pt>
                <c:pt idx="174">
                  <c:v>92.880017312146734</c:v>
                </c:pt>
                <c:pt idx="175">
                  <c:v>92.861761557954438</c:v>
                </c:pt>
                <c:pt idx="176">
                  <c:v>92.843607100584705</c:v>
                </c:pt>
                <c:pt idx="177">
                  <c:v>92.825507998896683</c:v>
                </c:pt>
                <c:pt idx="178">
                  <c:v>92.807444817513613</c:v>
                </c:pt>
                <c:pt idx="179">
                  <c:v>92.789409076657535</c:v>
                </c:pt>
                <c:pt idx="180">
                  <c:v>92.771396632212216</c:v>
                </c:pt>
                <c:pt idx="181">
                  <c:v>92.753405014774216</c:v>
                </c:pt>
                <c:pt idx="182">
                  <c:v>92.735432415978536</c:v>
                </c:pt>
                <c:pt idx="183">
                  <c:v>92.717477319908355</c:v>
                </c:pt>
                <c:pt idx="184">
                  <c:v>92.6995383728799</c:v>
                </c:pt>
                <c:pt idx="185">
                  <c:v>92.681614336622388</c:v>
                </c:pt>
                <c:pt idx="186">
                  <c:v>92.663704069258898</c:v>
                </c:pt>
                <c:pt idx="187">
                  <c:v>92.645806515272099</c:v>
                </c:pt>
                <c:pt idx="188">
                  <c:v>92.627920698427928</c:v>
                </c:pt>
                <c:pt idx="189">
                  <c:v>92.610045715819993</c:v>
                </c:pt>
                <c:pt idx="190">
                  <c:v>92.592180732490974</c:v>
                </c:pt>
                <c:pt idx="191">
                  <c:v>92.574324976467892</c:v>
                </c:pt>
                <c:pt idx="192">
                  <c:v>92.556477734151287</c:v>
                </c:pt>
                <c:pt idx="193">
                  <c:v>92.538638346028804</c:v>
                </c:pt>
                <c:pt idx="194">
                  <c:v>92.520806202689869</c:v>
                </c:pt>
                <c:pt idx="195">
                  <c:v>92.50298074112176</c:v>
                </c:pt>
                <c:pt idx="196">
                  <c:v>92.48516144126863</c:v>
                </c:pt>
                <c:pt idx="197">
                  <c:v>92.46734782283589</c:v>
                </c:pt>
                <c:pt idx="198">
                  <c:v>92.449539442323498</c:v>
                </c:pt>
                <c:pt idx="199">
                  <c:v>92.431735890272961</c:v>
                </c:pt>
                <c:pt idx="200">
                  <c:v>92.413936788713386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B!$BA$6:$BA$206</c:f>
              <c:numCache>
                <c:formatCode>General</c:formatCode>
                <c:ptCount val="201"/>
                <c:pt idx="0">
                  <c:v>91.819559681179598</c:v>
                </c:pt>
                <c:pt idx="1">
                  <c:v>91.852432589232265</c:v>
                </c:pt>
                <c:pt idx="2">
                  <c:v>91.885308305805822</c:v>
                </c:pt>
                <c:pt idx="3">
                  <c:v>91.918187049671417</c:v>
                </c:pt>
                <c:pt idx="4">
                  <c:v>91.951069055660639</c:v>
                </c:pt>
                <c:pt idx="5">
                  <c:v>91.983954575726003</c:v>
                </c:pt>
                <c:pt idx="6">
                  <c:v>92.01684388005657</c:v>
                </c:pt>
                <c:pt idx="7">
                  <c:v>92.049737258248769</c:v>
                </c:pt>
                <c:pt idx="8">
                  <c:v>92.082635020533218</c:v>
                </c:pt>
                <c:pt idx="9">
                  <c:v>92.115537499056856</c:v>
                </c:pt>
                <c:pt idx="10">
                  <c:v>92.148445049219902</c:v>
                </c:pt>
                <c:pt idx="11">
                  <c:v>92.181358051065956</c:v>
                </c:pt>
                <c:pt idx="12">
                  <c:v>92.214276910723228</c:v>
                </c:pt>
                <c:pt idx="13">
                  <c:v>92.24720206189329</c:v>
                </c:pt>
                <c:pt idx="14">
                  <c:v>92.280133967383208</c:v>
                </c:pt>
                <c:pt idx="15">
                  <c:v>92.313073120675426</c:v>
                </c:pt>
                <c:pt idx="16">
                  <c:v>92.346020047528057</c:v>
                </c:pt>
                <c:pt idx="17">
                  <c:v>92.378975307596633</c:v>
                </c:pt>
                <c:pt idx="18">
                  <c:v>92.411939496066367</c:v>
                </c:pt>
                <c:pt idx="19">
                  <c:v>92.44491324528164</c:v>
                </c:pt>
                <c:pt idx="20">
                  <c:v>92.477897226356333</c:v>
                </c:pt>
                <c:pt idx="21">
                  <c:v>92.510892150745946</c:v>
                </c:pt>
                <c:pt idx="22">
                  <c:v>92.543898771759018</c:v>
                </c:pt>
                <c:pt idx="23">
                  <c:v>92.576917885980379</c:v>
                </c:pt>
                <c:pt idx="24">
                  <c:v>92.609950334575132</c:v>
                </c:pt>
                <c:pt idx="25">
                  <c:v>92.642997004436324</c:v>
                </c:pt>
                <c:pt idx="26">
                  <c:v>92.676058829133481</c:v>
                </c:pt>
                <c:pt idx="27">
                  <c:v>92.709136789612145</c:v>
                </c:pt>
                <c:pt idx="28">
                  <c:v>92.742231914586725</c:v>
                </c:pt>
                <c:pt idx="29">
                  <c:v>92.775345280560558</c:v>
                </c:pt>
                <c:pt idx="30">
                  <c:v>92.808478011396545</c:v>
                </c:pt>
                <c:pt idx="31">
                  <c:v>92.8416312773507</c:v>
                </c:pt>
                <c:pt idx="32">
                  <c:v>92.874806293468737</c:v>
                </c:pt>
                <c:pt idx="33">
                  <c:v>92.908004317230649</c:v>
                </c:pt>
                <c:pt idx="34">
                  <c:v>92.941226645313023</c:v>
                </c:pt>
                <c:pt idx="35">
                  <c:v>92.974474609320765</c:v>
                </c:pt>
                <c:pt idx="36">
                  <c:v>93.007749570319675</c:v>
                </c:pt>
                <c:pt idx="37">
                  <c:v>93.041052911978937</c:v>
                </c:pt>
                <c:pt idx="38">
                  <c:v>93.074386032108336</c:v>
                </c:pt>
                <c:pt idx="39">
                  <c:v>93.107750332346527</c:v>
                </c:pt>
                <c:pt idx="40">
                  <c:v>93.141147205726952</c:v>
                </c:pt>
                <c:pt idx="41">
                  <c:v>93.174578021813772</c:v>
                </c:pt>
                <c:pt idx="42">
                  <c:v>93.208044109063067</c:v>
                </c:pt>
                <c:pt idx="43">
                  <c:v>93.24154673402478</c:v>
                </c:pt>
                <c:pt idx="44">
                  <c:v>93.275087076955217</c:v>
                </c:pt>
                <c:pt idx="45">
                  <c:v>93.308666203362918</c:v>
                </c:pt>
                <c:pt idx="46">
                  <c:v>93.342285030958578</c:v>
                </c:pt>
                <c:pt idx="47">
                  <c:v>93.375944291423608</c:v>
                </c:pt>
                <c:pt idx="48">
                  <c:v>93.409644486353614</c:v>
                </c:pt>
                <c:pt idx="49">
                  <c:v>93.443385836670046</c:v>
                </c:pt>
                <c:pt idx="50">
                  <c:v>93.477168224729041</c:v>
                </c:pt>
                <c:pt idx="51">
                  <c:v>93.510991128290016</c:v>
                </c:pt>
                <c:pt idx="52">
                  <c:v>93.544853545439111</c:v>
                </c:pt>
                <c:pt idx="53">
                  <c:v>93.578753909498204</c:v>
                </c:pt>
                <c:pt idx="54">
                  <c:v>93.612689992886786</c:v>
                </c:pt>
                <c:pt idx="55">
                  <c:v>93.646658798849103</c:v>
                </c:pt>
                <c:pt idx="56">
                  <c:v>93.680656439912497</c:v>
                </c:pt>
                <c:pt idx="57">
                  <c:v>93.714678001911949</c:v>
                </c:pt>
                <c:pt idx="58">
                  <c:v>93.748717392403634</c:v>
                </c:pt>
                <c:pt idx="59">
                  <c:v>93.782767172306279</c:v>
                </c:pt>
                <c:pt idx="60">
                  <c:v>93.816818369659984</c:v>
                </c:pt>
                <c:pt idx="61">
                  <c:v>93.850860274486678</c:v>
                </c:pt>
                <c:pt idx="62">
                  <c:v>93.884880213889289</c:v>
                </c:pt>
                <c:pt idx="63">
                  <c:v>93.918863306747838</c:v>
                </c:pt>
                <c:pt idx="64">
                  <c:v>93.952792197677354</c:v>
                </c:pt>
                <c:pt idx="65">
                  <c:v>93.986646770320149</c:v>
                </c:pt>
                <c:pt idx="66">
                  <c:v>94.020403840573252</c:v>
                </c:pt>
                <c:pt idx="67">
                  <c:v>94.05403683101855</c:v>
                </c:pt>
                <c:pt idx="68">
                  <c:v>94.08751542864843</c:v>
                </c:pt>
                <c:pt idx="69">
                  <c:v>94.120805228982675</c:v>
                </c:pt>
                <c:pt idx="70">
                  <c:v>94.153867370867914</c:v>
                </c:pt>
                <c:pt idx="71">
                  <c:v>94.186658167652652</c:v>
                </c:pt>
                <c:pt idx="72">
                  <c:v>94.219128742040027</c:v>
                </c:pt>
                <c:pt idx="73">
                  <c:v>94.251224673735607</c:v>
                </c:pt>
                <c:pt idx="74">
                  <c:v>94.282885671003442</c:v>
                </c:pt>
                <c:pt idx="75">
                  <c:v>94.314045279383919</c:v>
                </c:pt>
                <c:pt idx="76">
                  <c:v>94.344630643046713</c:v>
                </c:pt>
                <c:pt idx="77">
                  <c:v>94.374562336460656</c:v>
                </c:pt>
                <c:pt idx="78">
                  <c:v>94.403754286133079</c:v>
                </c:pt>
                <c:pt idx="79">
                  <c:v>94.432113803944375</c:v>
                </c:pt>
                <c:pt idx="80">
                  <c:v>94.459541754881599</c:v>
                </c:pt>
                <c:pt idx="81">
                  <c:v>94.485932882525816</c:v>
                </c:pt>
                <c:pt idx="82">
                  <c:v>94.511176315213888</c:v>
                </c:pt>
                <c:pt idx="83">
                  <c:v>94.535156274106299</c:v>
                </c:pt>
                <c:pt idx="84">
                  <c:v>94.557753001183769</c:v>
                </c:pt>
                <c:pt idx="85">
                  <c:v>94.578843920240175</c:v>
                </c:pt>
                <c:pt idx="86">
                  <c:v>94.598305037077282</c:v>
                </c:pt>
                <c:pt idx="87">
                  <c:v>94.616012576291723</c:v>
                </c:pt>
                <c:pt idx="88">
                  <c:v>94.631844841375582</c:v>
                </c:pt>
                <c:pt idx="89">
                  <c:v>94.645684272618624</c:v>
                </c:pt>
                <c:pt idx="90">
                  <c:v>94.657419664006895</c:v>
                </c:pt>
                <c:pt idx="91">
                  <c:v>94.666948486682017</c:v>
                </c:pt>
                <c:pt idx="92">
                  <c:v>94.674179253489882</c:v>
                </c:pt>
                <c:pt idx="93">
                  <c:v>94.679033847791175</c:v>
                </c:pt>
                <c:pt idx="94">
                  <c:v>94.681449731188437</c:v>
                </c:pt>
                <c:pt idx="95">
                  <c:v>94.681381940264288</c:v>
                </c:pt>
                <c:pt idx="96">
                  <c:v>94.6788047827703</c:v>
                </c:pt>
                <c:pt idx="97">
                  <c:v>94.673713149590441</c:v>
                </c:pt>
                <c:pt idx="98">
                  <c:v>94.666123370430881</c:v>
                </c:pt>
                <c:pt idx="99">
                  <c:v>94.656073558242383</c:v>
                </c:pt>
                <c:pt idx="100">
                  <c:v>94.643623409002103</c:v>
                </c:pt>
                <c:pt idx="101">
                  <c:v>94.628853448304795</c:v>
                </c:pt>
                <c:pt idx="102">
                  <c:v>94.6118637424848</c:v>
                </c:pt>
                <c:pt idx="103">
                  <c:v>94.592772117742811</c:v>
                </c:pt>
                <c:pt idx="104">
                  <c:v>94.571711954012727</c:v>
                </c:pt>
                <c:pt idx="105">
                  <c:v>94.548829639318342</c:v>
                </c:pt>
                <c:pt idx="106">
                  <c:v>94.524281783788439</c:v>
                </c:pt>
                <c:pt idx="107">
                  <c:v>94.49823229952095</c:v>
                </c:pt>
                <c:pt idx="108">
                  <c:v>94.470849452918884</c:v>
                </c:pt>
                <c:pt idx="109">
                  <c:v>94.442302990364993</c:v>
                </c:pt>
                <c:pt idx="110">
                  <c:v>94.412761427066116</c:v>
                </c:pt>
                <c:pt idx="111">
                  <c:v>94.382389573853246</c:v>
                </c:pt>
                <c:pt idx="112">
                  <c:v>94.3513463591391</c:v>
                </c:pt>
                <c:pt idx="113">
                  <c:v>94.319782984603279</c:v>
                </c:pt>
                <c:pt idx="114">
                  <c:v>94.287841434868767</c:v>
                </c:pt>
                <c:pt idx="115">
                  <c:v>94.255653344587927</c:v>
                </c:pt>
                <c:pt idx="116">
                  <c:v>94.223339211811208</c:v>
                </c:pt>
                <c:pt idx="117">
                  <c:v>94.191007934783244</c:v>
                </c:pt>
                <c:pt idx="118">
                  <c:v>94.15875664061339</c:v>
                </c:pt>
                <c:pt idx="119">
                  <c:v>94.126670768553552</c:v>
                </c:pt>
                <c:pt idx="120">
                  <c:v>94.094824367639234</c:v>
                </c:pt>
                <c:pt idx="121">
                  <c:v>94.06328056782975</c:v>
                </c:pt>
                <c:pt idx="122">
                  <c:v>94.032092185064087</c:v>
                </c:pt>
                <c:pt idx="123">
                  <c:v>94.001302423359846</c:v>
                </c:pt>
                <c:pt idx="124">
                  <c:v>93.970945640767908</c:v>
                </c:pt>
                <c:pt idx="125">
                  <c:v>93.941048150253778</c:v>
                </c:pt>
                <c:pt idx="126">
                  <c:v>93.911629031067108</c:v>
                </c:pt>
                <c:pt idx="127">
                  <c:v>93.882700930618313</c:v>
                </c:pt>
                <c:pt idx="128">
                  <c:v>93.854270841106455</c:v>
                </c:pt>
                <c:pt idx="129">
                  <c:v>93.826340839001901</c:v>
                </c:pt>
                <c:pt idx="130">
                  <c:v>93.798908778903197</c:v>
                </c:pt>
                <c:pt idx="131">
                  <c:v>93.771968936221768</c:v>
                </c:pt>
                <c:pt idx="132">
                  <c:v>93.74551259560107</c:v>
                </c:pt>
                <c:pt idx="133">
                  <c:v>93.719528583969563</c:v>
                </c:pt>
                <c:pt idx="134">
                  <c:v>93.694003748697284</c:v>
                </c:pt>
                <c:pt idx="135">
                  <c:v>93.668923382521541</c:v>
                </c:pt>
                <c:pt idx="136">
                  <c:v>93.644271597777859</c:v>
                </c:pt>
                <c:pt idx="137">
                  <c:v>93.620031653070924</c:v>
                </c:pt>
                <c:pt idx="138">
                  <c:v>93.596186235892858</c:v>
                </c:pt>
                <c:pt idx="139">
                  <c:v>93.5727177048893</c:v>
                </c:pt>
                <c:pt idx="140">
                  <c:v>93.5496082955259</c:v>
                </c:pt>
                <c:pt idx="141">
                  <c:v>93.526840292852242</c:v>
                </c:pt>
                <c:pt idx="142">
                  <c:v>93.50439617492745</c:v>
                </c:pt>
                <c:pt idx="143">
                  <c:v>93.482258730283235</c:v>
                </c:pt>
                <c:pt idx="144">
                  <c:v>93.460411152577691</c:v>
                </c:pt>
                <c:pt idx="145">
                  <c:v>93.438837115348278</c:v>
                </c:pt>
                <c:pt idx="146">
                  <c:v>93.417520829521393</c:v>
                </c:pt>
                <c:pt idx="147">
                  <c:v>93.396447086083356</c:v>
                </c:pt>
                <c:pt idx="148">
                  <c:v>93.375601286072765</c:v>
                </c:pt>
                <c:pt idx="149">
                  <c:v>93.354969459819969</c:v>
                </c:pt>
                <c:pt idx="150">
                  <c:v>93.334538277140084</c:v>
                </c:pt>
                <c:pt idx="151">
                  <c:v>93.314295049981567</c:v>
                </c:pt>
                <c:pt idx="152">
                  <c:v>93.294227728846394</c:v>
                </c:pt>
                <c:pt idx="153">
                  <c:v>93.27432489412692</c:v>
                </c:pt>
                <c:pt idx="154">
                  <c:v>93.254575743352177</c:v>
                </c:pt>
                <c:pt idx="155">
                  <c:v>93.234970075198277</c:v>
                </c:pt>
                <c:pt idx="156">
                  <c:v>93.21549827099625</c:v>
                </c:pt>
                <c:pt idx="157">
                  <c:v>93.196151274361497</c:v>
                </c:pt>
                <c:pt idx="158">
                  <c:v>93.176920569474788</c:v>
                </c:pt>
                <c:pt idx="159">
                  <c:v>93.157798158460167</c:v>
                </c:pt>
                <c:pt idx="160">
                  <c:v>93.13877653823306</c:v>
                </c:pt>
                <c:pt idx="161">
                  <c:v>93.119848677128033</c:v>
                </c:pt>
                <c:pt idx="162">
                  <c:v>93.101007991560849</c:v>
                </c:pt>
                <c:pt idx="163">
                  <c:v>93.0822483229325</c:v>
                </c:pt>
                <c:pt idx="164">
                  <c:v>93.063563914941781</c:v>
                </c:pt>
                <c:pt idx="165">
                  <c:v>93.044949391438678</c:v>
                </c:pt>
                <c:pt idx="166">
                  <c:v>93.026399734921071</c:v>
                </c:pt>
                <c:pt idx="167">
                  <c:v>93.007910265752471</c:v>
                </c:pt>
                <c:pt idx="168">
                  <c:v>92.989476622156801</c:v>
                </c:pt>
                <c:pt idx="169">
                  <c:v>92.971094741029319</c:v>
                </c:pt>
                <c:pt idx="170">
                  <c:v>92.952760839587285</c:v>
                </c:pt>
                <c:pt idx="171">
                  <c:v>92.934471397872215</c:v>
                </c:pt>
                <c:pt idx="172">
                  <c:v>92.916223142105196</c:v>
                </c:pt>
                <c:pt idx="173">
                  <c:v>92.898013028888869</c:v>
                </c:pt>
                <c:pt idx="174">
                  <c:v>92.879838230242711</c:v>
                </c:pt>
                <c:pt idx="175">
                  <c:v>92.861696119453512</c:v>
                </c:pt>
                <c:pt idx="176">
                  <c:v>92.843584257718248</c:v>
                </c:pt>
                <c:pt idx="177">
                  <c:v>92.825500381554249</c:v>
                </c:pt>
                <c:pt idx="178">
                  <c:v>92.807442390948339</c:v>
                </c:pt>
                <c:pt idx="179">
                  <c:v>92.789408338216035</c:v>
                </c:pt>
                <c:pt idx="180">
                  <c:v>92.771396417540004</c:v>
                </c:pt>
                <c:pt idx="181">
                  <c:v>92.753404955157066</c:v>
                </c:pt>
                <c:pt idx="182">
                  <c:v>92.735432400162338</c:v>
                </c:pt>
                <c:pt idx="183">
                  <c:v>92.71747731589997</c:v>
                </c:pt>
                <c:pt idx="184">
                  <c:v>92.699538371909455</c:v>
                </c:pt>
                <c:pt idx="185">
                  <c:v>92.681614336397942</c:v>
                </c:pt>
                <c:pt idx="186">
                  <c:v>92.663704069209317</c:v>
                </c:pt>
                <c:pt idx="187">
                  <c:v>92.64580651526164</c:v>
                </c:pt>
                <c:pt idx="188">
                  <c:v>92.627920698425825</c:v>
                </c:pt>
                <c:pt idx="189">
                  <c:v>92.610045715819581</c:v>
                </c:pt>
                <c:pt idx="190">
                  <c:v>92.592180732490903</c:v>
                </c:pt>
                <c:pt idx="191">
                  <c:v>92.574324976467878</c:v>
                </c:pt>
                <c:pt idx="192">
                  <c:v>92.556477734151287</c:v>
                </c:pt>
                <c:pt idx="193">
                  <c:v>92.538638346028804</c:v>
                </c:pt>
                <c:pt idx="194">
                  <c:v>92.520806202689869</c:v>
                </c:pt>
                <c:pt idx="195">
                  <c:v>92.50298074112176</c:v>
                </c:pt>
                <c:pt idx="196">
                  <c:v>92.48516144126863</c:v>
                </c:pt>
                <c:pt idx="197">
                  <c:v>92.46734782283589</c:v>
                </c:pt>
                <c:pt idx="198">
                  <c:v>92.449539442323498</c:v>
                </c:pt>
                <c:pt idx="199">
                  <c:v>92.431735890272961</c:v>
                </c:pt>
                <c:pt idx="200">
                  <c:v>92.413936788713386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33808"/>
        <c:axId val="166434200"/>
      </c:scatterChart>
      <c:valAx>
        <c:axId val="166433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66434200"/>
        <c:crosses val="autoZero"/>
        <c:crossBetween val="midCat"/>
      </c:valAx>
      <c:valAx>
        <c:axId val="1664342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66433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B!$I$6:$I$206</c:f>
              <c:numCache>
                <c:formatCode>General</c:formatCode>
                <c:ptCount val="201"/>
                <c:pt idx="0">
                  <c:v>91.625</c:v>
                </c:pt>
                <c:pt idx="1">
                  <c:v>92.718999999999994</c:v>
                </c:pt>
                <c:pt idx="2">
                  <c:v>91.391000000000005</c:v>
                </c:pt>
                <c:pt idx="3">
                  <c:v>93.108999999999995</c:v>
                </c:pt>
                <c:pt idx="4">
                  <c:v>92.516000000000005</c:v>
                </c:pt>
                <c:pt idx="5">
                  <c:v>91.25</c:v>
                </c:pt>
                <c:pt idx="6">
                  <c:v>92.233999999999995</c:v>
                </c:pt>
                <c:pt idx="7">
                  <c:v>92.516000000000005</c:v>
                </c:pt>
                <c:pt idx="8">
                  <c:v>92.188000000000002</c:v>
                </c:pt>
                <c:pt idx="9">
                  <c:v>91.843999999999994</c:v>
                </c:pt>
                <c:pt idx="10">
                  <c:v>92.093999999999994</c:v>
                </c:pt>
                <c:pt idx="11">
                  <c:v>91.906000000000006</c:v>
                </c:pt>
                <c:pt idx="12">
                  <c:v>92.688000000000002</c:v>
                </c:pt>
                <c:pt idx="13">
                  <c:v>92.328000000000003</c:v>
                </c:pt>
                <c:pt idx="14">
                  <c:v>91.781000000000006</c:v>
                </c:pt>
                <c:pt idx="15">
                  <c:v>92.5</c:v>
                </c:pt>
                <c:pt idx="16">
                  <c:v>92.016000000000005</c:v>
                </c:pt>
                <c:pt idx="17">
                  <c:v>92.078000000000003</c:v>
                </c:pt>
                <c:pt idx="18">
                  <c:v>92.781000000000006</c:v>
                </c:pt>
                <c:pt idx="19">
                  <c:v>92.641000000000005</c:v>
                </c:pt>
                <c:pt idx="20">
                  <c:v>93.188000000000002</c:v>
                </c:pt>
                <c:pt idx="21">
                  <c:v>94.531000000000006</c:v>
                </c:pt>
                <c:pt idx="22">
                  <c:v>94.391000000000005</c:v>
                </c:pt>
                <c:pt idx="23">
                  <c:v>94.828000000000003</c:v>
                </c:pt>
                <c:pt idx="24">
                  <c:v>95.031000000000006</c:v>
                </c:pt>
                <c:pt idx="25">
                  <c:v>93.108999999999995</c:v>
                </c:pt>
                <c:pt idx="26">
                  <c:v>94.516000000000005</c:v>
                </c:pt>
                <c:pt idx="27">
                  <c:v>94.343999999999994</c:v>
                </c:pt>
                <c:pt idx="28">
                  <c:v>94.5</c:v>
                </c:pt>
                <c:pt idx="29">
                  <c:v>95.046999999999997</c:v>
                </c:pt>
                <c:pt idx="30">
                  <c:v>94.468999999999994</c:v>
                </c:pt>
                <c:pt idx="31">
                  <c:v>96.858999999999995</c:v>
                </c:pt>
                <c:pt idx="32">
                  <c:v>95.718999999999994</c:v>
                </c:pt>
                <c:pt idx="33">
                  <c:v>94.281000000000006</c:v>
                </c:pt>
                <c:pt idx="34">
                  <c:v>96.078000000000003</c:v>
                </c:pt>
                <c:pt idx="35">
                  <c:v>96.375</c:v>
                </c:pt>
                <c:pt idx="36">
                  <c:v>97.156000000000006</c:v>
                </c:pt>
                <c:pt idx="37">
                  <c:v>96.561999999999998</c:v>
                </c:pt>
                <c:pt idx="38">
                  <c:v>97.796999999999997</c:v>
                </c:pt>
                <c:pt idx="39">
                  <c:v>99.266000000000005</c:v>
                </c:pt>
                <c:pt idx="40">
                  <c:v>100.39100000000001</c:v>
                </c:pt>
                <c:pt idx="41">
                  <c:v>102.60899999999999</c:v>
                </c:pt>
                <c:pt idx="42">
                  <c:v>105.40600000000001</c:v>
                </c:pt>
                <c:pt idx="43">
                  <c:v>107.953</c:v>
                </c:pt>
                <c:pt idx="44">
                  <c:v>112.34399999999999</c:v>
                </c:pt>
                <c:pt idx="45">
                  <c:v>117.828</c:v>
                </c:pt>
                <c:pt idx="46">
                  <c:v>125.312</c:v>
                </c:pt>
                <c:pt idx="47">
                  <c:v>133.625</c:v>
                </c:pt>
                <c:pt idx="48">
                  <c:v>144</c:v>
                </c:pt>
                <c:pt idx="49">
                  <c:v>156.672</c:v>
                </c:pt>
                <c:pt idx="50">
                  <c:v>169.34399999999999</c:v>
                </c:pt>
                <c:pt idx="51">
                  <c:v>183.53100000000001</c:v>
                </c:pt>
                <c:pt idx="52">
                  <c:v>196.26599999999999</c:v>
                </c:pt>
                <c:pt idx="53">
                  <c:v>206.953</c:v>
                </c:pt>
                <c:pt idx="54">
                  <c:v>216.375</c:v>
                </c:pt>
                <c:pt idx="55">
                  <c:v>223.125</c:v>
                </c:pt>
                <c:pt idx="56">
                  <c:v>227.51599999999999</c:v>
                </c:pt>
                <c:pt idx="57">
                  <c:v>230.18799999999999</c:v>
                </c:pt>
                <c:pt idx="58">
                  <c:v>227.14099999999999</c:v>
                </c:pt>
                <c:pt idx="59">
                  <c:v>221</c:v>
                </c:pt>
                <c:pt idx="60">
                  <c:v>206.35900000000001</c:v>
                </c:pt>
                <c:pt idx="61">
                  <c:v>178.48400000000001</c:v>
                </c:pt>
                <c:pt idx="62">
                  <c:v>140.375</c:v>
                </c:pt>
                <c:pt idx="63">
                  <c:v>115.672</c:v>
                </c:pt>
                <c:pt idx="64">
                  <c:v>103.453</c:v>
                </c:pt>
                <c:pt idx="65">
                  <c:v>97.593999999999994</c:v>
                </c:pt>
                <c:pt idx="66">
                  <c:v>97.171999999999997</c:v>
                </c:pt>
                <c:pt idx="67">
                  <c:v>96.141000000000005</c:v>
                </c:pt>
                <c:pt idx="68">
                  <c:v>97.438000000000002</c:v>
                </c:pt>
                <c:pt idx="69">
                  <c:v>98.811999999999998</c:v>
                </c:pt>
                <c:pt idx="70">
                  <c:v>99.578000000000003</c:v>
                </c:pt>
                <c:pt idx="71">
                  <c:v>101.46899999999999</c:v>
                </c:pt>
                <c:pt idx="72">
                  <c:v>103.96899999999999</c:v>
                </c:pt>
                <c:pt idx="73">
                  <c:v>108.65600000000001</c:v>
                </c:pt>
                <c:pt idx="74">
                  <c:v>112.625</c:v>
                </c:pt>
                <c:pt idx="75">
                  <c:v>118.78100000000001</c:v>
                </c:pt>
                <c:pt idx="76">
                  <c:v>124.89100000000001</c:v>
                </c:pt>
                <c:pt idx="77">
                  <c:v>130.828</c:v>
                </c:pt>
                <c:pt idx="78">
                  <c:v>137.34399999999999</c:v>
                </c:pt>
                <c:pt idx="79">
                  <c:v>141.85900000000001</c:v>
                </c:pt>
                <c:pt idx="80">
                  <c:v>145.21899999999999</c:v>
                </c:pt>
                <c:pt idx="81">
                  <c:v>146.375</c:v>
                </c:pt>
                <c:pt idx="82">
                  <c:v>143.125</c:v>
                </c:pt>
                <c:pt idx="83">
                  <c:v>137.75</c:v>
                </c:pt>
                <c:pt idx="84">
                  <c:v>125.76600000000001</c:v>
                </c:pt>
                <c:pt idx="85">
                  <c:v>114.10899999999999</c:v>
                </c:pt>
                <c:pt idx="86">
                  <c:v>105.75</c:v>
                </c:pt>
                <c:pt idx="87">
                  <c:v>99.561999999999998</c:v>
                </c:pt>
                <c:pt idx="88">
                  <c:v>97.593999999999994</c:v>
                </c:pt>
                <c:pt idx="89">
                  <c:v>96.311999999999998</c:v>
                </c:pt>
                <c:pt idx="90">
                  <c:v>96.031000000000006</c:v>
                </c:pt>
                <c:pt idx="91">
                  <c:v>95.953000000000003</c:v>
                </c:pt>
                <c:pt idx="92">
                  <c:v>95.218999999999994</c:v>
                </c:pt>
                <c:pt idx="93">
                  <c:v>95.141000000000005</c:v>
                </c:pt>
                <c:pt idx="94">
                  <c:v>95.141000000000005</c:v>
                </c:pt>
                <c:pt idx="95">
                  <c:v>95.578000000000003</c:v>
                </c:pt>
                <c:pt idx="96">
                  <c:v>94.421999999999997</c:v>
                </c:pt>
                <c:pt idx="97">
                  <c:v>95.125</c:v>
                </c:pt>
                <c:pt idx="98">
                  <c:v>95.328000000000003</c:v>
                </c:pt>
                <c:pt idx="99">
                  <c:v>97.343999999999994</c:v>
                </c:pt>
                <c:pt idx="100">
                  <c:v>98.171999999999997</c:v>
                </c:pt>
                <c:pt idx="101">
                  <c:v>96.531000000000006</c:v>
                </c:pt>
                <c:pt idx="102">
                  <c:v>97.375</c:v>
                </c:pt>
                <c:pt idx="103">
                  <c:v>98.25</c:v>
                </c:pt>
                <c:pt idx="104">
                  <c:v>99.875</c:v>
                </c:pt>
                <c:pt idx="105">
                  <c:v>99.953000000000003</c:v>
                </c:pt>
                <c:pt idx="106">
                  <c:v>100.78100000000001</c:v>
                </c:pt>
                <c:pt idx="107">
                  <c:v>100.03100000000001</c:v>
                </c:pt>
                <c:pt idx="108">
                  <c:v>100.64100000000001</c:v>
                </c:pt>
                <c:pt idx="109">
                  <c:v>99.546999999999997</c:v>
                </c:pt>
                <c:pt idx="110">
                  <c:v>99.608999999999995</c:v>
                </c:pt>
                <c:pt idx="111">
                  <c:v>100.078</c:v>
                </c:pt>
                <c:pt idx="112">
                  <c:v>100.26600000000001</c:v>
                </c:pt>
                <c:pt idx="113">
                  <c:v>100.09399999999999</c:v>
                </c:pt>
                <c:pt idx="114">
                  <c:v>102.78100000000001</c:v>
                </c:pt>
                <c:pt idx="115">
                  <c:v>103.64100000000001</c:v>
                </c:pt>
                <c:pt idx="116">
                  <c:v>106.062</c:v>
                </c:pt>
                <c:pt idx="117">
                  <c:v>108.547</c:v>
                </c:pt>
                <c:pt idx="118">
                  <c:v>111.28100000000001</c:v>
                </c:pt>
                <c:pt idx="119">
                  <c:v>114.688</c:v>
                </c:pt>
                <c:pt idx="120">
                  <c:v>115.85899999999999</c:v>
                </c:pt>
                <c:pt idx="121">
                  <c:v>117.96899999999999</c:v>
                </c:pt>
                <c:pt idx="122">
                  <c:v>118.125</c:v>
                </c:pt>
                <c:pt idx="123">
                  <c:v>116.15600000000001</c:v>
                </c:pt>
                <c:pt idx="124">
                  <c:v>113.375</c:v>
                </c:pt>
                <c:pt idx="125">
                  <c:v>109.922</c:v>
                </c:pt>
                <c:pt idx="126">
                  <c:v>105.703</c:v>
                </c:pt>
                <c:pt idx="127">
                  <c:v>102.85899999999999</c:v>
                </c:pt>
                <c:pt idx="128">
                  <c:v>99.266000000000005</c:v>
                </c:pt>
                <c:pt idx="129">
                  <c:v>97.328000000000003</c:v>
                </c:pt>
                <c:pt idx="130">
                  <c:v>96.328000000000003</c:v>
                </c:pt>
                <c:pt idx="131">
                  <c:v>94.906000000000006</c:v>
                </c:pt>
                <c:pt idx="132">
                  <c:v>95.266000000000005</c:v>
                </c:pt>
                <c:pt idx="133">
                  <c:v>94.953000000000003</c:v>
                </c:pt>
                <c:pt idx="134">
                  <c:v>94.983999999999995</c:v>
                </c:pt>
                <c:pt idx="135">
                  <c:v>94.25</c:v>
                </c:pt>
                <c:pt idx="136">
                  <c:v>93.453000000000003</c:v>
                </c:pt>
                <c:pt idx="137">
                  <c:v>93.843999999999994</c:v>
                </c:pt>
                <c:pt idx="138">
                  <c:v>95.516000000000005</c:v>
                </c:pt>
                <c:pt idx="139">
                  <c:v>95.031000000000006</c:v>
                </c:pt>
                <c:pt idx="140">
                  <c:v>94.671999999999997</c:v>
                </c:pt>
                <c:pt idx="141">
                  <c:v>95.718999999999994</c:v>
                </c:pt>
                <c:pt idx="142">
                  <c:v>94.546999999999997</c:v>
                </c:pt>
                <c:pt idx="143">
                  <c:v>96.188000000000002</c:v>
                </c:pt>
                <c:pt idx="144">
                  <c:v>96.188000000000002</c:v>
                </c:pt>
                <c:pt idx="145">
                  <c:v>98.5</c:v>
                </c:pt>
                <c:pt idx="146">
                  <c:v>97.688000000000002</c:v>
                </c:pt>
                <c:pt idx="147">
                  <c:v>98.625</c:v>
                </c:pt>
                <c:pt idx="148">
                  <c:v>99.218999999999994</c:v>
                </c:pt>
                <c:pt idx="149">
                  <c:v>100.76600000000001</c:v>
                </c:pt>
                <c:pt idx="150">
                  <c:v>103.01600000000001</c:v>
                </c:pt>
                <c:pt idx="151">
                  <c:v>102.5</c:v>
                </c:pt>
                <c:pt idx="152">
                  <c:v>103.71899999999999</c:v>
                </c:pt>
                <c:pt idx="153">
                  <c:v>104.15600000000001</c:v>
                </c:pt>
                <c:pt idx="154">
                  <c:v>103.98399999999999</c:v>
                </c:pt>
                <c:pt idx="155">
                  <c:v>102.40600000000001</c:v>
                </c:pt>
                <c:pt idx="156">
                  <c:v>102.328</c:v>
                </c:pt>
                <c:pt idx="157">
                  <c:v>100.84399999999999</c:v>
                </c:pt>
                <c:pt idx="158">
                  <c:v>99.516000000000005</c:v>
                </c:pt>
                <c:pt idx="159">
                  <c:v>98.483999999999995</c:v>
                </c:pt>
                <c:pt idx="160">
                  <c:v>97.358999999999995</c:v>
                </c:pt>
                <c:pt idx="161">
                  <c:v>96.766000000000005</c:v>
                </c:pt>
                <c:pt idx="162">
                  <c:v>94.266000000000005</c:v>
                </c:pt>
                <c:pt idx="163">
                  <c:v>95.141000000000005</c:v>
                </c:pt>
                <c:pt idx="164">
                  <c:v>94.203000000000003</c:v>
                </c:pt>
                <c:pt idx="165">
                  <c:v>94.421999999999997</c:v>
                </c:pt>
                <c:pt idx="166">
                  <c:v>95.328000000000003</c:v>
                </c:pt>
                <c:pt idx="167">
                  <c:v>94.25</c:v>
                </c:pt>
                <c:pt idx="168">
                  <c:v>93.656000000000006</c:v>
                </c:pt>
                <c:pt idx="169">
                  <c:v>94.891000000000005</c:v>
                </c:pt>
                <c:pt idx="170">
                  <c:v>94.593999999999994</c:v>
                </c:pt>
                <c:pt idx="171">
                  <c:v>93.796999999999997</c:v>
                </c:pt>
                <c:pt idx="172">
                  <c:v>92.983999999999995</c:v>
                </c:pt>
                <c:pt idx="173">
                  <c:v>93.546999999999997</c:v>
                </c:pt>
                <c:pt idx="174">
                  <c:v>94.171999999999997</c:v>
                </c:pt>
                <c:pt idx="175">
                  <c:v>93.046999999999997</c:v>
                </c:pt>
                <c:pt idx="176">
                  <c:v>94.078000000000003</c:v>
                </c:pt>
                <c:pt idx="177">
                  <c:v>93.218999999999994</c:v>
                </c:pt>
                <c:pt idx="178">
                  <c:v>93.406000000000006</c:v>
                </c:pt>
                <c:pt idx="179">
                  <c:v>93.438000000000002</c:v>
                </c:pt>
                <c:pt idx="180">
                  <c:v>93.218999999999994</c:v>
                </c:pt>
                <c:pt idx="181">
                  <c:v>93.156000000000006</c:v>
                </c:pt>
                <c:pt idx="182">
                  <c:v>92.593999999999994</c:v>
                </c:pt>
                <c:pt idx="183">
                  <c:v>94.046999999999997</c:v>
                </c:pt>
                <c:pt idx="184">
                  <c:v>93.875</c:v>
                </c:pt>
                <c:pt idx="185">
                  <c:v>93.358999999999995</c:v>
                </c:pt>
                <c:pt idx="186">
                  <c:v>93.858999999999995</c:v>
                </c:pt>
                <c:pt idx="187">
                  <c:v>92.421999999999997</c:v>
                </c:pt>
                <c:pt idx="188">
                  <c:v>93.561999999999998</c:v>
                </c:pt>
                <c:pt idx="189">
                  <c:v>92.983999999999995</c:v>
                </c:pt>
                <c:pt idx="190">
                  <c:v>92.891000000000005</c:v>
                </c:pt>
                <c:pt idx="191">
                  <c:v>93.218999999999994</c:v>
                </c:pt>
                <c:pt idx="192">
                  <c:v>93.891000000000005</c:v>
                </c:pt>
                <c:pt idx="193">
                  <c:v>92.625</c:v>
                </c:pt>
                <c:pt idx="194">
                  <c:v>92.733999999999995</c:v>
                </c:pt>
                <c:pt idx="195">
                  <c:v>93.311999999999998</c:v>
                </c:pt>
                <c:pt idx="196">
                  <c:v>93.311999999999998</c:v>
                </c:pt>
                <c:pt idx="197">
                  <c:v>92.656000000000006</c:v>
                </c:pt>
                <c:pt idx="198">
                  <c:v>93.358999999999995</c:v>
                </c:pt>
                <c:pt idx="199">
                  <c:v>92.406000000000006</c:v>
                </c:pt>
                <c:pt idx="200">
                  <c:v>93.531000000000006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B!$X$6:$X$206</c:f>
              <c:numCache>
                <c:formatCode>0.00</c:formatCode>
                <c:ptCount val="201"/>
                <c:pt idx="0">
                  <c:v>92.763318293068593</c:v>
                </c:pt>
                <c:pt idx="1">
                  <c:v>92.812051194424797</c:v>
                </c:pt>
                <c:pt idx="2">
                  <c:v>92.860789581264982</c:v>
                </c:pt>
                <c:pt idx="3">
                  <c:v>92.909533893784584</c:v>
                </c:pt>
                <c:pt idx="4">
                  <c:v>92.958284606036628</c:v>
                </c:pt>
                <c:pt idx="5">
                  <c:v>93.007042228363375</c:v>
                </c:pt>
                <c:pt idx="6">
                  <c:v>93.055807309981489</c:v>
                </c:pt>
                <c:pt idx="7">
                  <c:v>93.104580441727322</c:v>
                </c:pt>
                <c:pt idx="8">
                  <c:v>93.153362258969082</c:v>
                </c:pt>
                <c:pt idx="9">
                  <c:v>93.202153444692485</c:v>
                </c:pt>
                <c:pt idx="10">
                  <c:v>93.250954732765891</c:v>
                </c:pt>
                <c:pt idx="11">
                  <c:v>93.299766911390734</c:v>
                </c:pt>
                <c:pt idx="12">
                  <c:v>93.348590826742196</c:v>
                </c:pt>
                <c:pt idx="13">
                  <c:v>93.397427386804694</c:v>
                </c:pt>
                <c:pt idx="14">
                  <c:v>93.446277565405111</c:v>
                </c:pt>
                <c:pt idx="15">
                  <c:v>93.495142406446362</c:v>
                </c:pt>
                <c:pt idx="16">
                  <c:v>93.544023028342053</c:v>
                </c:pt>
                <c:pt idx="17">
                  <c:v>93.592920628653218</c:v>
                </c:pt>
                <c:pt idx="18">
                  <c:v>93.641836488933251</c:v>
                </c:pt>
                <c:pt idx="19">
                  <c:v>93.690771979813647</c:v>
                </c:pt>
                <c:pt idx="20">
                  <c:v>93.739728566475478</c:v>
                </c:pt>
                <c:pt idx="21">
                  <c:v>93.788707815072911</c:v>
                </c:pt>
                <c:pt idx="22">
                  <c:v>93.837711402175501</c:v>
                </c:pt>
                <c:pt idx="23">
                  <c:v>93.886741134346479</c:v>
                </c:pt>
                <c:pt idx="24">
                  <c:v>93.935799001148439</c:v>
                </c:pt>
                <c:pt idx="25">
                  <c:v>93.984887334048466</c:v>
                </c:pt>
                <c:pt idx="26">
                  <c:v>94.034009285651805</c:v>
                </c:pt>
                <c:pt idx="27">
                  <c:v>94.08317023204954</c:v>
                </c:pt>
                <c:pt idx="28">
                  <c:v>94.13238170637635</c:v>
                </c:pt>
                <c:pt idx="29">
                  <c:v>94.181671928784596</c:v>
                </c:pt>
                <c:pt idx="30">
                  <c:v>94.231112652751634</c:v>
                </c:pt>
                <c:pt idx="31">
                  <c:v>94.280884256876959</c:v>
                </c:pt>
                <c:pt idx="32">
                  <c:v>94.331425622168808</c:v>
                </c:pt>
                <c:pt idx="33">
                  <c:v>94.383761326740697</c:v>
                </c:pt>
                <c:pt idx="34">
                  <c:v>94.44017752650791</c:v>
                </c:pt>
                <c:pt idx="35">
                  <c:v>94.50553966913948</c:v>
                </c:pt>
                <c:pt idx="36">
                  <c:v>94.589709075293015</c:v>
                </c:pt>
                <c:pt idx="37">
                  <c:v>94.711692612216879</c:v>
                </c:pt>
                <c:pt idx="38">
                  <c:v>94.906270808879256</c:v>
                </c:pt>
                <c:pt idx="39">
                  <c:v>95.233746352383605</c:v>
                </c:pt>
                <c:pt idx="40">
                  <c:v>95.792925025667785</c:v>
                </c:pt>
                <c:pt idx="41">
                  <c:v>96.736266492101919</c:v>
                </c:pt>
                <c:pt idx="42">
                  <c:v>98.284227204121038</c:v>
                </c:pt>
                <c:pt idx="43">
                  <c:v>100.73337774074179</c:v>
                </c:pt>
                <c:pt idx="44">
                  <c:v>104.45061633924135</c:v>
                </c:pt>
                <c:pt idx="45">
                  <c:v>109.84494375797455</c:v>
                </c:pt>
                <c:pt idx="46">
                  <c:v>117.31028994098318</c:v>
                </c:pt>
                <c:pt idx="47">
                  <c:v>127.13888827976429</c:v>
                </c:pt>
                <c:pt idx="48">
                  <c:v>139.41453139045285</c:v>
                </c:pt>
                <c:pt idx="49">
                  <c:v>153.9066162235292</c:v>
                </c:pt>
                <c:pt idx="50">
                  <c:v>169.99514516552145</c:v>
                </c:pt>
                <c:pt idx="51">
                  <c:v>186.65888154941496</c:v>
                </c:pt>
                <c:pt idx="52">
                  <c:v>202.54997504120988</c:v>
                </c:pt>
                <c:pt idx="53">
                  <c:v>216.15840876571869</c:v>
                </c:pt>
                <c:pt idx="54">
                  <c:v>226.04320369559659</c:v>
                </c:pt>
                <c:pt idx="55">
                  <c:v>231.08305574302796</c:v>
                </c:pt>
                <c:pt idx="56">
                  <c:v>230.68652372389437</c:v>
                </c:pt>
                <c:pt idx="57">
                  <c:v>224.90736011388182</c:v>
                </c:pt>
                <c:pt idx="58">
                  <c:v>214.43391310363336</c:v>
                </c:pt>
                <c:pt idx="59">
                  <c:v>200.45548933248128</c:v>
                </c:pt>
                <c:pt idx="60">
                  <c:v>184.44153315511895</c:v>
                </c:pt>
                <c:pt idx="61">
                  <c:v>167.89025163935958</c:v>
                </c:pt>
                <c:pt idx="62">
                  <c:v>152.10571551918483</c:v>
                </c:pt>
                <c:pt idx="63">
                  <c:v>138.04753498402104</c:v>
                </c:pt>
                <c:pt idx="64">
                  <c:v>126.27211068187587</c:v>
                </c:pt>
                <c:pt idx="65">
                  <c:v>116.95890389594422</c:v>
                </c:pt>
                <c:pt idx="66">
                  <c:v>109.99725183961844</c:v>
                </c:pt>
                <c:pt idx="67">
                  <c:v>105.10261664568155</c:v>
                </c:pt>
                <c:pt idx="68">
                  <c:v>101.93441942531454</c:v>
                </c:pt>
                <c:pt idx="69">
                  <c:v>100.19589098987373</c:v>
                </c:pt>
                <c:pt idx="70">
                  <c:v>99.704007874852579</c:v>
                </c:pt>
                <c:pt idx="71">
                  <c:v>100.42103955354864</c:v>
                </c:pt>
                <c:pt idx="72">
                  <c:v>102.43919032506497</c:v>
                </c:pt>
                <c:pt idx="73">
                  <c:v>105.91136045205882</c:v>
                </c:pt>
                <c:pt idx="74">
                  <c:v>110.93091781432528</c:v>
                </c:pt>
                <c:pt idx="75">
                  <c:v>117.38445181245943</c:v>
                </c:pt>
                <c:pt idx="76">
                  <c:v>124.82729403756095</c:v>
                </c:pt>
                <c:pt idx="77">
                  <c:v>132.44582317774285</c:v>
                </c:pt>
                <c:pt idx="78">
                  <c:v>139.15540440918608</c:v>
                </c:pt>
                <c:pt idx="79">
                  <c:v>143.83331123372386</c:v>
                </c:pt>
                <c:pt idx="80">
                  <c:v>145.62022060984833</c:v>
                </c:pt>
                <c:pt idx="81">
                  <c:v>144.17766425400828</c:v>
                </c:pt>
                <c:pt idx="82">
                  <c:v>139.79408932785853</c:v>
                </c:pt>
                <c:pt idx="83">
                  <c:v>133.29305671307998</c:v>
                </c:pt>
                <c:pt idx="84">
                  <c:v>125.78312647855874</c:v>
                </c:pt>
                <c:pt idx="85">
                  <c:v>118.35327609786096</c:v>
                </c:pt>
                <c:pt idx="86">
                  <c:v>111.82757756335018</c:v>
                </c:pt>
                <c:pt idx="87">
                  <c:v>106.64969570365845</c:v>
                </c:pt>
                <c:pt idx="88">
                  <c:v>102.90218473397339</c:v>
                </c:pt>
                <c:pt idx="89">
                  <c:v>100.41419775463822</c:v>
                </c:pt>
                <c:pt idx="90">
                  <c:v>98.89424504678415</c:v>
                </c:pt>
                <c:pt idx="91">
                  <c:v>98.03885343483033</c:v>
                </c:pt>
                <c:pt idx="92">
                  <c:v>97.595922095793725</c:v>
                </c:pt>
                <c:pt idx="93">
                  <c:v>97.385809289965451</c:v>
                </c:pt>
                <c:pt idx="94">
                  <c:v>97.295261383958817</c:v>
                </c:pt>
                <c:pt idx="95">
                  <c:v>97.260062929239851</c:v>
                </c:pt>
                <c:pt idx="96">
                  <c:v>97.247142698587567</c:v>
                </c:pt>
                <c:pt idx="97">
                  <c:v>97.240940930429048</c:v>
                </c:pt>
                <c:pt idx="98">
                  <c:v>97.234774794308905</c:v>
                </c:pt>
                <c:pt idx="99">
                  <c:v>97.226107585531011</c:v>
                </c:pt>
                <c:pt idx="100">
                  <c:v>97.21430683250631</c:v>
                </c:pt>
                <c:pt idx="101">
                  <c:v>97.199822599732684</c:v>
                </c:pt>
                <c:pt idx="102">
                  <c:v>97.184188911989693</c:v>
                </c:pt>
                <c:pt idx="103">
                  <c:v>97.170623440681197</c:v>
                </c:pt>
                <c:pt idx="104">
                  <c:v>97.165225299240177</c:v>
                </c:pt>
                <c:pt idx="105">
                  <c:v>97.178850117859326</c:v>
                </c:pt>
                <c:pt idx="106">
                  <c:v>97.229664611055057</c:v>
                </c:pt>
                <c:pt idx="107">
                  <c:v>97.346121314280708</c:v>
                </c:pt>
                <c:pt idx="108">
                  <c:v>97.569640086621973</c:v>
                </c:pt>
                <c:pt idx="109">
                  <c:v>97.95570961729689</c:v>
                </c:pt>
                <c:pt idx="110">
                  <c:v>98.571637884655289</c:v>
                </c:pt>
                <c:pt idx="111">
                  <c:v>99.489129099971294</c:v>
                </c:pt>
                <c:pt idx="112">
                  <c:v>100.77062494915975</c:v>
                </c:pt>
                <c:pt idx="113">
                  <c:v>102.45012277469937</c:v>
                </c:pt>
                <c:pt idx="114">
                  <c:v>104.51174683735958</c:v>
                </c:pt>
                <c:pt idx="115">
                  <c:v>106.87190412675879</c:v>
                </c:pt>
                <c:pt idx="116">
                  <c:v>109.3721750861105</c:v>
                </c:pt>
                <c:pt idx="117">
                  <c:v>111.78899958389715</c:v>
                </c:pt>
                <c:pt idx="118">
                  <c:v>113.86228720859407</c:v>
                </c:pt>
                <c:pt idx="119">
                  <c:v>115.33913725485409</c:v>
                </c:pt>
                <c:pt idx="120">
                  <c:v>116.02294973565432</c:v>
                </c:pt>
                <c:pt idx="121">
                  <c:v>115.81486830819928</c:v>
                </c:pt>
                <c:pt idx="122">
                  <c:v>114.7355202064622</c:v>
                </c:pt>
                <c:pt idx="123">
                  <c:v>112.92046789452462</c:v>
                </c:pt>
                <c:pt idx="124">
                  <c:v>110.59076395043172</c:v>
                </c:pt>
                <c:pt idx="125">
                  <c:v>108.00743825845122</c:v>
                </c:pt>
                <c:pt idx="126">
                  <c:v>105.42283019442017</c:v>
                </c:pt>
                <c:pt idx="127">
                  <c:v>103.04112810757321</c:v>
                </c:pt>
                <c:pt idx="128">
                  <c:v>100.99601376533573</c:v>
                </c:pt>
                <c:pt idx="129">
                  <c:v>99.347111818193056</c:v>
                </c:pt>
                <c:pt idx="130">
                  <c:v>98.091501187324781</c:v>
                </c:pt>
                <c:pt idx="131">
                  <c:v>97.183547651788814</c:v>
                </c:pt>
                <c:pt idx="132">
                  <c:v>96.556140423753533</c:v>
                </c:pt>
                <c:pt idx="133">
                  <c:v>96.138305140504286</c:v>
                </c:pt>
                <c:pt idx="134">
                  <c:v>95.86685894845786</c:v>
                </c:pt>
                <c:pt idx="135">
                  <c:v>95.692148900060872</c:v>
                </c:pt>
                <c:pt idx="136">
                  <c:v>95.579365377004507</c:v>
                </c:pt>
                <c:pt idx="137">
                  <c:v>95.507380811424426</c:v>
                </c:pt>
                <c:pt idx="138">
                  <c:v>95.466802455727446</c:v>
                </c:pt>
                <c:pt idx="139">
                  <c:v>95.45830654658856</c:v>
                </c:pt>
                <c:pt idx="140">
                  <c:v>95.491620522710576</c:v>
                </c:pt>
                <c:pt idx="141">
                  <c:v>95.584896042654179</c:v>
                </c:pt>
                <c:pt idx="142">
                  <c:v>95.76374546991407</c:v>
                </c:pt>
                <c:pt idx="143">
                  <c:v>96.058968149273426</c:v>
                </c:pt>
                <c:pt idx="144">
                  <c:v>96.502070852484295</c:v>
                </c:pt>
                <c:pt idx="145">
                  <c:v>97.118190986403505</c:v>
                </c:pt>
                <c:pt idx="146">
                  <c:v>97.916973042715128</c:v>
                </c:pt>
                <c:pt idx="147">
                  <c:v>98.883145811048323</c:v>
                </c:pt>
                <c:pt idx="148">
                  <c:v>99.969586133003077</c:v>
                </c:pt>
                <c:pt idx="149">
                  <c:v>101.0959871407007</c:v>
                </c:pt>
                <c:pt idx="150">
                  <c:v>102.15543348594123</c:v>
                </c:pt>
                <c:pt idx="151">
                  <c:v>103.02917511944706</c:v>
                </c:pt>
                <c:pt idx="152">
                  <c:v>103.60720031004757</c:v>
                </c:pt>
                <c:pt idx="153">
                  <c:v>103.80981867499744</c:v>
                </c:pt>
                <c:pt idx="154">
                  <c:v>103.60443456542519</c:v>
                </c:pt>
                <c:pt idx="155">
                  <c:v>103.01263989516684</c:v>
                </c:pt>
                <c:pt idx="156">
                  <c:v>102.10549623425372</c:v>
                </c:pt>
                <c:pt idx="157">
                  <c:v>100.98842732437484</c:v>
                </c:pt>
                <c:pt idx="158">
                  <c:v>99.780152088691295</c:v>
                </c:pt>
                <c:pt idx="159">
                  <c:v>98.591451059507051</c:v>
                </c:pt>
                <c:pt idx="160">
                  <c:v>97.508909104827239</c:v>
                </c:pt>
                <c:pt idx="161">
                  <c:v>96.58658756923974</c:v>
                </c:pt>
                <c:pt idx="162">
                  <c:v>95.845858854416264</c:v>
                </c:pt>
                <c:pt idx="163">
                  <c:v>95.281421619907732</c:v>
                </c:pt>
                <c:pt idx="164">
                  <c:v>94.870433690538405</c:v>
                </c:pt>
                <c:pt idx="165">
                  <c:v>94.581811628160224</c:v>
                </c:pt>
                <c:pt idx="166">
                  <c:v>94.383665043721123</c:v>
                </c:pt>
                <c:pt idx="167">
                  <c:v>94.248008903416633</c:v>
                </c:pt>
                <c:pt idx="168">
                  <c:v>94.152874691510448</c:v>
                </c:pt>
                <c:pt idx="169">
                  <c:v>94.08250029157827</c:v>
                </c:pt>
                <c:pt idx="170">
                  <c:v>94.026423236438575</c:v>
                </c:pt>
                <c:pt idx="171">
                  <c:v>93.978169573971186</c:v>
                </c:pt>
                <c:pt idx="172">
                  <c:v>93.933985450980344</c:v>
                </c:pt>
                <c:pt idx="173">
                  <c:v>93.891823384963217</c:v>
                </c:pt>
                <c:pt idx="174">
                  <c:v>93.850629576025867</c:v>
                </c:pt>
                <c:pt idx="175">
                  <c:v>93.809890666670412</c:v>
                </c:pt>
                <c:pt idx="176">
                  <c:v>93.769369018883864</c:v>
                </c:pt>
                <c:pt idx="177">
                  <c:v>93.728959388407887</c:v>
                </c:pt>
                <c:pt idx="178">
                  <c:v>93.688616544868026</c:v>
                </c:pt>
                <c:pt idx="179">
                  <c:v>93.648321027244748</c:v>
                </c:pt>
                <c:pt idx="180">
                  <c:v>93.608063913555625</c:v>
                </c:pt>
                <c:pt idx="181">
                  <c:v>93.567840435046506</c:v>
                </c:pt>
                <c:pt idx="182">
                  <c:v>93.527647444407847</c:v>
                </c:pt>
                <c:pt idx="183">
                  <c:v>93.487482462246788</c:v>
                </c:pt>
                <c:pt idx="184">
                  <c:v>93.447343332552393</c:v>
                </c:pt>
                <c:pt idx="185">
                  <c:v>93.407228100175857</c:v>
                </c:pt>
                <c:pt idx="186">
                  <c:v>93.367134965079899</c:v>
                </c:pt>
                <c:pt idx="187">
                  <c:v>93.327062261986796</c:v>
                </c:pt>
                <c:pt idx="188">
                  <c:v>93.287008448264629</c:v>
                </c:pt>
                <c:pt idx="189">
                  <c:v>93.246972094619252</c:v>
                </c:pt>
                <c:pt idx="190">
                  <c:v>93.206951876950015</c:v>
                </c:pt>
                <c:pt idx="191">
                  <c:v>93.1669465688841</c:v>
                </c:pt>
                <c:pt idx="192">
                  <c:v>93.126955034838815</c:v>
                </c:pt>
                <c:pt idx="193">
                  <c:v>93.086976223552639</c:v>
                </c:pt>
                <c:pt idx="194">
                  <c:v>93.047009162051381</c:v>
                </c:pt>
                <c:pt idx="195">
                  <c:v>93.007052950021389</c:v>
                </c:pt>
                <c:pt idx="196">
                  <c:v>92.967106754565251</c:v>
                </c:pt>
                <c:pt idx="197">
                  <c:v>92.927169805316254</c:v>
                </c:pt>
                <c:pt idx="198">
                  <c:v>92.887241389889709</c:v>
                </c:pt>
                <c:pt idx="199">
                  <c:v>92.84732084964925</c:v>
                </c:pt>
                <c:pt idx="200">
                  <c:v>92.807407575768522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B!$BB$6:$BB$206</c:f>
              <c:numCache>
                <c:formatCode>General</c:formatCode>
                <c:ptCount val="201"/>
                <c:pt idx="0">
                  <c:v>92.763318293068593</c:v>
                </c:pt>
                <c:pt idx="1">
                  <c:v>92.812051194424797</c:v>
                </c:pt>
                <c:pt idx="2">
                  <c:v>92.860789581264982</c:v>
                </c:pt>
                <c:pt idx="3">
                  <c:v>92.909533893784584</c:v>
                </c:pt>
                <c:pt idx="4">
                  <c:v>92.958284606036628</c:v>
                </c:pt>
                <c:pt idx="5">
                  <c:v>93.007042228363375</c:v>
                </c:pt>
                <c:pt idx="6">
                  <c:v>93.055807309981489</c:v>
                </c:pt>
                <c:pt idx="7">
                  <c:v>93.104580441727322</c:v>
                </c:pt>
                <c:pt idx="8">
                  <c:v>93.153362258969082</c:v>
                </c:pt>
                <c:pt idx="9">
                  <c:v>93.202153444692485</c:v>
                </c:pt>
                <c:pt idx="10">
                  <c:v>93.250954732765891</c:v>
                </c:pt>
                <c:pt idx="11">
                  <c:v>93.299766911390734</c:v>
                </c:pt>
                <c:pt idx="12">
                  <c:v>93.348590826742196</c:v>
                </c:pt>
                <c:pt idx="13">
                  <c:v>93.397427386804679</c:v>
                </c:pt>
                <c:pt idx="14">
                  <c:v>93.446277565405026</c:v>
                </c:pt>
                <c:pt idx="15">
                  <c:v>93.495142406445908</c:v>
                </c:pt>
                <c:pt idx="16">
                  <c:v>93.544023028339709</c:v>
                </c:pt>
                <c:pt idx="17">
                  <c:v>93.59292062864175</c:v>
                </c:pt>
                <c:pt idx="18">
                  <c:v>93.64183648887942</c:v>
                </c:pt>
                <c:pt idx="19">
                  <c:v>93.69077197957094</c:v>
                </c:pt>
                <c:pt idx="20">
                  <c:v>93.739728565424912</c:v>
                </c:pt>
                <c:pt idx="21">
                  <c:v>93.788707810707251</c:v>
                </c:pt>
                <c:pt idx="22">
                  <c:v>93.837711384759032</c:v>
                </c:pt>
                <c:pt idx="23">
                  <c:v>93.886741067642134</c:v>
                </c:pt>
                <c:pt idx="24">
                  <c:v>93.935798755885529</c:v>
                </c:pt>
                <c:pt idx="25">
                  <c:v>93.984886468296409</c:v>
                </c:pt>
                <c:pt idx="26">
                  <c:v>94.034006351793948</c:v>
                </c:pt>
                <c:pt idx="27">
                  <c:v>94.083160687213351</c:v>
                </c:pt>
                <c:pt idx="28">
                  <c:v>94.132351895017848</c:v>
                </c:pt>
                <c:pt idx="29">
                  <c:v>94.181582540844076</c:v>
                </c:pt>
                <c:pt idx="30">
                  <c:v>94.230855340792345</c:v>
                </c:pt>
                <c:pt idx="31">
                  <c:v>94.2801731663575</c:v>
                </c:pt>
                <c:pt idx="32">
                  <c:v>94.329539048878061</c:v>
                </c:pt>
                <c:pt idx="33">
                  <c:v>94.378956183360643</c:v>
                </c:pt>
                <c:pt idx="34">
                  <c:v>94.428427931513156</c:v>
                </c:pt>
                <c:pt idx="35">
                  <c:v>94.47795782379383</c:v>
                </c:pt>
                <c:pt idx="36">
                  <c:v>94.52754956025295</c:v>
                </c:pt>
                <c:pt idx="37">
                  <c:v>94.577207009910126</c:v>
                </c:pt>
                <c:pt idx="38">
                  <c:v>94.626934208371708</c:v>
                </c:pt>
                <c:pt idx="39">
                  <c:v>94.676735353349741</c:v>
                </c:pt>
                <c:pt idx="40">
                  <c:v>94.726614797695319</c:v>
                </c:pt>
                <c:pt idx="41">
                  <c:v>94.776577039505881</c:v>
                </c:pt>
                <c:pt idx="42">
                  <c:v>94.826626708804326</c:v>
                </c:pt>
                <c:pt idx="43">
                  <c:v>94.876768550221939</c:v>
                </c:pt>
                <c:pt idx="44">
                  <c:v>94.927007401042076</c:v>
                </c:pt>
                <c:pt idx="45">
                  <c:v>94.977348163879611</c:v>
                </c:pt>
                <c:pt idx="46">
                  <c:v>95.027795773180785</c:v>
                </c:pt>
                <c:pt idx="47">
                  <c:v>95.078355154629705</c:v>
                </c:pt>
                <c:pt idx="48">
                  <c:v>95.129031176440051</c:v>
                </c:pt>
                <c:pt idx="49">
                  <c:v>95.179828591394624</c:v>
                </c:pt>
                <c:pt idx="50">
                  <c:v>95.230751968371393</c:v>
                </c:pt>
                <c:pt idx="51">
                  <c:v>95.281805611962156</c:v>
                </c:pt>
                <c:pt idx="52">
                  <c:v>95.33299346865131</c:v>
                </c:pt>
                <c:pt idx="53">
                  <c:v>95.38431901787844</c:v>
                </c:pt>
                <c:pt idx="54">
                  <c:v>95.435785146162161</c:v>
                </c:pt>
                <c:pt idx="55">
                  <c:v>95.487394002315909</c:v>
                </c:pt>
                <c:pt idx="56">
                  <c:v>95.539146831646605</c:v>
                </c:pt>
                <c:pt idx="57">
                  <c:v>95.591043786896023</c:v>
                </c:pt>
                <c:pt idx="58">
                  <c:v>95.643083713573191</c:v>
                </c:pt>
                <c:pt idx="59">
                  <c:v>95.695263907241952</c:v>
                </c:pt>
                <c:pt idx="60">
                  <c:v>95.747579840282441</c:v>
                </c:pt>
                <c:pt idx="61">
                  <c:v>95.800024855654456</c:v>
                </c:pt>
                <c:pt idx="62">
                  <c:v>95.85258982526932</c:v>
                </c:pt>
                <c:pt idx="63">
                  <c:v>95.905262770749715</c:v>
                </c:pt>
                <c:pt idx="64">
                  <c:v>95.95802844464221</c:v>
                </c:pt>
                <c:pt idx="65">
                  <c:v>96.010867870580157</c:v>
                </c:pt>
                <c:pt idx="66">
                  <c:v>96.063757841499623</c:v>
                </c:pt>
                <c:pt idx="67">
                  <c:v>96.116670375829045</c:v>
                </c:pt>
                <c:pt idx="68">
                  <c:v>96.169572132638081</c:v>
                </c:pt>
                <c:pt idx="69">
                  <c:v>96.222423788083006</c:v>
                </c:pt>
                <c:pt idx="70">
                  <c:v>96.275179377165415</c:v>
                </c:pt>
                <c:pt idx="71">
                  <c:v>96.327785606858583</c:v>
                </c:pt>
                <c:pt idx="72">
                  <c:v>96.380181149086994</c:v>
                </c:pt>
                <c:pt idx="73">
                  <c:v>96.432295924878929</c:v>
                </c:pt>
                <c:pt idx="74">
                  <c:v>96.48405039425451</c:v>
                </c:pt>
                <c:pt idx="75">
                  <c:v>96.535354870032393</c:v>
                </c:pt>
                <c:pt idx="76">
                  <c:v>96.586108877678171</c:v>
                </c:pt>
                <c:pt idx="77">
                  <c:v>96.636200587475614</c:v>
                </c:pt>
                <c:pt idx="78">
                  <c:v>96.685506349519926</c:v>
                </c:pt>
                <c:pt idx="79">
                  <c:v>96.733890366097185</c:v>
                </c:pt>
                <c:pt idx="80">
                  <c:v>96.781204539642559</c:v>
                </c:pt>
                <c:pt idx="81">
                  <c:v>96.827288537310125</c:v>
                </c:pt>
                <c:pt idx="82">
                  <c:v>96.871970114824677</c:v>
                </c:pt>
                <c:pt idx="83">
                  <c:v>96.915065742251755</c:v>
                </c:pt>
                <c:pt idx="84">
                  <c:v>96.956381572123462</c:v>
                </c:pt>
                <c:pt idx="85">
                  <c:v>96.995714785507829</c:v>
                </c:pt>
                <c:pt idx="86">
                  <c:v>97.032855343683735</c:v>
                </c:pt>
                <c:pt idx="87">
                  <c:v>97.067588161778161</c:v>
                </c:pt>
                <c:pt idx="88">
                  <c:v>97.099695705927417</c:v>
                </c:pt>
                <c:pt idx="89">
                  <c:v>97.128960997396675</c:v>
                </c:pt>
                <c:pt idx="90">
                  <c:v>97.155170986121007</c:v>
                </c:pt>
                <c:pt idx="91">
                  <c:v>97.178120233180636</c:v>
                </c:pt>
                <c:pt idx="92">
                  <c:v>97.197614818051434</c:v>
                </c:pt>
                <c:pt idx="93">
                  <c:v>97.213476363683228</c:v>
                </c:pt>
                <c:pt idx="94">
                  <c:v>97.225546052428555</c:v>
                </c:pt>
                <c:pt idx="95">
                  <c:v>97.23368849055683</c:v>
                </c:pt>
                <c:pt idx="96">
                  <c:v>97.237795270448203</c:v>
                </c:pt>
                <c:pt idx="97">
                  <c:v>97.237788079157639</c:v>
                </c:pt>
                <c:pt idx="98">
                  <c:v>97.233621210917264</c:v>
                </c:pt>
                <c:pt idx="99">
                  <c:v>97.225283359603708</c:v>
                </c:pt>
                <c:pt idx="100">
                  <c:v>97.212798594665685</c:v>
                </c:pt>
                <c:pt idx="101">
                  <c:v>97.196226459006496</c:v>
                </c:pt>
                <c:pt idx="102">
                  <c:v>97.175661167562879</c:v>
                </c:pt>
                <c:pt idx="103">
                  <c:v>97.151229927915097</c:v>
                </c:pt>
                <c:pt idx="104">
                  <c:v>97.123090446001086</c:v>
                </c:pt>
                <c:pt idx="105">
                  <c:v>97.091427717718545</c:v>
                </c:pt>
                <c:pt idx="106">
                  <c:v>97.056450238106109</c:v>
                </c:pt>
                <c:pt idx="107">
                  <c:v>97.018385781801157</c:v>
                </c:pt>
                <c:pt idx="108">
                  <c:v>96.977476920372141</c:v>
                </c:pt>
                <c:pt idx="109">
                  <c:v>96.933976443672989</c:v>
                </c:pt>
                <c:pt idx="110">
                  <c:v>96.88814284425041</c:v>
                </c:pt>
                <c:pt idx="111">
                  <c:v>96.840236007496685</c:v>
                </c:pt>
                <c:pt idx="112">
                  <c:v>96.790513227673088</c:v>
                </c:pt>
                <c:pt idx="113">
                  <c:v>96.739225643392871</c:v>
                </c:pt>
                <c:pt idx="114">
                  <c:v>96.686615157930106</c:v>
                </c:pt>
                <c:pt idx="115">
                  <c:v>96.632911881886002</c:v>
                </c:pt>
                <c:pt idx="116">
                  <c:v>96.578332110012639</c:v>
                </c:pt>
                <c:pt idx="117">
                  <c:v>96.523076821621061</c:v>
                </c:pt>
                <c:pt idx="118">
                  <c:v>96.467330675767101</c:v>
                </c:pt>
                <c:pt idx="119">
                  <c:v>96.411261458639572</c:v>
                </c:pt>
                <c:pt idx="120">
                  <c:v>96.35501993122034</c:v>
                </c:pt>
                <c:pt idx="121">
                  <c:v>96.298740019994469</c:v>
                </c:pt>
                <c:pt idx="122">
                  <c:v>96.242539291720902</c:v>
                </c:pt>
                <c:pt idx="123">
                  <c:v>96.186519654375886</c:v>
                </c:pt>
                <c:pt idx="124">
                  <c:v>96.130768229673563</c:v>
                </c:pt>
                <c:pt idx="125">
                  <c:v>96.075358347395365</c:v>
                </c:pt>
                <c:pt idx="126">
                  <c:v>96.020350617534177</c:v>
                </c:pt>
                <c:pt idx="127">
                  <c:v>95.965794042488028</c:v>
                </c:pt>
                <c:pt idx="128">
                  <c:v>95.91172713782035</c:v>
                </c:pt>
                <c:pt idx="129">
                  <c:v>95.858179036147817</c:v>
                </c:pt>
                <c:pt idx="130">
                  <c:v>95.805170554310479</c:v>
                </c:pt>
                <c:pt idx="131">
                  <c:v>95.752715208997117</c:v>
                </c:pt>
                <c:pt idx="132">
                  <c:v>95.700820170374371</c:v>
                </c:pt>
                <c:pt idx="133">
                  <c:v>95.649487146984001</c:v>
                </c:pt>
                <c:pt idx="134">
                  <c:v>95.598713198250522</c:v>
                </c:pt>
                <c:pt idx="135">
                  <c:v>95.548491473422175</c:v>
                </c:pt>
                <c:pt idx="136">
                  <c:v>95.498811877713081</c:v>
                </c:pt>
                <c:pt idx="137">
                  <c:v>95.44966166788798</c:v>
                </c:pt>
                <c:pt idx="138">
                  <c:v>95.401025980601005</c:v>
                </c:pt>
                <c:pt idx="139">
                  <c:v>95.352888297534037</c:v>
                </c:pt>
                <c:pt idx="140">
                  <c:v>95.305230851837095</c:v>
                </c:pt>
                <c:pt idx="141">
                  <c:v>95.258034980610546</c:v>
                </c:pt>
                <c:pt idx="142">
                  <c:v>95.211281428233534</c:v>
                </c:pt>
                <c:pt idx="143">
                  <c:v>95.164950605277141</c:v>
                </c:pt>
                <c:pt idx="144">
                  <c:v>95.119022807578389</c:v>
                </c:pt>
                <c:pt idx="145">
                  <c:v>95.073478399822264</c:v>
                </c:pt>
                <c:pt idx="146">
                  <c:v>95.028297967705385</c:v>
                </c:pt>
                <c:pt idx="147">
                  <c:v>94.983462442455391</c:v>
                </c:pt>
                <c:pt idx="148">
                  <c:v>94.93895320116944</c:v>
                </c:pt>
                <c:pt idx="149">
                  <c:v>94.894752146122855</c:v>
                </c:pt>
                <c:pt idx="150">
                  <c:v>94.85084176589487</c:v>
                </c:pt>
                <c:pt idx="151">
                  <c:v>94.807205180865211</c:v>
                </c:pt>
                <c:pt idx="152">
                  <c:v>94.763826175360435</c:v>
                </c:pt>
                <c:pt idx="153">
                  <c:v>94.720689218471193</c:v>
                </c:pt>
                <c:pt idx="154">
                  <c:v>94.677779475324357</c:v>
                </c:pt>
                <c:pt idx="155">
                  <c:v>94.635082810377867</c:v>
                </c:pt>
                <c:pt idx="156">
                  <c:v>94.592585784107911</c:v>
                </c:pt>
                <c:pt idx="157">
                  <c:v>94.550275644282365</c:v>
                </c:pt>
                <c:pt idx="158">
                  <c:v>94.508140312853612</c:v>
                </c:pt>
                <c:pt idx="159">
                  <c:v>94.466168369363103</c:v>
                </c:pt>
                <c:pt idx="160">
                  <c:v>94.424349031623976</c:v>
                </c:pt>
                <c:pt idx="161">
                  <c:v>94.38267213433619</c:v>
                </c:pt>
                <c:pt idx="162">
                  <c:v>94.341128106191562</c:v>
                </c:pt>
                <c:pt idx="163">
                  <c:v>94.299707945939531</c:v>
                </c:pt>
                <c:pt idx="164">
                  <c:v>94.258403197809599</c:v>
                </c:pt>
                <c:pt idx="165">
                  <c:v>94.217205926621403</c:v>
                </c:pt>
                <c:pt idx="166">
                  <c:v>94.176108692856218</c:v>
                </c:pt>
                <c:pt idx="167">
                  <c:v>94.135104527914876</c:v>
                </c:pt>
                <c:pt idx="168">
                  <c:v>94.094186909744792</c:v>
                </c:pt>
                <c:pt idx="169">
                  <c:v>94.053349738982376</c:v>
                </c:pt>
                <c:pt idx="170">
                  <c:v>94.012587315726407</c:v>
                </c:pt>
                <c:pt idx="171">
                  <c:v>93.971894317030959</c:v>
                </c:pt>
                <c:pt idx="172">
                  <c:v>93.931265775184372</c:v>
                </c:pt>
                <c:pt idx="173">
                  <c:v>93.890697056821594</c:v>
                </c:pt>
                <c:pt idx="174">
                  <c:v>93.850183842901458</c:v>
                </c:pt>
                <c:pt idx="175">
                  <c:v>93.809722109566991</c:v>
                </c:pt>
                <c:pt idx="176">
                  <c:v>93.769308109895718</c:v>
                </c:pt>
                <c:pt idx="177">
                  <c:v>93.728938356538038</c:v>
                </c:pt>
                <c:pt idx="178">
                  <c:v>93.688609605234092</c:v>
                </c:pt>
                <c:pt idx="179">
                  <c:v>93.648318839193891</c:v>
                </c:pt>
                <c:pt idx="180">
                  <c:v>93.608063254320342</c:v>
                </c:pt>
                <c:pt idx="181">
                  <c:v>93.567840245251119</c:v>
                </c:pt>
                <c:pt idx="182">
                  <c:v>93.527647392193117</c:v>
                </c:pt>
                <c:pt idx="183">
                  <c:v>93.487482448520197</c:v>
                </c:pt>
                <c:pt idx="184">
                  <c:v>93.447343329104172</c:v>
                </c:pt>
                <c:pt idx="185">
                  <c:v>93.407228099348131</c:v>
                </c:pt>
                <c:pt idx="186">
                  <c:v>93.367134964890028</c:v>
                </c:pt>
                <c:pt idx="187">
                  <c:v>93.327062261945187</c:v>
                </c:pt>
                <c:pt idx="188">
                  <c:v>93.287008448255918</c:v>
                </c:pt>
                <c:pt idx="189">
                  <c:v>93.246972094617504</c:v>
                </c:pt>
                <c:pt idx="190">
                  <c:v>93.206951876949688</c:v>
                </c:pt>
                <c:pt idx="191">
                  <c:v>93.166946568884043</c:v>
                </c:pt>
                <c:pt idx="192">
                  <c:v>93.126955034838801</c:v>
                </c:pt>
                <c:pt idx="193">
                  <c:v>93.086976223552639</c:v>
                </c:pt>
                <c:pt idx="194">
                  <c:v>93.047009162051381</c:v>
                </c:pt>
                <c:pt idx="195">
                  <c:v>93.007052950021389</c:v>
                </c:pt>
                <c:pt idx="196">
                  <c:v>92.967106754565251</c:v>
                </c:pt>
                <c:pt idx="197">
                  <c:v>92.927169805316254</c:v>
                </c:pt>
                <c:pt idx="198">
                  <c:v>92.887241389889709</c:v>
                </c:pt>
                <c:pt idx="199">
                  <c:v>92.84732084964925</c:v>
                </c:pt>
                <c:pt idx="200">
                  <c:v>92.807407575768522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51992"/>
        <c:axId val="484052384"/>
      </c:scatterChart>
      <c:valAx>
        <c:axId val="484051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4052384"/>
        <c:crosses val="autoZero"/>
        <c:crossBetween val="midCat"/>
      </c:valAx>
      <c:valAx>
        <c:axId val="484052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4051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B!$J$6:$J$206</c:f>
              <c:numCache>
                <c:formatCode>General</c:formatCode>
                <c:ptCount val="201"/>
                <c:pt idx="0">
                  <c:v>91.561999999999998</c:v>
                </c:pt>
                <c:pt idx="1">
                  <c:v>90.593999999999994</c:v>
                </c:pt>
                <c:pt idx="2">
                  <c:v>90.453000000000003</c:v>
                </c:pt>
                <c:pt idx="3">
                  <c:v>91.203000000000003</c:v>
                </c:pt>
                <c:pt idx="4">
                  <c:v>90.938000000000002</c:v>
                </c:pt>
                <c:pt idx="5">
                  <c:v>91.938000000000002</c:v>
                </c:pt>
                <c:pt idx="6">
                  <c:v>90.516000000000005</c:v>
                </c:pt>
                <c:pt idx="7">
                  <c:v>91.468999999999994</c:v>
                </c:pt>
                <c:pt idx="8">
                  <c:v>91.031000000000006</c:v>
                </c:pt>
                <c:pt idx="9">
                  <c:v>92.171999999999997</c:v>
                </c:pt>
                <c:pt idx="10">
                  <c:v>92.203000000000003</c:v>
                </c:pt>
                <c:pt idx="11">
                  <c:v>92.281000000000006</c:v>
                </c:pt>
                <c:pt idx="12">
                  <c:v>92.546999999999997</c:v>
                </c:pt>
                <c:pt idx="13">
                  <c:v>91.421999999999997</c:v>
                </c:pt>
                <c:pt idx="14">
                  <c:v>92.203000000000003</c:v>
                </c:pt>
                <c:pt idx="15">
                  <c:v>92.953000000000003</c:v>
                </c:pt>
                <c:pt idx="16">
                  <c:v>92.218999999999994</c:v>
                </c:pt>
                <c:pt idx="17">
                  <c:v>92.141000000000005</c:v>
                </c:pt>
                <c:pt idx="18">
                  <c:v>93.656000000000006</c:v>
                </c:pt>
                <c:pt idx="19">
                  <c:v>93.641000000000005</c:v>
                </c:pt>
                <c:pt idx="20">
                  <c:v>92.468999999999994</c:v>
                </c:pt>
                <c:pt idx="21">
                  <c:v>93.233999999999995</c:v>
                </c:pt>
                <c:pt idx="22">
                  <c:v>94.061999999999998</c:v>
                </c:pt>
                <c:pt idx="23">
                  <c:v>94.468999999999994</c:v>
                </c:pt>
                <c:pt idx="24">
                  <c:v>93.875</c:v>
                </c:pt>
                <c:pt idx="25">
                  <c:v>93.358999999999995</c:v>
                </c:pt>
                <c:pt idx="26">
                  <c:v>92.546999999999997</c:v>
                </c:pt>
                <c:pt idx="27">
                  <c:v>94.546999999999997</c:v>
                </c:pt>
                <c:pt idx="28">
                  <c:v>92.718999999999994</c:v>
                </c:pt>
                <c:pt idx="29">
                  <c:v>94.516000000000005</c:v>
                </c:pt>
                <c:pt idx="30">
                  <c:v>93.843999999999994</c:v>
                </c:pt>
                <c:pt idx="31">
                  <c:v>95.438000000000002</c:v>
                </c:pt>
                <c:pt idx="32">
                  <c:v>95.453000000000003</c:v>
                </c:pt>
                <c:pt idx="33">
                  <c:v>96.671999999999997</c:v>
                </c:pt>
                <c:pt idx="34">
                  <c:v>96.906000000000006</c:v>
                </c:pt>
                <c:pt idx="35">
                  <c:v>96.25</c:v>
                </c:pt>
                <c:pt idx="36">
                  <c:v>98.188000000000002</c:v>
                </c:pt>
                <c:pt idx="37">
                  <c:v>98.046999999999997</c:v>
                </c:pt>
                <c:pt idx="38">
                  <c:v>98.75</c:v>
                </c:pt>
                <c:pt idx="39">
                  <c:v>100.96899999999999</c:v>
                </c:pt>
                <c:pt idx="40">
                  <c:v>101.25</c:v>
                </c:pt>
                <c:pt idx="41">
                  <c:v>103.26600000000001</c:v>
                </c:pt>
                <c:pt idx="42">
                  <c:v>105.625</c:v>
                </c:pt>
                <c:pt idx="43">
                  <c:v>107.46899999999999</c:v>
                </c:pt>
                <c:pt idx="44">
                  <c:v>110.547</c:v>
                </c:pt>
                <c:pt idx="45">
                  <c:v>117.34399999999999</c:v>
                </c:pt>
                <c:pt idx="46">
                  <c:v>121.938</c:v>
                </c:pt>
                <c:pt idx="47">
                  <c:v>129.625</c:v>
                </c:pt>
                <c:pt idx="48">
                  <c:v>138.547</c:v>
                </c:pt>
                <c:pt idx="49">
                  <c:v>150.31200000000001</c:v>
                </c:pt>
                <c:pt idx="50">
                  <c:v>161.14099999999999</c:v>
                </c:pt>
                <c:pt idx="51">
                  <c:v>173.703</c:v>
                </c:pt>
                <c:pt idx="52">
                  <c:v>186.797</c:v>
                </c:pt>
                <c:pt idx="53">
                  <c:v>200.14099999999999</c:v>
                </c:pt>
                <c:pt idx="54">
                  <c:v>209.89099999999999</c:v>
                </c:pt>
                <c:pt idx="55">
                  <c:v>217.73400000000001</c:v>
                </c:pt>
                <c:pt idx="56">
                  <c:v>223.625</c:v>
                </c:pt>
                <c:pt idx="57">
                  <c:v>226.422</c:v>
                </c:pt>
                <c:pt idx="58">
                  <c:v>228.43799999999999</c:v>
                </c:pt>
                <c:pt idx="59">
                  <c:v>226.078</c:v>
                </c:pt>
                <c:pt idx="60">
                  <c:v>220</c:v>
                </c:pt>
                <c:pt idx="61">
                  <c:v>203.797</c:v>
                </c:pt>
                <c:pt idx="62">
                  <c:v>176.26599999999999</c:v>
                </c:pt>
                <c:pt idx="63">
                  <c:v>137.96899999999999</c:v>
                </c:pt>
                <c:pt idx="64">
                  <c:v>112.53100000000001</c:v>
                </c:pt>
                <c:pt idx="65">
                  <c:v>102.26600000000001</c:v>
                </c:pt>
                <c:pt idx="66">
                  <c:v>99.296999999999997</c:v>
                </c:pt>
                <c:pt idx="67">
                  <c:v>98.296999999999997</c:v>
                </c:pt>
                <c:pt idx="68">
                  <c:v>98.546999999999997</c:v>
                </c:pt>
                <c:pt idx="69">
                  <c:v>98.5</c:v>
                </c:pt>
                <c:pt idx="70">
                  <c:v>98.688000000000002</c:v>
                </c:pt>
                <c:pt idx="71">
                  <c:v>100.703</c:v>
                </c:pt>
                <c:pt idx="72">
                  <c:v>102.797</c:v>
                </c:pt>
                <c:pt idx="73">
                  <c:v>105.625</c:v>
                </c:pt>
                <c:pt idx="74">
                  <c:v>108.562</c:v>
                </c:pt>
                <c:pt idx="75">
                  <c:v>113.96899999999999</c:v>
                </c:pt>
                <c:pt idx="76">
                  <c:v>119.21899999999999</c:v>
                </c:pt>
                <c:pt idx="77">
                  <c:v>124.21899999999999</c:v>
                </c:pt>
                <c:pt idx="78">
                  <c:v>129.40600000000001</c:v>
                </c:pt>
                <c:pt idx="79">
                  <c:v>135.75</c:v>
                </c:pt>
                <c:pt idx="80">
                  <c:v>140.125</c:v>
                </c:pt>
                <c:pt idx="81">
                  <c:v>143.547</c:v>
                </c:pt>
                <c:pt idx="82">
                  <c:v>143.71899999999999</c:v>
                </c:pt>
                <c:pt idx="83">
                  <c:v>140.26599999999999</c:v>
                </c:pt>
                <c:pt idx="84">
                  <c:v>135.625</c:v>
                </c:pt>
                <c:pt idx="85">
                  <c:v>123.172</c:v>
                </c:pt>
                <c:pt idx="86">
                  <c:v>113.21899999999999</c:v>
                </c:pt>
                <c:pt idx="87">
                  <c:v>105.047</c:v>
                </c:pt>
                <c:pt idx="88">
                  <c:v>99.688000000000002</c:v>
                </c:pt>
                <c:pt idx="89">
                  <c:v>97.858999999999995</c:v>
                </c:pt>
                <c:pt idx="90">
                  <c:v>94.5</c:v>
                </c:pt>
                <c:pt idx="91">
                  <c:v>96.108999999999995</c:v>
                </c:pt>
                <c:pt idx="92">
                  <c:v>96.375</c:v>
                </c:pt>
                <c:pt idx="93">
                  <c:v>94.968999999999994</c:v>
                </c:pt>
                <c:pt idx="94">
                  <c:v>95.061999999999998</c:v>
                </c:pt>
                <c:pt idx="95">
                  <c:v>95.5</c:v>
                </c:pt>
                <c:pt idx="96">
                  <c:v>95.578000000000003</c:v>
                </c:pt>
                <c:pt idx="97">
                  <c:v>96.218999999999994</c:v>
                </c:pt>
                <c:pt idx="98">
                  <c:v>94.531000000000006</c:v>
                </c:pt>
                <c:pt idx="99">
                  <c:v>96.061999999999998</c:v>
                </c:pt>
                <c:pt idx="100">
                  <c:v>96</c:v>
                </c:pt>
                <c:pt idx="101">
                  <c:v>96.781000000000006</c:v>
                </c:pt>
                <c:pt idx="102">
                  <c:v>96.858999999999995</c:v>
                </c:pt>
                <c:pt idx="103">
                  <c:v>98.218999999999994</c:v>
                </c:pt>
                <c:pt idx="104">
                  <c:v>98.578000000000003</c:v>
                </c:pt>
                <c:pt idx="105">
                  <c:v>99.296999999999997</c:v>
                </c:pt>
                <c:pt idx="106">
                  <c:v>99.453000000000003</c:v>
                </c:pt>
                <c:pt idx="107">
                  <c:v>99.266000000000005</c:v>
                </c:pt>
                <c:pt idx="108">
                  <c:v>100.14100000000001</c:v>
                </c:pt>
                <c:pt idx="109">
                  <c:v>99.953000000000003</c:v>
                </c:pt>
                <c:pt idx="110">
                  <c:v>100.438</c:v>
                </c:pt>
                <c:pt idx="111">
                  <c:v>101.312</c:v>
                </c:pt>
                <c:pt idx="112">
                  <c:v>101</c:v>
                </c:pt>
                <c:pt idx="113">
                  <c:v>101.60899999999999</c:v>
                </c:pt>
                <c:pt idx="114">
                  <c:v>102.71899999999999</c:v>
                </c:pt>
                <c:pt idx="115">
                  <c:v>104.60899999999999</c:v>
                </c:pt>
                <c:pt idx="116">
                  <c:v>106.047</c:v>
                </c:pt>
                <c:pt idx="117">
                  <c:v>109.65600000000001</c:v>
                </c:pt>
                <c:pt idx="118">
                  <c:v>112.90600000000001</c:v>
                </c:pt>
                <c:pt idx="119">
                  <c:v>114.51600000000001</c:v>
                </c:pt>
                <c:pt idx="120">
                  <c:v>117</c:v>
                </c:pt>
                <c:pt idx="121">
                  <c:v>119.21899999999999</c:v>
                </c:pt>
                <c:pt idx="122">
                  <c:v>119.188</c:v>
                </c:pt>
                <c:pt idx="123">
                  <c:v>118.23399999999999</c:v>
                </c:pt>
                <c:pt idx="124">
                  <c:v>116.59399999999999</c:v>
                </c:pt>
                <c:pt idx="125">
                  <c:v>115.14100000000001</c:v>
                </c:pt>
                <c:pt idx="126">
                  <c:v>111.09399999999999</c:v>
                </c:pt>
                <c:pt idx="127">
                  <c:v>106.35899999999999</c:v>
                </c:pt>
                <c:pt idx="128">
                  <c:v>102.76600000000001</c:v>
                </c:pt>
                <c:pt idx="129">
                  <c:v>99.296999999999997</c:v>
                </c:pt>
                <c:pt idx="130">
                  <c:v>97.156000000000006</c:v>
                </c:pt>
                <c:pt idx="131">
                  <c:v>96.608999999999995</c:v>
                </c:pt>
                <c:pt idx="132">
                  <c:v>96.093999999999994</c:v>
                </c:pt>
                <c:pt idx="133">
                  <c:v>95.266000000000005</c:v>
                </c:pt>
                <c:pt idx="134">
                  <c:v>94.781000000000006</c:v>
                </c:pt>
                <c:pt idx="135">
                  <c:v>94.656000000000006</c:v>
                </c:pt>
                <c:pt idx="136">
                  <c:v>93.828000000000003</c:v>
                </c:pt>
                <c:pt idx="137">
                  <c:v>94.483999999999995</c:v>
                </c:pt>
                <c:pt idx="138">
                  <c:v>94.171999999999997</c:v>
                </c:pt>
                <c:pt idx="139">
                  <c:v>94.188000000000002</c:v>
                </c:pt>
                <c:pt idx="140">
                  <c:v>94.468999999999994</c:v>
                </c:pt>
                <c:pt idx="141">
                  <c:v>93.5</c:v>
                </c:pt>
                <c:pt idx="142">
                  <c:v>95.766000000000005</c:v>
                </c:pt>
                <c:pt idx="143">
                  <c:v>95.875</c:v>
                </c:pt>
                <c:pt idx="144">
                  <c:v>95.141000000000005</c:v>
                </c:pt>
                <c:pt idx="145">
                  <c:v>96.188000000000002</c:v>
                </c:pt>
                <c:pt idx="146">
                  <c:v>96.108999999999995</c:v>
                </c:pt>
                <c:pt idx="147">
                  <c:v>97.656000000000006</c:v>
                </c:pt>
                <c:pt idx="148">
                  <c:v>98.358999999999995</c:v>
                </c:pt>
                <c:pt idx="149">
                  <c:v>98.328000000000003</c:v>
                </c:pt>
                <c:pt idx="150">
                  <c:v>101.71899999999999</c:v>
                </c:pt>
                <c:pt idx="151">
                  <c:v>102.188</c:v>
                </c:pt>
                <c:pt idx="152">
                  <c:v>100.688</c:v>
                </c:pt>
                <c:pt idx="153">
                  <c:v>102.875</c:v>
                </c:pt>
                <c:pt idx="154">
                  <c:v>103.125</c:v>
                </c:pt>
                <c:pt idx="155">
                  <c:v>103.922</c:v>
                </c:pt>
                <c:pt idx="156">
                  <c:v>103.10899999999999</c:v>
                </c:pt>
                <c:pt idx="157">
                  <c:v>102.562</c:v>
                </c:pt>
                <c:pt idx="158">
                  <c:v>101.26600000000001</c:v>
                </c:pt>
                <c:pt idx="159">
                  <c:v>99.188000000000002</c:v>
                </c:pt>
                <c:pt idx="160">
                  <c:v>98.016000000000005</c:v>
                </c:pt>
                <c:pt idx="161">
                  <c:v>97.906000000000006</c:v>
                </c:pt>
                <c:pt idx="162">
                  <c:v>96.108999999999995</c:v>
                </c:pt>
                <c:pt idx="163">
                  <c:v>95.171999999999997</c:v>
                </c:pt>
                <c:pt idx="164">
                  <c:v>95</c:v>
                </c:pt>
                <c:pt idx="165">
                  <c:v>94.233999999999995</c:v>
                </c:pt>
                <c:pt idx="166">
                  <c:v>94.046999999999997</c:v>
                </c:pt>
                <c:pt idx="167">
                  <c:v>93.391000000000005</c:v>
                </c:pt>
                <c:pt idx="168">
                  <c:v>93.046999999999997</c:v>
                </c:pt>
                <c:pt idx="169">
                  <c:v>92.953000000000003</c:v>
                </c:pt>
                <c:pt idx="170">
                  <c:v>92.483999999999995</c:v>
                </c:pt>
                <c:pt idx="171">
                  <c:v>92.25</c:v>
                </c:pt>
                <c:pt idx="172">
                  <c:v>91.891000000000005</c:v>
                </c:pt>
                <c:pt idx="173">
                  <c:v>92.625</c:v>
                </c:pt>
                <c:pt idx="174">
                  <c:v>92.608999999999995</c:v>
                </c:pt>
                <c:pt idx="175">
                  <c:v>92.046999999999997</c:v>
                </c:pt>
                <c:pt idx="176">
                  <c:v>92.266000000000005</c:v>
                </c:pt>
                <c:pt idx="177">
                  <c:v>91.171999999999997</c:v>
                </c:pt>
                <c:pt idx="178">
                  <c:v>91.906000000000006</c:v>
                </c:pt>
                <c:pt idx="179">
                  <c:v>91.061999999999998</c:v>
                </c:pt>
                <c:pt idx="180">
                  <c:v>91.578000000000003</c:v>
                </c:pt>
                <c:pt idx="181">
                  <c:v>93.061999999999998</c:v>
                </c:pt>
                <c:pt idx="182">
                  <c:v>92.218999999999994</c:v>
                </c:pt>
                <c:pt idx="183">
                  <c:v>91.828000000000003</c:v>
                </c:pt>
                <c:pt idx="184">
                  <c:v>92.843999999999994</c:v>
                </c:pt>
                <c:pt idx="185">
                  <c:v>92.296999999999997</c:v>
                </c:pt>
                <c:pt idx="186">
                  <c:v>91.828000000000003</c:v>
                </c:pt>
                <c:pt idx="187">
                  <c:v>92.296999999999997</c:v>
                </c:pt>
                <c:pt idx="188">
                  <c:v>92.078000000000003</c:v>
                </c:pt>
                <c:pt idx="189">
                  <c:v>92.343999999999994</c:v>
                </c:pt>
                <c:pt idx="190">
                  <c:v>91.625</c:v>
                </c:pt>
                <c:pt idx="191">
                  <c:v>92.875</c:v>
                </c:pt>
                <c:pt idx="192">
                  <c:v>91.078000000000003</c:v>
                </c:pt>
                <c:pt idx="193">
                  <c:v>91.625</c:v>
                </c:pt>
                <c:pt idx="194">
                  <c:v>90.266000000000005</c:v>
                </c:pt>
                <c:pt idx="195">
                  <c:v>91.233999999999995</c:v>
                </c:pt>
                <c:pt idx="196">
                  <c:v>91.453000000000003</c:v>
                </c:pt>
                <c:pt idx="197">
                  <c:v>91.453000000000003</c:v>
                </c:pt>
                <c:pt idx="198">
                  <c:v>92.343999999999994</c:v>
                </c:pt>
                <c:pt idx="199">
                  <c:v>90.328000000000003</c:v>
                </c:pt>
                <c:pt idx="200">
                  <c:v>92.25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B!$Y$6:$Y$206</c:f>
              <c:numCache>
                <c:formatCode>0.00</c:formatCode>
                <c:ptCount val="201"/>
                <c:pt idx="0">
                  <c:v>92.606429310041477</c:v>
                </c:pt>
                <c:pt idx="1">
                  <c:v>92.658102848145859</c:v>
                </c:pt>
                <c:pt idx="2">
                  <c:v>92.709782407413343</c:v>
                </c:pt>
                <c:pt idx="3">
                  <c:v>92.761468470165426</c:v>
                </c:pt>
                <c:pt idx="4">
                  <c:v>92.81316155572344</c:v>
                </c:pt>
                <c:pt idx="5">
                  <c:v>92.864862223054487</c:v>
                </c:pt>
                <c:pt idx="6">
                  <c:v>92.916571073582773</c:v>
                </c:pt>
                <c:pt idx="7">
                  <c:v>92.968288754173741</c:v>
                </c:pt>
                <c:pt idx="8">
                  <c:v>93.020015960297471</c:v>
                </c:pt>
                <c:pt idx="9">
                  <c:v>93.071753439378867</c:v>
                </c:pt>
                <c:pt idx="10">
                  <c:v>93.123501994340074</c:v>
                </c:pt>
                <c:pt idx="11">
                  <c:v>93.175262487341627</c:v>
                </c:pt>
                <c:pt idx="12">
                  <c:v>93.227035843726867</c:v>
                </c:pt>
                <c:pt idx="13">
                  <c:v>93.278823056174062</c:v>
                </c:pt>
                <c:pt idx="14">
                  <c:v>93.330625189058964</c:v>
                </c:pt>
                <c:pt idx="15">
                  <c:v>93.382443383029681</c:v>
                </c:pt>
                <c:pt idx="16">
                  <c:v>93.434278859793665</c:v>
                </c:pt>
                <c:pt idx="17">
                  <c:v>93.486132927115321</c:v>
                </c:pt>
                <c:pt idx="18">
                  <c:v>93.538006984023284</c:v>
                </c:pt>
                <c:pt idx="19">
                  <c:v>93.589902526233274</c:v>
                </c:pt>
                <c:pt idx="20">
                  <c:v>93.641821151835146</c:v>
                </c:pt>
                <c:pt idx="21">
                  <c:v>93.693764567456029</c:v>
                </c:pt>
                <c:pt idx="22">
                  <c:v>93.745734595725409</c:v>
                </c:pt>
                <c:pt idx="23">
                  <c:v>93.797733187005761</c:v>
                </c:pt>
                <c:pt idx="24">
                  <c:v>93.849762445437207</c:v>
                </c:pt>
                <c:pt idx="25">
                  <c:v>93.901824701640123</c:v>
                </c:pt>
                <c:pt idx="26">
                  <c:v>93.953922731078009</c:v>
                </c:pt>
                <c:pt idx="27">
                  <c:v>94.006060406186137</c:v>
                </c:pt>
                <c:pt idx="28">
                  <c:v>94.058244578733223</c:v>
                </c:pt>
                <c:pt idx="29">
                  <c:v>94.11049028152857</c:v>
                </c:pt>
                <c:pt idx="30">
                  <c:v>94.162834440480154</c:v>
                </c:pt>
                <c:pt idx="31">
                  <c:v>94.215370291851897</c:v>
                </c:pt>
                <c:pt idx="32">
                  <c:v>94.268329521822309</c:v>
                </c:pt>
                <c:pt idx="33">
                  <c:v>94.322268389070715</c:v>
                </c:pt>
                <c:pt idx="34">
                  <c:v>94.378467463155914</c:v>
                </c:pt>
                <c:pt idx="35">
                  <c:v>94.439743639223522</c:v>
                </c:pt>
                <c:pt idx="36">
                  <c:v>94.512006038602365</c:v>
                </c:pt>
                <c:pt idx="37">
                  <c:v>94.607057944013533</c:v>
                </c:pt>
                <c:pt idx="38">
                  <c:v>94.747315435469815</c:v>
                </c:pt>
                <c:pt idx="39">
                  <c:v>94.973184485496844</c:v>
                </c:pt>
                <c:pt idx="40">
                  <c:v>95.35364648888698</c:v>
                </c:pt>
                <c:pt idx="41">
                  <c:v>95.99992831330195</c:v>
                </c:pt>
                <c:pt idx="42">
                  <c:v>97.080777629828873</c:v>
                </c:pt>
                <c:pt idx="43">
                  <c:v>98.835793545768567</c:v>
                </c:pt>
                <c:pt idx="44">
                  <c:v>101.58080016927009</c:v>
                </c:pt>
                <c:pt idx="45">
                  <c:v>105.69723040428102</c:v>
                </c:pt>
                <c:pt idx="46">
                  <c:v>111.59722182389467</c:v>
                </c:pt>
                <c:pt idx="47">
                  <c:v>119.65905398223406</c:v>
                </c:pt>
                <c:pt idx="48">
                  <c:v>130.13453652171643</c:v>
                </c:pt>
                <c:pt idx="49">
                  <c:v>143.0404133276505</c:v>
                </c:pt>
                <c:pt idx="50">
                  <c:v>158.05719443148737</c:v>
                </c:pt>
                <c:pt idx="51">
                  <c:v>174.46670958573719</c:v>
                </c:pt>
                <c:pt idx="52">
                  <c:v>191.15932048308537</c:v>
                </c:pt>
                <c:pt idx="53">
                  <c:v>206.7301362687663</c:v>
                </c:pt>
                <c:pt idx="54">
                  <c:v>219.66166796847668</c:v>
                </c:pt>
                <c:pt idx="55">
                  <c:v>228.56379921776892</c:v>
                </c:pt>
                <c:pt idx="56">
                  <c:v>232.41980593438817</c:v>
                </c:pt>
                <c:pt idx="57">
                  <c:v>230.77848696772128</c:v>
                </c:pt>
                <c:pt idx="58">
                  <c:v>223.84225091835575</c:v>
                </c:pt>
                <c:pt idx="59">
                  <c:v>212.42739952288781</c:v>
                </c:pt>
                <c:pt idx="60">
                  <c:v>197.80737766625248</c:v>
                </c:pt>
                <c:pt idx="61">
                  <c:v>181.48058960668232</c:v>
                </c:pt>
                <c:pt idx="62">
                  <c:v>164.92121717890413</c:v>
                </c:pt>
                <c:pt idx="63">
                  <c:v>149.36972273828033</c:v>
                </c:pt>
                <c:pt idx="64">
                  <c:v>135.70193916019949</c:v>
                </c:pt>
                <c:pt idx="65">
                  <c:v>124.38982289994848</c:v>
                </c:pt>
                <c:pt idx="66">
                  <c:v>115.54265014276804</c:v>
                </c:pt>
                <c:pt idx="67">
                  <c:v>109.00189947177681</c:v>
                </c:pt>
                <c:pt idx="68">
                  <c:v>104.45882297977501</c:v>
                </c:pt>
                <c:pt idx="69">
                  <c:v>101.56853398930966</c:v>
                </c:pt>
                <c:pt idx="70">
                  <c:v>100.04315781819916</c:v>
                </c:pt>
                <c:pt idx="71">
                  <c:v>99.713826876785646</c:v>
                </c:pt>
                <c:pt idx="72">
                  <c:v>100.55417298599983</c:v>
                </c:pt>
                <c:pt idx="73">
                  <c:v>102.65781937422615</c:v>
                </c:pt>
                <c:pt idx="74">
                  <c:v>106.16451444025384</c:v>
                </c:pt>
                <c:pt idx="75">
                  <c:v>111.14020235445132</c:v>
                </c:pt>
                <c:pt idx="76">
                  <c:v>117.43722521999534</c:v>
                </c:pt>
                <c:pt idx="77">
                  <c:v>124.58447538847787</c:v>
                </c:pt>
                <c:pt idx="78">
                  <c:v>131.76754328734017</c:v>
                </c:pt>
                <c:pt idx="79">
                  <c:v>137.93994158384356</c:v>
                </c:pt>
                <c:pt idx="80">
                  <c:v>142.05641932133005</c:v>
                </c:pt>
                <c:pt idx="81">
                  <c:v>143.35810436948171</c:v>
                </c:pt>
                <c:pt idx="82">
                  <c:v>141.60110899882523</c:v>
                </c:pt>
                <c:pt idx="83">
                  <c:v>137.13271904451486</c:v>
                </c:pt>
                <c:pt idx="84">
                  <c:v>130.78172250963519</c:v>
                </c:pt>
                <c:pt idx="85">
                  <c:v>123.60990949113238</c:v>
                </c:pt>
                <c:pt idx="86">
                  <c:v>116.62661259313147</c:v>
                </c:pt>
                <c:pt idx="87">
                  <c:v>110.57031210765523</c:v>
                </c:pt>
                <c:pt idx="88">
                  <c:v>105.81630252498408</c:v>
                </c:pt>
                <c:pt idx="89">
                  <c:v>102.40788159760365</c:v>
                </c:pt>
                <c:pt idx="90">
                  <c:v>100.16373585633009</c:v>
                </c:pt>
                <c:pt idx="91">
                  <c:v>98.802325361642318</c:v>
                </c:pt>
                <c:pt idx="92">
                  <c:v>98.039882060101277</c:v>
                </c:pt>
                <c:pt idx="93">
                  <c:v>97.645147353586154</c:v>
                </c:pt>
                <c:pt idx="94">
                  <c:v>97.455605737463841</c:v>
                </c:pt>
                <c:pt idx="95">
                  <c:v>97.369934638488104</c:v>
                </c:pt>
                <c:pt idx="96">
                  <c:v>97.331221102689796</c:v>
                </c:pt>
                <c:pt idx="97">
                  <c:v>97.310395554893091</c:v>
                </c:pt>
                <c:pt idx="98">
                  <c:v>97.293887714942173</c:v>
                </c:pt>
                <c:pt idx="99">
                  <c:v>97.275928220220294</c:v>
                </c:pt>
                <c:pt idx="100">
                  <c:v>97.254389314163419</c:v>
                </c:pt>
                <c:pt idx="101">
                  <c:v>97.228856238048493</c:v>
                </c:pt>
                <c:pt idx="102">
                  <c:v>97.199978485166739</c:v>
                </c:pt>
                <c:pt idx="103">
                  <c:v>97.169595152165328</c:v>
                </c:pt>
                <c:pt idx="104">
                  <c:v>97.141473307272875</c:v>
                </c:pt>
                <c:pt idx="105">
                  <c:v>97.122704147514071</c:v>
                </c:pt>
                <c:pt idx="106">
                  <c:v>97.125865329415902</c:v>
                </c:pt>
                <c:pt idx="107">
                  <c:v>97.171956989122663</c:v>
                </c:pt>
                <c:pt idx="108">
                  <c:v>97.293814385146675</c:v>
                </c:pt>
                <c:pt idx="109">
                  <c:v>97.539179312955923</c:v>
                </c:pt>
                <c:pt idx="110">
                  <c:v>97.971957718406202</c:v>
                </c:pt>
                <c:pt idx="111">
                  <c:v>98.669639087155389</c:v>
                </c:pt>
                <c:pt idx="112">
                  <c:v>99.714795003505813</c:v>
                </c:pt>
                <c:pt idx="113">
                  <c:v>101.17944021201311</c:v>
                </c:pt>
                <c:pt idx="114">
                  <c:v>103.10306057693059</c:v>
                </c:pt>
                <c:pt idx="115">
                  <c:v>105.4680337051782</c:v>
                </c:pt>
                <c:pt idx="116">
                  <c:v>108.17908719557876</c:v>
                </c:pt>
                <c:pt idx="117">
                  <c:v>111.05496236156982</c:v>
                </c:pt>
                <c:pt idx="118">
                  <c:v>113.83924135988515</c:v>
                </c:pt>
                <c:pt idx="119">
                  <c:v>116.23284885253992</c:v>
                </c:pt>
                <c:pt idx="120">
                  <c:v>117.94397840844927</c:v>
                </c:pt>
                <c:pt idx="121">
                  <c:v>118.74443561123996</c:v>
                </c:pt>
                <c:pt idx="122">
                  <c:v>118.5175045254811</c:v>
                </c:pt>
                <c:pt idx="123">
                  <c:v>117.28350562095781</c:v>
                </c:pt>
                <c:pt idx="124">
                  <c:v>115.19533593788354</c:v>
                </c:pt>
                <c:pt idx="125">
                  <c:v>112.5053511875952</c:v>
                </c:pt>
                <c:pt idx="126">
                  <c:v>109.51349332012461</c:v>
                </c:pt>
                <c:pt idx="127">
                  <c:v>106.51135877368878</c:v>
                </c:pt>
                <c:pt idx="128">
                  <c:v>103.73642752323461</c:v>
                </c:pt>
                <c:pt idx="129">
                  <c:v>101.34568680792988</c:v>
                </c:pt>
                <c:pt idx="130">
                  <c:v>99.410831841747424</c:v>
                </c:pt>
                <c:pt idx="131">
                  <c:v>97.930946863281022</c:v>
                </c:pt>
                <c:pt idx="132">
                  <c:v>96.855031526034708</c:v>
                </c:pt>
                <c:pt idx="133">
                  <c:v>96.106421833095666</c:v>
                </c:pt>
                <c:pt idx="134">
                  <c:v>95.603241203952493</c:v>
                </c:pt>
                <c:pt idx="135">
                  <c:v>95.272078510834817</c:v>
                </c:pt>
                <c:pt idx="136">
                  <c:v>95.054833628767398</c:v>
                </c:pt>
                <c:pt idx="137">
                  <c:v>94.910378635274725</c:v>
                </c:pt>
                <c:pt idx="138">
                  <c:v>94.813255200363585</c:v>
                </c:pt>
                <c:pt idx="139">
                  <c:v>94.751365192647569</c:v>
                </c:pt>
                <c:pt idx="140">
                  <c:v>94.723924114308048</c:v>
                </c:pt>
                <c:pt idx="141">
                  <c:v>94.740162475736327</c:v>
                </c:pt>
                <c:pt idx="142">
                  <c:v>94.8185606630461</c:v>
                </c:pt>
                <c:pt idx="143">
                  <c:v>94.98587162186179</c:v>
                </c:pt>
                <c:pt idx="144">
                  <c:v>95.27488914945468</c:v>
                </c:pt>
                <c:pt idx="145">
                  <c:v>95.71995700590459</c:v>
                </c:pt>
                <c:pt idx="146">
                  <c:v>96.349696027338908</c:v>
                </c:pt>
                <c:pt idx="147">
                  <c:v>97.17738346874448</c:v>
                </c:pt>
                <c:pt idx="148">
                  <c:v>98.190687577965747</c:v>
                </c:pt>
                <c:pt idx="149">
                  <c:v>99.343629277975836</c:v>
                </c:pt>
                <c:pt idx="150">
                  <c:v>100.55413467257732</c:v>
                </c:pt>
                <c:pt idx="151">
                  <c:v>101.70985194342292</c:v>
                </c:pt>
                <c:pt idx="152">
                  <c:v>102.68290993369213</c:v>
                </c:pt>
                <c:pt idx="153">
                  <c:v>103.35145913541812</c:v>
                </c:pt>
                <c:pt idx="154">
                  <c:v>103.62315537309615</c:v>
                </c:pt>
                <c:pt idx="155">
                  <c:v>103.4543741941385</c:v>
                </c:pt>
                <c:pt idx="156">
                  <c:v>102.85964057323544</c:v>
                </c:pt>
                <c:pt idx="157">
                  <c:v>101.90846054186147</c:v>
                </c:pt>
                <c:pt idx="158">
                  <c:v>100.7105069941581</c:v>
                </c:pt>
                <c:pt idx="159">
                  <c:v>99.393514907730307</c:v>
                </c:pt>
                <c:pt idx="160">
                  <c:v>98.080021626925202</c:v>
                </c:pt>
                <c:pt idx="161">
                  <c:v>96.868714071033097</c:v>
                </c:pt>
                <c:pt idx="162">
                  <c:v>95.8239944903533</c:v>
                </c:pt>
                <c:pt idx="163">
                  <c:v>94.974471601742962</c:v>
                </c:pt>
                <c:pt idx="164">
                  <c:v>94.318562380121264</c:v>
                </c:pt>
                <c:pt idx="165">
                  <c:v>93.834013073533214</c:v>
                </c:pt>
                <c:pt idx="166">
                  <c:v>93.488076255416374</c:v>
                </c:pt>
                <c:pt idx="167">
                  <c:v>93.245961819949855</c:v>
                </c:pt>
                <c:pt idx="168">
                  <c:v>93.076432623237466</c:v>
                </c:pt>
                <c:pt idx="169">
                  <c:v>92.954523468094493</c:v>
                </c:pt>
                <c:pt idx="170">
                  <c:v>92.862043863921286</c:v>
                </c:pt>
                <c:pt idx="171">
                  <c:v>92.78674930858709</c:v>
                </c:pt>
                <c:pt idx="172">
                  <c:v>92.720963009044013</c:v>
                </c:pt>
                <c:pt idx="173">
                  <c:v>92.660177250533252</c:v>
                </c:pt>
                <c:pt idx="174">
                  <c:v>92.601903072849851</c:v>
                </c:pt>
                <c:pt idx="175">
                  <c:v>92.54484396814216</c:v>
                </c:pt>
                <c:pt idx="176">
                  <c:v>92.488360820887408</c:v>
                </c:pt>
                <c:pt idx="177">
                  <c:v>92.432154320032794</c:v>
                </c:pt>
                <c:pt idx="178">
                  <c:v>92.376090421082296</c:v>
                </c:pt>
                <c:pt idx="179">
                  <c:v>92.320110942375095</c:v>
                </c:pt>
                <c:pt idx="180">
                  <c:v>92.264190681543809</c:v>
                </c:pt>
                <c:pt idx="181">
                  <c:v>92.208318085658888</c:v>
                </c:pt>
                <c:pt idx="182">
                  <c:v>92.152487039132112</c:v>
                </c:pt>
                <c:pt idx="183">
                  <c:v>92.096693565437988</c:v>
                </c:pt>
                <c:pt idx="184">
                  <c:v>92.040934569195301</c:v>
                </c:pt>
                <c:pt idx="185">
                  <c:v>91.985207376372429</c:v>
                </c:pt>
                <c:pt idx="186">
                  <c:v>91.929509569398192</c:v>
                </c:pt>
                <c:pt idx="187">
                  <c:v>91.873838925595408</c:v>
                </c:pt>
                <c:pt idx="188">
                  <c:v>91.818193390217743</c:v>
                </c:pt>
                <c:pt idx="189">
                  <c:v>91.762571060813727</c:v>
                </c:pt>
                <c:pt idx="190">
                  <c:v>91.706970175447154</c:v>
                </c:pt>
                <c:pt idx="191">
                  <c:v>91.651389102486831</c:v>
                </c:pt>
                <c:pt idx="192">
                  <c:v>91.595826331282993</c:v>
                </c:pt>
                <c:pt idx="193">
                  <c:v>91.540280463517718</c:v>
                </c:pt>
                <c:pt idx="194">
                  <c:v>91.484750205148814</c:v>
                </c:pt>
                <c:pt idx="195">
                  <c:v>91.429234358900942</c:v>
                </c:pt>
                <c:pt idx="196">
                  <c:v>91.373731817269146</c:v>
                </c:pt>
                <c:pt idx="197">
                  <c:v>91.318241556002391</c:v>
                </c:pt>
                <c:pt idx="198">
                  <c:v>91.262762628036711</c:v>
                </c:pt>
                <c:pt idx="199">
                  <c:v>91.207294157850384</c:v>
                </c:pt>
                <c:pt idx="200">
                  <c:v>91.15183533621321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B!$BC$6:$BC$206</c:f>
              <c:numCache>
                <c:formatCode>General</c:formatCode>
                <c:ptCount val="201"/>
                <c:pt idx="0">
                  <c:v>92.606429310041477</c:v>
                </c:pt>
                <c:pt idx="1">
                  <c:v>92.658102848145859</c:v>
                </c:pt>
                <c:pt idx="2">
                  <c:v>92.709782407413343</c:v>
                </c:pt>
                <c:pt idx="3">
                  <c:v>92.761468470165426</c:v>
                </c:pt>
                <c:pt idx="4">
                  <c:v>92.81316155572344</c:v>
                </c:pt>
                <c:pt idx="5">
                  <c:v>92.864862223054487</c:v>
                </c:pt>
                <c:pt idx="6">
                  <c:v>92.916571073582773</c:v>
                </c:pt>
                <c:pt idx="7">
                  <c:v>92.968288754173741</c:v>
                </c:pt>
                <c:pt idx="8">
                  <c:v>93.020015960297471</c:v>
                </c:pt>
                <c:pt idx="9">
                  <c:v>93.071753439378867</c:v>
                </c:pt>
                <c:pt idx="10">
                  <c:v>93.123501994340074</c:v>
                </c:pt>
                <c:pt idx="11">
                  <c:v>93.175262487341627</c:v>
                </c:pt>
                <c:pt idx="12">
                  <c:v>93.227035843726867</c:v>
                </c:pt>
                <c:pt idx="13">
                  <c:v>93.278823056174062</c:v>
                </c:pt>
                <c:pt idx="14">
                  <c:v>93.330625189058935</c:v>
                </c:pt>
                <c:pt idx="15">
                  <c:v>93.382443383029539</c:v>
                </c:pt>
                <c:pt idx="16">
                  <c:v>93.434278859792897</c:v>
                </c:pt>
                <c:pt idx="17">
                  <c:v>93.486132927111498</c:v>
                </c:pt>
                <c:pt idx="18">
                  <c:v>93.53800698400488</c:v>
                </c:pt>
                <c:pt idx="19">
                  <c:v>93.589902526148151</c:v>
                </c:pt>
                <c:pt idx="20">
                  <c:v>93.641821151457052</c:v>
                </c:pt>
                <c:pt idx="21">
                  <c:v>93.693764565843438</c:v>
                </c:pt>
                <c:pt idx="22">
                  <c:v>93.745734589121582</c:v>
                </c:pt>
                <c:pt idx="23">
                  <c:v>93.797733161039048</c:v>
                </c:pt>
                <c:pt idx="24">
                  <c:v>93.849762347400073</c:v>
                </c:pt>
                <c:pt idx="25">
                  <c:v>93.901824346241284</c:v>
                </c:pt>
                <c:pt idx="26">
                  <c:v>93.953921494011013</c:v>
                </c:pt>
                <c:pt idx="27">
                  <c:v>94.006056271693154</c:v>
                </c:pt>
                <c:pt idx="28">
                  <c:v>94.058231310805056</c:v>
                </c:pt>
                <c:pt idx="29">
                  <c:v>94.110449399185356</c:v>
                </c:pt>
                <c:pt idx="30">
                  <c:v>94.162713486472143</c:v>
                </c:pt>
                <c:pt idx="31">
                  <c:v>94.215026689154911</c:v>
                </c:pt>
                <c:pt idx="32">
                  <c:v>94.267392295062891</c:v>
                </c:pt>
                <c:pt idx="33">
                  <c:v>94.319813767130327</c:v>
                </c:pt>
                <c:pt idx="34">
                  <c:v>94.372294746252805</c:v>
                </c:pt>
                <c:pt idx="35">
                  <c:v>94.424839053019994</c:v>
                </c:pt>
                <c:pt idx="36">
                  <c:v>94.477450688076104</c:v>
                </c:pt>
                <c:pt idx="37">
                  <c:v>94.53013383082299</c:v>
                </c:pt>
                <c:pt idx="38">
                  <c:v>94.582892836137347</c:v>
                </c:pt>
                <c:pt idx="39">
                  <c:v>94.63573222872725</c:v>
                </c:pt>
                <c:pt idx="40">
                  <c:v>94.688656694698565</c:v>
                </c:pt>
                <c:pt idx="41">
                  <c:v>94.741671069843562</c:v>
                </c:pt>
                <c:pt idx="42">
                  <c:v>94.794780324096536</c:v>
                </c:pt>
                <c:pt idx="43">
                  <c:v>94.847989541527639</c:v>
                </c:pt>
                <c:pt idx="44">
                  <c:v>94.901303895164247</c:v>
                </c:pt>
                <c:pt idx="45">
                  <c:v>94.954728615837823</c:v>
                </c:pt>
                <c:pt idx="46">
                  <c:v>95.008268954155525</c:v>
                </c:pt>
                <c:pt idx="47">
                  <c:v>95.061930134585538</c:v>
                </c:pt>
                <c:pt idx="48">
                  <c:v>95.115717300526555</c:v>
                </c:pt>
                <c:pt idx="49">
                  <c:v>95.169635449102614</c:v>
                </c:pt>
                <c:pt idx="50">
                  <c:v>95.22368935428625</c:v>
                </c:pt>
                <c:pt idx="51">
                  <c:v>95.277883476803837</c:v>
                </c:pt>
                <c:pt idx="52">
                  <c:v>95.332221859122114</c:v>
                </c:pt>
                <c:pt idx="53">
                  <c:v>95.386708003650625</c:v>
                </c:pt>
                <c:pt idx="54">
                  <c:v>95.441344732127803</c:v>
                </c:pt>
                <c:pt idx="55">
                  <c:v>95.496134023989313</c:v>
                </c:pt>
                <c:pt idx="56">
                  <c:v>95.551076831351224</c:v>
                </c:pt>
                <c:pt idx="57">
                  <c:v>95.606172868083689</c:v>
                </c:pt>
                <c:pt idx="58">
                  <c:v>95.661420370309401</c:v>
                </c:pt>
                <c:pt idx="59">
                  <c:v>95.71681582554622</c:v>
                </c:pt>
                <c:pt idx="60">
                  <c:v>95.772353667635855</c:v>
                </c:pt>
                <c:pt idx="61">
                  <c:v>95.828025934574825</c:v>
                </c:pt>
                <c:pt idx="62">
                  <c:v>95.883821886409677</c:v>
                </c:pt>
                <c:pt idx="63">
                  <c:v>95.939727580495941</c:v>
                </c:pt>
                <c:pt idx="64">
                  <c:v>95.995725401673866</c:v>
                </c:pt>
                <c:pt idx="65">
                  <c:v>96.051793545317807</c:v>
                </c:pt>
                <c:pt idx="66">
                  <c:v>96.107905451798786</c:v>
                </c:pt>
                <c:pt idx="67">
                  <c:v>96.164029191703563</c:v>
                </c:pt>
                <c:pt idx="68">
                  <c:v>96.220126802219781</c:v>
                </c:pt>
                <c:pt idx="69">
                  <c:v>96.276153576468474</c:v>
                </c:pt>
                <c:pt idx="70">
                  <c:v>96.332057309290775</c:v>
                </c:pt>
                <c:pt idx="71">
                  <c:v>96.387777505118194</c:v>
                </c:pt>
                <c:pt idx="72">
                  <c:v>96.443244556114351</c:v>
                </c:pt>
                <c:pt idx="73">
                  <c:v>96.498378901803235</c:v>
                </c:pt>
                <c:pt idx="74">
                  <c:v>96.553090184905912</c:v>
                </c:pt>
                <c:pt idx="75">
                  <c:v>96.607276422088219</c:v>
                </c:pt>
                <c:pt idx="76">
                  <c:v>96.660823212732879</c:v>
                </c:pt>
                <c:pt idx="77">
                  <c:v>96.713603013609486</c:v>
                </c:pt>
                <c:pt idx="78">
                  <c:v>96.765474512284982</c:v>
                </c:pt>
                <c:pt idx="79">
                  <c:v>96.816282137095669</c:v>
                </c:pt>
                <c:pt idx="80">
                  <c:v>96.865855746213697</c:v>
                </c:pt>
                <c:pt idx="81">
                  <c:v>96.914010542429736</c:v>
                </c:pt>
                <c:pt idx="82">
                  <c:v>96.960547263301294</c:v>
                </c:pt>
                <c:pt idx="83">
                  <c:v>97.005252697772988</c:v>
                </c:pt>
                <c:pt idx="84">
                  <c:v>97.047900579691856</c:v>
                </c:pt>
                <c:pt idx="85">
                  <c:v>97.088252905225104</c:v>
                </c:pt>
                <c:pt idx="86">
                  <c:v>97.126061714471717</c:v>
                </c:pt>
                <c:pt idx="87">
                  <c:v>97.161071367058199</c:v>
                </c:pt>
                <c:pt idx="88">
                  <c:v>97.193021326902723</c:v>
                </c:pt>
                <c:pt idx="89">
                  <c:v>97.221649452551816</c:v>
                </c:pt>
                <c:pt idx="90">
                  <c:v>97.246695766804621</c:v>
                </c:pt>
                <c:pt idx="91">
                  <c:v>97.267906653421548</c:v>
                </c:pt>
                <c:pt idx="92">
                  <c:v>97.285039400704775</c:v>
                </c:pt>
                <c:pt idx="93">
                  <c:v>97.297866983241775</c:v>
                </c:pt>
                <c:pt idx="94">
                  <c:v>97.306182946134243</c:v>
                </c:pt>
                <c:pt idx="95">
                  <c:v>97.309806232898396</c:v>
                </c:pt>
                <c:pt idx="96">
                  <c:v>97.308585781320474</c:v>
                </c:pt>
                <c:pt idx="97">
                  <c:v>97.302404703139388</c:v>
                </c:pt>
                <c:pt idx="98">
                  <c:v>97.291183865325422</c:v>
                </c:pt>
                <c:pt idx="99">
                  <c:v>97.274884704047849</c:v>
                </c:pt>
                <c:pt idx="100">
                  <c:v>97.253511127345178</c:v>
                </c:pt>
                <c:pt idx="101">
                  <c:v>97.227110398128218</c:v>
                </c:pt>
                <c:pt idx="102">
                  <c:v>97.195772933463218</c:v>
                </c:pt>
                <c:pt idx="103">
                  <c:v>97.159631006149908</c:v>
                </c:pt>
                <c:pt idx="104">
                  <c:v>97.118856386793027</c:v>
                </c:pt>
                <c:pt idx="105">
                  <c:v>97.073657014917259</c:v>
                </c:pt>
                <c:pt idx="106">
                  <c:v>97.024272832380149</c:v>
                </c:pt>
                <c:pt idx="107">
                  <c:v>96.970970948112239</c:v>
                </c:pt>
                <c:pt idx="108">
                  <c:v>96.914040327679785</c:v>
                </c:pt>
                <c:pt idx="109">
                  <c:v>96.853786213053667</c:v>
                </c:pt>
                <c:pt idx="110">
                  <c:v>96.790524477200051</c:v>
                </c:pt>
                <c:pt idx="111">
                  <c:v>96.724576105719336</c:v>
                </c:pt>
                <c:pt idx="112">
                  <c:v>96.656261975680763</c:v>
                </c:pt>
                <c:pt idx="113">
                  <c:v>96.585898072577791</c:v>
                </c:pt>
                <c:pt idx="114">
                  <c:v>96.51379125278838</c:v>
                </c:pt>
                <c:pt idx="115">
                  <c:v>96.440235623854704</c:v>
                </c:pt>
                <c:pt idx="116">
                  <c:v>96.365509580799042</c:v>
                </c:pt>
                <c:pt idx="117">
                  <c:v>96.289873505583003</c:v>
                </c:pt>
                <c:pt idx="118">
                  <c:v>96.213568110143058</c:v>
                </c:pt>
                <c:pt idx="119">
                  <c:v>96.136813382042021</c:v>
                </c:pt>
                <c:pt idx="120">
                  <c:v>96.059808075970778</c:v>
                </c:pt>
                <c:pt idx="121">
                  <c:v>95.982729683960528</c:v>
                </c:pt>
                <c:pt idx="122">
                  <c:v>95.905734811731165</c:v>
                </c:pt>
                <c:pt idx="123">
                  <c:v>95.828959887387441</c:v>
                </c:pt>
                <c:pt idx="124">
                  <c:v>95.752522130852682</c:v>
                </c:pt>
                <c:pt idx="125">
                  <c:v>95.676520717147341</c:v>
                </c:pt>
                <c:pt idx="126">
                  <c:v>95.601038073072544</c:v>
                </c:pt>
                <c:pt idx="127">
                  <c:v>95.526141254333893</c:v>
                </c:pt>
                <c:pt idx="128">
                  <c:v>95.451883358045336</c:v>
                </c:pt>
                <c:pt idx="129">
                  <c:v>95.378304933416743</c:v>
                </c:pt>
                <c:pt idx="130">
                  <c:v>95.305435360909271</c:v>
                </c:pt>
                <c:pt idx="131">
                  <c:v>95.233294177002762</c:v>
                </c:pt>
                <c:pt idx="132">
                  <c:v>95.16189232782034</c:v>
                </c:pt>
                <c:pt idx="133">
                  <c:v>95.091233340131566</c:v>
                </c:pt>
                <c:pt idx="134">
                  <c:v>95.021314402699389</c:v>
                </c:pt>
                <c:pt idx="135">
                  <c:v>94.952127354583908</c:v>
                </c:pt>
                <c:pt idx="136">
                  <c:v>94.883659579928377</c:v>
                </c:pt>
                <c:pt idx="137">
                  <c:v>94.815894811007084</c:v>
                </c:pt>
                <c:pt idx="138">
                  <c:v>94.748813842999368</c:v>
                </c:pt>
                <c:pt idx="139">
                  <c:v>94.682395165151419</c:v>
                </c:pt>
                <c:pt idx="140">
                  <c:v>94.616615513783131</c:v>
                </c:pt>
                <c:pt idx="141">
                  <c:v>94.551450353065221</c:v>
                </c:pt>
                <c:pt idx="142">
                  <c:v>94.486874289701191</c:v>
                </c:pt>
                <c:pt idx="143">
                  <c:v>94.42286142765758</c:v>
                </c:pt>
                <c:pt idx="144">
                  <c:v>94.35938566894481</c:v>
                </c:pt>
                <c:pt idx="145">
                  <c:v>94.29642096620185</c:v>
                </c:pt>
                <c:pt idx="146">
                  <c:v>94.233941532514834</c:v>
                </c:pt>
                <c:pt idx="147">
                  <c:v>94.171922013529468</c:v>
                </c:pt>
                <c:pt idx="148">
                  <c:v>94.110337626522693</c:v>
                </c:pt>
                <c:pt idx="149">
                  <c:v>94.049164270695087</c:v>
                </c:pt>
                <c:pt idx="150">
                  <c:v>93.988378612545631</c:v>
                </c:pt>
                <c:pt idx="151">
                  <c:v>93.927958149803359</c:v>
                </c:pt>
                <c:pt idx="152">
                  <c:v>93.867881257022361</c:v>
                </c:pt>
                <c:pt idx="153">
                  <c:v>93.808127215600052</c:v>
                </c:pt>
                <c:pt idx="154">
                  <c:v>93.748676230659981</c:v>
                </c:pt>
                <c:pt idx="155">
                  <c:v>93.689509436944874</c:v>
                </c:pt>
                <c:pt idx="156">
                  <c:v>93.630608895598826</c:v>
                </c:pt>
                <c:pt idx="157">
                  <c:v>93.571957583475438</c:v>
                </c:pt>
                <c:pt idx="158">
                  <c:v>93.513539376390924</c:v>
                </c:pt>
                <c:pt idx="159">
                  <c:v>93.455339027547737</c:v>
                </c:pt>
                <c:pt idx="160">
                  <c:v>93.397342142181287</c:v>
                </c:pt>
                <c:pt idx="161">
                  <c:v>93.339535149329464</c:v>
                </c:pt>
                <c:pt idx="162">
                  <c:v>93.281905271491325</c:v>
                </c:pt>
                <c:pt idx="163">
                  <c:v>93.224440492821742</c:v>
                </c:pt>
                <c:pt idx="164">
                  <c:v>93.167129526407095</c:v>
                </c:pt>
                <c:pt idx="165">
                  <c:v>93.10996178107662</c:v>
                </c:pt>
                <c:pt idx="166">
                  <c:v>93.052927328126088</c:v>
                </c:pt>
                <c:pt idx="167">
                  <c:v>92.996016868263339</c:v>
                </c:pt>
                <c:pt idx="168">
                  <c:v>92.939221699026916</c:v>
                </c:pt>
                <c:pt idx="169">
                  <c:v>92.882533682879284</c:v>
                </c:pt>
                <c:pt idx="170">
                  <c:v>92.825945216133348</c:v>
                </c:pt>
                <c:pt idx="171">
                  <c:v>92.769449198834835</c:v>
                </c:pt>
                <c:pt idx="172">
                  <c:v>92.713039005691996</c:v>
                </c:pt>
                <c:pt idx="173">
                  <c:v>92.656708458118288</c:v>
                </c:pt>
                <c:pt idx="174">
                  <c:v>92.600451797431745</c:v>
                </c:pt>
                <c:pt idx="175">
                  <c:v>92.544263659236449</c:v>
                </c:pt>
                <c:pt idx="176">
                  <c:v>92.488139048996288</c:v>
                </c:pt>
                <c:pt idx="177">
                  <c:v>92.432073318799326</c:v>
                </c:pt>
                <c:pt idx="178">
                  <c:v>92.376062145299784</c:v>
                </c:pt>
                <c:pt idx="179">
                  <c:v>92.320101508817586</c:v>
                </c:pt>
                <c:pt idx="180">
                  <c:v>92.264187673568699</c:v>
                </c:pt>
                <c:pt idx="181">
                  <c:v>92.208317168993489</c:v>
                </c:pt>
                <c:pt idx="182">
                  <c:v>92.152486772148066</c:v>
                </c:pt>
                <c:pt idx="183">
                  <c:v>92.096693491119368</c:v>
                </c:pt>
                <c:pt idx="184">
                  <c:v>92.040934549423426</c:v>
                </c:pt>
                <c:pt idx="185">
                  <c:v>91.985207371345112</c:v>
                </c:pt>
                <c:pt idx="186">
                  <c:v>91.929509568176499</c:v>
                </c:pt>
                <c:pt idx="187">
                  <c:v>91.873838925311659</c:v>
                </c:pt>
                <c:pt idx="188">
                  <c:v>91.818193390154761</c:v>
                </c:pt>
                <c:pt idx="189">
                  <c:v>91.762571060800369</c:v>
                </c:pt>
                <c:pt idx="190">
                  <c:v>91.70697017544444</c:v>
                </c:pt>
                <c:pt idx="191">
                  <c:v>91.651389102486306</c:v>
                </c:pt>
                <c:pt idx="192">
                  <c:v>91.595826331282893</c:v>
                </c:pt>
                <c:pt idx="193">
                  <c:v>91.540280463517703</c:v>
                </c:pt>
                <c:pt idx="194">
                  <c:v>91.484750205148814</c:v>
                </c:pt>
                <c:pt idx="195">
                  <c:v>91.429234358900942</c:v>
                </c:pt>
                <c:pt idx="196">
                  <c:v>91.373731817269146</c:v>
                </c:pt>
                <c:pt idx="197">
                  <c:v>91.318241556002391</c:v>
                </c:pt>
                <c:pt idx="198">
                  <c:v>91.262762628036711</c:v>
                </c:pt>
                <c:pt idx="199">
                  <c:v>91.207294157850384</c:v>
                </c:pt>
                <c:pt idx="200">
                  <c:v>91.15183533621321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53168"/>
        <c:axId val="484053560"/>
      </c:scatterChart>
      <c:valAx>
        <c:axId val="4840531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4053560"/>
        <c:crosses val="autoZero"/>
        <c:crossBetween val="midCat"/>
      </c:valAx>
      <c:valAx>
        <c:axId val="4840535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405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B!$K$6:$K$206</c:f>
              <c:numCache>
                <c:formatCode>General</c:formatCode>
                <c:ptCount val="201"/>
                <c:pt idx="0">
                  <c:v>88.421999999999997</c:v>
                </c:pt>
                <c:pt idx="1">
                  <c:v>88.078000000000003</c:v>
                </c:pt>
                <c:pt idx="2">
                  <c:v>88.906000000000006</c:v>
                </c:pt>
                <c:pt idx="3">
                  <c:v>88.811999999999998</c:v>
                </c:pt>
                <c:pt idx="4">
                  <c:v>88.421999999999997</c:v>
                </c:pt>
                <c:pt idx="5">
                  <c:v>88.891000000000005</c:v>
                </c:pt>
                <c:pt idx="6">
                  <c:v>88.733999999999995</c:v>
                </c:pt>
                <c:pt idx="7">
                  <c:v>88.046999999999997</c:v>
                </c:pt>
                <c:pt idx="8">
                  <c:v>89.078000000000003</c:v>
                </c:pt>
                <c:pt idx="9">
                  <c:v>89.843999999999994</c:v>
                </c:pt>
                <c:pt idx="10">
                  <c:v>89.546999999999997</c:v>
                </c:pt>
                <c:pt idx="11">
                  <c:v>90.266000000000005</c:v>
                </c:pt>
                <c:pt idx="12">
                  <c:v>89.811999999999998</c:v>
                </c:pt>
                <c:pt idx="13">
                  <c:v>90.188000000000002</c:v>
                </c:pt>
                <c:pt idx="14">
                  <c:v>87.968999999999994</c:v>
                </c:pt>
                <c:pt idx="15">
                  <c:v>88.688000000000002</c:v>
                </c:pt>
                <c:pt idx="16">
                  <c:v>89.311999999999998</c:v>
                </c:pt>
                <c:pt idx="17">
                  <c:v>90.438000000000002</c:v>
                </c:pt>
                <c:pt idx="18">
                  <c:v>89.718999999999994</c:v>
                </c:pt>
                <c:pt idx="19">
                  <c:v>89.421999999999997</c:v>
                </c:pt>
                <c:pt idx="20">
                  <c:v>90.593999999999994</c:v>
                </c:pt>
                <c:pt idx="21">
                  <c:v>90.828000000000003</c:v>
                </c:pt>
                <c:pt idx="22">
                  <c:v>90.266000000000005</c:v>
                </c:pt>
                <c:pt idx="23">
                  <c:v>91.5</c:v>
                </c:pt>
                <c:pt idx="24">
                  <c:v>91.031000000000006</c:v>
                </c:pt>
                <c:pt idx="25">
                  <c:v>91.828000000000003</c:v>
                </c:pt>
                <c:pt idx="26">
                  <c:v>92.483999999999995</c:v>
                </c:pt>
                <c:pt idx="27">
                  <c:v>91.108999999999995</c:v>
                </c:pt>
                <c:pt idx="28">
                  <c:v>91.016000000000005</c:v>
                </c:pt>
                <c:pt idx="29">
                  <c:v>92.468999999999994</c:v>
                </c:pt>
                <c:pt idx="30">
                  <c:v>92.391000000000005</c:v>
                </c:pt>
                <c:pt idx="31">
                  <c:v>92.578000000000003</c:v>
                </c:pt>
                <c:pt idx="32">
                  <c:v>93.858999999999995</c:v>
                </c:pt>
                <c:pt idx="33">
                  <c:v>93.891000000000005</c:v>
                </c:pt>
                <c:pt idx="34">
                  <c:v>94.406000000000006</c:v>
                </c:pt>
                <c:pt idx="35">
                  <c:v>94.938000000000002</c:v>
                </c:pt>
                <c:pt idx="36">
                  <c:v>95.483999999999995</c:v>
                </c:pt>
                <c:pt idx="37">
                  <c:v>95.233999999999995</c:v>
                </c:pt>
                <c:pt idx="38">
                  <c:v>95.781000000000006</c:v>
                </c:pt>
                <c:pt idx="39">
                  <c:v>97.453000000000003</c:v>
                </c:pt>
                <c:pt idx="40">
                  <c:v>99.188000000000002</c:v>
                </c:pt>
                <c:pt idx="41">
                  <c:v>101.35899999999999</c:v>
                </c:pt>
                <c:pt idx="42">
                  <c:v>103.188</c:v>
                </c:pt>
                <c:pt idx="43">
                  <c:v>106.812</c:v>
                </c:pt>
                <c:pt idx="44">
                  <c:v>111.71899999999999</c:v>
                </c:pt>
                <c:pt idx="45">
                  <c:v>116.71899999999999</c:v>
                </c:pt>
                <c:pt idx="46">
                  <c:v>122.96899999999999</c:v>
                </c:pt>
                <c:pt idx="47">
                  <c:v>132.34399999999999</c:v>
                </c:pt>
                <c:pt idx="48">
                  <c:v>143.203</c:v>
                </c:pt>
                <c:pt idx="49">
                  <c:v>155.453</c:v>
                </c:pt>
                <c:pt idx="50">
                  <c:v>170.23400000000001</c:v>
                </c:pt>
                <c:pt idx="51">
                  <c:v>182.422</c:v>
                </c:pt>
                <c:pt idx="52">
                  <c:v>196.10900000000001</c:v>
                </c:pt>
                <c:pt idx="53">
                  <c:v>207.53100000000001</c:v>
                </c:pt>
                <c:pt idx="54">
                  <c:v>215.172</c:v>
                </c:pt>
                <c:pt idx="55">
                  <c:v>221.98400000000001</c:v>
                </c:pt>
                <c:pt idx="56">
                  <c:v>225.90600000000001</c:v>
                </c:pt>
                <c:pt idx="57">
                  <c:v>225.56200000000001</c:v>
                </c:pt>
                <c:pt idx="58">
                  <c:v>222.71899999999999</c:v>
                </c:pt>
                <c:pt idx="59">
                  <c:v>214.31200000000001</c:v>
                </c:pt>
                <c:pt idx="60">
                  <c:v>198.125</c:v>
                </c:pt>
                <c:pt idx="61">
                  <c:v>168.76599999999999</c:v>
                </c:pt>
                <c:pt idx="62">
                  <c:v>133.15600000000001</c:v>
                </c:pt>
                <c:pt idx="63">
                  <c:v>108.78100000000001</c:v>
                </c:pt>
                <c:pt idx="64">
                  <c:v>97.641000000000005</c:v>
                </c:pt>
                <c:pt idx="65">
                  <c:v>95.703000000000003</c:v>
                </c:pt>
                <c:pt idx="66">
                  <c:v>95.233999999999995</c:v>
                </c:pt>
                <c:pt idx="67">
                  <c:v>93.781000000000006</c:v>
                </c:pt>
                <c:pt idx="68">
                  <c:v>94.781000000000006</c:v>
                </c:pt>
                <c:pt idx="69">
                  <c:v>96.953000000000003</c:v>
                </c:pt>
                <c:pt idx="70">
                  <c:v>96.608999999999995</c:v>
                </c:pt>
                <c:pt idx="71">
                  <c:v>98.75</c:v>
                </c:pt>
                <c:pt idx="72">
                  <c:v>101.21899999999999</c:v>
                </c:pt>
                <c:pt idx="73">
                  <c:v>104.422</c:v>
                </c:pt>
                <c:pt idx="74">
                  <c:v>108.64100000000001</c:v>
                </c:pt>
                <c:pt idx="75">
                  <c:v>114.203</c:v>
                </c:pt>
                <c:pt idx="76">
                  <c:v>118.875</c:v>
                </c:pt>
                <c:pt idx="77">
                  <c:v>126.03100000000001</c:v>
                </c:pt>
                <c:pt idx="78">
                  <c:v>130.65600000000001</c:v>
                </c:pt>
                <c:pt idx="79">
                  <c:v>134.35900000000001</c:v>
                </c:pt>
                <c:pt idx="80">
                  <c:v>137.828</c:v>
                </c:pt>
                <c:pt idx="81">
                  <c:v>137.875</c:v>
                </c:pt>
                <c:pt idx="82">
                  <c:v>136.85900000000001</c:v>
                </c:pt>
                <c:pt idx="83">
                  <c:v>130.23400000000001</c:v>
                </c:pt>
                <c:pt idx="84">
                  <c:v>121.797</c:v>
                </c:pt>
                <c:pt idx="85">
                  <c:v>110.15600000000001</c:v>
                </c:pt>
                <c:pt idx="86">
                  <c:v>103.10899999999999</c:v>
                </c:pt>
                <c:pt idx="87">
                  <c:v>97.375</c:v>
                </c:pt>
                <c:pt idx="88">
                  <c:v>94.671999999999997</c:v>
                </c:pt>
                <c:pt idx="89">
                  <c:v>94.671999999999997</c:v>
                </c:pt>
                <c:pt idx="90">
                  <c:v>92.561999999999998</c:v>
                </c:pt>
                <c:pt idx="91">
                  <c:v>93.233999999999995</c:v>
                </c:pt>
                <c:pt idx="92">
                  <c:v>93.108999999999995</c:v>
                </c:pt>
                <c:pt idx="93">
                  <c:v>92.078000000000003</c:v>
                </c:pt>
                <c:pt idx="94">
                  <c:v>91.358999999999995</c:v>
                </c:pt>
                <c:pt idx="95">
                  <c:v>91.281000000000006</c:v>
                </c:pt>
                <c:pt idx="96">
                  <c:v>93.296999999999997</c:v>
                </c:pt>
                <c:pt idx="97">
                  <c:v>93.703000000000003</c:v>
                </c:pt>
                <c:pt idx="98">
                  <c:v>93.5</c:v>
                </c:pt>
                <c:pt idx="99">
                  <c:v>93.358999999999995</c:v>
                </c:pt>
                <c:pt idx="100">
                  <c:v>94.593999999999994</c:v>
                </c:pt>
                <c:pt idx="101">
                  <c:v>95.468999999999994</c:v>
                </c:pt>
                <c:pt idx="102">
                  <c:v>94.156000000000006</c:v>
                </c:pt>
                <c:pt idx="103">
                  <c:v>96.531000000000006</c:v>
                </c:pt>
                <c:pt idx="104">
                  <c:v>95.858999999999995</c:v>
                </c:pt>
                <c:pt idx="105">
                  <c:v>96.531000000000006</c:v>
                </c:pt>
                <c:pt idx="106">
                  <c:v>96.953000000000003</c:v>
                </c:pt>
                <c:pt idx="107">
                  <c:v>97.938000000000002</c:v>
                </c:pt>
                <c:pt idx="108">
                  <c:v>97.311999999999998</c:v>
                </c:pt>
                <c:pt idx="109">
                  <c:v>97.061999999999998</c:v>
                </c:pt>
                <c:pt idx="110">
                  <c:v>99.031000000000006</c:v>
                </c:pt>
                <c:pt idx="111">
                  <c:v>98.766000000000005</c:v>
                </c:pt>
                <c:pt idx="112">
                  <c:v>99.188000000000002</c:v>
                </c:pt>
                <c:pt idx="113">
                  <c:v>98.608999999999995</c:v>
                </c:pt>
                <c:pt idx="114">
                  <c:v>100.297</c:v>
                </c:pt>
                <c:pt idx="115">
                  <c:v>103.15600000000001</c:v>
                </c:pt>
                <c:pt idx="116">
                  <c:v>106.23399999999999</c:v>
                </c:pt>
                <c:pt idx="117">
                  <c:v>109.375</c:v>
                </c:pt>
                <c:pt idx="118">
                  <c:v>110.15600000000001</c:v>
                </c:pt>
                <c:pt idx="119">
                  <c:v>114.71899999999999</c:v>
                </c:pt>
                <c:pt idx="120">
                  <c:v>115.938</c:v>
                </c:pt>
                <c:pt idx="121">
                  <c:v>118.625</c:v>
                </c:pt>
                <c:pt idx="122">
                  <c:v>118.812</c:v>
                </c:pt>
                <c:pt idx="123">
                  <c:v>118.328</c:v>
                </c:pt>
                <c:pt idx="124">
                  <c:v>115.76600000000001</c:v>
                </c:pt>
                <c:pt idx="125">
                  <c:v>111.25</c:v>
                </c:pt>
                <c:pt idx="126">
                  <c:v>107.172</c:v>
                </c:pt>
                <c:pt idx="127">
                  <c:v>103.203</c:v>
                </c:pt>
                <c:pt idx="128">
                  <c:v>99.218999999999994</c:v>
                </c:pt>
                <c:pt idx="129">
                  <c:v>95.296999999999997</c:v>
                </c:pt>
                <c:pt idx="130">
                  <c:v>93.718999999999994</c:v>
                </c:pt>
                <c:pt idx="131">
                  <c:v>91.406000000000006</c:v>
                </c:pt>
                <c:pt idx="132">
                  <c:v>91.891000000000005</c:v>
                </c:pt>
                <c:pt idx="133">
                  <c:v>90.593999999999994</c:v>
                </c:pt>
                <c:pt idx="134">
                  <c:v>90.108999999999995</c:v>
                </c:pt>
                <c:pt idx="135">
                  <c:v>90.671999999999997</c:v>
                </c:pt>
                <c:pt idx="136">
                  <c:v>90.078000000000003</c:v>
                </c:pt>
                <c:pt idx="137">
                  <c:v>91.688000000000002</c:v>
                </c:pt>
                <c:pt idx="138">
                  <c:v>92.218999999999994</c:v>
                </c:pt>
                <c:pt idx="139">
                  <c:v>90.656000000000006</c:v>
                </c:pt>
                <c:pt idx="140">
                  <c:v>91.406000000000006</c:v>
                </c:pt>
                <c:pt idx="141">
                  <c:v>90.266000000000005</c:v>
                </c:pt>
                <c:pt idx="142">
                  <c:v>92.078000000000003</c:v>
                </c:pt>
                <c:pt idx="143">
                  <c:v>91.766000000000005</c:v>
                </c:pt>
                <c:pt idx="144">
                  <c:v>90.828000000000003</c:v>
                </c:pt>
                <c:pt idx="145">
                  <c:v>92.766000000000005</c:v>
                </c:pt>
                <c:pt idx="146">
                  <c:v>93.266000000000005</c:v>
                </c:pt>
                <c:pt idx="147">
                  <c:v>94.203000000000003</c:v>
                </c:pt>
                <c:pt idx="148">
                  <c:v>94.296999999999997</c:v>
                </c:pt>
                <c:pt idx="149">
                  <c:v>97.593999999999994</c:v>
                </c:pt>
                <c:pt idx="150">
                  <c:v>98.016000000000005</c:v>
                </c:pt>
                <c:pt idx="151">
                  <c:v>97.453000000000003</c:v>
                </c:pt>
                <c:pt idx="152">
                  <c:v>99.718999999999994</c:v>
                </c:pt>
                <c:pt idx="153">
                  <c:v>101.078</c:v>
                </c:pt>
                <c:pt idx="154">
                  <c:v>101.047</c:v>
                </c:pt>
                <c:pt idx="155">
                  <c:v>101.53100000000001</c:v>
                </c:pt>
                <c:pt idx="156">
                  <c:v>100.28100000000001</c:v>
                </c:pt>
                <c:pt idx="157">
                  <c:v>100.297</c:v>
                </c:pt>
                <c:pt idx="158">
                  <c:v>99.233999999999995</c:v>
                </c:pt>
                <c:pt idx="159">
                  <c:v>96.203000000000003</c:v>
                </c:pt>
                <c:pt idx="160">
                  <c:v>96.046999999999997</c:v>
                </c:pt>
                <c:pt idx="161">
                  <c:v>93.046999999999997</c:v>
                </c:pt>
                <c:pt idx="162">
                  <c:v>93.875</c:v>
                </c:pt>
                <c:pt idx="163">
                  <c:v>92.343999999999994</c:v>
                </c:pt>
                <c:pt idx="164">
                  <c:v>90.483999999999995</c:v>
                </c:pt>
                <c:pt idx="165">
                  <c:v>89.828000000000003</c:v>
                </c:pt>
                <c:pt idx="166">
                  <c:v>90.421999999999997</c:v>
                </c:pt>
                <c:pt idx="167">
                  <c:v>89.421999999999997</c:v>
                </c:pt>
                <c:pt idx="168">
                  <c:v>89.625</c:v>
                </c:pt>
                <c:pt idx="169">
                  <c:v>89.281000000000006</c:v>
                </c:pt>
                <c:pt idx="170">
                  <c:v>88.016000000000005</c:v>
                </c:pt>
                <c:pt idx="171">
                  <c:v>88.938000000000002</c:v>
                </c:pt>
                <c:pt idx="172">
                  <c:v>89.171999999999997</c:v>
                </c:pt>
                <c:pt idx="173">
                  <c:v>88.891000000000005</c:v>
                </c:pt>
                <c:pt idx="174">
                  <c:v>88.953000000000003</c:v>
                </c:pt>
                <c:pt idx="175">
                  <c:v>89.343999999999994</c:v>
                </c:pt>
                <c:pt idx="176">
                  <c:v>89.093999999999994</c:v>
                </c:pt>
                <c:pt idx="177">
                  <c:v>90.016000000000005</c:v>
                </c:pt>
                <c:pt idx="178">
                  <c:v>88.108999999999995</c:v>
                </c:pt>
                <c:pt idx="179">
                  <c:v>88.921999999999997</c:v>
                </c:pt>
                <c:pt idx="180">
                  <c:v>88.891000000000005</c:v>
                </c:pt>
                <c:pt idx="181">
                  <c:v>88.046999999999997</c:v>
                </c:pt>
                <c:pt idx="182">
                  <c:v>88.781000000000006</c:v>
                </c:pt>
                <c:pt idx="183">
                  <c:v>88.531000000000006</c:v>
                </c:pt>
                <c:pt idx="184">
                  <c:v>88.296999999999997</c:v>
                </c:pt>
                <c:pt idx="185">
                  <c:v>87.5</c:v>
                </c:pt>
                <c:pt idx="186">
                  <c:v>88.421999999999997</c:v>
                </c:pt>
                <c:pt idx="187">
                  <c:v>88.343999999999994</c:v>
                </c:pt>
                <c:pt idx="188">
                  <c:v>86.875</c:v>
                </c:pt>
                <c:pt idx="189">
                  <c:v>87.921999999999997</c:v>
                </c:pt>
                <c:pt idx="190">
                  <c:v>88.203000000000003</c:v>
                </c:pt>
                <c:pt idx="191">
                  <c:v>88.906000000000006</c:v>
                </c:pt>
                <c:pt idx="192">
                  <c:v>87.891000000000005</c:v>
                </c:pt>
                <c:pt idx="193">
                  <c:v>89.311999999999998</c:v>
                </c:pt>
                <c:pt idx="194">
                  <c:v>87.608999999999995</c:v>
                </c:pt>
                <c:pt idx="195">
                  <c:v>88.141000000000005</c:v>
                </c:pt>
                <c:pt idx="196">
                  <c:v>87.078000000000003</c:v>
                </c:pt>
                <c:pt idx="197">
                  <c:v>88.75</c:v>
                </c:pt>
                <c:pt idx="198">
                  <c:v>88.641000000000005</c:v>
                </c:pt>
                <c:pt idx="199">
                  <c:v>87.561999999999998</c:v>
                </c:pt>
                <c:pt idx="200">
                  <c:v>88.046999999999997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B!$Z$6:$Z$206</c:f>
              <c:numCache>
                <c:formatCode>0.00</c:formatCode>
                <c:ptCount val="201"/>
                <c:pt idx="0">
                  <c:v>89.919812743916665</c:v>
                </c:pt>
                <c:pt idx="1">
                  <c:v>89.970763067390266</c:v>
                </c:pt>
                <c:pt idx="2">
                  <c:v>90.021720289146174</c:v>
                </c:pt>
                <c:pt idx="3">
                  <c:v>90.072684962575678</c:v>
                </c:pt>
                <c:pt idx="4">
                  <c:v>90.123657683614255</c:v>
                </c:pt>
                <c:pt idx="5">
                  <c:v>90.17463909379488</c:v>
                </c:pt>
                <c:pt idx="6">
                  <c:v>90.225629883493696</c:v>
                </c:pt>
                <c:pt idx="7">
                  <c:v>90.276630795376462</c:v>
                </c:pt>
                <c:pt idx="8">
                  <c:v>90.327642628054349</c:v>
                </c:pt>
                <c:pt idx="9">
                  <c:v>90.378666239956786</c:v>
                </c:pt>
                <c:pt idx="10">
                  <c:v>90.429702553429522</c:v>
                </c:pt>
                <c:pt idx="11">
                  <c:v>90.48075255906447</c:v>
                </c:pt>
                <c:pt idx="12">
                  <c:v>90.531817320268118</c:v>
                </c:pt>
                <c:pt idx="13">
                  <c:v>90.582897978073305</c:v>
                </c:pt>
                <c:pt idx="14">
                  <c:v>90.633995756199013</c:v>
                </c:pt>
                <c:pt idx="15">
                  <c:v>90.685111966360324</c:v>
                </c:pt>
                <c:pt idx="16">
                  <c:v>90.736248013830533</c:v>
                </c:pt>
                <c:pt idx="17">
                  <c:v>90.787405403257367</c:v>
                </c:pt>
                <c:pt idx="18">
                  <c:v>90.838585744746169</c:v>
                </c:pt>
                <c:pt idx="19">
                  <c:v>90.88979076027114</c:v>
                </c:pt>
                <c:pt idx="20">
                  <c:v>90.941022290666794</c:v>
                </c:pt>
                <c:pt idx="21">
                  <c:v>90.992282304151928</c:v>
                </c:pt>
                <c:pt idx="22">
                  <c:v>91.043572909750679</c:v>
                </c:pt>
                <c:pt idx="23">
                  <c:v>91.09489638687765</c:v>
                </c:pt>
                <c:pt idx="24">
                  <c:v>91.146255266959969</c:v>
                </c:pt>
                <c:pt idx="25">
                  <c:v>91.197652575759747</c:v>
                </c:pt>
                <c:pt idx="26">
                  <c:v>91.249092549454872</c:v>
                </c:pt>
                <c:pt idx="27">
                  <c:v>91.300582681501851</c:v>
                </c:pt>
                <c:pt idx="28">
                  <c:v>91.352139326882494</c:v>
                </c:pt>
                <c:pt idx="29">
                  <c:v>91.40380234499132</c:v>
                </c:pt>
                <c:pt idx="30">
                  <c:v>91.455671540621765</c:v>
                </c:pt>
                <c:pt idx="31">
                  <c:v>91.507992917629181</c:v>
                </c:pt>
                <c:pt idx="32">
                  <c:v>91.561352565189694</c:v>
                </c:pt>
                <c:pt idx="33">
                  <c:v>91.61708984700887</c:v>
                </c:pt>
                <c:pt idx="34">
                  <c:v>91.678130418440716</c:v>
                </c:pt>
                <c:pt idx="35">
                  <c:v>91.750570630186076</c:v>
                </c:pt>
                <c:pt idx="36">
                  <c:v>91.846510166280737</c:v>
                </c:pt>
                <c:pt idx="37">
                  <c:v>91.988788112839728</c:v>
                </c:pt>
                <c:pt idx="38">
                  <c:v>92.218333402428385</c:v>
                </c:pt>
                <c:pt idx="39">
                  <c:v>92.604631487012966</c:v>
                </c:pt>
                <c:pt idx="40">
                  <c:v>93.259124831613036</c:v>
                </c:pt>
                <c:pt idx="41">
                  <c:v>94.350021119681088</c:v>
                </c:pt>
                <c:pt idx="42">
                  <c:v>96.114963328886844</c:v>
                </c:pt>
                <c:pt idx="43">
                  <c:v>98.865653607899603</c:v>
                </c:pt>
                <c:pt idx="44">
                  <c:v>102.97663962795302</c:v>
                </c:pt>
                <c:pt idx="45">
                  <c:v>108.85033433506483</c:v>
                </c:pt>
                <c:pt idx="46">
                  <c:v>116.8533074336565</c:v>
                </c:pt>
                <c:pt idx="47">
                  <c:v>127.22573426955738</c:v>
                </c:pt>
                <c:pt idx="48">
                  <c:v>139.97599643959512</c:v>
                </c:pt>
                <c:pt idx="49">
                  <c:v>154.78326678467997</c:v>
                </c:pt>
                <c:pt idx="50">
                  <c:v>170.93829633382921</c:v>
                </c:pt>
                <c:pt idx="51">
                  <c:v>187.35202607304609</c:v>
                </c:pt>
                <c:pt idx="52">
                  <c:v>202.65029343562819</c:v>
                </c:pt>
                <c:pt idx="53">
                  <c:v>215.351762702721</c:v>
                </c:pt>
                <c:pt idx="54">
                  <c:v>224.10074949612735</c:v>
                </c:pt>
                <c:pt idx="55">
                  <c:v>227.90548228371648</c:v>
                </c:pt>
                <c:pt idx="56">
                  <c:v>226.32414849694666</c:v>
                </c:pt>
                <c:pt idx="57">
                  <c:v>219.55050901604827</c:v>
                </c:pt>
                <c:pt idx="58">
                  <c:v>208.37615715489392</c:v>
                </c:pt>
                <c:pt idx="59">
                  <c:v>194.03958207506136</c:v>
                </c:pt>
                <c:pt idx="60">
                  <c:v>178.00181413410849</c:v>
                </c:pt>
                <c:pt idx="61">
                  <c:v>161.70475657908506</c:v>
                </c:pt>
                <c:pt idx="62">
                  <c:v>146.3668931962489</c:v>
                </c:pt>
                <c:pt idx="63">
                  <c:v>132.85424193840973</c:v>
                </c:pt>
                <c:pt idx="64">
                  <c:v>121.63972532225669</c:v>
                </c:pt>
                <c:pt idx="65">
                  <c:v>112.84067303178418</c:v>
                </c:pt>
                <c:pt idx="66">
                  <c:v>106.30894751720223</c:v>
                </c:pt>
                <c:pt idx="67">
                  <c:v>101.74377926250267</c:v>
                </c:pt>
                <c:pt idx="68">
                  <c:v>98.801879873150313</c:v>
                </c:pt>
                <c:pt idx="69">
                  <c:v>97.187952802687548</c:v>
                </c:pt>
                <c:pt idx="70">
                  <c:v>96.716167227968015</c:v>
                </c:pt>
                <c:pt idx="71">
                  <c:v>97.336448490311156</c:v>
                </c:pt>
                <c:pt idx="72">
                  <c:v>99.119306905276588</c:v>
                </c:pt>
                <c:pt idx="73">
                  <c:v>102.19391603045719</c:v>
                </c:pt>
                <c:pt idx="74">
                  <c:v>106.64218451086219</c:v>
                </c:pt>
                <c:pt idx="75">
                  <c:v>112.36926473822516</c:v>
                </c:pt>
                <c:pt idx="76">
                  <c:v>118.99296976688996</c:v>
                </c:pt>
                <c:pt idx="77">
                  <c:v>125.80717503542982</c:v>
                </c:pt>
                <c:pt idx="78">
                  <c:v>131.86217563530022</c:v>
                </c:pt>
                <c:pt idx="79">
                  <c:v>136.16341402121748</c:v>
                </c:pt>
                <c:pt idx="80">
                  <c:v>137.93359944612445</c:v>
                </c:pt>
                <c:pt idx="81">
                  <c:v>136.8420856528526</c:v>
                </c:pt>
                <c:pt idx="82">
                  <c:v>133.10724429855796</c:v>
                </c:pt>
                <c:pt idx="83">
                  <c:v>127.42754187004616</c:v>
                </c:pt>
                <c:pt idx="84">
                  <c:v>120.77068792726379</c:v>
                </c:pt>
                <c:pt idx="85">
                  <c:v>114.10787635092362</c:v>
                </c:pt>
                <c:pt idx="86">
                  <c:v>108.19244306253175</c:v>
                </c:pt>
                <c:pt idx="87">
                  <c:v>103.44810433860985</c:v>
                </c:pt>
                <c:pt idx="88">
                  <c:v>99.975968548722761</c:v>
                </c:pt>
                <c:pt idx="89">
                  <c:v>97.643296645872411</c:v>
                </c:pt>
                <c:pt idx="90">
                  <c:v>96.199398179009521</c:v>
                </c:pt>
                <c:pt idx="91">
                  <c:v>95.374110659372306</c:v>
                </c:pt>
                <c:pt idx="92">
                  <c:v>94.937842190834175</c:v>
                </c:pt>
                <c:pt idx="93">
                  <c:v>94.723856810143459</c:v>
                </c:pt>
                <c:pt idx="94">
                  <c:v>94.625170741704764</c:v>
                </c:pt>
                <c:pt idx="95">
                  <c:v>94.580068926436368</c:v>
                </c:pt>
                <c:pt idx="96">
                  <c:v>94.556208845353538</c:v>
                </c:pt>
                <c:pt idx="97">
                  <c:v>94.538095267597441</c:v>
                </c:pt>
                <c:pt idx="98">
                  <c:v>94.51893947658543</c:v>
                </c:pt>
                <c:pt idx="99">
                  <c:v>94.496093526066232</c:v>
                </c:pt>
                <c:pt idx="100">
                  <c:v>94.468831880474482</c:v>
                </c:pt>
                <c:pt idx="101">
                  <c:v>94.437503554392052</c:v>
                </c:pt>
                <c:pt idx="102">
                  <c:v>94.403492377586588</c:v>
                </c:pt>
                <c:pt idx="103">
                  <c:v>94.369774702614052</c:v>
                </c:pt>
                <c:pt idx="104">
                  <c:v>94.342094694847233</c:v>
                </c:pt>
                <c:pt idx="105">
                  <c:v>94.330882180780009</c:v>
                </c:pt>
                <c:pt idx="106">
                  <c:v>94.353999328204083</c:v>
                </c:pt>
                <c:pt idx="107">
                  <c:v>94.44017780095615</c:v>
                </c:pt>
                <c:pt idx="108">
                  <c:v>94.632560688108867</c:v>
                </c:pt>
                <c:pt idx="109">
                  <c:v>94.991123803222024</c:v>
                </c:pt>
                <c:pt idx="110">
                  <c:v>95.592086188663373</c:v>
                </c:pt>
                <c:pt idx="111">
                  <c:v>96.522068133271532</c:v>
                </c:pt>
                <c:pt idx="112">
                  <c:v>97.865166308011737</c:v>
                </c:pt>
                <c:pt idx="113">
                  <c:v>99.682659845722853</c:v>
                </c:pt>
                <c:pt idx="114">
                  <c:v>101.98774054277347</c:v>
                </c:pt>
                <c:pt idx="115">
                  <c:v>104.72085787527537</c:v>
                </c:pt>
                <c:pt idx="116">
                  <c:v>107.73373640171756</c:v>
                </c:pt>
                <c:pt idx="117">
                  <c:v>110.79035709140132</c:v>
                </c:pt>
                <c:pt idx="118">
                  <c:v>113.59016431150781</c:v>
                </c:pt>
                <c:pt idx="119">
                  <c:v>115.81266692105274</c:v>
                </c:pt>
                <c:pt idx="120">
                  <c:v>117.17519973679649</c:v>
                </c:pt>
                <c:pt idx="121">
                  <c:v>117.4897426434582</c:v>
                </c:pt>
                <c:pt idx="122">
                  <c:v>116.70308806549924</c:v>
                </c:pt>
                <c:pt idx="123">
                  <c:v>114.90853031813282</c:v>
                </c:pt>
                <c:pt idx="124">
                  <c:v>112.32554523163333</c:v>
                </c:pt>
                <c:pt idx="125">
                  <c:v>109.25357522324026</c:v>
                </c:pt>
                <c:pt idx="126">
                  <c:v>106.01335011233927</c:v>
                </c:pt>
                <c:pt idx="127">
                  <c:v>102.89154486134485</c:v>
                </c:pt>
                <c:pt idx="128">
                  <c:v>100.10158180290719</c:v>
                </c:pt>
                <c:pt idx="129">
                  <c:v>97.766787954176579</c:v>
                </c:pt>
                <c:pt idx="130">
                  <c:v>95.924823194699457</c:v>
                </c:pt>
                <c:pt idx="131">
                  <c:v>94.546939435362859</c:v>
                </c:pt>
                <c:pt idx="132">
                  <c:v>93.563550012633257</c:v>
                </c:pt>
                <c:pt idx="133">
                  <c:v>92.888583963744523</c:v>
                </c:pt>
                <c:pt idx="134">
                  <c:v>92.437929219900838</c:v>
                </c:pt>
                <c:pt idx="135">
                  <c:v>92.140439646262834</c:v>
                </c:pt>
                <c:pt idx="136">
                  <c:v>91.942398331034525</c:v>
                </c:pt>
                <c:pt idx="137">
                  <c:v>91.807557521116266</c:v>
                </c:pt>
                <c:pt idx="138">
                  <c:v>91.715035134845721</c:v>
                </c:pt>
                <c:pt idx="139">
                  <c:v>91.656834981217486</c:v>
                </c:pt>
                <c:pt idx="140">
                  <c:v>91.635976640293734</c:v>
                </c:pt>
                <c:pt idx="141">
                  <c:v>91.665441031387275</c:v>
                </c:pt>
                <c:pt idx="142">
                  <c:v>91.767487008706951</c:v>
                </c:pt>
                <c:pt idx="143">
                  <c:v>91.972432124607323</c:v>
                </c:pt>
                <c:pt idx="144">
                  <c:v>92.315787653595009</c:v>
                </c:pt>
                <c:pt idx="145">
                  <c:v>92.832805253389211</c:v>
                </c:pt>
                <c:pt idx="146">
                  <c:v>93.550134020157188</c:v>
                </c:pt>
                <c:pt idx="147">
                  <c:v>94.475390173807639</c:v>
                </c:pt>
                <c:pt idx="148">
                  <c:v>95.58677101801392</c:v>
                </c:pt>
                <c:pt idx="149">
                  <c:v>96.825917298649969</c:v>
                </c:pt>
                <c:pt idx="150">
                  <c:v>98.097444297570476</c:v>
                </c:pt>
                <c:pt idx="151">
                  <c:v>99.27748063155272</c:v>
                </c:pt>
                <c:pt idx="152">
                  <c:v>100.23119682921062</c:v>
                </c:pt>
                <c:pt idx="153">
                  <c:v>100.83631220009434</c:v>
                </c:pt>
                <c:pt idx="154">
                  <c:v>101.0070464949624</c:v>
                </c:pt>
                <c:pt idx="155">
                  <c:v>100.7120619535942</c:v>
                </c:pt>
                <c:pt idx="156">
                  <c:v>99.981216703892102</c:v>
                </c:pt>
                <c:pt idx="157">
                  <c:v>98.899120228946316</c:v>
                </c:pt>
                <c:pt idx="158">
                  <c:v>97.587408935466726</c:v>
                </c:pt>
                <c:pt idx="159">
                  <c:v>96.180863743578584</c:v>
                </c:pt>
                <c:pt idx="160">
                  <c:v>94.8038198211447</c:v>
                </c:pt>
                <c:pt idx="161">
                  <c:v>93.55244642981414</c:v>
                </c:pt>
                <c:pt idx="162">
                  <c:v>92.485978630868559</c:v>
                </c:pt>
                <c:pt idx="163">
                  <c:v>91.626984990090605</c:v>
                </c:pt>
                <c:pt idx="164">
                  <c:v>90.968370488694887</c:v>
                </c:pt>
                <c:pt idx="165">
                  <c:v>90.483693236328349</c:v>
                </c:pt>
                <c:pt idx="166">
                  <c:v>90.137550774886861</c:v>
                </c:pt>
                <c:pt idx="167">
                  <c:v>89.893829764133741</c:v>
                </c:pt>
                <c:pt idx="168">
                  <c:v>89.720909266452566</c:v>
                </c:pt>
                <c:pt idx="169">
                  <c:v>89.593975004688446</c:v>
                </c:pt>
                <c:pt idx="170">
                  <c:v>89.495206801058188</c:v>
                </c:pt>
                <c:pt idx="171">
                  <c:v>89.412753765929523</c:v>
                </c:pt>
                <c:pt idx="172">
                  <c:v>89.339262892876903</c:v>
                </c:pt>
                <c:pt idx="173">
                  <c:v>89.270455838877083</c:v>
                </c:pt>
                <c:pt idx="174">
                  <c:v>89.203989305232454</c:v>
                </c:pt>
                <c:pt idx="175">
                  <c:v>89.138651363324314</c:v>
                </c:pt>
                <c:pt idx="176">
                  <c:v>89.073848315380204</c:v>
                </c:pt>
                <c:pt idx="177">
                  <c:v>89.009303567252218</c:v>
                </c:pt>
                <c:pt idx="178">
                  <c:v>88.944893709530831</c:v>
                </c:pt>
                <c:pt idx="179">
                  <c:v>88.880565236576132</c:v>
                </c:pt>
                <c:pt idx="180">
                  <c:v>88.816294881396118</c:v>
                </c:pt>
                <c:pt idx="181">
                  <c:v>88.752071846020897</c:v>
                </c:pt>
                <c:pt idx="182">
                  <c:v>88.687890292164042</c:v>
                </c:pt>
                <c:pt idx="183">
                  <c:v>88.623746338552053</c:v>
                </c:pt>
                <c:pt idx="184">
                  <c:v>88.559636919564156</c:v>
                </c:pt>
                <c:pt idx="185">
                  <c:v>88.495559368644791</c:v>
                </c:pt>
                <c:pt idx="186">
                  <c:v>88.431511268511855</c:v>
                </c:pt>
                <c:pt idx="187">
                  <c:v>88.367490394577487</c:v>
                </c:pt>
                <c:pt idx="188">
                  <c:v>88.303494689551613</c:v>
                </c:pt>
                <c:pt idx="189">
                  <c:v>88.239522248279954</c:v>
                </c:pt>
                <c:pt idx="190">
                  <c:v>88.175571306108012</c:v>
                </c:pt>
                <c:pt idx="191">
                  <c:v>88.111640228718727</c:v>
                </c:pt>
                <c:pt idx="192">
                  <c:v>88.047727502829133</c:v>
                </c:pt>
                <c:pt idx="193">
                  <c:v>87.983831727552584</c:v>
                </c:pt>
                <c:pt idx="194">
                  <c:v>87.919951606350779</c:v>
                </c:pt>
                <c:pt idx="195">
                  <c:v>87.856085939531411</c:v>
                </c:pt>
                <c:pt idx="196">
                  <c:v>87.792233617256201</c:v>
                </c:pt>
                <c:pt idx="197">
                  <c:v>87.728393613027549</c:v>
                </c:pt>
                <c:pt idx="198">
                  <c:v>87.664564977624337</c:v>
                </c:pt>
                <c:pt idx="199">
                  <c:v>87.600746833457961</c:v>
                </c:pt>
                <c:pt idx="200">
                  <c:v>87.536938369322186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B!$BD$6:$BD$206</c:f>
              <c:numCache>
                <c:formatCode>General</c:formatCode>
                <c:ptCount val="201"/>
                <c:pt idx="0">
                  <c:v>89.919812743916665</c:v>
                </c:pt>
                <c:pt idx="1">
                  <c:v>89.970763067390266</c:v>
                </c:pt>
                <c:pt idx="2">
                  <c:v>90.021720289146174</c:v>
                </c:pt>
                <c:pt idx="3">
                  <c:v>90.072684962575678</c:v>
                </c:pt>
                <c:pt idx="4">
                  <c:v>90.123657683614255</c:v>
                </c:pt>
                <c:pt idx="5">
                  <c:v>90.17463909379488</c:v>
                </c:pt>
                <c:pt idx="6">
                  <c:v>90.225629883493696</c:v>
                </c:pt>
                <c:pt idx="7">
                  <c:v>90.276630795376462</c:v>
                </c:pt>
                <c:pt idx="8">
                  <c:v>90.327642628054349</c:v>
                </c:pt>
                <c:pt idx="9">
                  <c:v>90.378666239956786</c:v>
                </c:pt>
                <c:pt idx="10">
                  <c:v>90.429702553429522</c:v>
                </c:pt>
                <c:pt idx="11">
                  <c:v>90.48075255906447</c:v>
                </c:pt>
                <c:pt idx="12">
                  <c:v>90.531817320268118</c:v>
                </c:pt>
                <c:pt idx="13">
                  <c:v>90.582897978073277</c:v>
                </c:pt>
                <c:pt idx="14">
                  <c:v>90.633995756198829</c:v>
                </c:pt>
                <c:pt idx="15">
                  <c:v>90.685111966359372</c:v>
                </c:pt>
                <c:pt idx="16">
                  <c:v>90.736248013825787</c:v>
                </c:pt>
                <c:pt idx="17">
                  <c:v>90.787405403234757</c:v>
                </c:pt>
                <c:pt idx="18">
                  <c:v>90.838585744642785</c:v>
                </c:pt>
                <c:pt idx="19">
                  <c:v>90.889790759817032</c:v>
                </c:pt>
                <c:pt idx="20">
                  <c:v>90.941022288750943</c:v>
                </c:pt>
                <c:pt idx="21">
                  <c:v>90.992282296388652</c:v>
                </c:pt>
                <c:pt idx="22">
                  <c:v>91.043572879536129</c:v>
                </c:pt>
                <c:pt idx="23">
                  <c:v>91.094896273930928</c:v>
                </c:pt>
                <c:pt idx="24">
                  <c:v>91.146254861435139</c:v>
                </c:pt>
                <c:pt idx="25">
                  <c:v>91.197651177307236</c:v>
                </c:pt>
                <c:pt idx="26">
                  <c:v>91.249087917498883</c:v>
                </c:pt>
                <c:pt idx="27">
                  <c:v>91.300567945910927</c:v>
                </c:pt>
                <c:pt idx="28">
                  <c:v>91.352094301530087</c:v>
                </c:pt>
                <c:pt idx="29">
                  <c:v>91.403670205351915</c:v>
                </c:pt>
                <c:pt idx="30">
                  <c:v>91.455299066979151</c:v>
                </c:pt>
                <c:pt idx="31">
                  <c:v>91.506984490763642</c:v>
                </c:pt>
                <c:pt idx="32">
                  <c:v>91.5587302813382</c:v>
                </c:pt>
                <c:pt idx="33">
                  <c:v>91.610540448357895</c:v>
                </c:pt>
                <c:pt idx="34">
                  <c:v>91.662419210242035</c:v>
                </c:pt>
                <c:pt idx="35">
                  <c:v>91.71437099667358</c:v>
                </c:pt>
                <c:pt idx="36">
                  <c:v>91.766400449575272</c:v>
                </c:pt>
                <c:pt idx="37">
                  <c:v>91.818512422239664</c:v>
                </c:pt>
                <c:pt idx="38">
                  <c:v>91.870711976240983</c:v>
                </c:pt>
                <c:pt idx="39">
                  <c:v>91.923004375703528</c:v>
                </c:pt>
                <c:pt idx="40">
                  <c:v>91.975395078440073</c:v>
                </c:pt>
                <c:pt idx="41">
                  <c:v>92.027889723405877</c:v>
                </c:pt>
                <c:pt idx="42">
                  <c:v>92.080494113838157</c:v>
                </c:pt>
                <c:pt idx="43">
                  <c:v>92.133214195366165</c:v>
                </c:pt>
                <c:pt idx="44">
                  <c:v>92.186056028284185</c:v>
                </c:pt>
                <c:pt idx="45">
                  <c:v>92.239025753075211</c:v>
                </c:pt>
                <c:pt idx="46">
                  <c:v>92.292129548161128</c:v>
                </c:pt>
                <c:pt idx="47">
                  <c:v>92.345373578729323</c:v>
                </c:pt>
                <c:pt idx="48">
                  <c:v>92.398763935351241</c:v>
                </c:pt>
                <c:pt idx="49">
                  <c:v>92.452306560961915</c:v>
                </c:pt>
                <c:pt idx="50">
                  <c:v>92.506007164612228</c:v>
                </c:pt>
                <c:pt idx="51">
                  <c:v>92.55987112023827</c:v>
                </c:pt>
                <c:pt idx="52">
                  <c:v>92.613903348517027</c:v>
                </c:pt>
                <c:pt idx="53">
                  <c:v>92.668108179693817</c:v>
                </c:pt>
                <c:pt idx="54">
                  <c:v>92.722489195080257</c:v>
                </c:pt>
                <c:pt idx="55">
                  <c:v>92.777049044735193</c:v>
                </c:pt>
                <c:pt idx="56">
                  <c:v>92.831789238658359</c:v>
                </c:pt>
                <c:pt idx="57">
                  <c:v>92.886709908657508</c:v>
                </c:pt>
                <c:pt idx="58">
                  <c:v>92.941809537901989</c:v>
                </c:pt>
                <c:pt idx="59">
                  <c:v>92.997084655059624</c:v>
                </c:pt>
                <c:pt idx="60">
                  <c:v>93.052529489846151</c:v>
                </c:pt>
                <c:pt idx="61">
                  <c:v>93.108135586813489</c:v>
                </c:pt>
                <c:pt idx="62">
                  <c:v>93.163891374284475</c:v>
                </c:pt>
                <c:pt idx="63">
                  <c:v>93.219781685538223</c:v>
                </c:pt>
                <c:pt idx="64">
                  <c:v>93.275787229684767</c:v>
                </c:pt>
                <c:pt idx="65">
                  <c:v>93.331884010181668</c:v>
                </c:pt>
                <c:pt idx="66">
                  <c:v>93.388042689673796</c:v>
                </c:pt>
                <c:pt idx="67">
                  <c:v>93.444227900827244</c:v>
                </c:pt>
                <c:pt idx="68">
                  <c:v>93.50039750412472</c:v>
                </c:pt>
                <c:pt idx="69">
                  <c:v>93.556501795244799</c:v>
                </c:pt>
                <c:pt idx="70">
                  <c:v>93.612482666710562</c:v>
                </c:pt>
                <c:pt idx="71">
                  <c:v>93.668272731008827</c:v>
                </c:pt>
                <c:pt idx="72">
                  <c:v>93.7237944153933</c:v>
                </c:pt>
                <c:pt idx="73">
                  <c:v>93.77895904211455</c:v>
                </c:pt>
                <c:pt idx="74">
                  <c:v>93.833665911874945</c:v>
                </c:pt>
                <c:pt idx="75">
                  <c:v>93.887801412860043</c:v>
                </c:pt>
                <c:pt idx="76">
                  <c:v>93.941238182685908</c:v>
                </c:pt>
                <c:pt idx="77">
                  <c:v>93.993834355904085</c:v>
                </c:pt>
                <c:pt idx="78">
                  <c:v>94.045432935141662</c:v>
                </c:pt>
                <c:pt idx="79">
                  <c:v>94.095861329265503</c:v>
                </c:pt>
                <c:pt idx="80">
                  <c:v>94.144931106801849</c:v>
                </c:pt>
                <c:pt idx="81">
                  <c:v>94.192438016788984</c:v>
                </c:pt>
                <c:pt idx="82">
                  <c:v>94.238162331770354</c:v>
                </c:pt>
                <c:pt idx="83">
                  <c:v>94.281869568162108</c:v>
                </c:pt>
                <c:pt idx="84">
                  <c:v>94.32331163712098</c:v>
                </c:pt>
                <c:pt idx="85">
                  <c:v>94.362228473657694</c:v>
                </c:pt>
                <c:pt idx="86">
                  <c:v>94.398350182515799</c:v>
                </c:pt>
                <c:pt idx="87">
                  <c:v>94.431399725822686</c:v>
                </c:pt>
                <c:pt idx="88">
                  <c:v>94.461096159507989</c:v>
                </c:pt>
                <c:pt idx="89">
                  <c:v>94.487158403077217</c:v>
                </c:pt>
                <c:pt idx="90">
                  <c:v>94.509309501042509</c:v>
                </c:pt>
                <c:pt idx="91">
                  <c:v>94.527281305139425</c:v>
                </c:pt>
                <c:pt idx="92">
                  <c:v>94.540819475891041</c:v>
                </c:pt>
                <c:pt idx="93">
                  <c:v>94.549688672092842</c:v>
                </c:pt>
                <c:pt idx="94">
                  <c:v>94.553677769730655</c:v>
                </c:pt>
                <c:pt idx="95">
                  <c:v>94.552604930264891</c:v>
                </c:pt>
                <c:pt idx="96">
                  <c:v>94.546322324637885</c:v>
                </c:pt>
                <c:pt idx="97">
                  <c:v>94.534720315982952</c:v>
                </c:pt>
                <c:pt idx="98">
                  <c:v>94.517730912394001</c:v>
                </c:pt>
                <c:pt idx="99">
                  <c:v>94.495330321923106</c:v>
                </c:pt>
                <c:pt idx="100">
                  <c:v>94.467540474763723</c:v>
                </c:pt>
                <c:pt idx="101">
                  <c:v>94.434429420743157</c:v>
                </c:pt>
                <c:pt idx="102">
                  <c:v>94.396110561074408</c:v>
                </c:pt>
                <c:pt idx="103">
                  <c:v>94.35274072822088</c:v>
                </c:pt>
                <c:pt idx="104">
                  <c:v>94.304517182608606</c:v>
                </c:pt>
                <c:pt idx="105">
                  <c:v>94.251673645606971</c:v>
                </c:pt>
                <c:pt idx="106">
                  <c:v>94.194475530908633</c:v>
                </c:pt>
                <c:pt idx="107">
                  <c:v>94.133214568182353</c:v>
                </c:pt>
                <c:pt idx="108">
                  <c:v>94.068203031764838</c:v>
                </c:pt>
                <c:pt idx="109">
                  <c:v>93.999767792551282</c:v>
                </c:pt>
                <c:pt idx="110">
                  <c:v>93.928244403728456</c:v>
                </c:pt>
                <c:pt idx="111">
                  <c:v>93.853971412215031</c:v>
                </c:pt>
                <c:pt idx="112">
                  <c:v>93.777285060072515</c:v>
                </c:pt>
                <c:pt idx="113">
                  <c:v>93.698514506608575</c:v>
                </c:pt>
                <c:pt idx="114">
                  <c:v>93.617977665411615</c:v>
                </c:pt>
                <c:pt idx="115">
                  <c:v>93.535977713925362</c:v>
                </c:pt>
                <c:pt idx="116">
                  <c:v>93.452800298765581</c:v>
                </c:pt>
                <c:pt idx="117">
                  <c:v>93.368711429598093</c:v>
                </c:pt>
                <c:pt idx="118">
                  <c:v>93.283956029211254</c:v>
                </c:pt>
                <c:pt idx="119">
                  <c:v>93.198757088001258</c:v>
                </c:pt>
                <c:pt idx="120">
                  <c:v>93.113315357488588</c:v>
                </c:pt>
                <c:pt idx="121">
                  <c:v>93.027809509335142</c:v>
                </c:pt>
                <c:pt idx="122">
                  <c:v>92.942396682975399</c:v>
                </c:pt>
                <c:pt idx="123">
                  <c:v>92.857213345588207</c:v>
                </c:pt>
                <c:pt idx="124">
                  <c:v>92.772376391828828</c:v>
                </c:pt>
                <c:pt idx="125">
                  <c:v>92.687984416645264</c:v>
                </c:pt>
                <c:pt idx="126">
                  <c:v>92.604119101823414</c:v>
                </c:pt>
                <c:pt idx="127">
                  <c:v>92.520846664964793</c:v>
                </c:pt>
                <c:pt idx="128">
                  <c:v>92.438219327846141</c:v>
                </c:pt>
                <c:pt idx="129">
                  <c:v>92.356276769121763</c:v>
                </c:pt>
                <c:pt idx="130">
                  <c:v>92.275047533811119</c:v>
                </c:pt>
                <c:pt idx="131">
                  <c:v>92.194550378769023</c:v>
                </c:pt>
                <c:pt idx="132">
                  <c:v>92.114795539266652</c:v>
                </c:pt>
                <c:pt idx="133">
                  <c:v>92.03578590687512</c:v>
                </c:pt>
                <c:pt idx="134">
                  <c:v>91.957518113062633</c:v>
                </c:pt>
                <c:pt idx="135">
                  <c:v>91.879983516336964</c:v>
                </c:pt>
                <c:pt idx="136">
                  <c:v>91.803169093463978</c:v>
                </c:pt>
                <c:pt idx="137">
                  <c:v>91.727058237352779</c:v>
                </c:pt>
                <c:pt idx="138">
                  <c:v>91.651631465709983</c:v>
                </c:pt>
                <c:pt idx="139">
                  <c:v>91.576867045615558</c:v>
                </c:pt>
                <c:pt idx="140">
                  <c:v>91.502741539843328</c:v>
                </c:pt>
                <c:pt idx="141">
                  <c:v>91.429230281115252</c:v>
                </c:pt>
                <c:pt idx="142">
                  <c:v>91.35630778060532</c:v>
                </c:pt>
                <c:pt idx="143">
                  <c:v>91.283948076952626</c:v>
                </c:pt>
                <c:pt idx="144">
                  <c:v>91.212125031851642</c:v>
                </c:pt>
                <c:pt idx="145">
                  <c:v>91.140812578001686</c:v>
                </c:pt>
                <c:pt idx="146">
                  <c:v>91.069984924845329</c:v>
                </c:pt>
                <c:pt idx="147">
                  <c:v>90.999616727137706</c:v>
                </c:pt>
                <c:pt idx="148">
                  <c:v>90.929683220979484</c:v>
                </c:pt>
                <c:pt idx="149">
                  <c:v>90.860160331535752</c:v>
                </c:pt>
                <c:pt idx="150">
                  <c:v>90.791024756257912</c:v>
                </c:pt>
                <c:pt idx="151">
                  <c:v>90.722254027038346</c:v>
                </c:pt>
                <c:pt idx="152">
                  <c:v>90.653826554358389</c:v>
                </c:pt>
                <c:pt idx="153">
                  <c:v>90.585721656147939</c:v>
                </c:pt>
                <c:pt idx="154">
                  <c:v>90.517919573756501</c:v>
                </c:pt>
                <c:pt idx="155">
                  <c:v>90.450401477145633</c:v>
                </c:pt>
                <c:pt idx="156">
                  <c:v>90.383149461148207</c:v>
                </c:pt>
                <c:pt idx="157">
                  <c:v>90.316146534401241</c:v>
                </c:pt>
                <c:pt idx="158">
                  <c:v>90.249376602346317</c:v>
                </c:pt>
                <c:pt idx="159">
                  <c:v>90.182824445499506</c:v>
                </c:pt>
                <c:pt idx="160">
                  <c:v>90.116475694024331</c:v>
                </c:pt>
                <c:pt idx="161">
                  <c:v>90.050316799490972</c:v>
                </c:pt>
                <c:pt idx="162">
                  <c:v>89.984335004573239</c:v>
                </c:pt>
                <c:pt idx="163">
                  <c:v>89.918518311318806</c:v>
                </c:pt>
                <c:pt idx="164">
                  <c:v>89.852855448527961</c:v>
                </c:pt>
                <c:pt idx="165">
                  <c:v>89.78733583868673</c:v>
                </c:pt>
                <c:pt idx="166">
                  <c:v>89.721949564825096</c:v>
                </c:pt>
                <c:pt idx="167">
                  <c:v>89.656687337603984</c:v>
                </c:pt>
                <c:pt idx="168">
                  <c:v>89.591540462878456</c:v>
                </c:pt>
                <c:pt idx="169">
                  <c:v>89.526500809934817</c:v>
                </c:pt>
                <c:pt idx="170">
                  <c:v>89.461560780558045</c:v>
                </c:pt>
                <c:pt idx="171">
                  <c:v>89.396713279050346</c:v>
                </c:pt>
                <c:pt idx="172">
                  <c:v>89.331951683290271</c:v>
                </c:pt>
                <c:pt idx="173">
                  <c:v>89.267269816898136</c:v>
                </c:pt>
                <c:pt idx="174">
                  <c:v>89.202661922549723</c:v>
                </c:pt>
                <c:pt idx="175">
                  <c:v>89.138122636464274</c:v>
                </c:pt>
                <c:pt idx="176">
                  <c:v>89.073646964076346</c:v>
                </c:pt>
                <c:pt idx="177">
                  <c:v>89.009230256890035</c:v>
                </c:pt>
                <c:pt idx="178">
                  <c:v>88.944868190502731</c:v>
                </c:pt>
                <c:pt idx="179">
                  <c:v>88.880556743779167</c:v>
                </c:pt>
                <c:pt idx="180">
                  <c:v>88.816292179148149</c:v>
                </c:pt>
                <c:pt idx="181">
                  <c:v>88.752071023991206</c:v>
                </c:pt>
                <c:pt idx="182">
                  <c:v>88.687890053087116</c:v>
                </c:pt>
                <c:pt idx="183">
                  <c:v>88.623746272074399</c:v>
                </c:pt>
                <c:pt idx="184">
                  <c:v>88.559636901891508</c:v>
                </c:pt>
                <c:pt idx="185">
                  <c:v>88.495559364153038</c:v>
                </c:pt>
                <c:pt idx="186">
                  <c:v>88.431511267420376</c:v>
                </c:pt>
                <c:pt idx="187">
                  <c:v>88.367490394323909</c:v>
                </c:pt>
                <c:pt idx="188">
                  <c:v>88.303494689495295</c:v>
                </c:pt>
                <c:pt idx="189">
                  <c:v>88.239522248267988</c:v>
                </c:pt>
                <c:pt idx="190">
                  <c:v>88.175571306105581</c:v>
                </c:pt>
                <c:pt idx="191">
                  <c:v>88.111640228718258</c:v>
                </c:pt>
                <c:pt idx="192">
                  <c:v>88.047727502829048</c:v>
                </c:pt>
                <c:pt idx="193">
                  <c:v>87.98383172755257</c:v>
                </c:pt>
                <c:pt idx="194">
                  <c:v>87.919951606350779</c:v>
                </c:pt>
                <c:pt idx="195">
                  <c:v>87.856085939531411</c:v>
                </c:pt>
                <c:pt idx="196">
                  <c:v>87.792233617256201</c:v>
                </c:pt>
                <c:pt idx="197">
                  <c:v>87.728393613027549</c:v>
                </c:pt>
                <c:pt idx="198">
                  <c:v>87.664564977624337</c:v>
                </c:pt>
                <c:pt idx="199">
                  <c:v>87.600746833457961</c:v>
                </c:pt>
                <c:pt idx="200">
                  <c:v>87.536938369322186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119768"/>
        <c:axId val="312120160"/>
      </c:scatterChart>
      <c:valAx>
        <c:axId val="312119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12120160"/>
        <c:crosses val="autoZero"/>
        <c:crossBetween val="midCat"/>
      </c:valAx>
      <c:valAx>
        <c:axId val="3121201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12119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B!$L$6:$L$206</c:f>
              <c:numCache>
                <c:formatCode>General</c:formatCode>
                <c:ptCount val="201"/>
                <c:pt idx="0">
                  <c:v>84.733999999999995</c:v>
                </c:pt>
                <c:pt idx="1">
                  <c:v>85.75</c:v>
                </c:pt>
                <c:pt idx="2">
                  <c:v>84.358999999999995</c:v>
                </c:pt>
                <c:pt idx="3">
                  <c:v>83.796999999999997</c:v>
                </c:pt>
                <c:pt idx="4">
                  <c:v>84.796999999999997</c:v>
                </c:pt>
                <c:pt idx="5">
                  <c:v>86.593999999999994</c:v>
                </c:pt>
                <c:pt idx="6">
                  <c:v>85.656000000000006</c:v>
                </c:pt>
                <c:pt idx="7">
                  <c:v>85.828000000000003</c:v>
                </c:pt>
                <c:pt idx="8">
                  <c:v>85.921999999999997</c:v>
                </c:pt>
                <c:pt idx="9">
                  <c:v>86.906000000000006</c:v>
                </c:pt>
                <c:pt idx="10">
                  <c:v>86.328000000000003</c:v>
                </c:pt>
                <c:pt idx="11">
                  <c:v>86.406000000000006</c:v>
                </c:pt>
                <c:pt idx="12">
                  <c:v>86.061999999999998</c:v>
                </c:pt>
                <c:pt idx="13">
                  <c:v>86.046999999999997</c:v>
                </c:pt>
                <c:pt idx="14">
                  <c:v>86.483999999999995</c:v>
                </c:pt>
                <c:pt idx="15">
                  <c:v>86.218999999999994</c:v>
                </c:pt>
                <c:pt idx="16">
                  <c:v>85.703000000000003</c:v>
                </c:pt>
                <c:pt idx="17">
                  <c:v>86.281000000000006</c:v>
                </c:pt>
                <c:pt idx="18">
                  <c:v>86.093999999999994</c:v>
                </c:pt>
                <c:pt idx="19">
                  <c:v>86.125</c:v>
                </c:pt>
                <c:pt idx="20">
                  <c:v>86.233999999999995</c:v>
                </c:pt>
                <c:pt idx="21">
                  <c:v>86.671999999999997</c:v>
                </c:pt>
                <c:pt idx="22">
                  <c:v>87.671999999999997</c:v>
                </c:pt>
                <c:pt idx="23">
                  <c:v>87.281000000000006</c:v>
                </c:pt>
                <c:pt idx="24">
                  <c:v>86.858999999999995</c:v>
                </c:pt>
                <c:pt idx="25">
                  <c:v>88.218999999999994</c:v>
                </c:pt>
                <c:pt idx="26">
                  <c:v>87.375</c:v>
                </c:pt>
                <c:pt idx="27">
                  <c:v>87.343999999999994</c:v>
                </c:pt>
                <c:pt idx="28">
                  <c:v>89.561999999999998</c:v>
                </c:pt>
                <c:pt idx="29">
                  <c:v>89.828000000000003</c:v>
                </c:pt>
                <c:pt idx="30">
                  <c:v>89.766000000000005</c:v>
                </c:pt>
                <c:pt idx="31">
                  <c:v>90.078000000000003</c:v>
                </c:pt>
                <c:pt idx="32">
                  <c:v>90.108999999999995</c:v>
                </c:pt>
                <c:pt idx="33">
                  <c:v>91.671999999999997</c:v>
                </c:pt>
                <c:pt idx="34">
                  <c:v>91.516000000000005</c:v>
                </c:pt>
                <c:pt idx="35">
                  <c:v>91.375</c:v>
                </c:pt>
                <c:pt idx="36">
                  <c:v>92.188000000000002</c:v>
                </c:pt>
                <c:pt idx="37">
                  <c:v>91.093999999999994</c:v>
                </c:pt>
                <c:pt idx="38">
                  <c:v>94.061999999999998</c:v>
                </c:pt>
                <c:pt idx="39">
                  <c:v>93.625</c:v>
                </c:pt>
                <c:pt idx="40">
                  <c:v>96.328000000000003</c:v>
                </c:pt>
                <c:pt idx="41">
                  <c:v>98.875</c:v>
                </c:pt>
                <c:pt idx="42">
                  <c:v>100.625</c:v>
                </c:pt>
                <c:pt idx="43">
                  <c:v>104.312</c:v>
                </c:pt>
                <c:pt idx="44">
                  <c:v>108.188</c:v>
                </c:pt>
                <c:pt idx="45">
                  <c:v>113.875</c:v>
                </c:pt>
                <c:pt idx="46">
                  <c:v>119.71899999999999</c:v>
                </c:pt>
                <c:pt idx="47">
                  <c:v>128.98400000000001</c:v>
                </c:pt>
                <c:pt idx="48">
                  <c:v>138.73400000000001</c:v>
                </c:pt>
                <c:pt idx="49">
                  <c:v>151.047</c:v>
                </c:pt>
                <c:pt idx="50">
                  <c:v>163.375</c:v>
                </c:pt>
                <c:pt idx="51">
                  <c:v>176.25</c:v>
                </c:pt>
                <c:pt idx="52">
                  <c:v>188.64099999999999</c:v>
                </c:pt>
                <c:pt idx="53">
                  <c:v>197.297</c:v>
                </c:pt>
                <c:pt idx="54">
                  <c:v>205.422</c:v>
                </c:pt>
                <c:pt idx="55">
                  <c:v>211.46899999999999</c:v>
                </c:pt>
                <c:pt idx="56">
                  <c:v>214.01599999999999</c:v>
                </c:pt>
                <c:pt idx="57">
                  <c:v>213.5</c:v>
                </c:pt>
                <c:pt idx="58">
                  <c:v>210.10900000000001</c:v>
                </c:pt>
                <c:pt idx="59">
                  <c:v>201.35900000000001</c:v>
                </c:pt>
                <c:pt idx="60">
                  <c:v>185.10900000000001</c:v>
                </c:pt>
                <c:pt idx="61">
                  <c:v>158.76599999999999</c:v>
                </c:pt>
                <c:pt idx="62">
                  <c:v>125.375</c:v>
                </c:pt>
                <c:pt idx="63">
                  <c:v>103.562</c:v>
                </c:pt>
                <c:pt idx="64">
                  <c:v>94.296999999999997</c:v>
                </c:pt>
                <c:pt idx="65">
                  <c:v>90.218999999999994</c:v>
                </c:pt>
                <c:pt idx="66">
                  <c:v>89.578000000000003</c:v>
                </c:pt>
                <c:pt idx="67">
                  <c:v>89.296999999999997</c:v>
                </c:pt>
                <c:pt idx="68">
                  <c:v>89.375</c:v>
                </c:pt>
                <c:pt idx="69">
                  <c:v>91.468999999999994</c:v>
                </c:pt>
                <c:pt idx="70">
                  <c:v>92.811999999999998</c:v>
                </c:pt>
                <c:pt idx="71">
                  <c:v>92.718999999999994</c:v>
                </c:pt>
                <c:pt idx="72">
                  <c:v>97.233999999999995</c:v>
                </c:pt>
                <c:pt idx="73">
                  <c:v>99.296999999999997</c:v>
                </c:pt>
                <c:pt idx="74">
                  <c:v>103.71899999999999</c:v>
                </c:pt>
                <c:pt idx="75">
                  <c:v>107.89100000000001</c:v>
                </c:pt>
                <c:pt idx="76">
                  <c:v>111.85899999999999</c:v>
                </c:pt>
                <c:pt idx="77">
                  <c:v>116.71899999999999</c:v>
                </c:pt>
                <c:pt idx="78">
                  <c:v>121.203</c:v>
                </c:pt>
                <c:pt idx="79">
                  <c:v>124.062</c:v>
                </c:pt>
                <c:pt idx="80">
                  <c:v>127.85899999999999</c:v>
                </c:pt>
                <c:pt idx="81">
                  <c:v>129.43799999999999</c:v>
                </c:pt>
                <c:pt idx="82">
                  <c:v>128.75</c:v>
                </c:pt>
                <c:pt idx="83">
                  <c:v>123.562</c:v>
                </c:pt>
                <c:pt idx="84">
                  <c:v>116.14100000000001</c:v>
                </c:pt>
                <c:pt idx="85">
                  <c:v>106.71899999999999</c:v>
                </c:pt>
                <c:pt idx="86">
                  <c:v>98.531000000000006</c:v>
                </c:pt>
                <c:pt idx="87">
                  <c:v>92.953000000000003</c:v>
                </c:pt>
                <c:pt idx="88">
                  <c:v>90.796999999999997</c:v>
                </c:pt>
                <c:pt idx="89">
                  <c:v>89.516000000000005</c:v>
                </c:pt>
                <c:pt idx="90">
                  <c:v>88.421999999999997</c:v>
                </c:pt>
                <c:pt idx="91">
                  <c:v>89.188000000000002</c:v>
                </c:pt>
                <c:pt idx="92">
                  <c:v>87.358999999999995</c:v>
                </c:pt>
                <c:pt idx="93">
                  <c:v>88.796999999999997</c:v>
                </c:pt>
                <c:pt idx="94">
                  <c:v>88.188000000000002</c:v>
                </c:pt>
                <c:pt idx="95">
                  <c:v>88.875</c:v>
                </c:pt>
                <c:pt idx="96">
                  <c:v>86.516000000000005</c:v>
                </c:pt>
                <c:pt idx="97">
                  <c:v>87.656000000000006</c:v>
                </c:pt>
                <c:pt idx="98">
                  <c:v>89.266000000000005</c:v>
                </c:pt>
                <c:pt idx="99">
                  <c:v>88.468999999999994</c:v>
                </c:pt>
                <c:pt idx="100">
                  <c:v>88.391000000000005</c:v>
                </c:pt>
                <c:pt idx="101">
                  <c:v>89.171999999999997</c:v>
                </c:pt>
                <c:pt idx="102">
                  <c:v>89.656000000000006</c:v>
                </c:pt>
                <c:pt idx="103">
                  <c:v>90.546999999999997</c:v>
                </c:pt>
                <c:pt idx="104">
                  <c:v>89.531000000000006</c:v>
                </c:pt>
                <c:pt idx="105">
                  <c:v>90.561999999999998</c:v>
                </c:pt>
                <c:pt idx="106">
                  <c:v>91.671999999999997</c:v>
                </c:pt>
                <c:pt idx="107">
                  <c:v>92.703000000000003</c:v>
                </c:pt>
                <c:pt idx="108">
                  <c:v>93.875</c:v>
                </c:pt>
                <c:pt idx="109">
                  <c:v>93.375</c:v>
                </c:pt>
                <c:pt idx="110">
                  <c:v>93.391000000000005</c:v>
                </c:pt>
                <c:pt idx="111">
                  <c:v>94.031000000000006</c:v>
                </c:pt>
                <c:pt idx="112">
                  <c:v>93.343999999999994</c:v>
                </c:pt>
                <c:pt idx="113">
                  <c:v>95</c:v>
                </c:pt>
                <c:pt idx="114">
                  <c:v>96.875</c:v>
                </c:pt>
                <c:pt idx="115">
                  <c:v>97.953000000000003</c:v>
                </c:pt>
                <c:pt idx="116">
                  <c:v>100.21899999999999</c:v>
                </c:pt>
                <c:pt idx="117">
                  <c:v>102.828</c:v>
                </c:pt>
                <c:pt idx="118">
                  <c:v>105.062</c:v>
                </c:pt>
                <c:pt idx="119">
                  <c:v>108.96899999999999</c:v>
                </c:pt>
                <c:pt idx="120">
                  <c:v>110.46899999999999</c:v>
                </c:pt>
                <c:pt idx="121">
                  <c:v>113.578</c:v>
                </c:pt>
                <c:pt idx="122">
                  <c:v>114.953</c:v>
                </c:pt>
                <c:pt idx="123">
                  <c:v>114.28100000000001</c:v>
                </c:pt>
                <c:pt idx="124">
                  <c:v>113.09399999999999</c:v>
                </c:pt>
                <c:pt idx="125">
                  <c:v>108.188</c:v>
                </c:pt>
                <c:pt idx="126">
                  <c:v>104.78100000000001</c:v>
                </c:pt>
                <c:pt idx="127">
                  <c:v>101.60899999999999</c:v>
                </c:pt>
                <c:pt idx="128">
                  <c:v>96.828000000000003</c:v>
                </c:pt>
                <c:pt idx="129">
                  <c:v>93.891000000000005</c:v>
                </c:pt>
                <c:pt idx="130">
                  <c:v>90.938000000000002</c:v>
                </c:pt>
                <c:pt idx="131">
                  <c:v>89.078000000000003</c:v>
                </c:pt>
                <c:pt idx="132">
                  <c:v>88.938000000000002</c:v>
                </c:pt>
                <c:pt idx="133">
                  <c:v>86.108999999999995</c:v>
                </c:pt>
                <c:pt idx="134">
                  <c:v>85.906000000000006</c:v>
                </c:pt>
                <c:pt idx="135">
                  <c:v>86.311999999999998</c:v>
                </c:pt>
                <c:pt idx="136">
                  <c:v>85.438000000000002</c:v>
                </c:pt>
                <c:pt idx="137">
                  <c:v>86.233999999999995</c:v>
                </c:pt>
                <c:pt idx="138">
                  <c:v>87.093999999999994</c:v>
                </c:pt>
                <c:pt idx="139">
                  <c:v>85.516000000000005</c:v>
                </c:pt>
                <c:pt idx="140">
                  <c:v>86.141000000000005</c:v>
                </c:pt>
                <c:pt idx="141">
                  <c:v>86.906000000000006</c:v>
                </c:pt>
                <c:pt idx="142">
                  <c:v>88.141000000000005</c:v>
                </c:pt>
                <c:pt idx="143">
                  <c:v>86.531000000000006</c:v>
                </c:pt>
                <c:pt idx="144">
                  <c:v>88.125</c:v>
                </c:pt>
                <c:pt idx="145">
                  <c:v>86.906000000000006</c:v>
                </c:pt>
                <c:pt idx="146">
                  <c:v>88.031000000000006</c:v>
                </c:pt>
                <c:pt idx="147">
                  <c:v>89.233999999999995</c:v>
                </c:pt>
                <c:pt idx="148">
                  <c:v>91.421999999999997</c:v>
                </c:pt>
                <c:pt idx="149">
                  <c:v>90.218999999999994</c:v>
                </c:pt>
                <c:pt idx="150">
                  <c:v>92.608999999999995</c:v>
                </c:pt>
                <c:pt idx="151">
                  <c:v>94.5</c:v>
                </c:pt>
                <c:pt idx="152">
                  <c:v>94.858999999999995</c:v>
                </c:pt>
                <c:pt idx="153">
                  <c:v>96.483999999999995</c:v>
                </c:pt>
                <c:pt idx="154">
                  <c:v>97.906000000000006</c:v>
                </c:pt>
                <c:pt idx="155">
                  <c:v>97.561999999999998</c:v>
                </c:pt>
                <c:pt idx="156">
                  <c:v>96.811999999999998</c:v>
                </c:pt>
                <c:pt idx="157">
                  <c:v>97.141000000000005</c:v>
                </c:pt>
                <c:pt idx="158">
                  <c:v>94.75</c:v>
                </c:pt>
                <c:pt idx="159">
                  <c:v>94.968999999999994</c:v>
                </c:pt>
                <c:pt idx="160">
                  <c:v>93.031000000000006</c:v>
                </c:pt>
                <c:pt idx="161">
                  <c:v>91.781000000000006</c:v>
                </c:pt>
                <c:pt idx="162">
                  <c:v>90.171999999999997</c:v>
                </c:pt>
                <c:pt idx="163">
                  <c:v>88.516000000000005</c:v>
                </c:pt>
                <c:pt idx="164">
                  <c:v>87.125</c:v>
                </c:pt>
                <c:pt idx="165">
                  <c:v>86.016000000000005</c:v>
                </c:pt>
                <c:pt idx="166">
                  <c:v>84.938000000000002</c:v>
                </c:pt>
                <c:pt idx="167">
                  <c:v>85.781000000000006</c:v>
                </c:pt>
                <c:pt idx="168">
                  <c:v>86.391000000000005</c:v>
                </c:pt>
                <c:pt idx="169">
                  <c:v>86.061999999999998</c:v>
                </c:pt>
                <c:pt idx="170">
                  <c:v>84.311999999999998</c:v>
                </c:pt>
                <c:pt idx="171">
                  <c:v>85.703000000000003</c:v>
                </c:pt>
                <c:pt idx="172">
                  <c:v>85.5</c:v>
                </c:pt>
                <c:pt idx="173">
                  <c:v>84.656000000000006</c:v>
                </c:pt>
                <c:pt idx="174">
                  <c:v>84.266000000000005</c:v>
                </c:pt>
                <c:pt idx="175">
                  <c:v>84.421999999999997</c:v>
                </c:pt>
                <c:pt idx="176">
                  <c:v>84.141000000000005</c:v>
                </c:pt>
                <c:pt idx="177">
                  <c:v>84.766000000000005</c:v>
                </c:pt>
                <c:pt idx="178">
                  <c:v>84.688000000000002</c:v>
                </c:pt>
                <c:pt idx="179">
                  <c:v>83.875</c:v>
                </c:pt>
                <c:pt idx="180">
                  <c:v>85.5</c:v>
                </c:pt>
                <c:pt idx="181">
                  <c:v>84.203000000000003</c:v>
                </c:pt>
                <c:pt idx="182">
                  <c:v>84.156000000000006</c:v>
                </c:pt>
                <c:pt idx="183">
                  <c:v>83.311999999999998</c:v>
                </c:pt>
                <c:pt idx="184">
                  <c:v>82.953000000000003</c:v>
                </c:pt>
                <c:pt idx="185">
                  <c:v>83.828000000000003</c:v>
                </c:pt>
                <c:pt idx="186">
                  <c:v>84.218999999999994</c:v>
                </c:pt>
                <c:pt idx="187">
                  <c:v>84.25</c:v>
                </c:pt>
                <c:pt idx="188">
                  <c:v>83.938000000000002</c:v>
                </c:pt>
                <c:pt idx="189">
                  <c:v>84.938000000000002</c:v>
                </c:pt>
                <c:pt idx="190">
                  <c:v>82.891000000000005</c:v>
                </c:pt>
                <c:pt idx="191">
                  <c:v>83.983999999999995</c:v>
                </c:pt>
                <c:pt idx="192">
                  <c:v>84.108999999999995</c:v>
                </c:pt>
                <c:pt idx="193">
                  <c:v>84.483999999999995</c:v>
                </c:pt>
                <c:pt idx="194">
                  <c:v>84.453000000000003</c:v>
                </c:pt>
                <c:pt idx="195">
                  <c:v>84.016000000000005</c:v>
                </c:pt>
                <c:pt idx="196">
                  <c:v>84.438000000000002</c:v>
                </c:pt>
                <c:pt idx="197">
                  <c:v>83.561999999999998</c:v>
                </c:pt>
                <c:pt idx="198">
                  <c:v>83.875</c:v>
                </c:pt>
                <c:pt idx="199">
                  <c:v>83.578000000000003</c:v>
                </c:pt>
                <c:pt idx="200">
                  <c:v>83.921999999999997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B!$AA$6:$AA$206</c:f>
              <c:numCache>
                <c:formatCode>0.00</c:formatCode>
                <c:ptCount val="201"/>
                <c:pt idx="0">
                  <c:v>86.938725506668149</c:v>
                </c:pt>
                <c:pt idx="1">
                  <c:v>86.970644784122996</c:v>
                </c:pt>
                <c:pt idx="2">
                  <c:v>87.002568994858919</c:v>
                </c:pt>
                <c:pt idx="3">
                  <c:v>87.034498531558981</c:v>
                </c:pt>
                <c:pt idx="4">
                  <c:v>87.066433816739504</c:v>
                </c:pt>
                <c:pt idx="5">
                  <c:v>87.098375304848062</c:v>
                </c:pt>
                <c:pt idx="6">
                  <c:v>87.13032348448823</c:v>
                </c:pt>
                <c:pt idx="7">
                  <c:v>87.162278880775531</c:v>
                </c:pt>
                <c:pt idx="8">
                  <c:v>87.194242057829499</c:v>
                </c:pt>
                <c:pt idx="9">
                  <c:v>87.226213621405549</c:v>
                </c:pt>
                <c:pt idx="10">
                  <c:v>87.258194221670649</c:v>
                </c:pt>
                <c:pt idx="11">
                  <c:v>87.290184556125837</c:v>
                </c:pt>
                <c:pt idx="12">
                  <c:v>87.322185372677595</c:v>
                </c:pt>
                <c:pt idx="13">
                  <c:v>87.354197472859738</c:v>
                </c:pt>
                <c:pt idx="14">
                  <c:v>87.386221715205693</c:v>
                </c:pt>
                <c:pt idx="15">
                  <c:v>87.418259018770414</c:v>
                </c:pt>
                <c:pt idx="16">
                  <c:v>87.450310366800352</c:v>
                </c:pt>
                <c:pt idx="17">
                  <c:v>87.482376810552765</c:v>
                </c:pt>
                <c:pt idx="18">
                  <c:v>87.514459473282912</c:v>
                </c:pt>
                <c:pt idx="19">
                  <c:v>87.546559554490543</c:v>
                </c:pt>
                <c:pt idx="20">
                  <c:v>87.57867833479439</c:v>
                </c:pt>
                <c:pt idx="21">
                  <c:v>87.610817182783023</c:v>
                </c:pt>
                <c:pt idx="22">
                  <c:v>87.642977568492952</c:v>
                </c:pt>
                <c:pt idx="23">
                  <c:v>87.675161098720466</c:v>
                </c:pt>
                <c:pt idx="24">
                  <c:v>87.707369621494649</c:v>
                </c:pt>
                <c:pt idx="25">
                  <c:v>87.739605539916894</c:v>
                </c:pt>
                <c:pt idx="26">
                  <c:v>87.771872730521892</c:v>
                </c:pt>
                <c:pt idx="27">
                  <c:v>87.80417912464479</c:v>
                </c:pt>
                <c:pt idx="28">
                  <c:v>87.836543643902559</c:v>
                </c:pt>
                <c:pt idx="29">
                  <c:v>87.86901397277633</c:v>
                </c:pt>
                <c:pt idx="30">
                  <c:v>87.901709935284188</c:v>
                </c:pt>
                <c:pt idx="31">
                  <c:v>87.934924193080363</c:v>
                </c:pt>
                <c:pt idx="32">
                  <c:v>87.969344271932556</c:v>
                </c:pt>
                <c:pt idx="33">
                  <c:v>88.006516683086346</c:v>
                </c:pt>
                <c:pt idx="34">
                  <c:v>88.049764676995423</c:v>
                </c:pt>
                <c:pt idx="35">
                  <c:v>88.105899918780594</c:v>
                </c:pt>
                <c:pt idx="36">
                  <c:v>88.188221745553108</c:v>
                </c:pt>
                <c:pt idx="37">
                  <c:v>88.321427527499679</c:v>
                </c:pt>
                <c:pt idx="38">
                  <c:v>88.549063045850048</c:v>
                </c:pt>
                <c:pt idx="39">
                  <c:v>88.943863114078951</c:v>
                </c:pt>
                <c:pt idx="40">
                  <c:v>89.620578646482329</c:v>
                </c:pt>
                <c:pt idx="41">
                  <c:v>90.749514749932658</c:v>
                </c:pt>
                <c:pt idx="42">
                  <c:v>92.56706034346108</c:v>
                </c:pt>
                <c:pt idx="43">
                  <c:v>95.377367255301138</c:v>
                </c:pt>
                <c:pt idx="44">
                  <c:v>99.537875048922587</c:v>
                </c:pt>
                <c:pt idx="45">
                  <c:v>105.42176928813745</c:v>
                </c:pt>
                <c:pt idx="46">
                  <c:v>113.35386998006609</c:v>
                </c:pt>
                <c:pt idx="47">
                  <c:v>123.52336118715237</c:v>
                </c:pt>
                <c:pt idx="48">
                  <c:v>135.88630392316622</c:v>
                </c:pt>
                <c:pt idx="49">
                  <c:v>150.08040670356849</c:v>
                </c:pt>
                <c:pt idx="50">
                  <c:v>165.38013040545044</c:v>
                </c:pt>
                <c:pt idx="51">
                  <c:v>180.71796296553811</c:v>
                </c:pt>
                <c:pt idx="52">
                  <c:v>194.78563231470611</c:v>
                </c:pt>
                <c:pt idx="53">
                  <c:v>206.20872823537286</c:v>
                </c:pt>
                <c:pt idx="54">
                  <c:v>213.76521796972409</c:v>
                </c:pt>
                <c:pt idx="55">
                  <c:v>216.60065013309696</c:v>
                </c:pt>
                <c:pt idx="56">
                  <c:v>214.38780828005227</c:v>
                </c:pt>
                <c:pt idx="57">
                  <c:v>207.38959068550551</c:v>
                </c:pt>
                <c:pt idx="58">
                  <c:v>196.40841810360084</c:v>
                </c:pt>
                <c:pt idx="59">
                  <c:v>182.63562617256116</c:v>
                </c:pt>
                <c:pt idx="60">
                  <c:v>167.43991512189424</c:v>
                </c:pt>
                <c:pt idx="61">
                  <c:v>152.14669076095234</c:v>
                </c:pt>
                <c:pt idx="62">
                  <c:v>137.85683777883128</c:v>
                </c:pt>
                <c:pt idx="63">
                  <c:v>125.33693055452424</c:v>
                </c:pt>
                <c:pt idx="64">
                  <c:v>114.99021455691269</c:v>
                </c:pt>
                <c:pt idx="65">
                  <c:v>106.89699663743042</c:v>
                </c:pt>
                <c:pt idx="66">
                  <c:v>100.9002711034138</c:v>
                </c:pt>
                <c:pt idx="67">
                  <c:v>96.709382195581853</c:v>
                </c:pt>
                <c:pt idx="68">
                  <c:v>93.99926004043337</c:v>
                </c:pt>
                <c:pt idx="69">
                  <c:v>92.490866528598488</c:v>
                </c:pt>
                <c:pt idx="70">
                  <c:v>92.005368931709299</c:v>
                </c:pt>
                <c:pt idx="71">
                  <c:v>92.487543022458368</c:v>
                </c:pt>
                <c:pt idx="72">
                  <c:v>93.993583961894899</c:v>
                </c:pt>
                <c:pt idx="73">
                  <c:v>96.638755959750682</c:v>
                </c:pt>
                <c:pt idx="74">
                  <c:v>100.50636528645484</c:v>
                </c:pt>
                <c:pt idx="75">
                  <c:v>105.53408208683065</c:v>
                </c:pt>
                <c:pt idx="76">
                  <c:v>111.4127554244223</c:v>
                </c:pt>
                <c:pt idx="77">
                  <c:v>117.54524433061988</c:v>
                </c:pt>
                <c:pt idx="78">
                  <c:v>123.10497250173373</c:v>
                </c:pt>
                <c:pt idx="79">
                  <c:v>127.20041043716127</c:v>
                </c:pt>
                <c:pt idx="80">
                  <c:v>129.1031453795778</c:v>
                </c:pt>
                <c:pt idx="81">
                  <c:v>128.45850644628203</c:v>
                </c:pt>
                <c:pt idx="82">
                  <c:v>125.39395301051702</c:v>
                </c:pt>
                <c:pt idx="83">
                  <c:v>120.47905166630072</c:v>
                </c:pt>
                <c:pt idx="84">
                  <c:v>114.55386733673271</c:v>
                </c:pt>
                <c:pt idx="85">
                  <c:v>108.49646087716555</c:v>
                </c:pt>
                <c:pt idx="86">
                  <c:v>103.01725521264102</c:v>
                </c:pt>
                <c:pt idx="87">
                  <c:v>98.543524985128101</c:v>
                </c:pt>
                <c:pt idx="88">
                  <c:v>95.209825087126944</c:v>
                </c:pt>
                <c:pt idx="89">
                  <c:v>92.927220473954407</c:v>
                </c:pt>
                <c:pt idx="90">
                  <c:v>91.484424737393525</c:v>
                </c:pt>
                <c:pt idx="91">
                  <c:v>90.639248315307441</c:v>
                </c:pt>
                <c:pt idx="92">
                  <c:v>90.178149744302289</c:v>
                </c:pt>
                <c:pt idx="93">
                  <c:v>89.941534177529576</c:v>
                </c:pt>
                <c:pt idx="94">
                  <c:v>89.824384780399726</c:v>
                </c:pt>
                <c:pt idx="95">
                  <c:v>89.764679894801375</c:v>
                </c:pt>
                <c:pt idx="96">
                  <c:v>89.729173346625629</c:v>
                </c:pt>
                <c:pt idx="97">
                  <c:v>89.701579295555888</c:v>
                </c:pt>
                <c:pt idx="98">
                  <c:v>89.674593663868748</c:v>
                </c:pt>
                <c:pt idx="99">
                  <c:v>89.645264630692111</c:v>
                </c:pt>
                <c:pt idx="100">
                  <c:v>89.612652419246459</c:v>
                </c:pt>
                <c:pt idx="101">
                  <c:v>89.576853494798456</c:v>
                </c:pt>
                <c:pt idx="102">
                  <c:v>89.538817252626544</c:v>
                </c:pt>
                <c:pt idx="103">
                  <c:v>89.500712581740473</c:v>
                </c:pt>
                <c:pt idx="104">
                  <c:v>89.466835274426515</c:v>
                </c:pt>
                <c:pt idx="105">
                  <c:v>89.445177981261253</c:v>
                </c:pt>
                <c:pt idx="106">
                  <c:v>89.449801407326689</c:v>
                </c:pt>
                <c:pt idx="107">
                  <c:v>89.504010583152521</c:v>
                </c:pt>
                <c:pt idx="108">
                  <c:v>89.644003174489242</c:v>
                </c:pt>
                <c:pt idx="109">
                  <c:v>89.922103188503911</c:v>
                </c:pt>
                <c:pt idx="110">
                  <c:v>90.408011195443834</c:v>
                </c:pt>
                <c:pt idx="111">
                  <c:v>91.18593909393914</c:v>
                </c:pt>
                <c:pt idx="112">
                  <c:v>92.345455746795466</c:v>
                </c:pt>
                <c:pt idx="113">
                  <c:v>93.964786925609829</c:v>
                </c:pt>
                <c:pt idx="114">
                  <c:v>96.087419195300342</c:v>
                </c:pt>
                <c:pt idx="115">
                  <c:v>98.695888943031562</c:v>
                </c:pt>
                <c:pt idx="116">
                  <c:v>101.68967592477257</c:v>
                </c:pt>
                <c:pt idx="117">
                  <c:v>104.87574661590035</c:v>
                </c:pt>
                <c:pt idx="118">
                  <c:v>107.97913372311174</c:v>
                </c:pt>
                <c:pt idx="119">
                  <c:v>110.67644379247707</c:v>
                </c:pt>
                <c:pt idx="120">
                  <c:v>112.64823499289754</c:v>
                </c:pt>
                <c:pt idx="121">
                  <c:v>113.63911061204649</c:v>
                </c:pt>
                <c:pt idx="122">
                  <c:v>113.51006144859117</c:v>
                </c:pt>
                <c:pt idx="123">
                  <c:v>112.26827436124456</c:v>
                </c:pt>
                <c:pt idx="124">
                  <c:v>110.06559532206251</c:v>
                </c:pt>
                <c:pt idx="125">
                  <c:v>107.16610756164879</c:v>
                </c:pt>
                <c:pt idx="126">
                  <c:v>103.89238280467994</c:v>
                </c:pt>
                <c:pt idx="127">
                  <c:v>100.56549014244808</c:v>
                </c:pt>
                <c:pt idx="128">
                  <c:v>97.454014183503475</c:v>
                </c:pt>
                <c:pt idx="129">
                  <c:v>94.742644985642769</c:v>
                </c:pt>
                <c:pt idx="130">
                  <c:v>92.523695827910203</c:v>
                </c:pt>
                <c:pt idx="131">
                  <c:v>90.808106713381591</c:v>
                </c:pt>
                <c:pt idx="132">
                  <c:v>89.54829904781036</c:v>
                </c:pt>
                <c:pt idx="133">
                  <c:v>88.664394863994644</c:v>
                </c:pt>
                <c:pt idx="134">
                  <c:v>88.067143748471423</c:v>
                </c:pt>
                <c:pt idx="135">
                  <c:v>87.674005058070861</c:v>
                </c:pt>
                <c:pt idx="136">
                  <c:v>87.417823535288619</c:v>
                </c:pt>
                <c:pt idx="137">
                  <c:v>87.249553682313078</c:v>
                </c:pt>
                <c:pt idx="138">
                  <c:v>87.1373185030683</c:v>
                </c:pt>
                <c:pt idx="139">
                  <c:v>87.063978692023923</c:v>
                </c:pt>
                <c:pt idx="140">
                  <c:v>87.024757326996038</c:v>
                </c:pt>
                <c:pt idx="141">
                  <c:v>87.025673907235245</c:v>
                </c:pt>
                <c:pt idx="142">
                  <c:v>87.082801086910408</c:v>
                </c:pt>
                <c:pt idx="143">
                  <c:v>87.221754310486205</c:v>
                </c:pt>
                <c:pt idx="144">
                  <c:v>87.476404884945723</c:v>
                </c:pt>
                <c:pt idx="145">
                  <c:v>87.885649993312498</c:v>
                </c:pt>
                <c:pt idx="146">
                  <c:v>88.487304661858801</c:v>
                </c:pt>
                <c:pt idx="147">
                  <c:v>89.308909404808276</c:v>
                </c:pt>
                <c:pt idx="148">
                  <c:v>90.356446218033625</c:v>
                </c:pt>
                <c:pt idx="149">
                  <c:v>91.603354542021833</c:v>
                </c:pt>
                <c:pt idx="150">
                  <c:v>92.983314670964987</c:v>
                </c:pt>
                <c:pt idx="151">
                  <c:v>94.390393946677577</c:v>
                </c:pt>
                <c:pt idx="152">
                  <c:v>95.688897583406032</c:v>
                </c:pt>
                <c:pt idx="153">
                  <c:v>96.732700138807985</c:v>
                </c:pt>
                <c:pt idx="154">
                  <c:v>97.390666355588792</c:v>
                </c:pt>
                <c:pt idx="155">
                  <c:v>97.57217747205668</c:v>
                </c:pt>
                <c:pt idx="156">
                  <c:v>97.245923969026052</c:v>
                </c:pt>
                <c:pt idx="157">
                  <c:v>96.446585647244703</c:v>
                </c:pt>
                <c:pt idx="158">
                  <c:v>95.267431289678569</c:v>
                </c:pt>
                <c:pt idx="159">
                  <c:v>93.841016175287919</c:v>
                </c:pt>
                <c:pt idx="160">
                  <c:v>92.313489051567089</c:v>
                </c:pt>
                <c:pt idx="161">
                  <c:v>90.819358868144349</c:v>
                </c:pt>
                <c:pt idx="162">
                  <c:v>89.462603471773491</c:v>
                </c:pt>
                <c:pt idx="163">
                  <c:v>88.307347699936571</c:v>
                </c:pt>
                <c:pt idx="164">
                  <c:v>87.378174740239274</c:v>
                </c:pt>
                <c:pt idx="165">
                  <c:v>86.667623044220036</c:v>
                </c:pt>
                <c:pt idx="166">
                  <c:v>86.147238617324263</c:v>
                </c:pt>
                <c:pt idx="167">
                  <c:v>85.778733686774032</c:v>
                </c:pt>
                <c:pt idx="168">
                  <c:v>85.522892535911581</c:v>
                </c:pt>
                <c:pt idx="169">
                  <c:v>85.345234346733719</c:v>
                </c:pt>
                <c:pt idx="170">
                  <c:v>85.218578241135702</c:v>
                </c:pt>
                <c:pt idx="171">
                  <c:v>85.123308004575478</c:v>
                </c:pt>
                <c:pt idx="172">
                  <c:v>85.046308034822871</c:v>
                </c:pt>
                <c:pt idx="173">
                  <c:v>84.979393159651735</c:v>
                </c:pt>
                <c:pt idx="174">
                  <c:v>84.917771092228662</c:v>
                </c:pt>
                <c:pt idx="175">
                  <c:v>84.858799749818289</c:v>
                </c:pt>
                <c:pt idx="176">
                  <c:v>84.801103430857211</c:v>
                </c:pt>
                <c:pt idx="177">
                  <c:v>84.74400377604313</c:v>
                </c:pt>
                <c:pt idx="178">
                  <c:v>84.687182995947964</c:v>
                </c:pt>
                <c:pt idx="179">
                  <c:v>84.63049893939133</c:v>
                </c:pt>
                <c:pt idx="180">
                  <c:v>84.573890280445852</c:v>
                </c:pt>
                <c:pt idx="181">
                  <c:v>84.517330933236906</c:v>
                </c:pt>
                <c:pt idx="182">
                  <c:v>84.460809430150007</c:v>
                </c:pt>
                <c:pt idx="183">
                  <c:v>84.404320120127608</c:v>
                </c:pt>
                <c:pt idx="184">
                  <c:v>84.347859614751385</c:v>
                </c:pt>
                <c:pt idx="185">
                  <c:v>84.291425425847592</c:v>
                </c:pt>
                <c:pt idx="186">
                  <c:v>84.235015466173493</c:v>
                </c:pt>
                <c:pt idx="187">
                  <c:v>84.178627871435069</c:v>
                </c:pt>
                <c:pt idx="188">
                  <c:v>84.122260935757168</c:v>
                </c:pt>
                <c:pt idx="189">
                  <c:v>84.065913085374461</c:v>
                </c:pt>
                <c:pt idx="190">
                  <c:v>84.009582864810795</c:v>
                </c:pt>
                <c:pt idx="191">
                  <c:v>83.953268927202927</c:v>
                </c:pt>
                <c:pt idx="192">
                  <c:v>83.896970026191624</c:v>
                </c:pt>
                <c:pt idx="193">
                  <c:v>83.840685008608574</c:v>
                </c:pt>
                <c:pt idx="194">
                  <c:v>83.784412807724138</c:v>
                </c:pt>
                <c:pt idx="195">
                  <c:v>83.72815243697319</c:v>
                </c:pt>
                <c:pt idx="196">
                  <c:v>83.671902984116841</c:v>
                </c:pt>
                <c:pt idx="197">
                  <c:v>83.615663605809942</c:v>
                </c:pt>
                <c:pt idx="198">
                  <c:v>83.55943352254782</c:v>
                </c:pt>
                <c:pt idx="199">
                  <c:v>83.503212013967655</c:v>
                </c:pt>
                <c:pt idx="200">
                  <c:v>83.446998414481484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B!$BE$6:$BE$206</c:f>
              <c:numCache>
                <c:formatCode>General</c:formatCode>
                <c:ptCount val="201"/>
                <c:pt idx="0">
                  <c:v>86.938725506668149</c:v>
                </c:pt>
                <c:pt idx="1">
                  <c:v>86.970644784122996</c:v>
                </c:pt>
                <c:pt idx="2">
                  <c:v>87.002568994858919</c:v>
                </c:pt>
                <c:pt idx="3">
                  <c:v>87.034498531558981</c:v>
                </c:pt>
                <c:pt idx="4">
                  <c:v>87.066433816739504</c:v>
                </c:pt>
                <c:pt idx="5">
                  <c:v>87.098375304848062</c:v>
                </c:pt>
                <c:pt idx="6">
                  <c:v>87.13032348448823</c:v>
                </c:pt>
                <c:pt idx="7">
                  <c:v>87.162278880775531</c:v>
                </c:pt>
                <c:pt idx="8">
                  <c:v>87.194242057829499</c:v>
                </c:pt>
                <c:pt idx="9">
                  <c:v>87.226213621405549</c:v>
                </c:pt>
                <c:pt idx="10">
                  <c:v>87.258194221670649</c:v>
                </c:pt>
                <c:pt idx="11">
                  <c:v>87.290184556125837</c:v>
                </c:pt>
                <c:pt idx="12">
                  <c:v>87.322185372677581</c:v>
                </c:pt>
                <c:pt idx="13">
                  <c:v>87.354197472859681</c:v>
                </c:pt>
                <c:pt idx="14">
                  <c:v>87.386221715205366</c:v>
                </c:pt>
                <c:pt idx="15">
                  <c:v>87.418259018768779</c:v>
                </c:pt>
                <c:pt idx="16">
                  <c:v>87.450310366792451</c:v>
                </c:pt>
                <c:pt idx="17">
                  <c:v>87.482376810516016</c:v>
                </c:pt>
                <c:pt idx="18">
                  <c:v>87.514459473118578</c:v>
                </c:pt>
                <c:pt idx="19">
                  <c:v>87.546559553784462</c:v>
                </c:pt>
                <c:pt idx="20">
                  <c:v>87.578678331879132</c:v>
                </c:pt>
                <c:pt idx="21">
                  <c:v>87.610817171217207</c:v>
                </c:pt>
                <c:pt idx="22">
                  <c:v>87.642977524401346</c:v>
                </c:pt>
                <c:pt idx="23">
                  <c:v>87.67516093720441</c:v>
                </c:pt>
                <c:pt idx="24">
                  <c:v>87.70736905296188</c:v>
                </c:pt>
                <c:pt idx="25">
                  <c:v>87.739603616934559</c:v>
                </c:pt>
                <c:pt idx="26">
                  <c:v>87.771866480593019</c:v>
                </c:pt>
                <c:pt idx="27">
                  <c:v>87.804159605767097</c:v>
                </c:pt>
                <c:pt idx="28">
                  <c:v>87.836485068591969</c:v>
                </c:pt>
                <c:pt idx="29">
                  <c:v>87.86884506317142</c:v>
                </c:pt>
                <c:pt idx="30">
                  <c:v>87.901241904864492</c:v>
                </c:pt>
                <c:pt idx="31">
                  <c:v>87.933678033086309</c:v>
                </c:pt>
                <c:pt idx="32">
                  <c:v>87.966156013496359</c:v>
                </c:pt>
                <c:pt idx="33">
                  <c:v>87.998678539426621</c:v>
                </c:pt>
                <c:pt idx="34">
                  <c:v>88.03124843238011</c:v>
                </c:pt>
                <c:pt idx="35">
                  <c:v>88.063868641404014</c:v>
                </c:pt>
                <c:pt idx="36">
                  <c:v>88.096542241112289</c:v>
                </c:pt>
                <c:pt idx="37">
                  <c:v>88.129272428100776</c:v>
                </c:pt>
                <c:pt idx="38">
                  <c:v>88.162062515460178</c:v>
                </c:pt>
                <c:pt idx="39">
                  <c:v>88.194915925051603</c:v>
                </c:pt>
                <c:pt idx="40">
                  <c:v>88.227836177163141</c:v>
                </c:pt>
                <c:pt idx="41">
                  <c:v>88.260826877114596</c:v>
                </c:pt>
                <c:pt idx="42">
                  <c:v>88.293891698320664</c:v>
                </c:pt>
                <c:pt idx="43">
                  <c:v>88.327034361258882</c:v>
                </c:pt>
                <c:pt idx="44">
                  <c:v>88.360258607720013</c:v>
                </c:pt>
                <c:pt idx="45">
                  <c:v>88.39356816963992</c:v>
                </c:pt>
                <c:pt idx="46">
                  <c:v>88.426966731729848</c:v>
                </c:pt>
                <c:pt idx="47">
                  <c:v>88.460457887028028</c:v>
                </c:pt>
                <c:pt idx="48">
                  <c:v>88.494045084397953</c:v>
                </c:pt>
                <c:pt idx="49">
                  <c:v>88.527731566890338</c:v>
                </c:pt>
                <c:pt idx="50">
                  <c:v>88.561520299771828</c:v>
                </c:pt>
                <c:pt idx="51">
                  <c:v>88.595413886902733</c:v>
                </c:pt>
                <c:pt idx="52">
                  <c:v>88.629414474018915</c:v>
                </c:pt>
                <c:pt idx="53">
                  <c:v>88.663523637342962</c:v>
                </c:pt>
                <c:pt idx="54">
                  <c:v>88.697742255817431</c:v>
                </c:pt>
                <c:pt idx="55">
                  <c:v>88.732070365121743</c:v>
                </c:pt>
                <c:pt idx="56">
                  <c:v>88.766506991510241</c:v>
                </c:pt>
                <c:pt idx="57">
                  <c:v>88.801049963393581</c:v>
                </c:pt>
                <c:pt idx="58">
                  <c:v>88.835695698490966</c:v>
                </c:pt>
                <c:pt idx="59">
                  <c:v>88.870438964310338</c:v>
                </c:pt>
                <c:pt idx="60">
                  <c:v>88.905272609682811</c:v>
                </c:pt>
                <c:pt idx="61">
                  <c:v>88.940187265096924</c:v>
                </c:pt>
                <c:pt idx="62">
                  <c:v>88.975171009663569</c:v>
                </c:pt>
                <c:pt idx="63">
                  <c:v>89.010209002716294</c:v>
                </c:pt>
                <c:pt idx="64">
                  <c:v>89.045283078330627</c:v>
                </c:pt>
                <c:pt idx="65">
                  <c:v>89.080371301461824</c:v>
                </c:pt>
                <c:pt idx="66">
                  <c:v>89.115447484977878</c:v>
                </c:pt>
                <c:pt idx="67">
                  <c:v>89.150480667638334</c:v>
                </c:pt>
                <c:pt idx="68">
                  <c:v>89.18543455407395</c:v>
                </c:pt>
                <c:pt idx="69">
                  <c:v>89.220266919092353</c:v>
                </c:pt>
                <c:pt idx="70">
                  <c:v>89.254928980210352</c:v>
                </c:pt>
                <c:pt idx="71">
                  <c:v>89.289364744223676</c:v>
                </c:pt>
                <c:pt idx="72">
                  <c:v>89.323510335901631</c:v>
                </c:pt>
                <c:pt idx="73">
                  <c:v>89.357293319553278</c:v>
                </c:pt>
                <c:pt idx="74">
                  <c:v>89.39063202725481</c:v>
                </c:pt>
                <c:pt idx="75">
                  <c:v>89.423434910937772</c:v>
                </c:pt>
                <c:pt idx="76">
                  <c:v>89.455599939260267</c:v>
                </c:pt>
                <c:pt idx="77">
                  <c:v>89.487014064133746</c:v>
                </c:pt>
                <c:pt idx="78">
                  <c:v>89.517552785816378</c:v>
                </c:pt>
                <c:pt idx="79">
                  <c:v>89.547079849420271</c:v>
                </c:pt>
                <c:pt idx="80">
                  <c:v>89.575447109258349</c:v>
                </c:pt>
                <c:pt idx="81">
                  <c:v>89.602494600353936</c:v>
                </c:pt>
                <c:pt idx="82">
                  <c:v>89.628050858271749</c:v>
                </c:pt>
                <c:pt idx="83">
                  <c:v>89.65193352875653</c:v>
                </c:pt>
                <c:pt idx="84">
                  <c:v>89.673950307017037</c:v>
                </c:pt>
                <c:pt idx="85">
                  <c:v>89.693900242384217</c:v>
                </c:pt>
                <c:pt idx="86">
                  <c:v>89.71157543706876</c:v>
                </c:pt>
                <c:pt idx="87">
                  <c:v>89.726763157503171</c:v>
                </c:pt>
                <c:pt idx="88">
                  <c:v>89.739248363101098</c:v>
                </c:pt>
                <c:pt idx="89">
                  <c:v>89.748816640262532</c:v>
                </c:pt>
                <c:pt idx="90">
                  <c:v>89.755257509464386</c:v>
                </c:pt>
                <c:pt idx="91">
                  <c:v>89.758368051022927</c:v>
                </c:pt>
                <c:pt idx="92">
                  <c:v>89.757956771710056</c:v>
                </c:pt>
                <c:pt idx="93">
                  <c:v>89.753847611322811</c:v>
                </c:pt>
                <c:pt idx="94">
                  <c:v>89.745883967329419</c:v>
                </c:pt>
                <c:pt idx="95">
                  <c:v>89.733932598797878</c:v>
                </c:pt>
                <c:pt idx="96">
                  <c:v>89.717887259918342</c:v>
                </c:pt>
                <c:pt idx="97">
                  <c:v>89.697671910286147</c:v>
                </c:pt>
                <c:pt idx="98">
                  <c:v>89.673243355007742</c:v>
                </c:pt>
                <c:pt idx="99">
                  <c:v>89.644593183225908</c:v>
                </c:pt>
                <c:pt idx="100">
                  <c:v>89.611748898604844</c:v>
                </c:pt>
                <c:pt idx="101">
                  <c:v>89.574774168524485</c:v>
                </c:pt>
                <c:pt idx="102">
                  <c:v>89.533768158185438</c:v>
                </c:pt>
                <c:pt idx="103">
                  <c:v>89.488863958787931</c:v>
                </c:pt>
                <c:pt idx="104">
                  <c:v>89.440226162234978</c:v>
                </c:pt>
                <c:pt idx="105">
                  <c:v>89.388047675126757</c:v>
                </c:pt>
                <c:pt idx="106">
                  <c:v>89.332545899120319</c:v>
                </c:pt>
                <c:pt idx="107">
                  <c:v>89.273958430569877</c:v>
                </c:pt>
                <c:pt idx="108">
                  <c:v>89.212538448126253</c:v>
                </c:pt>
                <c:pt idx="109">
                  <c:v>89.148549962020752</c:v>
                </c:pt>
                <c:pt idx="110">
                  <c:v>89.08226309344164</c:v>
                </c:pt>
                <c:pt idx="111">
                  <c:v>89.013949537949145</c:v>
                </c:pt>
                <c:pt idx="112">
                  <c:v>88.943878345154843</c:v>
                </c:pt>
                <c:pt idx="113">
                  <c:v>88.872312120195176</c:v>
                </c:pt>
                <c:pt idx="114">
                  <c:v>88.799503723262205</c:v>
                </c:pt>
                <c:pt idx="115">
                  <c:v>88.725693513894072</c:v>
                </c:pt>
                <c:pt idx="116">
                  <c:v>88.651107158826306</c:v>
                </c:pt>
                <c:pt idx="117">
                  <c:v>88.575953997464723</c:v>
                </c:pt>
                <c:pt idx="118">
                  <c:v>88.500425938464133</c:v>
                </c:pt>
                <c:pt idx="119">
                  <c:v>88.424696844988418</c:v>
                </c:pt>
                <c:pt idx="120">
                  <c:v>88.348922355060779</c:v>
                </c:pt>
                <c:pt idx="121">
                  <c:v>88.273240076712185</c:v>
                </c:pt>
                <c:pt idx="122">
                  <c:v>88.197770094879331</c:v>
                </c:pt>
                <c:pt idx="123">
                  <c:v>88.122615727523893</c:v>
                </c:pt>
                <c:pt idx="124">
                  <c:v>88.047864471512924</c:v>
                </c:pt>
                <c:pt idx="125">
                  <c:v>87.973589083701611</c:v>
                </c:pt>
                <c:pt idx="126">
                  <c:v>87.899848748733916</c:v>
                </c:pt>
                <c:pt idx="127">
                  <c:v>87.826690291762461</c:v>
                </c:pt>
                <c:pt idx="128">
                  <c:v>87.754149401124394</c:v>
                </c:pt>
                <c:pt idx="129">
                  <c:v>87.682251832646884</c:v>
                </c:pt>
                <c:pt idx="130">
                  <c:v>87.611014573443157</c:v>
                </c:pt>
                <c:pt idx="131">
                  <c:v>87.540446948640209</c:v>
                </c:pt>
                <c:pt idx="132">
                  <c:v>87.470551659363622</c:v>
                </c:pt>
                <c:pt idx="133">
                  <c:v>87.401325744466035</c:v>
                </c:pt>
                <c:pt idx="134">
                  <c:v>87.332761461938887</c:v>
                </c:pt>
                <c:pt idx="135">
                  <c:v>87.264847088733688</c:v>
                </c:pt>
                <c:pt idx="136">
                  <c:v>87.197567639904037</c:v>
                </c:pt>
                <c:pt idx="137">
                  <c:v>87.130905509634204</c:v>
                </c:pt>
                <c:pt idx="138">
                  <c:v>87.064841037919294</c:v>
                </c:pt>
                <c:pt idx="139">
                  <c:v>86.999353007480636</c:v>
                </c:pt>
                <c:pt idx="140">
                  <c:v>86.934419076006236</c:v>
                </c:pt>
                <c:pt idx="141">
                  <c:v>86.870016149063801</c:v>
                </c:pt>
                <c:pt idx="142">
                  <c:v>86.806120699095544</c:v>
                </c:pt>
                <c:pt idx="143">
                  <c:v>86.742709035819956</c:v>
                </c:pt>
                <c:pt idx="144">
                  <c:v>86.679757533173003</c:v>
                </c:pt>
                <c:pt idx="145">
                  <c:v>86.617242817653704</c:v>
                </c:pt>
                <c:pt idx="146">
                  <c:v>86.555141922622681</c:v>
                </c:pt>
                <c:pt idx="147">
                  <c:v>86.49343241275831</c:v>
                </c:pt>
                <c:pt idx="148">
                  <c:v>86.432092482518684</c:v>
                </c:pt>
                <c:pt idx="149">
                  <c:v>86.371101032101748</c:v>
                </c:pt>
                <c:pt idx="150">
                  <c:v>86.310437724049422</c:v>
                </c:pt>
                <c:pt idx="151">
                  <c:v>86.250083023310026</c:v>
                </c:pt>
                <c:pt idx="152">
                  <c:v>86.19001822326139</c:v>
                </c:pt>
                <c:pt idx="153">
                  <c:v>86.130225459907308</c:v>
                </c:pt>
                <c:pt idx="154">
                  <c:v>86.070687716193433</c:v>
                </c:pt>
                <c:pt idx="155">
                  <c:v>86.011388818145278</c:v>
                </c:pt>
                <c:pt idx="156">
                  <c:v>85.952313424311498</c:v>
                </c:pt>
                <c:pt idx="157">
                  <c:v>85.893447009797654</c:v>
                </c:pt>
                <c:pt idx="158">
                  <c:v>85.834775845999062</c:v>
                </c:pt>
                <c:pt idx="159">
                  <c:v>85.776286976984323</c:v>
                </c:pt>
                <c:pt idx="160">
                  <c:v>85.71796819334233</c:v>
                </c:pt>
                <c:pt idx="161">
                  <c:v>85.659808004183176</c:v>
                </c:pt>
                <c:pt idx="162">
                  <c:v>85.601795607876014</c:v>
                </c:pt>
                <c:pt idx="163">
                  <c:v>85.54392086201355</c:v>
                </c:pt>
                <c:pt idx="164">
                  <c:v>85.486174253011058</c:v>
                </c:pt>
                <c:pt idx="165">
                  <c:v>85.428546865676893</c:v>
                </c:pt>
                <c:pt idx="166">
                  <c:v>85.371030353031202</c:v>
                </c:pt>
                <c:pt idx="167">
                  <c:v>85.313616906595868</c:v>
                </c:pt>
                <c:pt idx="168">
                  <c:v>85.256299227334651</c:v>
                </c:pt>
                <c:pt idx="169">
                  <c:v>85.199070497383104</c:v>
                </c:pt>
                <c:pt idx="170">
                  <c:v>85.141924352676043</c:v>
                </c:pt>
                <c:pt idx="171">
                  <c:v>85.084854856551516</c:v>
                </c:pt>
                <c:pt idx="172">
                  <c:v>85.027856474387804</c:v>
                </c:pt>
                <c:pt idx="173">
                  <c:v>84.97092404931</c:v>
                </c:pt>
                <c:pt idx="174">
                  <c:v>84.914052778986118</c:v>
                </c:pt>
                <c:pt idx="175">
                  <c:v>84.857238193519834</c:v>
                </c:pt>
                <c:pt idx="176">
                  <c:v>84.800476134435286</c:v>
                </c:pt>
                <c:pt idx="177">
                  <c:v>84.743762734740727</c:v>
                </c:pt>
                <c:pt idx="178">
                  <c:v>84.687094400050654</c:v>
                </c:pt>
                <c:pt idx="179">
                  <c:v>84.630467790739971</c:v>
                </c:pt>
                <c:pt idx="180">
                  <c:v>84.573879805099878</c:v>
                </c:pt>
                <c:pt idx="181">
                  <c:v>84.517327563461208</c:v>
                </c:pt>
                <c:pt idx="182">
                  <c:v>84.460808393249465</c:v>
                </c:pt>
                <c:pt idx="183">
                  <c:v>84.404319814933103</c:v>
                </c:pt>
                <c:pt idx="184">
                  <c:v>84.347859528826334</c:v>
                </c:pt>
                <c:pt idx="185">
                  <c:v>84.291425402707432</c:v>
                </c:pt>
                <c:pt idx="186">
                  <c:v>84.235015460212523</c:v>
                </c:pt>
                <c:pt idx="187">
                  <c:v>84.178627869966249</c:v>
                </c:pt>
                <c:pt idx="188">
                  <c:v>84.122260935410964</c:v>
                </c:pt>
                <c:pt idx="189">
                  <c:v>84.065913085296415</c:v>
                </c:pt>
                <c:pt idx="190">
                  <c:v>84.00958286479397</c:v>
                </c:pt>
                <c:pt idx="191">
                  <c:v>83.95326892719946</c:v>
                </c:pt>
                <c:pt idx="192">
                  <c:v>83.896970026190942</c:v>
                </c:pt>
                <c:pt idx="193">
                  <c:v>83.840685008608446</c:v>
                </c:pt>
                <c:pt idx="194">
                  <c:v>83.784412807724109</c:v>
                </c:pt>
                <c:pt idx="195">
                  <c:v>83.72815243697319</c:v>
                </c:pt>
                <c:pt idx="196">
                  <c:v>83.671902984116841</c:v>
                </c:pt>
                <c:pt idx="197">
                  <c:v>83.615663605809942</c:v>
                </c:pt>
                <c:pt idx="198">
                  <c:v>83.55943352254782</c:v>
                </c:pt>
                <c:pt idx="199">
                  <c:v>83.503212013967655</c:v>
                </c:pt>
                <c:pt idx="200">
                  <c:v>83.446998414481484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120944"/>
        <c:axId val="312121336"/>
      </c:scatterChart>
      <c:valAx>
        <c:axId val="3121209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12121336"/>
        <c:crosses val="autoZero"/>
        <c:crossBetween val="midCat"/>
      </c:valAx>
      <c:valAx>
        <c:axId val="3121213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12120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B!$M$6:$M$206</c:f>
              <c:numCache>
                <c:formatCode>General</c:formatCode>
                <c:ptCount val="201"/>
                <c:pt idx="0">
                  <c:v>78.093999999999994</c:v>
                </c:pt>
                <c:pt idx="1">
                  <c:v>77.391000000000005</c:v>
                </c:pt>
                <c:pt idx="2">
                  <c:v>79.266000000000005</c:v>
                </c:pt>
                <c:pt idx="3">
                  <c:v>78.266000000000005</c:v>
                </c:pt>
                <c:pt idx="4">
                  <c:v>78.468999999999994</c:v>
                </c:pt>
                <c:pt idx="5">
                  <c:v>79</c:v>
                </c:pt>
                <c:pt idx="6">
                  <c:v>79.656000000000006</c:v>
                </c:pt>
                <c:pt idx="7">
                  <c:v>79.203000000000003</c:v>
                </c:pt>
                <c:pt idx="8">
                  <c:v>78.233999999999995</c:v>
                </c:pt>
                <c:pt idx="9">
                  <c:v>78.546999999999997</c:v>
                </c:pt>
                <c:pt idx="10">
                  <c:v>78.593999999999994</c:v>
                </c:pt>
                <c:pt idx="11">
                  <c:v>79.421999999999997</c:v>
                </c:pt>
                <c:pt idx="12">
                  <c:v>78.953000000000003</c:v>
                </c:pt>
                <c:pt idx="13">
                  <c:v>78.593999999999994</c:v>
                </c:pt>
                <c:pt idx="14">
                  <c:v>78</c:v>
                </c:pt>
                <c:pt idx="15">
                  <c:v>78.858999999999995</c:v>
                </c:pt>
                <c:pt idx="16">
                  <c:v>78.703000000000003</c:v>
                </c:pt>
                <c:pt idx="17">
                  <c:v>78.203000000000003</c:v>
                </c:pt>
                <c:pt idx="18">
                  <c:v>80.016000000000005</c:v>
                </c:pt>
                <c:pt idx="19">
                  <c:v>78.468999999999994</c:v>
                </c:pt>
                <c:pt idx="20">
                  <c:v>80</c:v>
                </c:pt>
                <c:pt idx="21">
                  <c:v>79.608999999999995</c:v>
                </c:pt>
                <c:pt idx="22">
                  <c:v>80.811999999999998</c:v>
                </c:pt>
                <c:pt idx="23">
                  <c:v>80.656000000000006</c:v>
                </c:pt>
                <c:pt idx="24">
                  <c:v>79.875</c:v>
                </c:pt>
                <c:pt idx="25">
                  <c:v>80.25</c:v>
                </c:pt>
                <c:pt idx="26">
                  <c:v>80.843999999999994</c:v>
                </c:pt>
                <c:pt idx="27">
                  <c:v>81.983999999999995</c:v>
                </c:pt>
                <c:pt idx="28">
                  <c:v>82.188000000000002</c:v>
                </c:pt>
                <c:pt idx="29">
                  <c:v>82.343999999999994</c:v>
                </c:pt>
                <c:pt idx="30">
                  <c:v>83.108999999999995</c:v>
                </c:pt>
                <c:pt idx="31">
                  <c:v>83.718999999999994</c:v>
                </c:pt>
                <c:pt idx="32">
                  <c:v>83.328000000000003</c:v>
                </c:pt>
                <c:pt idx="33">
                  <c:v>83.391000000000005</c:v>
                </c:pt>
                <c:pt idx="34">
                  <c:v>82.561999999999998</c:v>
                </c:pt>
                <c:pt idx="35">
                  <c:v>83.093999999999994</c:v>
                </c:pt>
                <c:pt idx="36">
                  <c:v>84.061999999999998</c:v>
                </c:pt>
                <c:pt idx="37">
                  <c:v>84.968999999999994</c:v>
                </c:pt>
                <c:pt idx="38">
                  <c:v>85.578000000000003</c:v>
                </c:pt>
                <c:pt idx="39">
                  <c:v>87.25</c:v>
                </c:pt>
                <c:pt idx="40">
                  <c:v>90.171999999999997</c:v>
                </c:pt>
                <c:pt idx="41">
                  <c:v>90.858999999999995</c:v>
                </c:pt>
                <c:pt idx="42">
                  <c:v>94.625</c:v>
                </c:pt>
                <c:pt idx="43">
                  <c:v>98.156000000000006</c:v>
                </c:pt>
                <c:pt idx="44">
                  <c:v>103.188</c:v>
                </c:pt>
                <c:pt idx="45">
                  <c:v>109.10899999999999</c:v>
                </c:pt>
                <c:pt idx="46">
                  <c:v>115.422</c:v>
                </c:pt>
                <c:pt idx="47">
                  <c:v>124.375</c:v>
                </c:pt>
                <c:pt idx="48">
                  <c:v>136.078</c:v>
                </c:pt>
                <c:pt idx="49">
                  <c:v>145.23400000000001</c:v>
                </c:pt>
                <c:pt idx="50">
                  <c:v>157.46899999999999</c:v>
                </c:pt>
                <c:pt idx="51">
                  <c:v>167.328</c:v>
                </c:pt>
                <c:pt idx="52">
                  <c:v>177.53100000000001</c:v>
                </c:pt>
                <c:pt idx="53">
                  <c:v>184.85900000000001</c:v>
                </c:pt>
                <c:pt idx="54">
                  <c:v>190.28100000000001</c:v>
                </c:pt>
                <c:pt idx="55">
                  <c:v>194.10900000000001</c:v>
                </c:pt>
                <c:pt idx="56">
                  <c:v>194.76599999999999</c:v>
                </c:pt>
                <c:pt idx="57">
                  <c:v>194.43799999999999</c:v>
                </c:pt>
                <c:pt idx="58">
                  <c:v>189.59399999999999</c:v>
                </c:pt>
                <c:pt idx="59">
                  <c:v>179.65600000000001</c:v>
                </c:pt>
                <c:pt idx="60">
                  <c:v>162.81200000000001</c:v>
                </c:pt>
                <c:pt idx="61">
                  <c:v>137.93799999999999</c:v>
                </c:pt>
                <c:pt idx="62">
                  <c:v>108.60899999999999</c:v>
                </c:pt>
                <c:pt idx="63">
                  <c:v>91.311999999999998</c:v>
                </c:pt>
                <c:pt idx="64">
                  <c:v>84.375</c:v>
                </c:pt>
                <c:pt idx="65">
                  <c:v>84.141000000000005</c:v>
                </c:pt>
                <c:pt idx="66">
                  <c:v>81.546999999999997</c:v>
                </c:pt>
                <c:pt idx="67">
                  <c:v>83.421999999999997</c:v>
                </c:pt>
                <c:pt idx="68">
                  <c:v>85.093999999999994</c:v>
                </c:pt>
                <c:pt idx="69">
                  <c:v>85.016000000000005</c:v>
                </c:pt>
                <c:pt idx="70">
                  <c:v>86.703000000000003</c:v>
                </c:pt>
                <c:pt idx="71">
                  <c:v>87.766000000000005</c:v>
                </c:pt>
                <c:pt idx="72">
                  <c:v>90.233999999999995</c:v>
                </c:pt>
                <c:pt idx="73">
                  <c:v>91.078000000000003</c:v>
                </c:pt>
                <c:pt idx="74">
                  <c:v>95.108999999999995</c:v>
                </c:pt>
                <c:pt idx="75">
                  <c:v>99.375</c:v>
                </c:pt>
                <c:pt idx="76">
                  <c:v>102.60899999999999</c:v>
                </c:pt>
                <c:pt idx="77">
                  <c:v>106.76600000000001</c:v>
                </c:pt>
                <c:pt idx="78">
                  <c:v>110.562</c:v>
                </c:pt>
                <c:pt idx="79">
                  <c:v>114.5</c:v>
                </c:pt>
                <c:pt idx="80">
                  <c:v>116.312</c:v>
                </c:pt>
                <c:pt idx="81">
                  <c:v>118.578</c:v>
                </c:pt>
                <c:pt idx="82">
                  <c:v>117.01600000000001</c:v>
                </c:pt>
                <c:pt idx="83">
                  <c:v>112.625</c:v>
                </c:pt>
                <c:pt idx="84">
                  <c:v>107.828</c:v>
                </c:pt>
                <c:pt idx="85">
                  <c:v>99.453000000000003</c:v>
                </c:pt>
                <c:pt idx="86">
                  <c:v>92.188000000000002</c:v>
                </c:pt>
                <c:pt idx="87">
                  <c:v>87.593999999999994</c:v>
                </c:pt>
                <c:pt idx="88">
                  <c:v>84.733999999999995</c:v>
                </c:pt>
                <c:pt idx="89">
                  <c:v>83.311999999999998</c:v>
                </c:pt>
                <c:pt idx="90">
                  <c:v>83.703000000000003</c:v>
                </c:pt>
                <c:pt idx="91">
                  <c:v>82.718999999999994</c:v>
                </c:pt>
                <c:pt idx="92">
                  <c:v>81.953000000000003</c:v>
                </c:pt>
                <c:pt idx="93">
                  <c:v>82.233999999999995</c:v>
                </c:pt>
                <c:pt idx="94">
                  <c:v>82.406000000000006</c:v>
                </c:pt>
                <c:pt idx="95">
                  <c:v>81.046999999999997</c:v>
                </c:pt>
                <c:pt idx="96">
                  <c:v>81.983999999999995</c:v>
                </c:pt>
                <c:pt idx="97">
                  <c:v>81.656000000000006</c:v>
                </c:pt>
                <c:pt idx="98">
                  <c:v>80.75</c:v>
                </c:pt>
                <c:pt idx="99">
                  <c:v>82.203000000000003</c:v>
                </c:pt>
                <c:pt idx="100">
                  <c:v>82.141000000000005</c:v>
                </c:pt>
                <c:pt idx="101">
                  <c:v>82.358999999999995</c:v>
                </c:pt>
                <c:pt idx="102">
                  <c:v>82.766000000000005</c:v>
                </c:pt>
                <c:pt idx="103">
                  <c:v>82.968999999999994</c:v>
                </c:pt>
                <c:pt idx="104">
                  <c:v>85.546999999999997</c:v>
                </c:pt>
                <c:pt idx="105">
                  <c:v>85.641000000000005</c:v>
                </c:pt>
                <c:pt idx="106">
                  <c:v>86.421999999999997</c:v>
                </c:pt>
                <c:pt idx="107">
                  <c:v>87.891000000000005</c:v>
                </c:pt>
                <c:pt idx="108">
                  <c:v>87.25</c:v>
                </c:pt>
                <c:pt idx="109">
                  <c:v>87.406000000000006</c:v>
                </c:pt>
                <c:pt idx="110">
                  <c:v>88.921999999999997</c:v>
                </c:pt>
                <c:pt idx="111">
                  <c:v>88.688000000000002</c:v>
                </c:pt>
                <c:pt idx="112">
                  <c:v>88.875</c:v>
                </c:pt>
                <c:pt idx="113">
                  <c:v>89.858999999999995</c:v>
                </c:pt>
                <c:pt idx="114">
                  <c:v>90.546999999999997</c:v>
                </c:pt>
                <c:pt idx="115">
                  <c:v>91.438000000000002</c:v>
                </c:pt>
                <c:pt idx="116">
                  <c:v>94.281000000000006</c:v>
                </c:pt>
                <c:pt idx="117">
                  <c:v>96.061999999999998</c:v>
                </c:pt>
                <c:pt idx="118">
                  <c:v>98.311999999999998</c:v>
                </c:pt>
                <c:pt idx="119">
                  <c:v>100.688</c:v>
                </c:pt>
                <c:pt idx="120">
                  <c:v>103.28100000000001</c:v>
                </c:pt>
                <c:pt idx="121">
                  <c:v>104.53100000000001</c:v>
                </c:pt>
                <c:pt idx="122">
                  <c:v>108.078</c:v>
                </c:pt>
                <c:pt idx="123">
                  <c:v>107.703</c:v>
                </c:pt>
                <c:pt idx="124">
                  <c:v>106.188</c:v>
                </c:pt>
                <c:pt idx="125">
                  <c:v>105.172</c:v>
                </c:pt>
                <c:pt idx="126">
                  <c:v>101.03100000000001</c:v>
                </c:pt>
                <c:pt idx="127">
                  <c:v>97.483999999999995</c:v>
                </c:pt>
                <c:pt idx="128">
                  <c:v>93.546999999999997</c:v>
                </c:pt>
                <c:pt idx="129">
                  <c:v>90.858999999999995</c:v>
                </c:pt>
                <c:pt idx="130">
                  <c:v>85.718999999999994</c:v>
                </c:pt>
                <c:pt idx="131">
                  <c:v>84.108999999999995</c:v>
                </c:pt>
                <c:pt idx="132">
                  <c:v>81.796999999999997</c:v>
                </c:pt>
                <c:pt idx="133">
                  <c:v>81.453000000000003</c:v>
                </c:pt>
                <c:pt idx="134">
                  <c:v>80.016000000000005</c:v>
                </c:pt>
                <c:pt idx="135">
                  <c:v>79.218999999999994</c:v>
                </c:pt>
                <c:pt idx="136">
                  <c:v>80.516000000000005</c:v>
                </c:pt>
                <c:pt idx="137">
                  <c:v>79.641000000000005</c:v>
                </c:pt>
                <c:pt idx="138">
                  <c:v>79.828000000000003</c:v>
                </c:pt>
                <c:pt idx="139">
                  <c:v>79.311999999999998</c:v>
                </c:pt>
                <c:pt idx="140">
                  <c:v>79.311999999999998</c:v>
                </c:pt>
                <c:pt idx="141">
                  <c:v>80.781000000000006</c:v>
                </c:pt>
                <c:pt idx="142">
                  <c:v>80.093999999999994</c:v>
                </c:pt>
                <c:pt idx="143">
                  <c:v>81.171999999999997</c:v>
                </c:pt>
                <c:pt idx="144">
                  <c:v>80.453000000000003</c:v>
                </c:pt>
                <c:pt idx="145">
                  <c:v>81.281000000000006</c:v>
                </c:pt>
                <c:pt idx="146">
                  <c:v>80.468999999999994</c:v>
                </c:pt>
                <c:pt idx="147">
                  <c:v>82.061999999999998</c:v>
                </c:pt>
                <c:pt idx="148">
                  <c:v>81.983999999999995</c:v>
                </c:pt>
                <c:pt idx="149">
                  <c:v>84.046999999999997</c:v>
                </c:pt>
                <c:pt idx="150">
                  <c:v>85.5</c:v>
                </c:pt>
                <c:pt idx="151">
                  <c:v>85.516000000000005</c:v>
                </c:pt>
                <c:pt idx="152">
                  <c:v>87.968999999999994</c:v>
                </c:pt>
                <c:pt idx="153">
                  <c:v>89.233999999999995</c:v>
                </c:pt>
                <c:pt idx="154">
                  <c:v>89.328000000000003</c:v>
                </c:pt>
                <c:pt idx="155">
                  <c:v>90.578000000000003</c:v>
                </c:pt>
                <c:pt idx="156">
                  <c:v>90.703000000000003</c:v>
                </c:pt>
                <c:pt idx="157">
                  <c:v>91.5</c:v>
                </c:pt>
                <c:pt idx="158">
                  <c:v>90.608999999999995</c:v>
                </c:pt>
                <c:pt idx="159">
                  <c:v>90.328000000000003</c:v>
                </c:pt>
                <c:pt idx="160">
                  <c:v>88.843999999999994</c:v>
                </c:pt>
                <c:pt idx="161">
                  <c:v>87.406000000000006</c:v>
                </c:pt>
                <c:pt idx="162">
                  <c:v>86.561999999999998</c:v>
                </c:pt>
                <c:pt idx="163">
                  <c:v>84.046999999999997</c:v>
                </c:pt>
                <c:pt idx="164">
                  <c:v>82.141000000000005</c:v>
                </c:pt>
                <c:pt idx="165">
                  <c:v>81.718999999999994</c:v>
                </c:pt>
                <c:pt idx="166">
                  <c:v>80.438000000000002</c:v>
                </c:pt>
                <c:pt idx="167">
                  <c:v>78.906000000000006</c:v>
                </c:pt>
                <c:pt idx="168">
                  <c:v>79.438000000000002</c:v>
                </c:pt>
                <c:pt idx="169">
                  <c:v>78.625</c:v>
                </c:pt>
                <c:pt idx="170">
                  <c:v>78.375</c:v>
                </c:pt>
                <c:pt idx="171">
                  <c:v>79.125</c:v>
                </c:pt>
                <c:pt idx="172">
                  <c:v>78.421999999999997</c:v>
                </c:pt>
                <c:pt idx="173">
                  <c:v>79.203000000000003</c:v>
                </c:pt>
                <c:pt idx="174">
                  <c:v>77.781000000000006</c:v>
                </c:pt>
                <c:pt idx="175">
                  <c:v>79.233999999999995</c:v>
                </c:pt>
                <c:pt idx="176">
                  <c:v>78.421999999999997</c:v>
                </c:pt>
                <c:pt idx="177">
                  <c:v>78.25</c:v>
                </c:pt>
                <c:pt idx="178">
                  <c:v>78.266000000000005</c:v>
                </c:pt>
                <c:pt idx="179">
                  <c:v>77.983999999999995</c:v>
                </c:pt>
                <c:pt idx="180">
                  <c:v>77.343999999999994</c:v>
                </c:pt>
                <c:pt idx="181">
                  <c:v>77.641000000000005</c:v>
                </c:pt>
                <c:pt idx="182">
                  <c:v>77.766000000000005</c:v>
                </c:pt>
                <c:pt idx="183">
                  <c:v>77.921999999999997</c:v>
                </c:pt>
                <c:pt idx="184">
                  <c:v>77.578000000000003</c:v>
                </c:pt>
                <c:pt idx="185">
                  <c:v>78.046999999999997</c:v>
                </c:pt>
                <c:pt idx="186">
                  <c:v>78.188000000000002</c:v>
                </c:pt>
                <c:pt idx="187">
                  <c:v>77.766000000000005</c:v>
                </c:pt>
                <c:pt idx="188">
                  <c:v>78.296999999999997</c:v>
                </c:pt>
                <c:pt idx="189">
                  <c:v>78.046999999999997</c:v>
                </c:pt>
                <c:pt idx="190">
                  <c:v>77.218999999999994</c:v>
                </c:pt>
                <c:pt idx="191">
                  <c:v>78.188000000000002</c:v>
                </c:pt>
                <c:pt idx="192">
                  <c:v>78.171999999999997</c:v>
                </c:pt>
                <c:pt idx="193">
                  <c:v>78.266000000000005</c:v>
                </c:pt>
                <c:pt idx="194">
                  <c:v>76.811999999999998</c:v>
                </c:pt>
                <c:pt idx="195">
                  <c:v>78.891000000000005</c:v>
                </c:pt>
                <c:pt idx="196">
                  <c:v>78.328000000000003</c:v>
                </c:pt>
                <c:pt idx="197">
                  <c:v>78.843999999999994</c:v>
                </c:pt>
                <c:pt idx="198">
                  <c:v>77.811999999999998</c:v>
                </c:pt>
                <c:pt idx="199">
                  <c:v>77.281000000000006</c:v>
                </c:pt>
                <c:pt idx="200">
                  <c:v>77.375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B!$AB$6:$AB$206</c:f>
              <c:numCache>
                <c:formatCode>0.00</c:formatCode>
                <c:ptCount val="201"/>
                <c:pt idx="0">
                  <c:v>79.473756994108612</c:v>
                </c:pt>
                <c:pt idx="1">
                  <c:v>79.517269161446634</c:v>
                </c:pt>
                <c:pt idx="2">
                  <c:v>79.560787032304319</c:v>
                </c:pt>
                <c:pt idx="3">
                  <c:v>79.604311065366502</c:v>
                </c:pt>
                <c:pt idx="4">
                  <c:v>79.647841754714761</c:v>
                </c:pt>
                <c:pt idx="5">
                  <c:v>79.691379632384155</c:v>
                </c:pt>
                <c:pt idx="6">
                  <c:v>79.734925271083213</c:v>
                </c:pt>
                <c:pt idx="7">
                  <c:v>79.778479287084735</c:v>
                </c:pt>
                <c:pt idx="8">
                  <c:v>79.822042343294839</c:v>
                </c:pt>
                <c:pt idx="9">
                  <c:v>79.86561515250753</c:v>
                </c:pt>
                <c:pt idx="10">
                  <c:v>79.909198480852169</c:v>
                </c:pt>
                <c:pt idx="11">
                  <c:v>79.95279315143992</c:v>
                </c:pt>
                <c:pt idx="12">
                  <c:v>79.996400048215932</c:v>
                </c:pt>
                <c:pt idx="13">
                  <c:v>80.040020120022291</c:v>
                </c:pt>
                <c:pt idx="14">
                  <c:v>80.08365438487651</c:v>
                </c:pt>
                <c:pt idx="15">
                  <c:v>80.127303934469609</c:v>
                </c:pt>
                <c:pt idx="16">
                  <c:v>80.170969938888987</c:v>
                </c:pt>
                <c:pt idx="17">
                  <c:v>80.214653651579582</c:v>
                </c:pt>
                <c:pt idx="18">
                  <c:v>80.258356414595198</c:v>
                </c:pt>
                <c:pt idx="19">
                  <c:v>80.302079664338365</c:v>
                </c:pt>
                <c:pt idx="20">
                  <c:v>80.345824938518177</c:v>
                </c:pt>
                <c:pt idx="21">
                  <c:v>80.389593886867701</c:v>
                </c:pt>
                <c:pt idx="22">
                  <c:v>80.433388294045201</c:v>
                </c:pt>
                <c:pt idx="23">
                  <c:v>80.477210141327234</c:v>
                </c:pt>
                <c:pt idx="24">
                  <c:v>80.521061787146536</c:v>
                </c:pt>
                <c:pt idx="25">
                  <c:v>80.564946495816756</c:v>
                </c:pt>
                <c:pt idx="26">
                  <c:v>80.608869939479263</c:v>
                </c:pt>
                <c:pt idx="27">
                  <c:v>80.652844291805138</c:v>
                </c:pt>
                <c:pt idx="28">
                  <c:v>80.696898889685798</c:v>
                </c:pt>
                <c:pt idx="29">
                  <c:v>80.741106712669065</c:v>
                </c:pt>
                <c:pt idx="30">
                  <c:v>80.785647006047654</c:v>
                </c:pt>
                <c:pt idx="31">
                  <c:v>80.830946107740857</c:v>
                </c:pt>
                <c:pt idx="32">
                  <c:v>80.877978093473303</c:v>
                </c:pt>
                <c:pt idx="33">
                  <c:v>80.928872873346421</c:v>
                </c:pt>
                <c:pt idx="34">
                  <c:v>80.988078532892459</c:v>
                </c:pt>
                <c:pt idx="35">
                  <c:v>81.064453887255652</c:v>
                </c:pt>
                <c:pt idx="36">
                  <c:v>81.174800305684485</c:v>
                </c:pt>
                <c:pt idx="37">
                  <c:v>81.349413314841854</c:v>
                </c:pt>
                <c:pt idx="38">
                  <c:v>81.640127330043413</c:v>
                </c:pt>
                <c:pt idx="39">
                  <c:v>82.130880252074135</c:v>
                </c:pt>
                <c:pt idx="40">
                  <c:v>82.949880242367144</c:v>
                </c:pt>
                <c:pt idx="41">
                  <c:v>84.280956820183945</c:v>
                </c:pt>
                <c:pt idx="42">
                  <c:v>86.369802948965912</c:v>
                </c:pt>
                <c:pt idx="43">
                  <c:v>89.519107223660697</c:v>
                </c:pt>
                <c:pt idx="44">
                  <c:v>94.065956300655841</c:v>
                </c:pt>
                <c:pt idx="45">
                  <c:v>100.33645440869464</c:v>
                </c:pt>
                <c:pt idx="46">
                  <c:v>108.57707115480966</c:v>
                </c:pt>
                <c:pt idx="47">
                  <c:v>118.86969378442329</c:v>
                </c:pt>
                <c:pt idx="48">
                  <c:v>131.04620791409542</c:v>
                </c:pt>
                <c:pt idx="49">
                  <c:v>144.625702616289</c:v>
                </c:pt>
                <c:pt idx="50">
                  <c:v>158.79944501761327</c:v>
                </c:pt>
                <c:pt idx="51">
                  <c:v>172.48273612800014</c:v>
                </c:pt>
                <c:pt idx="52">
                  <c:v>184.43824294336869</c:v>
                </c:pt>
                <c:pt idx="53">
                  <c:v>193.45547784300723</c:v>
                </c:pt>
                <c:pt idx="54">
                  <c:v>198.55190245119417</c:v>
                </c:pt>
                <c:pt idx="55">
                  <c:v>199.14983656552963</c:v>
                </c:pt>
                <c:pt idx="56">
                  <c:v>195.18518433595389</c:v>
                </c:pt>
                <c:pt idx="57">
                  <c:v>187.11969324152003</c:v>
                </c:pt>
                <c:pt idx="58">
                  <c:v>175.85350614582435</c:v>
                </c:pt>
                <c:pt idx="59">
                  <c:v>162.5608996236852</c:v>
                </c:pt>
                <c:pt idx="60">
                  <c:v>148.49063068217984</c:v>
                </c:pt>
                <c:pt idx="61">
                  <c:v>134.77760052790978</c:v>
                </c:pt>
                <c:pt idx="62">
                  <c:v>122.30406926857484</c:v>
                </c:pt>
                <c:pt idx="63">
                  <c:v>111.63078374571157</c:v>
                </c:pt>
                <c:pt idx="64">
                  <c:v>102.9981236242002</c:v>
                </c:pt>
                <c:pt idx="65">
                  <c:v>96.38137004548075</c:v>
                </c:pt>
                <c:pt idx="66">
                  <c:v>91.576337221242042</c:v>
                </c:pt>
                <c:pt idx="67">
                  <c:v>88.29211006322933</c:v>
                </c:pt>
                <c:pt idx="68">
                  <c:v>86.23373367311963</c:v>
                </c:pt>
                <c:pt idx="69">
                  <c:v>85.165261468191545</c:v>
                </c:pt>
                <c:pt idx="70">
                  <c:v>84.948929748088148</c:v>
                </c:pt>
                <c:pt idx="71">
                  <c:v>85.557761864262986</c:v>
                </c:pt>
                <c:pt idx="72">
                  <c:v>87.057867582305263</c:v>
                </c:pt>
                <c:pt idx="73">
                  <c:v>89.556907729201455</c:v>
                </c:pt>
                <c:pt idx="74">
                  <c:v>93.121072676155705</c:v>
                </c:pt>
                <c:pt idx="75">
                  <c:v>97.676135865910268</c:v>
                </c:pt>
                <c:pt idx="76">
                  <c:v>102.92440731596015</c:v>
                </c:pt>
                <c:pt idx="77">
                  <c:v>108.3184585276769</c:v>
                </c:pt>
                <c:pt idx="78">
                  <c:v>113.1232187105096</c:v>
                </c:pt>
                <c:pt idx="79">
                  <c:v>116.56719532588005</c:v>
                </c:pt>
                <c:pt idx="80">
                  <c:v>118.04190013460325</c:v>
                </c:pt>
                <c:pt idx="81">
                  <c:v>117.27793304387177</c:v>
                </c:pt>
                <c:pt idx="82">
                  <c:v>114.42688558152247</c:v>
                </c:pt>
                <c:pt idx="83">
                  <c:v>110.01436718093345</c:v>
                </c:pt>
                <c:pt idx="84">
                  <c:v>104.78382027781691</c:v>
                </c:pt>
                <c:pt idx="85">
                  <c:v>99.494617399067664</c:v>
                </c:pt>
                <c:pt idx="86">
                  <c:v>94.74916189902693</c:v>
                </c:pt>
                <c:pt idx="87">
                  <c:v>90.900285577232864</c:v>
                </c:pt>
                <c:pt idx="88">
                  <c:v>88.049180619462064</c:v>
                </c:pt>
                <c:pt idx="89">
                  <c:v>86.108546259860745</c:v>
                </c:pt>
                <c:pt idx="90">
                  <c:v>84.890429138799348</c:v>
                </c:pt>
                <c:pt idx="91">
                  <c:v>84.183949601074005</c:v>
                </c:pt>
                <c:pt idx="92">
                  <c:v>83.805016429178849</c:v>
                </c:pt>
                <c:pt idx="93">
                  <c:v>83.616817040862898</c:v>
                </c:pt>
                <c:pt idx="94">
                  <c:v>83.529613090977151</c:v>
                </c:pt>
                <c:pt idx="95">
                  <c:v>83.490481708732659</c:v>
                </c:pt>
                <c:pt idx="96">
                  <c:v>83.471047855135396</c:v>
                </c:pt>
                <c:pt idx="97">
                  <c:v>83.457380356342114</c:v>
                </c:pt>
                <c:pt idx="98">
                  <c:v>83.443193471930968</c:v>
                </c:pt>
                <c:pt idx="99">
                  <c:v>83.425902861046865</c:v>
                </c:pt>
                <c:pt idx="100">
                  <c:v>83.404619955678598</c:v>
                </c:pt>
                <c:pt idx="101">
                  <c:v>83.379289735021203</c:v>
                </c:pt>
                <c:pt idx="102">
                  <c:v>83.350475485620066</c:v>
                </c:pt>
                <c:pt idx="103">
                  <c:v>83.319571811841925</c:v>
                </c:pt>
                <c:pt idx="104">
                  <c:v>83.289429130313664</c:v>
                </c:pt>
                <c:pt idx="105">
                  <c:v>83.265500620019793</c:v>
                </c:pt>
                <c:pt idx="106">
                  <c:v>83.257674951176725</c:v>
                </c:pt>
                <c:pt idx="107">
                  <c:v>83.282906535721452</c:v>
                </c:pt>
                <c:pt idx="108">
                  <c:v>83.368547303572228</c:v>
                </c:pt>
                <c:pt idx="109">
                  <c:v>83.555874112759426</c:v>
                </c:pt>
                <c:pt idx="110">
                  <c:v>83.902707958887049</c:v>
                </c:pt>
                <c:pt idx="111">
                  <c:v>84.483372743985271</c:v>
                </c:pt>
                <c:pt idx="112">
                  <c:v>85.383840219823853</c:v>
                </c:pt>
                <c:pt idx="113">
                  <c:v>86.690169658693932</c:v>
                </c:pt>
                <c:pt idx="114">
                  <c:v>88.469650027911982</c:v>
                </c:pt>
                <c:pt idx="115">
                  <c:v>90.746462934302656</c:v>
                </c:pt>
                <c:pt idx="116">
                  <c:v>93.476731317143873</c:v>
                </c:pt>
                <c:pt idx="117">
                  <c:v>96.530417030611332</c:v>
                </c:pt>
                <c:pt idx="118">
                  <c:v>99.688267963962559</c:v>
                </c:pt>
                <c:pt idx="119">
                  <c:v>102.65977728922086</c:v>
                </c:pt>
                <c:pt idx="120">
                  <c:v>105.12281320700396</c:v>
                </c:pt>
                <c:pt idx="121">
                  <c:v>106.77855534746992</c:v>
                </c:pt>
                <c:pt idx="122">
                  <c:v>107.40915645556508</c:v>
                </c:pt>
                <c:pt idx="123">
                  <c:v>106.92284598871916</c:v>
                </c:pt>
                <c:pt idx="124">
                  <c:v>105.37360064732042</c:v>
                </c:pt>
                <c:pt idx="125">
                  <c:v>102.94957252566091</c:v>
                </c:pt>
                <c:pt idx="126">
                  <c:v>99.93370573720739</c:v>
                </c:pt>
                <c:pt idx="127">
                  <c:v>96.647923471876098</c:v>
                </c:pt>
                <c:pt idx="128">
                  <c:v>93.396049504894933</c:v>
                </c:pt>
                <c:pt idx="129">
                  <c:v>90.419201320212764</c:v>
                </c:pt>
                <c:pt idx="130">
                  <c:v>87.871866575976114</c:v>
                </c:pt>
                <c:pt idx="131">
                  <c:v>85.8197902006048</c:v>
                </c:pt>
                <c:pt idx="132">
                  <c:v>84.2548486760804</c:v>
                </c:pt>
                <c:pt idx="133">
                  <c:v>83.118989686897478</c:v>
                </c:pt>
                <c:pt idx="134">
                  <c:v>82.329344001675551</c:v>
                </c:pt>
                <c:pt idx="135">
                  <c:v>81.798864195118014</c:v>
                </c:pt>
                <c:pt idx="136">
                  <c:v>81.449908444107649</c:v>
                </c:pt>
                <c:pt idx="137">
                  <c:v>81.220853326150547</c:v>
                </c:pt>
                <c:pt idx="138">
                  <c:v>81.067444223001615</c:v>
                </c:pt>
                <c:pt idx="139">
                  <c:v>80.961120364699482</c:v>
                </c:pt>
                <c:pt idx="140">
                  <c:v>80.886295891214829</c:v>
                </c:pt>
                <c:pt idx="141">
                  <c:v>80.837945222067702</c:v>
                </c:pt>
                <c:pt idx="142">
                  <c:v>80.820141359594587</c:v>
                </c:pt>
                <c:pt idx="143">
                  <c:v>80.845581522121606</c:v>
                </c:pt>
                <c:pt idx="144">
                  <c:v>80.935637361865588</c:v>
                </c:pt>
                <c:pt idx="145">
                  <c:v>81.120082896918959</c:v>
                </c:pt>
                <c:pt idx="146">
                  <c:v>81.435419370984661</c:v>
                </c:pt>
                <c:pt idx="147">
                  <c:v>81.920741144674224</c:v>
                </c:pt>
                <c:pt idx="148">
                  <c:v>82.61051342066601</c:v>
                </c:pt>
                <c:pt idx="149">
                  <c:v>83.524539660045136</c:v>
                </c:pt>
                <c:pt idx="150">
                  <c:v>84.656676796911214</c:v>
                </c:pt>
                <c:pt idx="151">
                  <c:v>85.965144788513498</c:v>
                </c:pt>
                <c:pt idx="152">
                  <c:v>87.36800420321984</c:v>
                </c:pt>
                <c:pt idx="153">
                  <c:v>88.746977804072827</c:v>
                </c:pt>
                <c:pt idx="154">
                  <c:v>89.961018679167296</c:v>
                </c:pt>
                <c:pt idx="155">
                  <c:v>90.868192591320891</c:v>
                </c:pt>
                <c:pt idx="156">
                  <c:v>91.351446306713726</c:v>
                </c:pt>
                <c:pt idx="157">
                  <c:v>91.341867450339493</c:v>
                </c:pt>
                <c:pt idx="158">
                  <c:v>90.833062256648972</c:v>
                </c:pt>
                <c:pt idx="159">
                  <c:v>89.882509894088486</c:v>
                </c:pt>
                <c:pt idx="160">
                  <c:v>88.599496555476435</c:v>
                </c:pt>
                <c:pt idx="161">
                  <c:v>87.123124384469364</c:v>
                </c:pt>
                <c:pt idx="162">
                  <c:v>85.596498752731733</c:v>
                </c:pt>
                <c:pt idx="163">
                  <c:v>84.143659641109423</c:v>
                </c:pt>
                <c:pt idx="164">
                  <c:v>82.854185131161586</c:v>
                </c:pt>
                <c:pt idx="165">
                  <c:v>81.77750504224548</c:v>
                </c:pt>
                <c:pt idx="166">
                  <c:v>80.926010168100632</c:v>
                </c:pt>
                <c:pt idx="167">
                  <c:v>80.284016533202191</c:v>
                </c:pt>
                <c:pt idx="168">
                  <c:v>79.818979760844897</c:v>
                </c:pt>
                <c:pt idx="169">
                  <c:v>79.491894552021776</c:v>
                </c:pt>
                <c:pt idx="170">
                  <c:v>79.2650279726425</c:v>
                </c:pt>
                <c:pt idx="171">
                  <c:v>79.106430070988836</c:v>
                </c:pt>
                <c:pt idx="172">
                  <c:v>78.991625011962896</c:v>
                </c:pt>
                <c:pt idx="173">
                  <c:v>78.903357989184641</c:v>
                </c:pt>
                <c:pt idx="174">
                  <c:v>78.83032206934169</c:v>
                </c:pt>
                <c:pt idx="175">
                  <c:v>78.765585187444501</c:v>
                </c:pt>
                <c:pt idx="176">
                  <c:v>78.705153161555614</c:v>
                </c:pt>
                <c:pt idx="177">
                  <c:v>78.646855744231075</c:v>
                </c:pt>
                <c:pt idx="178">
                  <c:v>78.589577827533418</c:v>
                </c:pt>
                <c:pt idx="179">
                  <c:v>78.532776125791443</c:v>
                </c:pt>
                <c:pt idx="180">
                  <c:v>78.47619879387895</c:v>
                </c:pt>
                <c:pt idx="181">
                  <c:v>78.419734105808004</c:v>
                </c:pt>
                <c:pt idx="182">
                  <c:v>78.363334055618083</c:v>
                </c:pt>
                <c:pt idx="183">
                  <c:v>78.306978128861545</c:v>
                </c:pt>
                <c:pt idx="184">
                  <c:v>78.250657117166156</c:v>
                </c:pt>
                <c:pt idx="185">
                  <c:v>78.194366287813239</c:v>
                </c:pt>
                <c:pt idx="186">
                  <c:v>78.138102653486754</c:v>
                </c:pt>
                <c:pt idx="187">
                  <c:v>78.081863934452556</c:v>
                </c:pt>
                <c:pt idx="188">
                  <c:v>78.025648180271787</c:v>
                </c:pt>
                <c:pt idx="189">
                  <c:v>77.969453634759176</c:v>
                </c:pt>
                <c:pt idx="190">
                  <c:v>77.913278686141396</c:v>
                </c:pt>
                <c:pt idx="191">
                  <c:v>77.85712184576569</c:v>
                </c:pt>
                <c:pt idx="192">
                  <c:v>77.800981736148131</c:v>
                </c:pt>
                <c:pt idx="193">
                  <c:v>77.74485708217837</c:v>
                </c:pt>
                <c:pt idx="194">
                  <c:v>77.688746703579469</c:v>
                </c:pt>
                <c:pt idx="195">
                  <c:v>77.632649508054016</c:v>
                </c:pt>
                <c:pt idx="196">
                  <c:v>77.576564484939453</c:v>
                </c:pt>
                <c:pt idx="197">
                  <c:v>77.520490699306549</c:v>
                </c:pt>
                <c:pt idx="198">
                  <c:v>77.464427286465025</c:v>
                </c:pt>
                <c:pt idx="199">
                  <c:v>77.408373446848714</c:v>
                </c:pt>
                <c:pt idx="200">
                  <c:v>77.352328441256148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B!$BF$6:$BF$206</c:f>
              <c:numCache>
                <c:formatCode>General</c:formatCode>
                <c:ptCount val="201"/>
                <c:pt idx="0">
                  <c:v>79.473756994108612</c:v>
                </c:pt>
                <c:pt idx="1">
                  <c:v>79.517269161446634</c:v>
                </c:pt>
                <c:pt idx="2">
                  <c:v>79.560787032304319</c:v>
                </c:pt>
                <c:pt idx="3">
                  <c:v>79.604311065366502</c:v>
                </c:pt>
                <c:pt idx="4">
                  <c:v>79.647841754714761</c:v>
                </c:pt>
                <c:pt idx="5">
                  <c:v>79.691379632384155</c:v>
                </c:pt>
                <c:pt idx="6">
                  <c:v>79.734925271083213</c:v>
                </c:pt>
                <c:pt idx="7">
                  <c:v>79.778479287084735</c:v>
                </c:pt>
                <c:pt idx="8">
                  <c:v>79.822042343294839</c:v>
                </c:pt>
                <c:pt idx="9">
                  <c:v>79.86561515250753</c:v>
                </c:pt>
                <c:pt idx="10">
                  <c:v>79.909198480852169</c:v>
                </c:pt>
                <c:pt idx="11">
                  <c:v>79.95279315143992</c:v>
                </c:pt>
                <c:pt idx="12">
                  <c:v>79.996400048215904</c:v>
                </c:pt>
                <c:pt idx="13">
                  <c:v>80.040020120022135</c:v>
                </c:pt>
                <c:pt idx="14">
                  <c:v>80.0836543848757</c:v>
                </c:pt>
                <c:pt idx="15">
                  <c:v>80.127303934465658</c:v>
                </c:pt>
                <c:pt idx="16">
                  <c:v>80.170969938870442</c:v>
                </c:pt>
                <c:pt idx="17">
                  <c:v>80.214653651495894</c:v>
                </c:pt>
                <c:pt idx="18">
                  <c:v>80.25835641423221</c:v>
                </c:pt>
                <c:pt idx="19">
                  <c:v>80.302079662824951</c:v>
                </c:pt>
                <c:pt idx="20">
                  <c:v>80.345824932452786</c:v>
                </c:pt>
                <c:pt idx="21">
                  <c:v>80.389593863501148</c:v>
                </c:pt>
                <c:pt idx="22">
                  <c:v>80.433388207515904</c:v>
                </c:pt>
                <c:pt idx="23">
                  <c:v>80.477209833317517</c:v>
                </c:pt>
                <c:pt idx="24">
                  <c:v>80.521060733249143</c:v>
                </c:pt>
                <c:pt idx="25">
                  <c:v>80.56494302952639</c:v>
                </c:pt>
                <c:pt idx="26">
                  <c:v>80.60885898064798</c:v>
                </c:pt>
                <c:pt idx="27">
                  <c:v>80.652810987817873</c:v>
                </c:pt>
                <c:pt idx="28">
                  <c:v>80.696801601319038</c:v>
                </c:pt>
                <c:pt idx="29">
                  <c:v>80.740833526766906</c:v>
                </c:pt>
                <c:pt idx="30">
                  <c:v>80.784909631156864</c:v>
                </c:pt>
                <c:pt idx="31">
                  <c:v>80.829032948604336</c:v>
                </c:pt>
                <c:pt idx="32">
                  <c:v>80.873206685658388</c:v>
                </c:pt>
                <c:pt idx="33">
                  <c:v>80.917434226048115</c:v>
                </c:pt>
                <c:pt idx="34">
                  <c:v>80.96171913469955</c:v>
                </c:pt>
                <c:pt idx="35">
                  <c:v>81.006065160831938</c:v>
                </c:pt>
                <c:pt idx="36">
                  <c:v>81.050476239914175</c:v>
                </c:pt>
                <c:pt idx="37">
                  <c:v>81.094956494226594</c:v>
                </c:pt>
                <c:pt idx="38">
                  <c:v>81.139510231735485</c:v>
                </c:pt>
                <c:pt idx="39">
                  <c:v>81.184141942944109</c:v>
                </c:pt>
                <c:pt idx="40">
                  <c:v>81.228856295335248</c:v>
                </c:pt>
                <c:pt idx="41">
                  <c:v>81.273658124965266</c:v>
                </c:pt>
                <c:pt idx="42">
                  <c:v>81.31855242470904</c:v>
                </c:pt>
                <c:pt idx="43">
                  <c:v>81.3635443285864</c:v>
                </c:pt>
                <c:pt idx="44">
                  <c:v>81.408639091525117</c:v>
                </c:pt>
                <c:pt idx="45">
                  <c:v>81.453842063831388</c:v>
                </c:pt>
                <c:pt idx="46">
                  <c:v>81.499158659546367</c:v>
                </c:pt>
                <c:pt idx="47">
                  <c:v>81.544594317764975</c:v>
                </c:pt>
                <c:pt idx="48">
                  <c:v>81.590154455882811</c:v>
                </c:pt>
                <c:pt idx="49">
                  <c:v>81.635844413615231</c:v>
                </c:pt>
                <c:pt idx="50">
                  <c:v>81.681669386503131</c:v>
                </c:pt>
                <c:pt idx="51">
                  <c:v>81.727634347479622</c:v>
                </c:pt>
                <c:pt idx="52">
                  <c:v>81.773743954923702</c:v>
                </c:pt>
                <c:pt idx="53">
                  <c:v>81.820002445472028</c:v>
                </c:pt>
                <c:pt idx="54">
                  <c:v>81.866413509698262</c:v>
                </c:pt>
                <c:pt idx="55">
                  <c:v>81.912980148606536</c:v>
                </c:pt>
                <c:pt idx="56">
                  <c:v>81.959704508723391</c:v>
                </c:pt>
                <c:pt idx="57">
                  <c:v>82.006587693415781</c:v>
                </c:pt>
                <c:pt idx="58">
                  <c:v>82.053629547920295</c:v>
                </c:pt>
                <c:pt idx="59">
                  <c:v>82.100828415446429</c:v>
                </c:pt>
                <c:pt idx="60">
                  <c:v>82.148180861626997</c:v>
                </c:pt>
                <c:pt idx="61">
                  <c:v>82.195681364544484</c:v>
                </c:pt>
                <c:pt idx="62">
                  <c:v>82.243321967579888</c:v>
                </c:pt>
                <c:pt idx="63">
                  <c:v>82.291091892428341</c:v>
                </c:pt>
                <c:pt idx="64">
                  <c:v>82.338977109831134</c:v>
                </c:pt>
                <c:pt idx="65">
                  <c:v>82.386959865908224</c:v>
                </c:pt>
                <c:pt idx="66">
                  <c:v>82.435018162476737</c:v>
                </c:pt>
                <c:pt idx="67">
                  <c:v>82.483125190440006</c:v>
                </c:pt>
                <c:pt idx="68">
                  <c:v>82.531248716270696</c:v>
                </c:pt>
                <c:pt idx="69">
                  <c:v>82.579350422832135</c:v>
                </c:pt>
                <c:pt idx="70">
                  <c:v>82.627385207326981</c:v>
                </c:pt>
                <c:pt idx="71">
                  <c:v>82.675300441075876</c:v>
                </c:pt>
                <c:pt idx="72">
                  <c:v>82.723035198149645</c:v>
                </c:pt>
                <c:pt idx="73">
                  <c:v>82.770519462637395</c:v>
                </c:pt>
                <c:pt idx="74">
                  <c:v>82.817673327547453</c:v>
                </c:pt>
                <c:pt idx="75">
                  <c:v>82.864406202005753</c:v>
                </c:pt>
                <c:pt idx="76">
                  <c:v>82.910616047503225</c:v>
                </c:pt>
                <c:pt idx="77">
                  <c:v>82.956188668381671</c:v>
                </c:pt>
                <c:pt idx="78">
                  <c:v>83.000997086415012</c:v>
                </c:pt>
                <c:pt idx="79">
                  <c:v>83.044901034062235</c:v>
                </c:pt>
                <c:pt idx="80">
                  <c:v>83.087746605492327</c:v>
                </c:pt>
                <c:pt idx="81">
                  <c:v>83.129366108487318</c:v>
                </c:pt>
                <c:pt idx="82">
                  <c:v>83.169578163417967</c:v>
                </c:pt>
                <c:pt idx="83">
                  <c:v>83.208188097187545</c:v>
                </c:pt>
                <c:pt idx="84">
                  <c:v>83.244988679823948</c:v>
                </c:pt>
                <c:pt idx="85">
                  <c:v>83.279761248715459</c:v>
                </c:pt>
                <c:pt idx="86">
                  <c:v>83.312277259788786</c:v>
                </c:pt>
                <c:pt idx="87">
                  <c:v>83.342300295750562</c:v>
                </c:pt>
                <c:pt idx="88">
                  <c:v>83.369588548527148</c:v>
                </c:pt>
                <c:pt idx="89">
                  <c:v>83.39389777614096</c:v>
                </c:pt>
                <c:pt idx="90">
                  <c:v>83.414984713650753</c:v>
                </c:pt>
                <c:pt idx="91">
                  <c:v>83.432610894040479</c:v>
                </c:pt>
                <c:pt idx="92">
                  <c:v>83.446546809066092</c:v>
                </c:pt>
                <c:pt idx="93">
                  <c:v>83.456576313501984</c:v>
                </c:pt>
                <c:pt idx="94">
                  <c:v>83.462501150800165</c:v>
                </c:pt>
                <c:pt idx="95">
                  <c:v>83.464145455999557</c:v>
                </c:pt>
                <c:pt idx="96">
                  <c:v>83.461360075036154</c:v>
                </c:pt>
                <c:pt idx="97">
                  <c:v>83.454026530525198</c:v>
                </c:pt>
                <c:pt idx="98">
                  <c:v>83.442060464368822</c:v>
                </c:pt>
                <c:pt idx="99">
                  <c:v>83.425414398308533</c:v>
                </c:pt>
                <c:pt idx="100">
                  <c:v>83.404079675064452</c:v>
                </c:pt>
                <c:pt idx="101">
                  <c:v>83.378087474268739</c:v>
                </c:pt>
                <c:pt idx="102">
                  <c:v>83.347508837283101</c:v>
                </c:pt>
                <c:pt idx="103">
                  <c:v>83.312453680560481</c:v>
                </c:pt>
                <c:pt idx="104">
                  <c:v>83.273068825177518</c:v>
                </c:pt>
                <c:pt idx="105">
                  <c:v>83.229535116911222</c:v>
                </c:pt>
                <c:pt idx="106">
                  <c:v>83.182063753210642</c:v>
                </c:pt>
                <c:pt idx="107">
                  <c:v>83.130891967541572</c:v>
                </c:pt>
                <c:pt idx="108">
                  <c:v>83.076278245561952</c:v>
                </c:pt>
                <c:pt idx="109">
                  <c:v>83.018497260130133</c:v>
                </c:pt>
                <c:pt idx="110">
                  <c:v>82.957834713062411</c:v>
                </c:pt>
                <c:pt idx="111">
                  <c:v>82.89458226167055</c:v>
                </c:pt>
                <c:pt idx="112">
                  <c:v>82.829032689108587</c:v>
                </c:pt>
                <c:pt idx="113">
                  <c:v>82.761475451710552</c:v>
                </c:pt>
                <c:pt idx="114">
                  <c:v>82.692192706368957</c:v>
                </c:pt>
                <c:pt idx="115">
                  <c:v>82.62145588914882</c:v>
                </c:pt>
                <c:pt idx="116">
                  <c:v>82.549522885068797</c:v>
                </c:pt>
                <c:pt idx="117">
                  <c:v>82.476635800209635</c:v>
                </c:pt>
                <c:pt idx="118">
                  <c:v>82.403019322408667</c:v>
                </c:pt>
                <c:pt idx="119">
                  <c:v>82.328879636609429</c:v>
                </c:pt>
                <c:pt idx="120">
                  <c:v>82.254403845792638</c:v>
                </c:pt>
                <c:pt idx="121">
                  <c:v>82.179759838231291</c:v>
                </c:pt>
                <c:pt idx="122">
                  <c:v>82.105096536177101</c:v>
                </c:pt>
                <c:pt idx="123">
                  <c:v>82.030544459373246</c:v>
                </c:pt>
                <c:pt idx="124">
                  <c:v>81.956216538257777</c:v>
                </c:pt>
                <c:pt idx="125">
                  <c:v>81.882209115605846</c:v>
                </c:pt>
                <c:pt idx="126">
                  <c:v>81.808603080921856</c:v>
                </c:pt>
                <c:pt idx="127">
                  <c:v>81.735465088477056</c:v>
                </c:pt>
                <c:pt idx="128">
                  <c:v>81.662848816946891</c:v>
                </c:pt>
                <c:pt idx="129">
                  <c:v>81.590796235689879</c:v>
                </c:pt>
                <c:pt idx="130">
                  <c:v>81.519338849506468</c:v>
                </c:pt>
                <c:pt idx="131">
                  <c:v>81.448498899987854</c:v>
                </c:pt>
                <c:pt idx="132">
                  <c:v>81.378290507178292</c:v>
                </c:pt>
                <c:pt idx="133">
                  <c:v>81.308720740155806</c:v>
                </c:pt>
                <c:pt idx="134">
                  <c:v>81.239790609275133</c:v>
                </c:pt>
                <c:pt idx="135">
                  <c:v>81.171495976233032</c:v>
                </c:pt>
                <c:pt idx="136">
                  <c:v>81.10382838086629</c:v>
                </c:pt>
                <c:pt idx="137">
                  <c:v>81.036775785739934</c:v>
                </c:pt>
                <c:pt idx="138">
                  <c:v>80.970323241205023</c:v>
                </c:pt>
                <c:pt idx="139">
                  <c:v>80.904453474777199</c:v>
                </c:pt>
                <c:pt idx="140">
                  <c:v>80.839147409484866</c:v>
                </c:pt>
                <c:pt idx="141">
                  <c:v>80.774384616326344</c:v>
                </c:pt>
                <c:pt idx="142">
                  <c:v>80.71014370622224</c:v>
                </c:pt>
                <c:pt idx="143">
                  <c:v>80.646402666905132</c:v>
                </c:pt>
                <c:pt idx="144">
                  <c:v>80.58313915010126</c:v>
                </c:pt>
                <c:pt idx="145">
                  <c:v>80.520330714165652</c:v>
                </c:pt>
                <c:pt idx="146">
                  <c:v>80.457955027065978</c:v>
                </c:pt>
                <c:pt idx="147">
                  <c:v>80.395990034295451</c:v>
                </c:pt>
                <c:pt idx="148">
                  <c:v>80.334414095954955</c:v>
                </c:pt>
                <c:pt idx="149">
                  <c:v>80.273206096889453</c:v>
                </c:pt>
                <c:pt idx="150">
                  <c:v>80.212345533411636</c:v>
                </c:pt>
                <c:pt idx="151">
                  <c:v>80.151812579801017</c:v>
                </c:pt>
                <c:pt idx="152">
                  <c:v>80.091588137436574</c:v>
                </c:pt>
                <c:pt idx="153">
                  <c:v>80.031653869110897</c:v>
                </c:pt>
                <c:pt idx="154">
                  <c:v>79.971992220784529</c:v>
                </c:pt>
                <c:pt idx="155">
                  <c:v>79.912586432772272</c:v>
                </c:pt>
                <c:pt idx="156">
                  <c:v>79.853420542110484</c:v>
                </c:pt>
                <c:pt idx="157">
                  <c:v>79.794479377633138</c:v>
                </c:pt>
                <c:pt idx="158">
                  <c:v>79.735748549085514</c:v>
                </c:pt>
                <c:pt idx="159">
                  <c:v>79.677214431426805</c:v>
                </c:pt>
                <c:pt idx="160">
                  <c:v>79.618864145313751</c:v>
                </c:pt>
                <c:pt idx="161">
                  <c:v>79.560685534616724</c:v>
                </c:pt>
                <c:pt idx="162">
                  <c:v>79.502667141695426</c:v>
                </c:pt>
                <c:pt idx="163">
                  <c:v>79.44479818105205</c:v>
                </c:pt>
                <c:pt idx="164">
                  <c:v>79.387068511883982</c:v>
                </c:pt>
                <c:pt idx="165">
                  <c:v>79.329468609973887</c:v>
                </c:pt>
                <c:pt idx="166">
                  <c:v>79.271989539283197</c:v>
                </c:pt>
                <c:pt idx="167">
                  <c:v>79.214622923550849</c:v>
                </c:pt>
                <c:pt idx="168">
                  <c:v>79.157360918145073</c:v>
                </c:pt>
                <c:pt idx="169">
                  <c:v>79.100196182369245</c:v>
                </c:pt>
                <c:pt idx="170">
                  <c:v>79.043121852381518</c:v>
                </c:pt>
                <c:pt idx="171">
                  <c:v>78.986131514854875</c:v>
                </c:pt>
                <c:pt idx="172">
                  <c:v>78.9292191814733</c:v>
                </c:pt>
                <c:pt idx="173">
                  <c:v>78.872379264336217</c:v>
                </c:pt>
                <c:pt idx="174">
                  <c:v>78.815606552321455</c:v>
                </c:pt>
                <c:pt idx="175">
                  <c:v>78.758896188439863</c:v>
                </c:pt>
                <c:pt idx="176">
                  <c:v>78.702243648199342</c:v>
                </c:pt>
                <c:pt idx="177">
                  <c:v>78.64564471898494</c:v>
                </c:pt>
                <c:pt idx="178">
                  <c:v>78.589095480450297</c:v>
                </c:pt>
                <c:pt idx="179">
                  <c:v>78.532592285908805</c:v>
                </c:pt>
                <c:pt idx="180">
                  <c:v>78.476131744705327</c:v>
                </c:pt>
                <c:pt idx="181">
                  <c:v>78.419710705544773</c:v>
                </c:pt>
                <c:pt idx="182">
                  <c:v>78.363326240749586</c:v>
                </c:pt>
                <c:pt idx="183">
                  <c:v>78.306975631414872</c:v>
                </c:pt>
                <c:pt idx="184">
                  <c:v>78.25065635342817</c:v>
                </c:pt>
                <c:pt idx="185">
                  <c:v>78.194366064319084</c:v>
                </c:pt>
                <c:pt idx="186">
                  <c:v>78.138102590903003</c:v>
                </c:pt>
                <c:pt idx="187">
                  <c:v>78.081863917682654</c:v>
                </c:pt>
                <c:pt idx="188">
                  <c:v>78.025648175971739</c:v>
                </c:pt>
                <c:pt idx="189">
                  <c:v>77.969453633704092</c:v>
                </c:pt>
                <c:pt idx="190">
                  <c:v>77.913278685893673</c:v>
                </c:pt>
                <c:pt idx="191">
                  <c:v>77.857121845710026</c:v>
                </c:pt>
                <c:pt idx="192">
                  <c:v>77.800981736136166</c:v>
                </c:pt>
                <c:pt idx="193">
                  <c:v>77.744857082175912</c:v>
                </c:pt>
                <c:pt idx="194">
                  <c:v>77.688746703578985</c:v>
                </c:pt>
                <c:pt idx="195">
                  <c:v>77.63264950805393</c:v>
                </c:pt>
                <c:pt idx="196">
                  <c:v>77.576564484939439</c:v>
                </c:pt>
                <c:pt idx="197">
                  <c:v>77.520490699306549</c:v>
                </c:pt>
                <c:pt idx="198">
                  <c:v>77.464427286465025</c:v>
                </c:pt>
                <c:pt idx="199">
                  <c:v>77.408373446848714</c:v>
                </c:pt>
                <c:pt idx="200">
                  <c:v>77.352328441256148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122120"/>
        <c:axId val="312122512"/>
      </c:scatterChart>
      <c:valAx>
        <c:axId val="3121221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12122512"/>
        <c:crosses val="autoZero"/>
        <c:crossBetween val="midCat"/>
      </c:valAx>
      <c:valAx>
        <c:axId val="3121225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12122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B!$N$6:$N$206</c:f>
              <c:numCache>
                <c:formatCode>General</c:formatCode>
                <c:ptCount val="201"/>
                <c:pt idx="0">
                  <c:v>68.906000000000006</c:v>
                </c:pt>
                <c:pt idx="1">
                  <c:v>68.858999999999995</c:v>
                </c:pt>
                <c:pt idx="2">
                  <c:v>69.046999999999997</c:v>
                </c:pt>
                <c:pt idx="3">
                  <c:v>69.781000000000006</c:v>
                </c:pt>
                <c:pt idx="4">
                  <c:v>70.218999999999994</c:v>
                </c:pt>
                <c:pt idx="5">
                  <c:v>70.811999999999998</c:v>
                </c:pt>
                <c:pt idx="6">
                  <c:v>69.483999999999995</c:v>
                </c:pt>
                <c:pt idx="7">
                  <c:v>69.375</c:v>
                </c:pt>
                <c:pt idx="8">
                  <c:v>68.781000000000006</c:v>
                </c:pt>
                <c:pt idx="9">
                  <c:v>69.421999999999997</c:v>
                </c:pt>
                <c:pt idx="10">
                  <c:v>68.421999999999997</c:v>
                </c:pt>
                <c:pt idx="11">
                  <c:v>69.375</c:v>
                </c:pt>
                <c:pt idx="12">
                  <c:v>69.578000000000003</c:v>
                </c:pt>
                <c:pt idx="13">
                  <c:v>69.561999999999998</c:v>
                </c:pt>
                <c:pt idx="14">
                  <c:v>69.438000000000002</c:v>
                </c:pt>
                <c:pt idx="15">
                  <c:v>68.203000000000003</c:v>
                </c:pt>
                <c:pt idx="16">
                  <c:v>69.281000000000006</c:v>
                </c:pt>
                <c:pt idx="17">
                  <c:v>69.046999999999997</c:v>
                </c:pt>
                <c:pt idx="18">
                  <c:v>70.031000000000006</c:v>
                </c:pt>
                <c:pt idx="19">
                  <c:v>69.093999999999994</c:v>
                </c:pt>
                <c:pt idx="20">
                  <c:v>70.811999999999998</c:v>
                </c:pt>
                <c:pt idx="21">
                  <c:v>70.608999999999995</c:v>
                </c:pt>
                <c:pt idx="22">
                  <c:v>70.188000000000002</c:v>
                </c:pt>
                <c:pt idx="23">
                  <c:v>71.671999999999997</c:v>
                </c:pt>
                <c:pt idx="24">
                  <c:v>71.483999999999995</c:v>
                </c:pt>
                <c:pt idx="25">
                  <c:v>70.953000000000003</c:v>
                </c:pt>
                <c:pt idx="26">
                  <c:v>70.156000000000006</c:v>
                </c:pt>
                <c:pt idx="27">
                  <c:v>72.671999999999997</c:v>
                </c:pt>
                <c:pt idx="28">
                  <c:v>71.546999999999997</c:v>
                </c:pt>
                <c:pt idx="29">
                  <c:v>72.766000000000005</c:v>
                </c:pt>
                <c:pt idx="30">
                  <c:v>72.046999999999997</c:v>
                </c:pt>
                <c:pt idx="31">
                  <c:v>72.578000000000003</c:v>
                </c:pt>
                <c:pt idx="32">
                  <c:v>71.953000000000003</c:v>
                </c:pt>
                <c:pt idx="33">
                  <c:v>73.266000000000005</c:v>
                </c:pt>
                <c:pt idx="34">
                  <c:v>72.546999999999997</c:v>
                </c:pt>
                <c:pt idx="35">
                  <c:v>73.718999999999994</c:v>
                </c:pt>
                <c:pt idx="36">
                  <c:v>74.156000000000006</c:v>
                </c:pt>
                <c:pt idx="37">
                  <c:v>73.641000000000005</c:v>
                </c:pt>
                <c:pt idx="38">
                  <c:v>74.483999999999995</c:v>
                </c:pt>
                <c:pt idx="39">
                  <c:v>76.656000000000006</c:v>
                </c:pt>
                <c:pt idx="40">
                  <c:v>77.688000000000002</c:v>
                </c:pt>
                <c:pt idx="41">
                  <c:v>79.671999999999997</c:v>
                </c:pt>
                <c:pt idx="42">
                  <c:v>81.358999999999995</c:v>
                </c:pt>
                <c:pt idx="43">
                  <c:v>86.561999999999998</c:v>
                </c:pt>
                <c:pt idx="44">
                  <c:v>91.421999999999997</c:v>
                </c:pt>
                <c:pt idx="45">
                  <c:v>96.296999999999997</c:v>
                </c:pt>
                <c:pt idx="46">
                  <c:v>103.71899999999999</c:v>
                </c:pt>
                <c:pt idx="47">
                  <c:v>112.28100000000001</c:v>
                </c:pt>
                <c:pt idx="48">
                  <c:v>120.547</c:v>
                </c:pt>
                <c:pt idx="49">
                  <c:v>130.46899999999999</c:v>
                </c:pt>
                <c:pt idx="50">
                  <c:v>139.64099999999999</c:v>
                </c:pt>
                <c:pt idx="51">
                  <c:v>149.078</c:v>
                </c:pt>
                <c:pt idx="52">
                  <c:v>157.25</c:v>
                </c:pt>
                <c:pt idx="53">
                  <c:v>164.03100000000001</c:v>
                </c:pt>
                <c:pt idx="54">
                  <c:v>168.85900000000001</c:v>
                </c:pt>
                <c:pt idx="55">
                  <c:v>172.68799999999999</c:v>
                </c:pt>
                <c:pt idx="56">
                  <c:v>173.75</c:v>
                </c:pt>
                <c:pt idx="57">
                  <c:v>171.28100000000001</c:v>
                </c:pt>
                <c:pt idx="58">
                  <c:v>166.39099999999999</c:v>
                </c:pt>
                <c:pt idx="59">
                  <c:v>156.48400000000001</c:v>
                </c:pt>
                <c:pt idx="60">
                  <c:v>140.09399999999999</c:v>
                </c:pt>
                <c:pt idx="61">
                  <c:v>114.078</c:v>
                </c:pt>
                <c:pt idx="62">
                  <c:v>91.125</c:v>
                </c:pt>
                <c:pt idx="63">
                  <c:v>78.843999999999994</c:v>
                </c:pt>
                <c:pt idx="64">
                  <c:v>73.968999999999994</c:v>
                </c:pt>
                <c:pt idx="65">
                  <c:v>73.5</c:v>
                </c:pt>
                <c:pt idx="66">
                  <c:v>73.578000000000003</c:v>
                </c:pt>
                <c:pt idx="67">
                  <c:v>73.921999999999997</c:v>
                </c:pt>
                <c:pt idx="68">
                  <c:v>74.25</c:v>
                </c:pt>
                <c:pt idx="69">
                  <c:v>74.375</c:v>
                </c:pt>
                <c:pt idx="70">
                  <c:v>75.266000000000005</c:v>
                </c:pt>
                <c:pt idx="71">
                  <c:v>76.828000000000003</c:v>
                </c:pt>
                <c:pt idx="72">
                  <c:v>77.921999999999997</c:v>
                </c:pt>
                <c:pt idx="73">
                  <c:v>80.296999999999997</c:v>
                </c:pt>
                <c:pt idx="74">
                  <c:v>82.921999999999997</c:v>
                </c:pt>
                <c:pt idx="75">
                  <c:v>84.891000000000005</c:v>
                </c:pt>
                <c:pt idx="76">
                  <c:v>88.078000000000003</c:v>
                </c:pt>
                <c:pt idx="77">
                  <c:v>90.811999999999998</c:v>
                </c:pt>
                <c:pt idx="78">
                  <c:v>94.938000000000002</c:v>
                </c:pt>
                <c:pt idx="79">
                  <c:v>98.358999999999995</c:v>
                </c:pt>
                <c:pt idx="80">
                  <c:v>100.25</c:v>
                </c:pt>
                <c:pt idx="81">
                  <c:v>102.15600000000001</c:v>
                </c:pt>
                <c:pt idx="82">
                  <c:v>101.89100000000001</c:v>
                </c:pt>
                <c:pt idx="83">
                  <c:v>100.188</c:v>
                </c:pt>
                <c:pt idx="84">
                  <c:v>94.781000000000006</c:v>
                </c:pt>
                <c:pt idx="85">
                  <c:v>90.593999999999994</c:v>
                </c:pt>
                <c:pt idx="86">
                  <c:v>84.858999999999995</c:v>
                </c:pt>
                <c:pt idx="87">
                  <c:v>79.561999999999998</c:v>
                </c:pt>
                <c:pt idx="88">
                  <c:v>77.561999999999998</c:v>
                </c:pt>
                <c:pt idx="89">
                  <c:v>74.171999999999997</c:v>
                </c:pt>
                <c:pt idx="90">
                  <c:v>74.061999999999998</c:v>
                </c:pt>
                <c:pt idx="91">
                  <c:v>74</c:v>
                </c:pt>
                <c:pt idx="92">
                  <c:v>72.421999999999997</c:v>
                </c:pt>
                <c:pt idx="93">
                  <c:v>73.391000000000005</c:v>
                </c:pt>
                <c:pt idx="94">
                  <c:v>71.781000000000006</c:v>
                </c:pt>
                <c:pt idx="95">
                  <c:v>71.703000000000003</c:v>
                </c:pt>
                <c:pt idx="96">
                  <c:v>72.75</c:v>
                </c:pt>
                <c:pt idx="97">
                  <c:v>72.156000000000006</c:v>
                </c:pt>
                <c:pt idx="98">
                  <c:v>71.453000000000003</c:v>
                </c:pt>
                <c:pt idx="99">
                  <c:v>73.171999999999997</c:v>
                </c:pt>
                <c:pt idx="100">
                  <c:v>72.718999999999994</c:v>
                </c:pt>
                <c:pt idx="101">
                  <c:v>74.358999999999995</c:v>
                </c:pt>
                <c:pt idx="102">
                  <c:v>74.328000000000003</c:v>
                </c:pt>
                <c:pt idx="103">
                  <c:v>74.125</c:v>
                </c:pt>
                <c:pt idx="104">
                  <c:v>75.093999999999994</c:v>
                </c:pt>
                <c:pt idx="105">
                  <c:v>75.108999999999995</c:v>
                </c:pt>
                <c:pt idx="106">
                  <c:v>75.796999999999997</c:v>
                </c:pt>
                <c:pt idx="107">
                  <c:v>76.781000000000006</c:v>
                </c:pt>
                <c:pt idx="108">
                  <c:v>76.625</c:v>
                </c:pt>
                <c:pt idx="109">
                  <c:v>78.5</c:v>
                </c:pt>
                <c:pt idx="110">
                  <c:v>78.391000000000005</c:v>
                </c:pt>
                <c:pt idx="111">
                  <c:v>78.031000000000006</c:v>
                </c:pt>
                <c:pt idx="112">
                  <c:v>78.516000000000005</c:v>
                </c:pt>
                <c:pt idx="113">
                  <c:v>78.828000000000003</c:v>
                </c:pt>
                <c:pt idx="114">
                  <c:v>79.421999999999997</c:v>
                </c:pt>
                <c:pt idx="115">
                  <c:v>78.983999999999995</c:v>
                </c:pt>
                <c:pt idx="116">
                  <c:v>81.093999999999994</c:v>
                </c:pt>
                <c:pt idx="117">
                  <c:v>83.203000000000003</c:v>
                </c:pt>
                <c:pt idx="118">
                  <c:v>84.891000000000005</c:v>
                </c:pt>
                <c:pt idx="119">
                  <c:v>88.188000000000002</c:v>
                </c:pt>
                <c:pt idx="120">
                  <c:v>90.516000000000005</c:v>
                </c:pt>
                <c:pt idx="121">
                  <c:v>92.25</c:v>
                </c:pt>
                <c:pt idx="122">
                  <c:v>93.296999999999997</c:v>
                </c:pt>
                <c:pt idx="123">
                  <c:v>95.328000000000003</c:v>
                </c:pt>
                <c:pt idx="124">
                  <c:v>97.391000000000005</c:v>
                </c:pt>
                <c:pt idx="125">
                  <c:v>96.358999999999995</c:v>
                </c:pt>
                <c:pt idx="126">
                  <c:v>95.093999999999994</c:v>
                </c:pt>
                <c:pt idx="127">
                  <c:v>93.281000000000006</c:v>
                </c:pt>
                <c:pt idx="128">
                  <c:v>91.406000000000006</c:v>
                </c:pt>
                <c:pt idx="129">
                  <c:v>87.828000000000003</c:v>
                </c:pt>
                <c:pt idx="130">
                  <c:v>83.171999999999997</c:v>
                </c:pt>
                <c:pt idx="131">
                  <c:v>78.796999999999997</c:v>
                </c:pt>
                <c:pt idx="132">
                  <c:v>76.796999999999997</c:v>
                </c:pt>
                <c:pt idx="133">
                  <c:v>74.188000000000002</c:v>
                </c:pt>
                <c:pt idx="134">
                  <c:v>72.421999999999997</c:v>
                </c:pt>
                <c:pt idx="135">
                  <c:v>72.843999999999994</c:v>
                </c:pt>
                <c:pt idx="136">
                  <c:v>71.828000000000003</c:v>
                </c:pt>
                <c:pt idx="137">
                  <c:v>71.516000000000005</c:v>
                </c:pt>
                <c:pt idx="138">
                  <c:v>70.546999999999997</c:v>
                </c:pt>
                <c:pt idx="139">
                  <c:v>71.171999999999997</c:v>
                </c:pt>
                <c:pt idx="140">
                  <c:v>72.391000000000005</c:v>
                </c:pt>
                <c:pt idx="141">
                  <c:v>70.656000000000006</c:v>
                </c:pt>
                <c:pt idx="142">
                  <c:v>71.875</c:v>
                </c:pt>
                <c:pt idx="143">
                  <c:v>71.625</c:v>
                </c:pt>
                <c:pt idx="144">
                  <c:v>72.233999999999995</c:v>
                </c:pt>
                <c:pt idx="145">
                  <c:v>72.016000000000005</c:v>
                </c:pt>
                <c:pt idx="146">
                  <c:v>71.203000000000003</c:v>
                </c:pt>
                <c:pt idx="147">
                  <c:v>72.733999999999995</c:v>
                </c:pt>
                <c:pt idx="148">
                  <c:v>73.171999999999997</c:v>
                </c:pt>
                <c:pt idx="149">
                  <c:v>74.093999999999994</c:v>
                </c:pt>
                <c:pt idx="150">
                  <c:v>74.921999999999997</c:v>
                </c:pt>
                <c:pt idx="151">
                  <c:v>75.796999999999997</c:v>
                </c:pt>
                <c:pt idx="152">
                  <c:v>75.656000000000006</c:v>
                </c:pt>
                <c:pt idx="153">
                  <c:v>77.016000000000005</c:v>
                </c:pt>
                <c:pt idx="154">
                  <c:v>78.531000000000006</c:v>
                </c:pt>
                <c:pt idx="155">
                  <c:v>78.561999999999998</c:v>
                </c:pt>
                <c:pt idx="156">
                  <c:v>79.516000000000005</c:v>
                </c:pt>
                <c:pt idx="157">
                  <c:v>79.593999999999994</c:v>
                </c:pt>
                <c:pt idx="158">
                  <c:v>81.016000000000005</c:v>
                </c:pt>
                <c:pt idx="159">
                  <c:v>81.031000000000006</c:v>
                </c:pt>
                <c:pt idx="160">
                  <c:v>81.171999999999997</c:v>
                </c:pt>
                <c:pt idx="161">
                  <c:v>80.546999999999997</c:v>
                </c:pt>
                <c:pt idx="162">
                  <c:v>80.391000000000005</c:v>
                </c:pt>
                <c:pt idx="163">
                  <c:v>77.718999999999994</c:v>
                </c:pt>
                <c:pt idx="164">
                  <c:v>78.375</c:v>
                </c:pt>
                <c:pt idx="165">
                  <c:v>76.233999999999995</c:v>
                </c:pt>
                <c:pt idx="166">
                  <c:v>74.5</c:v>
                </c:pt>
                <c:pt idx="167">
                  <c:v>73.343999999999994</c:v>
                </c:pt>
                <c:pt idx="168">
                  <c:v>72.375</c:v>
                </c:pt>
                <c:pt idx="169">
                  <c:v>72.406000000000006</c:v>
                </c:pt>
                <c:pt idx="170">
                  <c:v>71.718999999999994</c:v>
                </c:pt>
                <c:pt idx="171">
                  <c:v>71.078000000000003</c:v>
                </c:pt>
                <c:pt idx="172">
                  <c:v>71.093999999999994</c:v>
                </c:pt>
                <c:pt idx="173">
                  <c:v>71.093999999999994</c:v>
                </c:pt>
                <c:pt idx="174">
                  <c:v>71.218999999999994</c:v>
                </c:pt>
                <c:pt idx="175">
                  <c:v>69.406000000000006</c:v>
                </c:pt>
                <c:pt idx="176">
                  <c:v>70.343999999999994</c:v>
                </c:pt>
                <c:pt idx="177">
                  <c:v>70.811999999999998</c:v>
                </c:pt>
                <c:pt idx="178">
                  <c:v>70.125</c:v>
                </c:pt>
                <c:pt idx="179">
                  <c:v>70.953000000000003</c:v>
                </c:pt>
                <c:pt idx="180">
                  <c:v>70.391000000000005</c:v>
                </c:pt>
                <c:pt idx="181">
                  <c:v>70.046999999999997</c:v>
                </c:pt>
                <c:pt idx="182">
                  <c:v>70</c:v>
                </c:pt>
                <c:pt idx="183">
                  <c:v>70.421999999999997</c:v>
                </c:pt>
                <c:pt idx="184">
                  <c:v>69.906000000000006</c:v>
                </c:pt>
                <c:pt idx="185">
                  <c:v>70.328000000000003</c:v>
                </c:pt>
                <c:pt idx="186">
                  <c:v>69.921999999999997</c:v>
                </c:pt>
                <c:pt idx="187">
                  <c:v>70.561999999999998</c:v>
                </c:pt>
                <c:pt idx="188">
                  <c:v>70.733999999999995</c:v>
                </c:pt>
                <c:pt idx="189">
                  <c:v>70.688000000000002</c:v>
                </c:pt>
                <c:pt idx="190">
                  <c:v>70.811999999999998</c:v>
                </c:pt>
                <c:pt idx="191">
                  <c:v>70.811999999999998</c:v>
                </c:pt>
                <c:pt idx="192">
                  <c:v>70.046999999999997</c:v>
                </c:pt>
                <c:pt idx="193">
                  <c:v>70.5</c:v>
                </c:pt>
                <c:pt idx="194">
                  <c:v>69.483999999999995</c:v>
                </c:pt>
                <c:pt idx="195">
                  <c:v>69.718999999999994</c:v>
                </c:pt>
                <c:pt idx="196">
                  <c:v>70.281000000000006</c:v>
                </c:pt>
                <c:pt idx="197">
                  <c:v>70.046999999999997</c:v>
                </c:pt>
                <c:pt idx="198">
                  <c:v>68.718999999999994</c:v>
                </c:pt>
                <c:pt idx="199">
                  <c:v>70.156000000000006</c:v>
                </c:pt>
                <c:pt idx="200">
                  <c:v>70.078000000000003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B!$AC$6:$AC$206</c:f>
              <c:numCache>
                <c:formatCode>0.00</c:formatCode>
                <c:ptCount val="201"/>
                <c:pt idx="0">
                  <c:v>69.696553592974041</c:v>
                </c:pt>
                <c:pt idx="1">
                  <c:v>69.741749917271889</c:v>
                </c:pt>
                <c:pt idx="2">
                  <c:v>69.786950870816824</c:v>
                </c:pt>
                <c:pt idx="3">
                  <c:v>69.832156829312723</c:v>
                </c:pt>
                <c:pt idx="4">
                  <c:v>69.87736819785323</c:v>
                </c:pt>
                <c:pt idx="5">
                  <c:v>69.922585413092662</c:v>
                </c:pt>
                <c:pt idx="6">
                  <c:v>69.967808945561998</c:v>
                </c:pt>
                <c:pt idx="7">
                  <c:v>70.013039302137145</c:v>
                </c:pt>
                <c:pt idx="8">
                  <c:v>70.058277028667732</c:v>
                </c:pt>
                <c:pt idx="9">
                  <c:v>70.103522712773639</c:v>
                </c:pt>
                <c:pt idx="10">
                  <c:v>70.148776986817808</c:v>
                </c:pt>
                <c:pt idx="11">
                  <c:v>70.19404053106237</c:v>
                </c:pt>
                <c:pt idx="12">
                  <c:v>70.239314077016388</c:v>
                </c:pt>
                <c:pt idx="13">
                  <c:v>70.284598410982511</c:v>
                </c:pt>
                <c:pt idx="14">
                  <c:v>70.329894377810987</c:v>
                </c:pt>
                <c:pt idx="15">
                  <c:v>70.375202884874028</c:v>
                </c:pt>
                <c:pt idx="16">
                  <c:v>70.420524906290552</c:v>
                </c:pt>
                <c:pt idx="17">
                  <c:v>70.465861487495758</c:v>
                </c:pt>
                <c:pt idx="18">
                  <c:v>70.511213750475349</c:v>
                </c:pt>
                <c:pt idx="19">
                  <c:v>70.556582900731144</c:v>
                </c:pt>
                <c:pt idx="20">
                  <c:v>70.601970239414655</c:v>
                </c:pt>
                <c:pt idx="21">
                  <c:v>70.647377191241389</c:v>
                </c:pt>
                <c:pt idx="22">
                  <c:v>70.692805379556674</c:v>
                </c:pt>
                <c:pt idx="23">
                  <c:v>70.73825683721337</c:v>
                </c:pt>
                <c:pt idx="24">
                  <c:v>70.783734592624242</c:v>
                </c:pt>
                <c:pt idx="25">
                  <c:v>70.829244247658025</c:v>
                </c:pt>
                <c:pt idx="26">
                  <c:v>70.874798061597318</c:v>
                </c:pt>
                <c:pt idx="27">
                  <c:v>70.920425079620813</c:v>
                </c:pt>
                <c:pt idx="28">
                  <c:v>70.966195160495673</c:v>
                </c:pt>
                <c:pt idx="29">
                  <c:v>71.01227342753279</c:v>
                </c:pt>
                <c:pt idx="30">
                  <c:v>71.059037987337206</c:v>
                </c:pt>
                <c:pt idx="31">
                  <c:v>71.107322349997091</c:v>
                </c:pt>
                <c:pt idx="32">
                  <c:v>71.158890069417183</c:v>
                </c:pt>
                <c:pt idx="33">
                  <c:v>71.217316209907764</c:v>
                </c:pt>
                <c:pt idx="34">
                  <c:v>71.289535258036963</c:v>
                </c:pt>
                <c:pt idx="35">
                  <c:v>71.388400626026268</c:v>
                </c:pt>
                <c:pt idx="36">
                  <c:v>71.536645885372209</c:v>
                </c:pt>
                <c:pt idx="37">
                  <c:v>71.77257116147301</c:v>
                </c:pt>
                <c:pt idx="38">
                  <c:v>72.157502838048458</c:v>
                </c:pt>
                <c:pt idx="39">
                  <c:v>72.784493723884665</c:v>
                </c:pt>
                <c:pt idx="40">
                  <c:v>73.786800176011525</c:v>
                </c:pt>
                <c:pt idx="41">
                  <c:v>75.343478127117862</c:v>
                </c:pt>
                <c:pt idx="42">
                  <c:v>77.678270919911085</c:v>
                </c:pt>
                <c:pt idx="43">
                  <c:v>81.047334358948902</c:v>
                </c:pt>
                <c:pt idx="44">
                  <c:v>85.711916279026468</c:v>
                </c:pt>
                <c:pt idx="45">
                  <c:v>91.894452040937765</c:v>
                </c:pt>
                <c:pt idx="46">
                  <c:v>99.720803149489598</c:v>
                </c:pt>
                <c:pt idx="47">
                  <c:v>109.15694985419034</c:v>
                </c:pt>
                <c:pt idx="48">
                  <c:v>119.95386259304243</c:v>
                </c:pt>
                <c:pt idx="49">
                  <c:v>131.61740038199881</c:v>
                </c:pt>
                <c:pt idx="50">
                  <c:v>143.41884589846106</c:v>
                </c:pt>
                <c:pt idx="51">
                  <c:v>154.45501242374232</c:v>
                </c:pt>
                <c:pt idx="52">
                  <c:v>163.75548611075476</c:v>
                </c:pt>
                <c:pt idx="53">
                  <c:v>170.42127721017403</c:v>
                </c:pt>
                <c:pt idx="54">
                  <c:v>173.76810942827564</c:v>
                </c:pt>
                <c:pt idx="55">
                  <c:v>173.44288908668943</c:v>
                </c:pt>
                <c:pt idx="56">
                  <c:v>169.48593976445679</c:v>
                </c:pt>
                <c:pt idx="57">
                  <c:v>162.32382780316442</c:v>
                </c:pt>
                <c:pt idx="58">
                  <c:v>152.69454541963617</c:v>
                </c:pt>
                <c:pt idx="59">
                  <c:v>141.52320815404349</c:v>
                </c:pt>
                <c:pt idx="60">
                  <c:v>129.77721859130915</c:v>
                </c:pt>
                <c:pt idx="61">
                  <c:v>118.33209213599872</c:v>
                </c:pt>
                <c:pt idx="62">
                  <c:v>107.87293404776199</c:v>
                </c:pt>
                <c:pt idx="63">
                  <c:v>98.844757082743456</c:v>
                </c:pt>
                <c:pt idx="64">
                  <c:v>91.451711557832454</c:v>
                </c:pt>
                <c:pt idx="65">
                  <c:v>85.694853999056278</c:v>
                </c:pt>
                <c:pt idx="66">
                  <c:v>81.432673421687497</c:v>
                </c:pt>
                <c:pt idx="67">
                  <c:v>78.448454748452107</c:v>
                </c:pt>
                <c:pt idx="68">
                  <c:v>76.51211844129773</c:v>
                </c:pt>
                <c:pt idx="69">
                  <c:v>75.428973992671288</c:v>
                </c:pt>
                <c:pt idx="70">
                  <c:v>75.071592650117992</c:v>
                </c:pt>
                <c:pt idx="71">
                  <c:v>75.392595801114325</c:v>
                </c:pt>
                <c:pt idx="72">
                  <c:v>76.416082404747399</c:v>
                </c:pt>
                <c:pt idx="73">
                  <c:v>78.20572840554749</c:v>
                </c:pt>
                <c:pt idx="74">
                  <c:v>80.81084952495884</c:v>
                </c:pt>
                <c:pt idx="75">
                  <c:v>84.199199177617714</c:v>
                </c:pt>
                <c:pt idx="76">
                  <c:v>88.195136263681732</c:v>
                </c:pt>
                <c:pt idx="77">
                  <c:v>92.448707863848512</c:v>
                </c:pt>
                <c:pt idx="78">
                  <c:v>96.458563852514885</c:v>
                </c:pt>
                <c:pt idx="79">
                  <c:v>99.656066742754916</c:v>
                </c:pt>
                <c:pt idx="80">
                  <c:v>101.53329404298107</c:v>
                </c:pt>
                <c:pt idx="81">
                  <c:v>101.77491264443631</c:v>
                </c:pt>
                <c:pt idx="82">
                  <c:v>100.34606050434195</c:v>
                </c:pt>
                <c:pt idx="83">
                  <c:v>97.502031807937698</c:v>
                </c:pt>
                <c:pt idx="84">
                  <c:v>93.715761409643306</c:v>
                </c:pt>
                <c:pt idx="85">
                  <c:v>89.551229331313863</c:v>
                </c:pt>
                <c:pt idx="86">
                  <c:v>85.529186353252712</c:v>
                </c:pt>
                <c:pt idx="87">
                  <c:v>82.028408361514551</c:v>
                </c:pt>
                <c:pt idx="88">
                  <c:v>79.245274227265384</c:v>
                </c:pt>
                <c:pt idx="89">
                  <c:v>77.209087868489064</c:v>
                </c:pt>
                <c:pt idx="90">
                  <c:v>75.832457370435307</c:v>
                </c:pt>
                <c:pt idx="91">
                  <c:v>74.970976524839628</c:v>
                </c:pt>
                <c:pt idx="92">
                  <c:v>74.47250424650143</c:v>
                </c:pt>
                <c:pt idx="93">
                  <c:v>74.207199907078831</c:v>
                </c:pt>
                <c:pt idx="94">
                  <c:v>74.079029442959822</c:v>
                </c:pt>
                <c:pt idx="95">
                  <c:v>74.02459625080111</c:v>
                </c:pt>
                <c:pt idx="96">
                  <c:v>74.005949788940541</c:v>
                </c:pt>
                <c:pt idx="97">
                  <c:v>74.002286283458176</c:v>
                </c:pt>
                <c:pt idx="98">
                  <c:v>74.003093902777835</c:v>
                </c:pt>
                <c:pt idx="99">
                  <c:v>74.003462129890622</c:v>
                </c:pt>
                <c:pt idx="100">
                  <c:v>74.001292198983052</c:v>
                </c:pt>
                <c:pt idx="101">
                  <c:v>73.995838167584921</c:v>
                </c:pt>
                <c:pt idx="102">
                  <c:v>73.987067176868749</c:v>
                </c:pt>
                <c:pt idx="103">
                  <c:v>73.975510813283989</c:v>
                </c:pt>
                <c:pt idx="104">
                  <c:v>73.96246123259985</c:v>
                </c:pt>
                <c:pt idx="105">
                  <c:v>73.950503990180124</c:v>
                </c:pt>
                <c:pt idx="106">
                  <c:v>73.944468188804436</c:v>
                </c:pt>
                <c:pt idx="107">
                  <c:v>73.952907941571368</c:v>
                </c:pt>
                <c:pt idx="108">
                  <c:v>73.990186319259081</c:v>
                </c:pt>
                <c:pt idx="109">
                  <c:v>74.079079925755863</c:v>
                </c:pt>
                <c:pt idx="110">
                  <c:v>74.253530925548773</c:v>
                </c:pt>
                <c:pt idx="111">
                  <c:v>74.560754968950405</c:v>
                </c:pt>
                <c:pt idx="112">
                  <c:v>75.061457273790168</c:v>
                </c:pt>
                <c:pt idx="113">
                  <c:v>75.826605266585517</c:v>
                </c:pt>
                <c:pt idx="114">
                  <c:v>76.929323104594616</c:v>
                </c:pt>
                <c:pt idx="115">
                  <c:v>78.431266587170271</c:v>
                </c:pt>
                <c:pt idx="116">
                  <c:v>80.364395948539538</c:v>
                </c:pt>
                <c:pt idx="117">
                  <c:v>82.711153172686565</c:v>
                </c:pt>
                <c:pt idx="118">
                  <c:v>85.388041593747047</c:v>
                </c:pt>
                <c:pt idx="119">
                  <c:v>88.238598939318123</c:v>
                </c:pt>
                <c:pt idx="120">
                  <c:v>91.040914596828756</c:v>
                </c:pt>
                <c:pt idx="121">
                  <c:v>93.531844113033131</c:v>
                </c:pt>
                <c:pt idx="122">
                  <c:v>95.445452914105047</c:v>
                </c:pt>
                <c:pt idx="123">
                  <c:v>96.558374723534726</c:v>
                </c:pt>
                <c:pt idx="124">
                  <c:v>96.73151875616955</c:v>
                </c:pt>
                <c:pt idx="125">
                  <c:v>95.937389113823741</c:v>
                </c:pt>
                <c:pt idx="126">
                  <c:v>94.265610656583149</c:v>
                </c:pt>
                <c:pt idx="127">
                  <c:v>91.905133510472538</c:v>
                </c:pt>
                <c:pt idx="128">
                  <c:v>89.108002195686083</c:v>
                </c:pt>
                <c:pt idx="129">
                  <c:v>86.144287276047876</c:v>
                </c:pt>
                <c:pt idx="130">
                  <c:v>83.259264637779509</c:v>
                </c:pt>
                <c:pt idx="131">
                  <c:v>80.64197362159652</c:v>
                </c:pt>
                <c:pt idx="132">
                  <c:v>78.40995454764662</c:v>
                </c:pt>
                <c:pt idx="133">
                  <c:v>76.610025978546844</c:v>
                </c:pt>
                <c:pt idx="134">
                  <c:v>75.231086841953484</c:v>
                </c:pt>
                <c:pt idx="135">
                  <c:v>74.223080369643426</c:v>
                </c:pt>
                <c:pt idx="136">
                  <c:v>73.516484098150542</c:v>
                </c:pt>
                <c:pt idx="137">
                  <c:v>73.03834026598193</c:v>
                </c:pt>
                <c:pt idx="138">
                  <c:v>72.722992037202559</c:v>
                </c:pt>
                <c:pt idx="139">
                  <c:v>72.517560428351871</c:v>
                </c:pt>
                <c:pt idx="140">
                  <c:v>72.383364357524229</c:v>
                </c:pt>
                <c:pt idx="141">
                  <c:v>72.294903216568585</c:v>
                </c:pt>
                <c:pt idx="142">
                  <c:v>72.237878983302934</c:v>
                </c:pt>
                <c:pt idx="143">
                  <c:v>72.207297559637794</c:v>
                </c:pt>
                <c:pt idx="144">
                  <c:v>72.206172967626941</c:v>
                </c:pt>
                <c:pt idx="145">
                  <c:v>72.24488519904385</c:v>
                </c:pt>
                <c:pt idx="146">
                  <c:v>72.340857866196828</c:v>
                </c:pt>
                <c:pt idx="147">
                  <c:v>72.51794156788398</c:v>
                </c:pt>
                <c:pt idx="148">
                  <c:v>72.804745516598899</c:v>
                </c:pt>
                <c:pt idx="149">
                  <c:v>73.231218554561195</c:v>
                </c:pt>
                <c:pt idx="150">
                  <c:v>73.823115263210909</c:v>
                </c:pt>
                <c:pt idx="151">
                  <c:v>74.594618721664872</c:v>
                </c:pt>
                <c:pt idx="152">
                  <c:v>75.540239037455763</c:v>
                </c:pt>
                <c:pt idx="153">
                  <c:v>76.627928104614327</c:v>
                </c:pt>
                <c:pt idx="154">
                  <c:v>77.795798265417901</c:v>
                </c:pt>
                <c:pt idx="155">
                  <c:v>78.954571050243302</c:v>
                </c:pt>
                <c:pt idx="156">
                  <c:v>79.996763254307396</c:v>
                </c:pt>
                <c:pt idx="157">
                  <c:v>80.81181953963133</c:v>
                </c:pt>
                <c:pt idx="158">
                  <c:v>81.304445852154828</c:v>
                </c:pt>
                <c:pt idx="159">
                  <c:v>81.411997894477651</c:v>
                </c:pt>
                <c:pt idx="160">
                  <c:v>81.116548339574479</c:v>
                </c:pt>
                <c:pt idx="161">
                  <c:v>80.4484207037235</c:v>
                </c:pt>
                <c:pt idx="162">
                  <c:v>79.480226933732766</c:v>
                </c:pt>
                <c:pt idx="163">
                  <c:v>78.3130278296901</c:v>
                </c:pt>
                <c:pt idx="164">
                  <c:v>77.058259577521753</c:v>
                </c:pt>
                <c:pt idx="165">
                  <c:v>75.81987697643622</c:v>
                </c:pt>
                <c:pt idx="166">
                  <c:v>74.680585711617198</c:v>
                </c:pt>
                <c:pt idx="167">
                  <c:v>73.694421708506468</c:v>
                </c:pt>
                <c:pt idx="168">
                  <c:v>72.885955815459297</c:v>
                </c:pt>
                <c:pt idx="169">
                  <c:v>72.254742561108685</c:v>
                </c:pt>
                <c:pt idx="170">
                  <c:v>71.782732057067236</c:v>
                </c:pt>
                <c:pt idx="171">
                  <c:v>71.442307736177426</c:v>
                </c:pt>
                <c:pt idx="172">
                  <c:v>71.203183795372553</c:v>
                </c:pt>
                <c:pt idx="173">
                  <c:v>71.037238879555943</c:v>
                </c:pt>
                <c:pt idx="174">
                  <c:v>70.921147259638772</c:v>
                </c:pt>
                <c:pt idx="175">
                  <c:v>70.837197117068428</c:v>
                </c:pt>
                <c:pt idx="176">
                  <c:v>70.772910589290845</c:v>
                </c:pt>
                <c:pt idx="177">
                  <c:v>70.720064475401941</c:v>
                </c:pt>
                <c:pt idx="178">
                  <c:v>70.673561406351766</c:v>
                </c:pt>
                <c:pt idx="179">
                  <c:v>70.630417730038999</c:v>
                </c:pt>
                <c:pt idx="180">
                  <c:v>70.588979464170592</c:v>
                </c:pt>
                <c:pt idx="181">
                  <c:v>70.548376132045036</c:v>
                </c:pt>
                <c:pt idx="182">
                  <c:v>70.508171771944887</c:v>
                </c:pt>
                <c:pt idx="183">
                  <c:v>70.468158008207794</c:v>
                </c:pt>
                <c:pt idx="184">
                  <c:v>70.428239354620402</c:v>
                </c:pt>
                <c:pt idx="185">
                  <c:v>70.388373482783535</c:v>
                </c:pt>
                <c:pt idx="186">
                  <c:v>70.348541887163748</c:v>
                </c:pt>
                <c:pt idx="187">
                  <c:v>70.308736260372598</c:v>
                </c:pt>
                <c:pt idx="188">
                  <c:v>70.268952494378055</c:v>
                </c:pt>
                <c:pt idx="189">
                  <c:v>70.229188170894048</c:v>
                </c:pt>
                <c:pt idx="190">
                  <c:v>70.189441560727033</c:v>
                </c:pt>
                <c:pt idx="191">
                  <c:v>70.149711241341734</c:v>
                </c:pt>
                <c:pt idx="192">
                  <c:v>70.109995954889371</c:v>
                </c:pt>
                <c:pt idx="193">
                  <c:v>70.070294555263928</c:v>
                </c:pt>
                <c:pt idx="194">
                  <c:v>70.030605986683412</c:v>
                </c:pt>
                <c:pt idx="195">
                  <c:v>69.9909292730717</c:v>
                </c:pt>
                <c:pt idx="196">
                  <c:v>69.951263511137284</c:v>
                </c:pt>
                <c:pt idx="197">
                  <c:v>69.911607864823125</c:v>
                </c:pt>
                <c:pt idx="198">
                  <c:v>69.871961560392549</c:v>
                </c:pt>
                <c:pt idx="199">
                  <c:v>69.832323881920559</c:v>
                </c:pt>
                <c:pt idx="200">
                  <c:v>69.79269416711135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B!$BG$6:$BG$206</c:f>
              <c:numCache>
                <c:formatCode>General</c:formatCode>
                <c:ptCount val="201"/>
                <c:pt idx="0">
                  <c:v>69.696553592974041</c:v>
                </c:pt>
                <c:pt idx="1">
                  <c:v>69.741749917271889</c:v>
                </c:pt>
                <c:pt idx="2">
                  <c:v>69.786950870816824</c:v>
                </c:pt>
                <c:pt idx="3">
                  <c:v>69.832156829312723</c:v>
                </c:pt>
                <c:pt idx="4">
                  <c:v>69.87736819785323</c:v>
                </c:pt>
                <c:pt idx="5">
                  <c:v>69.922585413092662</c:v>
                </c:pt>
                <c:pt idx="6">
                  <c:v>69.967808945561998</c:v>
                </c:pt>
                <c:pt idx="7">
                  <c:v>70.013039302137145</c:v>
                </c:pt>
                <c:pt idx="8">
                  <c:v>70.058277028667732</c:v>
                </c:pt>
                <c:pt idx="9">
                  <c:v>70.103522712773639</c:v>
                </c:pt>
                <c:pt idx="10">
                  <c:v>70.148776986817793</c:v>
                </c:pt>
                <c:pt idx="11">
                  <c:v>70.194040531062271</c:v>
                </c:pt>
                <c:pt idx="12">
                  <c:v>70.239314077015905</c:v>
                </c:pt>
                <c:pt idx="13">
                  <c:v>70.284598410980266</c:v>
                </c:pt>
                <c:pt idx="14">
                  <c:v>70.329894377800883</c:v>
                </c:pt>
                <c:pt idx="15">
                  <c:v>70.375202884830372</c:v>
                </c:pt>
                <c:pt idx="16">
                  <c:v>70.420524906108639</c:v>
                </c:pt>
                <c:pt idx="17">
                  <c:v>70.465861486764993</c:v>
                </c:pt>
                <c:pt idx="18">
                  <c:v>70.511213747645442</c:v>
                </c:pt>
                <c:pt idx="19">
                  <c:v>70.556582890167093</c:v>
                </c:pt>
                <c:pt idx="20">
                  <c:v>70.601970201399865</c:v>
                </c:pt>
                <c:pt idx="21">
                  <c:v>70.64737705937317</c:v>
                </c:pt>
                <c:pt idx="22">
                  <c:v>70.692804938603132</c:v>
                </c:pt>
                <c:pt idx="23">
                  <c:v>70.738255415831887</c:v>
                </c:pt>
                <c:pt idx="24">
                  <c:v>70.783730175967932</c:v>
                </c:pt>
                <c:pt idx="25">
                  <c:v>70.829231018211019</c:v>
                </c:pt>
                <c:pt idx="26">
                  <c:v>70.874759862340554</c:v>
                </c:pt>
                <c:pt idx="27">
                  <c:v>70.920318755140002</c:v>
                </c:pt>
                <c:pt idx="28">
                  <c:v>70.965909876923405</c:v>
                </c:pt>
                <c:pt idx="29">
                  <c:v>71.011535548120946</c:v>
                </c:pt>
                <c:pt idx="30">
                  <c:v>71.05719823587215</c:v>
                </c:pt>
                <c:pt idx="31">
                  <c:v>71.102900560563327</c:v>
                </c:pt>
                <c:pt idx="32">
                  <c:v>71.148645302234158</c:v>
                </c:pt>
                <c:pt idx="33">
                  <c:v>71.194435406763276</c:v>
                </c:pt>
                <c:pt idx="34">
                  <c:v>71.240273991726397</c:v>
                </c:pt>
                <c:pt idx="35">
                  <c:v>71.286164351801716</c:v>
                </c:pt>
                <c:pt idx="36">
                  <c:v>71.332109963575121</c:v>
                </c:pt>
                <c:pt idx="37">
                  <c:v>71.378114489574088</c:v>
                </c:pt>
                <c:pt idx="38">
                  <c:v>71.424181781330205</c:v>
                </c:pt>
                <c:pt idx="39">
                  <c:v>71.470315881239259</c:v>
                </c:pt>
                <c:pt idx="40">
                  <c:v>71.516521022951792</c:v>
                </c:pt>
                <c:pt idx="41">
                  <c:v>71.562801629986311</c:v>
                </c:pt>
                <c:pt idx="42">
                  <c:v>71.60916231221249</c:v>
                </c:pt>
                <c:pt idx="43">
                  <c:v>71.655607859799801</c:v>
                </c:pt>
                <c:pt idx="44">
                  <c:v>71.702143234170734</c:v>
                </c:pt>
                <c:pt idx="45">
                  <c:v>71.748773555432933</c:v>
                </c:pt>
                <c:pt idx="46">
                  <c:v>71.795504085694816</c:v>
                </c:pt>
                <c:pt idx="47">
                  <c:v>71.842340207589444</c:v>
                </c:pt>
                <c:pt idx="48">
                  <c:v>71.889287397245511</c:v>
                </c:pt>
                <c:pt idx="49">
                  <c:v>71.936351190848598</c:v>
                </c:pt>
                <c:pt idx="50">
                  <c:v>71.983537143831782</c:v>
                </c:pt>
                <c:pt idx="51">
                  <c:v>72.030850781621837</c:v>
                </c:pt>
                <c:pt idx="52">
                  <c:v>72.078297540744956</c:v>
                </c:pt>
                <c:pt idx="53">
                  <c:v>72.12588269896635</c:v>
                </c:pt>
                <c:pt idx="54">
                  <c:v>72.173611292998942</c:v>
                </c:pt>
                <c:pt idx="55">
                  <c:v>72.221488022173759</c:v>
                </c:pt>
                <c:pt idx="56">
                  <c:v>72.269517136314519</c:v>
                </c:pt>
                <c:pt idx="57">
                  <c:v>72.317702305909876</c:v>
                </c:pt>
                <c:pt idx="58">
                  <c:v>72.366046472529348</c:v>
                </c:pt>
                <c:pt idx="59">
                  <c:v>72.414551677288017</c:v>
                </c:pt>
                <c:pt idx="60">
                  <c:v>72.463218865040773</c:v>
                </c:pt>
                <c:pt idx="61">
                  <c:v>72.51204766188259</c:v>
                </c:pt>
                <c:pt idx="62">
                  <c:v>72.561036123463865</c:v>
                </c:pt>
                <c:pt idx="63">
                  <c:v>72.610180451605316</c:v>
                </c:pt>
                <c:pt idx="64">
                  <c:v>72.65947467674016</c:v>
                </c:pt>
                <c:pt idx="65">
                  <c:v>72.70891030383244</c:v>
                </c:pt>
                <c:pt idx="66">
                  <c:v>72.758475919650436</c:v>
                </c:pt>
                <c:pt idx="67">
                  <c:v>72.808156759634329</c:v>
                </c:pt>
                <c:pt idx="68">
                  <c:v>72.857934233120645</c:v>
                </c:pt>
                <c:pt idx="69">
                  <c:v>72.907785406405949</c:v>
                </c:pt>
                <c:pt idx="70">
                  <c:v>72.957682444085023</c:v>
                </c:pt>
                <c:pt idx="71">
                  <c:v>73.00759201032389</c:v>
                </c:pt>
                <c:pt idx="72">
                  <c:v>73.05747463326405</c:v>
                </c:pt>
                <c:pt idx="73">
                  <c:v>73.107284037638166</c:v>
                </c:pt>
                <c:pt idx="74">
                  <c:v>73.156966452940338</c:v>
                </c:pt>
                <c:pt idx="75">
                  <c:v>73.206459907156329</c:v>
                </c:pt>
                <c:pt idx="76">
                  <c:v>73.255693519127306</c:v>
                </c:pt>
                <c:pt idx="77">
                  <c:v>73.304586806074724</c:v>
                </c:pt>
                <c:pt idx="78">
                  <c:v>73.353049026607906</c:v>
                </c:pt>
                <c:pt idx="79">
                  <c:v>73.400978583577412</c:v>
                </c:pt>
                <c:pt idx="80">
                  <c:v>73.448262515292129</c:v>
                </c:pt>
                <c:pt idx="81">
                  <c:v>73.494776107686562</c:v>
                </c:pt>
                <c:pt idx="82">
                  <c:v>73.540382663749341</c:v>
                </c:pt>
                <c:pt idx="83">
                  <c:v>73.584933469575304</c:v>
                </c:pt>
                <c:pt idx="84">
                  <c:v>73.628267998387273</c:v>
                </c:pt>
                <c:pt idx="85">
                  <c:v>73.670214394346871</c:v>
                </c:pt>
                <c:pt idx="86">
                  <c:v>73.710590276452407</c:v>
                </c:pt>
                <c:pt idx="87">
                  <c:v>73.749203898830089</c:v>
                </c:pt>
                <c:pt idx="88">
                  <c:v>73.785855696831007</c:v>
                </c:pt>
                <c:pt idx="89">
                  <c:v>73.820340238223267</c:v>
                </c:pt>
                <c:pt idx="90">
                  <c:v>73.852448585269173</c:v>
                </c:pt>
                <c:pt idx="91">
                  <c:v>73.881971056692294</c:v>
                </c:pt>
                <c:pt idx="92">
                  <c:v>73.908700358877965</c:v>
                </c:pt>
                <c:pt idx="93">
                  <c:v>73.932435033875663</c:v>
                </c:pt>
                <c:pt idx="94">
                  <c:v>73.952983149023069</c:v>
                </c:pt>
                <c:pt idx="95">
                  <c:v>73.970166130782644</c:v>
                </c:pt>
                <c:pt idx="96">
                  <c:v>73.983822625429383</c:v>
                </c:pt>
                <c:pt idx="97">
                  <c:v>73.993812253455559</c:v>
                </c:pt>
                <c:pt idx="98">
                  <c:v>74.000019114813824</c:v>
                </c:pt>
                <c:pt idx="99">
                  <c:v>74.002354899992071</c:v>
                </c:pt>
                <c:pt idx="100">
                  <c:v>74.000761468502503</c:v>
                </c:pt>
                <c:pt idx="101">
                  <c:v>73.995212772086575</c:v>
                </c:pt>
                <c:pt idx="102">
                  <c:v>73.985716024386193</c:v>
                </c:pt>
                <c:pt idx="103">
                  <c:v>73.972312050742971</c:v>
                </c:pt>
                <c:pt idx="104">
                  <c:v>73.955074789108096</c:v>
                </c:pt>
                <c:pt idx="105">
                  <c:v>73.934109953109555</c:v>
                </c:pt>
                <c:pt idx="106">
                  <c:v>73.909552908124184</c:v>
                </c:pt>
                <c:pt idx="107">
                  <c:v>73.88156584772068</c:v>
                </c:pt>
                <c:pt idx="108">
                  <c:v>73.850334388379153</c:v>
                </c:pt>
                <c:pt idx="109">
                  <c:v>73.816063722860051</c:v>
                </c:pt>
                <c:pt idx="110">
                  <c:v>73.778974485712808</c:v>
                </c:pt>
                <c:pt idx="111">
                  <c:v>73.739298487810174</c:v>
                </c:pt>
                <c:pt idx="112">
                  <c:v>73.697274470966661</c:v>
                </c:pt>
                <c:pt idx="113">
                  <c:v>73.653144019902584</c:v>
                </c:pt>
                <c:pt idx="114">
                  <c:v>73.607147748831295</c:v>
                </c:pt>
                <c:pt idx="115">
                  <c:v>73.559521855866123</c:v>
                </c:pt>
                <c:pt idx="116">
                  <c:v>73.51049511239377</c:v>
                </c:pt>
                <c:pt idx="117">
                  <c:v>73.460286328521263</c:v>
                </c:pt>
                <c:pt idx="118">
                  <c:v>73.409102311327743</c:v>
                </c:pt>
                <c:pt idx="119">
                  <c:v>73.357136311186267</c:v>
                </c:pt>
                <c:pt idx="120">
                  <c:v>73.30456693366375</c:v>
                </c:pt>
                <c:pt idx="121">
                  <c:v>73.251557480837278</c:v>
                </c:pt>
                <c:pt idx="122">
                  <c:v>73.198255676293485</c:v>
                </c:pt>
                <c:pt idx="123">
                  <c:v>73.144793722331926</c:v>
                </c:pt>
                <c:pt idx="124">
                  <c:v>73.091288635502764</c:v>
                </c:pt>
                <c:pt idx="125">
                  <c:v>73.037842806992614</c:v>
                </c:pt>
                <c:pt idx="126">
                  <c:v>72.984544736905036</c:v>
                </c:pt>
                <c:pt idx="127">
                  <c:v>72.931469895557797</c:v>
                </c:pt>
                <c:pt idx="128">
                  <c:v>72.878681669985895</c:v>
                </c:pt>
                <c:pt idx="129">
                  <c:v>72.826232359425561</c:v>
                </c:pt>
                <c:pt idx="130">
                  <c:v>72.774164189276718</c:v>
                </c:pt>
                <c:pt idx="131">
                  <c:v>72.722510318611484</c:v>
                </c:pt>
                <c:pt idx="132">
                  <c:v>72.671295821503605</c:v>
                </c:pt>
                <c:pt idx="133">
                  <c:v>72.620538627167292</c:v>
                </c:pt>
                <c:pt idx="134">
                  <c:v>72.570250408039527</c:v>
                </c:pt>
                <c:pt idx="135">
                  <c:v>72.520437408491517</c:v>
                </c:pt>
                <c:pt idx="136">
                  <c:v>72.471101209824013</c:v>
                </c:pt>
                <c:pt idx="137">
                  <c:v>72.422239429618429</c:v>
                </c:pt>
                <c:pt idx="138">
                  <c:v>72.373846355434736</c:v>
                </c:pt>
                <c:pt idx="139">
                  <c:v>72.325913514321627</c:v>
                </c:pt>
                <c:pt idx="140">
                  <c:v>72.278430180698578</c:v>
                </c:pt>
                <c:pt idx="141">
                  <c:v>72.231383825940668</c:v>
                </c:pt>
                <c:pt idx="142">
                  <c:v>72.18476051350207</c:v>
                </c:pt>
                <c:pt idx="143">
                  <c:v>72.138545243706076</c:v>
                </c:pt>
                <c:pt idx="144">
                  <c:v>72.092722252449875</c:v>
                </c:pt>
                <c:pt idx="145">
                  <c:v>72.047275268064013</c:v>
                </c:pt>
                <c:pt idx="146">
                  <c:v>72.002187730459994</c:v>
                </c:pt>
                <c:pt idx="147">
                  <c:v>71.95744297652287</c:v>
                </c:pt>
                <c:pt idx="148">
                  <c:v>71.913024395482807</c:v>
                </c:pt>
                <c:pt idx="149">
                  <c:v>71.868915557744316</c:v>
                </c:pt>
                <c:pt idx="150">
                  <c:v>71.825100320384593</c:v>
                </c:pt>
                <c:pt idx="151">
                  <c:v>71.781562912255907</c:v>
                </c:pt>
                <c:pt idx="152">
                  <c:v>71.738288001356722</c:v>
                </c:pt>
                <c:pt idx="153">
                  <c:v>71.695260746873473</c:v>
                </c:pt>
                <c:pt idx="154">
                  <c:v>71.652466838043907</c:v>
                </c:pt>
                <c:pt idx="155">
                  <c:v>71.609892521759619</c:v>
                </c:pt>
                <c:pt idx="156">
                  <c:v>71.567524620606733</c:v>
                </c:pt>
                <c:pt idx="157">
                  <c:v>71.525350542843967</c:v>
                </c:pt>
                <c:pt idx="158">
                  <c:v>71.48335828563448</c:v>
                </c:pt>
                <c:pt idx="159">
                  <c:v>71.441536432683051</c:v>
                </c:pt>
                <c:pt idx="160">
                  <c:v>71.399874147280428</c:v>
                </c:pt>
                <c:pt idx="161">
                  <c:v>71.358361161624615</c:v>
                </c:pt>
                <c:pt idx="162">
                  <c:v>71.316987763168555</c:v>
                </c:pt>
                <c:pt idx="163">
                  <c:v>71.275744778640018</c:v>
                </c:pt>
                <c:pt idx="164">
                  <c:v>71.234623556284845</c:v>
                </c:pt>
                <c:pt idx="165">
                  <c:v>71.193615946803845</c:v>
                </c:pt>
                <c:pt idx="166">
                  <c:v>71.152714283380988</c:v>
                </c:pt>
                <c:pt idx="167">
                  <c:v>71.11191136113834</c:v>
                </c:pt>
                <c:pt idx="168">
                  <c:v>71.071200416297586</c:v>
                </c:pt>
                <c:pt idx="169">
                  <c:v>71.030575105281571</c:v>
                </c:pt>
                <c:pt idx="170">
                  <c:v>70.990029483946685</c:v>
                </c:pt>
                <c:pt idx="171">
                  <c:v>70.949557987102878</c:v>
                </c:pt>
                <c:pt idx="172">
                  <c:v>70.909155408446139</c:v>
                </c:pt>
                <c:pt idx="173">
                  <c:v>70.868816881003269</c:v>
                </c:pt>
                <c:pt idx="174">
                  <c:v>70.828537858165561</c:v>
                </c:pt>
                <c:pt idx="175">
                  <c:v>70.788314095369344</c:v>
                </c:pt>
                <c:pt idx="176">
                  <c:v>70.748141632465575</c:v>
                </c:pt>
                <c:pt idx="177">
                  <c:v>70.708016776806303</c:v>
                </c:pt>
                <c:pt idx="178">
                  <c:v>70.667936087065371</c:v>
                </c:pt>
                <c:pt idx="179">
                  <c:v>70.627896357800665</c:v>
                </c:pt>
                <c:pt idx="180">
                  <c:v>70.587894604757636</c:v>
                </c:pt>
                <c:pt idx="181">
                  <c:v>70.547928050907615</c:v>
                </c:pt>
                <c:pt idx="182">
                  <c:v>70.507994113208724</c:v>
                </c:pt>
                <c:pt idx="183">
                  <c:v>70.468090390074053</c:v>
                </c:pt>
                <c:pt idx="184">
                  <c:v>70.428214649527149</c:v>
                </c:pt>
                <c:pt idx="185">
                  <c:v>70.388364818023874</c:v>
                </c:pt>
                <c:pt idx="186">
                  <c:v>70.348538969916433</c:v>
                </c:pt>
                <c:pt idx="187">
                  <c:v>70.308735317535451</c:v>
                </c:pt>
                <c:pt idx="188">
                  <c:v>70.268952201863939</c:v>
                </c:pt>
                <c:pt idx="189">
                  <c:v>70.22918808377689</c:v>
                </c:pt>
                <c:pt idx="190">
                  <c:v>70.189441535820848</c:v>
                </c:pt>
                <c:pt idx="191">
                  <c:v>70.149711234506441</c:v>
                </c:pt>
                <c:pt idx="192">
                  <c:v>70.109995953088614</c:v>
                </c:pt>
                <c:pt idx="193">
                  <c:v>70.070294554808527</c:v>
                </c:pt>
                <c:pt idx="194">
                  <c:v>70.030605986572851</c:v>
                </c:pt>
                <c:pt idx="195">
                  <c:v>69.990929273045936</c:v>
                </c:pt>
                <c:pt idx="196">
                  <c:v>69.951263511131515</c:v>
                </c:pt>
                <c:pt idx="197">
                  <c:v>69.911607864821889</c:v>
                </c:pt>
                <c:pt idx="198">
                  <c:v>69.871961560392293</c:v>
                </c:pt>
                <c:pt idx="199">
                  <c:v>69.832323881920502</c:v>
                </c:pt>
                <c:pt idx="200">
                  <c:v>69.792694167111335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032776"/>
        <c:axId val="537033168"/>
      </c:scatterChart>
      <c:valAx>
        <c:axId val="53703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7033168"/>
        <c:crosses val="autoZero"/>
        <c:crossBetween val="midCat"/>
      </c:valAx>
      <c:valAx>
        <c:axId val="5370331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703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B!$O$6:$O$206</c:f>
              <c:numCache>
                <c:formatCode>General</c:formatCode>
                <c:ptCount val="201"/>
                <c:pt idx="0">
                  <c:v>60.640599999999999</c:v>
                </c:pt>
                <c:pt idx="1">
                  <c:v>60.468800000000002</c:v>
                </c:pt>
                <c:pt idx="2">
                  <c:v>60.718800000000002</c:v>
                </c:pt>
                <c:pt idx="3">
                  <c:v>59.921900000000001</c:v>
                </c:pt>
                <c:pt idx="4">
                  <c:v>60.531199999999998</c:v>
                </c:pt>
                <c:pt idx="5">
                  <c:v>59.906199999999998</c:v>
                </c:pt>
                <c:pt idx="6">
                  <c:v>60.781199999999998</c:v>
                </c:pt>
                <c:pt idx="7">
                  <c:v>59.421900000000001</c:v>
                </c:pt>
                <c:pt idx="8">
                  <c:v>60.515599999999999</c:v>
                </c:pt>
                <c:pt idx="9">
                  <c:v>59.765599999999999</c:v>
                </c:pt>
                <c:pt idx="10">
                  <c:v>59.984400000000001</c:v>
                </c:pt>
                <c:pt idx="11">
                  <c:v>59.968800000000002</c:v>
                </c:pt>
                <c:pt idx="12">
                  <c:v>60.031199999999998</c:v>
                </c:pt>
                <c:pt idx="13">
                  <c:v>60.3125</c:v>
                </c:pt>
                <c:pt idx="14">
                  <c:v>60.218800000000002</c:v>
                </c:pt>
                <c:pt idx="15">
                  <c:v>60.156199999999998</c:v>
                </c:pt>
                <c:pt idx="16">
                  <c:v>60.156199999999998</c:v>
                </c:pt>
                <c:pt idx="17">
                  <c:v>60.875</c:v>
                </c:pt>
                <c:pt idx="18">
                  <c:v>60.140599999999999</c:v>
                </c:pt>
                <c:pt idx="19">
                  <c:v>60.125</c:v>
                </c:pt>
                <c:pt idx="20">
                  <c:v>60.656199999999998</c:v>
                </c:pt>
                <c:pt idx="21">
                  <c:v>60.328099999999999</c:v>
                </c:pt>
                <c:pt idx="22">
                  <c:v>60.765599999999999</c:v>
                </c:pt>
                <c:pt idx="23">
                  <c:v>62.234400000000001</c:v>
                </c:pt>
                <c:pt idx="24">
                  <c:v>61.078099999999999</c:v>
                </c:pt>
                <c:pt idx="25">
                  <c:v>60.046900000000001</c:v>
                </c:pt>
                <c:pt idx="26">
                  <c:v>62.359400000000001</c:v>
                </c:pt>
                <c:pt idx="27">
                  <c:v>60.703099999999999</c:v>
                </c:pt>
                <c:pt idx="28">
                  <c:v>61.406199999999998</c:v>
                </c:pt>
                <c:pt idx="29">
                  <c:v>62.656199999999998</c:v>
                </c:pt>
                <c:pt idx="30">
                  <c:v>61.4375</c:v>
                </c:pt>
                <c:pt idx="31">
                  <c:v>62.046900000000001</c:v>
                </c:pt>
                <c:pt idx="32">
                  <c:v>61.796900000000001</c:v>
                </c:pt>
                <c:pt idx="33">
                  <c:v>62.375</c:v>
                </c:pt>
                <c:pt idx="34">
                  <c:v>62.078099999999999</c:v>
                </c:pt>
                <c:pt idx="35">
                  <c:v>62.484400000000001</c:v>
                </c:pt>
                <c:pt idx="36">
                  <c:v>62.953099999999999</c:v>
                </c:pt>
                <c:pt idx="37">
                  <c:v>63.234400000000001</c:v>
                </c:pt>
                <c:pt idx="38">
                  <c:v>63.5</c:v>
                </c:pt>
                <c:pt idx="39">
                  <c:v>65.625</c:v>
                </c:pt>
                <c:pt idx="40">
                  <c:v>66.890600000000006</c:v>
                </c:pt>
                <c:pt idx="41">
                  <c:v>66.671899999999994</c:v>
                </c:pt>
                <c:pt idx="42">
                  <c:v>69.375</c:v>
                </c:pt>
                <c:pt idx="43">
                  <c:v>71.140600000000006</c:v>
                </c:pt>
                <c:pt idx="44">
                  <c:v>75.171899999999994</c:v>
                </c:pt>
                <c:pt idx="45">
                  <c:v>78.828100000000006</c:v>
                </c:pt>
                <c:pt idx="46">
                  <c:v>82.203100000000006</c:v>
                </c:pt>
                <c:pt idx="47">
                  <c:v>88.453100000000006</c:v>
                </c:pt>
                <c:pt idx="48">
                  <c:v>93.843800000000002</c:v>
                </c:pt>
                <c:pt idx="49">
                  <c:v>100.85939999999999</c:v>
                </c:pt>
                <c:pt idx="50">
                  <c:v>110.3125</c:v>
                </c:pt>
                <c:pt idx="51">
                  <c:v>117.9062</c:v>
                </c:pt>
                <c:pt idx="52">
                  <c:v>125.9062</c:v>
                </c:pt>
                <c:pt idx="53">
                  <c:v>133.625</c:v>
                </c:pt>
                <c:pt idx="54">
                  <c:v>139.73439999999999</c:v>
                </c:pt>
                <c:pt idx="55">
                  <c:v>143.35939999999999</c:v>
                </c:pt>
                <c:pt idx="56">
                  <c:v>147.54689999999999</c:v>
                </c:pt>
                <c:pt idx="57">
                  <c:v>149.09379999999999</c:v>
                </c:pt>
                <c:pt idx="58">
                  <c:v>149.95310000000001</c:v>
                </c:pt>
                <c:pt idx="59">
                  <c:v>148.76560000000001</c:v>
                </c:pt>
                <c:pt idx="60">
                  <c:v>144.60939999999999</c:v>
                </c:pt>
                <c:pt idx="61">
                  <c:v>135.67189999999999</c:v>
                </c:pt>
                <c:pt idx="62">
                  <c:v>118.35939999999999</c:v>
                </c:pt>
                <c:pt idx="63">
                  <c:v>95.3125</c:v>
                </c:pt>
                <c:pt idx="64">
                  <c:v>77.968800000000002</c:v>
                </c:pt>
                <c:pt idx="65">
                  <c:v>67.25</c:v>
                </c:pt>
                <c:pt idx="66">
                  <c:v>64.4375</c:v>
                </c:pt>
                <c:pt idx="67">
                  <c:v>63.125</c:v>
                </c:pt>
                <c:pt idx="68">
                  <c:v>62.984400000000001</c:v>
                </c:pt>
                <c:pt idx="69">
                  <c:v>62.531199999999998</c:v>
                </c:pt>
                <c:pt idx="70">
                  <c:v>63.5625</c:v>
                </c:pt>
                <c:pt idx="71">
                  <c:v>64.1875</c:v>
                </c:pt>
                <c:pt idx="72">
                  <c:v>64.6875</c:v>
                </c:pt>
                <c:pt idx="73">
                  <c:v>65.343800000000002</c:v>
                </c:pt>
                <c:pt idx="74">
                  <c:v>66.781199999999998</c:v>
                </c:pt>
                <c:pt idx="75">
                  <c:v>68.015600000000006</c:v>
                </c:pt>
                <c:pt idx="76">
                  <c:v>70.9375</c:v>
                </c:pt>
                <c:pt idx="77">
                  <c:v>72.453100000000006</c:v>
                </c:pt>
                <c:pt idx="78">
                  <c:v>75.25</c:v>
                </c:pt>
                <c:pt idx="79">
                  <c:v>77.671899999999994</c:v>
                </c:pt>
                <c:pt idx="80">
                  <c:v>81.1875</c:v>
                </c:pt>
                <c:pt idx="81">
                  <c:v>83.859399999999994</c:v>
                </c:pt>
                <c:pt idx="82">
                  <c:v>86.5</c:v>
                </c:pt>
                <c:pt idx="83">
                  <c:v>87.8125</c:v>
                </c:pt>
                <c:pt idx="84">
                  <c:v>88.343800000000002</c:v>
                </c:pt>
                <c:pt idx="85">
                  <c:v>87.4375</c:v>
                </c:pt>
                <c:pt idx="86">
                  <c:v>83.890600000000006</c:v>
                </c:pt>
                <c:pt idx="87">
                  <c:v>80.281199999999998</c:v>
                </c:pt>
                <c:pt idx="88">
                  <c:v>74.734399999999994</c:v>
                </c:pt>
                <c:pt idx="89">
                  <c:v>69.875</c:v>
                </c:pt>
                <c:pt idx="90">
                  <c:v>66.093800000000002</c:v>
                </c:pt>
                <c:pt idx="91">
                  <c:v>65.0625</c:v>
                </c:pt>
                <c:pt idx="92">
                  <c:v>63.531199999999998</c:v>
                </c:pt>
                <c:pt idx="93">
                  <c:v>62.671900000000001</c:v>
                </c:pt>
                <c:pt idx="94">
                  <c:v>61.843800000000002</c:v>
                </c:pt>
                <c:pt idx="95">
                  <c:v>62.343800000000002</c:v>
                </c:pt>
                <c:pt idx="96">
                  <c:v>62.125</c:v>
                </c:pt>
                <c:pt idx="97">
                  <c:v>61.859400000000001</c:v>
                </c:pt>
                <c:pt idx="98">
                  <c:v>62.531199999999998</c:v>
                </c:pt>
                <c:pt idx="99">
                  <c:v>62.671900000000001</c:v>
                </c:pt>
                <c:pt idx="100">
                  <c:v>62.781199999999998</c:v>
                </c:pt>
                <c:pt idx="101">
                  <c:v>62.8125</c:v>
                </c:pt>
                <c:pt idx="102">
                  <c:v>61.218800000000002</c:v>
                </c:pt>
                <c:pt idx="103">
                  <c:v>64.375</c:v>
                </c:pt>
                <c:pt idx="104">
                  <c:v>64.109399999999994</c:v>
                </c:pt>
                <c:pt idx="105">
                  <c:v>63.859400000000001</c:v>
                </c:pt>
                <c:pt idx="106">
                  <c:v>63.734400000000001</c:v>
                </c:pt>
                <c:pt idx="107">
                  <c:v>64.171899999999994</c:v>
                </c:pt>
                <c:pt idx="108">
                  <c:v>64.234399999999994</c:v>
                </c:pt>
                <c:pt idx="109">
                  <c:v>65.671899999999994</c:v>
                </c:pt>
                <c:pt idx="110">
                  <c:v>66.796899999999994</c:v>
                </c:pt>
                <c:pt idx="111">
                  <c:v>66.578100000000006</c:v>
                </c:pt>
                <c:pt idx="112">
                  <c:v>67.265600000000006</c:v>
                </c:pt>
                <c:pt idx="113">
                  <c:v>66.640600000000006</c:v>
                </c:pt>
                <c:pt idx="114">
                  <c:v>67.593800000000002</c:v>
                </c:pt>
                <c:pt idx="115">
                  <c:v>68.265600000000006</c:v>
                </c:pt>
                <c:pt idx="116">
                  <c:v>68.859399999999994</c:v>
                </c:pt>
                <c:pt idx="117">
                  <c:v>69.234399999999994</c:v>
                </c:pt>
                <c:pt idx="118">
                  <c:v>69.640600000000006</c:v>
                </c:pt>
                <c:pt idx="119">
                  <c:v>73.281199999999998</c:v>
                </c:pt>
                <c:pt idx="120">
                  <c:v>74</c:v>
                </c:pt>
                <c:pt idx="121">
                  <c:v>75.671899999999994</c:v>
                </c:pt>
                <c:pt idx="122">
                  <c:v>77.703100000000006</c:v>
                </c:pt>
                <c:pt idx="123">
                  <c:v>80.625</c:v>
                </c:pt>
                <c:pt idx="124">
                  <c:v>83.828100000000006</c:v>
                </c:pt>
                <c:pt idx="125">
                  <c:v>83.3125</c:v>
                </c:pt>
                <c:pt idx="126">
                  <c:v>86.125</c:v>
                </c:pt>
                <c:pt idx="127">
                  <c:v>84.921899999999994</c:v>
                </c:pt>
                <c:pt idx="128">
                  <c:v>85.906199999999998</c:v>
                </c:pt>
                <c:pt idx="129">
                  <c:v>83.234399999999994</c:v>
                </c:pt>
                <c:pt idx="130">
                  <c:v>80.5625</c:v>
                </c:pt>
                <c:pt idx="131">
                  <c:v>76.265600000000006</c:v>
                </c:pt>
                <c:pt idx="132">
                  <c:v>73</c:v>
                </c:pt>
                <c:pt idx="133">
                  <c:v>69.968800000000002</c:v>
                </c:pt>
                <c:pt idx="134">
                  <c:v>65.859399999999994</c:v>
                </c:pt>
                <c:pt idx="135">
                  <c:v>63.656199999999998</c:v>
                </c:pt>
                <c:pt idx="136">
                  <c:v>62.703099999999999</c:v>
                </c:pt>
                <c:pt idx="137">
                  <c:v>62.343800000000002</c:v>
                </c:pt>
                <c:pt idx="138">
                  <c:v>61.359400000000001</c:v>
                </c:pt>
                <c:pt idx="139">
                  <c:v>60.921900000000001</c:v>
                </c:pt>
                <c:pt idx="140">
                  <c:v>60.593800000000002</c:v>
                </c:pt>
                <c:pt idx="141">
                  <c:v>60.9375</c:v>
                </c:pt>
                <c:pt idx="142">
                  <c:v>62.390599999999999</c:v>
                </c:pt>
                <c:pt idx="143">
                  <c:v>61.109400000000001</c:v>
                </c:pt>
                <c:pt idx="144">
                  <c:v>61.984400000000001</c:v>
                </c:pt>
                <c:pt idx="145">
                  <c:v>61.734400000000001</c:v>
                </c:pt>
                <c:pt idx="146">
                  <c:v>61.906199999999998</c:v>
                </c:pt>
                <c:pt idx="147">
                  <c:v>61.625</c:v>
                </c:pt>
                <c:pt idx="148">
                  <c:v>62.171900000000001</c:v>
                </c:pt>
                <c:pt idx="149">
                  <c:v>63.234400000000001</c:v>
                </c:pt>
                <c:pt idx="150">
                  <c:v>62.859400000000001</c:v>
                </c:pt>
                <c:pt idx="151">
                  <c:v>63.906199999999998</c:v>
                </c:pt>
                <c:pt idx="152">
                  <c:v>63.609400000000001</c:v>
                </c:pt>
                <c:pt idx="153">
                  <c:v>63.593800000000002</c:v>
                </c:pt>
                <c:pt idx="154">
                  <c:v>64.875</c:v>
                </c:pt>
                <c:pt idx="155">
                  <c:v>65.906199999999998</c:v>
                </c:pt>
                <c:pt idx="156">
                  <c:v>66.6875</c:v>
                </c:pt>
                <c:pt idx="157">
                  <c:v>68.3125</c:v>
                </c:pt>
                <c:pt idx="158">
                  <c:v>68.734399999999994</c:v>
                </c:pt>
                <c:pt idx="159">
                  <c:v>70.328100000000006</c:v>
                </c:pt>
                <c:pt idx="160">
                  <c:v>71.781199999999998</c:v>
                </c:pt>
                <c:pt idx="161">
                  <c:v>71.234399999999994</c:v>
                </c:pt>
                <c:pt idx="162">
                  <c:v>71.609399999999994</c:v>
                </c:pt>
                <c:pt idx="163">
                  <c:v>71.421899999999994</c:v>
                </c:pt>
                <c:pt idx="164">
                  <c:v>70.703100000000006</c:v>
                </c:pt>
                <c:pt idx="165">
                  <c:v>70.328100000000006</c:v>
                </c:pt>
                <c:pt idx="166">
                  <c:v>68.265600000000006</c:v>
                </c:pt>
                <c:pt idx="167">
                  <c:v>67.296899999999994</c:v>
                </c:pt>
                <c:pt idx="168">
                  <c:v>65.671899999999994</c:v>
                </c:pt>
                <c:pt idx="169">
                  <c:v>64.734399999999994</c:v>
                </c:pt>
                <c:pt idx="170">
                  <c:v>62.859400000000001</c:v>
                </c:pt>
                <c:pt idx="171">
                  <c:v>62.078099999999999</c:v>
                </c:pt>
                <c:pt idx="172">
                  <c:v>61.046900000000001</c:v>
                </c:pt>
                <c:pt idx="173">
                  <c:v>62.109400000000001</c:v>
                </c:pt>
                <c:pt idx="174">
                  <c:v>61.125</c:v>
                </c:pt>
                <c:pt idx="175">
                  <c:v>60.453099999999999</c:v>
                </c:pt>
                <c:pt idx="176">
                  <c:v>61</c:v>
                </c:pt>
                <c:pt idx="177">
                  <c:v>60.1875</c:v>
                </c:pt>
                <c:pt idx="178">
                  <c:v>60.578099999999999</c:v>
                </c:pt>
                <c:pt idx="179">
                  <c:v>61.515599999999999</c:v>
                </c:pt>
                <c:pt idx="180">
                  <c:v>60.171900000000001</c:v>
                </c:pt>
                <c:pt idx="181">
                  <c:v>60.359400000000001</c:v>
                </c:pt>
                <c:pt idx="182">
                  <c:v>61</c:v>
                </c:pt>
                <c:pt idx="183">
                  <c:v>61.140599999999999</c:v>
                </c:pt>
                <c:pt idx="184">
                  <c:v>60.8125</c:v>
                </c:pt>
                <c:pt idx="185">
                  <c:v>60.390599999999999</c:v>
                </c:pt>
                <c:pt idx="186">
                  <c:v>60.4375</c:v>
                </c:pt>
                <c:pt idx="187">
                  <c:v>60.515599999999999</c:v>
                </c:pt>
                <c:pt idx="188">
                  <c:v>60.734400000000001</c:v>
                </c:pt>
                <c:pt idx="189">
                  <c:v>60.1875</c:v>
                </c:pt>
                <c:pt idx="190">
                  <c:v>60.296900000000001</c:v>
                </c:pt>
                <c:pt idx="191">
                  <c:v>60.453099999999999</c:v>
                </c:pt>
                <c:pt idx="192">
                  <c:v>60.9375</c:v>
                </c:pt>
                <c:pt idx="193">
                  <c:v>61.531199999999998</c:v>
                </c:pt>
                <c:pt idx="194">
                  <c:v>60.671900000000001</c:v>
                </c:pt>
                <c:pt idx="195">
                  <c:v>60.25</c:v>
                </c:pt>
                <c:pt idx="196">
                  <c:v>61.359400000000001</c:v>
                </c:pt>
                <c:pt idx="197">
                  <c:v>61.156199999999998</c:v>
                </c:pt>
                <c:pt idx="198">
                  <c:v>60.609400000000001</c:v>
                </c:pt>
                <c:pt idx="199">
                  <c:v>60.984400000000001</c:v>
                </c:pt>
                <c:pt idx="200">
                  <c:v>60.734400000000001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B!$AD$6:$AD$206</c:f>
              <c:numCache>
                <c:formatCode>0.00</c:formatCode>
                <c:ptCount val="201"/>
                <c:pt idx="0">
                  <c:v>60.448807169102615</c:v>
                </c:pt>
                <c:pt idx="1">
                  <c:v>60.482304974636783</c:v>
                </c:pt>
                <c:pt idx="2">
                  <c:v>60.515805695131235</c:v>
                </c:pt>
                <c:pt idx="3">
                  <c:v>60.549309567896337</c:v>
                </c:pt>
                <c:pt idx="4">
                  <c:v>60.582816848892442</c:v>
                </c:pt>
                <c:pt idx="5">
                  <c:v>60.616327814118144</c:v>
                </c:pt>
                <c:pt idx="6">
                  <c:v>60.649842761092614</c:v>
                </c:pt>
                <c:pt idx="7">
                  <c:v>60.683362010437094</c:v>
                </c:pt>
                <c:pt idx="8">
                  <c:v>60.716885907560822</c:v>
                </c:pt>
                <c:pt idx="9">
                  <c:v>60.750414824456897</c:v>
                </c:pt>
                <c:pt idx="10">
                  <c:v>60.783949161613378</c:v>
                </c:pt>
                <c:pt idx="11">
                  <c:v>60.817489350045172</c:v>
                </c:pt>
                <c:pt idx="12">
                  <c:v>60.851035853451918</c:v>
                </c:pt>
                <c:pt idx="13">
                  <c:v>60.884589170507617</c:v>
                </c:pt>
                <c:pt idx="14">
                  <c:v>60.918149837286983</c:v>
                </c:pt>
                <c:pt idx="15">
                  <c:v>60.951718429834955</c:v>
                </c:pt>
                <c:pt idx="16">
                  <c:v>60.985295566888261</c:v>
                </c:pt>
                <c:pt idx="17">
                  <c:v>61.01888191277056</c:v>
                </c:pt>
                <c:pt idx="18">
                  <c:v>61.052478180527679</c:v>
                </c:pt>
                <c:pt idx="19">
                  <c:v>61.086085135524137</c:v>
                </c:pt>
                <c:pt idx="20">
                  <c:v>61.119703600231354</c:v>
                </c:pt>
                <c:pt idx="21">
                  <c:v>61.153334462536733</c:v>
                </c:pt>
                <c:pt idx="22">
                  <c:v>61.186978694706497</c:v>
                </c:pt>
                <c:pt idx="23">
                  <c:v>61.2206374039379</c:v>
                </c:pt>
                <c:pt idx="24">
                  <c:v>61.254311973332115</c:v>
                </c:pt>
                <c:pt idx="25">
                  <c:v>61.288004451431178</c:v>
                </c:pt>
                <c:pt idx="26">
                  <c:v>61.321718596577306</c:v>
                </c:pt>
                <c:pt idx="27">
                  <c:v>61.355462572338048</c:v>
                </c:pt>
                <c:pt idx="28">
                  <c:v>61.389255622869221</c:v>
                </c:pt>
                <c:pt idx="29">
                  <c:v>61.423143909175174</c:v>
                </c:pt>
                <c:pt idx="30">
                  <c:v>61.457236451932445</c:v>
                </c:pt>
                <c:pt idx="31">
                  <c:v>61.491783081942323</c:v>
                </c:pt>
                <c:pt idx="32">
                  <c:v>61.5273357528392</c:v>
                </c:pt>
                <c:pt idx="33">
                  <c:v>61.565066546317503</c:v>
                </c:pt>
                <c:pt idx="34">
                  <c:v>61.607363614008925</c:v>
                </c:pt>
                <c:pt idx="35">
                  <c:v>61.658889941117693</c:v>
                </c:pt>
                <c:pt idx="36">
                  <c:v>61.72836017004451</c:v>
                </c:pt>
                <c:pt idx="37">
                  <c:v>61.831343106585336</c:v>
                </c:pt>
                <c:pt idx="38">
                  <c:v>61.9943854242876</c:v>
                </c:pt>
                <c:pt idx="39">
                  <c:v>62.260606638521914</c:v>
                </c:pt>
                <c:pt idx="40">
                  <c:v>62.696557883860073</c:v>
                </c:pt>
                <c:pt idx="41">
                  <c:v>63.399510682942314</c:v>
                </c:pt>
                <c:pt idx="42">
                  <c:v>64.503464190753448</c:v>
                </c:pt>
                <c:pt idx="43">
                  <c:v>66.181182025272506</c:v>
                </c:pt>
                <c:pt idx="44">
                  <c:v>68.638817661502898</c:v>
                </c:pt>
                <c:pt idx="45">
                  <c:v>72.099635134041435</c:v>
                </c:pt>
                <c:pt idx="46">
                  <c:v>76.774481906984022</c:v>
                </c:pt>
                <c:pt idx="47">
                  <c:v>82.81933028900643</c:v>
                </c:pt>
                <c:pt idx="48">
                  <c:v>90.284216897115726</c:v>
                </c:pt>
                <c:pt idx="49">
                  <c:v>99.062466028346179</c:v>
                </c:pt>
                <c:pt idx="50">
                  <c:v>108.85274821022242</c:v>
                </c:pt>
                <c:pt idx="51">
                  <c:v>119.14759283656609</c:v>
                </c:pt>
                <c:pt idx="52">
                  <c:v>129.25910044287465</c:v>
                </c:pt>
                <c:pt idx="53">
                  <c:v>138.3855192101131</c:v>
                </c:pt>
                <c:pt idx="54">
                  <c:v>145.71233042006818</c:v>
                </c:pt>
                <c:pt idx="55">
                  <c:v>150.53122948101534</c:v>
                </c:pt>
                <c:pt idx="56">
                  <c:v>152.35325577092098</c:v>
                </c:pt>
                <c:pt idx="57">
                  <c:v>150.99111821630075</c:v>
                </c:pt>
                <c:pt idx="58">
                  <c:v>146.59153663416822</c:v>
                </c:pt>
                <c:pt idx="59">
                  <c:v>139.60987101568182</c:v>
                </c:pt>
                <c:pt idx="60">
                  <c:v>130.73311026430952</c:v>
                </c:pt>
                <c:pt idx="61">
                  <c:v>120.76924568985449</c:v>
                </c:pt>
                <c:pt idx="62">
                  <c:v>110.52764927935054</c:v>
                </c:pt>
                <c:pt idx="63">
                  <c:v>100.71472729474391</c:v>
                </c:pt>
                <c:pt idx="64">
                  <c:v>91.862609837194995</c:v>
                </c:pt>
                <c:pt idx="65">
                  <c:v>84.298620207168568</c:v>
                </c:pt>
                <c:pt idx="66">
                  <c:v>78.15312106381451</c:v>
                </c:pt>
                <c:pt idx="67">
                  <c:v>73.395901029564513</c:v>
                </c:pt>
                <c:pt idx="68">
                  <c:v>69.887992607111343</c:v>
                </c:pt>
                <c:pt idx="69">
                  <c:v>67.436533746917405</c:v>
                </c:pt>
                <c:pt idx="70">
                  <c:v>65.843595851915779</c:v>
                </c:pt>
                <c:pt idx="71">
                  <c:v>64.943868799324747</c:v>
                </c:pt>
                <c:pt idx="72">
                  <c:v>64.629029692686316</c:v>
                </c:pt>
                <c:pt idx="73">
                  <c:v>64.857705797472789</c:v>
                </c:pt>
                <c:pt idx="74">
                  <c:v>65.649571388738508</c:v>
                </c:pt>
                <c:pt idx="75">
                  <c:v>67.061836791956438</c:v>
                </c:pt>
                <c:pt idx="76">
                  <c:v>69.14822020255059</c:v>
                </c:pt>
                <c:pt idx="77">
                  <c:v>71.905685861140128</c:v>
                </c:pt>
                <c:pt idx="78">
                  <c:v>75.221863007738875</c:v>
                </c:pt>
                <c:pt idx="79">
                  <c:v>78.842484359320068</c:v>
                </c:pt>
                <c:pt idx="80">
                  <c:v>82.37829496021439</c:v>
                </c:pt>
                <c:pt idx="81">
                  <c:v>85.361190023923385</c:v>
                </c:pt>
                <c:pt idx="82">
                  <c:v>87.341258334405936</c:v>
                </c:pt>
                <c:pt idx="83">
                  <c:v>87.99720015365034</c:v>
                </c:pt>
                <c:pt idx="84">
                  <c:v>87.222334055085113</c:v>
                </c:pt>
                <c:pt idx="85">
                  <c:v>85.154112421794508</c:v>
                </c:pt>
                <c:pt idx="86">
                  <c:v>82.135674914593025</c:v>
                </c:pt>
                <c:pt idx="87">
                  <c:v>78.624078435136525</c:v>
                </c:pt>
                <c:pt idx="88">
                  <c:v>75.078846323471737</c:v>
                </c:pt>
                <c:pt idx="89">
                  <c:v>71.867885014222125</c:v>
                </c:pt>
                <c:pt idx="90">
                  <c:v>69.215789047178802</c:v>
                </c:pt>
                <c:pt idx="91">
                  <c:v>67.199888972903125</c:v>
                </c:pt>
                <c:pt idx="92">
                  <c:v>65.782158270439325</c:v>
                </c:pt>
                <c:pt idx="93">
                  <c:v>64.856937589818529</c:v>
                </c:pt>
                <c:pt idx="94">
                  <c:v>64.296073139535906</c:v>
                </c:pt>
                <c:pt idx="95">
                  <c:v>63.980631317771262</c:v>
                </c:pt>
                <c:pt idx="96">
                  <c:v>63.816738732257967</c:v>
                </c:pt>
                <c:pt idx="97">
                  <c:v>63.738799230737733</c:v>
                </c:pt>
                <c:pt idx="98">
                  <c:v>63.705413112773357</c:v>
                </c:pt>
                <c:pt idx="99">
                  <c:v>63.692704907246672</c:v>
                </c:pt>
                <c:pt idx="100">
                  <c:v>63.688000537955944</c:v>
                </c:pt>
                <c:pt idx="101">
                  <c:v>63.685085581252778</c:v>
                </c:pt>
                <c:pt idx="102">
                  <c:v>63.681165905228724</c:v>
                </c:pt>
                <c:pt idx="103">
                  <c:v>63.675163335806182</c:v>
                </c:pt>
                <c:pt idx="104">
                  <c:v>63.666902863505719</c:v>
                </c:pt>
                <c:pt idx="105">
                  <c:v>63.656861060532847</c:v>
                </c:pt>
                <c:pt idx="106">
                  <c:v>63.646302408377579</c:v>
                </c:pt>
                <c:pt idx="107">
                  <c:v>63.637764647341349</c:v>
                </c:pt>
                <c:pt idx="108">
                  <c:v>63.635944098210821</c:v>
                </c:pt>
                <c:pt idx="109">
                  <c:v>63.64906630715074</c:v>
                </c:pt>
                <c:pt idx="110">
                  <c:v>63.690788191077729</c:v>
                </c:pt>
                <c:pt idx="111">
                  <c:v>63.782538719200844</c:v>
                </c:pt>
                <c:pt idx="112">
                  <c:v>63.95594654189599</c:v>
                </c:pt>
                <c:pt idx="113">
                  <c:v>64.254640022997975</c:v>
                </c:pt>
                <c:pt idx="114">
                  <c:v>64.734318932247646</c:v>
                </c:pt>
                <c:pt idx="115">
                  <c:v>65.459751431291622</c:v>
                </c:pt>
                <c:pt idx="116">
                  <c:v>66.49747010800354</c:v>
                </c:pt>
                <c:pt idx="117">
                  <c:v>67.903636228682331</c:v>
                </c:pt>
                <c:pt idx="118">
                  <c:v>69.707880672622949</c:v>
                </c:pt>
                <c:pt idx="119">
                  <c:v>71.895712630332881</c:v>
                </c:pt>
                <c:pt idx="120">
                  <c:v>74.393790358611255</c:v>
                </c:pt>
                <c:pt idx="121">
                  <c:v>77.063225412400953</c:v>
                </c:pt>
                <c:pt idx="122">
                  <c:v>79.705441976883478</c:v>
                </c:pt>
                <c:pt idx="123">
                  <c:v>82.082644534828376</c:v>
                </c:pt>
                <c:pt idx="124">
                  <c:v>83.951064628768194</c:v>
                </c:pt>
                <c:pt idx="125">
                  <c:v>85.100984086878171</c:v>
                </c:pt>
                <c:pt idx="126">
                  <c:v>85.394574788731532</c:v>
                </c:pt>
                <c:pt idx="127">
                  <c:v>84.792142021037705</c:v>
                </c:pt>
                <c:pt idx="128">
                  <c:v>83.35987139865118</c:v>
                </c:pt>
                <c:pt idx="129">
                  <c:v>81.256994700872582</c:v>
                </c:pt>
                <c:pt idx="130">
                  <c:v>78.705817280484538</c:v>
                </c:pt>
                <c:pt idx="131">
                  <c:v>75.95240507841477</c:v>
                </c:pt>
                <c:pt idx="132">
                  <c:v>73.227510206236417</c:v>
                </c:pt>
                <c:pt idx="133">
                  <c:v>70.716143399843631</c:v>
                </c:pt>
                <c:pt idx="134">
                  <c:v>68.540795217623739</c:v>
                </c:pt>
                <c:pt idx="135">
                  <c:v>66.759072006924612</c:v>
                </c:pt>
                <c:pt idx="136">
                  <c:v>65.372907318347458</c:v>
                </c:pt>
                <c:pt idx="137">
                  <c:v>64.34449386837791</c:v>
                </c:pt>
                <c:pt idx="138">
                  <c:v>63.613868986787125</c:v>
                </c:pt>
                <c:pt idx="139">
                  <c:v>63.114249669368284</c:v>
                </c:pt>
                <c:pt idx="140">
                  <c:v>62.783007227041701</c:v>
                </c:pt>
                <c:pt idx="141">
                  <c:v>62.567887412676058</c:v>
                </c:pt>
                <c:pt idx="142">
                  <c:v>62.429276031367571</c:v>
                </c:pt>
                <c:pt idx="143">
                  <c:v>62.33985728407513</c:v>
                </c:pt>
                <c:pt idx="144">
                  <c:v>62.283024434619826</c:v>
                </c:pt>
                <c:pt idx="145">
                  <c:v>62.251093818162325</c:v>
                </c:pt>
                <c:pt idx="146">
                  <c:v>62.243944303170274</c:v>
                </c:pt>
                <c:pt idx="147">
                  <c:v>62.268283454183774</c:v>
                </c:pt>
                <c:pt idx="148">
                  <c:v>62.33738320396435</c:v>
                </c:pt>
                <c:pt idx="149">
                  <c:v>62.470845882742054</c:v>
                </c:pt>
                <c:pt idx="150">
                  <c:v>62.693771380371068</c:v>
                </c:pt>
                <c:pt idx="151">
                  <c:v>63.034641315157053</c:v>
                </c:pt>
                <c:pt idx="152">
                  <c:v>63.521384360128977</c:v>
                </c:pt>
                <c:pt idx="153">
                  <c:v>64.175495437917547</c:v>
                </c:pt>
                <c:pt idx="154">
                  <c:v>65.004740270951089</c:v>
                </c:pt>
                <c:pt idx="155">
                  <c:v>65.995758753357279</c:v>
                </c:pt>
                <c:pt idx="156">
                  <c:v>67.108533929758124</c:v>
                </c:pt>
                <c:pt idx="157">
                  <c:v>68.274901964736287</c:v>
                </c:pt>
                <c:pt idx="158">
                  <c:v>69.402788347450468</c:v>
                </c:pt>
                <c:pt idx="159">
                  <c:v>70.386621972204182</c:v>
                </c:pt>
                <c:pt idx="160">
                  <c:v>71.1226592894389</c:v>
                </c:pt>
                <c:pt idx="161">
                  <c:v>71.526274475716548</c:v>
                </c:pt>
                <c:pt idx="162">
                  <c:v>71.547265029117355</c:v>
                </c:pt>
                <c:pt idx="163">
                  <c:v>71.179350061107783</c:v>
                </c:pt>
                <c:pt idx="164">
                  <c:v>70.461377123955714</c:v>
                </c:pt>
                <c:pt idx="165">
                  <c:v>69.469916696464395</c:v>
                </c:pt>
                <c:pt idx="166">
                  <c:v>68.30519501869388</c:v>
                </c:pt>
                <c:pt idx="167">
                  <c:v>67.073935285261754</c:v>
                </c:pt>
                <c:pt idx="168">
                  <c:v>65.873146936703264</c:v>
                </c:pt>
                <c:pt idx="169">
                  <c:v>64.7781721321291</c:v>
                </c:pt>
                <c:pt idx="170">
                  <c:v>63.836744207183635</c:v>
                </c:pt>
                <c:pt idx="171">
                  <c:v>63.069044056282927</c:v>
                </c:pt>
                <c:pt idx="172">
                  <c:v>62.472334714198759</c:v>
                </c:pt>
                <c:pt idx="173">
                  <c:v>62.028052226968207</c:v>
                </c:pt>
                <c:pt idx="174">
                  <c:v>61.709263789899261</c:v>
                </c:pt>
                <c:pt idx="175">
                  <c:v>61.486959777249744</c:v>
                </c:pt>
                <c:pt idx="176">
                  <c:v>61.334409168990256</c:v>
                </c:pt>
                <c:pt idx="177">
                  <c:v>61.229498057531401</c:v>
                </c:pt>
                <c:pt idx="178">
                  <c:v>61.155426184023732</c:v>
                </c:pt>
                <c:pt idx="179">
                  <c:v>61.100324138354409</c:v>
                </c:pt>
                <c:pt idx="180">
                  <c:v>61.056332471746998</c:v>
                </c:pt>
                <c:pt idx="181">
                  <c:v>61.018548044785483</c:v>
                </c:pt>
                <c:pt idx="182">
                  <c:v>60.984078232021112</c:v>
                </c:pt>
                <c:pt idx="183">
                  <c:v>60.951304705795458</c:v>
                </c:pt>
                <c:pt idx="184">
                  <c:v>60.919366890841474</c:v>
                </c:pt>
                <c:pt idx="185">
                  <c:v>60.887828904850124</c:v>
                </c:pt>
                <c:pt idx="186">
                  <c:v>60.856479967158307</c:v>
                </c:pt>
                <c:pt idx="187">
                  <c:v>60.82522242670008</c:v>
                </c:pt>
                <c:pt idx="188">
                  <c:v>60.79401266207509</c:v>
                </c:pt>
                <c:pt idx="189">
                  <c:v>60.762831627535384</c:v>
                </c:pt>
                <c:pt idx="190">
                  <c:v>60.731670953974174</c:v>
                </c:pt>
                <c:pt idx="191">
                  <c:v>60.700526724654132</c:v>
                </c:pt>
                <c:pt idx="192">
                  <c:v>60.669396824456662</c:v>
                </c:pt>
                <c:pt idx="193">
                  <c:v>60.638279863674022</c:v>
                </c:pt>
                <c:pt idx="194">
                  <c:v>60.6071747597572</c:v>
                </c:pt>
                <c:pt idx="195">
                  <c:v>60.576080580327329</c:v>
                </c:pt>
                <c:pt idx="196">
                  <c:v>60.544996484984118</c:v>
                </c:pt>
                <c:pt idx="197">
                  <c:v>60.513921702815665</c:v>
                </c:pt>
                <c:pt idx="198">
                  <c:v>60.482855522331086</c:v>
                </c:pt>
                <c:pt idx="199">
                  <c:v>60.45179728564149</c:v>
                </c:pt>
                <c:pt idx="200">
                  <c:v>60.420746384149218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B!$BH$6:$BH$206</c:f>
              <c:numCache>
                <c:formatCode>General</c:formatCode>
                <c:ptCount val="201"/>
                <c:pt idx="0">
                  <c:v>60.448807169102615</c:v>
                </c:pt>
                <c:pt idx="1">
                  <c:v>60.482304974636783</c:v>
                </c:pt>
                <c:pt idx="2">
                  <c:v>60.515805695131235</c:v>
                </c:pt>
                <c:pt idx="3">
                  <c:v>60.549309567896337</c:v>
                </c:pt>
                <c:pt idx="4">
                  <c:v>60.582816848892442</c:v>
                </c:pt>
                <c:pt idx="5">
                  <c:v>60.616327814118144</c:v>
                </c:pt>
                <c:pt idx="6">
                  <c:v>60.649842761092614</c:v>
                </c:pt>
                <c:pt idx="7">
                  <c:v>60.683362010437094</c:v>
                </c:pt>
                <c:pt idx="8">
                  <c:v>60.716885907560822</c:v>
                </c:pt>
                <c:pt idx="9">
                  <c:v>60.750414824456897</c:v>
                </c:pt>
                <c:pt idx="10">
                  <c:v>60.783949161613378</c:v>
                </c:pt>
                <c:pt idx="11">
                  <c:v>60.817489350045157</c:v>
                </c:pt>
                <c:pt idx="12">
                  <c:v>60.85103585345184</c:v>
                </c:pt>
                <c:pt idx="13">
                  <c:v>60.88458917050724</c:v>
                </c:pt>
                <c:pt idx="14">
                  <c:v>60.918149837285249</c:v>
                </c:pt>
                <c:pt idx="15">
                  <c:v>60.951718429827316</c:v>
                </c:pt>
                <c:pt idx="16">
                  <c:v>60.985295566855754</c:v>
                </c:pt>
                <c:pt idx="17">
                  <c:v>61.018881912637084</c:v>
                </c:pt>
                <c:pt idx="18">
                  <c:v>61.052478179998857</c:v>
                </c:pt>
                <c:pt idx="19">
                  <c:v>61.086085133502515</c:v>
                </c:pt>
                <c:pt idx="20">
                  <c:v>61.119703592773917</c:v>
                </c:pt>
                <c:pt idx="21">
                  <c:v>61.153334435992285</c:v>
                </c:pt>
                <c:pt idx="22">
                  <c:v>61.186978603536332</c:v>
                </c:pt>
                <c:pt idx="23">
                  <c:v>61.220637101785009</c:v>
                </c:pt>
                <c:pt idx="24">
                  <c:v>61.25431100706826</c:v>
                </c:pt>
                <c:pt idx="25">
                  <c:v>61.288001469760395</c:v>
                </c:pt>
                <c:pt idx="26">
                  <c:v>61.321709718506142</c:v>
                </c:pt>
                <c:pt idx="27">
                  <c:v>61.355437064565784</c:v>
                </c:pt>
                <c:pt idx="28">
                  <c:v>61.389184906262045</c:v>
                </c:pt>
                <c:pt idx="29">
                  <c:v>61.422954733506614</c:v>
                </c:pt>
                <c:pt idx="30">
                  <c:v>61.456748132378635</c:v>
                </c:pt>
                <c:pt idx="31">
                  <c:v>61.490566789721761</c:v>
                </c:pt>
                <c:pt idx="32">
                  <c:v>61.524412497718586</c:v>
                </c:pt>
                <c:pt idx="33">
                  <c:v>61.558287158393334</c:v>
                </c:pt>
                <c:pt idx="34">
                  <c:v>61.592192787984025</c:v>
                </c:pt>
                <c:pt idx="35">
                  <c:v>61.626131521114303</c:v>
                </c:pt>
                <c:pt idx="36">
                  <c:v>61.660105614682834</c:v>
                </c:pt>
                <c:pt idx="37">
                  <c:v>61.694117451373501</c:v>
                </c:pt>
                <c:pt idx="38">
                  <c:v>61.728169542673804</c:v>
                </c:pt>
                <c:pt idx="39">
                  <c:v>61.762264531269892</c:v>
                </c:pt>
                <c:pt idx="40">
                  <c:v>61.796405192665887</c:v>
                </c:pt>
                <c:pt idx="41">
                  <c:v>61.83059443585141</c:v>
                </c:pt>
                <c:pt idx="42">
                  <c:v>61.8648353028142</c:v>
                </c:pt>
                <c:pt idx="43">
                  <c:v>61.899130966664501</c:v>
                </c:pt>
                <c:pt idx="44">
                  <c:v>61.933484728103871</c:v>
                </c:pt>
                <c:pt idx="45">
                  <c:v>61.967900009932848</c:v>
                </c:pt>
                <c:pt idx="46">
                  <c:v>62.002380349249364</c:v>
                </c:pt>
                <c:pt idx="47">
                  <c:v>62.036929386942077</c:v>
                </c:pt>
                <c:pt idx="48">
                  <c:v>62.071550854029937</c:v>
                </c:pt>
                <c:pt idx="49">
                  <c:v>62.10624855434105</c:v>
                </c:pt>
                <c:pt idx="50">
                  <c:v>62.141026342959172</c:v>
                </c:pt>
                <c:pt idx="51">
                  <c:v>62.175888099795543</c:v>
                </c:pt>
                <c:pt idx="52">
                  <c:v>62.210837697566639</c:v>
                </c:pt>
                <c:pt idx="53">
                  <c:v>62.245878963374444</c:v>
                </c:pt>
                <c:pt idx="54">
                  <c:v>62.281015632996201</c:v>
                </c:pt>
                <c:pt idx="55">
                  <c:v>62.316251296893626</c:v>
                </c:pt>
                <c:pt idx="56">
                  <c:v>62.35158933685053</c:v>
                </c:pt>
                <c:pt idx="57">
                  <c:v>62.387032852040818</c:v>
                </c:pt>
                <c:pt idx="58">
                  <c:v>62.422584573220256</c:v>
                </c:pt>
                <c:pt idx="59">
                  <c:v>62.458246763624786</c:v>
                </c:pt>
                <c:pt idx="60">
                  <c:v>62.494021105050344</c:v>
                </c:pt>
                <c:pt idx="61">
                  <c:v>62.529908567486714</c:v>
                </c:pt>
                <c:pt idx="62">
                  <c:v>62.565909260586842</c:v>
                </c:pt>
                <c:pt idx="63">
                  <c:v>62.602022265178626</c:v>
                </c:pt>
                <c:pt idx="64">
                  <c:v>62.638245442977038</c:v>
                </c:pt>
                <c:pt idx="65">
                  <c:v>62.674575222640883</c:v>
                </c:pt>
                <c:pt idx="66">
                  <c:v>62.711006360350666</c:v>
                </c:pt>
                <c:pt idx="67">
                  <c:v>62.747531673178926</c:v>
                </c:pt>
                <c:pt idx="68">
                  <c:v>62.78414174369631</c:v>
                </c:pt>
                <c:pt idx="69">
                  <c:v>62.820824594527288</c:v>
                </c:pt>
                <c:pt idx="70">
                  <c:v>62.857565331960309</c:v>
                </c:pt>
                <c:pt idx="71">
                  <c:v>62.894345758253202</c:v>
                </c:pt>
                <c:pt idx="72">
                  <c:v>62.931143952984037</c:v>
                </c:pt>
                <c:pt idx="73">
                  <c:v>62.967933824708233</c:v>
                </c:pt>
                <c:pt idx="74">
                  <c:v>63.004684635323848</c:v>
                </c:pt>
                <c:pt idx="75">
                  <c:v>63.041360500946595</c:v>
                </c:pt>
                <c:pt idx="76">
                  <c:v>63.077919874776597</c:v>
                </c:pt>
                <c:pt idx="77">
                  <c:v>63.114315019417674</c:v>
                </c:pt>
                <c:pt idx="78">
                  <c:v>63.150491478390961</c:v>
                </c:pt>
                <c:pt idx="79">
                  <c:v>63.186387559155861</c:v>
                </c:pt>
                <c:pt idx="80">
                  <c:v>63.22193384277837</c:v>
                </c:pt>
                <c:pt idx="81">
                  <c:v>63.25705273840618</c:v>
                </c:pt>
                <c:pt idx="82">
                  <c:v>63.291658103820268</c:v>
                </c:pt>
                <c:pt idx="83">
                  <c:v>63.325654956392533</c:v>
                </c:pt>
                <c:pt idx="84">
                  <c:v>63.358939301596401</c:v>
                </c:pt>
                <c:pt idx="85">
                  <c:v>63.391398108550852</c:v>
                </c:pt>
                <c:pt idx="86">
                  <c:v>63.422909463638248</c:v>
                </c:pt>
                <c:pt idx="87">
                  <c:v>63.453342933688468</c:v>
                </c:pt>
                <c:pt idx="88">
                  <c:v>63.482560169208853</c:v>
                </c:pt>
                <c:pt idx="89">
                  <c:v>63.510415775297879</c:v>
                </c:pt>
                <c:pt idx="90">
                  <c:v>63.536758472879427</c:v>
                </c:pt>
                <c:pt idx="91">
                  <c:v>63.561432565478157</c:v>
                </c:pt>
                <c:pt idx="92">
                  <c:v>63.584279716791983</c:v>
                </c:pt>
                <c:pt idx="93">
                  <c:v>63.605141031852945</c:v>
                </c:pt>
                <c:pt idx="94">
                  <c:v>63.62385941987867</c:v>
                </c:pt>
                <c:pt idx="95">
                  <c:v>63.640282200548171</c:v>
                </c:pt>
                <c:pt idx="96">
                  <c:v>63.654263898215774</c:v>
                </c:pt>
                <c:pt idx="97">
                  <c:v>63.665669151605194</c:v>
                </c:pt>
                <c:pt idx="98">
                  <c:v>63.674375651117543</c:v>
                </c:pt>
                <c:pt idx="99">
                  <c:v>63.680277003477286</c:v>
                </c:pt>
                <c:pt idx="100">
                  <c:v>63.683285415450541</c:v>
                </c:pt>
                <c:pt idx="101">
                  <c:v>63.683334086045434</c:v>
                </c:pt>
                <c:pt idx="102">
                  <c:v>63.680379200840243</c:v>
                </c:pt>
                <c:pt idx="103">
                  <c:v>63.674401433276401</c:v>
                </c:pt>
                <c:pt idx="104">
                  <c:v>63.665406875681199</c:v>
                </c:pt>
                <c:pt idx="105">
                  <c:v>63.653427346571831</c:v>
                </c:pt>
                <c:pt idx="106">
                  <c:v>63.638520048946035</c:v>
                </c:pt>
                <c:pt idx="107">
                  <c:v>63.620766584798062</c:v>
                </c:pt>
                <c:pt idx="108">
                  <c:v>63.600271361734123</c:v>
                </c:pt>
                <c:pt idx="109">
                  <c:v>63.577159455972321</c:v>
                </c:pt>
                <c:pt idx="110">
                  <c:v>63.5515740200793</c:v>
                </c:pt>
                <c:pt idx="111">
                  <c:v>63.52367334184261</c:v>
                </c:pt>
                <c:pt idx="112">
                  <c:v>63.493627671627436</c:v>
                </c:pt>
                <c:pt idx="113">
                  <c:v>63.461615939037252</c:v>
                </c:pt>
                <c:pt idx="114">
                  <c:v>63.427822475988592</c:v>
                </c:pt>
                <c:pt idx="115">
                  <c:v>63.392433853311474</c:v>
                </c:pt>
                <c:pt idx="116">
                  <c:v>63.355635923033674</c:v>
                </c:pt>
                <c:pt idx="117">
                  <c:v>63.317611140184262</c:v>
                </c:pt>
                <c:pt idx="118">
                  <c:v>63.278536217914287</c:v>
                </c:pt>
                <c:pt idx="119">
                  <c:v>63.238580149528509</c:v>
                </c:pt>
                <c:pt idx="120">
                  <c:v>63.197902611969639</c:v>
                </c:pt>
                <c:pt idx="121">
                  <c:v>63.156652748402145</c:v>
                </c:pt>
                <c:pt idx="122">
                  <c:v>63.114968313468985</c:v>
                </c:pt>
                <c:pt idx="123">
                  <c:v>63.072975153872974</c:v>
                </c:pt>
                <c:pt idx="124">
                  <c:v>63.030786989205851</c:v>
                </c:pt>
                <c:pt idx="125">
                  <c:v>62.988505453221705</c:v>
                </c:pt>
                <c:pt idx="126">
                  <c:v>62.946220353679465</c:v>
                </c:pt>
                <c:pt idx="127">
                  <c:v>62.904010109011566</c:v>
                </c:pt>
                <c:pt idx="128">
                  <c:v>62.861942321932482</c:v>
                </c:pt>
                <c:pt idx="129">
                  <c:v>62.820074453201961</c:v>
                </c:pt>
                <c:pt idx="130">
                  <c:v>62.778454562670156</c:v>
                </c:pt>
                <c:pt idx="131">
                  <c:v>62.737122089078483</c:v>
                </c:pt>
                <c:pt idx="132">
                  <c:v>62.696108644566344</c:v>
                </c:pt>
                <c:pt idx="133">
                  <c:v>62.655438804205133</c:v>
                </c:pt>
                <c:pt idx="134">
                  <c:v>62.615130874979883</c:v>
                </c:pt>
                <c:pt idx="135">
                  <c:v>62.575197632355348</c:v>
                </c:pt>
                <c:pt idx="136">
                  <c:v>62.535647015837711</c:v>
                </c:pt>
                <c:pt idx="137">
                  <c:v>62.496482777751112</c:v>
                </c:pt>
                <c:pt idx="138">
                  <c:v>62.457705081797194</c:v>
                </c:pt>
                <c:pt idx="139">
                  <c:v>62.419311049880314</c:v>
                </c:pt>
                <c:pt idx="140">
                  <c:v>62.381295257199795</c:v>
                </c:pt>
                <c:pt idx="141">
                  <c:v>62.343650176778944</c:v>
                </c:pt>
                <c:pt idx="142">
                  <c:v>62.306366575465731</c:v>
                </c:pt>
                <c:pt idx="143">
                  <c:v>62.26943386405032</c:v>
                </c:pt>
                <c:pt idx="144">
                  <c:v>62.232840404543168</c:v>
                </c:pt>
                <c:pt idx="145">
                  <c:v>62.196573777886343</c:v>
                </c:pt>
                <c:pt idx="146">
                  <c:v>62.160621015464692</c:v>
                </c:pt>
                <c:pt idx="147">
                  <c:v>62.124968797774251</c:v>
                </c:pt>
                <c:pt idx="148">
                  <c:v>62.089603623519139</c:v>
                </c:pt>
                <c:pt idx="149">
                  <c:v>62.054511952266282</c:v>
                </c:pt>
                <c:pt idx="150">
                  <c:v>62.019680323608405</c:v>
                </c:pt>
                <c:pt idx="151">
                  <c:v>61.985095455583007</c:v>
                </c:pt>
                <c:pt idx="152">
                  <c:v>61.950744324880304</c:v>
                </c:pt>
                <c:pt idx="153">
                  <c:v>61.916614231154632</c:v>
                </c:pt>
                <c:pt idx="154">
                  <c:v>61.882692847537797</c:v>
                </c:pt>
                <c:pt idx="155">
                  <c:v>61.848968259244018</c:v>
                </c:pt>
                <c:pt idx="156">
                  <c:v>61.815428991957859</c:v>
                </c:pt>
                <c:pt idx="157">
                  <c:v>61.782064031510409</c:v>
                </c:pt>
                <c:pt idx="158">
                  <c:v>61.748862836176329</c:v>
                </c:pt>
                <c:pt idx="159">
                  <c:v>61.715815342766376</c:v>
                </c:pt>
                <c:pt idx="160">
                  <c:v>61.682911967545081</c:v>
                </c:pt>
                <c:pt idx="161">
                  <c:v>61.650143602873342</c:v>
                </c:pt>
                <c:pt idx="162">
                  <c:v>61.617501610357628</c:v>
                </c:pt>
                <c:pt idx="163">
                  <c:v>61.584977811182782</c:v>
                </c:pt>
                <c:pt idx="164">
                  <c:v>61.552564474211998</c:v>
                </c:pt>
                <c:pt idx="165">
                  <c:v>61.520254302354132</c:v>
                </c:pt>
                <c:pt idx="166">
                  <c:v>61.488040417626166</c:v>
                </c:pt>
                <c:pt idx="167">
                  <c:v>61.455916345273565</c:v>
                </c:pt>
                <c:pt idx="168">
                  <c:v>61.423875997255507</c:v>
                </c:pt>
                <c:pt idx="169">
                  <c:v>61.39191365535244</c:v>
                </c:pt>
                <c:pt idx="170">
                  <c:v>61.360023954110773</c:v>
                </c:pt>
                <c:pt idx="171">
                  <c:v>61.32820186380232</c:v>
                </c:pt>
                <c:pt idx="172">
                  <c:v>61.29644267354422</c:v>
                </c:pt>
                <c:pt idx="173">
                  <c:v>61.264741974696982</c:v>
                </c:pt>
                <c:pt idx="174">
                  <c:v>61.23309564463522</c:v>
                </c:pt>
                <c:pt idx="175">
                  <c:v>61.201499830964742</c:v>
                </c:pt>
                <c:pt idx="176">
                  <c:v>61.169950936242756</c:v>
                </c:pt>
                <c:pt idx="177">
                  <c:v>61.13844560324317</c:v>
                </c:pt>
                <c:pt idx="178">
                  <c:v>61.106980700796619</c:v>
                </c:pt>
                <c:pt idx="179">
                  <c:v>61.075553310224286</c:v>
                </c:pt>
                <c:pt idx="180">
                  <c:v>61.044160712376311</c:v>
                </c:pt>
                <c:pt idx="181">
                  <c:v>61.012800375277926</c:v>
                </c:pt>
                <c:pt idx="182">
                  <c:v>60.981469942380741</c:v>
                </c:pt>
                <c:pt idx="183">
                  <c:v>60.950167221412059</c:v>
                </c:pt>
                <c:pt idx="184">
                  <c:v>60.918890173810574</c:v>
                </c:pt>
                <c:pt idx="185">
                  <c:v>60.887636904734457</c:v>
                </c:pt>
                <c:pt idx="186">
                  <c:v>60.856405653624904</c:v>
                </c:pt>
                <c:pt idx="187">
                  <c:v>60.825194785306778</c:v>
                </c:pt>
                <c:pt idx="188">
                  <c:v>60.794002781606366</c:v>
                </c:pt>
                <c:pt idx="189">
                  <c:v>60.762828233465633</c:v>
                </c:pt>
                <c:pt idx="190">
                  <c:v>60.731669833531669</c:v>
                </c:pt>
                <c:pt idx="191">
                  <c:v>60.700526369199657</c:v>
                </c:pt>
                <c:pt idx="192">
                  <c:v>60.669396716087931</c:v>
                </c:pt>
                <c:pt idx="193">
                  <c:v>60.63827983192359</c:v>
                </c:pt>
                <c:pt idx="194">
                  <c:v>60.607174750817542</c:v>
                </c:pt>
                <c:pt idx="195">
                  <c:v>60.576080577908428</c:v>
                </c:pt>
                <c:pt idx="196">
                  <c:v>60.544996484355131</c:v>
                </c:pt>
                <c:pt idx="197">
                  <c:v>60.513921702658486</c:v>
                </c:pt>
                <c:pt idx="198">
                  <c:v>60.482855522293342</c:v>
                </c:pt>
                <c:pt idx="199">
                  <c:v>60.451797285632779</c:v>
                </c:pt>
                <c:pt idx="200">
                  <c:v>60.420746384147286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033952"/>
        <c:axId val="537034344"/>
      </c:scatterChart>
      <c:valAx>
        <c:axId val="5370339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7034344"/>
        <c:crosses val="autoZero"/>
        <c:crossBetween val="midCat"/>
      </c:valAx>
      <c:valAx>
        <c:axId val="537034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7033952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B!$C$224:$O$224</c:f>
                <c:numCache>
                  <c:formatCode>General</c:formatCode>
                  <c:ptCount val="13"/>
                  <c:pt idx="0">
                    <c:v>1.6421984314262158E-3</c:v>
                  </c:pt>
                  <c:pt idx="1">
                    <c:v>1.8095272602634566E-3</c:v>
                  </c:pt>
                  <c:pt idx="2">
                    <c:v>4.7353153768271488E-3</c:v>
                  </c:pt>
                  <c:pt idx="3">
                    <c:v>2.5140237542321331E-3</c:v>
                  </c:pt>
                  <c:pt idx="4">
                    <c:v>4.1724531170033311E-3</c:v>
                  </c:pt>
                  <c:pt idx="5">
                    <c:v>4.7572385778996001E-3</c:v>
                  </c:pt>
                  <c:pt idx="6">
                    <c:v>5.2442514454505889E-3</c:v>
                  </c:pt>
                  <c:pt idx="7">
                    <c:v>6.7950952329745695E-3</c:v>
                  </c:pt>
                  <c:pt idx="8">
                    <c:v>6.7920538143560281E-3</c:v>
                  </c:pt>
                  <c:pt idx="9">
                    <c:v>4.4224327634520026E-3</c:v>
                  </c:pt>
                  <c:pt idx="10">
                    <c:v>4.5648079323688832E-3</c:v>
                  </c:pt>
                  <c:pt idx="11">
                    <c:v>9.758319628863454E-3</c:v>
                  </c:pt>
                  <c:pt idx="12">
                    <c:v>6.6465142457278964E-3</c:v>
                  </c:pt>
                </c:numCache>
              </c:numRef>
            </c:plus>
            <c:minus>
              <c:numRef>
                <c:f>B!$C$224:$O$224</c:f>
                <c:numCache>
                  <c:formatCode>General</c:formatCode>
                  <c:ptCount val="13"/>
                  <c:pt idx="0">
                    <c:v>1.6421984314262158E-3</c:v>
                  </c:pt>
                  <c:pt idx="1">
                    <c:v>1.8095272602634566E-3</c:v>
                  </c:pt>
                  <c:pt idx="2">
                    <c:v>4.7353153768271488E-3</c:v>
                  </c:pt>
                  <c:pt idx="3">
                    <c:v>2.5140237542321331E-3</c:v>
                  </c:pt>
                  <c:pt idx="4">
                    <c:v>4.1724531170033311E-3</c:v>
                  </c:pt>
                  <c:pt idx="5">
                    <c:v>4.7572385778996001E-3</c:v>
                  </c:pt>
                  <c:pt idx="6">
                    <c:v>5.2442514454505889E-3</c:v>
                  </c:pt>
                  <c:pt idx="7">
                    <c:v>6.7950952329745695E-3</c:v>
                  </c:pt>
                  <c:pt idx="8">
                    <c:v>6.7920538143560281E-3</c:v>
                  </c:pt>
                  <c:pt idx="9">
                    <c:v>4.4224327634520026E-3</c:v>
                  </c:pt>
                  <c:pt idx="10">
                    <c:v>4.5648079323688832E-3</c:v>
                  </c:pt>
                  <c:pt idx="11">
                    <c:v>9.758319628863454E-3</c:v>
                  </c:pt>
                  <c:pt idx="12">
                    <c:v>6.6465142457278964E-3</c:v>
                  </c:pt>
                </c:numCache>
              </c:numRef>
            </c:minus>
          </c:errBars>
          <c:xVal>
            <c:numRef>
              <c:f>B!$R$5:$AD$5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B!$C$223:$O$223</c:f>
              <c:numCache>
                <c:formatCode>0.0%</c:formatCode>
                <c:ptCount val="13"/>
                <c:pt idx="0">
                  <c:v>3.150002430537114E-3</c:v>
                </c:pt>
                <c:pt idx="1">
                  <c:v>3.0792889733596122E-2</c:v>
                </c:pt>
                <c:pt idx="2">
                  <c:v>6.0702001883343057E-2</c:v>
                </c:pt>
                <c:pt idx="3">
                  <c:v>8.3204390953880117E-2</c:v>
                </c:pt>
                <c:pt idx="4">
                  <c:v>0.11554269603428791</c:v>
                </c:pt>
                <c:pt idx="5">
                  <c:v>0.14568649257694269</c:v>
                </c:pt>
                <c:pt idx="6">
                  <c:v>0.16881911487073245</c:v>
                </c:pt>
                <c:pt idx="7">
                  <c:v>0.1882603981280806</c:v>
                </c:pt>
                <c:pt idx="8">
                  <c:v>0.20216829343332093</c:v>
                </c:pt>
                <c:pt idx="9">
                  <c:v>0.22269824448049552</c:v>
                </c:pt>
                <c:pt idx="10">
                  <c:v>0.23827795965793608</c:v>
                </c:pt>
                <c:pt idx="11">
                  <c:v>0.24982820789076512</c:v>
                </c:pt>
                <c:pt idx="12">
                  <c:v>0.26699533430000127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304480"/>
        <c:axId val="863300560"/>
      </c:scatterChart>
      <c:valAx>
        <c:axId val="86330448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63300560"/>
        <c:crosses val="autoZero"/>
        <c:crossBetween val="midCat"/>
      </c:valAx>
      <c:valAx>
        <c:axId val="863300560"/>
        <c:scaling>
          <c:orientation val="minMax"/>
          <c:max val="0.70000000000000007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8633044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'C'!$C$6:$C$206</c:f>
              <c:numCache>
                <c:formatCode>General</c:formatCode>
                <c:ptCount val="201"/>
                <c:pt idx="0">
                  <c:v>68.817999999999998</c:v>
                </c:pt>
                <c:pt idx="1">
                  <c:v>69.212000000000003</c:v>
                </c:pt>
                <c:pt idx="2">
                  <c:v>68.652000000000001</c:v>
                </c:pt>
                <c:pt idx="3">
                  <c:v>68.347999999999999</c:v>
                </c:pt>
                <c:pt idx="4">
                  <c:v>69.257999999999996</c:v>
                </c:pt>
                <c:pt idx="5">
                  <c:v>68.894000000000005</c:v>
                </c:pt>
                <c:pt idx="6">
                  <c:v>68.257999999999996</c:v>
                </c:pt>
                <c:pt idx="7">
                  <c:v>69.332999999999998</c:v>
                </c:pt>
                <c:pt idx="8">
                  <c:v>67.515000000000001</c:v>
                </c:pt>
                <c:pt idx="9">
                  <c:v>68.227000000000004</c:v>
                </c:pt>
                <c:pt idx="10">
                  <c:v>69.135999999999996</c:v>
                </c:pt>
                <c:pt idx="11">
                  <c:v>68.227000000000004</c:v>
                </c:pt>
                <c:pt idx="12">
                  <c:v>69.667000000000002</c:v>
                </c:pt>
                <c:pt idx="13">
                  <c:v>67.938999999999993</c:v>
                </c:pt>
                <c:pt idx="14">
                  <c:v>68.53</c:v>
                </c:pt>
                <c:pt idx="15">
                  <c:v>68.712000000000003</c:v>
                </c:pt>
                <c:pt idx="16">
                  <c:v>68.182000000000002</c:v>
                </c:pt>
                <c:pt idx="17">
                  <c:v>68.817999999999998</c:v>
                </c:pt>
                <c:pt idx="18">
                  <c:v>68.697000000000003</c:v>
                </c:pt>
                <c:pt idx="19">
                  <c:v>70</c:v>
                </c:pt>
                <c:pt idx="20">
                  <c:v>69.787999999999997</c:v>
                </c:pt>
                <c:pt idx="21">
                  <c:v>70.332999999999998</c:v>
                </c:pt>
                <c:pt idx="22">
                  <c:v>70.347999999999999</c:v>
                </c:pt>
                <c:pt idx="23">
                  <c:v>69</c:v>
                </c:pt>
                <c:pt idx="24">
                  <c:v>70.090999999999994</c:v>
                </c:pt>
                <c:pt idx="25">
                  <c:v>71.438999999999993</c:v>
                </c:pt>
                <c:pt idx="26">
                  <c:v>71.167000000000002</c:v>
                </c:pt>
                <c:pt idx="27">
                  <c:v>72.182000000000002</c:v>
                </c:pt>
                <c:pt idx="28">
                  <c:v>72.484999999999999</c:v>
                </c:pt>
                <c:pt idx="29">
                  <c:v>73.787999999999997</c:v>
                </c:pt>
                <c:pt idx="30">
                  <c:v>74.697000000000003</c:v>
                </c:pt>
                <c:pt idx="31">
                  <c:v>73.545000000000002</c:v>
                </c:pt>
                <c:pt idx="32">
                  <c:v>73.697000000000003</c:v>
                </c:pt>
                <c:pt idx="33">
                  <c:v>74.879000000000005</c:v>
                </c:pt>
                <c:pt idx="34">
                  <c:v>74.954999999999998</c:v>
                </c:pt>
                <c:pt idx="35">
                  <c:v>75.045000000000002</c:v>
                </c:pt>
                <c:pt idx="36">
                  <c:v>75.984999999999999</c:v>
                </c:pt>
                <c:pt idx="37">
                  <c:v>77.197000000000003</c:v>
                </c:pt>
                <c:pt idx="38">
                  <c:v>79.302999999999997</c:v>
                </c:pt>
                <c:pt idx="39">
                  <c:v>82.152000000000001</c:v>
                </c:pt>
                <c:pt idx="40">
                  <c:v>84.864000000000004</c:v>
                </c:pt>
                <c:pt idx="41">
                  <c:v>88.197000000000003</c:v>
                </c:pt>
                <c:pt idx="42">
                  <c:v>93.03</c:v>
                </c:pt>
                <c:pt idx="43">
                  <c:v>99.742000000000004</c:v>
                </c:pt>
                <c:pt idx="44">
                  <c:v>106.955</c:v>
                </c:pt>
                <c:pt idx="45">
                  <c:v>116.273</c:v>
                </c:pt>
                <c:pt idx="46">
                  <c:v>126.864</c:v>
                </c:pt>
                <c:pt idx="47">
                  <c:v>138.43899999999999</c:v>
                </c:pt>
                <c:pt idx="48">
                  <c:v>151.84800000000001</c:v>
                </c:pt>
                <c:pt idx="49">
                  <c:v>165.303</c:v>
                </c:pt>
                <c:pt idx="50">
                  <c:v>177.5</c:v>
                </c:pt>
                <c:pt idx="51">
                  <c:v>188.45500000000001</c:v>
                </c:pt>
                <c:pt idx="52">
                  <c:v>196.10599999999999</c:v>
                </c:pt>
                <c:pt idx="53">
                  <c:v>202.74199999999999</c:v>
                </c:pt>
                <c:pt idx="54">
                  <c:v>204.98500000000001</c:v>
                </c:pt>
                <c:pt idx="55">
                  <c:v>206.273</c:v>
                </c:pt>
                <c:pt idx="56">
                  <c:v>205.28800000000001</c:v>
                </c:pt>
                <c:pt idx="57">
                  <c:v>200.5</c:v>
                </c:pt>
                <c:pt idx="58">
                  <c:v>193.364</c:v>
                </c:pt>
                <c:pt idx="59">
                  <c:v>183.333</c:v>
                </c:pt>
                <c:pt idx="60">
                  <c:v>165.364</c:v>
                </c:pt>
                <c:pt idx="61">
                  <c:v>143.87899999999999</c:v>
                </c:pt>
                <c:pt idx="62">
                  <c:v>115.318</c:v>
                </c:pt>
                <c:pt idx="63">
                  <c:v>93.742000000000004</c:v>
                </c:pt>
                <c:pt idx="64">
                  <c:v>82.257999999999996</c:v>
                </c:pt>
                <c:pt idx="65">
                  <c:v>78.075999999999993</c:v>
                </c:pt>
                <c:pt idx="66">
                  <c:v>77</c:v>
                </c:pt>
                <c:pt idx="67">
                  <c:v>77.864000000000004</c:v>
                </c:pt>
                <c:pt idx="68">
                  <c:v>78.938999999999993</c:v>
                </c:pt>
                <c:pt idx="69">
                  <c:v>80.757999999999996</c:v>
                </c:pt>
                <c:pt idx="70">
                  <c:v>83.697000000000003</c:v>
                </c:pt>
                <c:pt idx="71">
                  <c:v>86.120999999999995</c:v>
                </c:pt>
                <c:pt idx="72">
                  <c:v>89.817999999999998</c:v>
                </c:pt>
                <c:pt idx="73">
                  <c:v>94.135999999999996</c:v>
                </c:pt>
                <c:pt idx="74">
                  <c:v>100.03</c:v>
                </c:pt>
                <c:pt idx="75">
                  <c:v>105.47</c:v>
                </c:pt>
                <c:pt idx="76">
                  <c:v>109.727</c:v>
                </c:pt>
                <c:pt idx="77">
                  <c:v>115.333</c:v>
                </c:pt>
                <c:pt idx="78">
                  <c:v>120.182</c:v>
                </c:pt>
                <c:pt idx="79">
                  <c:v>123.39400000000001</c:v>
                </c:pt>
                <c:pt idx="80">
                  <c:v>125.545</c:v>
                </c:pt>
                <c:pt idx="81">
                  <c:v>127.212</c:v>
                </c:pt>
                <c:pt idx="82">
                  <c:v>125.288</c:v>
                </c:pt>
                <c:pt idx="83">
                  <c:v>121.955</c:v>
                </c:pt>
                <c:pt idx="84">
                  <c:v>114.09099999999999</c:v>
                </c:pt>
                <c:pt idx="85">
                  <c:v>103.39400000000001</c:v>
                </c:pt>
                <c:pt idx="86">
                  <c:v>92.120999999999995</c:v>
                </c:pt>
                <c:pt idx="87">
                  <c:v>82.227000000000004</c:v>
                </c:pt>
                <c:pt idx="88">
                  <c:v>76.879000000000005</c:v>
                </c:pt>
                <c:pt idx="89">
                  <c:v>74.287999999999997</c:v>
                </c:pt>
                <c:pt idx="90">
                  <c:v>72.909000000000006</c:v>
                </c:pt>
                <c:pt idx="91">
                  <c:v>72</c:v>
                </c:pt>
                <c:pt idx="92">
                  <c:v>72.575999999999993</c:v>
                </c:pt>
                <c:pt idx="93">
                  <c:v>70.727000000000004</c:v>
                </c:pt>
                <c:pt idx="94">
                  <c:v>70.802999999999997</c:v>
                </c:pt>
                <c:pt idx="95">
                  <c:v>71.484999999999999</c:v>
                </c:pt>
                <c:pt idx="96">
                  <c:v>71.197000000000003</c:v>
                </c:pt>
                <c:pt idx="97">
                  <c:v>71.484999999999999</c:v>
                </c:pt>
                <c:pt idx="98">
                  <c:v>69.409000000000006</c:v>
                </c:pt>
                <c:pt idx="99">
                  <c:v>70.182000000000002</c:v>
                </c:pt>
                <c:pt idx="100">
                  <c:v>69.302999999999997</c:v>
                </c:pt>
                <c:pt idx="101">
                  <c:v>69.924000000000007</c:v>
                </c:pt>
                <c:pt idx="102">
                  <c:v>70.787999999999997</c:v>
                </c:pt>
                <c:pt idx="103">
                  <c:v>70.212000000000003</c:v>
                </c:pt>
                <c:pt idx="104">
                  <c:v>71.272999999999996</c:v>
                </c:pt>
                <c:pt idx="105">
                  <c:v>70.817999999999998</c:v>
                </c:pt>
                <c:pt idx="106">
                  <c:v>71.227000000000004</c:v>
                </c:pt>
                <c:pt idx="107">
                  <c:v>71.135999999999996</c:v>
                </c:pt>
                <c:pt idx="108">
                  <c:v>71.712000000000003</c:v>
                </c:pt>
                <c:pt idx="109">
                  <c:v>71.635999999999996</c:v>
                </c:pt>
                <c:pt idx="110">
                  <c:v>73.061000000000007</c:v>
                </c:pt>
                <c:pt idx="111">
                  <c:v>72.182000000000002</c:v>
                </c:pt>
                <c:pt idx="112">
                  <c:v>72.802999999999997</c:v>
                </c:pt>
                <c:pt idx="113">
                  <c:v>71.545000000000002</c:v>
                </c:pt>
                <c:pt idx="114">
                  <c:v>71.045000000000002</c:v>
                </c:pt>
                <c:pt idx="115">
                  <c:v>71.682000000000002</c:v>
                </c:pt>
                <c:pt idx="116">
                  <c:v>70.938999999999993</c:v>
                </c:pt>
                <c:pt idx="117">
                  <c:v>70.438999999999993</c:v>
                </c:pt>
                <c:pt idx="118">
                  <c:v>70.787999999999997</c:v>
                </c:pt>
                <c:pt idx="119">
                  <c:v>71.120999999999995</c:v>
                </c:pt>
                <c:pt idx="120">
                  <c:v>70.802999999999997</c:v>
                </c:pt>
                <c:pt idx="121">
                  <c:v>69.727000000000004</c:v>
                </c:pt>
                <c:pt idx="122">
                  <c:v>70.182000000000002</c:v>
                </c:pt>
                <c:pt idx="123">
                  <c:v>69.787999999999997</c:v>
                </c:pt>
                <c:pt idx="124">
                  <c:v>68.272999999999996</c:v>
                </c:pt>
                <c:pt idx="125">
                  <c:v>69.167000000000002</c:v>
                </c:pt>
                <c:pt idx="126">
                  <c:v>68.590999999999994</c:v>
                </c:pt>
                <c:pt idx="127">
                  <c:v>68.635999999999996</c:v>
                </c:pt>
                <c:pt idx="128">
                  <c:v>68.742000000000004</c:v>
                </c:pt>
                <c:pt idx="129">
                  <c:v>69.257999999999996</c:v>
                </c:pt>
                <c:pt idx="130">
                  <c:v>66.909000000000006</c:v>
                </c:pt>
                <c:pt idx="131">
                  <c:v>68.075999999999993</c:v>
                </c:pt>
                <c:pt idx="132">
                  <c:v>67.652000000000001</c:v>
                </c:pt>
                <c:pt idx="133">
                  <c:v>67.590999999999994</c:v>
                </c:pt>
                <c:pt idx="134">
                  <c:v>66.984999999999999</c:v>
                </c:pt>
                <c:pt idx="135">
                  <c:v>67.894000000000005</c:v>
                </c:pt>
                <c:pt idx="136">
                  <c:v>66.864000000000004</c:v>
                </c:pt>
                <c:pt idx="137">
                  <c:v>66.832999999999998</c:v>
                </c:pt>
                <c:pt idx="138">
                  <c:v>68.03</c:v>
                </c:pt>
                <c:pt idx="139">
                  <c:v>67.075999999999993</c:v>
                </c:pt>
                <c:pt idx="140">
                  <c:v>67.379000000000005</c:v>
                </c:pt>
                <c:pt idx="141">
                  <c:v>66.061000000000007</c:v>
                </c:pt>
                <c:pt idx="142">
                  <c:v>67.484999999999999</c:v>
                </c:pt>
                <c:pt idx="143">
                  <c:v>66.454999999999998</c:v>
                </c:pt>
                <c:pt idx="144">
                  <c:v>67.167000000000002</c:v>
                </c:pt>
                <c:pt idx="145">
                  <c:v>66.287999999999997</c:v>
                </c:pt>
                <c:pt idx="146">
                  <c:v>66.954999999999998</c:v>
                </c:pt>
                <c:pt idx="147">
                  <c:v>66.302999999999997</c:v>
                </c:pt>
                <c:pt idx="148">
                  <c:v>66.045000000000002</c:v>
                </c:pt>
                <c:pt idx="149">
                  <c:v>67.394000000000005</c:v>
                </c:pt>
                <c:pt idx="150">
                  <c:v>67.484999999999999</c:v>
                </c:pt>
                <c:pt idx="151">
                  <c:v>66.697000000000003</c:v>
                </c:pt>
                <c:pt idx="152">
                  <c:v>67.605999999999995</c:v>
                </c:pt>
                <c:pt idx="153">
                  <c:v>67.667000000000002</c:v>
                </c:pt>
                <c:pt idx="154">
                  <c:v>66.924000000000007</c:v>
                </c:pt>
                <c:pt idx="155">
                  <c:v>66.787999999999997</c:v>
                </c:pt>
                <c:pt idx="156">
                  <c:v>66.864000000000004</c:v>
                </c:pt>
                <c:pt idx="157">
                  <c:v>66.620999999999995</c:v>
                </c:pt>
                <c:pt idx="158">
                  <c:v>66.364000000000004</c:v>
                </c:pt>
                <c:pt idx="159">
                  <c:v>66.105999999999995</c:v>
                </c:pt>
                <c:pt idx="160">
                  <c:v>66.772999999999996</c:v>
                </c:pt>
                <c:pt idx="161">
                  <c:v>65.847999999999999</c:v>
                </c:pt>
                <c:pt idx="162">
                  <c:v>65.847999999999999</c:v>
                </c:pt>
                <c:pt idx="163">
                  <c:v>66.152000000000001</c:v>
                </c:pt>
                <c:pt idx="164">
                  <c:v>65.590999999999994</c:v>
                </c:pt>
                <c:pt idx="165">
                  <c:v>67.045000000000002</c:v>
                </c:pt>
                <c:pt idx="166">
                  <c:v>65.561000000000007</c:v>
                </c:pt>
                <c:pt idx="167">
                  <c:v>65.061000000000007</c:v>
                </c:pt>
                <c:pt idx="168">
                  <c:v>65.847999999999999</c:v>
                </c:pt>
                <c:pt idx="169">
                  <c:v>65.635999999999996</c:v>
                </c:pt>
                <c:pt idx="170">
                  <c:v>65.317999999999998</c:v>
                </c:pt>
                <c:pt idx="171">
                  <c:v>65.227000000000004</c:v>
                </c:pt>
                <c:pt idx="172">
                  <c:v>65.135999999999996</c:v>
                </c:pt>
                <c:pt idx="173">
                  <c:v>65.484999999999999</c:v>
                </c:pt>
                <c:pt idx="174">
                  <c:v>65.484999999999999</c:v>
                </c:pt>
                <c:pt idx="175">
                  <c:v>65.302999999999997</c:v>
                </c:pt>
                <c:pt idx="176">
                  <c:v>64.847999999999999</c:v>
                </c:pt>
                <c:pt idx="177">
                  <c:v>65.561000000000007</c:v>
                </c:pt>
                <c:pt idx="178">
                  <c:v>64.620999999999995</c:v>
                </c:pt>
                <c:pt idx="179">
                  <c:v>65.182000000000002</c:v>
                </c:pt>
                <c:pt idx="180">
                  <c:v>65.864000000000004</c:v>
                </c:pt>
                <c:pt idx="181">
                  <c:v>64.242000000000004</c:v>
                </c:pt>
                <c:pt idx="182">
                  <c:v>64.682000000000002</c:v>
                </c:pt>
                <c:pt idx="183">
                  <c:v>64.590999999999994</c:v>
                </c:pt>
                <c:pt idx="184">
                  <c:v>64.984999999999999</c:v>
                </c:pt>
                <c:pt idx="185">
                  <c:v>64.954999999999998</c:v>
                </c:pt>
                <c:pt idx="186">
                  <c:v>65.045000000000002</c:v>
                </c:pt>
                <c:pt idx="187">
                  <c:v>64.742000000000004</c:v>
                </c:pt>
                <c:pt idx="188">
                  <c:v>65.257999999999996</c:v>
                </c:pt>
                <c:pt idx="189">
                  <c:v>64.984999999999999</c:v>
                </c:pt>
                <c:pt idx="190">
                  <c:v>64.287999999999997</c:v>
                </c:pt>
                <c:pt idx="191">
                  <c:v>65.545000000000002</c:v>
                </c:pt>
                <c:pt idx="192">
                  <c:v>64.332999999999998</c:v>
                </c:pt>
                <c:pt idx="193">
                  <c:v>64.772999999999996</c:v>
                </c:pt>
                <c:pt idx="194">
                  <c:v>65.061000000000007</c:v>
                </c:pt>
                <c:pt idx="195">
                  <c:v>63.515000000000001</c:v>
                </c:pt>
                <c:pt idx="196">
                  <c:v>65.515000000000001</c:v>
                </c:pt>
                <c:pt idx="197">
                  <c:v>64.287999999999997</c:v>
                </c:pt>
                <c:pt idx="198">
                  <c:v>64.515000000000001</c:v>
                </c:pt>
                <c:pt idx="199">
                  <c:v>65.135999999999996</c:v>
                </c:pt>
                <c:pt idx="200">
                  <c:v>63.787999999999997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'C'!$R$6:$R$206</c:f>
              <c:numCache>
                <c:formatCode>0.00</c:formatCode>
                <c:ptCount val="201"/>
                <c:pt idx="0">
                  <c:v>70.538020940581418</c:v>
                </c:pt>
                <c:pt idx="1">
                  <c:v>70.550133454217388</c:v>
                </c:pt>
                <c:pt idx="2">
                  <c:v>70.562250298236179</c:v>
                </c:pt>
                <c:pt idx="3">
                  <c:v>70.574371818345114</c:v>
                </c:pt>
                <c:pt idx="4">
                  <c:v>70.586498386635469</c:v>
                </c:pt>
                <c:pt idx="5">
                  <c:v>70.59863040345266</c:v>
                </c:pt>
                <c:pt idx="6">
                  <c:v>70.610768299381519</c:v>
                </c:pt>
                <c:pt idx="7">
                  <c:v>70.622912537350942</c:v>
                </c:pt>
                <c:pt idx="8">
                  <c:v>70.635063614862432</c:v>
                </c:pt>
                <c:pt idx="9">
                  <c:v>70.647222066347098</c:v>
                </c:pt>
                <c:pt idx="10">
                  <c:v>70.659388465654345</c:v>
                </c:pt>
                <c:pt idx="11">
                  <c:v>70.671563428676365</c:v>
                </c:pt>
                <c:pt idx="12">
                  <c:v>70.683747616110509</c:v>
                </c:pt>
                <c:pt idx="13">
                  <c:v>70.6959417363624</c:v>
                </c:pt>
                <c:pt idx="14">
                  <c:v>70.708146548590932</c:v>
                </c:pt>
                <c:pt idx="15">
                  <c:v>70.720362865897656</c:v>
                </c:pt>
                <c:pt idx="16">
                  <c:v>70.732591558669398</c:v>
                </c:pt>
                <c:pt idx="17">
                  <c:v>70.744833558111281</c:v>
                </c:pt>
                <c:pt idx="18">
                  <c:v>70.757089860120047</c:v>
                </c:pt>
                <c:pt idx="19">
                  <c:v>70.769361530057182</c:v>
                </c:pt>
                <c:pt idx="20">
                  <c:v>70.781649710398298</c:v>
                </c:pt>
                <c:pt idx="21">
                  <c:v>70.793955637890519</c:v>
                </c:pt>
                <c:pt idx="22">
                  <c:v>70.80628069142935</c:v>
                </c:pt>
                <c:pt idx="23">
                  <c:v>70.818626535320718</c:v>
                </c:pt>
                <c:pt idx="24">
                  <c:v>70.830995545800803</c:v>
                </c:pt>
                <c:pt idx="25">
                  <c:v>70.843392040502223</c:v>
                </c:pt>
                <c:pt idx="26">
                  <c:v>70.855825678123352</c:v>
                </c:pt>
                <c:pt idx="27">
                  <c:v>70.868320444771143</c:v>
                </c:pt>
                <c:pt idx="28">
                  <c:v>70.880937321314263</c:v>
                </c:pt>
                <c:pt idx="29">
                  <c:v>70.893828775360944</c:v>
                </c:pt>
                <c:pt idx="30">
                  <c:v>70.907363448891275</c:v>
                </c:pt>
                <c:pt idx="31">
                  <c:v>70.922397325384779</c:v>
                </c:pt>
                <c:pt idx="32">
                  <c:v>70.940833227694441</c:v>
                </c:pt>
                <c:pt idx="33">
                  <c:v>70.966713590210517</c:v>
                </c:pt>
                <c:pt idx="34">
                  <c:v>71.008234917881396</c:v>
                </c:pt>
                <c:pt idx="35">
                  <c:v>71.081238966228753</c:v>
                </c:pt>
                <c:pt idx="36">
                  <c:v>71.214869465700104</c:v>
                </c:pt>
                <c:pt idx="37">
                  <c:v>71.460071029759604</c:v>
                </c:pt>
                <c:pt idx="38">
                  <c:v>71.901274440822888</c:v>
                </c:pt>
                <c:pt idx="39">
                  <c:v>72.670756392258909</c:v>
                </c:pt>
                <c:pt idx="40">
                  <c:v>73.963638334147305</c:v>
                </c:pt>
                <c:pt idx="41">
                  <c:v>76.049362417369423</c:v>
                </c:pt>
                <c:pt idx="42">
                  <c:v>79.273192496045525</c:v>
                </c:pt>
                <c:pt idx="43">
                  <c:v>84.039745367423649</c:v>
                </c:pt>
                <c:pt idx="44">
                  <c:v>90.771037011733142</c:v>
                </c:pt>
                <c:pt idx="45">
                  <c:v>99.835262759336587</c:v>
                </c:pt>
                <c:pt idx="46">
                  <c:v>111.45002561548853</c:v>
                </c:pt>
                <c:pt idx="47">
                  <c:v>125.57403407295445</c:v>
                </c:pt>
                <c:pt idx="48">
                  <c:v>141.81163770617644</c:v>
                </c:pt>
                <c:pt idx="49">
                  <c:v>159.36078549219155</c:v>
                </c:pt>
                <c:pt idx="50">
                  <c:v>177.03289047216961</c:v>
                </c:pt>
                <c:pt idx="51">
                  <c:v>193.36045566546437</c:v>
                </c:pt>
                <c:pt idx="52">
                  <c:v>206.78667926390818</c:v>
                </c:pt>
                <c:pt idx="53">
                  <c:v>215.90631978674239</c:v>
                </c:pt>
                <c:pt idx="54">
                  <c:v>219.70728550188986</c:v>
                </c:pt>
                <c:pt idx="55">
                  <c:v>217.75571447739136</c:v>
                </c:pt>
                <c:pt idx="56">
                  <c:v>210.27776715359752</c:v>
                </c:pt>
                <c:pt idx="57">
                  <c:v>198.11681720309605</c:v>
                </c:pt>
                <c:pt idx="58">
                  <c:v>182.57724286121112</c:v>
                </c:pt>
                <c:pt idx="59">
                  <c:v>165.19481908924081</c:v>
                </c:pt>
                <c:pt idx="60">
                  <c:v>147.48951441094982</c:v>
                </c:pt>
                <c:pt idx="61">
                  <c:v>130.75513596666477</c:v>
                </c:pt>
                <c:pt idx="62">
                  <c:v>115.92395941174692</c:v>
                </c:pt>
                <c:pt idx="63">
                  <c:v>103.52035336456171</c:v>
                </c:pt>
                <c:pt idx="64">
                  <c:v>93.69419061406613</c:v>
                </c:pt>
                <c:pt idx="65">
                  <c:v>86.309386414896167</c:v>
                </c:pt>
                <c:pt idx="66">
                  <c:v>81.058023322129429</c:v>
                </c:pt>
                <c:pt idx="67">
                  <c:v>77.574696870174535</c:v>
                </c:pt>
                <c:pt idx="68">
                  <c:v>75.534439410766595</c:v>
                </c:pt>
                <c:pt idx="69">
                  <c:v>74.725506784643741</c:v>
                </c:pt>
                <c:pt idx="70">
                  <c:v>75.091550464499107</c:v>
                </c:pt>
                <c:pt idx="71">
                  <c:v>76.735737879463855</c:v>
                </c:pt>
                <c:pt idx="72">
                  <c:v>79.876081806651314</c:v>
                </c:pt>
                <c:pt idx="73">
                  <c:v>84.743801724414084</c:v>
                </c:pt>
                <c:pt idx="74">
                  <c:v>91.43157907772968</c:v>
                </c:pt>
                <c:pt idx="75">
                  <c:v>99.725984613084364</c:v>
                </c:pt>
                <c:pt idx="76">
                  <c:v>108.98676352945422</c:v>
                </c:pt>
                <c:pt idx="77">
                  <c:v>118.14476353352687</c:v>
                </c:pt>
                <c:pt idx="78">
                  <c:v>125.86257359329377</c:v>
                </c:pt>
                <c:pt idx="79">
                  <c:v>130.83831271349936</c:v>
                </c:pt>
                <c:pt idx="80">
                  <c:v>132.16008611381562</c:v>
                </c:pt>
                <c:pt idx="81">
                  <c:v>129.57776318062866</c:v>
                </c:pt>
                <c:pt idx="82">
                  <c:v>123.58001472388975</c:v>
                </c:pt>
                <c:pt idx="83">
                  <c:v>115.24354215023084</c:v>
                </c:pt>
                <c:pt idx="84">
                  <c:v>105.91799791630446</c:v>
                </c:pt>
                <c:pt idx="85">
                  <c:v>96.872816120895749</c:v>
                </c:pt>
                <c:pt idx="86">
                  <c:v>89.031161044101879</c:v>
                </c:pt>
                <c:pt idx="87">
                  <c:v>82.860049117168671</c:v>
                </c:pt>
                <c:pt idx="88">
                  <c:v>78.411512355100214</c:v>
                </c:pt>
                <c:pt idx="89">
                  <c:v>75.456461178470249</c:v>
                </c:pt>
                <c:pt idx="90">
                  <c:v>73.639169601591234</c:v>
                </c:pt>
                <c:pt idx="91">
                  <c:v>72.599512501349665</c:v>
                </c:pt>
                <c:pt idx="92">
                  <c:v>72.042075205120625</c:v>
                </c:pt>
                <c:pt idx="93">
                  <c:v>71.757538442859428</c:v>
                </c:pt>
                <c:pt idx="94">
                  <c:v>71.614118092107745</c:v>
                </c:pt>
                <c:pt idx="95">
                  <c:v>71.536954604097943</c:v>
                </c:pt>
                <c:pt idx="96">
                  <c:v>71.4873163251021</c:v>
                </c:pt>
                <c:pt idx="97">
                  <c:v>71.446833901757458</c:v>
                </c:pt>
                <c:pt idx="98">
                  <c:v>71.407486423633628</c:v>
                </c:pt>
                <c:pt idx="99">
                  <c:v>71.366045140075002</c:v>
                </c:pt>
                <c:pt idx="100">
                  <c:v>71.321323273465168</c:v>
                </c:pt>
                <c:pt idx="101">
                  <c:v>71.272946640426966</c:v>
                </c:pt>
                <c:pt idx="102">
                  <c:v>71.220853274383103</c:v>
                </c:pt>
                <c:pt idx="103">
                  <c:v>71.165106928353296</c:v>
                </c:pt>
                <c:pt idx="104">
                  <c:v>71.105833524143478</c:v>
                </c:pt>
                <c:pt idx="105">
                  <c:v>71.043202656640659</c:v>
                </c:pt>
                <c:pt idx="106">
                  <c:v>70.977426446325339</c:v>
                </c:pt>
                <c:pt idx="107">
                  <c:v>70.90876811880527</c:v>
                </c:pt>
                <c:pt idx="108">
                  <c:v>70.837559785696754</c:v>
                </c:pt>
                <c:pt idx="109">
                  <c:v>70.764230140706516</c:v>
                </c:pt>
                <c:pt idx="110">
                  <c:v>70.689340301214685</c:v>
                </c:pt>
                <c:pt idx="111">
                  <c:v>70.613620188345152</c:v>
                </c:pt>
                <c:pt idx="112">
                  <c:v>70.53798939165263</c:v>
                </c:pt>
                <c:pt idx="113">
                  <c:v>70.463538013332638</c:v>
                </c:pt>
                <c:pt idx="114">
                  <c:v>70.391439560603956</c:v>
                </c:pt>
                <c:pt idx="115">
                  <c:v>70.322775909294663</c:v>
                </c:pt>
                <c:pt idx="116">
                  <c:v>70.258278189551021</c:v>
                </c:pt>
                <c:pt idx="117">
                  <c:v>70.198025326751122</c:v>
                </c:pt>
                <c:pt idx="118">
                  <c:v>70.141182577413815</c:v>
                </c:pt>
                <c:pt idx="119">
                  <c:v>70.085886233741505</c:v>
                </c:pt>
                <c:pt idx="120">
                  <c:v>70.029367733135288</c:v>
                </c:pt>
                <c:pt idx="121">
                  <c:v>69.968352064055537</c:v>
                </c:pt>
                <c:pt idx="122">
                  <c:v>69.899674012272314</c:v>
                </c:pt>
                <c:pt idx="123">
                  <c:v>69.820964878220934</c:v>
                </c:pt>
                <c:pt idx="124">
                  <c:v>69.731213337826347</c:v>
                </c:pt>
                <c:pt idx="125">
                  <c:v>69.631025737931935</c:v>
                </c:pt>
                <c:pt idx="126">
                  <c:v>69.522501644359878</c:v>
                </c:pt>
                <c:pt idx="127">
                  <c:v>69.408765524721233</c:v>
                </c:pt>
                <c:pt idx="128">
                  <c:v>69.293303619959346</c:v>
                </c:pt>
                <c:pt idx="129">
                  <c:v>69.179303298535174</c:v>
                </c:pt>
                <c:pt idx="130">
                  <c:v>69.069166445086125</c:v>
                </c:pt>
                <c:pt idx="131">
                  <c:v>68.964287932979104</c:v>
                </c:pt>
                <c:pt idx="132">
                  <c:v>68.865094392599559</c:v>
                </c:pt>
                <c:pt idx="133">
                  <c:v>68.771265731217724</c:v>
                </c:pt>
                <c:pt idx="134">
                  <c:v>68.682032772819397</c:v>
                </c:pt>
                <c:pt idx="135">
                  <c:v>68.596457089302277</c:v>
                </c:pt>
                <c:pt idx="136">
                  <c:v>68.513636227156937</c:v>
                </c:pt>
                <c:pt idx="137">
                  <c:v>68.432818228450927</c:v>
                </c:pt>
                <c:pt idx="138">
                  <c:v>68.353438881204923</c:v>
                </c:pt>
                <c:pt idx="139">
                  <c:v>68.275108496175619</c:v>
                </c:pt>
                <c:pt idx="140">
                  <c:v>68.197574946952756</c:v>
                </c:pt>
                <c:pt idx="141">
                  <c:v>68.120682379656799</c:v>
                </c:pt>
                <c:pt idx="142">
                  <c:v>68.044336116318419</c:v>
                </c:pt>
                <c:pt idx="143">
                  <c:v>67.968477253414648</c:v>
                </c:pt>
                <c:pt idx="144">
                  <c:v>67.893066342846993</c:v>
                </c:pt>
                <c:pt idx="145">
                  <c:v>67.818073900462437</c:v>
                </c:pt>
                <c:pt idx="146">
                  <c:v>67.743475359062288</c:v>
                </c:pt>
                <c:pt idx="147">
                  <c:v>67.669248607241713</c:v>
                </c:pt>
                <c:pt idx="148">
                  <c:v>67.59537289366618</c:v>
                </c:pt>
                <c:pt idx="149">
                  <c:v>67.521828389911903</c:v>
                </c:pt>
                <c:pt idx="150">
                  <c:v>67.44859604269746</c:v>
                </c:pt>
                <c:pt idx="151">
                  <c:v>67.375657539826207</c:v>
                </c:pt>
                <c:pt idx="152">
                  <c:v>67.302995313537849</c:v>
                </c:pt>
                <c:pt idx="153">
                  <c:v>67.230592551361426</c:v>
                </c:pt>
                <c:pt idx="154">
                  <c:v>67.158433204305709</c:v>
                </c:pt>
                <c:pt idx="155">
                  <c:v>67.086501989739915</c:v>
                </c:pt>
                <c:pt idx="156">
                  <c:v>67.014784388700079</c:v>
                </c:pt>
                <c:pt idx="157">
                  <c:v>66.943266637831186</c:v>
                </c:pt>
                <c:pt idx="158">
                  <c:v>66.871935716155519</c:v>
                </c:pt>
                <c:pt idx="159">
                  <c:v>66.800779326910714</c:v>
                </c:pt>
                <c:pt idx="160">
                  <c:v>66.729785874971952</c:v>
                </c:pt>
                <c:pt idx="161">
                  <c:v>66.658944440763136</c:v>
                </c:pt>
                <c:pt idx="162">
                  <c:v>66.588244751880978</c:v>
                </c:pt>
                <c:pt idx="163">
                  <c:v>66.517677153737267</c:v>
                </c:pt>
                <c:pt idx="164">
                  <c:v>66.447232580322705</c:v>
                </c:pt>
                <c:pt idx="165">
                  <c:v>66.376902525790356</c:v>
                </c:pt>
                <c:pt idx="166">
                  <c:v>66.306679017112415</c:v>
                </c:pt>
                <c:pt idx="167">
                  <c:v>66.236554587724456</c:v>
                </c:pt>
                <c:pt idx="168">
                  <c:v>66.166522251919645</c:v>
                </c:pt>
                <c:pt idx="169">
                  <c:v>66.096575479773946</c:v>
                </c:pt>
                <c:pt idx="170">
                  <c:v>66.026708172502069</c:v>
                </c:pt>
                <c:pt idx="171">
                  <c:v>65.956914638277595</c:v>
                </c:pt>
                <c:pt idx="172">
                  <c:v>65.887189568642768</c:v>
                </c:pt>
                <c:pt idx="173">
                  <c:v>65.817528015663768</c:v>
                </c:pt>
                <c:pt idx="174">
                  <c:v>65.747925369968144</c:v>
                </c:pt>
                <c:pt idx="175">
                  <c:v>65.678377339756537</c:v>
                </c:pt>
                <c:pt idx="176">
                  <c:v>65.608879930833552</c:v>
                </c:pt>
                <c:pt idx="177">
                  <c:v>65.539429427665482</c:v>
                </c:pt>
                <c:pt idx="178">
                  <c:v>65.47002237544821</c:v>
                </c:pt>
                <c:pt idx="179">
                  <c:v>65.400655563156519</c:v>
                </c:pt>
                <c:pt idx="180">
                  <c:v>65.331326007540554</c:v>
                </c:pt>
                <c:pt idx="181">
                  <c:v>65.262030938033732</c:v>
                </c:pt>
                <c:pt idx="182">
                  <c:v>65.192767782535967</c:v>
                </c:pt>
                <c:pt idx="183">
                  <c:v>65.123534154036179</c:v>
                </c:pt>
                <c:pt idx="184">
                  <c:v>65.054327838038176</c:v>
                </c:pt>
                <c:pt idx="185">
                  <c:v>64.985146780753936</c:v>
                </c:pt>
                <c:pt idx="186">
                  <c:v>64.915989078027934</c:v>
                </c:pt>
                <c:pt idx="187">
                  <c:v>64.846852964957236</c:v>
                </c:pt>
                <c:pt idx="188">
                  <c:v>64.777736806171987</c:v>
                </c:pt>
                <c:pt idx="189">
                  <c:v>64.708639086741343</c:v>
                </c:pt>
                <c:pt idx="190">
                  <c:v>64.639558403671188</c:v>
                </c:pt>
                <c:pt idx="191">
                  <c:v>64.570493457961049</c:v>
                </c:pt>
                <c:pt idx="192">
                  <c:v>64.501443047187905</c:v>
                </c:pt>
                <c:pt idx="193">
                  <c:v>64.432406058586494</c:v>
                </c:pt>
                <c:pt idx="194">
                  <c:v>64.363381462596863</c:v>
                </c:pt>
                <c:pt idx="195">
                  <c:v>64.294368306850572</c:v>
                </c:pt>
                <c:pt idx="196">
                  <c:v>64.225365710569122</c:v>
                </c:pt>
                <c:pt idx="197">
                  <c:v>64.156372859348565</c:v>
                </c:pt>
                <c:pt idx="198">
                  <c:v>64.087389000306288</c:v>
                </c:pt>
                <c:pt idx="199">
                  <c:v>64.018413437566608</c:v>
                </c:pt>
                <c:pt idx="200">
                  <c:v>63.949445528063542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'C'!$AV$6:$AV$206</c:f>
              <c:numCache>
                <c:formatCode>General</c:formatCode>
                <c:ptCount val="201"/>
                <c:pt idx="0">
                  <c:v>70.538020940581418</c:v>
                </c:pt>
                <c:pt idx="1">
                  <c:v>70.550133454217388</c:v>
                </c:pt>
                <c:pt idx="2">
                  <c:v>70.562250298236179</c:v>
                </c:pt>
                <c:pt idx="3">
                  <c:v>70.574371818345114</c:v>
                </c:pt>
                <c:pt idx="4">
                  <c:v>70.586498386635469</c:v>
                </c:pt>
                <c:pt idx="5">
                  <c:v>70.59863040345266</c:v>
                </c:pt>
                <c:pt idx="6">
                  <c:v>70.610768299381519</c:v>
                </c:pt>
                <c:pt idx="7">
                  <c:v>70.622912537350942</c:v>
                </c:pt>
                <c:pt idx="8">
                  <c:v>70.635063614862432</c:v>
                </c:pt>
                <c:pt idx="9">
                  <c:v>70.647222066347098</c:v>
                </c:pt>
                <c:pt idx="10">
                  <c:v>70.659388465654345</c:v>
                </c:pt>
                <c:pt idx="11">
                  <c:v>70.671563428676336</c:v>
                </c:pt>
                <c:pt idx="12">
                  <c:v>70.683747616110395</c:v>
                </c:pt>
                <c:pt idx="13">
                  <c:v>70.695941736361817</c:v>
                </c:pt>
                <c:pt idx="14">
                  <c:v>70.708146548588076</c:v>
                </c:pt>
                <c:pt idx="15">
                  <c:v>70.720362865884127</c:v>
                </c:pt>
                <c:pt idx="16">
                  <c:v>70.732591558607893</c:v>
                </c:pt>
                <c:pt idx="17">
                  <c:v>70.744833557842512</c:v>
                </c:pt>
                <c:pt idx="18">
                  <c:v>70.757089858990554</c:v>
                </c:pt>
                <c:pt idx="19">
                  <c:v>70.769361525492897</c:v>
                </c:pt>
                <c:pt idx="20">
                  <c:v>70.78164969266227</c:v>
                </c:pt>
                <c:pt idx="21">
                  <c:v>70.79395557161817</c:v>
                </c:pt>
                <c:pt idx="22">
                  <c:v>70.806280453306783</c:v>
                </c:pt>
                <c:pt idx="23">
                  <c:v>70.818625712583895</c:v>
                </c:pt>
                <c:pt idx="24">
                  <c:v>70.830992812335595</c:v>
                </c:pt>
                <c:pt idx="25">
                  <c:v>70.843383307604086</c:v>
                </c:pt>
                <c:pt idx="26">
                  <c:v>70.855798849680369</c:v>
                </c:pt>
                <c:pt idx="27">
                  <c:v>70.868241190117558</c:v>
                </c:pt>
                <c:pt idx="28">
                  <c:v>70.880712184609663</c:v>
                </c:pt>
                <c:pt idx="29">
                  <c:v>70.893213796670835</c:v>
                </c:pt>
                <c:pt idx="30">
                  <c:v>70.905748101038469</c:v>
                </c:pt>
                <c:pt idx="31">
                  <c:v>70.918317286710476</c:v>
                </c:pt>
                <c:pt idx="32">
                  <c:v>70.93092365951199</c:v>
                </c:pt>
                <c:pt idx="33">
                  <c:v>70.943569644070024</c:v>
                </c:pt>
                <c:pt idx="34">
                  <c:v>70.956257785055087</c:v>
                </c:pt>
                <c:pt idx="35">
                  <c:v>70.968990747527357</c:v>
                </c:pt>
                <c:pt idx="36">
                  <c:v>70.98177131619974</c:v>
                </c:pt>
                <c:pt idx="37">
                  <c:v>70.994602393403483</c:v>
                </c:pt>
                <c:pt idx="38">
                  <c:v>71.007486995509339</c:v>
                </c:pt>
                <c:pt idx="39">
                  <c:v>71.020428247523668</c:v>
                </c:pt>
                <c:pt idx="40">
                  <c:v>71.03342937553866</c:v>
                </c:pt>
                <c:pt idx="41">
                  <c:v>71.046493696672229</c:v>
                </c:pt>
                <c:pt idx="42">
                  <c:v>71.059624606084498</c:v>
                </c:pt>
                <c:pt idx="43">
                  <c:v>71.072825560603022</c:v>
                </c:pt>
                <c:pt idx="44">
                  <c:v>71.086100058429068</c:v>
                </c:pt>
                <c:pt idx="45">
                  <c:v>71.099451614330903</c:v>
                </c:pt>
                <c:pt idx="46">
                  <c:v>71.112883729656588</c:v>
                </c:pt>
                <c:pt idx="47">
                  <c:v>71.126399856419553</c:v>
                </c:pt>
                <c:pt idx="48">
                  <c:v>71.140003354622905</c:v>
                </c:pt>
                <c:pt idx="49">
                  <c:v>71.153697441894352</c:v>
                </c:pt>
                <c:pt idx="50">
                  <c:v>71.16748513440298</c:v>
                </c:pt>
                <c:pt idx="51">
                  <c:v>71.181369177920786</c:v>
                </c:pt>
                <c:pt idx="52">
                  <c:v>71.195351967778876</c:v>
                </c:pt>
                <c:pt idx="53">
                  <c:v>71.209435456349652</c:v>
                </c:pt>
                <c:pt idx="54">
                  <c:v>71.223621046564205</c:v>
                </c:pt>
                <c:pt idx="55">
                  <c:v>71.237909469852639</c:v>
                </c:pt>
                <c:pt idx="56">
                  <c:v>71.25230064677416</c:v>
                </c:pt>
                <c:pt idx="57">
                  <c:v>71.266793528490268</c:v>
                </c:pt>
                <c:pt idx="58">
                  <c:v>71.281385917132994</c:v>
                </c:pt>
                <c:pt idx="59">
                  <c:v>71.2960742630368</c:v>
                </c:pt>
                <c:pt idx="60">
                  <c:v>71.310853436746854</c:v>
                </c:pt>
                <c:pt idx="61">
                  <c:v>71.325716473699657</c:v>
                </c:pt>
                <c:pt idx="62">
                  <c:v>71.340654289504343</c:v>
                </c:pt>
                <c:pt idx="63">
                  <c:v>71.355655363854055</c:v>
                </c:pt>
                <c:pt idx="64">
                  <c:v>71.370705391281007</c:v>
                </c:pt>
                <c:pt idx="65">
                  <c:v>71.385786897261639</c:v>
                </c:pt>
                <c:pt idx="66">
                  <c:v>71.400878818600958</c:v>
                </c:pt>
                <c:pt idx="67">
                  <c:v>71.415956047608006</c:v>
                </c:pt>
                <c:pt idx="68">
                  <c:v>71.430988940347646</c:v>
                </c:pt>
                <c:pt idx="69">
                  <c:v>71.445942790248267</c:v>
                </c:pt>
                <c:pt idx="70">
                  <c:v>71.460777269598395</c:v>
                </c:pt>
                <c:pt idx="71">
                  <c:v>71.475445843005886</c:v>
                </c:pt>
                <c:pt idx="72">
                  <c:v>71.48989515875526</c:v>
                </c:pt>
                <c:pt idx="73">
                  <c:v>71.504064426203144</c:v>
                </c:pt>
                <c:pt idx="74">
                  <c:v>71.517884789911591</c:v>
                </c:pt>
                <c:pt idx="75">
                  <c:v>71.531278714132171</c:v>
                </c:pt>
                <c:pt idx="76">
                  <c:v>71.544159394491558</c:v>
                </c:pt>
                <c:pt idx="77">
                  <c:v>71.556430217237917</c:v>
                </c:pt>
                <c:pt idx="78">
                  <c:v>71.567984290091019</c:v>
                </c:pt>
                <c:pt idx="79">
                  <c:v>71.578704072456574</c:v>
                </c:pt>
                <c:pt idx="80">
                  <c:v>71.588461136322252</c:v>
                </c:pt>
                <c:pt idx="81">
                  <c:v>71.597116092296005</c:v>
                </c:pt>
                <c:pt idx="82">
                  <c:v>71.604518717659403</c:v>
                </c:pt>
                <c:pt idx="83">
                  <c:v>71.610508324621108</c:v>
                </c:pt>
                <c:pt idx="84">
                  <c:v>71.614914406746607</c:v>
                </c:pt>
                <c:pt idx="85">
                  <c:v>71.61755759937077</c:v>
                </c:pt>
                <c:pt idx="86">
                  <c:v>71.61825098523417</c:v>
                </c:pt>
                <c:pt idx="87">
                  <c:v>71.616801769240993</c:v>
                </c:pt>
                <c:pt idx="88">
                  <c:v>71.613013335843377</c:v>
                </c:pt>
                <c:pt idx="89">
                  <c:v>71.606687689014436</c:v>
                </c:pt>
                <c:pt idx="90">
                  <c:v>71.597628258215252</c:v>
                </c:pt>
                <c:pt idx="91">
                  <c:v>71.585643034631033</c:v>
                </c:pt>
                <c:pt idx="92">
                  <c:v>71.570547981020042</c:v>
                </c:pt>
                <c:pt idx="93">
                  <c:v>71.55217063692092</c:v>
                </c:pt>
                <c:pt idx="94">
                  <c:v>71.530353820156293</c:v>
                </c:pt>
                <c:pt idx="95">
                  <c:v>71.504959307253699</c:v>
                </c:pt>
                <c:pt idx="96">
                  <c:v>71.475871361403506</c:v>
                </c:pt>
                <c:pt idx="97">
                  <c:v>71.442999968641416</c:v>
                </c:pt>
                <c:pt idx="98">
                  <c:v>71.406283642567729</c:v>
                </c:pt>
                <c:pt idx="99">
                  <c:v>71.365691666096453</c:v>
                </c:pt>
                <c:pt idx="100">
                  <c:v>71.32122565578635</c:v>
                </c:pt>
                <c:pt idx="101">
                  <c:v>71.27292035976626</c:v>
                </c:pt>
                <c:pt idx="102">
                  <c:v>71.220843632809618</c:v>
                </c:pt>
                <c:pt idx="103">
                  <c:v>71.165095569651754</c:v>
                </c:pt>
                <c:pt idx="104">
                  <c:v>71.105806817504742</c:v>
                </c:pt>
                <c:pt idx="105">
                  <c:v>71.043136127916256</c:v>
                </c:pt>
                <c:pt idx="106">
                  <c:v>70.977267243657195</c:v>
                </c:pt>
                <c:pt idx="107">
                  <c:v>70.908405245555997</c:v>
                </c:pt>
                <c:pt idx="108">
                  <c:v>70.836772505103141</c:v>
                </c:pt>
                <c:pt idx="109">
                  <c:v>70.762604400023434</c:v>
                </c:pt>
                <c:pt idx="110">
                  <c:v>70.68614495156757</c:v>
                </c:pt>
                <c:pt idx="111">
                  <c:v>70.60764253460232</c:v>
                </c:pt>
                <c:pt idx="112">
                  <c:v>70.527345796016121</c:v>
                </c:pt>
                <c:pt idx="113">
                  <c:v>70.445499895379726</c:v>
                </c:pt>
                <c:pt idx="114">
                  <c:v>70.362343156362272</c:v>
                </c:pt>
                <c:pt idx="115">
                  <c:v>70.278104190291231</c:v>
                </c:pt>
                <c:pt idx="116">
                  <c:v>70.192999526470658</c:v>
                </c:pt>
                <c:pt idx="117">
                  <c:v>70.107231759098184</c:v>
                </c:pt>
                <c:pt idx="118">
                  <c:v>70.020988199084528</c:v>
                </c:pt>
                <c:pt idx="119">
                  <c:v>69.934440001545539</c:v>
                </c:pt>
                <c:pt idx="120">
                  <c:v>69.847741726537976</c:v>
                </c:pt>
                <c:pt idx="121">
                  <c:v>69.761031281701591</c:v>
                </c:pt>
                <c:pt idx="122">
                  <c:v>69.674430190518123</c:v>
                </c:pt>
                <c:pt idx="123">
                  <c:v>69.588044128373639</c:v>
                </c:pt>
                <c:pt idx="124">
                  <c:v>69.501963669878421</c:v>
                </c:pt>
                <c:pt idx="125">
                  <c:v>69.41626519428921</c:v>
                </c:pt>
                <c:pt idx="126">
                  <c:v>69.331011900749147</c:v>
                </c:pt>
                <c:pt idx="127">
                  <c:v>69.246254890836695</c:v>
                </c:pt>
                <c:pt idx="128">
                  <c:v>69.162034282105438</c:v>
                </c:pt>
                <c:pt idx="129">
                  <c:v>69.078380322518299</c:v>
                </c:pt>
                <c:pt idx="130">
                  <c:v>68.995314481637934</c:v>
                </c:pt>
                <c:pt idx="131">
                  <c:v>68.912850499930926</c:v>
                </c:pt>
                <c:pt idx="132">
                  <c:v>68.830995382454063</c:v>
                </c:pt>
                <c:pt idx="133">
                  <c:v>68.749750327452915</c:v>
                </c:pt>
                <c:pt idx="134">
                  <c:v>68.669111584005165</c:v>
                </c:pt>
                <c:pt idx="135">
                  <c:v>68.589071235807026</c:v>
                </c:pt>
                <c:pt idx="136">
                  <c:v>68.509617910574121</c:v>
                </c:pt>
                <c:pt idx="137">
                  <c:v>68.43073741637177</c:v>
                </c:pt>
                <c:pt idx="138">
                  <c:v>68.352413307570103</c:v>
                </c:pt>
                <c:pt idx="139">
                  <c:v>68.274627384103439</c:v>
                </c:pt>
                <c:pt idx="140">
                  <c:v>68.197360128372026</c:v>
                </c:pt>
                <c:pt idx="141">
                  <c:v>68.12059108451318</c:v>
                </c:pt>
                <c:pt idx="142">
                  <c:v>68.044299184948059</c:v>
                </c:pt>
                <c:pt idx="143">
                  <c:v>67.968463029123782</c:v>
                </c:pt>
                <c:pt idx="144">
                  <c:v>67.893061119263038</c:v>
                </c:pt>
                <c:pt idx="145">
                  <c:v>67.818072057734668</c:v>
                </c:pt>
                <c:pt idx="146">
                  <c:v>67.743474710400932</c:v>
                </c:pt>
                <c:pt idx="147">
                  <c:v>67.669248340000422</c:v>
                </c:pt>
                <c:pt idx="148">
                  <c:v>67.595372713306844</c:v>
                </c:pt>
                <c:pt idx="149">
                  <c:v>67.52182818547989</c:v>
                </c:pt>
                <c:pt idx="150">
                  <c:v>67.448595764701381</c:v>
                </c:pt>
                <c:pt idx="151">
                  <c:v>67.375657159877463</c:v>
                </c:pt>
                <c:pt idx="152">
                  <c:v>67.302994813891772</c:v>
                </c:pt>
                <c:pt idx="153">
                  <c:v>67.230591924614302</c:v>
                </c:pt>
                <c:pt idx="154">
                  <c:v>67.158432455614218</c:v>
                </c:pt>
                <c:pt idx="155">
                  <c:v>67.08650113828709</c:v>
                </c:pt>
                <c:pt idx="156">
                  <c:v>67.014783466892197</c:v>
                </c:pt>
                <c:pt idx="157">
                  <c:v>66.943265687800377</c:v>
                </c:pt>
                <c:pt idx="158">
                  <c:v>66.871934784079059</c:v>
                </c:pt>
                <c:pt idx="159">
                  <c:v>66.80077845638462</c:v>
                </c:pt>
                <c:pt idx="160">
                  <c:v>66.729785100994278</c:v>
                </c:pt>
                <c:pt idx="161">
                  <c:v>66.658943785687498</c:v>
                </c:pt>
                <c:pt idx="162">
                  <c:v>66.588244224079205</c:v>
                </c:pt>
                <c:pt idx="163">
                  <c:v>66.517676748912947</c:v>
                </c:pt>
                <c:pt idx="164">
                  <c:v>66.447232284740195</c:v>
                </c:pt>
                <c:pt idx="165">
                  <c:v>66.376902320339838</c:v>
                </c:pt>
                <c:pt idx="166">
                  <c:v>66.306678881170896</c:v>
                </c:pt>
                <c:pt idx="167">
                  <c:v>66.236554502096936</c:v>
                </c:pt>
                <c:pt idx="168">
                  <c:v>66.166522200575486</c:v>
                </c:pt>
                <c:pt idx="169">
                  <c:v>66.09657545046602</c:v>
                </c:pt>
                <c:pt idx="170">
                  <c:v>66.02670815657649</c:v>
                </c:pt>
                <c:pt idx="171">
                  <c:v>65.956914630039591</c:v>
                </c:pt>
                <c:pt idx="172">
                  <c:v>65.887189564586137</c:v>
                </c:pt>
                <c:pt idx="173">
                  <c:v>65.817528013762143</c:v>
                </c:pt>
                <c:pt idx="174">
                  <c:v>65.747925369119542</c:v>
                </c:pt>
                <c:pt idx="175">
                  <c:v>65.67837733939605</c:v>
                </c:pt>
                <c:pt idx="176">
                  <c:v>65.608879930687777</c:v>
                </c:pt>
                <c:pt idx="177">
                  <c:v>65.539429427609363</c:v>
                </c:pt>
                <c:pt idx="178">
                  <c:v>65.470022375427646</c:v>
                </c:pt>
                <c:pt idx="179">
                  <c:v>65.400655563149343</c:v>
                </c:pt>
                <c:pt idx="180">
                  <c:v>65.331326007538166</c:v>
                </c:pt>
                <c:pt idx="181">
                  <c:v>65.262030938032979</c:v>
                </c:pt>
                <c:pt idx="182">
                  <c:v>65.192767782535739</c:v>
                </c:pt>
                <c:pt idx="183">
                  <c:v>65.123534154036108</c:v>
                </c:pt>
                <c:pt idx="184">
                  <c:v>65.054327838038162</c:v>
                </c:pt>
                <c:pt idx="185">
                  <c:v>64.985146780753936</c:v>
                </c:pt>
                <c:pt idx="186">
                  <c:v>64.915989078027934</c:v>
                </c:pt>
                <c:pt idx="187">
                  <c:v>64.846852964957236</c:v>
                </c:pt>
                <c:pt idx="188">
                  <c:v>64.777736806171987</c:v>
                </c:pt>
                <c:pt idx="189">
                  <c:v>64.708639086741343</c:v>
                </c:pt>
                <c:pt idx="190">
                  <c:v>64.639558403671188</c:v>
                </c:pt>
                <c:pt idx="191">
                  <c:v>64.570493457961049</c:v>
                </c:pt>
                <c:pt idx="192">
                  <c:v>64.501443047187905</c:v>
                </c:pt>
                <c:pt idx="193">
                  <c:v>64.432406058586494</c:v>
                </c:pt>
                <c:pt idx="194">
                  <c:v>64.363381462596863</c:v>
                </c:pt>
                <c:pt idx="195">
                  <c:v>64.294368306850572</c:v>
                </c:pt>
                <c:pt idx="196">
                  <c:v>64.225365710569122</c:v>
                </c:pt>
                <c:pt idx="197">
                  <c:v>64.156372859348565</c:v>
                </c:pt>
                <c:pt idx="198">
                  <c:v>64.087389000306288</c:v>
                </c:pt>
                <c:pt idx="199">
                  <c:v>64.018413437566608</c:v>
                </c:pt>
                <c:pt idx="200">
                  <c:v>63.949445528063542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036304"/>
        <c:axId val="285051456"/>
      </c:scatterChart>
      <c:valAx>
        <c:axId val="5370363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5051456"/>
        <c:crosses val="autoZero"/>
        <c:crossBetween val="midCat"/>
      </c:valAx>
      <c:valAx>
        <c:axId val="2850514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7036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'C'!$D$6:$D$206</c:f>
              <c:numCache>
                <c:formatCode>General</c:formatCode>
                <c:ptCount val="201"/>
                <c:pt idx="0">
                  <c:v>69.817999999999998</c:v>
                </c:pt>
                <c:pt idx="1">
                  <c:v>70.287999999999997</c:v>
                </c:pt>
                <c:pt idx="2">
                  <c:v>70.227000000000004</c:v>
                </c:pt>
                <c:pt idx="3">
                  <c:v>71.120999999999995</c:v>
                </c:pt>
                <c:pt idx="4">
                  <c:v>70.605999999999995</c:v>
                </c:pt>
                <c:pt idx="5">
                  <c:v>70.742000000000004</c:v>
                </c:pt>
                <c:pt idx="6">
                  <c:v>70.515000000000001</c:v>
                </c:pt>
                <c:pt idx="7">
                  <c:v>71.924000000000007</c:v>
                </c:pt>
                <c:pt idx="8">
                  <c:v>71.787999999999997</c:v>
                </c:pt>
                <c:pt idx="9">
                  <c:v>70.909000000000006</c:v>
                </c:pt>
                <c:pt idx="10">
                  <c:v>72.454999999999998</c:v>
                </c:pt>
                <c:pt idx="11">
                  <c:v>72.090999999999994</c:v>
                </c:pt>
                <c:pt idx="12">
                  <c:v>71.757999999999996</c:v>
                </c:pt>
                <c:pt idx="13">
                  <c:v>72.015000000000001</c:v>
                </c:pt>
                <c:pt idx="14">
                  <c:v>71.227000000000004</c:v>
                </c:pt>
                <c:pt idx="15">
                  <c:v>72.454999999999998</c:v>
                </c:pt>
                <c:pt idx="16">
                  <c:v>71.772999999999996</c:v>
                </c:pt>
                <c:pt idx="17">
                  <c:v>72.227000000000004</c:v>
                </c:pt>
                <c:pt idx="18">
                  <c:v>71.652000000000001</c:v>
                </c:pt>
                <c:pt idx="19">
                  <c:v>72.47</c:v>
                </c:pt>
                <c:pt idx="20">
                  <c:v>71.061000000000007</c:v>
                </c:pt>
                <c:pt idx="21">
                  <c:v>71.454999999999998</c:v>
                </c:pt>
                <c:pt idx="22">
                  <c:v>71.817999999999998</c:v>
                </c:pt>
                <c:pt idx="23">
                  <c:v>71.817999999999998</c:v>
                </c:pt>
                <c:pt idx="24">
                  <c:v>70.727000000000004</c:v>
                </c:pt>
                <c:pt idx="25">
                  <c:v>72.105999999999995</c:v>
                </c:pt>
                <c:pt idx="26">
                  <c:v>73.742000000000004</c:v>
                </c:pt>
                <c:pt idx="27">
                  <c:v>73.515000000000001</c:v>
                </c:pt>
                <c:pt idx="28">
                  <c:v>71.605999999999995</c:v>
                </c:pt>
                <c:pt idx="29">
                  <c:v>73.075999999999993</c:v>
                </c:pt>
                <c:pt idx="30">
                  <c:v>72.135999999999996</c:v>
                </c:pt>
                <c:pt idx="31">
                  <c:v>73.227000000000004</c:v>
                </c:pt>
                <c:pt idx="32">
                  <c:v>73.938999999999993</c:v>
                </c:pt>
                <c:pt idx="33">
                  <c:v>73.197000000000003</c:v>
                </c:pt>
                <c:pt idx="34">
                  <c:v>74.620999999999995</c:v>
                </c:pt>
                <c:pt idx="35">
                  <c:v>76.135999999999996</c:v>
                </c:pt>
                <c:pt idx="36">
                  <c:v>74.682000000000002</c:v>
                </c:pt>
                <c:pt idx="37">
                  <c:v>76.864000000000004</c:v>
                </c:pt>
                <c:pt idx="38">
                  <c:v>76.605999999999995</c:v>
                </c:pt>
                <c:pt idx="39">
                  <c:v>76.879000000000005</c:v>
                </c:pt>
                <c:pt idx="40">
                  <c:v>77.212000000000003</c:v>
                </c:pt>
                <c:pt idx="41">
                  <c:v>78.894000000000005</c:v>
                </c:pt>
                <c:pt idx="42">
                  <c:v>79.287999999999997</c:v>
                </c:pt>
                <c:pt idx="43">
                  <c:v>81.817999999999998</c:v>
                </c:pt>
                <c:pt idx="44">
                  <c:v>83.105999999999995</c:v>
                </c:pt>
                <c:pt idx="45">
                  <c:v>87.03</c:v>
                </c:pt>
                <c:pt idx="46">
                  <c:v>90.317999999999998</c:v>
                </c:pt>
                <c:pt idx="47">
                  <c:v>95.287999999999997</c:v>
                </c:pt>
                <c:pt idx="48">
                  <c:v>99.757999999999996</c:v>
                </c:pt>
                <c:pt idx="49">
                  <c:v>106.848</c:v>
                </c:pt>
                <c:pt idx="50">
                  <c:v>113.47</c:v>
                </c:pt>
                <c:pt idx="51">
                  <c:v>124.06100000000001</c:v>
                </c:pt>
                <c:pt idx="52">
                  <c:v>134.45500000000001</c:v>
                </c:pt>
                <c:pt idx="53">
                  <c:v>147.68199999999999</c:v>
                </c:pt>
                <c:pt idx="54">
                  <c:v>161.12100000000001</c:v>
                </c:pt>
                <c:pt idx="55">
                  <c:v>173.92400000000001</c:v>
                </c:pt>
                <c:pt idx="56">
                  <c:v>187.803</c:v>
                </c:pt>
                <c:pt idx="57">
                  <c:v>199.07599999999999</c:v>
                </c:pt>
                <c:pt idx="58">
                  <c:v>206.56100000000001</c:v>
                </c:pt>
                <c:pt idx="59">
                  <c:v>213.48500000000001</c:v>
                </c:pt>
                <c:pt idx="60">
                  <c:v>215.95500000000001</c:v>
                </c:pt>
                <c:pt idx="61">
                  <c:v>216.24199999999999</c:v>
                </c:pt>
                <c:pt idx="62">
                  <c:v>212.697</c:v>
                </c:pt>
                <c:pt idx="63">
                  <c:v>205.59100000000001</c:v>
                </c:pt>
                <c:pt idx="64">
                  <c:v>192.81800000000001</c:v>
                </c:pt>
                <c:pt idx="65">
                  <c:v>171.74199999999999</c:v>
                </c:pt>
                <c:pt idx="66">
                  <c:v>146.07599999999999</c:v>
                </c:pt>
                <c:pt idx="67">
                  <c:v>122.833</c:v>
                </c:pt>
                <c:pt idx="68">
                  <c:v>104.379</c:v>
                </c:pt>
                <c:pt idx="69">
                  <c:v>89.075999999999993</c:v>
                </c:pt>
                <c:pt idx="70">
                  <c:v>82.061000000000007</c:v>
                </c:pt>
                <c:pt idx="71">
                  <c:v>78.379000000000005</c:v>
                </c:pt>
                <c:pt idx="72">
                  <c:v>79.409000000000006</c:v>
                </c:pt>
                <c:pt idx="73">
                  <c:v>80.561000000000007</c:v>
                </c:pt>
                <c:pt idx="74">
                  <c:v>82.272999999999996</c:v>
                </c:pt>
                <c:pt idx="75">
                  <c:v>84.438999999999993</c:v>
                </c:pt>
                <c:pt idx="76">
                  <c:v>88.120999999999995</c:v>
                </c:pt>
                <c:pt idx="77">
                  <c:v>93</c:v>
                </c:pt>
                <c:pt idx="78">
                  <c:v>96.97</c:v>
                </c:pt>
                <c:pt idx="79">
                  <c:v>102.333</c:v>
                </c:pt>
                <c:pt idx="80">
                  <c:v>110.60599999999999</c:v>
                </c:pt>
                <c:pt idx="81">
                  <c:v>116.227</c:v>
                </c:pt>
                <c:pt idx="82">
                  <c:v>122.379</c:v>
                </c:pt>
                <c:pt idx="83">
                  <c:v>125.985</c:v>
                </c:pt>
                <c:pt idx="84">
                  <c:v>130.864</c:v>
                </c:pt>
                <c:pt idx="85">
                  <c:v>132.75800000000001</c:v>
                </c:pt>
                <c:pt idx="86">
                  <c:v>130.40899999999999</c:v>
                </c:pt>
                <c:pt idx="87">
                  <c:v>124.515</c:v>
                </c:pt>
                <c:pt idx="88">
                  <c:v>116.045</c:v>
                </c:pt>
                <c:pt idx="89">
                  <c:v>105.89400000000001</c:v>
                </c:pt>
                <c:pt idx="90">
                  <c:v>97</c:v>
                </c:pt>
                <c:pt idx="91">
                  <c:v>87.879000000000005</c:v>
                </c:pt>
                <c:pt idx="92">
                  <c:v>81.394000000000005</c:v>
                </c:pt>
                <c:pt idx="93">
                  <c:v>78.53</c:v>
                </c:pt>
                <c:pt idx="94">
                  <c:v>76.317999999999998</c:v>
                </c:pt>
                <c:pt idx="95">
                  <c:v>73.135999999999996</c:v>
                </c:pt>
                <c:pt idx="96">
                  <c:v>73.317999999999998</c:v>
                </c:pt>
                <c:pt idx="97">
                  <c:v>72.257999999999996</c:v>
                </c:pt>
                <c:pt idx="98">
                  <c:v>72.53</c:v>
                </c:pt>
                <c:pt idx="99">
                  <c:v>71.061000000000007</c:v>
                </c:pt>
                <c:pt idx="100">
                  <c:v>72.120999999999995</c:v>
                </c:pt>
                <c:pt idx="101">
                  <c:v>71.742000000000004</c:v>
                </c:pt>
                <c:pt idx="102">
                  <c:v>71.5</c:v>
                </c:pt>
                <c:pt idx="103">
                  <c:v>72.167000000000002</c:v>
                </c:pt>
                <c:pt idx="104">
                  <c:v>72.409000000000006</c:v>
                </c:pt>
                <c:pt idx="105">
                  <c:v>71.954999999999998</c:v>
                </c:pt>
                <c:pt idx="106">
                  <c:v>74.075999999999993</c:v>
                </c:pt>
                <c:pt idx="107">
                  <c:v>72.590999999999994</c:v>
                </c:pt>
                <c:pt idx="108">
                  <c:v>72.075999999999993</c:v>
                </c:pt>
                <c:pt idx="109">
                  <c:v>72.332999999999998</c:v>
                </c:pt>
                <c:pt idx="110">
                  <c:v>71.817999999999998</c:v>
                </c:pt>
                <c:pt idx="111">
                  <c:v>72.379000000000005</c:v>
                </c:pt>
                <c:pt idx="112">
                  <c:v>72.394000000000005</c:v>
                </c:pt>
                <c:pt idx="113">
                  <c:v>72.802999999999997</c:v>
                </c:pt>
                <c:pt idx="114">
                  <c:v>74.454999999999998</c:v>
                </c:pt>
                <c:pt idx="115">
                  <c:v>71.938999999999993</c:v>
                </c:pt>
                <c:pt idx="116">
                  <c:v>74.015000000000001</c:v>
                </c:pt>
                <c:pt idx="117">
                  <c:v>73</c:v>
                </c:pt>
                <c:pt idx="118">
                  <c:v>74.438999999999993</c:v>
                </c:pt>
                <c:pt idx="119">
                  <c:v>75.03</c:v>
                </c:pt>
                <c:pt idx="120">
                  <c:v>75.272999999999996</c:v>
                </c:pt>
                <c:pt idx="121">
                  <c:v>75.575999999999993</c:v>
                </c:pt>
                <c:pt idx="122">
                  <c:v>75.924000000000007</c:v>
                </c:pt>
                <c:pt idx="123">
                  <c:v>75.909000000000006</c:v>
                </c:pt>
                <c:pt idx="124">
                  <c:v>75.045000000000002</c:v>
                </c:pt>
                <c:pt idx="125">
                  <c:v>75.697000000000003</c:v>
                </c:pt>
                <c:pt idx="126">
                  <c:v>74.590999999999994</c:v>
                </c:pt>
                <c:pt idx="127">
                  <c:v>74.409000000000006</c:v>
                </c:pt>
                <c:pt idx="128">
                  <c:v>73.332999999999998</c:v>
                </c:pt>
                <c:pt idx="129">
                  <c:v>72.635999999999996</c:v>
                </c:pt>
                <c:pt idx="130">
                  <c:v>73.317999999999998</c:v>
                </c:pt>
                <c:pt idx="131">
                  <c:v>70.257999999999996</c:v>
                </c:pt>
                <c:pt idx="132">
                  <c:v>69.909000000000006</c:v>
                </c:pt>
                <c:pt idx="133">
                  <c:v>70.575999999999993</c:v>
                </c:pt>
                <c:pt idx="134">
                  <c:v>70.212000000000003</c:v>
                </c:pt>
                <c:pt idx="135">
                  <c:v>69.379000000000005</c:v>
                </c:pt>
                <c:pt idx="136">
                  <c:v>69.484999999999999</c:v>
                </c:pt>
                <c:pt idx="137">
                  <c:v>69.272999999999996</c:v>
                </c:pt>
                <c:pt idx="138">
                  <c:v>69.347999999999999</c:v>
                </c:pt>
                <c:pt idx="139">
                  <c:v>69.03</c:v>
                </c:pt>
                <c:pt idx="140">
                  <c:v>70.924000000000007</c:v>
                </c:pt>
                <c:pt idx="141">
                  <c:v>69.061000000000007</c:v>
                </c:pt>
                <c:pt idx="142">
                  <c:v>68.561000000000007</c:v>
                </c:pt>
                <c:pt idx="143">
                  <c:v>68.620999999999995</c:v>
                </c:pt>
                <c:pt idx="144">
                  <c:v>68.5</c:v>
                </c:pt>
                <c:pt idx="145">
                  <c:v>69.712000000000003</c:v>
                </c:pt>
                <c:pt idx="146">
                  <c:v>70.015000000000001</c:v>
                </c:pt>
                <c:pt idx="147">
                  <c:v>69.712000000000003</c:v>
                </c:pt>
                <c:pt idx="148">
                  <c:v>68.909000000000006</c:v>
                </c:pt>
                <c:pt idx="149">
                  <c:v>69.620999999999995</c:v>
                </c:pt>
                <c:pt idx="150">
                  <c:v>70.242000000000004</c:v>
                </c:pt>
                <c:pt idx="151">
                  <c:v>69.120999999999995</c:v>
                </c:pt>
                <c:pt idx="152">
                  <c:v>70.03</c:v>
                </c:pt>
                <c:pt idx="153">
                  <c:v>69.364000000000004</c:v>
                </c:pt>
                <c:pt idx="154">
                  <c:v>70.03</c:v>
                </c:pt>
                <c:pt idx="155">
                  <c:v>70.075999999999993</c:v>
                </c:pt>
                <c:pt idx="156">
                  <c:v>70.347999999999999</c:v>
                </c:pt>
                <c:pt idx="157">
                  <c:v>71.5</c:v>
                </c:pt>
                <c:pt idx="158">
                  <c:v>69.075999999999993</c:v>
                </c:pt>
                <c:pt idx="159">
                  <c:v>69.394000000000005</c:v>
                </c:pt>
                <c:pt idx="160">
                  <c:v>69.575999999999993</c:v>
                </c:pt>
                <c:pt idx="161">
                  <c:v>68.787999999999997</c:v>
                </c:pt>
                <c:pt idx="162">
                  <c:v>68.287999999999997</c:v>
                </c:pt>
                <c:pt idx="163">
                  <c:v>68.317999999999998</c:v>
                </c:pt>
                <c:pt idx="164">
                  <c:v>68.394000000000005</c:v>
                </c:pt>
                <c:pt idx="165">
                  <c:v>69.045000000000002</c:v>
                </c:pt>
                <c:pt idx="166">
                  <c:v>69.120999999999995</c:v>
                </c:pt>
                <c:pt idx="167">
                  <c:v>68.212000000000003</c:v>
                </c:pt>
                <c:pt idx="168">
                  <c:v>68.605999999999995</c:v>
                </c:pt>
                <c:pt idx="169">
                  <c:v>68.152000000000001</c:v>
                </c:pt>
                <c:pt idx="170">
                  <c:v>67.515000000000001</c:v>
                </c:pt>
                <c:pt idx="171">
                  <c:v>68.135999999999996</c:v>
                </c:pt>
                <c:pt idx="172">
                  <c:v>67.545000000000002</c:v>
                </c:pt>
                <c:pt idx="173">
                  <c:v>67.924000000000007</c:v>
                </c:pt>
                <c:pt idx="174">
                  <c:v>66.847999999999999</c:v>
                </c:pt>
                <c:pt idx="175">
                  <c:v>68.424000000000007</c:v>
                </c:pt>
                <c:pt idx="176">
                  <c:v>67.272999999999996</c:v>
                </c:pt>
                <c:pt idx="177">
                  <c:v>66.590999999999994</c:v>
                </c:pt>
                <c:pt idx="178">
                  <c:v>66.787999999999997</c:v>
                </c:pt>
                <c:pt idx="179">
                  <c:v>67.015000000000001</c:v>
                </c:pt>
                <c:pt idx="180">
                  <c:v>66.727000000000004</c:v>
                </c:pt>
                <c:pt idx="181">
                  <c:v>67.394000000000005</c:v>
                </c:pt>
                <c:pt idx="182">
                  <c:v>67.152000000000001</c:v>
                </c:pt>
                <c:pt idx="183">
                  <c:v>67.667000000000002</c:v>
                </c:pt>
                <c:pt idx="184">
                  <c:v>67.909000000000006</c:v>
                </c:pt>
                <c:pt idx="185">
                  <c:v>68.135999999999996</c:v>
                </c:pt>
                <c:pt idx="186">
                  <c:v>66.879000000000005</c:v>
                </c:pt>
                <c:pt idx="187">
                  <c:v>66.545000000000002</c:v>
                </c:pt>
                <c:pt idx="188">
                  <c:v>66.620999999999995</c:v>
                </c:pt>
                <c:pt idx="189">
                  <c:v>67.197000000000003</c:v>
                </c:pt>
                <c:pt idx="190">
                  <c:v>67.47</c:v>
                </c:pt>
                <c:pt idx="191">
                  <c:v>66.605999999999995</c:v>
                </c:pt>
                <c:pt idx="192">
                  <c:v>68.379000000000005</c:v>
                </c:pt>
                <c:pt idx="193">
                  <c:v>66.015000000000001</c:v>
                </c:pt>
                <c:pt idx="194">
                  <c:v>66.847999999999999</c:v>
                </c:pt>
                <c:pt idx="195">
                  <c:v>66.015000000000001</c:v>
                </c:pt>
                <c:pt idx="196">
                  <c:v>67.061000000000007</c:v>
                </c:pt>
                <c:pt idx="197">
                  <c:v>65.120999999999995</c:v>
                </c:pt>
                <c:pt idx="198">
                  <c:v>66.697000000000003</c:v>
                </c:pt>
                <c:pt idx="199">
                  <c:v>67.545000000000002</c:v>
                </c:pt>
                <c:pt idx="200">
                  <c:v>68.105999999999995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'C'!$S$6:$S$206</c:f>
              <c:numCache>
                <c:formatCode>0.00</c:formatCode>
                <c:ptCount val="201"/>
                <c:pt idx="0">
                  <c:v>72.794502075301963</c:v>
                </c:pt>
                <c:pt idx="1">
                  <c:v>72.799058897995181</c:v>
                </c:pt>
                <c:pt idx="2">
                  <c:v>72.803618091860045</c:v>
                </c:pt>
                <c:pt idx="3">
                  <c:v>72.808179845934106</c:v>
                </c:pt>
                <c:pt idx="4">
                  <c:v>72.812744363654332</c:v>
                </c:pt>
                <c:pt idx="5">
                  <c:v>72.81731186387502</c:v>
                </c:pt>
                <c:pt idx="6">
                  <c:v>72.82188258194779</c:v>
                </c:pt>
                <c:pt idx="7">
                  <c:v>72.826456770866429</c:v>
                </c:pt>
                <c:pt idx="8">
                  <c:v>72.831034702478746</c:v>
                </c:pt>
                <c:pt idx="9">
                  <c:v>72.835616668767756</c:v>
                </c:pt>
                <c:pt idx="10">
                  <c:v>72.840202983204193</c:v>
                </c:pt>
                <c:pt idx="11">
                  <c:v>72.844793982172362</c:v>
                </c:pt>
                <c:pt idx="12">
                  <c:v>72.849390026470473</c:v>
                </c:pt>
                <c:pt idx="13">
                  <c:v>72.853991502886686</c:v>
                </c:pt>
                <c:pt idx="14">
                  <c:v>72.858598825851431</c:v>
                </c:pt>
                <c:pt idx="15">
                  <c:v>72.863212439166034</c:v>
                </c:pt>
                <c:pt idx="16">
                  <c:v>72.867832817806359</c:v>
                </c:pt>
                <c:pt idx="17">
                  <c:v>72.872460469800558</c:v>
                </c:pt>
                <c:pt idx="18">
                  <c:v>72.877095938177533</c:v>
                </c:pt>
                <c:pt idx="19">
                  <c:v>72.88173980298275</c:v>
                </c:pt>
                <c:pt idx="20">
                  <c:v>72.886392683356789</c:v>
                </c:pt>
                <c:pt idx="21">
                  <c:v>72.891055239673136</c:v>
                </c:pt>
                <c:pt idx="22">
                  <c:v>72.895728175742875</c:v>
                </c:pt>
                <c:pt idx="23">
                  <c:v>72.900412241139875</c:v>
                </c:pt>
                <c:pt idx="24">
                  <c:v>72.905108233884647</c:v>
                </c:pt>
                <c:pt idx="25">
                  <c:v>72.909817004392693</c:v>
                </c:pt>
                <c:pt idx="26">
                  <c:v>72.914539463900098</c:v>
                </c:pt>
                <c:pt idx="27">
                  <c:v>72.919276608145026</c:v>
                </c:pt>
                <c:pt idx="28">
                  <c:v>72.924029590691731</c:v>
                </c:pt>
                <c:pt idx="29">
                  <c:v>72.928799950322286</c:v>
                </c:pt>
                <c:pt idx="30">
                  <c:v>72.933590294247566</c:v>
                </c:pt>
                <c:pt idx="31">
                  <c:v>72.938406266134621</c:v>
                </c:pt>
                <c:pt idx="32">
                  <c:v>72.943261961595766</c:v>
                </c:pt>
                <c:pt idx="33">
                  <c:v>72.948194140196676</c:v>
                </c:pt>
                <c:pt idx="34">
                  <c:v>72.953297753630594</c:v>
                </c:pt>
                <c:pt idx="35">
                  <c:v>72.958810450920552</c:v>
                </c:pt>
                <c:pt idx="36">
                  <c:v>72.965303566876088</c:v>
                </c:pt>
                <c:pt idx="37">
                  <c:v>72.974091609640851</c:v>
                </c:pt>
                <c:pt idx="38">
                  <c:v>72.988063459026378</c:v>
                </c:pt>
                <c:pt idx="39">
                  <c:v>73.013275560458112</c:v>
                </c:pt>
                <c:pt idx="40">
                  <c:v>73.061825580057359</c:v>
                </c:pt>
                <c:pt idx="41">
                  <c:v>73.156706861917584</c:v>
                </c:pt>
                <c:pt idx="42">
                  <c:v>73.339436348529318</c:v>
                </c:pt>
                <c:pt idx="43">
                  <c:v>73.681085963847693</c:v>
                </c:pt>
                <c:pt idx="44">
                  <c:v>74.29670446933477</c:v>
                </c:pt>
                <c:pt idx="45">
                  <c:v>75.361776497927806</c:v>
                </c:pt>
                <c:pt idx="46">
                  <c:v>77.127260773846885</c:v>
                </c:pt>
                <c:pt idx="47">
                  <c:v>79.927158967181768</c:v>
                </c:pt>
                <c:pt idx="48">
                  <c:v>84.170284095193296</c:v>
                </c:pt>
                <c:pt idx="49">
                  <c:v>90.307235903689616</c:v>
                </c:pt>
                <c:pt idx="50">
                  <c:v>98.766071851720739</c:v>
                </c:pt>
                <c:pt idx="51">
                  <c:v>109.85683941387674</c:v>
                </c:pt>
                <c:pt idx="52">
                  <c:v>123.65571013994106</c:v>
                </c:pt>
                <c:pt idx="53">
                  <c:v>139.89160125838467</c:v>
                </c:pt>
                <c:pt idx="54">
                  <c:v>157.86759937929975</c:v>
                </c:pt>
                <c:pt idx="55">
                  <c:v>176.45115001940002</c:v>
                </c:pt>
                <c:pt idx="56">
                  <c:v>194.15716267046218</c:v>
                </c:pt>
                <c:pt idx="57">
                  <c:v>209.32691132533128</c:v>
                </c:pt>
                <c:pt idx="58">
                  <c:v>220.37780877520365</c:v>
                </c:pt>
                <c:pt idx="59">
                  <c:v>226.07374492785081</c:v>
                </c:pt>
                <c:pt idx="60">
                  <c:v>225.75254460032207</c:v>
                </c:pt>
                <c:pt idx="61">
                  <c:v>219.45273410146712</c:v>
                </c:pt>
                <c:pt idx="62">
                  <c:v>207.90607914454486</c:v>
                </c:pt>
                <c:pt idx="63">
                  <c:v>192.39789288565345</c:v>
                </c:pt>
                <c:pt idx="64">
                  <c:v>174.53197330941779</c:v>
                </c:pt>
                <c:pt idx="65">
                  <c:v>155.95955615936825</c:v>
                </c:pt>
                <c:pt idx="66">
                  <c:v>138.13519962199135</c:v>
                </c:pt>
                <c:pt idx="67">
                  <c:v>122.14774424097423</c:v>
                </c:pt>
                <c:pt idx="68">
                  <c:v>108.64852419293666</c:v>
                </c:pt>
                <c:pt idx="69">
                  <c:v>97.871842711037672</c:v>
                </c:pt>
                <c:pt idx="70">
                  <c:v>89.723020863256238</c:v>
                </c:pt>
                <c:pt idx="71">
                  <c:v>83.901365923365091</c:v>
                </c:pt>
                <c:pt idx="72">
                  <c:v>80.028274679755469</c:v>
                </c:pt>
                <c:pt idx="73">
                  <c:v>77.759569236962179</c:v>
                </c:pt>
                <c:pt idx="74">
                  <c:v>76.869875398195276</c:v>
                </c:pt>
                <c:pt idx="75">
                  <c:v>77.300760704240957</c:v>
                </c:pt>
                <c:pt idx="76">
                  <c:v>79.162871016470007</c:v>
                </c:pt>
                <c:pt idx="77">
                  <c:v>82.680077421745523</c:v>
                </c:pt>
                <c:pt idx="78">
                  <c:v>88.068977437674775</c:v>
                </c:pt>
                <c:pt idx="79">
                  <c:v>95.366799174264543</c:v>
                </c:pt>
                <c:pt idx="80">
                  <c:v>104.25283015664779</c:v>
                </c:pt>
                <c:pt idx="81">
                  <c:v>113.93768351208141</c:v>
                </c:pt>
                <c:pt idx="82">
                  <c:v>123.19727666565547</c:v>
                </c:pt>
                <c:pt idx="83">
                  <c:v>130.58742218573133</c:v>
                </c:pt>
                <c:pt idx="84">
                  <c:v>134.79779199868989</c:v>
                </c:pt>
                <c:pt idx="85">
                  <c:v>135.02682708495746</c:v>
                </c:pt>
                <c:pt idx="86">
                  <c:v>131.22895944219565</c:v>
                </c:pt>
                <c:pt idx="87">
                  <c:v>124.12849325864707</c:v>
                </c:pt>
                <c:pt idx="88">
                  <c:v>114.99375218558691</c:v>
                </c:pt>
                <c:pt idx="89">
                  <c:v>105.267709218985</c:v>
                </c:pt>
                <c:pt idx="90">
                  <c:v>96.20213304256184</c:v>
                </c:pt>
                <c:pt idx="91">
                  <c:v>88.619462933207302</c:v>
                </c:pt>
                <c:pt idx="92">
                  <c:v>82.852327836010147</c:v>
                </c:pt>
                <c:pt idx="93">
                  <c:v>78.831352229761833</c:v>
                </c:pt>
                <c:pt idx="94">
                  <c:v>76.246475941386748</c:v>
                </c:pt>
                <c:pt idx="95">
                  <c:v>74.706423577372462</c:v>
                </c:pt>
                <c:pt idx="96">
                  <c:v>73.85034333855323</c:v>
                </c:pt>
                <c:pt idx="97">
                  <c:v>73.400914722823103</c:v>
                </c:pt>
                <c:pt idx="98">
                  <c:v>73.172081506306782</c:v>
                </c:pt>
                <c:pt idx="99">
                  <c:v>73.052406759331916</c:v>
                </c:pt>
                <c:pt idx="100">
                  <c:v>72.981544638929037</c:v>
                </c:pt>
                <c:pt idx="101">
                  <c:v>72.929713318144323</c:v>
                </c:pt>
                <c:pt idx="102">
                  <c:v>72.883449953784378</c:v>
                </c:pt>
                <c:pt idx="103">
                  <c:v>72.837169132807347</c:v>
                </c:pt>
                <c:pt idx="104">
                  <c:v>72.788757069972178</c:v>
                </c:pt>
                <c:pt idx="105">
                  <c:v>72.737513568488836</c:v>
                </c:pt>
                <c:pt idx="106">
                  <c:v>72.683286353873982</c:v>
                </c:pt>
                <c:pt idx="107">
                  <c:v>72.626150004087179</c:v>
                </c:pt>
                <c:pt idx="108">
                  <c:v>72.566321682762108</c:v>
                </c:pt>
                <c:pt idx="109">
                  <c:v>72.504195349136722</c:v>
                </c:pt>
                <c:pt idx="110">
                  <c:v>72.440471776605449</c:v>
                </c:pt>
                <c:pt idx="111">
                  <c:v>72.376407691465403</c:v>
                </c:pt>
                <c:pt idx="112">
                  <c:v>72.314223222326575</c:v>
                </c:pt>
                <c:pt idx="113">
                  <c:v>72.257691320964142</c:v>
                </c:pt>
                <c:pt idx="114">
                  <c:v>72.212872719932889</c:v>
                </c:pt>
                <c:pt idx="115">
                  <c:v>72.188844163284344</c:v>
                </c:pt>
                <c:pt idx="116">
                  <c:v>72.198106352868777</c:v>
                </c:pt>
                <c:pt idx="117">
                  <c:v>72.256202983751166</c:v>
                </c:pt>
                <c:pt idx="118">
                  <c:v>72.380032909245912</c:v>
                </c:pt>
                <c:pt idx="119">
                  <c:v>72.58451556069663</c:v>
                </c:pt>
                <c:pt idx="120">
                  <c:v>72.877752899040246</c:v>
                </c:pt>
                <c:pt idx="121">
                  <c:v>73.255565574739606</c:v>
                </c:pt>
                <c:pt idx="122">
                  <c:v>73.697025746476186</c:v>
                </c:pt>
                <c:pt idx="123">
                  <c:v>74.162977420805618</c:v>
                </c:pt>
                <c:pt idx="124">
                  <c:v>74.599160523654064</c:v>
                </c:pt>
                <c:pt idx="125">
                  <c:v>74.944325920508462</c:v>
                </c:pt>
                <c:pt idx="126">
                  <c:v>75.141957926473182</c:v>
                </c:pt>
                <c:pt idx="127">
                  <c:v>75.152602786291254</c:v>
                </c:pt>
                <c:pt idx="128">
                  <c:v>74.963118384452031</c:v>
                </c:pt>
                <c:pt idx="129">
                  <c:v>74.589864940537097</c:v>
                </c:pt>
                <c:pt idx="130">
                  <c:v>74.074775802648745</c:v>
                </c:pt>
                <c:pt idx="131">
                  <c:v>73.475613145495743</c:v>
                </c:pt>
                <c:pt idx="132">
                  <c:v>72.853531009539239</c:v>
                </c:pt>
                <c:pt idx="133">
                  <c:v>72.26162017508895</c:v>
                </c:pt>
                <c:pt idx="134">
                  <c:v>71.737295271210584</c:v>
                </c:pt>
                <c:pt idx="135">
                  <c:v>71.29971087407344</c:v>
                </c:pt>
                <c:pt idx="136">
                  <c:v>70.951652581892773</c:v>
                </c:pt>
                <c:pt idx="137">
                  <c:v>70.684204687210126</c:v>
                </c:pt>
                <c:pt idx="138">
                  <c:v>70.482212838576686</c:v>
                </c:pt>
                <c:pt idx="139">
                  <c:v>70.328988850847665</c:v>
                </c:pt>
                <c:pt idx="140">
                  <c:v>70.209465921536193</c:v>
                </c:pt>
                <c:pt idx="141">
                  <c:v>70.111729155998589</c:v>
                </c:pt>
                <c:pt idx="142">
                  <c:v>70.027298030554121</c:v>
                </c:pt>
                <c:pt idx="143">
                  <c:v>69.950688278579278</c:v>
                </c:pt>
                <c:pt idx="144">
                  <c:v>69.878716657994488</c:v>
                </c:pt>
                <c:pt idx="145">
                  <c:v>69.809853425210591</c:v>
                </c:pt>
                <c:pt idx="146">
                  <c:v>69.74376612158467</c:v>
                </c:pt>
                <c:pt idx="147">
                  <c:v>69.681076980305733</c:v>
                </c:pt>
                <c:pt idx="148">
                  <c:v>69.623277962018435</c:v>
                </c:pt>
                <c:pt idx="149">
                  <c:v>69.572698579263346</c:v>
                </c:pt>
                <c:pt idx="150">
                  <c:v>69.532392735850237</c:v>
                </c:pt>
                <c:pt idx="151">
                  <c:v>69.505806872445149</c:v>
                </c:pt>
                <c:pt idx="152">
                  <c:v>69.496130368865764</c:v>
                </c:pt>
                <c:pt idx="153">
                  <c:v>69.505326603612929</c:v>
                </c:pt>
                <c:pt idx="154">
                  <c:v>69.532993928359062</c:v>
                </c:pt>
                <c:pt idx="155">
                  <c:v>69.575367848981315</c:v>
                </c:pt>
                <c:pt idx="156">
                  <c:v>69.62487326436414</c:v>
                </c:pt>
                <c:pt idx="157">
                  <c:v>69.670589366539787</c:v>
                </c:pt>
                <c:pt idx="158">
                  <c:v>69.69976444899504</c:v>
                </c:pt>
                <c:pt idx="159">
                  <c:v>69.700161805760587</c:v>
                </c:pt>
                <c:pt idx="160">
                  <c:v>69.662663821887094</c:v>
                </c:pt>
                <c:pt idx="161">
                  <c:v>69.583374084112563</c:v>
                </c:pt>
                <c:pt idx="162">
                  <c:v>69.464549037351674</c:v>
                </c:pt>
                <c:pt idx="163">
                  <c:v>69.314051299544531</c:v>
                </c:pt>
                <c:pt idx="164">
                  <c:v>69.143506063069267</c:v>
                </c:pt>
                <c:pt idx="165">
                  <c:v>68.965755149256111</c:v>
                </c:pt>
                <c:pt idx="166">
                  <c:v>68.792373810125284</c:v>
                </c:pt>
                <c:pt idx="167">
                  <c:v>68.631895941422428</c:v>
                </c:pt>
                <c:pt idx="168">
                  <c:v>68.489068333929012</c:v>
                </c:pt>
                <c:pt idx="169">
                  <c:v>68.36508331507666</c:v>
                </c:pt>
                <c:pt idx="170">
                  <c:v>68.258469959688384</c:v>
                </c:pt>
                <c:pt idx="171">
                  <c:v>68.166229902759838</c:v>
                </c:pt>
                <c:pt idx="172">
                  <c:v>68.08486867523996</c:v>
                </c:pt>
                <c:pt idx="173">
                  <c:v>68.011124363513645</c:v>
                </c:pt>
                <c:pt idx="174">
                  <c:v>67.942350807041834</c:v>
                </c:pt>
                <c:pt idx="175">
                  <c:v>67.876618987885593</c:v>
                </c:pt>
                <c:pt idx="176">
                  <c:v>67.812643100059631</c:v>
                </c:pt>
                <c:pt idx="177">
                  <c:v>67.749631187820299</c:v>
                </c:pt>
                <c:pt idx="178">
                  <c:v>67.687129213167808</c:v>
                </c:pt>
                <c:pt idx="179">
                  <c:v>67.624893386165354</c:v>
                </c:pt>
                <c:pt idx="180">
                  <c:v>67.562800275514007</c:v>
                </c:pt>
                <c:pt idx="181">
                  <c:v>67.500790342553856</c:v>
                </c:pt>
                <c:pt idx="182">
                  <c:v>67.438835691800264</c:v>
                </c:pt>
                <c:pt idx="183">
                  <c:v>67.376923135668491</c:v>
                </c:pt>
                <c:pt idx="184">
                  <c:v>67.315045956139087</c:v>
                </c:pt>
                <c:pt idx="185">
                  <c:v>67.253200171363616</c:v>
                </c:pt>
                <c:pt idx="186">
                  <c:v>67.191382951321103</c:v>
                </c:pt>
                <c:pt idx="187">
                  <c:v>67.129591983832242</c:v>
                </c:pt>
                <c:pt idx="188">
                  <c:v>67.067825232099253</c:v>
                </c:pt>
                <c:pt idx="189">
                  <c:v>67.006080843191498</c:v>
                </c:pt>
                <c:pt idx="190">
                  <c:v>66.944357111310225</c:v>
                </c:pt>
                <c:pt idx="191">
                  <c:v>66.88265245999024</c:v>
                </c:pt>
                <c:pt idx="192">
                  <c:v>66.820965430735058</c:v>
                </c:pt>
                <c:pt idx="193">
                  <c:v>66.759294673982538</c:v>
                </c:pt>
                <c:pt idx="194">
                  <c:v>66.697638941120786</c:v>
                </c:pt>
                <c:pt idx="195">
                  <c:v>66.635997077162358</c:v>
                </c:pt>
                <c:pt idx="196">
                  <c:v>66.57436801394816</c:v>
                </c:pt>
                <c:pt idx="197">
                  <c:v>66.512750763824826</c:v>
                </c:pt>
                <c:pt idx="198">
                  <c:v>66.45114441376181</c:v>
                </c:pt>
                <c:pt idx="199">
                  <c:v>66.38954811987783</c:v>
                </c:pt>
                <c:pt idx="200">
                  <c:v>66.327961102351452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'C'!$AW$6:$AW$206</c:f>
              <c:numCache>
                <c:formatCode>General</c:formatCode>
                <c:ptCount val="201"/>
                <c:pt idx="0">
                  <c:v>72.794502075301963</c:v>
                </c:pt>
                <c:pt idx="1">
                  <c:v>72.799058897995181</c:v>
                </c:pt>
                <c:pt idx="2">
                  <c:v>72.803618091860045</c:v>
                </c:pt>
                <c:pt idx="3">
                  <c:v>72.808179845934106</c:v>
                </c:pt>
                <c:pt idx="4">
                  <c:v>72.812744363654332</c:v>
                </c:pt>
                <c:pt idx="5">
                  <c:v>72.81731186387502</c:v>
                </c:pt>
                <c:pt idx="6">
                  <c:v>72.82188258194779</c:v>
                </c:pt>
                <c:pt idx="7">
                  <c:v>72.826456770866429</c:v>
                </c:pt>
                <c:pt idx="8">
                  <c:v>72.831034702478746</c:v>
                </c:pt>
                <c:pt idx="9">
                  <c:v>72.835616668767756</c:v>
                </c:pt>
                <c:pt idx="10">
                  <c:v>72.840202983204193</c:v>
                </c:pt>
                <c:pt idx="11">
                  <c:v>72.844793982172362</c:v>
                </c:pt>
                <c:pt idx="12">
                  <c:v>72.849390026470473</c:v>
                </c:pt>
                <c:pt idx="13">
                  <c:v>72.853991502886686</c:v>
                </c:pt>
                <c:pt idx="14">
                  <c:v>72.858598825851431</c:v>
                </c:pt>
                <c:pt idx="15">
                  <c:v>72.863212439166034</c:v>
                </c:pt>
                <c:pt idx="16">
                  <c:v>72.867832817806359</c:v>
                </c:pt>
                <c:pt idx="17">
                  <c:v>72.872460469800529</c:v>
                </c:pt>
                <c:pt idx="18">
                  <c:v>72.877095938177348</c:v>
                </c:pt>
                <c:pt idx="19">
                  <c:v>72.881739802981841</c:v>
                </c:pt>
                <c:pt idx="20">
                  <c:v>72.886392683352256</c:v>
                </c:pt>
                <c:pt idx="21">
                  <c:v>72.891055239651578</c:v>
                </c:pt>
                <c:pt idx="22">
                  <c:v>72.895728175644351</c:v>
                </c:pt>
                <c:pt idx="23">
                  <c:v>72.900412240707283</c:v>
                </c:pt>
                <c:pt idx="24">
                  <c:v>72.905108232059874</c:v>
                </c:pt>
                <c:pt idx="25">
                  <c:v>72.909816996997563</c:v>
                </c:pt>
                <c:pt idx="26">
                  <c:v>72.914539435106775</c:v>
                </c:pt>
                <c:pt idx="27">
                  <c:v>72.919276500437263</c:v>
                </c:pt>
                <c:pt idx="28">
                  <c:v>72.924029203601847</c:v>
                </c:pt>
                <c:pt idx="29">
                  <c:v>72.928798613769246</c:v>
                </c:pt>
                <c:pt idx="30">
                  <c:v>72.933585860508629</c:v>
                </c:pt>
                <c:pt idx="31">
                  <c:v>72.938392135437923</c:v>
                </c:pt>
                <c:pt idx="32">
                  <c:v>72.943218693620537</c:v>
                </c:pt>
                <c:pt idx="33">
                  <c:v>72.948066854644793</c:v>
                </c:pt>
                <c:pt idx="34">
                  <c:v>72.952938003311701</c:v>
                </c:pt>
                <c:pt idx="35">
                  <c:v>72.957833589843801</c:v>
                </c:pt>
                <c:pt idx="36">
                  <c:v>72.962755129515358</c:v>
                </c:pt>
                <c:pt idx="37">
                  <c:v>72.967704201589598</c:v>
                </c:pt>
                <c:pt idx="38">
                  <c:v>72.972682447430955</c:v>
                </c:pt>
                <c:pt idx="39">
                  <c:v>72.977691567643177</c:v>
                </c:pt>
                <c:pt idx="40">
                  <c:v>72.982733318061278</c:v>
                </c:pt>
                <c:pt idx="41">
                  <c:v>72.987809504403216</c:v>
                </c:pt>
                <c:pt idx="42">
                  <c:v>72.992921975359977</c:v>
                </c:pt>
                <c:pt idx="43">
                  <c:v>72.998072613873248</c:v>
                </c:pt>
                <c:pt idx="44">
                  <c:v>73.003263326317864</c:v>
                </c:pt>
                <c:pt idx="45">
                  <c:v>73.008496029268628</c:v>
                </c:pt>
                <c:pt idx="46">
                  <c:v>73.013772633491854</c:v>
                </c:pt>
                <c:pt idx="47">
                  <c:v>73.019095024756936</c:v>
                </c:pt>
                <c:pt idx="48">
                  <c:v>73.024465041013954</c:v>
                </c:pt>
                <c:pt idx="49">
                  <c:v>73.029884445430838</c:v>
                </c:pt>
                <c:pt idx="50">
                  <c:v>73.035354894723469</c:v>
                </c:pt>
                <c:pt idx="51">
                  <c:v>73.040877902150044</c:v>
                </c:pt>
                <c:pt idx="52">
                  <c:v>73.046454794471373</c:v>
                </c:pt>
                <c:pt idx="53">
                  <c:v>73.052086662105751</c:v>
                </c:pt>
                <c:pt idx="54">
                  <c:v>73.057774301629081</c:v>
                </c:pt>
                <c:pt idx="55">
                  <c:v>73.063518149687937</c:v>
                </c:pt>
                <c:pt idx="56">
                  <c:v>73.069318207308541</c:v>
                </c:pt>
                <c:pt idx="57">
                  <c:v>73.075173953496005</c:v>
                </c:pt>
                <c:pt idx="58">
                  <c:v>73.081084246930544</c:v>
                </c:pt>
                <c:pt idx="59">
                  <c:v>73.087047214480549</c:v>
                </c:pt>
                <c:pt idx="60">
                  <c:v>73.093060125169941</c:v>
                </c:pt>
                <c:pt idx="61">
                  <c:v>73.09911924816501</c:v>
                </c:pt>
                <c:pt idx="62">
                  <c:v>73.105219693284027</c:v>
                </c:pt>
                <c:pt idx="63">
                  <c:v>73.11135523249331</c:v>
                </c:pt>
                <c:pt idx="64">
                  <c:v>73.11751810083824</c:v>
                </c:pt>
                <c:pt idx="65">
                  <c:v>73.123698775279763</c:v>
                </c:pt>
                <c:pt idx="66">
                  <c:v>73.129885729975143</c:v>
                </c:pt>
                <c:pt idx="67">
                  <c:v>73.136065166669908</c:v>
                </c:pt>
                <c:pt idx="68">
                  <c:v>73.142220719071602</c:v>
                </c:pt>
                <c:pt idx="69">
                  <c:v>73.14833313037154</c:v>
                </c:pt>
                <c:pt idx="70">
                  <c:v>73.154379903489783</c:v>
                </c:pt>
                <c:pt idx="71">
                  <c:v>73.160334924162967</c:v>
                </c:pt>
                <c:pt idx="72">
                  <c:v>73.166168057696126</c:v>
                </c:pt>
                <c:pt idx="73">
                  <c:v>73.171844721088661</c:v>
                </c:pt>
                <c:pt idx="74">
                  <c:v>73.177325433340343</c:v>
                </c:pt>
                <c:pt idx="75">
                  <c:v>73.182565348075883</c:v>
                </c:pt>
                <c:pt idx="76">
                  <c:v>73.187513774212889</c:v>
                </c:pt>
                <c:pt idx="77">
                  <c:v>73.192113692254594</c:v>
                </c:pt>
                <c:pt idx="78">
                  <c:v>73.196301275920007</c:v>
                </c:pt>
                <c:pt idx="79">
                  <c:v>73.200005431220887</c:v>
                </c:pt>
                <c:pt idx="80">
                  <c:v>73.203147367727723</c:v>
                </c:pt>
                <c:pt idx="81">
                  <c:v>73.205640219582278</c:v>
                </c:pt>
                <c:pt idx="82">
                  <c:v>73.207388736724894</c:v>
                </c:pt>
                <c:pt idx="83">
                  <c:v>73.208289069688163</c:v>
                </c:pt>
                <c:pt idx="84">
                  <c:v>73.208228673993972</c:v>
                </c:pt>
                <c:pt idx="85">
                  <c:v>73.207086362466171</c:v>
                </c:pt>
                <c:pt idx="86">
                  <c:v>73.204732535370866</c:v>
                </c:pt>
                <c:pt idx="87">
                  <c:v>73.201029618914845</c:v>
                </c:pt>
                <c:pt idx="88">
                  <c:v>73.195832741930303</c:v>
                </c:pt>
                <c:pt idx="89">
                  <c:v>73.188990678195111</c:v>
                </c:pt>
                <c:pt idx="90">
                  <c:v>73.180347077443969</c:v>
                </c:pt>
                <c:pt idx="91">
                  <c:v>73.169742001423174</c:v>
                </c:pt>
                <c:pt idx="92">
                  <c:v>73.157013772138583</c:v>
                </c:pt>
                <c:pt idx="93">
                  <c:v>73.142001127698379</c:v>
                </c:pt>
                <c:pt idx="94">
                  <c:v>73.124545667013265</c:v>
                </c:pt>
                <c:pt idx="95">
                  <c:v>73.104494548497613</c:v>
                </c:pt>
                <c:pt idx="96">
                  <c:v>73.081703390499911</c:v>
                </c:pt>
                <c:pt idx="97">
                  <c:v>73.056039303459073</c:v>
                </c:pt>
                <c:pt idx="98">
                  <c:v>73.027383966972891</c:v>
                </c:pt>
                <c:pt idx="99">
                  <c:v>72.995636650504537</c:v>
                </c:pt>
                <c:pt idx="100">
                  <c:v>72.960717065856201</c:v>
                </c:pt>
                <c:pt idx="101">
                  <c:v>72.922567934242267</c:v>
                </c:pt>
                <c:pt idx="102">
                  <c:v>72.881157151992468</c:v>
                </c:pt>
                <c:pt idx="103">
                  <c:v>72.836479447375623</c:v>
                </c:pt>
                <c:pt idx="104">
                  <c:v>72.788557436944473</c:v>
                </c:pt>
                <c:pt idx="105">
                  <c:v>72.737442012669902</c:v>
                </c:pt>
                <c:pt idx="106">
                  <c:v>72.683212019755487</c:v>
                </c:pt>
                <c:pt idx="107">
                  <c:v>72.625973217562958</c:v>
                </c:pt>
                <c:pt idx="108">
                  <c:v>72.565856550213198</c:v>
                </c:pt>
                <c:pt idx="109">
                  <c:v>72.503015786586715</c:v>
                </c:pt>
                <c:pt idx="110">
                  <c:v>72.437624619095772</c:v>
                </c:pt>
                <c:pt idx="111">
                  <c:v>72.369873334509236</c:v>
                </c:pt>
                <c:pt idx="112">
                  <c:v>72.299965186614827</c:v>
                </c:pt>
                <c:pt idx="113">
                  <c:v>72.228112608650136</c:v>
                </c:pt>
                <c:pt idx="114">
                  <c:v>72.154533403072747</c:v>
                </c:pt>
                <c:pt idx="115">
                  <c:v>72.0794470379751</c:v>
                </c:pt>
                <c:pt idx="116">
                  <c:v>72.003071164520634</c:v>
                </c:pt>
                <c:pt idx="117">
                  <c:v>71.925618449874747</c:v>
                </c:pt>
                <c:pt idx="118">
                  <c:v>71.847293797136388</c:v>
                </c:pt>
                <c:pt idx="119">
                  <c:v>71.768291999669273</c:v>
                </c:pt>
                <c:pt idx="120">
                  <c:v>71.688795853723647</c:v>
                </c:pt>
                <c:pt idx="121">
                  <c:v>71.608974731761393</c:v>
                </c:pt>
                <c:pt idx="122">
                  <c:v>71.528983600481837</c:v>
                </c:pt>
                <c:pt idx="123">
                  <c:v>71.448962452813149</c:v>
                </c:pt>
                <c:pt idx="124">
                  <c:v>71.369036112320217</c:v>
                </c:pt>
                <c:pt idx="125">
                  <c:v>71.2893143614899</c:v>
                </c:pt>
                <c:pt idx="126">
                  <c:v>71.20989234184681</c:v>
                </c:pt>
                <c:pt idx="127">
                  <c:v>71.13085117332308</c:v>
                </c:pt>
                <c:pt idx="128">
                  <c:v>71.052258742161769</c:v>
                </c:pt>
                <c:pt idx="129">
                  <c:v>70.974170610268018</c:v>
                </c:pt>
                <c:pt idx="130">
                  <c:v>70.896631003755587</c:v>
                </c:pt>
                <c:pt idx="131">
                  <c:v>70.819673843958128</c:v>
                </c:pt>
                <c:pt idx="132">
                  <c:v>70.743323789959533</c:v>
                </c:pt>
                <c:pt idx="133">
                  <c:v>70.667597267408439</c:v>
                </c:pt>
                <c:pt idx="134">
                  <c:v>70.592503463776879</c:v>
                </c:pt>
                <c:pt idx="135">
                  <c:v>70.518045275135194</c:v>
                </c:pt>
                <c:pt idx="136">
                  <c:v>70.444220193850313</c:v>
                </c:pt>
                <c:pt idx="137">
                  <c:v>70.37102113033086</c:v>
                </c:pt>
                <c:pt idx="138">
                  <c:v>70.298437165042216</c:v>
                </c:pt>
                <c:pt idx="139">
                  <c:v>70.226454229526411</c:v>
                </c:pt>
                <c:pt idx="140">
                  <c:v>70.155055717138723</c:v>
                </c:pt>
                <c:pt idx="141">
                  <c:v>70.084223025712035</c:v>
                </c:pt>
                <c:pt idx="142">
                  <c:v>70.013936035450371</c:v>
                </c:pt>
                <c:pt idx="143">
                  <c:v>69.944173526097757</c:v>
                </c:pt>
                <c:pt idx="144">
                  <c:v>69.874913537889839</c:v>
                </c:pt>
                <c:pt idx="145">
                  <c:v>69.806133681030261</c:v>
                </c:pt>
                <c:pt idx="146">
                  <c:v>69.737811398491047</c:v>
                </c:pt>
                <c:pt idx="147">
                  <c:v>69.669924186859205</c:v>
                </c:pt>
                <c:pt idx="148">
                  <c:v>69.602449779777629</c:v>
                </c:pt>
                <c:pt idx="149">
                  <c:v>69.535366298284487</c:v>
                </c:pt>
                <c:pt idx="150">
                  <c:v>69.468652372069201</c:v>
                </c:pt>
                <c:pt idx="151">
                  <c:v>69.402287235350741</c:v>
                </c:pt>
                <c:pt idx="152">
                  <c:v>69.336250800761917</c:v>
                </c:pt>
                <c:pt idx="153">
                  <c:v>69.270523714302371</c:v>
                </c:pt>
                <c:pt idx="154">
                  <c:v>69.205087394109967</c:v>
                </c:pt>
                <c:pt idx="155">
                  <c:v>69.139924055503016</c:v>
                </c:pt>
                <c:pt idx="156">
                  <c:v>69.07501672446584</c:v>
                </c:pt>
                <c:pt idx="157">
                  <c:v>69.010349241490914</c:v>
                </c:pt>
                <c:pt idx="158">
                  <c:v>68.945906257453359</c:v>
                </c:pt>
                <c:pt idx="159">
                  <c:v>68.881673222977156</c:v>
                </c:pt>
                <c:pt idx="160">
                  <c:v>68.817636372558013</c:v>
                </c:pt>
                <c:pt idx="161">
                  <c:v>68.753782704532597</c:v>
                </c:pt>
                <c:pt idx="162">
                  <c:v>68.690099957829247</c:v>
                </c:pt>
                <c:pt idx="163">
                  <c:v>68.626576586296849</c:v>
                </c:pt>
                <c:pt idx="164">
                  <c:v>68.563201731287975</c:v>
                </c:pt>
                <c:pt idx="165">
                  <c:v>68.499965193065805</c:v>
                </c:pt>
                <c:pt idx="166">
                  <c:v>68.436857401511347</c:v>
                </c:pt>
                <c:pt idx="167">
                  <c:v>68.37386938652736</c:v>
                </c:pt>
                <c:pt idx="168">
                  <c:v>68.310992748464813</c:v>
                </c:pt>
                <c:pt idx="169">
                  <c:v>68.248219628838001</c:v>
                </c:pt>
                <c:pt idx="170">
                  <c:v>68.185542681542358</c:v>
                </c:pt>
                <c:pt idx="171">
                  <c:v>68.12295504474497</c:v>
                </c:pt>
                <c:pt idx="172">
                  <c:v>68.060450313579892</c:v>
                </c:pt>
                <c:pt idx="173">
                  <c:v>67.998022513748381</c:v>
                </c:pt>
                <c:pt idx="174">
                  <c:v>67.935666076097263</c:v>
                </c:pt>
                <c:pt idx="175">
                  <c:v>67.873375812226129</c:v>
                </c:pt>
                <c:pt idx="176">
                  <c:v>67.811146891154706</c:v>
                </c:pt>
                <c:pt idx="177">
                  <c:v>67.748974817066525</c:v>
                </c:pt>
                <c:pt idx="178">
                  <c:v>67.686855408131876</c:v>
                </c:pt>
                <c:pt idx="179">
                  <c:v>67.624784776402677</c:v>
                </c:pt>
                <c:pt idx="180">
                  <c:v>67.562759308763106</c:v>
                </c:pt>
                <c:pt idx="181">
                  <c:v>67.500775648913674</c:v>
                </c:pt>
                <c:pt idx="182">
                  <c:v>67.438830680360624</c:v>
                </c:pt>
                <c:pt idx="183">
                  <c:v>67.376921510378622</c:v>
                </c:pt>
                <c:pt idx="184">
                  <c:v>67.31504545491218</c:v>
                </c:pt>
                <c:pt idx="185">
                  <c:v>67.253200024378572</c:v>
                </c:pt>
                <c:pt idx="186">
                  <c:v>67.191382910334013</c:v>
                </c:pt>
                <c:pt idx="187">
                  <c:v>67.129591972964079</c:v>
                </c:pt>
                <c:pt idx="188">
                  <c:v>67.067825229358931</c:v>
                </c:pt>
                <c:pt idx="189">
                  <c:v>67.006080842534473</c:v>
                </c:pt>
                <c:pt idx="190">
                  <c:v>66.944357111160429</c:v>
                </c:pt>
                <c:pt idx="191">
                  <c:v>66.882652459957768</c:v>
                </c:pt>
                <c:pt idx="192">
                  <c:v>66.820965430728364</c:v>
                </c:pt>
                <c:pt idx="193">
                  <c:v>66.759294673981231</c:v>
                </c:pt>
                <c:pt idx="194">
                  <c:v>66.697638941120545</c:v>
                </c:pt>
                <c:pt idx="195">
                  <c:v>66.635997077162315</c:v>
                </c:pt>
                <c:pt idx="196">
                  <c:v>66.574368013948146</c:v>
                </c:pt>
                <c:pt idx="197">
                  <c:v>66.512750763824826</c:v>
                </c:pt>
                <c:pt idx="198">
                  <c:v>66.45114441376181</c:v>
                </c:pt>
                <c:pt idx="199">
                  <c:v>66.38954811987783</c:v>
                </c:pt>
                <c:pt idx="200">
                  <c:v>66.327961102351452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052240"/>
        <c:axId val="285052632"/>
      </c:scatterChart>
      <c:valAx>
        <c:axId val="28505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5052632"/>
        <c:crosses val="autoZero"/>
        <c:crossBetween val="midCat"/>
      </c:valAx>
      <c:valAx>
        <c:axId val="2850526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505224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'C'!$E$6:$E$206</c:f>
              <c:numCache>
                <c:formatCode>General</c:formatCode>
                <c:ptCount val="201"/>
                <c:pt idx="0">
                  <c:v>71.864000000000004</c:v>
                </c:pt>
                <c:pt idx="1">
                  <c:v>72.227000000000004</c:v>
                </c:pt>
                <c:pt idx="2">
                  <c:v>72.409000000000006</c:v>
                </c:pt>
                <c:pt idx="3">
                  <c:v>73.03</c:v>
                </c:pt>
                <c:pt idx="4">
                  <c:v>74.090999999999994</c:v>
                </c:pt>
                <c:pt idx="5">
                  <c:v>70.879000000000005</c:v>
                </c:pt>
                <c:pt idx="6">
                  <c:v>72.090999999999994</c:v>
                </c:pt>
                <c:pt idx="7">
                  <c:v>72.075999999999993</c:v>
                </c:pt>
                <c:pt idx="8">
                  <c:v>72.802999999999997</c:v>
                </c:pt>
                <c:pt idx="9">
                  <c:v>71.484999999999999</c:v>
                </c:pt>
                <c:pt idx="10">
                  <c:v>71.879000000000005</c:v>
                </c:pt>
                <c:pt idx="11">
                  <c:v>72.272999999999996</c:v>
                </c:pt>
                <c:pt idx="12">
                  <c:v>72.605999999999995</c:v>
                </c:pt>
                <c:pt idx="13">
                  <c:v>72.635999999999996</c:v>
                </c:pt>
                <c:pt idx="14">
                  <c:v>73.182000000000002</c:v>
                </c:pt>
                <c:pt idx="15">
                  <c:v>73.03</c:v>
                </c:pt>
                <c:pt idx="16">
                  <c:v>73.879000000000005</c:v>
                </c:pt>
                <c:pt idx="17">
                  <c:v>72.847999999999999</c:v>
                </c:pt>
                <c:pt idx="18">
                  <c:v>73.364000000000004</c:v>
                </c:pt>
                <c:pt idx="19">
                  <c:v>73.379000000000005</c:v>
                </c:pt>
                <c:pt idx="20">
                  <c:v>72.984999999999999</c:v>
                </c:pt>
                <c:pt idx="21">
                  <c:v>73.561000000000007</c:v>
                </c:pt>
                <c:pt idx="22">
                  <c:v>73.620999999999995</c:v>
                </c:pt>
                <c:pt idx="23">
                  <c:v>73.242000000000004</c:v>
                </c:pt>
                <c:pt idx="24">
                  <c:v>73.772999999999996</c:v>
                </c:pt>
                <c:pt idx="25">
                  <c:v>74.515000000000001</c:v>
                </c:pt>
                <c:pt idx="26">
                  <c:v>73.03</c:v>
                </c:pt>
                <c:pt idx="27">
                  <c:v>73.757999999999996</c:v>
                </c:pt>
                <c:pt idx="28">
                  <c:v>74.545000000000002</c:v>
                </c:pt>
                <c:pt idx="29">
                  <c:v>73.909000000000006</c:v>
                </c:pt>
                <c:pt idx="30">
                  <c:v>74.97</c:v>
                </c:pt>
                <c:pt idx="31">
                  <c:v>74.712000000000003</c:v>
                </c:pt>
                <c:pt idx="32">
                  <c:v>74.545000000000002</c:v>
                </c:pt>
                <c:pt idx="33">
                  <c:v>74.605999999999995</c:v>
                </c:pt>
                <c:pt idx="34">
                  <c:v>74.379000000000005</c:v>
                </c:pt>
                <c:pt idx="35">
                  <c:v>74.667000000000002</c:v>
                </c:pt>
                <c:pt idx="36">
                  <c:v>75.757999999999996</c:v>
                </c:pt>
                <c:pt idx="37">
                  <c:v>75.984999999999999</c:v>
                </c:pt>
                <c:pt idx="38">
                  <c:v>76.075999999999993</c:v>
                </c:pt>
                <c:pt idx="39">
                  <c:v>77.090999999999994</c:v>
                </c:pt>
                <c:pt idx="40">
                  <c:v>76.772999999999996</c:v>
                </c:pt>
                <c:pt idx="41">
                  <c:v>78.045000000000002</c:v>
                </c:pt>
                <c:pt idx="42">
                  <c:v>77.787999999999997</c:v>
                </c:pt>
                <c:pt idx="43">
                  <c:v>81.212000000000003</c:v>
                </c:pt>
                <c:pt idx="44">
                  <c:v>82.061000000000007</c:v>
                </c:pt>
                <c:pt idx="45">
                  <c:v>84.682000000000002</c:v>
                </c:pt>
                <c:pt idx="46">
                  <c:v>88.667000000000002</c:v>
                </c:pt>
                <c:pt idx="47">
                  <c:v>93.620999999999995</c:v>
                </c:pt>
                <c:pt idx="48">
                  <c:v>99.075999999999993</c:v>
                </c:pt>
                <c:pt idx="49">
                  <c:v>107.242</c:v>
                </c:pt>
                <c:pt idx="50">
                  <c:v>117.288</c:v>
                </c:pt>
                <c:pt idx="51">
                  <c:v>128.59100000000001</c:v>
                </c:pt>
                <c:pt idx="52">
                  <c:v>142.89400000000001</c:v>
                </c:pt>
                <c:pt idx="53">
                  <c:v>155.43899999999999</c:v>
                </c:pt>
                <c:pt idx="54">
                  <c:v>171.25800000000001</c:v>
                </c:pt>
                <c:pt idx="55">
                  <c:v>185.75800000000001</c:v>
                </c:pt>
                <c:pt idx="56">
                  <c:v>197.273</c:v>
                </c:pt>
                <c:pt idx="57">
                  <c:v>207.667</c:v>
                </c:pt>
                <c:pt idx="58">
                  <c:v>214.53</c:v>
                </c:pt>
                <c:pt idx="59">
                  <c:v>218.303</c:v>
                </c:pt>
                <c:pt idx="60">
                  <c:v>221.57599999999999</c:v>
                </c:pt>
                <c:pt idx="61">
                  <c:v>219.07599999999999</c:v>
                </c:pt>
                <c:pt idx="62">
                  <c:v>212.07599999999999</c:v>
                </c:pt>
                <c:pt idx="63">
                  <c:v>195.12100000000001</c:v>
                </c:pt>
                <c:pt idx="64">
                  <c:v>166.28800000000001</c:v>
                </c:pt>
                <c:pt idx="65">
                  <c:v>131.53</c:v>
                </c:pt>
                <c:pt idx="66">
                  <c:v>104.07599999999999</c:v>
                </c:pt>
                <c:pt idx="67">
                  <c:v>86.652000000000001</c:v>
                </c:pt>
                <c:pt idx="68">
                  <c:v>79.682000000000002</c:v>
                </c:pt>
                <c:pt idx="69">
                  <c:v>77.561000000000007</c:v>
                </c:pt>
                <c:pt idx="70">
                  <c:v>76.682000000000002</c:v>
                </c:pt>
                <c:pt idx="71">
                  <c:v>77.242000000000004</c:v>
                </c:pt>
                <c:pt idx="72">
                  <c:v>78.727000000000004</c:v>
                </c:pt>
                <c:pt idx="73">
                  <c:v>82.727000000000004</c:v>
                </c:pt>
                <c:pt idx="74">
                  <c:v>84.894000000000005</c:v>
                </c:pt>
                <c:pt idx="75">
                  <c:v>86.924000000000007</c:v>
                </c:pt>
                <c:pt idx="76">
                  <c:v>93.061000000000007</c:v>
                </c:pt>
                <c:pt idx="77">
                  <c:v>99.620999999999995</c:v>
                </c:pt>
                <c:pt idx="78">
                  <c:v>105.07599999999999</c:v>
                </c:pt>
                <c:pt idx="79">
                  <c:v>111.667</c:v>
                </c:pt>
                <c:pt idx="80">
                  <c:v>119.97</c:v>
                </c:pt>
                <c:pt idx="81">
                  <c:v>126.455</c:v>
                </c:pt>
                <c:pt idx="82">
                  <c:v>132.333</c:v>
                </c:pt>
                <c:pt idx="83">
                  <c:v>135.773</c:v>
                </c:pt>
                <c:pt idx="84">
                  <c:v>136.25800000000001</c:v>
                </c:pt>
                <c:pt idx="85">
                  <c:v>132.59100000000001</c:v>
                </c:pt>
                <c:pt idx="86">
                  <c:v>121.803</c:v>
                </c:pt>
                <c:pt idx="87">
                  <c:v>108.53</c:v>
                </c:pt>
                <c:pt idx="88">
                  <c:v>95.53</c:v>
                </c:pt>
                <c:pt idx="89">
                  <c:v>85.515000000000001</c:v>
                </c:pt>
                <c:pt idx="90">
                  <c:v>80.484999999999999</c:v>
                </c:pt>
                <c:pt idx="91">
                  <c:v>76.287999999999997</c:v>
                </c:pt>
                <c:pt idx="92">
                  <c:v>74.53</c:v>
                </c:pt>
                <c:pt idx="93">
                  <c:v>74.212000000000003</c:v>
                </c:pt>
                <c:pt idx="94">
                  <c:v>74.879000000000005</c:v>
                </c:pt>
                <c:pt idx="95">
                  <c:v>73.742000000000004</c:v>
                </c:pt>
                <c:pt idx="96">
                  <c:v>72.197000000000003</c:v>
                </c:pt>
                <c:pt idx="97">
                  <c:v>73.197000000000003</c:v>
                </c:pt>
                <c:pt idx="98">
                  <c:v>73.120999999999995</c:v>
                </c:pt>
                <c:pt idx="99">
                  <c:v>72.438999999999993</c:v>
                </c:pt>
                <c:pt idx="100">
                  <c:v>73.015000000000001</c:v>
                </c:pt>
                <c:pt idx="101">
                  <c:v>73.667000000000002</c:v>
                </c:pt>
                <c:pt idx="102">
                  <c:v>74.212000000000003</c:v>
                </c:pt>
                <c:pt idx="103">
                  <c:v>73.590999999999994</c:v>
                </c:pt>
                <c:pt idx="104">
                  <c:v>74.287999999999997</c:v>
                </c:pt>
                <c:pt idx="105">
                  <c:v>75.212000000000003</c:v>
                </c:pt>
                <c:pt idx="106">
                  <c:v>74.061000000000007</c:v>
                </c:pt>
                <c:pt idx="107">
                  <c:v>75.605999999999995</c:v>
                </c:pt>
                <c:pt idx="108">
                  <c:v>73.409000000000006</c:v>
                </c:pt>
                <c:pt idx="109">
                  <c:v>74.364000000000004</c:v>
                </c:pt>
                <c:pt idx="110">
                  <c:v>73.197000000000003</c:v>
                </c:pt>
                <c:pt idx="111">
                  <c:v>73.787999999999997</c:v>
                </c:pt>
                <c:pt idx="112">
                  <c:v>73.924000000000007</c:v>
                </c:pt>
                <c:pt idx="113">
                  <c:v>73.817999999999998</c:v>
                </c:pt>
                <c:pt idx="114">
                  <c:v>74.227000000000004</c:v>
                </c:pt>
                <c:pt idx="115">
                  <c:v>75.757999999999996</c:v>
                </c:pt>
                <c:pt idx="116">
                  <c:v>75.182000000000002</c:v>
                </c:pt>
                <c:pt idx="117">
                  <c:v>75.984999999999999</c:v>
                </c:pt>
                <c:pt idx="118">
                  <c:v>75.938999999999993</c:v>
                </c:pt>
                <c:pt idx="119">
                  <c:v>78.575999999999993</c:v>
                </c:pt>
                <c:pt idx="120">
                  <c:v>78.894000000000005</c:v>
                </c:pt>
                <c:pt idx="121">
                  <c:v>80.090999999999994</c:v>
                </c:pt>
                <c:pt idx="122">
                  <c:v>81.727000000000004</c:v>
                </c:pt>
                <c:pt idx="123">
                  <c:v>80</c:v>
                </c:pt>
                <c:pt idx="124">
                  <c:v>80.394000000000005</c:v>
                </c:pt>
                <c:pt idx="125">
                  <c:v>80.379000000000005</c:v>
                </c:pt>
                <c:pt idx="126">
                  <c:v>79.105999999999995</c:v>
                </c:pt>
                <c:pt idx="127">
                  <c:v>76.787999999999997</c:v>
                </c:pt>
                <c:pt idx="128">
                  <c:v>76.120999999999995</c:v>
                </c:pt>
                <c:pt idx="129">
                  <c:v>75.454999999999998</c:v>
                </c:pt>
                <c:pt idx="130">
                  <c:v>73.590999999999994</c:v>
                </c:pt>
                <c:pt idx="131">
                  <c:v>73.045000000000002</c:v>
                </c:pt>
                <c:pt idx="132">
                  <c:v>71.620999999999995</c:v>
                </c:pt>
                <c:pt idx="133">
                  <c:v>71.652000000000001</c:v>
                </c:pt>
                <c:pt idx="134">
                  <c:v>70.727000000000004</c:v>
                </c:pt>
                <c:pt idx="135">
                  <c:v>70.847999999999999</c:v>
                </c:pt>
                <c:pt idx="136">
                  <c:v>71.394000000000005</c:v>
                </c:pt>
                <c:pt idx="137">
                  <c:v>70.652000000000001</c:v>
                </c:pt>
                <c:pt idx="138">
                  <c:v>70.302999999999997</c:v>
                </c:pt>
                <c:pt idx="139">
                  <c:v>70.727000000000004</c:v>
                </c:pt>
                <c:pt idx="140">
                  <c:v>70.879000000000005</c:v>
                </c:pt>
                <c:pt idx="141">
                  <c:v>71.257999999999996</c:v>
                </c:pt>
                <c:pt idx="142">
                  <c:v>69</c:v>
                </c:pt>
                <c:pt idx="143">
                  <c:v>70.620999999999995</c:v>
                </c:pt>
                <c:pt idx="144">
                  <c:v>71.787999999999997</c:v>
                </c:pt>
                <c:pt idx="145">
                  <c:v>71.954999999999998</c:v>
                </c:pt>
                <c:pt idx="146">
                  <c:v>71.347999999999999</c:v>
                </c:pt>
                <c:pt idx="147">
                  <c:v>70.287999999999997</c:v>
                </c:pt>
                <c:pt idx="148">
                  <c:v>71.667000000000002</c:v>
                </c:pt>
                <c:pt idx="149">
                  <c:v>70.772999999999996</c:v>
                </c:pt>
                <c:pt idx="150">
                  <c:v>71.287999999999997</c:v>
                </c:pt>
                <c:pt idx="151">
                  <c:v>72.182000000000002</c:v>
                </c:pt>
                <c:pt idx="152">
                  <c:v>71.605999999999995</c:v>
                </c:pt>
                <c:pt idx="153">
                  <c:v>72.620999999999995</c:v>
                </c:pt>
                <c:pt idx="154">
                  <c:v>72.682000000000002</c:v>
                </c:pt>
                <c:pt idx="155">
                  <c:v>72.120999999999995</c:v>
                </c:pt>
                <c:pt idx="156">
                  <c:v>72.817999999999998</c:v>
                </c:pt>
                <c:pt idx="157">
                  <c:v>73.817999999999998</c:v>
                </c:pt>
                <c:pt idx="158">
                  <c:v>72.347999999999999</c:v>
                </c:pt>
                <c:pt idx="159">
                  <c:v>72.484999999999999</c:v>
                </c:pt>
                <c:pt idx="160">
                  <c:v>72.954999999999998</c:v>
                </c:pt>
                <c:pt idx="161">
                  <c:v>72.257999999999996</c:v>
                </c:pt>
                <c:pt idx="162">
                  <c:v>70.817999999999998</c:v>
                </c:pt>
                <c:pt idx="163">
                  <c:v>70.061000000000007</c:v>
                </c:pt>
                <c:pt idx="164">
                  <c:v>70.135999999999996</c:v>
                </c:pt>
                <c:pt idx="165">
                  <c:v>69.635999999999996</c:v>
                </c:pt>
                <c:pt idx="166">
                  <c:v>69.590999999999994</c:v>
                </c:pt>
                <c:pt idx="167">
                  <c:v>69.317999999999998</c:v>
                </c:pt>
                <c:pt idx="168">
                  <c:v>70.575999999999993</c:v>
                </c:pt>
                <c:pt idx="169">
                  <c:v>68.879000000000005</c:v>
                </c:pt>
                <c:pt idx="170">
                  <c:v>68.832999999999998</c:v>
                </c:pt>
                <c:pt idx="171">
                  <c:v>69.167000000000002</c:v>
                </c:pt>
                <c:pt idx="172">
                  <c:v>68.909000000000006</c:v>
                </c:pt>
                <c:pt idx="173">
                  <c:v>69.652000000000001</c:v>
                </c:pt>
                <c:pt idx="174">
                  <c:v>69.409000000000006</c:v>
                </c:pt>
                <c:pt idx="175">
                  <c:v>68.894000000000005</c:v>
                </c:pt>
                <c:pt idx="176">
                  <c:v>69.045000000000002</c:v>
                </c:pt>
                <c:pt idx="177">
                  <c:v>68.302999999999997</c:v>
                </c:pt>
                <c:pt idx="178">
                  <c:v>69.242000000000004</c:v>
                </c:pt>
                <c:pt idx="179">
                  <c:v>68.424000000000007</c:v>
                </c:pt>
                <c:pt idx="180">
                  <c:v>68.061000000000007</c:v>
                </c:pt>
                <c:pt idx="181">
                  <c:v>67.909000000000006</c:v>
                </c:pt>
                <c:pt idx="182">
                  <c:v>69.802999999999997</c:v>
                </c:pt>
                <c:pt idx="183">
                  <c:v>69.742000000000004</c:v>
                </c:pt>
                <c:pt idx="184">
                  <c:v>68.954999999999998</c:v>
                </c:pt>
                <c:pt idx="185">
                  <c:v>70.090999999999994</c:v>
                </c:pt>
                <c:pt idx="186">
                  <c:v>68.772999999999996</c:v>
                </c:pt>
                <c:pt idx="187">
                  <c:v>68.167000000000002</c:v>
                </c:pt>
                <c:pt idx="188">
                  <c:v>69.635999999999996</c:v>
                </c:pt>
                <c:pt idx="189">
                  <c:v>68.697000000000003</c:v>
                </c:pt>
                <c:pt idx="190">
                  <c:v>68.575999999999993</c:v>
                </c:pt>
                <c:pt idx="191">
                  <c:v>67.817999999999998</c:v>
                </c:pt>
                <c:pt idx="192">
                  <c:v>67.697000000000003</c:v>
                </c:pt>
                <c:pt idx="193">
                  <c:v>67.167000000000002</c:v>
                </c:pt>
                <c:pt idx="194">
                  <c:v>68.379000000000005</c:v>
                </c:pt>
                <c:pt idx="195">
                  <c:v>67</c:v>
                </c:pt>
                <c:pt idx="196">
                  <c:v>68.212000000000003</c:v>
                </c:pt>
                <c:pt idx="197">
                  <c:v>68.635999999999996</c:v>
                </c:pt>
                <c:pt idx="198">
                  <c:v>68.075999999999993</c:v>
                </c:pt>
                <c:pt idx="199">
                  <c:v>67.97</c:v>
                </c:pt>
                <c:pt idx="200">
                  <c:v>68.984999999999999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'C'!$T$6:$T$206</c:f>
              <c:numCache>
                <c:formatCode>0.00</c:formatCode>
                <c:ptCount val="201"/>
                <c:pt idx="0">
                  <c:v>73.56382423558243</c:v>
                </c:pt>
                <c:pt idx="1">
                  <c:v>73.572020218536537</c:v>
                </c:pt>
                <c:pt idx="2">
                  <c:v>73.580219444047685</c:v>
                </c:pt>
                <c:pt idx="3">
                  <c:v>73.58842217275847</c:v>
                </c:pt>
                <c:pt idx="4">
                  <c:v>73.596628685412441</c:v>
                </c:pt>
                <c:pt idx="5">
                  <c:v>73.604839284304916</c:v>
                </c:pt>
                <c:pt idx="6">
                  <c:v>73.613054294826028</c:v>
                </c:pt>
                <c:pt idx="7">
                  <c:v>73.621274067100998</c:v>
                </c:pt>
                <c:pt idx="8">
                  <c:v>73.629498977731174</c:v>
                </c:pt>
                <c:pt idx="9">
                  <c:v>73.637729431640295</c:v>
                </c:pt>
                <c:pt idx="10">
                  <c:v>73.645965864030202</c:v>
                </c:pt>
                <c:pt idx="11">
                  <c:v>73.654208742449214</c:v>
                </c:pt>
                <c:pt idx="12">
                  <c:v>73.662458568977158</c:v>
                </c:pt>
                <c:pt idx="13">
                  <c:v>73.670715882530132</c:v>
                </c:pt>
                <c:pt idx="14">
                  <c:v>73.678981261287063</c:v>
                </c:pt>
                <c:pt idx="15">
                  <c:v>73.687255325240457</c:v>
                </c:pt>
                <c:pt idx="16">
                  <c:v>73.6955387388725</c:v>
                </c:pt>
                <c:pt idx="17">
                  <c:v>73.703832213956176</c:v>
                </c:pt>
                <c:pt idx="18">
                  <c:v>73.712136512481052</c:v>
                </c:pt>
                <c:pt idx="19">
                  <c:v>73.720452449701114</c:v>
                </c:pt>
                <c:pt idx="20">
                  <c:v>73.728780897302087</c:v>
                </c:pt>
                <c:pt idx="21">
                  <c:v>73.737122786687507</c:v>
                </c:pt>
                <c:pt idx="22">
                  <c:v>73.745479112400091</c:v>
                </c:pt>
                <c:pt idx="23">
                  <c:v>73.753850935765684</c:v>
                </c:pt>
                <c:pt idx="24">
                  <c:v>73.76223938913374</c:v>
                </c:pt>
                <c:pt idx="25">
                  <c:v>73.770645682133008</c:v>
                </c:pt>
                <c:pt idx="26">
                  <c:v>73.779071115006531</c:v>
                </c:pt>
                <c:pt idx="27">
                  <c:v>73.787517116132761</c:v>
                </c:pt>
                <c:pt idx="28">
                  <c:v>73.795985358630404</c:v>
                </c:pt>
                <c:pt idx="29">
                  <c:v>73.804478123434734</c:v>
                </c:pt>
                <c:pt idx="30">
                  <c:v>73.812999393498174</c:v>
                </c:pt>
                <c:pt idx="31">
                  <c:v>73.821558010210069</c:v>
                </c:pt>
                <c:pt idx="32">
                  <c:v>73.830176354994663</c:v>
                </c:pt>
                <c:pt idx="33">
                  <c:v>73.838913074868174</c:v>
                </c:pt>
                <c:pt idx="34">
                  <c:v>73.847919622970068</c:v>
                </c:pt>
                <c:pt idx="35">
                  <c:v>73.857573781234876</c:v>
                </c:pt>
                <c:pt idx="36">
                  <c:v>73.868778493036928</c:v>
                </c:pt>
                <c:pt idx="37">
                  <c:v>73.88359450001505</c:v>
                </c:pt>
                <c:pt idx="38">
                  <c:v>73.906504168716694</c:v>
                </c:pt>
                <c:pt idx="39">
                  <c:v>73.946786450695811</c:v>
                </c:pt>
                <c:pt idx="40">
                  <c:v>74.022697115496626</c:v>
                </c:pt>
                <c:pt idx="41">
                  <c:v>74.168318569524345</c:v>
                </c:pt>
                <c:pt idx="42">
                  <c:v>74.443913991037846</c:v>
                </c:pt>
                <c:pt idx="43">
                  <c:v>74.950150568736788</c:v>
                </c:pt>
                <c:pt idx="44">
                  <c:v>75.845370708148252</c:v>
                </c:pt>
                <c:pt idx="45">
                  <c:v>77.363012847942159</c:v>
                </c:pt>
                <c:pt idx="46">
                  <c:v>79.823459994964622</c:v>
                </c:pt>
                <c:pt idx="47">
                  <c:v>83.631725838173281</c:v>
                </c:pt>
                <c:pt idx="48">
                  <c:v>89.250834013433604</c:v>
                </c:pt>
                <c:pt idx="49">
                  <c:v>97.142290103700404</c:v>
                </c:pt>
                <c:pt idx="50">
                  <c:v>107.67121000523377</c:v>
                </c:pt>
                <c:pt idx="51">
                  <c:v>120.98466940081752</c:v>
                </c:pt>
                <c:pt idx="52">
                  <c:v>136.88562282101799</c:v>
                </c:pt>
                <c:pt idx="53">
                  <c:v>154.73675622688137</c:v>
                </c:pt>
                <c:pt idx="54">
                  <c:v>173.43292448288656</c:v>
                </c:pt>
                <c:pt idx="55">
                  <c:v>191.47243082437075</c:v>
                </c:pt>
                <c:pt idx="56">
                  <c:v>207.13528576699548</c:v>
                </c:pt>
                <c:pt idx="57">
                  <c:v>218.74548955339964</c:v>
                </c:pt>
                <c:pt idx="58">
                  <c:v>224.96429126893483</c:v>
                </c:pt>
                <c:pt idx="59">
                  <c:v>225.04405847167865</c:v>
                </c:pt>
                <c:pt idx="60">
                  <c:v>218.97630653345013</c:v>
                </c:pt>
                <c:pt idx="61">
                  <c:v>207.49340292490587</c:v>
                </c:pt>
                <c:pt idx="62">
                  <c:v>191.92347712062391</c:v>
                </c:pt>
                <c:pt idx="63">
                  <c:v>173.93825322184344</c:v>
                </c:pt>
                <c:pt idx="64">
                  <c:v>155.25993651211803</c:v>
                </c:pt>
                <c:pt idx="65">
                  <c:v>137.39776899664014</c:v>
                </c:pt>
                <c:pt idx="66">
                  <c:v>121.46808198523269</c:v>
                </c:pt>
                <c:pt idx="67">
                  <c:v>108.12201277273117</c:v>
                </c:pt>
                <c:pt idx="68">
                  <c:v>97.574331476703307</c:v>
                </c:pt>
                <c:pt idx="69">
                  <c:v>89.705069459202662</c:v>
                </c:pt>
                <c:pt idx="70">
                  <c:v>84.197419683681005</c:v>
                </c:pt>
                <c:pt idx="71">
                  <c:v>80.67895434462099</c:v>
                </c:pt>
                <c:pt idx="72">
                  <c:v>78.842394788747043</c:v>
                </c:pt>
                <c:pt idx="73">
                  <c:v>78.529907803042903</c:v>
                </c:pt>
                <c:pt idx="74">
                  <c:v>79.767224789757478</c:v>
                </c:pt>
                <c:pt idx="75">
                  <c:v>82.732858690402395</c:v>
                </c:pt>
                <c:pt idx="76">
                  <c:v>87.651437008196112</c:v>
                </c:pt>
                <c:pt idx="77">
                  <c:v>94.61814016001442</c:v>
                </c:pt>
                <c:pt idx="78">
                  <c:v>103.39545689970191</c:v>
                </c:pt>
                <c:pt idx="79">
                  <c:v>113.26076756217714</c:v>
                </c:pt>
                <c:pt idx="80">
                  <c:v>122.99690139815372</c:v>
                </c:pt>
                <c:pt idx="81">
                  <c:v>131.08317736624264</c:v>
                </c:pt>
                <c:pt idx="82">
                  <c:v>136.0617060962403</c:v>
                </c:pt>
                <c:pt idx="83">
                  <c:v>136.9591538180633</c:v>
                </c:pt>
                <c:pt idx="84">
                  <c:v>133.59442314583794</c:v>
                </c:pt>
                <c:pt idx="85">
                  <c:v>126.63715254434211</c:v>
                </c:pt>
                <c:pt idx="86">
                  <c:v>117.39013741405054</c:v>
                </c:pt>
                <c:pt idx="87">
                  <c:v>107.39196575977908</c:v>
                </c:pt>
                <c:pt idx="88">
                  <c:v>98.005427695628683</c:v>
                </c:pt>
                <c:pt idx="89">
                  <c:v>90.13968930430056</c:v>
                </c:pt>
                <c:pt idx="90">
                  <c:v>84.171245035766802</c:v>
                </c:pt>
                <c:pt idx="91">
                  <c:v>80.035084398112247</c:v>
                </c:pt>
                <c:pt idx="92">
                  <c:v>77.401840321797167</c:v>
                </c:pt>
                <c:pt idx="93">
                  <c:v>75.854195444782391</c:v>
                </c:pt>
                <c:pt idx="94">
                  <c:v>75.009559995294822</c:v>
                </c:pt>
                <c:pt idx="95">
                  <c:v>74.577063030203817</c:v>
                </c:pt>
                <c:pt idx="96">
                  <c:v>74.364346757616872</c:v>
                </c:pt>
                <c:pt idx="97">
                  <c:v>74.25820047223641</c:v>
                </c:pt>
                <c:pt idx="98">
                  <c:v>74.198553753113316</c:v>
                </c:pt>
                <c:pt idx="99">
                  <c:v>74.156434697913951</c:v>
                </c:pt>
                <c:pt idx="100">
                  <c:v>74.11907470491505</c:v>
                </c:pt>
                <c:pt idx="101">
                  <c:v>74.081320703895969</c:v>
                </c:pt>
                <c:pt idx="102">
                  <c:v>74.041284969035473</c:v>
                </c:pt>
                <c:pt idx="103">
                  <c:v>73.998384906964006</c:v>
                </c:pt>
                <c:pt idx="104">
                  <c:v>73.95256889705378</c:v>
                </c:pt>
                <c:pt idx="105">
                  <c:v>73.904092261519324</c:v>
                </c:pt>
                <c:pt idx="106">
                  <c:v>73.853576542255382</c:v>
                </c:pt>
                <c:pt idx="107">
                  <c:v>73.802292057978889</c:v>
                </c:pt>
                <c:pt idx="108">
                  <c:v>73.752709657709389</c:v>
                </c:pt>
                <c:pt idx="109">
                  <c:v>73.709404438891042</c:v>
                </c:pt>
                <c:pt idx="110">
                  <c:v>73.680355332534276</c:v>
                </c:pt>
                <c:pt idx="111">
                  <c:v>73.678539247859092</c:v>
                </c:pt>
                <c:pt idx="112">
                  <c:v>73.723444404746076</c:v>
                </c:pt>
                <c:pt idx="113">
                  <c:v>73.841757730940145</c:v>
                </c:pt>
                <c:pt idx="114">
                  <c:v>74.06615122800396</c:v>
                </c:pt>
                <c:pt idx="115">
                  <c:v>74.43104749727253</c:v>
                </c:pt>
                <c:pt idx="116">
                  <c:v>74.964764298700743</c:v>
                </c:pt>
                <c:pt idx="117">
                  <c:v>75.678661275279751</c:v>
                </c:pt>
                <c:pt idx="118">
                  <c:v>76.555630175821861</c:v>
                </c:pt>
                <c:pt idx="119">
                  <c:v>77.541828759806123</c:v>
                </c:pt>
                <c:pt idx="120">
                  <c:v>78.546024132899845</c:v>
                </c:pt>
                <c:pt idx="121">
                  <c:v>79.449530386195576</c:v>
                </c:pt>
                <c:pt idx="122">
                  <c:v>80.126487244396301</c:v>
                </c:pt>
                <c:pt idx="123">
                  <c:v>80.47015676108829</c:v>
                </c:pt>
                <c:pt idx="124">
                  <c:v>80.417789589959668</c:v>
                </c:pt>
                <c:pt idx="125">
                  <c:v>79.966105320286417</c:v>
                </c:pt>
                <c:pt idx="126">
                  <c:v>79.172137880615921</c:v>
                </c:pt>
                <c:pt idx="127">
                  <c:v>78.139154129641994</c:v>
                </c:pt>
                <c:pt idx="128">
                  <c:v>76.992438337508844</c:v>
                </c:pt>
                <c:pt idx="129">
                  <c:v>75.85275726089975</c:v>
                </c:pt>
                <c:pt idx="130">
                  <c:v>74.815157053633499</c:v>
                </c:pt>
                <c:pt idx="131">
                  <c:v>73.93783074339693</c:v>
                </c:pt>
                <c:pt idx="132">
                  <c:v>73.241734932294037</c:v>
                </c:pt>
                <c:pt idx="133">
                  <c:v>72.718239650267094</c:v>
                </c:pt>
                <c:pt idx="134">
                  <c:v>72.340497989718628</c:v>
                </c:pt>
                <c:pt idx="135">
                  <c:v>72.074517521291071</c:v>
                </c:pt>
                <c:pt idx="136">
                  <c:v>71.887405102323882</c:v>
                </c:pt>
                <c:pt idx="137">
                  <c:v>71.752000348039289</c:v>
                </c:pt>
                <c:pt idx="138">
                  <c:v>71.648413321008078</c:v>
                </c:pt>
                <c:pt idx="139">
                  <c:v>71.563583210924307</c:v>
                </c:pt>
                <c:pt idx="140">
                  <c:v>71.489985743316993</c:v>
                </c:pt>
                <c:pt idx="141">
                  <c:v>71.424305378953235</c:v>
                </c:pt>
                <c:pt idx="142">
                  <c:v>71.36649761060086</c:v>
                </c:pt>
                <c:pt idx="143">
                  <c:v>71.319331162959983</c:v>
                </c:pt>
                <c:pt idx="144">
                  <c:v>71.288252438266341</c:v>
                </c:pt>
                <c:pt idx="145">
                  <c:v>71.28124231010743</c:v>
                </c:pt>
                <c:pt idx="146">
                  <c:v>71.30823766284287</c:v>
                </c:pt>
                <c:pt idx="147">
                  <c:v>71.379706288294869</c:v>
                </c:pt>
                <c:pt idx="148">
                  <c:v>71.504157122460654</c:v>
                </c:pt>
                <c:pt idx="149">
                  <c:v>71.68476933503166</c:v>
                </c:pt>
                <c:pt idx="150">
                  <c:v>71.915863937846581</c:v>
                </c:pt>
                <c:pt idx="151">
                  <c:v>72.180418271212602</c:v>
                </c:pt>
                <c:pt idx="152">
                  <c:v>72.449953655994506</c:v>
                </c:pt>
                <c:pt idx="153">
                  <c:v>72.687686562525712</c:v>
                </c:pt>
                <c:pt idx="154">
                  <c:v>72.854830735875652</c:v>
                </c:pt>
                <c:pt idx="155">
                  <c:v>72.918693960817436</c:v>
                </c:pt>
                <c:pt idx="156">
                  <c:v>72.860273195426217</c:v>
                </c:pt>
                <c:pt idx="157">
                  <c:v>72.67892090532284</c:v>
                </c:pt>
                <c:pt idx="158">
                  <c:v>72.392503984331881</c:v>
                </c:pt>
                <c:pt idx="159">
                  <c:v>72.033000526822335</c:v>
                </c:pt>
                <c:pt idx="160">
                  <c:v>71.639027429179308</c:v>
                </c:pt>
                <c:pt idx="161">
                  <c:v>71.247699370620168</c:v>
                </c:pt>
                <c:pt idx="162">
                  <c:v>70.888153183845517</c:v>
                </c:pt>
                <c:pt idx="163">
                  <c:v>70.578171667947728</c:v>
                </c:pt>
                <c:pt idx="164">
                  <c:v>70.324098967678808</c:v>
                </c:pt>
                <c:pt idx="165">
                  <c:v>70.123206977604866</c:v>
                </c:pt>
                <c:pt idx="166">
                  <c:v>69.967190223042834</c:v>
                </c:pt>
                <c:pt idx="167">
                  <c:v>69.845561063927647</c:v>
                </c:pt>
                <c:pt idx="168">
                  <c:v>69.748173404259461</c:v>
                </c:pt>
                <c:pt idx="169">
                  <c:v>69.666634714690588</c:v>
                </c:pt>
                <c:pt idx="170">
                  <c:v>69.594761057201566</c:v>
                </c:pt>
                <c:pt idx="171">
                  <c:v>69.528410640758096</c:v>
                </c:pt>
                <c:pt idx="172">
                  <c:v>69.465032342807575</c:v>
                </c:pt>
                <c:pt idx="173">
                  <c:v>69.403170078356013</c:v>
                </c:pt>
                <c:pt idx="174">
                  <c:v>69.342049449272125</c:v>
                </c:pt>
                <c:pt idx="175">
                  <c:v>69.281284821868923</c:v>
                </c:pt>
                <c:pt idx="176">
                  <c:v>69.220695359176347</c:v>
                </c:pt>
                <c:pt idx="177">
                  <c:v>69.160200461197505</c:v>
                </c:pt>
                <c:pt idx="178">
                  <c:v>69.099765327856915</c:v>
                </c:pt>
                <c:pt idx="179">
                  <c:v>69.039374793058215</c:v>
                </c:pt>
                <c:pt idx="180">
                  <c:v>68.979021648670553</c:v>
                </c:pt>
                <c:pt idx="181">
                  <c:v>68.91870178625318</c:v>
                </c:pt>
                <c:pt idx="182">
                  <c:v>68.858412303766883</c:v>
                </c:pt>
                <c:pt idx="183">
                  <c:v>68.798150809967296</c:v>
                </c:pt>
                <c:pt idx="184">
                  <c:v>68.737915179916044</c:v>
                </c:pt>
                <c:pt idx="185">
                  <c:v>68.677703469542365</c:v>
                </c:pt>
                <c:pt idx="186">
                  <c:v>68.617513882998111</c:v>
                </c:pt>
                <c:pt idx="187">
                  <c:v>68.5573447567362</c:v>
                </c:pt>
                <c:pt idx="188">
                  <c:v>68.497194548851624</c:v>
                </c:pt>
                <c:pt idx="189">
                  <c:v>68.437061830258202</c:v>
                </c:pt>
                <c:pt idx="190">
                  <c:v>68.376945276726488</c:v>
                </c:pt>
                <c:pt idx="191">
                  <c:v>68.316843661506226</c:v>
                </c:pt>
                <c:pt idx="192">
                  <c:v>68.256755848444911</c:v>
                </c:pt>
                <c:pt idx="193">
                  <c:v>68.196680785562165</c:v>
                </c:pt>
                <c:pt idx="194">
                  <c:v>68.136617499050885</c:v>
                </c:pt>
                <c:pt idx="195">
                  <c:v>68.076565087679626</c:v>
                </c:pt>
                <c:pt idx="196">
                  <c:v>68.016522717572741</c:v>
                </c:pt>
                <c:pt idx="197">
                  <c:v>67.956489617345156</c:v>
                </c:pt>
                <c:pt idx="198">
                  <c:v>67.896465073570369</c:v>
                </c:pt>
                <c:pt idx="199">
                  <c:v>67.836448426560509</c:v>
                </c:pt>
                <c:pt idx="200">
                  <c:v>67.776439066439394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'C'!$AX$6:$AX$206</c:f>
              <c:numCache>
                <c:formatCode>General</c:formatCode>
                <c:ptCount val="201"/>
                <c:pt idx="0">
                  <c:v>73.56382423558243</c:v>
                </c:pt>
                <c:pt idx="1">
                  <c:v>73.572020218536537</c:v>
                </c:pt>
                <c:pt idx="2">
                  <c:v>73.580219444047685</c:v>
                </c:pt>
                <c:pt idx="3">
                  <c:v>73.58842217275847</c:v>
                </c:pt>
                <c:pt idx="4">
                  <c:v>73.596628685412441</c:v>
                </c:pt>
                <c:pt idx="5">
                  <c:v>73.604839284304916</c:v>
                </c:pt>
                <c:pt idx="6">
                  <c:v>73.613054294826028</c:v>
                </c:pt>
                <c:pt idx="7">
                  <c:v>73.621274067100998</c:v>
                </c:pt>
                <c:pt idx="8">
                  <c:v>73.629498977731174</c:v>
                </c:pt>
                <c:pt idx="9">
                  <c:v>73.637729431640295</c:v>
                </c:pt>
                <c:pt idx="10">
                  <c:v>73.645965864030202</c:v>
                </c:pt>
                <c:pt idx="11">
                  <c:v>73.654208742449214</c:v>
                </c:pt>
                <c:pt idx="12">
                  <c:v>73.662458568977158</c:v>
                </c:pt>
                <c:pt idx="13">
                  <c:v>73.670715882530132</c:v>
                </c:pt>
                <c:pt idx="14">
                  <c:v>73.678981261287063</c:v>
                </c:pt>
                <c:pt idx="15">
                  <c:v>73.687255325240457</c:v>
                </c:pt>
                <c:pt idx="16">
                  <c:v>73.695538738872486</c:v>
                </c:pt>
                <c:pt idx="17">
                  <c:v>73.703832213956133</c:v>
                </c:pt>
                <c:pt idx="18">
                  <c:v>73.712136512480811</c:v>
                </c:pt>
                <c:pt idx="19">
                  <c:v>73.720452449699877</c:v>
                </c:pt>
                <c:pt idx="20">
                  <c:v>73.728780897295806</c:v>
                </c:pt>
                <c:pt idx="21">
                  <c:v>73.737122786657039</c:v>
                </c:pt>
                <c:pt idx="22">
                  <c:v>73.745479112258224</c:v>
                </c:pt>
                <c:pt idx="23">
                  <c:v>73.753850935132135</c:v>
                </c:pt>
                <c:pt idx="24">
                  <c:v>73.762239386419552</c:v>
                </c:pt>
                <c:pt idx="25">
                  <c:v>73.770645670978411</c:v>
                </c:pt>
                <c:pt idx="26">
                  <c:v>73.779071071030131</c:v>
                </c:pt>
                <c:pt idx="27">
                  <c:v>73.787516949815256</c:v>
                </c:pt>
                <c:pt idx="28">
                  <c:v>73.795984755225604</c:v>
                </c:pt>
                <c:pt idx="29">
                  <c:v>73.804476023372658</c:v>
                </c:pt>
                <c:pt idx="30">
                  <c:v>73.812992382044754</c:v>
                </c:pt>
                <c:pt idx="31">
                  <c:v>73.82153555399681</c:v>
                </c:pt>
                <c:pt idx="32">
                  <c:v>73.83010736000621</c:v>
                </c:pt>
                <c:pt idx="33">
                  <c:v>73.838709721617178</c:v>
                </c:pt>
                <c:pt idx="34">
                  <c:v>73.847344663482772</c:v>
                </c:pt>
                <c:pt idx="35">
                  <c:v>73.856014315199133</c:v>
                </c:pt>
                <c:pt idx="36">
                  <c:v>73.864720912509753</c:v>
                </c:pt>
                <c:pt idx="37">
                  <c:v>73.87346679773816</c:v>
                </c:pt>
                <c:pt idx="38">
                  <c:v>73.882254419286696</c:v>
                </c:pt>
                <c:pt idx="39">
                  <c:v>73.891086330014417</c:v>
                </c:pt>
                <c:pt idx="40">
                  <c:v>73.899965184279765</c:v>
                </c:pt>
                <c:pt idx="41">
                  <c:v>73.908893733403502</c:v>
                </c:pt>
                <c:pt idx="42">
                  <c:v>73.917874819273152</c:v>
                </c:pt>
                <c:pt idx="43">
                  <c:v>73.926911365771502</c:v>
                </c:pt>
                <c:pt idx="44">
                  <c:v>73.936006367669435</c:v>
                </c:pt>
                <c:pt idx="45">
                  <c:v>73.945162876576291</c:v>
                </c:pt>
                <c:pt idx="46">
                  <c:v>73.954383983487745</c:v>
                </c:pt>
                <c:pt idx="47">
                  <c:v>73.963672797414105</c:v>
                </c:pt>
                <c:pt idx="48">
                  <c:v>73.973032419508172</c:v>
                </c:pt>
                <c:pt idx="49">
                  <c:v>73.982465912042016</c:v>
                </c:pt>
                <c:pt idx="50">
                  <c:v>73.991976261506892</c:v>
                </c:pt>
                <c:pt idx="51">
                  <c:v>74.001566335028841</c:v>
                </c:pt>
                <c:pt idx="52">
                  <c:v>74.011238829204359</c:v>
                </c:pt>
                <c:pt idx="53">
                  <c:v>74.020996210367997</c:v>
                </c:pt>
                <c:pt idx="54">
                  <c:v>74.030840645205132</c:v>
                </c:pt>
                <c:pt idx="55">
                  <c:v>74.040773920521232</c:v>
                </c:pt>
                <c:pt idx="56">
                  <c:v>74.050797350874575</c:v>
                </c:pt>
                <c:pt idx="57">
                  <c:v>74.060911672674706</c:v>
                </c:pt>
                <c:pt idx="58">
                  <c:v>74.071116923246876</c:v>
                </c:pt>
                <c:pt idx="59">
                  <c:v>74.081412303267342</c:v>
                </c:pt>
                <c:pt idx="60">
                  <c:v>74.091796020889888</c:v>
                </c:pt>
                <c:pt idx="61">
                  <c:v>74.102265115817602</c:v>
                </c:pt>
                <c:pt idx="62">
                  <c:v>74.112815261531892</c:v>
                </c:pt>
                <c:pt idx="63">
                  <c:v>74.123440543885366</c:v>
                </c:pt>
                <c:pt idx="64">
                  <c:v>74.134133214303475</c:v>
                </c:pt>
                <c:pt idx="65">
                  <c:v>74.144883415941521</c:v>
                </c:pt>
                <c:pt idx="66">
                  <c:v>74.155678881319972</c:v>
                </c:pt>
                <c:pt idx="67">
                  <c:v>74.166504600234063</c:v>
                </c:pt>
                <c:pt idx="68">
                  <c:v>74.177342457124297</c:v>
                </c:pt>
                <c:pt idx="69">
                  <c:v>74.188170837627425</c:v>
                </c:pt>
                <c:pt idx="70">
                  <c:v>74.198964204728526</c:v>
                </c:pt>
                <c:pt idx="71">
                  <c:v>74.209692645833286</c:v>
                </c:pt>
                <c:pt idx="72">
                  <c:v>74.220321393203989</c:v>
                </c:pt>
                <c:pt idx="73">
                  <c:v>74.23081032157954</c:v>
                </c:pt>
                <c:pt idx="74">
                  <c:v>74.241113428455165</c:v>
                </c:pt>
                <c:pt idx="75">
                  <c:v>74.251178304447691</c:v>
                </c:pt>
                <c:pt idx="76">
                  <c:v>74.260945603424261</c:v>
                </c:pt>
                <c:pt idx="77">
                  <c:v>74.270348524621554</c:v>
                </c:pt>
                <c:pt idx="78">
                  <c:v>74.279312321794194</c:v>
                </c:pt>
                <c:pt idx="79">
                  <c:v>74.287753857454916</c:v>
                </c:pt>
                <c:pt idx="80">
                  <c:v>74.295581223410252</c:v>
                </c:pt>
                <c:pt idx="81">
                  <c:v>74.302693451921925</c:v>
                </c:pt>
                <c:pt idx="82">
                  <c:v>74.308980344758865</c:v>
                </c:pt>
                <c:pt idx="83">
                  <c:v>74.314322449914087</c:v>
                </c:pt>
                <c:pt idx="84">
                  <c:v>74.318591217565739</c:v>
                </c:pt>
                <c:pt idx="85">
                  <c:v>74.321649367632503</c:v>
                </c:pt>
                <c:pt idx="86">
                  <c:v>74.323351500650588</c:v>
                </c:pt>
                <c:pt idx="87">
                  <c:v>74.323544981306256</c:v>
                </c:pt>
                <c:pt idx="88">
                  <c:v>74.322071119438718</c:v>
                </c:pt>
                <c:pt idx="89">
                  <c:v>74.318766666383482</c:v>
                </c:pt>
                <c:pt idx="90">
                  <c:v>74.313465634965468</c:v>
                </c:pt>
                <c:pt idx="91">
                  <c:v>74.306001439248774</c:v>
                </c:pt>
                <c:pt idx="92">
                  <c:v>74.296209335494396</c:v>
                </c:pt>
                <c:pt idx="93">
                  <c:v>74.283929129125454</c:v>
                </c:pt>
                <c:pt idx="94">
                  <c:v>74.269008094601688</c:v>
                </c:pt>
                <c:pt idx="95">
                  <c:v>74.251304037003635</c:v>
                </c:pt>
                <c:pt idx="96">
                  <c:v>74.230688407124589</c:v>
                </c:pt>
                <c:pt idx="97">
                  <c:v>74.207049367441286</c:v>
                </c:pt>
                <c:pt idx="98">
                  <c:v>74.18029469601548</c:v>
                </c:pt>
                <c:pt idx="99">
                  <c:v>74.150354410585777</c:v>
                </c:pt>
                <c:pt idx="100">
                  <c:v>74.117182996981256</c:v>
                </c:pt>
                <c:pt idx="101">
                  <c:v>74.080761135191253</c:v>
                </c:pt>
                <c:pt idx="102">
                  <c:v>74.041096833021854</c:v>
                </c:pt>
                <c:pt idx="103">
                  <c:v>73.998225900627546</c:v>
                </c:pt>
                <c:pt idx="104">
                  <c:v>73.952211728000066</c:v>
                </c:pt>
                <c:pt idx="105">
                  <c:v>73.903144359797253</c:v>
                </c:pt>
                <c:pt idx="106">
                  <c:v>73.851138895349038</c:v>
                </c:pt>
                <c:pt idx="107">
                  <c:v>73.796333273753788</c:v>
                </c:pt>
                <c:pt idx="108">
                  <c:v>73.738885532241241</c:v>
                </c:pt>
                <c:pt idx="109">
                  <c:v>73.678970648359893</c:v>
                </c:pt>
                <c:pt idx="110">
                  <c:v>73.61677709156659</c:v>
                </c:pt>
                <c:pt idx="111">
                  <c:v>73.55250321669476</c:v>
                </c:pt>
                <c:pt idx="112">
                  <c:v>73.486353630562149</c:v>
                </c:pt>
                <c:pt idx="113">
                  <c:v>73.418535654363893</c:v>
                </c:pt>
                <c:pt idx="114">
                  <c:v>73.349255989763179</c:v>
                </c:pt>
                <c:pt idx="115">
                  <c:v>73.278717677403122</c:v>
                </c:pt>
                <c:pt idx="116">
                  <c:v>73.207117414746335</c:v>
                </c:pt>
                <c:pt idx="117">
                  <c:v>73.134643277493325</c:v>
                </c:pt>
                <c:pt idx="118">
                  <c:v>73.061472866933656</c:v>
                </c:pt>
                <c:pt idx="119">
                  <c:v>72.987771885716285</c:v>
                </c:pt>
                <c:pt idx="120">
                  <c:v>72.913693127593234</c:v>
                </c:pt>
                <c:pt idx="121">
                  <c:v>72.839375853209958</c:v>
                </c:pt>
                <c:pt idx="122">
                  <c:v>72.76494551415594</c:v>
                </c:pt>
                <c:pt idx="123">
                  <c:v>72.690513781127549</c:v>
                </c:pt>
                <c:pt idx="124">
                  <c:v>72.616178828856789</c:v>
                </c:pt>
                <c:pt idx="125">
                  <c:v>72.542025829948187</c:v>
                </c:pt>
                <c:pt idx="126">
                  <c:v>72.468127611400959</c:v>
                </c:pt>
                <c:pt idx="127">
                  <c:v>72.394545430820429</c:v>
                </c:pt>
                <c:pt idx="128">
                  <c:v>72.321329833625967</c:v>
                </c:pt>
                <c:pt idx="129">
                  <c:v>72.248521557483087</c:v>
                </c:pt>
                <c:pt idx="130">
                  <c:v>72.17615245534887</c:v>
                </c:pt>
                <c:pt idx="131">
                  <c:v>72.104246413624765</c:v>
                </c:pt>
                <c:pt idx="132">
                  <c:v>72.032820246743313</c:v>
                </c:pt>
                <c:pt idx="133">
                  <c:v>71.961884553928655</c:v>
                </c:pt>
                <c:pt idx="134">
                  <c:v>71.891444527780592</c:v>
                </c:pt>
                <c:pt idx="135">
                  <c:v>71.821500707700309</c:v>
                </c:pt>
                <c:pt idx="136">
                  <c:v>71.752049674002109</c:v>
                </c:pt>
                <c:pt idx="137">
                  <c:v>71.683084680864724</c:v>
                </c:pt>
                <c:pt idx="138">
                  <c:v>71.614596228110926</c:v>
                </c:pt>
                <c:pt idx="139">
                  <c:v>71.546572573216622</c:v>
                </c:pt>
                <c:pt idx="140">
                  <c:v>71.479000185996853</c:v>
                </c:pt>
                <c:pt idx="141">
                  <c:v>71.411864149152223</c:v>
                </c:pt>
                <c:pt idx="142">
                  <c:v>71.345148508340202</c:v>
                </c:pt>
                <c:pt idx="143">
                  <c:v>71.278836575708013</c:v>
                </c:pt>
                <c:pt idx="144">
                  <c:v>71.212911190934207</c:v>
                </c:pt>
                <c:pt idx="145">
                  <c:v>71.147354943809816</c:v>
                </c:pt>
                <c:pt idx="146">
                  <c:v>71.082150362280842</c:v>
                </c:pt>
                <c:pt idx="147">
                  <c:v>71.017280069698174</c:v>
                </c:pt>
                <c:pt idx="148">
                  <c:v>70.95272691479947</c:v>
                </c:pt>
                <c:pt idx="149">
                  <c:v>70.8884740776993</c:v>
                </c:pt>
                <c:pt idx="150">
                  <c:v>70.824505154900734</c:v>
                </c:pt>
                <c:pt idx="151">
                  <c:v>70.760804226075123</c:v>
                </c:pt>
                <c:pt idx="152">
                  <c:v>70.697355905093502</c:v>
                </c:pt>
                <c:pt idx="153">
                  <c:v>70.634145377540378</c:v>
                </c:pt>
                <c:pt idx="154">
                  <c:v>70.571158426699697</c:v>
                </c:pt>
                <c:pt idx="155">
                  <c:v>70.508381449778852</c:v>
                </c:pt>
                <c:pt idx="156">
                  <c:v>70.445801465928369</c:v>
                </c:pt>
                <c:pt idx="157">
                  <c:v>70.383406117424812</c:v>
                </c:pt>
                <c:pt idx="158">
                  <c:v>70.321183665211947</c:v>
                </c:pt>
                <c:pt idx="159">
                  <c:v>70.259122979838793</c:v>
                </c:pt>
                <c:pt idx="160">
                  <c:v>70.197213528693879</c:v>
                </c:pt>
                <c:pt idx="161">
                  <c:v>70.135445360309902</c:v>
                </c:pt>
                <c:pt idx="162">
                  <c:v>70.073809086402932</c:v>
                </c:pt>
                <c:pt idx="163">
                  <c:v>70.012295862212255</c:v>
                </c:pt>
                <c:pt idx="164">
                  <c:v>69.950897365621444</c:v>
                </c:pt>
                <c:pt idx="165">
                  <c:v>69.88960577546537</c:v>
                </c:pt>
                <c:pt idx="166">
                  <c:v>69.828413749363094</c:v>
                </c:pt>
                <c:pt idx="167">
                  <c:v>69.767314401359101</c:v>
                </c:pt>
                <c:pt idx="168">
                  <c:v>69.706301279605427</c:v>
                </c:pt>
                <c:pt idx="169">
                  <c:v>69.645368344275482</c:v>
                </c:pt>
                <c:pt idx="170">
                  <c:v>69.584509945862962</c:v>
                </c:pt>
                <c:pt idx="171">
                  <c:v>69.523720803988255</c:v>
                </c:pt>
                <c:pt idx="172">
                  <c:v>69.462995986807186</c:v>
                </c:pt>
                <c:pt idx="173">
                  <c:v>69.402330891095232</c:v>
                </c:pt>
                <c:pt idx="174">
                  <c:v>69.341721223060063</c:v>
                </c:pt>
                <c:pt idx="175">
                  <c:v>69.28116297991933</c:v>
                </c:pt>
                <c:pt idx="176">
                  <c:v>69.220652432267244</c:v>
                </c:pt>
                <c:pt idx="177">
                  <c:v>69.160186107241913</c:v>
                </c:pt>
                <c:pt idx="178">
                  <c:v>69.099760772496126</c:v>
                </c:pt>
                <c:pt idx="179">
                  <c:v>69.039373420966442</c:v>
                </c:pt>
                <c:pt idx="180">
                  <c:v>68.979021256429775</c:v>
                </c:pt>
                <c:pt idx="181">
                  <c:v>68.918701679831159</c:v>
                </c:pt>
                <c:pt idx="182">
                  <c:v>68.858412276362529</c:v>
                </c:pt>
                <c:pt idx="183">
                  <c:v>68.798150803269735</c:v>
                </c:pt>
                <c:pt idx="184">
                  <c:v>68.737915178362499</c:v>
                </c:pt>
                <c:pt idx="185">
                  <c:v>68.677703469200353</c:v>
                </c:pt>
                <c:pt idx="186">
                  <c:v>68.617513882926644</c:v>
                </c:pt>
                <c:pt idx="187">
                  <c:v>68.557344756722031</c:v>
                </c:pt>
                <c:pt idx="188">
                  <c:v>68.497194548848952</c:v>
                </c:pt>
                <c:pt idx="189">
                  <c:v>68.437061830257718</c:v>
                </c:pt>
                <c:pt idx="190">
                  <c:v>68.376945276726403</c:v>
                </c:pt>
                <c:pt idx="191">
                  <c:v>68.316843661506212</c:v>
                </c:pt>
                <c:pt idx="192">
                  <c:v>68.256755848444911</c:v>
                </c:pt>
                <c:pt idx="193">
                  <c:v>68.196680785562165</c:v>
                </c:pt>
                <c:pt idx="194">
                  <c:v>68.136617499050885</c:v>
                </c:pt>
                <c:pt idx="195">
                  <c:v>68.076565087679626</c:v>
                </c:pt>
                <c:pt idx="196">
                  <c:v>68.016522717572741</c:v>
                </c:pt>
                <c:pt idx="197">
                  <c:v>67.956489617345156</c:v>
                </c:pt>
                <c:pt idx="198">
                  <c:v>67.896465073570369</c:v>
                </c:pt>
                <c:pt idx="199">
                  <c:v>67.836448426560509</c:v>
                </c:pt>
                <c:pt idx="200">
                  <c:v>67.776439066439394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053416"/>
        <c:axId val="285053808"/>
      </c:scatterChart>
      <c:valAx>
        <c:axId val="285053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5053808"/>
        <c:crosses val="autoZero"/>
        <c:crossBetween val="midCat"/>
      </c:valAx>
      <c:valAx>
        <c:axId val="2850538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5053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'C'!$F$6:$F$206</c:f>
              <c:numCache>
                <c:formatCode>General</c:formatCode>
                <c:ptCount val="201"/>
                <c:pt idx="0">
                  <c:v>70.817999999999998</c:v>
                </c:pt>
                <c:pt idx="1">
                  <c:v>71.802999999999997</c:v>
                </c:pt>
                <c:pt idx="2">
                  <c:v>71.424000000000007</c:v>
                </c:pt>
                <c:pt idx="3">
                  <c:v>70.97</c:v>
                </c:pt>
                <c:pt idx="4">
                  <c:v>73.409000000000006</c:v>
                </c:pt>
                <c:pt idx="5">
                  <c:v>71.379000000000005</c:v>
                </c:pt>
                <c:pt idx="6">
                  <c:v>73.045000000000002</c:v>
                </c:pt>
                <c:pt idx="7">
                  <c:v>72.757999999999996</c:v>
                </c:pt>
                <c:pt idx="8">
                  <c:v>72.938999999999993</c:v>
                </c:pt>
                <c:pt idx="9">
                  <c:v>71.847999999999999</c:v>
                </c:pt>
                <c:pt idx="10">
                  <c:v>71.454999999999998</c:v>
                </c:pt>
                <c:pt idx="11">
                  <c:v>71.832999999999998</c:v>
                </c:pt>
                <c:pt idx="12">
                  <c:v>71.105999999999995</c:v>
                </c:pt>
                <c:pt idx="13">
                  <c:v>72.561000000000007</c:v>
                </c:pt>
                <c:pt idx="14">
                  <c:v>72.061000000000007</c:v>
                </c:pt>
                <c:pt idx="15">
                  <c:v>72.772999999999996</c:v>
                </c:pt>
                <c:pt idx="16">
                  <c:v>71.515000000000001</c:v>
                </c:pt>
                <c:pt idx="17">
                  <c:v>72.832999999999998</c:v>
                </c:pt>
                <c:pt idx="18">
                  <c:v>73.061000000000007</c:v>
                </c:pt>
                <c:pt idx="19">
                  <c:v>71.697000000000003</c:v>
                </c:pt>
                <c:pt idx="20">
                  <c:v>73.394000000000005</c:v>
                </c:pt>
                <c:pt idx="21">
                  <c:v>72.317999999999998</c:v>
                </c:pt>
                <c:pt idx="22">
                  <c:v>72.47</c:v>
                </c:pt>
                <c:pt idx="23">
                  <c:v>73.015000000000001</c:v>
                </c:pt>
                <c:pt idx="24">
                  <c:v>73.772999999999996</c:v>
                </c:pt>
                <c:pt idx="25">
                  <c:v>74.938999999999993</c:v>
                </c:pt>
                <c:pt idx="26">
                  <c:v>74.075999999999993</c:v>
                </c:pt>
                <c:pt idx="27">
                  <c:v>74.227000000000004</c:v>
                </c:pt>
                <c:pt idx="28">
                  <c:v>73.924000000000007</c:v>
                </c:pt>
                <c:pt idx="29">
                  <c:v>72.864000000000004</c:v>
                </c:pt>
                <c:pt idx="30">
                  <c:v>74.515000000000001</c:v>
                </c:pt>
                <c:pt idx="31">
                  <c:v>74.832999999999998</c:v>
                </c:pt>
                <c:pt idx="32">
                  <c:v>75.438999999999993</c:v>
                </c:pt>
                <c:pt idx="33">
                  <c:v>75.317999999999998</c:v>
                </c:pt>
                <c:pt idx="34">
                  <c:v>74.5</c:v>
                </c:pt>
                <c:pt idx="35">
                  <c:v>75.105999999999995</c:v>
                </c:pt>
                <c:pt idx="36">
                  <c:v>75.97</c:v>
                </c:pt>
                <c:pt idx="37">
                  <c:v>75.954999999999998</c:v>
                </c:pt>
                <c:pt idx="38">
                  <c:v>76.667000000000002</c:v>
                </c:pt>
                <c:pt idx="39">
                  <c:v>78.409000000000006</c:v>
                </c:pt>
                <c:pt idx="40">
                  <c:v>79.090999999999994</c:v>
                </c:pt>
                <c:pt idx="41">
                  <c:v>81.379000000000005</c:v>
                </c:pt>
                <c:pt idx="42">
                  <c:v>83.561000000000007</c:v>
                </c:pt>
                <c:pt idx="43">
                  <c:v>88.242000000000004</c:v>
                </c:pt>
                <c:pt idx="44">
                  <c:v>91.938999999999993</c:v>
                </c:pt>
                <c:pt idx="45">
                  <c:v>98.167000000000002</c:v>
                </c:pt>
                <c:pt idx="46">
                  <c:v>107.89400000000001</c:v>
                </c:pt>
                <c:pt idx="47">
                  <c:v>118.712</c:v>
                </c:pt>
                <c:pt idx="48">
                  <c:v>131.07599999999999</c:v>
                </c:pt>
                <c:pt idx="49">
                  <c:v>147.273</c:v>
                </c:pt>
                <c:pt idx="50">
                  <c:v>163.09100000000001</c:v>
                </c:pt>
                <c:pt idx="51">
                  <c:v>176.364</c:v>
                </c:pt>
                <c:pt idx="52">
                  <c:v>189.34800000000001</c:v>
                </c:pt>
                <c:pt idx="53">
                  <c:v>201.28800000000001</c:v>
                </c:pt>
                <c:pt idx="54">
                  <c:v>210.03</c:v>
                </c:pt>
                <c:pt idx="55">
                  <c:v>215.97</c:v>
                </c:pt>
                <c:pt idx="56">
                  <c:v>218.71199999999999</c:v>
                </c:pt>
                <c:pt idx="57">
                  <c:v>220.197</c:v>
                </c:pt>
                <c:pt idx="58">
                  <c:v>217.97</c:v>
                </c:pt>
                <c:pt idx="59">
                  <c:v>208.92400000000001</c:v>
                </c:pt>
                <c:pt idx="60">
                  <c:v>187.53</c:v>
                </c:pt>
                <c:pt idx="61">
                  <c:v>150.773</c:v>
                </c:pt>
                <c:pt idx="62">
                  <c:v>112.5</c:v>
                </c:pt>
                <c:pt idx="63">
                  <c:v>89.561000000000007</c:v>
                </c:pt>
                <c:pt idx="64">
                  <c:v>79.135999999999996</c:v>
                </c:pt>
                <c:pt idx="65">
                  <c:v>77.152000000000001</c:v>
                </c:pt>
                <c:pt idx="66">
                  <c:v>75.727000000000004</c:v>
                </c:pt>
                <c:pt idx="67">
                  <c:v>77.332999999999998</c:v>
                </c:pt>
                <c:pt idx="68">
                  <c:v>76.167000000000002</c:v>
                </c:pt>
                <c:pt idx="69">
                  <c:v>77.257999999999996</c:v>
                </c:pt>
                <c:pt idx="70">
                  <c:v>80.394000000000005</c:v>
                </c:pt>
                <c:pt idx="71">
                  <c:v>82.53</c:v>
                </c:pt>
                <c:pt idx="72">
                  <c:v>86.847999999999999</c:v>
                </c:pt>
                <c:pt idx="73">
                  <c:v>90.712000000000003</c:v>
                </c:pt>
                <c:pt idx="74">
                  <c:v>96.257999999999996</c:v>
                </c:pt>
                <c:pt idx="75">
                  <c:v>103.697</c:v>
                </c:pt>
                <c:pt idx="76">
                  <c:v>109.864</c:v>
                </c:pt>
                <c:pt idx="77">
                  <c:v>116.364</c:v>
                </c:pt>
                <c:pt idx="78">
                  <c:v>123.742</c:v>
                </c:pt>
                <c:pt idx="79">
                  <c:v>129.81800000000001</c:v>
                </c:pt>
                <c:pt idx="80">
                  <c:v>133.09100000000001</c:v>
                </c:pt>
                <c:pt idx="81">
                  <c:v>133.71199999999999</c:v>
                </c:pt>
                <c:pt idx="82">
                  <c:v>129.07599999999999</c:v>
                </c:pt>
                <c:pt idx="83">
                  <c:v>117.621</c:v>
                </c:pt>
                <c:pt idx="84">
                  <c:v>103.379</c:v>
                </c:pt>
                <c:pt idx="85">
                  <c:v>90.847999999999999</c:v>
                </c:pt>
                <c:pt idx="86">
                  <c:v>82.090999999999994</c:v>
                </c:pt>
                <c:pt idx="87">
                  <c:v>77.242000000000004</c:v>
                </c:pt>
                <c:pt idx="88">
                  <c:v>76.015000000000001</c:v>
                </c:pt>
                <c:pt idx="89">
                  <c:v>73.894000000000005</c:v>
                </c:pt>
                <c:pt idx="90">
                  <c:v>73.424000000000007</c:v>
                </c:pt>
                <c:pt idx="91">
                  <c:v>73.379000000000005</c:v>
                </c:pt>
                <c:pt idx="92">
                  <c:v>71.924000000000007</c:v>
                </c:pt>
                <c:pt idx="93">
                  <c:v>72.832999999999998</c:v>
                </c:pt>
                <c:pt idx="94">
                  <c:v>72.53</c:v>
                </c:pt>
                <c:pt idx="95">
                  <c:v>72.257999999999996</c:v>
                </c:pt>
                <c:pt idx="96">
                  <c:v>72.742000000000004</c:v>
                </c:pt>
                <c:pt idx="97">
                  <c:v>73.424000000000007</c:v>
                </c:pt>
                <c:pt idx="98">
                  <c:v>73.697000000000003</c:v>
                </c:pt>
                <c:pt idx="99">
                  <c:v>72.409000000000006</c:v>
                </c:pt>
                <c:pt idx="100">
                  <c:v>73.332999999999998</c:v>
                </c:pt>
                <c:pt idx="101">
                  <c:v>73.909000000000006</c:v>
                </c:pt>
                <c:pt idx="102">
                  <c:v>73.212000000000003</c:v>
                </c:pt>
                <c:pt idx="103">
                  <c:v>73.379000000000005</c:v>
                </c:pt>
                <c:pt idx="104">
                  <c:v>74.802999999999997</c:v>
                </c:pt>
                <c:pt idx="105">
                  <c:v>74.787999999999997</c:v>
                </c:pt>
                <c:pt idx="106">
                  <c:v>74.015000000000001</c:v>
                </c:pt>
                <c:pt idx="107">
                  <c:v>74.438999999999993</c:v>
                </c:pt>
                <c:pt idx="108">
                  <c:v>74.272999999999996</c:v>
                </c:pt>
                <c:pt idx="109">
                  <c:v>73.045000000000002</c:v>
                </c:pt>
                <c:pt idx="110">
                  <c:v>74.742000000000004</c:v>
                </c:pt>
                <c:pt idx="111">
                  <c:v>74.727000000000004</c:v>
                </c:pt>
                <c:pt idx="112">
                  <c:v>74.635999999999996</c:v>
                </c:pt>
                <c:pt idx="113">
                  <c:v>76.302999999999997</c:v>
                </c:pt>
                <c:pt idx="114">
                  <c:v>76.817999999999998</c:v>
                </c:pt>
                <c:pt idx="115">
                  <c:v>79.090999999999994</c:v>
                </c:pt>
                <c:pt idx="116">
                  <c:v>78.697000000000003</c:v>
                </c:pt>
                <c:pt idx="117">
                  <c:v>80.620999999999995</c:v>
                </c:pt>
                <c:pt idx="118">
                  <c:v>81.727000000000004</c:v>
                </c:pt>
                <c:pt idx="119">
                  <c:v>83.590999999999994</c:v>
                </c:pt>
                <c:pt idx="120">
                  <c:v>83.984999999999999</c:v>
                </c:pt>
                <c:pt idx="121">
                  <c:v>84.53</c:v>
                </c:pt>
                <c:pt idx="122">
                  <c:v>83.015000000000001</c:v>
                </c:pt>
                <c:pt idx="123">
                  <c:v>83.120999999999995</c:v>
                </c:pt>
                <c:pt idx="124">
                  <c:v>79.894000000000005</c:v>
                </c:pt>
                <c:pt idx="125">
                  <c:v>78.727000000000004</c:v>
                </c:pt>
                <c:pt idx="126">
                  <c:v>77.105999999999995</c:v>
                </c:pt>
                <c:pt idx="127">
                  <c:v>75.97</c:v>
                </c:pt>
                <c:pt idx="128">
                  <c:v>73.379000000000005</c:v>
                </c:pt>
                <c:pt idx="129">
                  <c:v>71.379000000000005</c:v>
                </c:pt>
                <c:pt idx="130">
                  <c:v>71.697000000000003</c:v>
                </c:pt>
                <c:pt idx="131">
                  <c:v>70.954999999999998</c:v>
                </c:pt>
                <c:pt idx="132">
                  <c:v>71.03</c:v>
                </c:pt>
                <c:pt idx="133">
                  <c:v>71.135999999999996</c:v>
                </c:pt>
                <c:pt idx="134">
                  <c:v>72</c:v>
                </c:pt>
                <c:pt idx="135">
                  <c:v>70.287999999999997</c:v>
                </c:pt>
                <c:pt idx="136">
                  <c:v>70.242000000000004</c:v>
                </c:pt>
                <c:pt idx="137">
                  <c:v>69.620999999999995</c:v>
                </c:pt>
                <c:pt idx="138">
                  <c:v>70.742000000000004</c:v>
                </c:pt>
                <c:pt idx="139">
                  <c:v>71</c:v>
                </c:pt>
                <c:pt idx="140">
                  <c:v>71.120999999999995</c:v>
                </c:pt>
                <c:pt idx="141">
                  <c:v>70.135999999999996</c:v>
                </c:pt>
                <c:pt idx="142">
                  <c:v>69.182000000000002</c:v>
                </c:pt>
                <c:pt idx="143">
                  <c:v>71.712000000000003</c:v>
                </c:pt>
                <c:pt idx="144">
                  <c:v>71.061000000000007</c:v>
                </c:pt>
                <c:pt idx="145">
                  <c:v>70.894000000000005</c:v>
                </c:pt>
                <c:pt idx="146">
                  <c:v>71.787999999999997</c:v>
                </c:pt>
                <c:pt idx="147">
                  <c:v>72.257999999999996</c:v>
                </c:pt>
                <c:pt idx="148">
                  <c:v>71.97</c:v>
                </c:pt>
                <c:pt idx="149">
                  <c:v>72.757999999999996</c:v>
                </c:pt>
                <c:pt idx="150">
                  <c:v>72.620999999999995</c:v>
                </c:pt>
                <c:pt idx="151">
                  <c:v>74.561000000000007</c:v>
                </c:pt>
                <c:pt idx="152">
                  <c:v>73.938999999999993</c:v>
                </c:pt>
                <c:pt idx="153">
                  <c:v>74.545000000000002</c:v>
                </c:pt>
                <c:pt idx="154">
                  <c:v>73.909000000000006</c:v>
                </c:pt>
                <c:pt idx="155">
                  <c:v>72.954999999999998</c:v>
                </c:pt>
                <c:pt idx="156">
                  <c:v>74.105999999999995</c:v>
                </c:pt>
                <c:pt idx="157">
                  <c:v>71.984999999999999</c:v>
                </c:pt>
                <c:pt idx="158">
                  <c:v>71.757999999999996</c:v>
                </c:pt>
                <c:pt idx="159">
                  <c:v>70.909000000000006</c:v>
                </c:pt>
                <c:pt idx="160">
                  <c:v>71.347999999999999</c:v>
                </c:pt>
                <c:pt idx="161">
                  <c:v>71.424000000000007</c:v>
                </c:pt>
                <c:pt idx="162">
                  <c:v>70.757999999999996</c:v>
                </c:pt>
                <c:pt idx="163">
                  <c:v>70.635999999999996</c:v>
                </c:pt>
                <c:pt idx="164">
                  <c:v>70.015000000000001</c:v>
                </c:pt>
                <c:pt idx="165">
                  <c:v>69.394000000000005</c:v>
                </c:pt>
                <c:pt idx="166">
                  <c:v>69.954999999999998</c:v>
                </c:pt>
                <c:pt idx="167">
                  <c:v>69.424000000000007</c:v>
                </c:pt>
                <c:pt idx="168">
                  <c:v>68.152000000000001</c:v>
                </c:pt>
                <c:pt idx="169">
                  <c:v>69.832999999999998</c:v>
                </c:pt>
                <c:pt idx="170">
                  <c:v>70.667000000000002</c:v>
                </c:pt>
                <c:pt idx="171">
                  <c:v>68.894000000000005</c:v>
                </c:pt>
                <c:pt idx="172">
                  <c:v>68.757999999999996</c:v>
                </c:pt>
                <c:pt idx="173">
                  <c:v>69.515000000000001</c:v>
                </c:pt>
                <c:pt idx="174">
                  <c:v>69.272999999999996</c:v>
                </c:pt>
                <c:pt idx="175">
                  <c:v>69.227000000000004</c:v>
                </c:pt>
                <c:pt idx="176">
                  <c:v>68.515000000000001</c:v>
                </c:pt>
                <c:pt idx="177">
                  <c:v>69.242000000000004</c:v>
                </c:pt>
                <c:pt idx="178">
                  <c:v>67.879000000000005</c:v>
                </c:pt>
                <c:pt idx="179">
                  <c:v>69.605999999999995</c:v>
                </c:pt>
                <c:pt idx="180">
                  <c:v>69.135999999999996</c:v>
                </c:pt>
                <c:pt idx="181">
                  <c:v>68.347999999999999</c:v>
                </c:pt>
                <c:pt idx="182">
                  <c:v>69.938999999999993</c:v>
                </c:pt>
                <c:pt idx="183">
                  <c:v>69</c:v>
                </c:pt>
                <c:pt idx="184">
                  <c:v>68.667000000000002</c:v>
                </c:pt>
                <c:pt idx="185">
                  <c:v>68.742000000000004</c:v>
                </c:pt>
                <c:pt idx="186">
                  <c:v>68.682000000000002</c:v>
                </c:pt>
                <c:pt idx="187">
                  <c:v>68.47</c:v>
                </c:pt>
                <c:pt idx="188">
                  <c:v>68.984999999999999</c:v>
                </c:pt>
                <c:pt idx="189">
                  <c:v>68.197000000000003</c:v>
                </c:pt>
                <c:pt idx="190">
                  <c:v>68.605999999999995</c:v>
                </c:pt>
                <c:pt idx="191">
                  <c:v>68.727000000000004</c:v>
                </c:pt>
                <c:pt idx="192">
                  <c:v>68.394000000000005</c:v>
                </c:pt>
                <c:pt idx="193">
                  <c:v>67.590999999999994</c:v>
                </c:pt>
                <c:pt idx="194">
                  <c:v>68.802999999999997</c:v>
                </c:pt>
                <c:pt idx="195">
                  <c:v>68.302999999999997</c:v>
                </c:pt>
                <c:pt idx="196">
                  <c:v>69.152000000000001</c:v>
                </c:pt>
                <c:pt idx="197">
                  <c:v>68.438999999999993</c:v>
                </c:pt>
                <c:pt idx="198">
                  <c:v>68.682000000000002</c:v>
                </c:pt>
                <c:pt idx="199">
                  <c:v>67.97</c:v>
                </c:pt>
                <c:pt idx="200">
                  <c:v>67.742000000000004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'C'!$U$6:$U$206</c:f>
              <c:numCache>
                <c:formatCode>0.00</c:formatCode>
                <c:ptCount val="201"/>
                <c:pt idx="0">
                  <c:v>73.041225181539431</c:v>
                </c:pt>
                <c:pt idx="1">
                  <c:v>73.050381114794774</c:v>
                </c:pt>
                <c:pt idx="2">
                  <c:v>73.059540735897485</c:v>
                </c:pt>
                <c:pt idx="3">
                  <c:v>73.068704338495152</c:v>
                </c:pt>
                <c:pt idx="4">
                  <c:v>73.077872238555301</c:v>
                </c:pt>
                <c:pt idx="5">
                  <c:v>73.087044775936121</c:v>
                </c:pt>
                <c:pt idx="6">
                  <c:v>73.096222316052234</c:v>
                </c:pt>
                <c:pt idx="7">
                  <c:v>73.105405251638942</c:v>
                </c:pt>
                <c:pt idx="8">
                  <c:v>73.114594004618326</c:v>
                </c:pt>
                <c:pt idx="9">
                  <c:v>73.12378902807032</c:v>
                </c:pt>
                <c:pt idx="10">
                  <c:v>73.132990808311746</c:v>
                </c:pt>
                <c:pt idx="11">
                  <c:v>73.142199867085296</c:v>
                </c:pt>
                <c:pt idx="12">
                  <c:v>73.151416763860396</c:v>
                </c:pt>
                <c:pt idx="13">
                  <c:v>73.160642098246839</c:v>
                </c:pt>
                <c:pt idx="14">
                  <c:v>73.16987651252154</c:v>
                </c:pt>
                <c:pt idx="15">
                  <c:v>73.17912069426724</c:v>
                </c:pt>
                <c:pt idx="16">
                  <c:v>73.188375379121908</c:v>
                </c:pt>
                <c:pt idx="17">
                  <c:v>73.197641353637778</c:v>
                </c:pt>
                <c:pt idx="18">
                  <c:v>73.206919458256607</c:v>
                </c:pt>
                <c:pt idx="19">
                  <c:v>73.216210590444348</c:v>
                </c:pt>
                <c:pt idx="20">
                  <c:v>73.225515708175664</c:v>
                </c:pt>
                <c:pt idx="21">
                  <c:v>73.234835834512964</c:v>
                </c:pt>
                <c:pt idx="22">
                  <c:v>73.244172065991606</c:v>
                </c:pt>
                <c:pt idx="23">
                  <c:v>73.253525594152478</c:v>
                </c:pt>
                <c:pt idx="24">
                  <c:v>73.262897770788001</c:v>
                </c:pt>
                <c:pt idx="25">
                  <c:v>73.272290311990162</c:v>
                </c:pt>
                <c:pt idx="26">
                  <c:v>73.28170592214002</c:v>
                </c:pt>
                <c:pt idx="27">
                  <c:v>73.291150127088216</c:v>
                </c:pt>
                <c:pt idx="28">
                  <c:v>73.300636417758469</c:v>
                </c:pt>
                <c:pt idx="29">
                  <c:v>73.310200001018771</c:v>
                </c:pt>
                <c:pt idx="30">
                  <c:v>73.319932775844521</c:v>
                </c:pt>
                <c:pt idx="31">
                  <c:v>73.330067869051447</c:v>
                </c:pt>
                <c:pt idx="32">
                  <c:v>73.341173512245646</c:v>
                </c:pt>
                <c:pt idx="33">
                  <c:v>73.354574253372675</c:v>
                </c:pt>
                <c:pt idx="34">
                  <c:v>73.373216027897939</c:v>
                </c:pt>
                <c:pt idx="35">
                  <c:v>73.403341134802844</c:v>
                </c:pt>
                <c:pt idx="36">
                  <c:v>73.457534813030421</c:v>
                </c:pt>
                <c:pt idx="37">
                  <c:v>73.559904979390595</c:v>
                </c:pt>
                <c:pt idx="38">
                  <c:v>73.75425487209418</c:v>
                </c:pt>
                <c:pt idx="39">
                  <c:v>74.11591616504866</c:v>
                </c:pt>
                <c:pt idx="40">
                  <c:v>74.767171472175761</c:v>
                </c:pt>
                <c:pt idx="41">
                  <c:v>75.894668727682728</c:v>
                </c:pt>
                <c:pt idx="42">
                  <c:v>77.764857749820194</c:v>
                </c:pt>
                <c:pt idx="43">
                  <c:v>80.730615682580449</c:v>
                </c:pt>
                <c:pt idx="44">
                  <c:v>85.219827975712036</c:v>
                </c:pt>
                <c:pt idx="45">
                  <c:v>91.696287862086209</c:v>
                </c:pt>
                <c:pt idx="46">
                  <c:v>100.58657386452838</c:v>
                </c:pt>
                <c:pt idx="47">
                  <c:v>112.17460610656947</c:v>
                </c:pt>
                <c:pt idx="48">
                  <c:v>126.47772635172743</c:v>
                </c:pt>
                <c:pt idx="49">
                  <c:v>143.13136916315642</c:v>
                </c:pt>
                <c:pt idx="50">
                  <c:v>161.3185579885303</c:v>
                </c:pt>
                <c:pt idx="51">
                  <c:v>179.77993518227348</c:v>
                </c:pt>
                <c:pt idx="52">
                  <c:v>196.92631523996218</c:v>
                </c:pt>
                <c:pt idx="53">
                  <c:v>211.05001074804261</c:v>
                </c:pt>
                <c:pt idx="54">
                  <c:v>220.60023423902919</c:v>
                </c:pt>
                <c:pt idx="55">
                  <c:v>224.46249329052131</c:v>
                </c:pt>
                <c:pt idx="56">
                  <c:v>222.17267174141375</c:v>
                </c:pt>
                <c:pt idx="57">
                  <c:v>214.00899751137598</c:v>
                </c:pt>
                <c:pt idx="58">
                  <c:v>200.93672365619503</c:v>
                </c:pt>
                <c:pt idx="59">
                  <c:v>184.42072049821999</c:v>
                </c:pt>
                <c:pt idx="60">
                  <c:v>166.15625939448944</c:v>
                </c:pt>
                <c:pt idx="61">
                  <c:v>147.78626110536672</c:v>
                </c:pt>
                <c:pt idx="62">
                  <c:v>130.6694172220034</c:v>
                </c:pt>
                <c:pt idx="63">
                  <c:v>115.74158203699589</c:v>
                </c:pt>
                <c:pt idx="64">
                  <c:v>103.48249379404493</c:v>
                </c:pt>
                <c:pt idx="65">
                  <c:v>93.972446193594834</c:v>
                </c:pt>
                <c:pt idx="66">
                  <c:v>87.007005573706138</c:v>
                </c:pt>
                <c:pt idx="67">
                  <c:v>82.234483305849167</c:v>
                </c:pt>
                <c:pt idx="68">
                  <c:v>79.287249873101558</c:v>
                </c:pt>
                <c:pt idx="69">
                  <c:v>77.887543665279196</c:v>
                </c:pt>
                <c:pt idx="70">
                  <c:v>77.914946159896161</c:v>
                </c:pt>
                <c:pt idx="71">
                  <c:v>79.423741175271402</c:v>
                </c:pt>
                <c:pt idx="72">
                  <c:v>82.597422001731744</c:v>
                </c:pt>
                <c:pt idx="73">
                  <c:v>87.633028866285883</c:v>
                </c:pt>
                <c:pt idx="74">
                  <c:v>94.567742734650608</c:v>
                </c:pt>
                <c:pt idx="75">
                  <c:v>103.0934671873961</c:v>
                </c:pt>
                <c:pt idx="76">
                  <c:v>112.43677119484522</c:v>
                </c:pt>
                <c:pt idx="77">
                  <c:v>121.38605623224559</c:v>
                </c:pt>
                <c:pt idx="78">
                  <c:v>128.50590618815585</c:v>
                </c:pt>
                <c:pt idx="79">
                  <c:v>132.49708072744323</c:v>
                </c:pt>
                <c:pt idx="80">
                  <c:v>132.57822961662845</c:v>
                </c:pt>
                <c:pt idx="81">
                  <c:v>128.73344431309999</c:v>
                </c:pt>
                <c:pt idx="82">
                  <c:v>121.71667216743131</c:v>
                </c:pt>
                <c:pt idx="83">
                  <c:v>112.81054453520719</c:v>
                </c:pt>
                <c:pt idx="84">
                  <c:v>103.44488002683418</c:v>
                </c:pt>
                <c:pt idx="85">
                  <c:v>94.829774526500103</c:v>
                </c:pt>
                <c:pt idx="86">
                  <c:v>87.728750080616322</c:v>
                </c:pt>
                <c:pt idx="87">
                  <c:v>82.416000296301533</c:v>
                </c:pt>
                <c:pt idx="88">
                  <c:v>78.779674991827861</c:v>
                </c:pt>
                <c:pt idx="89">
                  <c:v>76.49033718755193</c:v>
                </c:pt>
                <c:pt idx="90">
                  <c:v>75.158446707985604</c:v>
                </c:pt>
                <c:pt idx="91">
                  <c:v>74.438365505727688</c:v>
                </c:pt>
                <c:pt idx="92">
                  <c:v>74.072855365395682</c:v>
                </c:pt>
                <c:pt idx="93">
                  <c:v>73.894491795410403</c:v>
                </c:pt>
                <c:pt idx="94">
                  <c:v>73.805991168327694</c:v>
                </c:pt>
                <c:pt idx="95">
                  <c:v>73.756280909664355</c:v>
                </c:pt>
                <c:pt idx="96">
                  <c:v>73.72095037087665</c:v>
                </c:pt>
                <c:pt idx="97">
                  <c:v>73.689324695320124</c:v>
                </c:pt>
                <c:pt idx="98">
                  <c:v>73.657126837177145</c:v>
                </c:pt>
                <c:pt idx="99">
                  <c:v>73.622806447052497</c:v>
                </c:pt>
                <c:pt idx="100">
                  <c:v>73.585907437726902</c:v>
                </c:pt>
                <c:pt idx="101">
                  <c:v>73.546443670712421</c:v>
                </c:pt>
                <c:pt idx="102">
                  <c:v>73.504756226307435</c:v>
                </c:pt>
                <c:pt idx="103">
                  <c:v>73.461651636002259</c:v>
                </c:pt>
                <c:pt idx="104">
                  <c:v>73.418809144637393</c:v>
                </c:pt>
                <c:pt idx="105">
                  <c:v>73.379548878206876</c:v>
                </c:pt>
                <c:pt idx="106">
                  <c:v>73.350089735587815</c:v>
                </c:pt>
                <c:pt idx="107">
                  <c:v>73.341372025501272</c:v>
                </c:pt>
                <c:pt idx="108">
                  <c:v>73.371324857850226</c:v>
                </c:pt>
                <c:pt idx="109">
                  <c:v>73.467083713405984</c:v>
                </c:pt>
                <c:pt idx="110">
                  <c:v>73.666145574471898</c:v>
                </c:pt>
                <c:pt idx="111">
                  <c:v>74.014963588024614</c:v>
                </c:pt>
                <c:pt idx="112">
                  <c:v>74.563364128736822</c:v>
                </c:pt>
                <c:pt idx="113">
                  <c:v>75.353813331727352</c:v>
                </c:pt>
                <c:pt idx="114">
                  <c:v>76.406196467587819</c:v>
                </c:pt>
                <c:pt idx="115">
                  <c:v>77.701169240085051</c:v>
                </c:pt>
                <c:pt idx="116">
                  <c:v>79.167437492477035</c:v>
                </c:pt>
                <c:pt idx="117">
                  <c:v>80.67922421644397</c:v>
                </c:pt>
                <c:pt idx="118">
                  <c:v>82.068559676833047</c:v>
                </c:pt>
                <c:pt idx="119">
                  <c:v>83.152709635267101</c:v>
                </c:pt>
                <c:pt idx="120">
                  <c:v>83.771307573329224</c:v>
                </c:pt>
                <c:pt idx="121">
                  <c:v>83.822999738241208</c:v>
                </c:pt>
                <c:pt idx="122">
                  <c:v>83.290104635473696</c:v>
                </c:pt>
                <c:pt idx="123">
                  <c:v>82.243033822894631</c:v>
                </c:pt>
                <c:pt idx="124">
                  <c:v>80.822959355916112</c:v>
                </c:pt>
                <c:pt idx="125">
                  <c:v>79.2086079712561</c:v>
                </c:pt>
                <c:pt idx="126">
                  <c:v>77.577934228384763</c:v>
                </c:pt>
                <c:pt idx="127">
                  <c:v>76.075896723520998</c:v>
                </c:pt>
                <c:pt idx="128">
                  <c:v>74.795919318421923</c:v>
                </c:pt>
                <c:pt idx="129">
                  <c:v>73.776939211585074</c:v>
                </c:pt>
                <c:pt idx="130">
                  <c:v>73.01282715308497</c:v>
                </c:pt>
                <c:pt idx="131">
                  <c:v>72.468221939558077</c:v>
                </c:pt>
                <c:pt idx="132">
                  <c:v>72.094826508646946</c:v>
                </c:pt>
                <c:pt idx="133">
                  <c:v>71.844124838430261</c:v>
                </c:pt>
                <c:pt idx="134">
                  <c:v>71.674975776870554</c:v>
                </c:pt>
                <c:pt idx="135">
                  <c:v>71.556545002214804</c:v>
                </c:pt>
                <c:pt idx="136">
                  <c:v>71.468074625925212</c:v>
                </c:pt>
                <c:pt idx="137">
                  <c:v>71.397139063025477</c:v>
                </c:pt>
                <c:pt idx="138">
                  <c:v>71.337653792018656</c:v>
                </c:pt>
                <c:pt idx="139">
                  <c:v>71.288355332578178</c:v>
                </c:pt>
                <c:pt idx="140">
                  <c:v>71.251979099175202</c:v>
                </c:pt>
                <c:pt idx="141">
                  <c:v>71.234995530677082</c:v>
                </c:pt>
                <c:pt idx="142">
                  <c:v>71.247507606523797</c:v>
                </c:pt>
                <c:pt idx="143">
                  <c:v>71.302747318463375</c:v>
                </c:pt>
                <c:pt idx="144">
                  <c:v>71.415569793660993</c:v>
                </c:pt>
                <c:pt idx="145">
                  <c:v>71.599515497232204</c:v>
                </c:pt>
                <c:pt idx="146">
                  <c:v>71.862464692706652</c:v>
                </c:pt>
                <c:pt idx="147">
                  <c:v>72.201608745895712</c:v>
                </c:pt>
                <c:pt idx="148">
                  <c:v>72.599197791182362</c:v>
                </c:pt>
                <c:pt idx="149">
                  <c:v>73.020928506339573</c:v>
                </c:pt>
                <c:pt idx="150">
                  <c:v>73.418543405961159</c:v>
                </c:pt>
                <c:pt idx="151">
                  <c:v>73.737090902267681</c:v>
                </c:pt>
                <c:pt idx="152">
                  <c:v>73.925621706235589</c:v>
                </c:pt>
                <c:pt idx="153">
                  <c:v>73.948535788571917</c:v>
                </c:pt>
                <c:pt idx="154">
                  <c:v>73.79411237437067</c:v>
                </c:pt>
                <c:pt idx="155">
                  <c:v>73.477408101539098</c:v>
                </c:pt>
                <c:pt idx="156">
                  <c:v>73.03653580537889</c:v>
                </c:pt>
                <c:pt idx="157">
                  <c:v>72.523589247324111</c:v>
                </c:pt>
                <c:pt idx="158">
                  <c:v>71.993187870872276</c:v>
                </c:pt>
                <c:pt idx="159">
                  <c:v>71.492092030563555</c:v>
                </c:pt>
                <c:pt idx="160">
                  <c:v>71.052508734780815</c:v>
                </c:pt>
                <c:pt idx="161">
                  <c:v>70.690087399605531</c:v>
                </c:pt>
                <c:pt idx="162">
                  <c:v>70.405970854450985</c:v>
                </c:pt>
                <c:pt idx="163">
                  <c:v>70.19124371549097</c:v>
                </c:pt>
                <c:pt idx="164">
                  <c:v>70.031928941640331</c:v>
                </c:pt>
                <c:pt idx="165">
                  <c:v>69.913146408747849</c:v>
                </c:pt>
                <c:pt idx="166">
                  <c:v>69.821783908310167</c:v>
                </c:pt>
                <c:pt idx="167">
                  <c:v>69.747686460205429</c:v>
                </c:pt>
                <c:pt idx="168">
                  <c:v>69.68375427460532</c:v>
                </c:pt>
                <c:pt idx="169">
                  <c:v>69.625440778663389</c:v>
                </c:pt>
                <c:pt idx="170">
                  <c:v>69.570055217609479</c:v>
                </c:pt>
                <c:pt idx="171">
                  <c:v>69.516116944563947</c:v>
                </c:pt>
                <c:pt idx="172">
                  <c:v>69.462864890815339</c:v>
                </c:pt>
                <c:pt idx="173">
                  <c:v>69.409932087638879</c:v>
                </c:pt>
                <c:pt idx="174">
                  <c:v>69.357151682218756</c:v>
                </c:pt>
                <c:pt idx="175">
                  <c:v>69.304451491369619</c:v>
                </c:pt>
                <c:pt idx="176">
                  <c:v>69.251801229063418</c:v>
                </c:pt>
                <c:pt idx="177">
                  <c:v>69.199188035551671</c:v>
                </c:pt>
                <c:pt idx="178">
                  <c:v>69.146605914709255</c:v>
                </c:pt>
                <c:pt idx="179">
                  <c:v>69.094051473665303</c:v>
                </c:pt>
                <c:pt idx="180">
                  <c:v>69.041522310484666</c:v>
                </c:pt>
                <c:pt idx="181">
                  <c:v>68.989016437854872</c:v>
                </c:pt>
                <c:pt idx="182">
                  <c:v>68.936532085476557</c:v>
                </c:pt>
                <c:pt idx="183">
                  <c:v>68.88406763226358</c:v>
                </c:pt>
                <c:pt idx="184">
                  <c:v>68.831621580515446</c:v>
                </c:pt>
                <c:pt idx="185">
                  <c:v>68.779192543086424</c:v>
                </c:pt>
                <c:pt idx="186">
                  <c:v>68.726779234587568</c:v>
                </c:pt>
                <c:pt idx="187">
                  <c:v>68.674380464008692</c:v>
                </c:pt>
                <c:pt idx="188">
                  <c:v>68.621995128030903</c:v>
                </c:pt>
                <c:pt idx="189">
                  <c:v>68.569622204825279</c:v>
                </c:pt>
                <c:pt idx="190">
                  <c:v>68.517260748270374</c:v>
                </c:pt>
                <c:pt idx="191">
                  <c:v>68.464909882555673</c:v>
                </c:pt>
                <c:pt idx="192">
                  <c:v>68.41256879714652</c:v>
                </c:pt>
                <c:pt idx="193">
                  <c:v>68.360236742088787</c:v>
                </c:pt>
                <c:pt idx="194">
                  <c:v>68.307913023632722</c:v>
                </c:pt>
                <c:pt idx="195">
                  <c:v>68.255597000156484</c:v>
                </c:pt>
                <c:pt idx="196">
                  <c:v>68.203288078370562</c:v>
                </c:pt>
                <c:pt idx="197">
                  <c:v>68.15098570978553</c:v>
                </c:pt>
                <c:pt idx="198">
                  <c:v>68.098689387426361</c:v>
                </c:pt>
                <c:pt idx="199">
                  <c:v>68.046398642777305</c:v>
                </c:pt>
                <c:pt idx="200">
                  <c:v>67.994113042942388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'C'!$AY$6:$AY$206</c:f>
              <c:numCache>
                <c:formatCode>General</c:formatCode>
                <c:ptCount val="201"/>
                <c:pt idx="0">
                  <c:v>73.041225181539431</c:v>
                </c:pt>
                <c:pt idx="1">
                  <c:v>73.050381114794774</c:v>
                </c:pt>
                <c:pt idx="2">
                  <c:v>73.059540735897485</c:v>
                </c:pt>
                <c:pt idx="3">
                  <c:v>73.068704338495152</c:v>
                </c:pt>
                <c:pt idx="4">
                  <c:v>73.077872238555301</c:v>
                </c:pt>
                <c:pt idx="5">
                  <c:v>73.087044775936121</c:v>
                </c:pt>
                <c:pt idx="6">
                  <c:v>73.096222316052234</c:v>
                </c:pt>
                <c:pt idx="7">
                  <c:v>73.105405251638942</c:v>
                </c:pt>
                <c:pt idx="8">
                  <c:v>73.114594004618326</c:v>
                </c:pt>
                <c:pt idx="9">
                  <c:v>73.12378902807032</c:v>
                </c:pt>
                <c:pt idx="10">
                  <c:v>73.132990808311746</c:v>
                </c:pt>
                <c:pt idx="11">
                  <c:v>73.142199867085296</c:v>
                </c:pt>
                <c:pt idx="12">
                  <c:v>73.151416763860396</c:v>
                </c:pt>
                <c:pt idx="13">
                  <c:v>73.160642098246825</c:v>
                </c:pt>
                <c:pt idx="14">
                  <c:v>73.169876512521427</c:v>
                </c:pt>
                <c:pt idx="15">
                  <c:v>73.179120694266658</c:v>
                </c:pt>
                <c:pt idx="16">
                  <c:v>73.188375379118924</c:v>
                </c:pt>
                <c:pt idx="17">
                  <c:v>73.197641353623098</c:v>
                </c:pt>
                <c:pt idx="18">
                  <c:v>73.206919458187386</c:v>
                </c:pt>
                <c:pt idx="19">
                  <c:v>73.216210590131027</c:v>
                </c:pt>
                <c:pt idx="20">
                  <c:v>73.225515706814846</c:v>
                </c:pt>
                <c:pt idx="21">
                  <c:v>73.234835828841369</c:v>
                </c:pt>
                <c:pt idx="22">
                  <c:v>73.244172043308168</c:v>
                </c:pt>
                <c:pt idx="23">
                  <c:v>73.253525507094167</c:v>
                </c:pt>
                <c:pt idx="24">
                  <c:v>73.262897450154128</c:v>
                </c:pt>
                <c:pt idx="25">
                  <c:v>73.2722891787908</c:v>
                </c:pt>
                <c:pt idx="26">
                  <c:v>73.281702078869387</c:v>
                </c:pt>
                <c:pt idx="27">
                  <c:v>73.29113761893052</c:v>
                </c:pt>
                <c:pt idx="28">
                  <c:v>73.300597353151488</c:v>
                </c:pt>
                <c:pt idx="29">
                  <c:v>73.310082924095312</c:v>
                </c:pt>
                <c:pt idx="30">
                  <c:v>73.31959606517772</c:v>
                </c:pt>
                <c:pt idx="31">
                  <c:v>73.329138602769788</c:v>
                </c:pt>
                <c:pt idx="32">
                  <c:v>73.338712457841041</c:v>
                </c:pt>
                <c:pt idx="33">
                  <c:v>73.348319647032369</c:v>
                </c:pt>
                <c:pt idx="34">
                  <c:v>73.357962283031284</c:v>
                </c:pt>
                <c:pt idx="35">
                  <c:v>73.367642574102206</c:v>
                </c:pt>
                <c:pt idx="36">
                  <c:v>73.377362822603345</c:v>
                </c:pt>
                <c:pt idx="37">
                  <c:v>73.387125422296009</c:v>
                </c:pt>
                <c:pt idx="38">
                  <c:v>73.396932854226279</c:v>
                </c:pt>
                <c:pt idx="39">
                  <c:v>73.406787680926001</c:v>
                </c:pt>
                <c:pt idx="40">
                  <c:v>73.416692538647339</c:v>
                </c:pt>
                <c:pt idx="41">
                  <c:v>73.426650127305578</c:v>
                </c:pt>
                <c:pt idx="42">
                  <c:v>73.436663197762485</c:v>
                </c:pt>
                <c:pt idx="43">
                  <c:v>73.446734536034896</c:v>
                </c:pt>
                <c:pt idx="44">
                  <c:v>73.456866943961757</c:v>
                </c:pt>
                <c:pt idx="45">
                  <c:v>73.467063215804416</c:v>
                </c:pt>
                <c:pt idx="46">
                  <c:v>73.477326110193019</c:v>
                </c:pt>
                <c:pt idx="47">
                  <c:v>73.487658316763415</c:v>
                </c:pt>
                <c:pt idx="48">
                  <c:v>73.498062416755474</c:v>
                </c:pt>
                <c:pt idx="49">
                  <c:v>73.508540836764141</c:v>
                </c:pt>
                <c:pt idx="50">
                  <c:v>73.51909579475101</c:v>
                </c:pt>
                <c:pt idx="51">
                  <c:v>73.529729237335559</c:v>
                </c:pt>
                <c:pt idx="52">
                  <c:v>73.540442767292788</c:v>
                </c:pt>
                <c:pt idx="53">
                  <c:v>73.551237560090243</c:v>
                </c:pt>
                <c:pt idx="54">
                  <c:v>73.562114268203672</c:v>
                </c:pt>
                <c:pt idx="55">
                  <c:v>73.573072911856983</c:v>
                </c:pt>
                <c:pt idx="56">
                  <c:v>73.584112754748944</c:v>
                </c:pt>
                <c:pt idx="57">
                  <c:v>73.595232163250486</c:v>
                </c:pt>
                <c:pt idx="58">
                  <c:v>73.606428447499454</c:v>
                </c:pt>
                <c:pt idx="59">
                  <c:v>73.617697682780843</c:v>
                </c:pt>
                <c:pt idx="60">
                  <c:v>73.629034509576741</c:v>
                </c:pt>
                <c:pt idx="61">
                  <c:v>73.640431910706539</c:v>
                </c:pt>
                <c:pt idx="62">
                  <c:v>73.651880964069818</c:v>
                </c:pt>
                <c:pt idx="63">
                  <c:v>73.663370569665403</c:v>
                </c:pt>
                <c:pt idx="64">
                  <c:v>73.674887149808242</c:v>
                </c:pt>
                <c:pt idx="65">
                  <c:v>73.68641432181991</c:v>
                </c:pt>
                <c:pt idx="66">
                  <c:v>73.697932542951847</c:v>
                </c:pt>
                <c:pt idx="67">
                  <c:v>73.709418727935486</c:v>
                </c:pt>
                <c:pt idx="68">
                  <c:v>73.720845840367446</c:v>
                </c:pt>
                <c:pt idx="69">
                  <c:v>73.732182460154988</c:v>
                </c:pt>
                <c:pt idx="70">
                  <c:v>73.743392330493066</c:v>
                </c:pt>
                <c:pt idx="71">
                  <c:v>73.754433889341342</c:v>
                </c:pt>
                <c:pt idx="72">
                  <c:v>73.765259792131772</c:v>
                </c:pt>
                <c:pt idx="73">
                  <c:v>73.77581643447337</c:v>
                </c:pt>
                <c:pt idx="74">
                  <c:v>73.786043485921624</c:v>
                </c:pt>
                <c:pt idx="75">
                  <c:v>73.7958734484193</c:v>
                </c:pt>
                <c:pt idx="76">
                  <c:v>73.805231255741901</c:v>
                </c:pt>
                <c:pt idx="77">
                  <c:v>73.814033933113137</c:v>
                </c:pt>
                <c:pt idx="78">
                  <c:v>73.822190338970202</c:v>
                </c:pt>
                <c:pt idx="79">
                  <c:v>73.829601013497282</c:v>
                </c:pt>
                <c:pt idx="80">
                  <c:v>73.836158160795094</c:v>
                </c:pt>
                <c:pt idx="81">
                  <c:v>73.841745793164307</c:v>
                </c:pt>
                <c:pt idx="82">
                  <c:v>73.84624006665122</c:v>
                </c:pt>
                <c:pt idx="83">
                  <c:v>73.849509836412352</c:v>
                </c:pt>
                <c:pt idx="84">
                  <c:v>73.851417458259832</c:v>
                </c:pt>
                <c:pt idx="85">
                  <c:v>73.851819858633661</c:v>
                </c:pt>
                <c:pt idx="86">
                  <c:v>73.850569888940129</c:v>
                </c:pt>
                <c:pt idx="87">
                  <c:v>73.847517971530408</c:v>
                </c:pt>
                <c:pt idx="88">
                  <c:v>73.842514033549207</c:v>
                </c:pt>
                <c:pt idx="89">
                  <c:v>73.835409711634469</c:v>
                </c:pt>
                <c:pt idx="90">
                  <c:v>73.826060795415742</c:v>
                </c:pt>
                <c:pt idx="91">
                  <c:v>73.81432986161785</c:v>
                </c:pt>
                <c:pt idx="92">
                  <c:v>73.800089034277448</c:v>
                </c:pt>
                <c:pt idx="93">
                  <c:v>73.783222791297177</c:v>
                </c:pt>
                <c:pt idx="94">
                  <c:v>73.763630724630673</c:v>
                </c:pt>
                <c:pt idx="95">
                  <c:v>73.741230152189004</c:v>
                </c:pt>
                <c:pt idx="96">
                  <c:v>73.71595847536291</c:v>
                </c:pt>
                <c:pt idx="97">
                  <c:v>73.687775177880027</c:v>
                </c:pt>
                <c:pt idx="98">
                  <c:v>73.656663370153098</c:v>
                </c:pt>
                <c:pt idx="99">
                  <c:v>73.622630798368277</c:v>
                </c:pt>
                <c:pt idx="100">
                  <c:v>73.585710258727019</c:v>
                </c:pt>
                <c:pt idx="101">
                  <c:v>73.545959383284384</c:v>
                </c:pt>
                <c:pt idx="102">
                  <c:v>73.503459792973416</c:v>
                </c:pt>
                <c:pt idx="103">
                  <c:v>73.458315643541752</c:v>
                </c:pt>
                <c:pt idx="104">
                  <c:v>73.410651618972892</c:v>
                </c:pt>
                <c:pt idx="105">
                  <c:v>73.360610452329624</c:v>
                </c:pt>
                <c:pt idx="106">
                  <c:v>73.308350073989445</c:v>
                </c:pt>
                <c:pt idx="107">
                  <c:v>73.254040500619197</c:v>
                </c:pt>
                <c:pt idx="108">
                  <c:v>73.197860584290069</c:v>
                </c:pt>
                <c:pt idx="109">
                  <c:v>73.139994739885282</c:v>
                </c:pt>
                <c:pt idx="110">
                  <c:v>73.080629761058304</c:v>
                </c:pt>
                <c:pt idx="111">
                  <c:v>73.019951821622044</c:v>
                </c:pt>
                <c:pt idx="112">
                  <c:v>72.958143741893565</c:v>
                </c:pt>
                <c:pt idx="113">
                  <c:v>72.895382579830198</c:v>
                </c:pt>
                <c:pt idx="114">
                  <c:v>72.831837586384836</c:v>
                </c:pt>
                <c:pt idx="115">
                  <c:v>72.767668544807748</c:v>
                </c:pt>
                <c:pt idx="116">
                  <c:v>72.703024495775679</c:v>
                </c:pt>
                <c:pt idx="117">
                  <c:v>72.638042835037311</c:v>
                </c:pt>
                <c:pt idx="118">
                  <c:v>72.572848758190105</c:v>
                </c:pt>
                <c:pt idx="119">
                  <c:v>72.507555018391116</c:v>
                </c:pt>
                <c:pt idx="120">
                  <c:v>72.442261957138953</c:v>
                </c:pt>
                <c:pt idx="121">
                  <c:v>72.377057765439517</c:v>
                </c:pt>
                <c:pt idx="122">
                  <c:v>72.312018932255242</c:v>
                </c:pt>
                <c:pt idx="123">
                  <c:v>72.247210838645572</c:v>
                </c:pt>
                <c:pt idx="124">
                  <c:v>72.182688458940433</c:v>
                </c:pt>
                <c:pt idx="125">
                  <c:v>72.11849713417989</c:v>
                </c:pt>
                <c:pt idx="126">
                  <c:v>72.054673387494816</c:v>
                </c:pt>
                <c:pt idx="127">
                  <c:v>71.991245755754193</c:v>
                </c:pt>
                <c:pt idx="128">
                  <c:v>71.9282356164004</c:v>
                </c:pt>
                <c:pt idx="129">
                  <c:v>71.865657992739457</c:v>
                </c:pt>
                <c:pt idx="130">
                  <c:v>71.80352232492109</c:v>
                </c:pt>
                <c:pt idx="131">
                  <c:v>71.741833197354467</c:v>
                </c:pt>
                <c:pt idx="132">
                  <c:v>71.68059101632943</c:v>
                </c:pt>
                <c:pt idx="133">
                  <c:v>71.619792634149249</c:v>
                </c:pt>
                <c:pt idx="134">
                  <c:v>71.559431918151034</c:v>
                </c:pt>
                <c:pt idx="135">
                  <c:v>71.499500264634605</c:v>
                </c:pt>
                <c:pt idx="136">
                  <c:v>71.439987058985892</c:v>
                </c:pt>
                <c:pt idx="137">
                  <c:v>71.380880084215619</c:v>
                </c:pt>
                <c:pt idx="138">
                  <c:v>71.322165880793733</c:v>
                </c:pt>
                <c:pt idx="139">
                  <c:v>71.263830061086793</c:v>
                </c:pt>
                <c:pt idx="140">
                  <c:v>71.205857581948536</c:v>
                </c:pt>
                <c:pt idx="141">
                  <c:v>71.148232979110148</c:v>
                </c:pt>
                <c:pt idx="142">
                  <c:v>71.090940567000075</c:v>
                </c:pt>
                <c:pt idx="143">
                  <c:v>71.033964607523373</c:v>
                </c:pt>
                <c:pt idx="144">
                  <c:v>70.977289451171202</c:v>
                </c:pt>
                <c:pt idx="145">
                  <c:v>70.920899653631309</c:v>
                </c:pt>
                <c:pt idx="146">
                  <c:v>70.864780070845455</c:v>
                </c:pt>
                <c:pt idx="147">
                  <c:v>70.808915935223567</c:v>
                </c:pt>
                <c:pt idx="148">
                  <c:v>70.753292915483385</c:v>
                </c:pt>
                <c:pt idx="149">
                  <c:v>70.697897162348241</c:v>
                </c:pt>
                <c:pt idx="150">
                  <c:v>70.642715342107678</c:v>
                </c:pt>
                <c:pt idx="151">
                  <c:v>70.587734659828641</c:v>
                </c:pt>
                <c:pt idx="152">
                  <c:v>70.532942873804274</c:v>
                </c:pt>
                <c:pt idx="153">
                  <c:v>70.478328302639582</c:v>
                </c:pt>
                <c:pt idx="154">
                  <c:v>70.423879826202224</c:v>
                </c:pt>
                <c:pt idx="155">
                  <c:v>70.36958688151212</c:v>
                </c:pt>
                <c:pt idx="156">
                  <c:v>70.315439454502581</c:v>
                </c:pt>
                <c:pt idx="157">
                  <c:v>70.261428068460432</c:v>
                </c:pt>
                <c:pt idx="158">
                  <c:v>70.207543769840726</c:v>
                </c:pt>
                <c:pt idx="159">
                  <c:v>70.153778112051981</c:v>
                </c:pt>
                <c:pt idx="160">
                  <c:v>70.100123137720246</c:v>
                </c:pt>
                <c:pt idx="161">
                  <c:v>70.04657135986362</c:v>
                </c:pt>
                <c:pt idx="162">
                  <c:v>69.993115742340166</c:v>
                </c:pt>
                <c:pt idx="163">
                  <c:v>69.939749679874652</c:v>
                </c:pt>
                <c:pt idx="164">
                  <c:v>69.886466977917109</c:v>
                </c:pt>
                <c:pt idx="165">
                  <c:v>69.833261832542277</c:v>
                </c:pt>
                <c:pt idx="166">
                  <c:v>69.780128810560882</c:v>
                </c:pt>
                <c:pt idx="167">
                  <c:v>69.727062829980255</c:v>
                </c:pt>
                <c:pt idx="168">
                  <c:v>69.674059140923973</c:v>
                </c:pt>
                <c:pt idx="169">
                  <c:v>69.621113307095868</c:v>
                </c:pt>
                <c:pt idx="170">
                  <c:v>69.568221187853382</c:v>
                </c:pt>
                <c:pt idx="171">
                  <c:v>69.515378920937749</c:v>
                </c:pt>
                <c:pt idx="172">
                  <c:v>69.462582905894195</c:v>
                </c:pt>
                <c:pt idx="173">
                  <c:v>69.40982978820297</c:v>
                </c:pt>
                <c:pt idx="174">
                  <c:v>69.357116444131591</c:v>
                </c:pt>
                <c:pt idx="175">
                  <c:v>69.304439966310952</c:v>
                </c:pt>
                <c:pt idx="176">
                  <c:v>69.251797650030454</c:v>
                </c:pt>
                <c:pt idx="177">
                  <c:v>69.199186980241848</c:v>
                </c:pt>
                <c:pt idx="178">
                  <c:v>69.146605619257883</c:v>
                </c:pt>
                <c:pt idx="179">
                  <c:v>69.094051395126598</c:v>
                </c:pt>
                <c:pt idx="180">
                  <c:v>69.04152229066149</c:v>
                </c:pt>
                <c:pt idx="181">
                  <c:v>68.989016433104212</c:v>
                </c:pt>
                <c:pt idx="182">
                  <c:v>68.936532084395552</c:v>
                </c:pt>
                <c:pt idx="183">
                  <c:v>68.884067632030025</c:v>
                </c:pt>
                <c:pt idx="184">
                  <c:v>68.831621580467527</c:v>
                </c:pt>
                <c:pt idx="185">
                  <c:v>68.779192543077087</c:v>
                </c:pt>
                <c:pt idx="186">
                  <c:v>68.726779234585848</c:v>
                </c:pt>
                <c:pt idx="187">
                  <c:v>68.674380464008394</c:v>
                </c:pt>
                <c:pt idx="188">
                  <c:v>68.621995128030846</c:v>
                </c:pt>
                <c:pt idx="189">
                  <c:v>68.569622204825265</c:v>
                </c:pt>
                <c:pt idx="190">
                  <c:v>68.517260748270374</c:v>
                </c:pt>
                <c:pt idx="191">
                  <c:v>68.464909882555673</c:v>
                </c:pt>
                <c:pt idx="192">
                  <c:v>68.41256879714652</c:v>
                </c:pt>
                <c:pt idx="193">
                  <c:v>68.360236742088787</c:v>
                </c:pt>
                <c:pt idx="194">
                  <c:v>68.307913023632722</c:v>
                </c:pt>
                <c:pt idx="195">
                  <c:v>68.255597000156484</c:v>
                </c:pt>
                <c:pt idx="196">
                  <c:v>68.203288078370562</c:v>
                </c:pt>
                <c:pt idx="197">
                  <c:v>68.15098570978553</c:v>
                </c:pt>
                <c:pt idx="198">
                  <c:v>68.098689387426361</c:v>
                </c:pt>
                <c:pt idx="199">
                  <c:v>68.046398642777305</c:v>
                </c:pt>
                <c:pt idx="200">
                  <c:v>67.994113042942388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054592"/>
        <c:axId val="285054984"/>
      </c:scatterChart>
      <c:valAx>
        <c:axId val="2850545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5054984"/>
        <c:crosses val="autoZero"/>
        <c:crossBetween val="midCat"/>
      </c:valAx>
      <c:valAx>
        <c:axId val="285054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5054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'C'!$G$6:$G$206</c:f>
              <c:numCache>
                <c:formatCode>General</c:formatCode>
                <c:ptCount val="201"/>
                <c:pt idx="0">
                  <c:v>72.167000000000002</c:v>
                </c:pt>
                <c:pt idx="1">
                  <c:v>70.575999999999993</c:v>
                </c:pt>
                <c:pt idx="2">
                  <c:v>71.287999999999997</c:v>
                </c:pt>
                <c:pt idx="3">
                  <c:v>71.454999999999998</c:v>
                </c:pt>
                <c:pt idx="4">
                  <c:v>71.938999999999993</c:v>
                </c:pt>
                <c:pt idx="5">
                  <c:v>71.515000000000001</c:v>
                </c:pt>
                <c:pt idx="6">
                  <c:v>71.197000000000003</c:v>
                </c:pt>
                <c:pt idx="7">
                  <c:v>70.864000000000004</c:v>
                </c:pt>
                <c:pt idx="8">
                  <c:v>72.364000000000004</c:v>
                </c:pt>
                <c:pt idx="9">
                  <c:v>71.620999999999995</c:v>
                </c:pt>
                <c:pt idx="10">
                  <c:v>72</c:v>
                </c:pt>
                <c:pt idx="11">
                  <c:v>70.832999999999998</c:v>
                </c:pt>
                <c:pt idx="12">
                  <c:v>71.424000000000007</c:v>
                </c:pt>
                <c:pt idx="13">
                  <c:v>72</c:v>
                </c:pt>
                <c:pt idx="14">
                  <c:v>71.590999999999994</c:v>
                </c:pt>
                <c:pt idx="15">
                  <c:v>70.924000000000007</c:v>
                </c:pt>
                <c:pt idx="16">
                  <c:v>72.257999999999996</c:v>
                </c:pt>
                <c:pt idx="17">
                  <c:v>70.182000000000002</c:v>
                </c:pt>
                <c:pt idx="18">
                  <c:v>71.075999999999993</c:v>
                </c:pt>
                <c:pt idx="19">
                  <c:v>71.682000000000002</c:v>
                </c:pt>
                <c:pt idx="20">
                  <c:v>73.484999999999999</c:v>
                </c:pt>
                <c:pt idx="21">
                  <c:v>71.938999999999993</c:v>
                </c:pt>
                <c:pt idx="22">
                  <c:v>73.061000000000007</c:v>
                </c:pt>
                <c:pt idx="23">
                  <c:v>73.03</c:v>
                </c:pt>
                <c:pt idx="24">
                  <c:v>73.090999999999994</c:v>
                </c:pt>
                <c:pt idx="25">
                  <c:v>72.152000000000001</c:v>
                </c:pt>
                <c:pt idx="26">
                  <c:v>72.787999999999997</c:v>
                </c:pt>
                <c:pt idx="27">
                  <c:v>72.561000000000007</c:v>
                </c:pt>
                <c:pt idx="28">
                  <c:v>72.984999999999999</c:v>
                </c:pt>
                <c:pt idx="29">
                  <c:v>74.242000000000004</c:v>
                </c:pt>
                <c:pt idx="30">
                  <c:v>75.015000000000001</c:v>
                </c:pt>
                <c:pt idx="31">
                  <c:v>73.832999999999998</c:v>
                </c:pt>
                <c:pt idx="32">
                  <c:v>74.575999999999993</c:v>
                </c:pt>
                <c:pt idx="33">
                  <c:v>74.409000000000006</c:v>
                </c:pt>
                <c:pt idx="34">
                  <c:v>75.061000000000007</c:v>
                </c:pt>
                <c:pt idx="35">
                  <c:v>76.347999999999999</c:v>
                </c:pt>
                <c:pt idx="36">
                  <c:v>75.894000000000005</c:v>
                </c:pt>
                <c:pt idx="37">
                  <c:v>75.075999999999993</c:v>
                </c:pt>
                <c:pt idx="38">
                  <c:v>76.561000000000007</c:v>
                </c:pt>
                <c:pt idx="39">
                  <c:v>78.515000000000001</c:v>
                </c:pt>
                <c:pt idx="40">
                  <c:v>78.802999999999997</c:v>
                </c:pt>
                <c:pt idx="41">
                  <c:v>81.347999999999999</c:v>
                </c:pt>
                <c:pt idx="42">
                  <c:v>84.045000000000002</c:v>
                </c:pt>
                <c:pt idx="43">
                  <c:v>86.045000000000002</c:v>
                </c:pt>
                <c:pt idx="44">
                  <c:v>90.864000000000004</c:v>
                </c:pt>
                <c:pt idx="45">
                  <c:v>96.120999999999995</c:v>
                </c:pt>
                <c:pt idx="46">
                  <c:v>103.318</c:v>
                </c:pt>
                <c:pt idx="47">
                  <c:v>112.864</c:v>
                </c:pt>
                <c:pt idx="48">
                  <c:v>122.788</c:v>
                </c:pt>
                <c:pt idx="49">
                  <c:v>135.697</c:v>
                </c:pt>
                <c:pt idx="50">
                  <c:v>150.333</c:v>
                </c:pt>
                <c:pt idx="51">
                  <c:v>164.60599999999999</c:v>
                </c:pt>
                <c:pt idx="52">
                  <c:v>178.09100000000001</c:v>
                </c:pt>
                <c:pt idx="53">
                  <c:v>190.25800000000001</c:v>
                </c:pt>
                <c:pt idx="54">
                  <c:v>199.43899999999999</c:v>
                </c:pt>
                <c:pt idx="55">
                  <c:v>206.136</c:v>
                </c:pt>
                <c:pt idx="56">
                  <c:v>209.92400000000001</c:v>
                </c:pt>
                <c:pt idx="57">
                  <c:v>212.51499999999999</c:v>
                </c:pt>
                <c:pt idx="58">
                  <c:v>211.333</c:v>
                </c:pt>
                <c:pt idx="59">
                  <c:v>207.43899999999999</c:v>
                </c:pt>
                <c:pt idx="60">
                  <c:v>193.07599999999999</c:v>
                </c:pt>
                <c:pt idx="61">
                  <c:v>168.667</c:v>
                </c:pt>
                <c:pt idx="62">
                  <c:v>127.833</c:v>
                </c:pt>
                <c:pt idx="63">
                  <c:v>95.257999999999996</c:v>
                </c:pt>
                <c:pt idx="64">
                  <c:v>83.924000000000007</c:v>
                </c:pt>
                <c:pt idx="65">
                  <c:v>78.135999999999996</c:v>
                </c:pt>
                <c:pt idx="66">
                  <c:v>77.075999999999993</c:v>
                </c:pt>
                <c:pt idx="67">
                  <c:v>74.924000000000007</c:v>
                </c:pt>
                <c:pt idx="68">
                  <c:v>75.045000000000002</c:v>
                </c:pt>
                <c:pt idx="69">
                  <c:v>76.364000000000004</c:v>
                </c:pt>
                <c:pt idx="70">
                  <c:v>77.894000000000005</c:v>
                </c:pt>
                <c:pt idx="71">
                  <c:v>79.061000000000007</c:v>
                </c:pt>
                <c:pt idx="72">
                  <c:v>81.727000000000004</c:v>
                </c:pt>
                <c:pt idx="73">
                  <c:v>86.167000000000002</c:v>
                </c:pt>
                <c:pt idx="74">
                  <c:v>91.802999999999997</c:v>
                </c:pt>
                <c:pt idx="75">
                  <c:v>97.105999999999995</c:v>
                </c:pt>
                <c:pt idx="76">
                  <c:v>103.152</c:v>
                </c:pt>
                <c:pt idx="77">
                  <c:v>111.07599999999999</c:v>
                </c:pt>
                <c:pt idx="78">
                  <c:v>116.818</c:v>
                </c:pt>
                <c:pt idx="79">
                  <c:v>123.197</c:v>
                </c:pt>
                <c:pt idx="80">
                  <c:v>126.258</c:v>
                </c:pt>
                <c:pt idx="81">
                  <c:v>128.74199999999999</c:v>
                </c:pt>
                <c:pt idx="82">
                  <c:v>126.379</c:v>
                </c:pt>
                <c:pt idx="83">
                  <c:v>122.93899999999999</c:v>
                </c:pt>
                <c:pt idx="84">
                  <c:v>111.242</c:v>
                </c:pt>
                <c:pt idx="85">
                  <c:v>96.152000000000001</c:v>
                </c:pt>
                <c:pt idx="86">
                  <c:v>86.635999999999996</c:v>
                </c:pt>
                <c:pt idx="87">
                  <c:v>79.515000000000001</c:v>
                </c:pt>
                <c:pt idx="88">
                  <c:v>75.635999999999996</c:v>
                </c:pt>
                <c:pt idx="89">
                  <c:v>73.954999999999998</c:v>
                </c:pt>
                <c:pt idx="90">
                  <c:v>74.182000000000002</c:v>
                </c:pt>
                <c:pt idx="91">
                  <c:v>73.105999999999995</c:v>
                </c:pt>
                <c:pt idx="92">
                  <c:v>72.272999999999996</c:v>
                </c:pt>
                <c:pt idx="93">
                  <c:v>72.242000000000004</c:v>
                </c:pt>
                <c:pt idx="94">
                  <c:v>72.924000000000007</c:v>
                </c:pt>
                <c:pt idx="95">
                  <c:v>72.317999999999998</c:v>
                </c:pt>
                <c:pt idx="96">
                  <c:v>71.379000000000005</c:v>
                </c:pt>
                <c:pt idx="97">
                  <c:v>73.227000000000004</c:v>
                </c:pt>
                <c:pt idx="98">
                  <c:v>72.697000000000003</c:v>
                </c:pt>
                <c:pt idx="99">
                  <c:v>72.802999999999997</c:v>
                </c:pt>
                <c:pt idx="100">
                  <c:v>72.742000000000004</c:v>
                </c:pt>
                <c:pt idx="101">
                  <c:v>73.667000000000002</c:v>
                </c:pt>
                <c:pt idx="102">
                  <c:v>73.197000000000003</c:v>
                </c:pt>
                <c:pt idx="103">
                  <c:v>73.135999999999996</c:v>
                </c:pt>
                <c:pt idx="104">
                  <c:v>74.045000000000002</c:v>
                </c:pt>
                <c:pt idx="105">
                  <c:v>74.817999999999998</c:v>
                </c:pt>
                <c:pt idx="106">
                  <c:v>73.727000000000004</c:v>
                </c:pt>
                <c:pt idx="107">
                  <c:v>75.075999999999993</c:v>
                </c:pt>
                <c:pt idx="108">
                  <c:v>75.075999999999993</c:v>
                </c:pt>
                <c:pt idx="109">
                  <c:v>74.515000000000001</c:v>
                </c:pt>
                <c:pt idx="110">
                  <c:v>75.727000000000004</c:v>
                </c:pt>
                <c:pt idx="111">
                  <c:v>75.317999999999998</c:v>
                </c:pt>
                <c:pt idx="112">
                  <c:v>75.697000000000003</c:v>
                </c:pt>
                <c:pt idx="113">
                  <c:v>75.090999999999994</c:v>
                </c:pt>
                <c:pt idx="114">
                  <c:v>76.590999999999994</c:v>
                </c:pt>
                <c:pt idx="115">
                  <c:v>76.772999999999996</c:v>
                </c:pt>
                <c:pt idx="116">
                  <c:v>80.272999999999996</c:v>
                </c:pt>
                <c:pt idx="117">
                  <c:v>81.894000000000005</c:v>
                </c:pt>
                <c:pt idx="118">
                  <c:v>83.182000000000002</c:v>
                </c:pt>
                <c:pt idx="119">
                  <c:v>84.590999999999994</c:v>
                </c:pt>
                <c:pt idx="120">
                  <c:v>86.182000000000002</c:v>
                </c:pt>
                <c:pt idx="121">
                  <c:v>87.590999999999994</c:v>
                </c:pt>
                <c:pt idx="122">
                  <c:v>86.332999999999998</c:v>
                </c:pt>
                <c:pt idx="123">
                  <c:v>85.772999999999996</c:v>
                </c:pt>
                <c:pt idx="124">
                  <c:v>85.105999999999995</c:v>
                </c:pt>
                <c:pt idx="125">
                  <c:v>81.787999999999997</c:v>
                </c:pt>
                <c:pt idx="126">
                  <c:v>79.135999999999996</c:v>
                </c:pt>
                <c:pt idx="127">
                  <c:v>76.742000000000004</c:v>
                </c:pt>
                <c:pt idx="128">
                  <c:v>74.242000000000004</c:v>
                </c:pt>
                <c:pt idx="129">
                  <c:v>73.257999999999996</c:v>
                </c:pt>
                <c:pt idx="130">
                  <c:v>72.364000000000004</c:v>
                </c:pt>
                <c:pt idx="131">
                  <c:v>71.212000000000003</c:v>
                </c:pt>
                <c:pt idx="132">
                  <c:v>71.015000000000001</c:v>
                </c:pt>
                <c:pt idx="133">
                  <c:v>71</c:v>
                </c:pt>
                <c:pt idx="134">
                  <c:v>69.635999999999996</c:v>
                </c:pt>
                <c:pt idx="135">
                  <c:v>69.772999999999996</c:v>
                </c:pt>
                <c:pt idx="136">
                  <c:v>70.484999999999999</c:v>
                </c:pt>
                <c:pt idx="137">
                  <c:v>71.287999999999997</c:v>
                </c:pt>
                <c:pt idx="138">
                  <c:v>70.302999999999997</c:v>
                </c:pt>
                <c:pt idx="139">
                  <c:v>70.590999999999994</c:v>
                </c:pt>
                <c:pt idx="140">
                  <c:v>71.015000000000001</c:v>
                </c:pt>
                <c:pt idx="141">
                  <c:v>71.105999999999995</c:v>
                </c:pt>
                <c:pt idx="142">
                  <c:v>71.197000000000003</c:v>
                </c:pt>
                <c:pt idx="143">
                  <c:v>71.257999999999996</c:v>
                </c:pt>
                <c:pt idx="144">
                  <c:v>70.817999999999998</c:v>
                </c:pt>
                <c:pt idx="145">
                  <c:v>72.135999999999996</c:v>
                </c:pt>
                <c:pt idx="146">
                  <c:v>72.090999999999994</c:v>
                </c:pt>
                <c:pt idx="147">
                  <c:v>73.757999999999996</c:v>
                </c:pt>
                <c:pt idx="148">
                  <c:v>73.802999999999997</c:v>
                </c:pt>
                <c:pt idx="149">
                  <c:v>73.832999999999998</c:v>
                </c:pt>
                <c:pt idx="150">
                  <c:v>74.727000000000004</c:v>
                </c:pt>
                <c:pt idx="151">
                  <c:v>76</c:v>
                </c:pt>
                <c:pt idx="152">
                  <c:v>77.015000000000001</c:v>
                </c:pt>
                <c:pt idx="153">
                  <c:v>76.545000000000002</c:v>
                </c:pt>
                <c:pt idx="154">
                  <c:v>75.347999999999999</c:v>
                </c:pt>
                <c:pt idx="155">
                  <c:v>76.635999999999996</c:v>
                </c:pt>
                <c:pt idx="156">
                  <c:v>76.105999999999995</c:v>
                </c:pt>
                <c:pt idx="157">
                  <c:v>74.605999999999995</c:v>
                </c:pt>
                <c:pt idx="158">
                  <c:v>74.409000000000006</c:v>
                </c:pt>
                <c:pt idx="159">
                  <c:v>73.182000000000002</c:v>
                </c:pt>
                <c:pt idx="160">
                  <c:v>72.909000000000006</c:v>
                </c:pt>
                <c:pt idx="161">
                  <c:v>71.379000000000005</c:v>
                </c:pt>
                <c:pt idx="162">
                  <c:v>71.53</c:v>
                </c:pt>
                <c:pt idx="163">
                  <c:v>70.045000000000002</c:v>
                </c:pt>
                <c:pt idx="164">
                  <c:v>70.061000000000007</c:v>
                </c:pt>
                <c:pt idx="165">
                  <c:v>69.484999999999999</c:v>
                </c:pt>
                <c:pt idx="166">
                  <c:v>69.864000000000004</c:v>
                </c:pt>
                <c:pt idx="167">
                  <c:v>69.424000000000007</c:v>
                </c:pt>
                <c:pt idx="168">
                  <c:v>70.712000000000003</c:v>
                </c:pt>
                <c:pt idx="169">
                  <c:v>69.712000000000003</c:v>
                </c:pt>
                <c:pt idx="170">
                  <c:v>69.03</c:v>
                </c:pt>
                <c:pt idx="171">
                  <c:v>70.105999999999995</c:v>
                </c:pt>
                <c:pt idx="172">
                  <c:v>70.817999999999998</c:v>
                </c:pt>
                <c:pt idx="173">
                  <c:v>69.227000000000004</c:v>
                </c:pt>
                <c:pt idx="174">
                  <c:v>69.757999999999996</c:v>
                </c:pt>
                <c:pt idx="175">
                  <c:v>69.727000000000004</c:v>
                </c:pt>
                <c:pt idx="176">
                  <c:v>70.212000000000003</c:v>
                </c:pt>
                <c:pt idx="177">
                  <c:v>68.635999999999996</c:v>
                </c:pt>
                <c:pt idx="178">
                  <c:v>68.5</c:v>
                </c:pt>
                <c:pt idx="179">
                  <c:v>70.287999999999997</c:v>
                </c:pt>
                <c:pt idx="180">
                  <c:v>68.697000000000003</c:v>
                </c:pt>
                <c:pt idx="181">
                  <c:v>68.590999999999994</c:v>
                </c:pt>
                <c:pt idx="182">
                  <c:v>70.212000000000003</c:v>
                </c:pt>
                <c:pt idx="183">
                  <c:v>69.332999999999998</c:v>
                </c:pt>
                <c:pt idx="184">
                  <c:v>69.167000000000002</c:v>
                </c:pt>
                <c:pt idx="185">
                  <c:v>68.879000000000005</c:v>
                </c:pt>
                <c:pt idx="186">
                  <c:v>68.787999999999997</c:v>
                </c:pt>
                <c:pt idx="187">
                  <c:v>69.120999999999995</c:v>
                </c:pt>
                <c:pt idx="188">
                  <c:v>67.864000000000004</c:v>
                </c:pt>
                <c:pt idx="189">
                  <c:v>68.757999999999996</c:v>
                </c:pt>
                <c:pt idx="190">
                  <c:v>69.197000000000003</c:v>
                </c:pt>
                <c:pt idx="191">
                  <c:v>69.561000000000007</c:v>
                </c:pt>
                <c:pt idx="192">
                  <c:v>68.454999999999998</c:v>
                </c:pt>
                <c:pt idx="193">
                  <c:v>68.03</c:v>
                </c:pt>
                <c:pt idx="194">
                  <c:v>68.787999999999997</c:v>
                </c:pt>
                <c:pt idx="195">
                  <c:v>69.635999999999996</c:v>
                </c:pt>
                <c:pt idx="196">
                  <c:v>68.364000000000004</c:v>
                </c:pt>
                <c:pt idx="197">
                  <c:v>69.120999999999995</c:v>
                </c:pt>
                <c:pt idx="198">
                  <c:v>68.894000000000005</c:v>
                </c:pt>
                <c:pt idx="199">
                  <c:v>69.317999999999998</c:v>
                </c:pt>
                <c:pt idx="200">
                  <c:v>68.635999999999996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'C'!$V$6:$V$206</c:f>
              <c:numCache>
                <c:formatCode>0.00</c:formatCode>
                <c:ptCount val="201"/>
                <c:pt idx="0">
                  <c:v>72.454986761136851</c:v>
                </c:pt>
                <c:pt idx="1">
                  <c:v>72.469063934345186</c:v>
                </c:pt>
                <c:pt idx="2">
                  <c:v>72.48314458641299</c:v>
                </c:pt>
                <c:pt idx="3">
                  <c:v>72.497228994973383</c:v>
                </c:pt>
                <c:pt idx="4">
                  <c:v>72.511317458836132</c:v>
                </c:pt>
                <c:pt idx="5">
                  <c:v>72.525410299487277</c:v>
                </c:pt>
                <c:pt idx="6">
                  <c:v>72.53950786268048</c:v>
                </c:pt>
                <c:pt idx="7">
                  <c:v>72.553610520124096</c:v>
                </c:pt>
                <c:pt idx="8">
                  <c:v>72.567718671267031</c:v>
                </c:pt>
                <c:pt idx="9">
                  <c:v>72.581832745187199</c:v>
                </c:pt>
                <c:pt idx="10">
                  <c:v>72.595953202585164</c:v>
                </c:pt>
                <c:pt idx="11">
                  <c:v>72.610080537885992</c:v>
                </c:pt>
                <c:pt idx="12">
                  <c:v>72.624215281450901</c:v>
                </c:pt>
                <c:pt idx="13">
                  <c:v>72.63835800190094</c:v>
                </c:pt>
                <c:pt idx="14">
                  <c:v>72.652509308552695</c:v>
                </c:pt>
                <c:pt idx="15">
                  <c:v>72.666669853966511</c:v>
                </c:pt>
                <c:pt idx="16">
                  <c:v>72.680840336605812</c:v>
                </c:pt>
                <c:pt idx="17">
                  <c:v>72.695021503606554</c:v>
                </c:pt>
                <c:pt idx="18">
                  <c:v>72.709214153658891</c:v>
                </c:pt>
                <c:pt idx="19">
                  <c:v>72.723419140021846</c:v>
                </c:pt>
                <c:pt idx="20">
                  <c:v>72.737637373770994</c:v>
                </c:pt>
                <c:pt idx="21">
                  <c:v>72.751869827684231</c:v>
                </c:pt>
                <c:pt idx="22">
                  <c:v>72.766117542275637</c:v>
                </c:pt>
                <c:pt idx="23">
                  <c:v>72.780381639281558</c:v>
                </c:pt>
                <c:pt idx="24">
                  <c:v>72.794663360283721</c:v>
                </c:pt>
                <c:pt idx="25">
                  <c:v>72.808964186530332</c:v>
                </c:pt>
                <c:pt idx="26">
                  <c:v>72.823286208926177</c:v>
                </c:pt>
                <c:pt idx="27">
                  <c:v>72.837633232066011</c:v>
                </c:pt>
                <c:pt idx="28">
                  <c:v>72.852013927380824</c:v>
                </c:pt>
                <c:pt idx="29">
                  <c:v>72.866450422616211</c:v>
                </c:pt>
                <c:pt idx="30">
                  <c:v>72.881000581291545</c:v>
                </c:pt>
                <c:pt idx="31">
                  <c:v>72.895812956045916</c:v>
                </c:pt>
                <c:pt idx="32">
                  <c:v>72.911255513094005</c:v>
                </c:pt>
                <c:pt idx="33">
                  <c:v>72.928201547905786</c:v>
                </c:pt>
                <c:pt idx="34">
                  <c:v>72.948630727532716</c:v>
                </c:pt>
                <c:pt idx="35">
                  <c:v>72.976822038449484</c:v>
                </c:pt>
                <c:pt idx="36">
                  <c:v>73.021582347047982</c:v>
                </c:pt>
                <c:pt idx="37">
                  <c:v>73.100148201411571</c:v>
                </c:pt>
                <c:pt idx="38">
                  <c:v>73.244549691953154</c:v>
                </c:pt>
                <c:pt idx="39">
                  <c:v>73.511192141548136</c:v>
                </c:pt>
                <c:pt idx="40">
                  <c:v>73.993977462527752</c:v>
                </c:pt>
                <c:pt idx="41">
                  <c:v>74.840205850597684</c:v>
                </c:pt>
                <c:pt idx="42">
                  <c:v>76.266615024390077</c:v>
                </c:pt>
                <c:pt idx="43">
                  <c:v>78.570359897289421</c:v>
                </c:pt>
                <c:pt idx="44">
                  <c:v>82.127137263118883</c:v>
                </c:pt>
                <c:pt idx="45">
                  <c:v>87.367229454633559</c:v>
                </c:pt>
                <c:pt idx="46">
                  <c:v>94.721572572783288</c:v>
                </c:pt>
                <c:pt idx="47">
                  <c:v>104.53542270525627</c:v>
                </c:pt>
                <c:pt idx="48">
                  <c:v>116.95703205748795</c:v>
                </c:pt>
                <c:pt idx="49">
                  <c:v>131.8211872980593</c:v>
                </c:pt>
                <c:pt idx="50">
                  <c:v>148.55850431207818</c:v>
                </c:pt>
                <c:pt idx="51">
                  <c:v>166.16570086303895</c:v>
                </c:pt>
                <c:pt idx="52">
                  <c:v>183.26514646663918</c:v>
                </c:pt>
                <c:pt idx="53">
                  <c:v>198.26263986970329</c:v>
                </c:pt>
                <c:pt idx="54">
                  <c:v>209.58452266152972</c:v>
                </c:pt>
                <c:pt idx="55">
                  <c:v>215.94759365662907</c:v>
                </c:pt>
                <c:pt idx="56">
                  <c:v>216.59840266070037</c:v>
                </c:pt>
                <c:pt idx="57">
                  <c:v>211.46033207401032</c:v>
                </c:pt>
                <c:pt idx="58">
                  <c:v>201.14880032602159</c:v>
                </c:pt>
                <c:pt idx="59">
                  <c:v>186.85042183342557</c:v>
                </c:pt>
                <c:pt idx="60">
                  <c:v>170.09891113887693</c:v>
                </c:pt>
                <c:pt idx="61">
                  <c:v>152.50619704570607</c:v>
                </c:pt>
                <c:pt idx="62">
                  <c:v>135.51358257999749</c:v>
                </c:pt>
                <c:pt idx="63">
                  <c:v>120.2145393709077</c:v>
                </c:pt>
                <c:pt idx="64">
                  <c:v>107.27471940043687</c:v>
                </c:pt>
                <c:pt idx="65">
                  <c:v>96.946454563935077</c:v>
                </c:pt>
                <c:pt idx="66">
                  <c:v>89.153818356271017</c:v>
                </c:pt>
                <c:pt idx="67">
                  <c:v>83.615148293826081</c:v>
                </c:pt>
                <c:pt idx="68">
                  <c:v>79.972068053503108</c:v>
                </c:pt>
                <c:pt idx="69">
                  <c:v>77.902508644226216</c:v>
                </c:pt>
                <c:pt idx="70">
                  <c:v>77.203589771082505</c:v>
                </c:pt>
                <c:pt idx="71">
                  <c:v>77.833989522621977</c:v>
                </c:pt>
                <c:pt idx="72">
                  <c:v>79.904762802589147</c:v>
                </c:pt>
                <c:pt idx="73">
                  <c:v>83.60807188055945</c:v>
                </c:pt>
                <c:pt idx="74">
                  <c:v>89.083359378514871</c:v>
                </c:pt>
                <c:pt idx="75">
                  <c:v>96.244860604297614</c:v>
                </c:pt>
                <c:pt idx="76">
                  <c:v>104.62673433523665</c:v>
                </c:pt>
                <c:pt idx="77">
                  <c:v>113.3232225417803</c:v>
                </c:pt>
                <c:pt idx="78">
                  <c:v>121.08793273485767</c:v>
                </c:pt>
                <c:pt idx="79">
                  <c:v>126.59947367722458</c:v>
                </c:pt>
                <c:pt idx="80">
                  <c:v>128.81978115162983</c:v>
                </c:pt>
                <c:pt idx="81">
                  <c:v>127.31041954839768</c:v>
                </c:pt>
                <c:pt idx="82">
                  <c:v>122.37294960400718</c:v>
                </c:pt>
                <c:pt idx="83">
                  <c:v>114.9507245650674</c:v>
                </c:pt>
                <c:pt idx="84">
                  <c:v>106.33535121898454</c:v>
                </c:pt>
                <c:pt idx="85">
                  <c:v>97.802649269514177</c:v>
                </c:pt>
                <c:pt idx="86">
                  <c:v>90.317572370326289</c:v>
                </c:pt>
                <c:pt idx="87">
                  <c:v>84.395429408505635</c:v>
                </c:pt>
                <c:pt idx="88">
                  <c:v>80.125880293239078</c:v>
                </c:pt>
                <c:pt idx="89">
                  <c:v>77.302825346038119</c:v>
                </c:pt>
                <c:pt idx="90">
                  <c:v>75.582865145289006</c:v>
                </c:pt>
                <c:pt idx="91">
                  <c:v>74.613189087991699</c:v>
                </c:pt>
                <c:pt idx="92">
                  <c:v>74.104372556718872</c:v>
                </c:pt>
                <c:pt idx="93">
                  <c:v>73.8529207338091</c:v>
                </c:pt>
                <c:pt idx="94">
                  <c:v>73.732408795869645</c:v>
                </c:pt>
                <c:pt idx="95">
                  <c:v>73.672298555799898</c:v>
                </c:pt>
                <c:pt idx="96">
                  <c:v>73.636894888357375</c:v>
                </c:pt>
                <c:pt idx="97">
                  <c:v>73.609708989531796</c:v>
                </c:pt>
                <c:pt idx="98">
                  <c:v>73.58376141694059</c:v>
                </c:pt>
                <c:pt idx="99">
                  <c:v>73.556350828341138</c:v>
                </c:pt>
                <c:pt idx="100">
                  <c:v>73.526553354019782</c:v>
                </c:pt>
                <c:pt idx="101">
                  <c:v>73.494167897350877</c:v>
                </c:pt>
                <c:pt idx="102">
                  <c:v>73.459363691487908</c:v>
                </c:pt>
                <c:pt idx="103">
                  <c:v>73.422689990310658</c:v>
                </c:pt>
                <c:pt idx="104">
                  <c:v>73.385359431560659</c:v>
                </c:pt>
                <c:pt idx="105">
                  <c:v>73.349866118341964</c:v>
                </c:pt>
                <c:pt idx="106">
                  <c:v>73.321082345971305</c:v>
                </c:pt>
                <c:pt idx="107">
                  <c:v>73.307987727844079</c:v>
                </c:pt>
                <c:pt idx="108">
                  <c:v>73.326073233412231</c:v>
                </c:pt>
                <c:pt idx="109">
                  <c:v>73.400164746028551</c:v>
                </c:pt>
                <c:pt idx="110">
                  <c:v>73.56689660963562</c:v>
                </c:pt>
                <c:pt idx="111">
                  <c:v>73.875420707340268</c:v>
                </c:pt>
                <c:pt idx="112">
                  <c:v>74.384430371064113</c:v>
                </c:pt>
                <c:pt idx="113">
                  <c:v>75.153653533924142</c:v>
                </c:pt>
                <c:pt idx="114">
                  <c:v>76.229080164674869</c:v>
                </c:pt>
                <c:pt idx="115">
                  <c:v>77.623485979411171</c:v>
                </c:pt>
                <c:pt idx="116">
                  <c:v>79.296809962086229</c:v>
                </c:pt>
                <c:pt idx="117">
                  <c:v>81.143410658038533</c:v>
                </c:pt>
                <c:pt idx="118">
                  <c:v>82.993569901570012</c:v>
                </c:pt>
                <c:pt idx="119">
                  <c:v>84.633701626693252</c:v>
                </c:pt>
                <c:pt idx="120">
                  <c:v>85.843804638337971</c:v>
                </c:pt>
                <c:pt idx="121">
                  <c:v>86.443761596931452</c:v>
                </c:pt>
                <c:pt idx="122">
                  <c:v>86.335220459792836</c:v>
                </c:pt>
                <c:pt idx="123">
                  <c:v>85.525668861277367</c:v>
                </c:pt>
                <c:pt idx="124">
                  <c:v>84.126594668299646</c:v>
                </c:pt>
                <c:pt idx="125">
                  <c:v>82.326361251100806</c:v>
                </c:pt>
                <c:pt idx="126">
                  <c:v>80.346889790909216</c:v>
                </c:pt>
                <c:pt idx="127">
                  <c:v>78.397850151912579</c:v>
                </c:pt>
                <c:pt idx="128">
                  <c:v>76.64119840364728</c:v>
                </c:pt>
                <c:pt idx="129">
                  <c:v>75.17356897186977</c:v>
                </c:pt>
                <c:pt idx="130">
                  <c:v>74.027061305149317</c:v>
                </c:pt>
                <c:pt idx="131">
                  <c:v>73.183370089640221</c:v>
                </c:pt>
                <c:pt idx="132">
                  <c:v>72.593762167721039</c:v>
                </c:pt>
                <c:pt idx="133">
                  <c:v>72.198123373365476</c:v>
                </c:pt>
                <c:pt idx="134">
                  <c:v>71.938933906405111</c:v>
                </c:pt>
                <c:pt idx="135">
                  <c:v>71.768996639323319</c:v>
                </c:pt>
                <c:pt idx="136">
                  <c:v>71.653903882241096</c:v>
                </c:pt>
                <c:pt idx="137">
                  <c:v>71.571197237753523</c:v>
                </c:pt>
                <c:pt idx="138">
                  <c:v>71.508161022674315</c:v>
                </c:pt>
                <c:pt idx="139">
                  <c:v>71.459647870473319</c:v>
                </c:pt>
                <c:pt idx="140">
                  <c:v>71.4266669360929</c:v>
                </c:pt>
                <c:pt idx="141">
                  <c:v>71.415882531713024</c:v>
                </c:pt>
                <c:pt idx="142">
                  <c:v>71.439716060192211</c:v>
                </c:pt>
                <c:pt idx="143">
                  <c:v>71.516389891417376</c:v>
                </c:pt>
                <c:pt idx="144">
                  <c:v>71.669008122156882</c:v>
                </c:pt>
                <c:pt idx="145">
                  <c:v>71.922736585180658</c:v>
                </c:pt>
                <c:pt idx="146">
                  <c:v>72.29948489354345</c:v>
                </c:pt>
                <c:pt idx="147">
                  <c:v>72.810314931659633</c:v>
                </c:pt>
                <c:pt idx="148">
                  <c:v>73.447003429887602</c:v>
                </c:pt>
                <c:pt idx="149">
                  <c:v>74.175368131024982</c:v>
                </c:pt>
                <c:pt idx="150">
                  <c:v>74.933495229609989</c:v>
                </c:pt>
                <c:pt idx="151">
                  <c:v>75.637302953782068</c:v>
                </c:pt>
                <c:pt idx="152">
                  <c:v>76.193810998111275</c:v>
                </c:pt>
                <c:pt idx="153">
                  <c:v>76.519632057523381</c:v>
                </c:pt>
                <c:pt idx="154">
                  <c:v>76.559730859355739</c:v>
                </c:pt>
                <c:pt idx="155">
                  <c:v>76.300653918160677</c:v>
                </c:pt>
                <c:pt idx="156">
                  <c:v>75.773849992481487</c:v>
                </c:pt>
                <c:pt idx="157">
                  <c:v>75.047952020150078</c:v>
                </c:pt>
                <c:pt idx="158">
                  <c:v>74.212627748220939</c:v>
                </c:pt>
                <c:pt idx="159">
                  <c:v>73.359228821619553</c:v>
                </c:pt>
                <c:pt idx="160">
                  <c:v>72.563949462077431</c:v>
                </c:pt>
                <c:pt idx="161">
                  <c:v>71.877572510400199</c:v>
                </c:pt>
                <c:pt idx="162">
                  <c:v>71.32309139736617</c:v>
                </c:pt>
                <c:pt idx="163">
                  <c:v>70.899849207227021</c:v>
                </c:pt>
                <c:pt idx="164">
                  <c:v>70.591298886497526</c:v>
                </c:pt>
                <c:pt idx="165">
                  <c:v>70.373334873230917</c:v>
                </c:pt>
                <c:pt idx="166">
                  <c:v>70.221015309975911</c:v>
                </c:pt>
                <c:pt idx="167">
                  <c:v>70.112737091231864</c:v>
                </c:pt>
                <c:pt idx="168">
                  <c:v>70.031977894983271</c:v>
                </c:pt>
                <c:pt idx="169">
                  <c:v>69.967302007859175</c:v>
                </c:pt>
                <c:pt idx="170">
                  <c:v>69.911448718520347</c:v>
                </c:pt>
                <c:pt idx="171">
                  <c:v>69.860153520491963</c:v>
                </c:pt>
                <c:pt idx="172">
                  <c:v>69.811086130464588</c:v>
                </c:pt>
                <c:pt idx="173">
                  <c:v>69.763056827472454</c:v>
                </c:pt>
                <c:pt idx="174">
                  <c:v>69.715496014058473</c:v>
                </c:pt>
                <c:pt idx="175">
                  <c:v>69.668146920301652</c:v>
                </c:pt>
                <c:pt idx="176">
                  <c:v>69.620899863476069</c:v>
                </c:pt>
                <c:pt idx="177">
                  <c:v>69.573709859859136</c:v>
                </c:pt>
                <c:pt idx="178">
                  <c:v>69.526558650158407</c:v>
                </c:pt>
                <c:pt idx="179">
                  <c:v>69.479438398205033</c:v>
                </c:pt>
                <c:pt idx="180">
                  <c:v>69.432345150832091</c:v>
                </c:pt>
                <c:pt idx="181">
                  <c:v>69.385276377047148</c:v>
                </c:pt>
                <c:pt idx="182">
                  <c:v>69.338230095377483</c:v>
                </c:pt>
                <c:pt idx="183">
                  <c:v>69.291204579085658</c:v>
                </c:pt>
                <c:pt idx="184">
                  <c:v>69.244198258503985</c:v>
                </c:pt>
                <c:pt idx="185">
                  <c:v>69.197209686687998</c:v>
                </c:pt>
                <c:pt idx="186">
                  <c:v>69.150237524423133</c:v>
                </c:pt>
                <c:pt idx="187">
                  <c:v>69.103280531039218</c:v>
                </c:pt>
                <c:pt idx="188">
                  <c:v>69.056337557103959</c:v>
                </c:pt>
                <c:pt idx="189">
                  <c:v>69.009407537912509</c:v>
                </c:pt>
                <c:pt idx="190">
                  <c:v>68.962489487478194</c:v>
                </c:pt>
                <c:pt idx="191">
                  <c:v>68.915582492936338</c:v>
                </c:pt>
                <c:pt idx="192">
                  <c:v>68.868685709323955</c:v>
                </c:pt>
                <c:pt idx="193">
                  <c:v>68.821798354710268</c:v>
                </c:pt>
                <c:pt idx="194">
                  <c:v>68.774919705656629</c:v>
                </c:pt>
                <c:pt idx="195">
                  <c:v>68.728049092985913</c:v>
                </c:pt>
                <c:pt idx="196">
                  <c:v>68.681185897841928</c:v>
                </c:pt>
                <c:pt idx="197">
                  <c:v>68.634329548021356</c:v>
                </c:pt>
                <c:pt idx="198">
                  <c:v>68.587479514560286</c:v>
                </c:pt>
                <c:pt idx="199">
                  <c:v>68.540635308559715</c:v>
                </c:pt>
                <c:pt idx="200">
                  <c:v>68.493796478233989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'C'!$AZ$6:$AZ$206</c:f>
              <c:numCache>
                <c:formatCode>General</c:formatCode>
                <c:ptCount val="201"/>
                <c:pt idx="0">
                  <c:v>72.454986761136851</c:v>
                </c:pt>
                <c:pt idx="1">
                  <c:v>72.469063934345186</c:v>
                </c:pt>
                <c:pt idx="2">
                  <c:v>72.48314458641299</c:v>
                </c:pt>
                <c:pt idx="3">
                  <c:v>72.497228994973383</c:v>
                </c:pt>
                <c:pt idx="4">
                  <c:v>72.511317458836132</c:v>
                </c:pt>
                <c:pt idx="5">
                  <c:v>72.525410299487277</c:v>
                </c:pt>
                <c:pt idx="6">
                  <c:v>72.53950786268048</c:v>
                </c:pt>
                <c:pt idx="7">
                  <c:v>72.553610520124096</c:v>
                </c:pt>
                <c:pt idx="8">
                  <c:v>72.567718671267031</c:v>
                </c:pt>
                <c:pt idx="9">
                  <c:v>72.581832745187199</c:v>
                </c:pt>
                <c:pt idx="10">
                  <c:v>72.595953202585164</c:v>
                </c:pt>
                <c:pt idx="11">
                  <c:v>72.610080537885992</c:v>
                </c:pt>
                <c:pt idx="12">
                  <c:v>72.624215281450901</c:v>
                </c:pt>
                <c:pt idx="13">
                  <c:v>72.638358001900926</c:v>
                </c:pt>
                <c:pt idx="14">
                  <c:v>72.652509308552638</c:v>
                </c:pt>
                <c:pt idx="15">
                  <c:v>72.666669853966226</c:v>
                </c:pt>
                <c:pt idx="16">
                  <c:v>72.680840336604334</c:v>
                </c:pt>
                <c:pt idx="17">
                  <c:v>72.695021503599193</c:v>
                </c:pt>
                <c:pt idx="18">
                  <c:v>72.709214153623705</c:v>
                </c:pt>
                <c:pt idx="19">
                  <c:v>72.723419139860383</c:v>
                </c:pt>
                <c:pt idx="20">
                  <c:v>72.737637373059769</c:v>
                </c:pt>
                <c:pt idx="21">
                  <c:v>72.751869824677485</c:v>
                </c:pt>
                <c:pt idx="22">
                  <c:v>72.766117530075846</c:v>
                </c:pt>
                <c:pt idx="23">
                  <c:v>72.780381591772581</c:v>
                </c:pt>
                <c:pt idx="24">
                  <c:v>72.794663182715325</c:v>
                </c:pt>
                <c:pt idx="25">
                  <c:v>72.808963549555074</c:v>
                </c:pt>
                <c:pt idx="26">
                  <c:v>72.823284015887651</c:v>
                </c:pt>
                <c:pt idx="27">
                  <c:v>72.83762598542458</c:v>
                </c:pt>
                <c:pt idx="28">
                  <c:v>72.851990945048613</c:v>
                </c:pt>
                <c:pt idx="29">
                  <c:v>72.866380467700495</c:v>
                </c:pt>
                <c:pt idx="30">
                  <c:v>72.880796215034295</c:v>
                </c:pt>
                <c:pt idx="31">
                  <c:v>72.895239939767933</c:v>
                </c:pt>
                <c:pt idx="32">
                  <c:v>72.909713487643401</c:v>
                </c:pt>
                <c:pt idx="33">
                  <c:v>72.924218798897058</c:v>
                </c:pt>
                <c:pt idx="34">
                  <c:v>72.938757909125485</c:v>
                </c:pt>
                <c:pt idx="35">
                  <c:v>72.953332949413664</c:v>
                </c:pt>
                <c:pt idx="36">
                  <c:v>72.967946145573009</c:v>
                </c:pt>
                <c:pt idx="37">
                  <c:v>72.982599816313723</c:v>
                </c:pt>
                <c:pt idx="38">
                  <c:v>72.997296370151119</c:v>
                </c:pt>
                <c:pt idx="39">
                  <c:v>73.012038300816428</c:v>
                </c:pt>
                <c:pt idx="40">
                  <c:v>73.02682818091148</c:v>
                </c:pt>
                <c:pt idx="41">
                  <c:v>73.041668653510285</c:v>
                </c:pt>
                <c:pt idx="42">
                  <c:v>73.056562421371979</c:v>
                </c:pt>
                <c:pt idx="43">
                  <c:v>73.071512233384752</c:v>
                </c:pt>
                <c:pt idx="44">
                  <c:v>73.086520867812226</c:v>
                </c:pt>
                <c:pt idx="45">
                  <c:v>73.101591111860529</c:v>
                </c:pt>
                <c:pt idx="46">
                  <c:v>73.11672573702495</c:v>
                </c:pt>
                <c:pt idx="47">
                  <c:v>73.131927469611711</c:v>
                </c:pt>
                <c:pt idx="48">
                  <c:v>73.147198955760445</c:v>
                </c:pt>
                <c:pt idx="49">
                  <c:v>73.16254272021817</c:v>
                </c:pt>
                <c:pt idx="50">
                  <c:v>73.177961118035412</c:v>
                </c:pt>
                <c:pt idx="51">
                  <c:v>73.193456278269906</c:v>
                </c:pt>
                <c:pt idx="52">
                  <c:v>73.209030038694323</c:v>
                </c:pt>
                <c:pt idx="53">
                  <c:v>73.224683870412463</c:v>
                </c:pt>
                <c:pt idx="54">
                  <c:v>73.240418791194116</c:v>
                </c:pt>
                <c:pt idx="55">
                  <c:v>73.256235266246136</c:v>
                </c:pt>
                <c:pt idx="56">
                  <c:v>73.272133095047963</c:v>
                </c:pt>
                <c:pt idx="57">
                  <c:v>73.288111282796407</c:v>
                </c:pt>
                <c:pt idx="58">
                  <c:v>73.304167894935219</c:v>
                </c:pt>
                <c:pt idx="59">
                  <c:v>73.320299893191631</c:v>
                </c:pt>
                <c:pt idx="60">
                  <c:v>73.336502951515726</c:v>
                </c:pt>
                <c:pt idx="61">
                  <c:v>73.352771250325247</c:v>
                </c:pt>
                <c:pt idx="62">
                  <c:v>73.369097247513039</c:v>
                </c:pt>
                <c:pt idx="63">
                  <c:v>73.385471424785109</c:v>
                </c:pt>
                <c:pt idx="64">
                  <c:v>73.401882008085835</c:v>
                </c:pt>
                <c:pt idx="65">
                  <c:v>73.418314661144365</c:v>
                </c:pt>
                <c:pt idx="66">
                  <c:v>73.434752151569583</c:v>
                </c:pt>
                <c:pt idx="67">
                  <c:v>73.451173989447497</c:v>
                </c:pt>
                <c:pt idx="68">
                  <c:v>73.467556039082424</c:v>
                </c:pt>
                <c:pt idx="69">
                  <c:v>73.483870105395638</c:v>
                </c:pt>
                <c:pt idx="70">
                  <c:v>73.500083497578132</c:v>
                </c:pt>
                <c:pt idx="71">
                  <c:v>73.516158573912421</c:v>
                </c:pt>
                <c:pt idx="72">
                  <c:v>73.532052273250144</c:v>
                </c:pt>
                <c:pt idx="73">
                  <c:v>73.547715640473101</c:v>
                </c:pt>
                <c:pt idx="74">
                  <c:v>73.56309335537432</c:v>
                </c:pt>
                <c:pt idx="75">
                  <c:v>73.578123276762526</c:v>
                </c:pt>
                <c:pt idx="76">
                  <c:v>73.592736016182542</c:v>
                </c:pt>
                <c:pt idx="77">
                  <c:v>73.606854558394232</c:v>
                </c:pt>
                <c:pt idx="78">
                  <c:v>73.620393948571248</c:v>
                </c:pt>
                <c:pt idx="79">
                  <c:v>73.633261068933834</c:v>
                </c:pt>
                <c:pt idx="80">
                  <c:v>73.645354530041132</c:v>
                </c:pt>
                <c:pt idx="81">
                  <c:v>73.656564704015054</c:v>
                </c:pt>
                <c:pt idx="82">
                  <c:v>73.666773928283064</c:v>
                </c:pt>
                <c:pt idx="83">
                  <c:v>73.67585690870439</c:v>
                </c:pt>
                <c:pt idx="84">
                  <c:v>73.683681349855235</c:v>
                </c:pt>
                <c:pt idx="85">
                  <c:v>73.690108837458496</c:v>
                </c:pt>
                <c:pt idx="86">
                  <c:v>73.694995993150144</c:v>
                </c:pt>
                <c:pt idx="87">
                  <c:v>73.69819591473744</c:v>
                </c:pt>
                <c:pt idx="88">
                  <c:v>73.699559905704277</c:v>
                </c:pt>
                <c:pt idx="89">
                  <c:v>73.698939485992355</c:v>
                </c:pt>
                <c:pt idx="90">
                  <c:v>73.696188662291149</c:v>
                </c:pt>
                <c:pt idx="91">
                  <c:v>73.691166420699744</c:v>
                </c:pt>
                <c:pt idx="92">
                  <c:v>73.683739388450434</c:v>
                </c:pt>
                <c:pt idx="93">
                  <c:v>73.673784595426952</c:v>
                </c:pt>
                <c:pt idx="94">
                  <c:v>73.661192251699291</c:v>
                </c:pt>
                <c:pt idx="95">
                  <c:v>73.645868445585506</c:v>
                </c:pt>
                <c:pt idx="96">
                  <c:v>73.627737659186238</c:v>
                </c:pt>
                <c:pt idx="97">
                  <c:v>73.606744996117243</c:v>
                </c:pt>
                <c:pt idx="98">
                  <c:v>73.58285802016664</c:v>
                </c:pt>
                <c:pt idx="99">
                  <c:v>73.55606811424218</c:v>
                </c:pt>
                <c:pt idx="100">
                  <c:v>73.526391286081662</c:v>
                </c:pt>
                <c:pt idx="101">
                  <c:v>73.493868369985847</c:v>
                </c:pt>
                <c:pt idx="102">
                  <c:v>73.458564600903287</c:v>
                </c:pt>
                <c:pt idx="103">
                  <c:v>73.420568566668408</c:v>
                </c:pt>
                <c:pt idx="104">
                  <c:v>73.3799905738814</c:v>
                </c:pt>
                <c:pt idx="105">
                  <c:v>73.336960490561552</c:v>
                </c:pt>
                <c:pt idx="106">
                  <c:v>73.291625152225734</c:v>
                </c:pt>
                <c:pt idx="107">
                  <c:v>73.244145435762505</c:v>
                </c:pt>
                <c:pt idx="108">
                  <c:v>73.194693116295241</c:v>
                </c:pt>
                <c:pt idx="109">
                  <c:v>73.143447625723354</c:v>
                </c:pt>
                <c:pt idx="110">
                  <c:v>73.090592828047505</c:v>
                </c:pt>
                <c:pt idx="111">
                  <c:v>73.036313916758786</c:v>
                </c:pt>
                <c:pt idx="112">
                  <c:v>72.980794524796067</c:v>
                </c:pt>
                <c:pt idx="113">
                  <c:v>72.924214119405292</c:v>
                </c:pt>
                <c:pt idx="114">
                  <c:v>72.866745734311593</c:v>
                </c:pt>
                <c:pt idx="115">
                  <c:v>72.808554071487478</c:v>
                </c:pt>
                <c:pt idx="116">
                  <c:v>72.749793985797069</c:v>
                </c:pt>
                <c:pt idx="117">
                  <c:v>72.690609348938807</c:v>
                </c:pt>
                <c:pt idx="118">
                  <c:v>72.631132275075657</c:v>
                </c:pt>
                <c:pt idx="119">
                  <c:v>72.571482679678553</c:v>
                </c:pt>
                <c:pt idx="120">
                  <c:v>72.511768135462987</c:v>
                </c:pt>
                <c:pt idx="121">
                  <c:v>72.452083984685729</c:v>
                </c:pt>
                <c:pt idx="122">
                  <c:v>72.392513665134516</c:v>
                </c:pt>
                <c:pt idx="123">
                  <c:v>72.333129207437281</c:v>
                </c:pt>
                <c:pt idx="124">
                  <c:v>72.273991863345472</c:v>
                </c:pt>
                <c:pt idx="125">
                  <c:v>72.215152827923148</c:v>
                </c:pt>
                <c:pt idx="126">
                  <c:v>72.156654022655829</c:v>
                </c:pt>
                <c:pt idx="127">
                  <c:v>72.09852891099554</c:v>
                </c:pt>
                <c:pt idx="128">
                  <c:v>72.040803322472541</c:v>
                </c:pt>
                <c:pt idx="129">
                  <c:v>71.983496265989615</c:v>
                </c:pt>
                <c:pt idx="130">
                  <c:v>71.926620717103077</c:v>
                </c:pt>
                <c:pt idx="131">
                  <c:v>71.870184367877101</c:v>
                </c:pt>
                <c:pt idx="132">
                  <c:v>71.814190331212856</c:v>
                </c:pt>
                <c:pt idx="133">
                  <c:v>71.758637794384455</c:v>
                </c:pt>
                <c:pt idx="134">
                  <c:v>71.703522618864554</c:v>
                </c:pt>
                <c:pt idx="135">
                  <c:v>71.648837885425948</c:v>
                </c:pt>
                <c:pt idx="136">
                  <c:v>71.594574385000911</c:v>
                </c:pt>
                <c:pt idx="137">
                  <c:v>71.540721056917064</c:v>
                </c:pt>
                <c:pt idx="138">
                  <c:v>71.487265376956586</c:v>
                </c:pt>
                <c:pt idx="139">
                  <c:v>71.434193698255328</c:v>
                </c:pt>
                <c:pt idx="140">
                  <c:v>71.381491548415568</c:v>
                </c:pt>
                <c:pt idx="141">
                  <c:v>71.329143886393496</c:v>
                </c:pt>
                <c:pt idx="142">
                  <c:v>71.277135322776417</c:v>
                </c:pt>
                <c:pt idx="143">
                  <c:v>71.225450307018122</c:v>
                </c:pt>
                <c:pt idx="144">
                  <c:v>71.174073285079402</c:v>
                </c:pt>
                <c:pt idx="145">
                  <c:v>71.122988830747403</c:v>
                </c:pt>
                <c:pt idx="146">
                  <c:v>71.072181753700605</c:v>
                </c:pt>
                <c:pt idx="147">
                  <c:v>71.021637187157779</c:v>
                </c:pt>
                <c:pt idx="148">
                  <c:v>70.971340657713782</c:v>
                </c:pt>
                <c:pt idx="149">
                  <c:v>70.921278139726908</c:v>
                </c:pt>
                <c:pt idx="150">
                  <c:v>70.871436096391278</c:v>
                </c:pt>
                <c:pt idx="151">
                  <c:v>70.821801509405617</c:v>
                </c:pt>
                <c:pt idx="152">
                  <c:v>70.772361898940105</c:v>
                </c:pt>
                <c:pt idx="153">
                  <c:v>70.723105335408206</c:v>
                </c:pt>
                <c:pt idx="154">
                  <c:v>70.67402044437064</c:v>
                </c:pt>
                <c:pt idx="155">
                  <c:v>70.625096405734666</c:v>
                </c:pt>
                <c:pt idx="156">
                  <c:v>70.576322948263112</c:v>
                </c:pt>
                <c:pt idx="157">
                  <c:v>70.527690340273608</c:v>
                </c:pt>
                <c:pt idx="158">
                  <c:v>70.479189377289444</c:v>
                </c:pt>
                <c:pt idx="159">
                  <c:v>70.430811367295689</c:v>
                </c:pt>
                <c:pt idx="160">
                  <c:v>70.382548114161381</c:v>
                </c:pt>
                <c:pt idx="161">
                  <c:v>70.334391899703732</c:v>
                </c:pt>
                <c:pt idx="162">
                  <c:v>70.286335464798825</c:v>
                </c:pt>
                <c:pt idx="163">
                  <c:v>70.238371989877706</c:v>
                </c:pt>
                <c:pt idx="164">
                  <c:v>70.190495075092628</c:v>
                </c:pt>
                <c:pt idx="165">
                  <c:v>70.14269872038868</c:v>
                </c:pt>
                <c:pt idx="166">
                  <c:v>70.094977305674561</c:v>
                </c:pt>
                <c:pt idx="167">
                  <c:v>70.047325571250454</c:v>
                </c:pt>
                <c:pt idx="168">
                  <c:v>69.999738598619203</c:v>
                </c:pt>
                <c:pt idx="169">
                  <c:v>69.952211791781536</c:v>
                </c:pt>
                <c:pt idx="170">
                  <c:v>69.9047408590923</c:v>
                </c:pt>
                <c:pt idx="171">
                  <c:v>69.857321795736397</c:v>
                </c:pt>
                <c:pt idx="172">
                  <c:v>69.809950866866316</c:v>
                </c:pt>
                <c:pt idx="173">
                  <c:v>69.762624591430054</c:v>
                </c:pt>
                <c:pt idx="174">
                  <c:v>69.715339726706091</c:v>
                </c:pt>
                <c:pt idx="175">
                  <c:v>69.668093253553565</c:v>
                </c:pt>
                <c:pt idx="176">
                  <c:v>69.620882362377259</c:v>
                </c:pt>
                <c:pt idx="177">
                  <c:v>69.573704439801006</c:v>
                </c:pt>
                <c:pt idx="178">
                  <c:v>69.526557056037859</c:v>
                </c:pt>
                <c:pt idx="179">
                  <c:v>69.479437952941666</c:v>
                </c:pt>
                <c:pt idx="180">
                  <c:v>69.432345032720818</c:v>
                </c:pt>
                <c:pt idx="181">
                  <c:v>69.385276347293214</c:v>
                </c:pt>
                <c:pt idx="182">
                  <c:v>69.338230088259195</c:v>
                </c:pt>
                <c:pt idx="183">
                  <c:v>69.291204577468378</c:v>
                </c:pt>
                <c:pt idx="184">
                  <c:v>69.244198258155023</c:v>
                </c:pt>
                <c:pt idx="185">
                  <c:v>69.197209686616489</c:v>
                </c:pt>
                <c:pt idx="186">
                  <c:v>69.150237524409221</c:v>
                </c:pt>
                <c:pt idx="187">
                  <c:v>69.103280531036646</c:v>
                </c:pt>
                <c:pt idx="188">
                  <c:v>69.056337557103504</c:v>
                </c:pt>
                <c:pt idx="189">
                  <c:v>69.009407537912438</c:v>
                </c:pt>
                <c:pt idx="190">
                  <c:v>68.96248948747818</c:v>
                </c:pt>
                <c:pt idx="191">
                  <c:v>68.915582492936338</c:v>
                </c:pt>
                <c:pt idx="192">
                  <c:v>68.868685709323955</c:v>
                </c:pt>
                <c:pt idx="193">
                  <c:v>68.821798354710268</c:v>
                </c:pt>
                <c:pt idx="194">
                  <c:v>68.774919705656629</c:v>
                </c:pt>
                <c:pt idx="195">
                  <c:v>68.728049092985913</c:v>
                </c:pt>
                <c:pt idx="196">
                  <c:v>68.681185897841928</c:v>
                </c:pt>
                <c:pt idx="197">
                  <c:v>68.634329548021356</c:v>
                </c:pt>
                <c:pt idx="198">
                  <c:v>68.587479514560286</c:v>
                </c:pt>
                <c:pt idx="199">
                  <c:v>68.540635308559715</c:v>
                </c:pt>
                <c:pt idx="200">
                  <c:v>68.493796478233989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346440"/>
        <c:axId val="302346832"/>
      </c:scatterChart>
      <c:valAx>
        <c:axId val="3023464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2346832"/>
        <c:crosses val="autoZero"/>
        <c:crossBetween val="midCat"/>
      </c:valAx>
      <c:valAx>
        <c:axId val="30234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2346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'C'!$H$6:$H$206</c:f>
              <c:numCache>
                <c:formatCode>General</c:formatCode>
                <c:ptCount val="201"/>
                <c:pt idx="0">
                  <c:v>69.424000000000007</c:v>
                </c:pt>
                <c:pt idx="1">
                  <c:v>71.727000000000004</c:v>
                </c:pt>
                <c:pt idx="2">
                  <c:v>71.53</c:v>
                </c:pt>
                <c:pt idx="3">
                  <c:v>70.182000000000002</c:v>
                </c:pt>
                <c:pt idx="4">
                  <c:v>70.620999999999995</c:v>
                </c:pt>
                <c:pt idx="5">
                  <c:v>70.317999999999998</c:v>
                </c:pt>
                <c:pt idx="6">
                  <c:v>70.667000000000002</c:v>
                </c:pt>
                <c:pt idx="7">
                  <c:v>71.590999999999994</c:v>
                </c:pt>
                <c:pt idx="8">
                  <c:v>71.152000000000001</c:v>
                </c:pt>
                <c:pt idx="9">
                  <c:v>71.682000000000002</c:v>
                </c:pt>
                <c:pt idx="10">
                  <c:v>70.5</c:v>
                </c:pt>
                <c:pt idx="11">
                  <c:v>71.620999999999995</c:v>
                </c:pt>
                <c:pt idx="12">
                  <c:v>71.97</c:v>
                </c:pt>
                <c:pt idx="13">
                  <c:v>71.712000000000003</c:v>
                </c:pt>
                <c:pt idx="14">
                  <c:v>71.772999999999996</c:v>
                </c:pt>
                <c:pt idx="15">
                  <c:v>72.757999999999996</c:v>
                </c:pt>
                <c:pt idx="16">
                  <c:v>71.5</c:v>
                </c:pt>
                <c:pt idx="17">
                  <c:v>72.045000000000002</c:v>
                </c:pt>
                <c:pt idx="18">
                  <c:v>72.438999999999993</c:v>
                </c:pt>
                <c:pt idx="19">
                  <c:v>72.5</c:v>
                </c:pt>
                <c:pt idx="20">
                  <c:v>72.879000000000005</c:v>
                </c:pt>
                <c:pt idx="21">
                  <c:v>71.847999999999999</c:v>
                </c:pt>
                <c:pt idx="22">
                  <c:v>72.817999999999998</c:v>
                </c:pt>
                <c:pt idx="23">
                  <c:v>71.909000000000006</c:v>
                </c:pt>
                <c:pt idx="24">
                  <c:v>72.47</c:v>
                </c:pt>
                <c:pt idx="25">
                  <c:v>71.727000000000004</c:v>
                </c:pt>
                <c:pt idx="26">
                  <c:v>72.272999999999996</c:v>
                </c:pt>
                <c:pt idx="27">
                  <c:v>73.105999999999995</c:v>
                </c:pt>
                <c:pt idx="28">
                  <c:v>73.909000000000006</c:v>
                </c:pt>
                <c:pt idx="29">
                  <c:v>73.984999999999999</c:v>
                </c:pt>
                <c:pt idx="30">
                  <c:v>74.302999999999997</c:v>
                </c:pt>
                <c:pt idx="31">
                  <c:v>74.227000000000004</c:v>
                </c:pt>
                <c:pt idx="32">
                  <c:v>73.347999999999999</c:v>
                </c:pt>
                <c:pt idx="33">
                  <c:v>74.438999999999993</c:v>
                </c:pt>
                <c:pt idx="34">
                  <c:v>75.379000000000005</c:v>
                </c:pt>
                <c:pt idx="35">
                  <c:v>75.697000000000003</c:v>
                </c:pt>
                <c:pt idx="36">
                  <c:v>75.652000000000001</c:v>
                </c:pt>
                <c:pt idx="37">
                  <c:v>75.045000000000002</c:v>
                </c:pt>
                <c:pt idx="38">
                  <c:v>76.652000000000001</c:v>
                </c:pt>
                <c:pt idx="39">
                  <c:v>76.045000000000002</c:v>
                </c:pt>
                <c:pt idx="40">
                  <c:v>78.620999999999995</c:v>
                </c:pt>
                <c:pt idx="41">
                  <c:v>79.772999999999996</c:v>
                </c:pt>
                <c:pt idx="42">
                  <c:v>81.847999999999999</c:v>
                </c:pt>
                <c:pt idx="43">
                  <c:v>85.53</c:v>
                </c:pt>
                <c:pt idx="44">
                  <c:v>87.379000000000005</c:v>
                </c:pt>
                <c:pt idx="45">
                  <c:v>92.242000000000004</c:v>
                </c:pt>
                <c:pt idx="46">
                  <c:v>98.272999999999996</c:v>
                </c:pt>
                <c:pt idx="47">
                  <c:v>106.621</c:v>
                </c:pt>
                <c:pt idx="48">
                  <c:v>115.758</c:v>
                </c:pt>
                <c:pt idx="49">
                  <c:v>126.955</c:v>
                </c:pt>
                <c:pt idx="50">
                  <c:v>140.21199999999999</c:v>
                </c:pt>
                <c:pt idx="51">
                  <c:v>153.803</c:v>
                </c:pt>
                <c:pt idx="52">
                  <c:v>168.15199999999999</c:v>
                </c:pt>
                <c:pt idx="53">
                  <c:v>182.45500000000001</c:v>
                </c:pt>
                <c:pt idx="54">
                  <c:v>193.07599999999999</c:v>
                </c:pt>
                <c:pt idx="55">
                  <c:v>203.03</c:v>
                </c:pt>
                <c:pt idx="56">
                  <c:v>209.227</c:v>
                </c:pt>
                <c:pt idx="57">
                  <c:v>213.51499999999999</c:v>
                </c:pt>
                <c:pt idx="58">
                  <c:v>214.697</c:v>
                </c:pt>
                <c:pt idx="59">
                  <c:v>212.333</c:v>
                </c:pt>
                <c:pt idx="60">
                  <c:v>205.197</c:v>
                </c:pt>
                <c:pt idx="61">
                  <c:v>187.93899999999999</c:v>
                </c:pt>
                <c:pt idx="62">
                  <c:v>155.167</c:v>
                </c:pt>
                <c:pt idx="63">
                  <c:v>115.07599999999999</c:v>
                </c:pt>
                <c:pt idx="64">
                  <c:v>89.879000000000005</c:v>
                </c:pt>
                <c:pt idx="65">
                  <c:v>80.697000000000003</c:v>
                </c:pt>
                <c:pt idx="66">
                  <c:v>77.212000000000003</c:v>
                </c:pt>
                <c:pt idx="67">
                  <c:v>74.924000000000007</c:v>
                </c:pt>
                <c:pt idx="68">
                  <c:v>74.832999999999998</c:v>
                </c:pt>
                <c:pt idx="69">
                  <c:v>76.287999999999997</c:v>
                </c:pt>
                <c:pt idx="70">
                  <c:v>77.197000000000003</c:v>
                </c:pt>
                <c:pt idx="71">
                  <c:v>79.152000000000001</c:v>
                </c:pt>
                <c:pt idx="72">
                  <c:v>79.938999999999993</c:v>
                </c:pt>
                <c:pt idx="73">
                  <c:v>83.364000000000004</c:v>
                </c:pt>
                <c:pt idx="74">
                  <c:v>88.561000000000007</c:v>
                </c:pt>
                <c:pt idx="75">
                  <c:v>92.227000000000004</c:v>
                </c:pt>
                <c:pt idx="76">
                  <c:v>98.212000000000003</c:v>
                </c:pt>
                <c:pt idx="77">
                  <c:v>104.43899999999999</c:v>
                </c:pt>
                <c:pt idx="78">
                  <c:v>111.60599999999999</c:v>
                </c:pt>
                <c:pt idx="79">
                  <c:v>117.803</c:v>
                </c:pt>
                <c:pt idx="80">
                  <c:v>122.273</c:v>
                </c:pt>
                <c:pt idx="81">
                  <c:v>125.864</c:v>
                </c:pt>
                <c:pt idx="82">
                  <c:v>126.773</c:v>
                </c:pt>
                <c:pt idx="83">
                  <c:v>124.879</c:v>
                </c:pt>
                <c:pt idx="84">
                  <c:v>117.40900000000001</c:v>
                </c:pt>
                <c:pt idx="85">
                  <c:v>105.47</c:v>
                </c:pt>
                <c:pt idx="86">
                  <c:v>91.53</c:v>
                </c:pt>
                <c:pt idx="87">
                  <c:v>84.061000000000007</c:v>
                </c:pt>
                <c:pt idx="88">
                  <c:v>77.847999999999999</c:v>
                </c:pt>
                <c:pt idx="89">
                  <c:v>75.484999999999999</c:v>
                </c:pt>
                <c:pt idx="90">
                  <c:v>73.515000000000001</c:v>
                </c:pt>
                <c:pt idx="91">
                  <c:v>72.287999999999997</c:v>
                </c:pt>
                <c:pt idx="92">
                  <c:v>73.182000000000002</c:v>
                </c:pt>
                <c:pt idx="93">
                  <c:v>72.97</c:v>
                </c:pt>
                <c:pt idx="94">
                  <c:v>73.167000000000002</c:v>
                </c:pt>
                <c:pt idx="95">
                  <c:v>72.257999999999996</c:v>
                </c:pt>
                <c:pt idx="96">
                  <c:v>73.575999999999993</c:v>
                </c:pt>
                <c:pt idx="97">
                  <c:v>72.561000000000007</c:v>
                </c:pt>
                <c:pt idx="98">
                  <c:v>72.242000000000004</c:v>
                </c:pt>
                <c:pt idx="99">
                  <c:v>73.105999999999995</c:v>
                </c:pt>
                <c:pt idx="100">
                  <c:v>73.424000000000007</c:v>
                </c:pt>
                <c:pt idx="101">
                  <c:v>74.302999999999997</c:v>
                </c:pt>
                <c:pt idx="102">
                  <c:v>73.242000000000004</c:v>
                </c:pt>
                <c:pt idx="103">
                  <c:v>74.561000000000007</c:v>
                </c:pt>
                <c:pt idx="104">
                  <c:v>76.135999999999996</c:v>
                </c:pt>
                <c:pt idx="105">
                  <c:v>76.438999999999993</c:v>
                </c:pt>
                <c:pt idx="106">
                  <c:v>78.061000000000007</c:v>
                </c:pt>
                <c:pt idx="107">
                  <c:v>77.090999999999994</c:v>
                </c:pt>
                <c:pt idx="108">
                  <c:v>76.757999999999996</c:v>
                </c:pt>
                <c:pt idx="109">
                  <c:v>76.712000000000003</c:v>
                </c:pt>
                <c:pt idx="110">
                  <c:v>76.197000000000003</c:v>
                </c:pt>
                <c:pt idx="111">
                  <c:v>77.257999999999996</c:v>
                </c:pt>
                <c:pt idx="112">
                  <c:v>77.379000000000005</c:v>
                </c:pt>
                <c:pt idx="113">
                  <c:v>76.787999999999997</c:v>
                </c:pt>
                <c:pt idx="114">
                  <c:v>78.075999999999993</c:v>
                </c:pt>
                <c:pt idx="115">
                  <c:v>80.5</c:v>
                </c:pt>
                <c:pt idx="116">
                  <c:v>81.394000000000005</c:v>
                </c:pt>
                <c:pt idx="117">
                  <c:v>82.984999999999999</c:v>
                </c:pt>
                <c:pt idx="118">
                  <c:v>85.727000000000004</c:v>
                </c:pt>
                <c:pt idx="119">
                  <c:v>87.757999999999996</c:v>
                </c:pt>
                <c:pt idx="120">
                  <c:v>89.682000000000002</c:v>
                </c:pt>
                <c:pt idx="121">
                  <c:v>91.302999999999997</c:v>
                </c:pt>
                <c:pt idx="122">
                  <c:v>91.879000000000005</c:v>
                </c:pt>
                <c:pt idx="123">
                  <c:v>90.938999999999993</c:v>
                </c:pt>
                <c:pt idx="124">
                  <c:v>89.332999999999998</c:v>
                </c:pt>
                <c:pt idx="125">
                  <c:v>87.317999999999998</c:v>
                </c:pt>
                <c:pt idx="126">
                  <c:v>83.590999999999994</c:v>
                </c:pt>
                <c:pt idx="127">
                  <c:v>80.438999999999993</c:v>
                </c:pt>
                <c:pt idx="128">
                  <c:v>77.954999999999998</c:v>
                </c:pt>
                <c:pt idx="129">
                  <c:v>75.847999999999999</c:v>
                </c:pt>
                <c:pt idx="130">
                  <c:v>74.364000000000004</c:v>
                </c:pt>
                <c:pt idx="131">
                  <c:v>72.667000000000002</c:v>
                </c:pt>
                <c:pt idx="132">
                  <c:v>71.847999999999999</c:v>
                </c:pt>
                <c:pt idx="133">
                  <c:v>72.152000000000001</c:v>
                </c:pt>
                <c:pt idx="134">
                  <c:v>72.257999999999996</c:v>
                </c:pt>
                <c:pt idx="135">
                  <c:v>71.061000000000007</c:v>
                </c:pt>
                <c:pt idx="136">
                  <c:v>71.061000000000007</c:v>
                </c:pt>
                <c:pt idx="137">
                  <c:v>71.894000000000005</c:v>
                </c:pt>
                <c:pt idx="138">
                  <c:v>71.5</c:v>
                </c:pt>
                <c:pt idx="139">
                  <c:v>72.167000000000002</c:v>
                </c:pt>
                <c:pt idx="140">
                  <c:v>72.075999999999993</c:v>
                </c:pt>
                <c:pt idx="141">
                  <c:v>71.954999999999998</c:v>
                </c:pt>
                <c:pt idx="142">
                  <c:v>72.332999999999998</c:v>
                </c:pt>
                <c:pt idx="143">
                  <c:v>71.484999999999999</c:v>
                </c:pt>
                <c:pt idx="144">
                  <c:v>73.53</c:v>
                </c:pt>
                <c:pt idx="145">
                  <c:v>73.697000000000003</c:v>
                </c:pt>
                <c:pt idx="146">
                  <c:v>73.727000000000004</c:v>
                </c:pt>
                <c:pt idx="147">
                  <c:v>74.317999999999998</c:v>
                </c:pt>
                <c:pt idx="148">
                  <c:v>75.454999999999998</c:v>
                </c:pt>
                <c:pt idx="149">
                  <c:v>77.697000000000003</c:v>
                </c:pt>
                <c:pt idx="150">
                  <c:v>76.682000000000002</c:v>
                </c:pt>
                <c:pt idx="151">
                  <c:v>78.484999999999999</c:v>
                </c:pt>
                <c:pt idx="152">
                  <c:v>79.605999999999995</c:v>
                </c:pt>
                <c:pt idx="153">
                  <c:v>80.227000000000004</c:v>
                </c:pt>
                <c:pt idx="154">
                  <c:v>80.847999999999999</c:v>
                </c:pt>
                <c:pt idx="155">
                  <c:v>79.864000000000004</c:v>
                </c:pt>
                <c:pt idx="156">
                  <c:v>78.302999999999997</c:v>
                </c:pt>
                <c:pt idx="157">
                  <c:v>78.620999999999995</c:v>
                </c:pt>
                <c:pt idx="158">
                  <c:v>76.332999999999998</c:v>
                </c:pt>
                <c:pt idx="159">
                  <c:v>75.575999999999993</c:v>
                </c:pt>
                <c:pt idx="160">
                  <c:v>75.515000000000001</c:v>
                </c:pt>
                <c:pt idx="161">
                  <c:v>73.97</c:v>
                </c:pt>
                <c:pt idx="162">
                  <c:v>73.409000000000006</c:v>
                </c:pt>
                <c:pt idx="163">
                  <c:v>71.697000000000003</c:v>
                </c:pt>
                <c:pt idx="164">
                  <c:v>71.938999999999993</c:v>
                </c:pt>
                <c:pt idx="165">
                  <c:v>72.332999999999998</c:v>
                </c:pt>
                <c:pt idx="166">
                  <c:v>71.561000000000007</c:v>
                </c:pt>
                <c:pt idx="167">
                  <c:v>70.712000000000003</c:v>
                </c:pt>
                <c:pt idx="168">
                  <c:v>71.53</c:v>
                </c:pt>
                <c:pt idx="169">
                  <c:v>70.894000000000005</c:v>
                </c:pt>
                <c:pt idx="170">
                  <c:v>70.652000000000001</c:v>
                </c:pt>
                <c:pt idx="171">
                  <c:v>72.075999999999993</c:v>
                </c:pt>
                <c:pt idx="172">
                  <c:v>70.984999999999999</c:v>
                </c:pt>
                <c:pt idx="173">
                  <c:v>70.257999999999996</c:v>
                </c:pt>
                <c:pt idx="174">
                  <c:v>71.864000000000004</c:v>
                </c:pt>
                <c:pt idx="175">
                  <c:v>70.53</c:v>
                </c:pt>
                <c:pt idx="176">
                  <c:v>70.394000000000005</c:v>
                </c:pt>
                <c:pt idx="177">
                  <c:v>71.120999999999995</c:v>
                </c:pt>
                <c:pt idx="178">
                  <c:v>71.287999999999997</c:v>
                </c:pt>
                <c:pt idx="179">
                  <c:v>70.454999999999998</c:v>
                </c:pt>
                <c:pt idx="180">
                  <c:v>71.590999999999994</c:v>
                </c:pt>
                <c:pt idx="181">
                  <c:v>70.182000000000002</c:v>
                </c:pt>
                <c:pt idx="182">
                  <c:v>70.287999999999997</c:v>
                </c:pt>
                <c:pt idx="183">
                  <c:v>70.317999999999998</c:v>
                </c:pt>
                <c:pt idx="184">
                  <c:v>70.864000000000004</c:v>
                </c:pt>
                <c:pt idx="185">
                  <c:v>71.090999999999994</c:v>
                </c:pt>
                <c:pt idx="186">
                  <c:v>70.545000000000002</c:v>
                </c:pt>
                <c:pt idx="187">
                  <c:v>70.712000000000003</c:v>
                </c:pt>
                <c:pt idx="188">
                  <c:v>70.879000000000005</c:v>
                </c:pt>
                <c:pt idx="189">
                  <c:v>70.242000000000004</c:v>
                </c:pt>
                <c:pt idx="190">
                  <c:v>70.697000000000003</c:v>
                </c:pt>
                <c:pt idx="191">
                  <c:v>70.727000000000004</c:v>
                </c:pt>
                <c:pt idx="192">
                  <c:v>70.620999999999995</c:v>
                </c:pt>
                <c:pt idx="193">
                  <c:v>71.257999999999996</c:v>
                </c:pt>
                <c:pt idx="194">
                  <c:v>70.590999999999994</c:v>
                </c:pt>
                <c:pt idx="195">
                  <c:v>71.894000000000005</c:v>
                </c:pt>
                <c:pt idx="196">
                  <c:v>70.561000000000007</c:v>
                </c:pt>
                <c:pt idx="197">
                  <c:v>70.984999999999999</c:v>
                </c:pt>
                <c:pt idx="198">
                  <c:v>70.97</c:v>
                </c:pt>
                <c:pt idx="199">
                  <c:v>69.015000000000001</c:v>
                </c:pt>
                <c:pt idx="200">
                  <c:v>70.620999999999995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'C'!$W$6:$W$206</c:f>
              <c:numCache>
                <c:formatCode>0.00</c:formatCode>
                <c:ptCount val="201"/>
                <c:pt idx="0">
                  <c:v>72.061721495483567</c:v>
                </c:pt>
                <c:pt idx="1">
                  <c:v>72.091805759116809</c:v>
                </c:pt>
                <c:pt idx="2">
                  <c:v>72.12189381822833</c:v>
                </c:pt>
                <c:pt idx="3">
                  <c:v>72.151985975250284</c:v>
                </c:pt>
                <c:pt idx="4">
                  <c:v>72.182082555628995</c:v>
                </c:pt>
                <c:pt idx="5">
                  <c:v>72.212183909448157</c:v>
                </c:pt>
                <c:pt idx="6">
                  <c:v>72.242290413150698</c:v>
                </c:pt>
                <c:pt idx="7">
                  <c:v>72.272402471362923</c:v>
                </c:pt>
                <c:pt idx="8">
                  <c:v>72.302520518824792</c:v>
                </c:pt>
                <c:pt idx="9">
                  <c:v>72.332645022429517</c:v>
                </c:pt>
                <c:pt idx="10">
                  <c:v>72.362776483375868</c:v>
                </c:pt>
                <c:pt idx="11">
                  <c:v>72.392915439435157</c:v>
                </c:pt>
                <c:pt idx="12">
                  <c:v>72.423062467335498</c:v>
                </c:pt>
                <c:pt idx="13">
                  <c:v>72.453218185264348</c:v>
                </c:pt>
                <c:pt idx="14">
                  <c:v>72.483383255489727</c:v>
                </c:pt>
                <c:pt idx="15">
                  <c:v>72.513558387099678</c:v>
                </c:pt>
                <c:pt idx="16">
                  <c:v>72.543744338857991</c:v>
                </c:pt>
                <c:pt idx="17">
                  <c:v>72.573941922173361</c:v>
                </c:pt>
                <c:pt idx="18">
                  <c:v>72.60415200417863</c:v>
                </c:pt>
                <c:pt idx="19">
                  <c:v>72.634375510921842</c:v>
                </c:pt>
                <c:pt idx="20">
                  <c:v>72.664613430696249</c:v>
                </c:pt>
                <c:pt idx="21">
                  <c:v>72.694866817644765</c:v>
                </c:pt>
                <c:pt idx="22">
                  <c:v>72.725136796186675</c:v>
                </c:pt>
                <c:pt idx="23">
                  <c:v>72.755424568298565</c:v>
                </c:pt>
                <c:pt idx="24">
                  <c:v>72.785731430730095</c:v>
                </c:pt>
                <c:pt idx="25">
                  <c:v>72.816058825572071</c:v>
                </c:pt>
                <c:pt idx="26">
                  <c:v>72.846408497763136</c:v>
                </c:pt>
                <c:pt idx="27">
                  <c:v>72.876782979304352</c:v>
                </c:pt>
                <c:pt idx="28">
                  <c:v>72.907187023472204</c:v>
                </c:pt>
                <c:pt idx="29">
                  <c:v>72.937631665807174</c:v>
                </c:pt>
                <c:pt idx="30">
                  <c:v>72.968145184256514</c:v>
                </c:pt>
                <c:pt idx="31">
                  <c:v>72.998801249473914</c:v>
                </c:pt>
                <c:pt idx="32">
                  <c:v>73.029787643132082</c:v>
                </c:pt>
                <c:pt idx="33">
                  <c:v>73.061565475169417</c:v>
                </c:pt>
                <c:pt idx="34">
                  <c:v>73.095218752512949</c:v>
                </c:pt>
                <c:pt idx="35">
                  <c:v>73.133180196889484</c:v>
                </c:pt>
                <c:pt idx="36">
                  <c:v>73.180652784127261</c:v>
                </c:pt>
                <c:pt idx="37">
                  <c:v>73.248227033010195</c:v>
                </c:pt>
                <c:pt idx="38">
                  <c:v>73.356390038247667</c:v>
                </c:pt>
                <c:pt idx="39">
                  <c:v>73.542745574823883</c:v>
                </c:pt>
                <c:pt idx="40">
                  <c:v>73.872649778217209</c:v>
                </c:pt>
                <c:pt idx="41">
                  <c:v>74.453377177843777</c:v>
                </c:pt>
                <c:pt idx="42">
                  <c:v>75.450623883923072</c:v>
                </c:pt>
                <c:pt idx="43">
                  <c:v>77.104024722178025</c:v>
                </c:pt>
                <c:pt idx="44">
                  <c:v>79.735658271364414</c:v>
                </c:pt>
                <c:pt idx="45">
                  <c:v>83.743038734031686</c:v>
                </c:pt>
                <c:pt idx="46">
                  <c:v>89.567227833640857</c:v>
                </c:pt>
                <c:pt idx="47">
                  <c:v>97.629093117716423</c:v>
                </c:pt>
                <c:pt idx="48">
                  <c:v>108.23358099794795</c:v>
                </c:pt>
                <c:pt idx="49">
                  <c:v>121.45291469229703</c:v>
                </c:pt>
                <c:pt idx="50">
                  <c:v>137.01240903323321</c:v>
                </c:pt>
                <c:pt idx="51">
                  <c:v>154.21249554138788</c:v>
                </c:pt>
                <c:pt idx="52">
                  <c:v>171.92209648420462</c:v>
                </c:pt>
                <c:pt idx="53">
                  <c:v>188.66774452021716</c:v>
                </c:pt>
                <c:pt idx="54">
                  <c:v>202.81998794236259</c:v>
                </c:pt>
                <c:pt idx="55">
                  <c:v>212.84922571043484</c:v>
                </c:pt>
                <c:pt idx="56">
                  <c:v>217.59703632684239</c:v>
                </c:pt>
                <c:pt idx="57">
                  <c:v>216.49683215325601</c:v>
                </c:pt>
                <c:pt idx="58">
                  <c:v>209.68579782162305</c:v>
                </c:pt>
                <c:pt idx="59">
                  <c:v>197.9775630758742</c:v>
                </c:pt>
                <c:pt idx="60">
                  <c:v>182.70313248490507</c:v>
                </c:pt>
                <c:pt idx="61">
                  <c:v>165.46304585986752</c:v>
                </c:pt>
                <c:pt idx="62">
                  <c:v>147.85448300578983</c:v>
                </c:pt>
                <c:pt idx="63">
                  <c:v>131.23706072549703</c:v>
                </c:pt>
                <c:pt idx="64">
                  <c:v>116.58255465370983</c:v>
                </c:pt>
                <c:pt idx="65">
                  <c:v>104.42535074450893</c:v>
                </c:pt>
                <c:pt idx="66">
                  <c:v>94.902950452853446</c:v>
                </c:pt>
                <c:pt idx="67">
                  <c:v>87.857799039181231</c:v>
                </c:pt>
                <c:pt idx="68">
                  <c:v>82.966285949314042</c:v>
                </c:pt>
                <c:pt idx="69">
                  <c:v>79.865641625313515</c:v>
                </c:pt>
                <c:pt idx="70">
                  <c:v>78.258735378539356</c:v>
                </c:pt>
                <c:pt idx="71">
                  <c:v>77.984250151625005</c:v>
                </c:pt>
                <c:pt idx="72">
                  <c:v>79.042158233825646</c:v>
                </c:pt>
                <c:pt idx="73">
                  <c:v>81.563856634138077</c:v>
                </c:pt>
                <c:pt idx="74">
                  <c:v>85.719646777556406</c:v>
                </c:pt>
                <c:pt idx="75">
                  <c:v>91.57114866331105</c:v>
                </c:pt>
                <c:pt idx="76">
                  <c:v>98.903995747996007</c:v>
                </c:pt>
                <c:pt idx="77">
                  <c:v>107.1056270985913</c:v>
                </c:pt>
                <c:pt idx="78">
                  <c:v>115.16247564374741</c:v>
                </c:pt>
                <c:pt idx="79">
                  <c:v>121.82108273535424</c:v>
                </c:pt>
                <c:pt idx="80">
                  <c:v>125.88984980285068</c:v>
                </c:pt>
                <c:pt idx="81">
                  <c:v>126.58225765328842</c:v>
                </c:pt>
                <c:pt idx="82">
                  <c:v>123.76394089413401</c:v>
                </c:pt>
                <c:pt idx="83">
                  <c:v>117.99566733719956</c:v>
                </c:pt>
                <c:pt idx="84">
                  <c:v>110.35251643839764</c:v>
                </c:pt>
                <c:pt idx="85">
                  <c:v>102.09866983349916</c:v>
                </c:pt>
                <c:pt idx="86">
                  <c:v>94.35219487785335</c:v>
                </c:pt>
                <c:pt idx="87">
                  <c:v>87.859254336161385</c:v>
                </c:pt>
                <c:pt idx="88">
                  <c:v>82.929944550833966</c:v>
                </c:pt>
                <c:pt idx="89">
                  <c:v>79.512481516556235</c:v>
                </c:pt>
                <c:pt idx="90">
                  <c:v>77.337535754879639</c:v>
                </c:pt>
                <c:pt idx="91">
                  <c:v>76.062383520950007</c:v>
                </c:pt>
                <c:pt idx="92">
                  <c:v>75.371658306974638</c:v>
                </c:pt>
                <c:pt idx="93">
                  <c:v>75.024652607810125</c:v>
                </c:pt>
                <c:pt idx="94">
                  <c:v>74.861487471254662</c:v>
                </c:pt>
                <c:pt idx="95">
                  <c:v>74.787609665225006</c:v>
                </c:pt>
                <c:pt idx="96">
                  <c:v>74.752577795979448</c:v>
                </c:pt>
                <c:pt idx="97">
                  <c:v>74.731919662157978</c:v>
                </c:pt>
                <c:pt idx="98">
                  <c:v>74.714781406148219</c:v>
                </c:pt>
                <c:pt idx="99">
                  <c:v>74.696757359131666</c:v>
                </c:pt>
                <c:pt idx="100">
                  <c:v>74.676235722034988</c:v>
                </c:pt>
                <c:pt idx="101">
                  <c:v>74.652750456861924</c:v>
                </c:pt>
                <c:pt idx="102">
                  <c:v>74.626352660116154</c:v>
                </c:pt>
                <c:pt idx="103">
                  <c:v>74.59749291090715</c:v>
                </c:pt>
                <c:pt idx="104">
                  <c:v>74.567234134833015</c:v>
                </c:pt>
                <c:pt idx="105">
                  <c:v>74.537819475809528</c:v>
                </c:pt>
                <c:pt idx="106">
                  <c:v>74.513745215200373</c:v>
                </c:pt>
                <c:pt idx="107">
                  <c:v>74.503541979498777</c:v>
                </c:pt>
                <c:pt idx="108">
                  <c:v>74.522404479848447</c:v>
                </c:pt>
                <c:pt idx="109">
                  <c:v>74.5955500801185</c:v>
                </c:pt>
                <c:pt idx="110">
                  <c:v>74.761660477081065</c:v>
                </c:pt>
                <c:pt idx="111">
                  <c:v>75.074998529347539</c:v>
                </c:pt>
                <c:pt idx="112">
                  <c:v>75.60402364102022</c:v>
                </c:pt>
                <c:pt idx="113">
                  <c:v>76.424027355676458</c:v>
                </c:pt>
                <c:pt idx="114">
                  <c:v>77.602080055740757</c:v>
                </c:pt>
                <c:pt idx="115">
                  <c:v>79.174832524978967</c:v>
                </c:pt>
                <c:pt idx="116">
                  <c:v>81.123228838099166</c:v>
                </c:pt>
                <c:pt idx="117">
                  <c:v>83.351799894783284</c:v>
                </c:pt>
                <c:pt idx="118">
                  <c:v>85.682011860810746</c:v>
                </c:pt>
                <c:pt idx="119">
                  <c:v>87.867316660180848</c:v>
                </c:pt>
                <c:pt idx="120">
                  <c:v>89.631550647810101</c:v>
                </c:pt>
                <c:pt idx="121">
                  <c:v>90.72374673495672</c:v>
                </c:pt>
                <c:pt idx="122">
                  <c:v>90.974752181236752</c:v>
                </c:pt>
                <c:pt idx="123">
                  <c:v>90.338126740038959</c:v>
                </c:pt>
                <c:pt idx="124">
                  <c:v>88.901715460514552</c:v>
                </c:pt>
                <c:pt idx="125">
                  <c:v>86.865933969531881</c:v>
                </c:pt>
                <c:pt idx="126">
                  <c:v>84.496162933669368</c:v>
                </c:pt>
                <c:pt idx="127">
                  <c:v>82.064821262238681</c:v>
                </c:pt>
                <c:pt idx="128">
                  <c:v>79.800423054475175</c:v>
                </c:pt>
                <c:pt idx="129">
                  <c:v>77.856169128421541</c:v>
                </c:pt>
                <c:pt idx="130">
                  <c:v>76.30222837232418</c:v>
                </c:pt>
                <c:pt idx="131">
                  <c:v>75.137785985599066</c:v>
                </c:pt>
                <c:pt idx="132">
                  <c:v>74.314179501457645</c:v>
                </c:pt>
                <c:pt idx="133">
                  <c:v>73.759898279930653</c:v>
                </c:pt>
                <c:pt idx="134">
                  <c:v>73.400820782282182</c:v>
                </c:pt>
                <c:pt idx="135">
                  <c:v>73.172835178936666</c:v>
                </c:pt>
                <c:pt idx="136">
                  <c:v>73.027201155987129</c:v>
                </c:pt>
                <c:pt idx="137">
                  <c:v>72.930807240004953</c:v>
                </c:pt>
                <c:pt idx="138">
                  <c:v>72.863876270765715</c:v>
                </c:pt>
                <c:pt idx="139">
                  <c:v>72.817176759375215</c:v>
                </c:pt>
                <c:pt idx="140">
                  <c:v>72.789970097238637</c:v>
                </c:pt>
                <c:pt idx="141">
                  <c:v>72.789122516204344</c:v>
                </c:pt>
                <c:pt idx="142">
                  <c:v>72.829156470290826</c:v>
                </c:pt>
                <c:pt idx="143">
                  <c:v>72.932494363495209</c:v>
                </c:pt>
                <c:pt idx="144">
                  <c:v>73.128754469510383</c:v>
                </c:pt>
                <c:pt idx="145">
                  <c:v>73.451800254453062</c:v>
                </c:pt>
                <c:pt idx="146">
                  <c:v>73.933531926832444</c:v>
                </c:pt>
                <c:pt idx="147">
                  <c:v>74.59433531620877</c:v>
                </c:pt>
                <c:pt idx="148">
                  <c:v>75.431634504358101</c:v>
                </c:pt>
                <c:pt idx="149">
                  <c:v>76.40969985910192</c:v>
                </c:pt>
                <c:pt idx="150">
                  <c:v>77.45493551582058</c:v>
                </c:pt>
                <c:pt idx="151">
                  <c:v>78.460441246096906</c:v>
                </c:pt>
                <c:pt idx="152">
                  <c:v>79.30130722429314</c:v>
                </c:pt>
                <c:pt idx="153">
                  <c:v>79.858361080634737</c:v>
                </c:pt>
                <c:pt idx="154">
                  <c:v>80.04437525295279</c:v>
                </c:pt>
                <c:pt idx="155">
                  <c:v>79.82483788247832</c:v>
                </c:pt>
                <c:pt idx="156">
                  <c:v>79.226477322068746</c:v>
                </c:pt>
                <c:pt idx="157">
                  <c:v>78.330640255454654</c:v>
                </c:pt>
                <c:pt idx="158">
                  <c:v>77.253780957491188</c:v>
                </c:pt>
                <c:pt idx="159">
                  <c:v>76.12150350308552</c:v>
                </c:pt>
                <c:pt idx="160">
                  <c:v>75.044093368826907</c:v>
                </c:pt>
                <c:pt idx="161">
                  <c:v>74.099913713496051</c:v>
                </c:pt>
                <c:pt idx="162">
                  <c:v>73.329466342803812</c:v>
                </c:pt>
                <c:pt idx="163">
                  <c:v>72.739085134039598</c:v>
                </c:pt>
                <c:pt idx="164">
                  <c:v>72.310659753432176</c:v>
                </c:pt>
                <c:pt idx="165">
                  <c:v>72.013114539033182</c:v>
                </c:pt>
                <c:pt idx="166">
                  <c:v>71.812281738083982</c:v>
                </c:pt>
                <c:pt idx="167">
                  <c:v>71.677465771498447</c:v>
                </c:pt>
                <c:pt idx="168">
                  <c:v>71.584552432273824</c:v>
                </c:pt>
                <c:pt idx="169">
                  <c:v>71.516484065782407</c:v>
                </c:pt>
                <c:pt idx="170">
                  <c:v>71.462225768416232</c:v>
                </c:pt>
                <c:pt idx="171">
                  <c:v>71.415187317506835</c:v>
                </c:pt>
                <c:pt idx="172">
                  <c:v>71.371712607400354</c:v>
                </c:pt>
                <c:pt idx="173">
                  <c:v>71.329908942555832</c:v>
                </c:pt>
                <c:pt idx="174">
                  <c:v>71.288858664774892</c:v>
                </c:pt>
                <c:pt idx="175">
                  <c:v>71.248143531537892</c:v>
                </c:pt>
                <c:pt idx="176">
                  <c:v>71.207583417072058</c:v>
                </c:pt>
                <c:pt idx="177">
                  <c:v>71.167104281262112</c:v>
                </c:pt>
                <c:pt idx="178">
                  <c:v>71.126676404423591</c:v>
                </c:pt>
                <c:pt idx="179">
                  <c:v>71.086287509948178</c:v>
                </c:pt>
                <c:pt idx="180">
                  <c:v>71.045931845135669</c:v>
                </c:pt>
                <c:pt idx="181">
                  <c:v>71.005606026017503</c:v>
                </c:pt>
                <c:pt idx="182">
                  <c:v>70.965307550112783</c:v>
                </c:pt>
                <c:pt idx="183">
                  <c:v>70.925034291700044</c:v>
                </c:pt>
                <c:pt idx="184">
                  <c:v>70.884784335929155</c:v>
                </c:pt>
                <c:pt idx="185">
                  <c:v>70.84455592277773</c:v>
                </c:pt>
                <c:pt idx="186">
                  <c:v>70.80434742473858</c:v>
                </c:pt>
                <c:pt idx="187">
                  <c:v>70.764157334541821</c:v>
                </c:pt>
                <c:pt idx="188">
                  <c:v>70.72398425597774</c:v>
                </c:pt>
                <c:pt idx="189">
                  <c:v>70.683826895898974</c:v>
                </c:pt>
                <c:pt idx="190">
                  <c:v>70.643684056885164</c:v>
                </c:pt>
                <c:pt idx="191">
                  <c:v>70.603554630423787</c:v>
                </c:pt>
                <c:pt idx="192">
                  <c:v>70.563437590552027</c:v>
                </c:pt>
                <c:pt idx="193">
                  <c:v>70.523331987927634</c:v>
                </c:pt>
                <c:pt idx="194">
                  <c:v>70.483236944301751</c:v>
                </c:pt>
                <c:pt idx="195">
                  <c:v>70.443151647369135</c:v>
                </c:pt>
                <c:pt idx="196">
                  <c:v>70.403075345972624</c:v>
                </c:pt>
                <c:pt idx="197">
                  <c:v>70.363007345639289</c:v>
                </c:pt>
                <c:pt idx="198">
                  <c:v>70.322947004427604</c:v>
                </c:pt>
                <c:pt idx="199">
                  <c:v>70.282893729065478</c:v>
                </c:pt>
                <c:pt idx="200">
                  <c:v>70.242846971360308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'C'!$BA$6:$BA$206</c:f>
              <c:numCache>
                <c:formatCode>General</c:formatCode>
                <c:ptCount val="201"/>
                <c:pt idx="0">
                  <c:v>72.061721495483567</c:v>
                </c:pt>
                <c:pt idx="1">
                  <c:v>72.091805759116809</c:v>
                </c:pt>
                <c:pt idx="2">
                  <c:v>72.12189381822833</c:v>
                </c:pt>
                <c:pt idx="3">
                  <c:v>72.151985975250284</c:v>
                </c:pt>
                <c:pt idx="4">
                  <c:v>72.182082555628995</c:v>
                </c:pt>
                <c:pt idx="5">
                  <c:v>72.212183909448157</c:v>
                </c:pt>
                <c:pt idx="6">
                  <c:v>72.242290413150698</c:v>
                </c:pt>
                <c:pt idx="7">
                  <c:v>72.272402471362923</c:v>
                </c:pt>
                <c:pt idx="8">
                  <c:v>72.302520518824792</c:v>
                </c:pt>
                <c:pt idx="9">
                  <c:v>72.332645022429517</c:v>
                </c:pt>
                <c:pt idx="10">
                  <c:v>72.362776483375868</c:v>
                </c:pt>
                <c:pt idx="11">
                  <c:v>72.392915439435157</c:v>
                </c:pt>
                <c:pt idx="12">
                  <c:v>72.423062467335498</c:v>
                </c:pt>
                <c:pt idx="13">
                  <c:v>72.453218185264348</c:v>
                </c:pt>
                <c:pt idx="14">
                  <c:v>72.483383255489713</c:v>
                </c:pt>
                <c:pt idx="15">
                  <c:v>72.513558387099607</c:v>
                </c:pt>
                <c:pt idx="16">
                  <c:v>72.543744338857593</c:v>
                </c:pt>
                <c:pt idx="17">
                  <c:v>72.573941922171272</c:v>
                </c:pt>
                <c:pt idx="18">
                  <c:v>72.60415200416827</c:v>
                </c:pt>
                <c:pt idx="19">
                  <c:v>72.634375510872545</c:v>
                </c:pt>
                <c:pt idx="20">
                  <c:v>72.664613430471292</c:v>
                </c:pt>
                <c:pt idx="21">
                  <c:v>72.694866816659626</c:v>
                </c:pt>
                <c:pt idx="22">
                  <c:v>72.725136792046897</c:v>
                </c:pt>
                <c:pt idx="23">
                  <c:v>72.755424551605046</c:v>
                </c:pt>
                <c:pt idx="24">
                  <c:v>72.785731366133973</c:v>
                </c:pt>
                <c:pt idx="25">
                  <c:v>72.816058585714643</c:v>
                </c:pt>
                <c:pt idx="26">
                  <c:v>72.846407643113736</c:v>
                </c:pt>
                <c:pt idx="27">
                  <c:v>72.876780057097506</c:v>
                </c:pt>
                <c:pt idx="28">
                  <c:v>72.907177435603955</c:v>
                </c:pt>
                <c:pt idx="29">
                  <c:v>72.937601478713674</c:v>
                </c:pt>
                <c:pt idx="30">
                  <c:v>72.968053981349499</c:v>
                </c:pt>
                <c:pt idx="31">
                  <c:v>72.998536835622616</c:v>
                </c:pt>
                <c:pt idx="32">
                  <c:v>73.02905203273032</c:v>
                </c:pt>
                <c:pt idx="33">
                  <c:v>73.059601664294561</c:v>
                </c:pt>
                <c:pt idx="34">
                  <c:v>73.090187923013502</c:v>
                </c:pt>
                <c:pt idx="35">
                  <c:v>73.12081310247882</c:v>
                </c:pt>
                <c:pt idx="36">
                  <c:v>73.151479595989372</c:v>
                </c:pt>
                <c:pt idx="37">
                  <c:v>73.182189894166754</c:v>
                </c:pt>
                <c:pt idx="38">
                  <c:v>73.212946581151186</c:v>
                </c:pt>
                <c:pt idx="39">
                  <c:v>73.243752329123524</c:v>
                </c:pt>
                <c:pt idx="40">
                  <c:v>73.27460989086579</c:v>
                </c:pt>
                <c:pt idx="41">
                  <c:v>73.305522090032014</c:v>
                </c:pt>
                <c:pt idx="42">
                  <c:v>73.336491808758851</c:v>
                </c:pt>
                <c:pt idx="43">
                  <c:v>73.367521972196457</c:v>
                </c:pt>
                <c:pt idx="44">
                  <c:v>73.398615529486875</c:v>
                </c:pt>
                <c:pt idx="45">
                  <c:v>73.429775430658665</c:v>
                </c:pt>
                <c:pt idx="46">
                  <c:v>73.461004598841683</c:v>
                </c:pt>
                <c:pt idx="47">
                  <c:v>73.492305897135083</c:v>
                </c:pt>
                <c:pt idx="48">
                  <c:v>73.523682089385971</c:v>
                </c:pt>
                <c:pt idx="49">
                  <c:v>73.555135794052617</c:v>
                </c:pt>
                <c:pt idx="50">
                  <c:v>73.586669430237947</c:v>
                </c:pt>
                <c:pt idx="51">
                  <c:v>73.618285154885001</c:v>
                </c:pt>
                <c:pt idx="52">
                  <c:v>73.649984790027034</c:v>
                </c:pt>
                <c:pt idx="53">
                  <c:v>73.681769738882721</c:v>
                </c:pt>
                <c:pt idx="54">
                  <c:v>73.713640889481852</c:v>
                </c:pt>
                <c:pt idx="55">
                  <c:v>73.745598504402707</c:v>
                </c:pt>
                <c:pt idx="56">
                  <c:v>73.777642095100774</c:v>
                </c:pt>
                <c:pt idx="57">
                  <c:v>73.809770279213865</c:v>
                </c:pt>
                <c:pt idx="58">
                  <c:v>73.841980619146156</c:v>
                </c:pt>
                <c:pt idx="59">
                  <c:v>73.874269440169925</c:v>
                </c:pt>
                <c:pt idx="60">
                  <c:v>73.906631626244987</c:v>
                </c:pt>
                <c:pt idx="61">
                  <c:v>73.939060391754865</c:v>
                </c:pt>
                <c:pt idx="62">
                  <c:v>73.971547027403872</c:v>
                </c:pt>
                <c:pt idx="63">
                  <c:v>74.004080618627597</c:v>
                </c:pt>
                <c:pt idx="64">
                  <c:v>74.036647735055695</c:v>
                </c:pt>
                <c:pt idx="65">
                  <c:v>74.06923208985026</c:v>
                </c:pt>
                <c:pt idx="66">
                  <c:v>74.101814168148294</c:v>
                </c:pt>
                <c:pt idx="67">
                  <c:v>74.134370824385542</c:v>
                </c:pt>
                <c:pt idx="68">
                  <c:v>74.166874849001147</c:v>
                </c:pt>
                <c:pt idx="69">
                  <c:v>74.199294505943882</c:v>
                </c:pt>
                <c:pt idx="70">
                  <c:v>74.231593043552039</c:v>
                </c:pt>
                <c:pt idx="71">
                  <c:v>74.263728182787844</c:v>
                </c:pt>
                <c:pt idx="72">
                  <c:v>74.295651588497037</c:v>
                </c:pt>
                <c:pt idx="73">
                  <c:v>74.327308331355198</c:v>
                </c:pt>
                <c:pt idx="74">
                  <c:v>74.358636350458127</c:v>
                </c:pt>
                <c:pt idx="75">
                  <c:v>74.389565929110958</c:v>
                </c:pt>
                <c:pt idx="76">
                  <c:v>74.420019199234758</c:v>
                </c:pt>
                <c:pt idx="77">
                  <c:v>74.449909692888241</c:v>
                </c:pt>
                <c:pt idx="78">
                  <c:v>74.479141962598831</c:v>
                </c:pt>
                <c:pt idx="79">
                  <c:v>74.507611295381693</c:v>
                </c:pt>
                <c:pt idx="80">
                  <c:v>74.53520354831177</c:v>
                </c:pt>
                <c:pt idx="81">
                  <c:v>74.561795136071026</c:v>
                </c:pt>
                <c:pt idx="82">
                  <c:v>74.587253202733521</c:v>
                </c:pt>
                <c:pt idx="83">
                  <c:v>74.611436010841089</c:v>
                </c:pt>
                <c:pt idx="84">
                  <c:v>74.634193580194676</c:v>
                </c:pt>
                <c:pt idx="85">
                  <c:v>74.655368606356291</c:v>
                </c:pt>
                <c:pt idx="86">
                  <c:v>74.674797684258706</c:v>
                </c:pt>
                <c:pt idx="87">
                  <c:v>74.692312855245788</c:v>
                </c:pt>
                <c:pt idx="88">
                  <c:v>74.707743486115277</c:v>
                </c:pt>
                <c:pt idx="89">
                  <c:v>74.720918476272516</c:v>
                </c:pt>
                <c:pt idx="90">
                  <c:v>74.731668774113928</c:v>
                </c:pt>
                <c:pt idx="91">
                  <c:v>74.7398301666978</c:v>
                </c:pt>
                <c:pt idx="92">
                  <c:v>74.745246288383285</c:v>
                </c:pt>
                <c:pt idx="93">
                  <c:v>74.747771775486868</c:v>
                </c:pt>
                <c:pt idx="94">
                  <c:v>74.747275476444628</c:v>
                </c:pt>
                <c:pt idx="95">
                  <c:v>74.743643611994855</c:v>
                </c:pt>
                <c:pt idx="96">
                  <c:v>74.73678276908575</c:v>
                </c:pt>
                <c:pt idx="97">
                  <c:v>74.726622607043254</c:v>
                </c:pt>
                <c:pt idx="98">
                  <c:v>74.713118156195648</c:v>
                </c:pt>
                <c:pt idx="99">
                  <c:v>74.696251598366274</c:v>
                </c:pt>
                <c:pt idx="100">
                  <c:v>74.676033435513233</c:v>
                </c:pt>
                <c:pt idx="101">
                  <c:v>74.65250297670498</c:v>
                </c:pt>
                <c:pt idx="102">
                  <c:v>74.625728103239965</c:v>
                </c:pt>
                <c:pt idx="103">
                  <c:v>74.5958043050816</c:v>
                </c:pt>
                <c:pt idx="104">
                  <c:v>74.562853016468239</c:v>
                </c:pt>
                <c:pt idx="105">
                  <c:v>74.527019311948507</c:v>
                </c:pt>
                <c:pt idx="106">
                  <c:v>74.488469053645119</c:v>
                </c:pt>
                <c:pt idx="107">
                  <c:v>74.447385604091011</c:v>
                </c:pt>
                <c:pt idx="108">
                  <c:v>74.403966234928106</c:v>
                </c:pt>
                <c:pt idx="109">
                  <c:v>74.358418369280429</c:v>
                </c:pt>
                <c:pt idx="110">
                  <c:v>74.310955794670079</c:v>
                </c:pt>
                <c:pt idx="111">
                  <c:v>74.261794974641376</c:v>
                </c:pt>
                <c:pt idx="112">
                  <c:v>74.211151572105564</c:v>
                </c:pt>
                <c:pt idx="113">
                  <c:v>74.159237277530195</c:v>
                </c:pt>
                <c:pt idx="114">
                  <c:v>74.10625701237781</c:v>
                </c:pt>
                <c:pt idx="115">
                  <c:v>74.052406554526016</c:v>
                </c:pt>
                <c:pt idx="116">
                  <c:v>73.997870609452505</c:v>
                </c:pt>
                <c:pt idx="117">
                  <c:v>73.942821330098013</c:v>
                </c:pt>
                <c:pt idx="118">
                  <c:v>73.887417270492108</c:v>
                </c:pt>
                <c:pt idx="119">
                  <c:v>73.831802744000044</c:v>
                </c:pt>
                <c:pt idx="120">
                  <c:v>73.776107546618775</c:v>
                </c:pt>
                <c:pt idx="121">
                  <c:v>73.720446998997716</c:v>
                </c:pt>
                <c:pt idx="122">
                  <c:v>73.664922257442669</c:v>
                </c:pt>
                <c:pt idx="123">
                  <c:v>73.609620843582874</c:v>
                </c:pt>
                <c:pt idx="124">
                  <c:v>73.554617344074259</c:v>
                </c:pt>
                <c:pt idx="125">
                  <c:v>73.49997423509501</c:v>
                </c:pt>
                <c:pt idx="126">
                  <c:v>73.445742790915261</c:v>
                </c:pt>
                <c:pt idx="127">
                  <c:v>73.39196404100862</c:v>
                </c:pt>
                <c:pt idx="128">
                  <c:v>73.338669745616585</c:v>
                </c:pt>
                <c:pt idx="129">
                  <c:v>73.285883365066226</c:v>
                </c:pt>
                <c:pt idx="130">
                  <c:v>73.233621003241907</c:v>
                </c:pt>
                <c:pt idx="131">
                  <c:v>73.181892310273255</c:v>
                </c:pt>
                <c:pt idx="132">
                  <c:v>73.130701333627258</c:v>
                </c:pt>
                <c:pt idx="133">
                  <c:v>73.08004731034778</c:v>
                </c:pt>
                <c:pt idx="134">
                  <c:v>73.029925396165581</c:v>
                </c:pt>
                <c:pt idx="135">
                  <c:v>72.980327329634463</c:v>
                </c:pt>
                <c:pt idx="136">
                  <c:v>72.931242031380677</c:v>
                </c:pt>
                <c:pt idx="137">
                  <c:v>72.882656140035323</c:v>
                </c:pt>
                <c:pt idx="138">
                  <c:v>72.834554487515192</c:v>
                </c:pt>
                <c:pt idx="139">
                  <c:v>72.786920517086628</c:v>
                </c:pt>
                <c:pt idx="140">
                  <c:v>72.739736648143349</c:v>
                </c:pt>
                <c:pt idx="141">
                  <c:v>72.692984591909024</c:v>
                </c:pt>
                <c:pt idx="142">
                  <c:v>72.646645622382039</c:v>
                </c:pt>
                <c:pt idx="143">
                  <c:v>72.600700806814743</c:v>
                </c:pt>
                <c:pt idx="144">
                  <c:v>72.555131199896209</c:v>
                </c:pt>
                <c:pt idx="145">
                  <c:v>72.509918005615518</c:v>
                </c:pt>
                <c:pt idx="146">
                  <c:v>72.465042710541951</c:v>
                </c:pt>
                <c:pt idx="147">
                  <c:v>72.420487191991484</c:v>
                </c:pt>
                <c:pt idx="148">
                  <c:v>72.376233804266406</c:v>
                </c:pt>
                <c:pt idx="149">
                  <c:v>72.332265445868956</c:v>
                </c:pt>
                <c:pt idx="150">
                  <c:v>72.288565610310457</c:v>
                </c:pt>
                <c:pt idx="151">
                  <c:v>72.245118422865644</c:v>
                </c:pt>
                <c:pt idx="152">
                  <c:v>72.201908665367611</c:v>
                </c:pt>
                <c:pt idx="153">
                  <c:v>72.15892179089937</c:v>
                </c:pt>
                <c:pt idx="154">
                  <c:v>72.116143930017458</c:v>
                </c:pt>
                <c:pt idx="155">
                  <c:v>72.073561889942084</c:v>
                </c:pt>
                <c:pt idx="156">
                  <c:v>72.031163147964506</c:v>
                </c:pt>
                <c:pt idx="157">
                  <c:v>71.988935840157922</c:v>
                </c:pt>
                <c:pt idx="158">
                  <c:v>71.946868746330708</c:v>
                </c:pt>
                <c:pt idx="159">
                  <c:v>71.904951272028853</c:v>
                </c:pt>
                <c:pt idx="160">
                  <c:v>71.863173428278174</c:v>
                </c:pt>
                <c:pt idx="161">
                  <c:v>71.821525809654531</c:v>
                </c:pt>
                <c:pt idx="162">
                  <c:v>71.779999571179218</c:v>
                </c:pt>
                <c:pt idx="163">
                  <c:v>71.73858640445826</c:v>
                </c:pt>
                <c:pt idx="164">
                  <c:v>71.69727851341591</c:v>
                </c:pt>
                <c:pt idx="165">
                  <c:v>71.656068589911612</c:v>
                </c:pt>
                <c:pt idx="166">
                  <c:v>71.614949789479752</c:v>
                </c:pt>
                <c:pt idx="167">
                  <c:v>71.573915707385439</c:v>
                </c:pt>
                <c:pt idx="168">
                  <c:v>71.532960355152014</c:v>
                </c:pt>
                <c:pt idx="169">
                  <c:v>71.492078137683833</c:v>
                </c:pt>
                <c:pt idx="170">
                  <c:v>71.451263831078393</c:v>
                </c:pt>
                <c:pt idx="171">
                  <c:v>71.410512561200022</c:v>
                </c:pt>
                <c:pt idx="172">
                  <c:v>71.369819783066362</c:v>
                </c:pt>
                <c:pt idx="173">
                  <c:v>71.329181261081999</c:v>
                </c:pt>
                <c:pt idx="174">
                  <c:v>71.28859305014052</c:v>
                </c:pt>
                <c:pt idx="175">
                  <c:v>71.248051477603767</c:v>
                </c:pt>
                <c:pt idx="176">
                  <c:v>71.207553126157819</c:v>
                </c:pt>
                <c:pt idx="177">
                  <c:v>71.167094817537759</c:v>
                </c:pt>
                <c:pt idx="178">
                  <c:v>71.126673597106588</c:v>
                </c:pt>
                <c:pt idx="179">
                  <c:v>71.086286719268628</c:v>
                </c:pt>
                <c:pt idx="180">
                  <c:v>71.045931633694664</c:v>
                </c:pt>
                <c:pt idx="181">
                  <c:v>71.005605972331921</c:v>
                </c:pt>
                <c:pt idx="182">
                  <c:v>70.965307537170659</c:v>
                </c:pt>
                <c:pt idx="183">
                  <c:v>70.92503428873772</c:v>
                </c:pt>
                <c:pt idx="184">
                  <c:v>70.884784335285374</c:v>
                </c:pt>
                <c:pt idx="185">
                  <c:v>70.844555922644886</c:v>
                </c:pt>
                <c:pt idx="186">
                  <c:v>70.80434742471256</c:v>
                </c:pt>
                <c:pt idx="187">
                  <c:v>70.764157334536975</c:v>
                </c:pt>
                <c:pt idx="188">
                  <c:v>70.723984255976887</c:v>
                </c:pt>
                <c:pt idx="189">
                  <c:v>70.683826895898832</c:v>
                </c:pt>
                <c:pt idx="190">
                  <c:v>70.643684056885135</c:v>
                </c:pt>
                <c:pt idx="191">
                  <c:v>70.603554630423787</c:v>
                </c:pt>
                <c:pt idx="192">
                  <c:v>70.563437590552027</c:v>
                </c:pt>
                <c:pt idx="193">
                  <c:v>70.523331987927634</c:v>
                </c:pt>
                <c:pt idx="194">
                  <c:v>70.483236944301751</c:v>
                </c:pt>
                <c:pt idx="195">
                  <c:v>70.443151647369135</c:v>
                </c:pt>
                <c:pt idx="196">
                  <c:v>70.403075345972624</c:v>
                </c:pt>
                <c:pt idx="197">
                  <c:v>70.363007345639289</c:v>
                </c:pt>
                <c:pt idx="198">
                  <c:v>70.322947004427604</c:v>
                </c:pt>
                <c:pt idx="199">
                  <c:v>70.282893729065478</c:v>
                </c:pt>
                <c:pt idx="200">
                  <c:v>70.242846971360308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347616"/>
        <c:axId val="302348008"/>
      </c:scatterChart>
      <c:valAx>
        <c:axId val="30234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2348008"/>
        <c:crosses val="autoZero"/>
        <c:crossBetween val="midCat"/>
      </c:valAx>
      <c:valAx>
        <c:axId val="30234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234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'C'!$I$6:$I$206</c:f>
              <c:numCache>
                <c:formatCode>General</c:formatCode>
                <c:ptCount val="201"/>
                <c:pt idx="0">
                  <c:v>71.787999999999997</c:v>
                </c:pt>
                <c:pt idx="1">
                  <c:v>71.424000000000007</c:v>
                </c:pt>
                <c:pt idx="2">
                  <c:v>70.620999999999995</c:v>
                </c:pt>
                <c:pt idx="3">
                  <c:v>70.635999999999996</c:v>
                </c:pt>
                <c:pt idx="4">
                  <c:v>71.409000000000006</c:v>
                </c:pt>
                <c:pt idx="5">
                  <c:v>71.212000000000003</c:v>
                </c:pt>
                <c:pt idx="6">
                  <c:v>70.620999999999995</c:v>
                </c:pt>
                <c:pt idx="7">
                  <c:v>71.742000000000004</c:v>
                </c:pt>
                <c:pt idx="8">
                  <c:v>71.652000000000001</c:v>
                </c:pt>
                <c:pt idx="9">
                  <c:v>72.167000000000002</c:v>
                </c:pt>
                <c:pt idx="10">
                  <c:v>70.03</c:v>
                </c:pt>
                <c:pt idx="11">
                  <c:v>71.379000000000005</c:v>
                </c:pt>
                <c:pt idx="12">
                  <c:v>69.97</c:v>
                </c:pt>
                <c:pt idx="13">
                  <c:v>70.787999999999997</c:v>
                </c:pt>
                <c:pt idx="14">
                  <c:v>72.167000000000002</c:v>
                </c:pt>
                <c:pt idx="15">
                  <c:v>71.364000000000004</c:v>
                </c:pt>
                <c:pt idx="16">
                  <c:v>71.061000000000007</c:v>
                </c:pt>
                <c:pt idx="17">
                  <c:v>70.984999999999999</c:v>
                </c:pt>
                <c:pt idx="18">
                  <c:v>72.364000000000004</c:v>
                </c:pt>
                <c:pt idx="19">
                  <c:v>71.682000000000002</c:v>
                </c:pt>
                <c:pt idx="20">
                  <c:v>73.120999999999995</c:v>
                </c:pt>
                <c:pt idx="21">
                  <c:v>71.742000000000004</c:v>
                </c:pt>
                <c:pt idx="22">
                  <c:v>72.197000000000003</c:v>
                </c:pt>
                <c:pt idx="23">
                  <c:v>73.167000000000002</c:v>
                </c:pt>
                <c:pt idx="24">
                  <c:v>72.515000000000001</c:v>
                </c:pt>
                <c:pt idx="25">
                  <c:v>72.561000000000007</c:v>
                </c:pt>
                <c:pt idx="26">
                  <c:v>73.454999999999998</c:v>
                </c:pt>
                <c:pt idx="27">
                  <c:v>73.075999999999993</c:v>
                </c:pt>
                <c:pt idx="28">
                  <c:v>73.379000000000005</c:v>
                </c:pt>
                <c:pt idx="29">
                  <c:v>74.061000000000007</c:v>
                </c:pt>
                <c:pt idx="30">
                  <c:v>74.620999999999995</c:v>
                </c:pt>
                <c:pt idx="31">
                  <c:v>75.075999999999993</c:v>
                </c:pt>
                <c:pt idx="32">
                  <c:v>74.379000000000005</c:v>
                </c:pt>
                <c:pt idx="33">
                  <c:v>74.832999999999998</c:v>
                </c:pt>
                <c:pt idx="34">
                  <c:v>74.742000000000004</c:v>
                </c:pt>
                <c:pt idx="35">
                  <c:v>76.742000000000004</c:v>
                </c:pt>
                <c:pt idx="36">
                  <c:v>76.545000000000002</c:v>
                </c:pt>
                <c:pt idx="37">
                  <c:v>76.409000000000006</c:v>
                </c:pt>
                <c:pt idx="38">
                  <c:v>76.864000000000004</c:v>
                </c:pt>
                <c:pt idx="39">
                  <c:v>78.802999999999997</c:v>
                </c:pt>
                <c:pt idx="40">
                  <c:v>79.03</c:v>
                </c:pt>
                <c:pt idx="41">
                  <c:v>81.182000000000002</c:v>
                </c:pt>
                <c:pt idx="42">
                  <c:v>82.727000000000004</c:v>
                </c:pt>
                <c:pt idx="43">
                  <c:v>86.424000000000007</c:v>
                </c:pt>
                <c:pt idx="44">
                  <c:v>89.317999999999998</c:v>
                </c:pt>
                <c:pt idx="45">
                  <c:v>95.120999999999995</c:v>
                </c:pt>
                <c:pt idx="46">
                  <c:v>102.167</c:v>
                </c:pt>
                <c:pt idx="47">
                  <c:v>109.636</c:v>
                </c:pt>
                <c:pt idx="48">
                  <c:v>121.90900000000001</c:v>
                </c:pt>
                <c:pt idx="49">
                  <c:v>133.636</c:v>
                </c:pt>
                <c:pt idx="50">
                  <c:v>146.90899999999999</c:v>
                </c:pt>
                <c:pt idx="51">
                  <c:v>162.45500000000001</c:v>
                </c:pt>
                <c:pt idx="52">
                  <c:v>178.25800000000001</c:v>
                </c:pt>
                <c:pt idx="53">
                  <c:v>191.39400000000001</c:v>
                </c:pt>
                <c:pt idx="54">
                  <c:v>202.333</c:v>
                </c:pt>
                <c:pt idx="55">
                  <c:v>211.47</c:v>
                </c:pt>
                <c:pt idx="56">
                  <c:v>217.25800000000001</c:v>
                </c:pt>
                <c:pt idx="57">
                  <c:v>221.803</c:v>
                </c:pt>
                <c:pt idx="58">
                  <c:v>221.167</c:v>
                </c:pt>
                <c:pt idx="59">
                  <c:v>217.90899999999999</c:v>
                </c:pt>
                <c:pt idx="60">
                  <c:v>205.803</c:v>
                </c:pt>
                <c:pt idx="61">
                  <c:v>183.84800000000001</c:v>
                </c:pt>
                <c:pt idx="62">
                  <c:v>148.15199999999999</c:v>
                </c:pt>
                <c:pt idx="63">
                  <c:v>109.848</c:v>
                </c:pt>
                <c:pt idx="64">
                  <c:v>89.212000000000003</c:v>
                </c:pt>
                <c:pt idx="65">
                  <c:v>80.197000000000003</c:v>
                </c:pt>
                <c:pt idx="66">
                  <c:v>77.061000000000007</c:v>
                </c:pt>
                <c:pt idx="67">
                  <c:v>77.061000000000007</c:v>
                </c:pt>
                <c:pt idx="68">
                  <c:v>76.652000000000001</c:v>
                </c:pt>
                <c:pt idx="69">
                  <c:v>77.727000000000004</c:v>
                </c:pt>
                <c:pt idx="70">
                  <c:v>78.47</c:v>
                </c:pt>
                <c:pt idx="71">
                  <c:v>79.879000000000005</c:v>
                </c:pt>
                <c:pt idx="72">
                  <c:v>82.635999999999996</c:v>
                </c:pt>
                <c:pt idx="73">
                  <c:v>86.227000000000004</c:v>
                </c:pt>
                <c:pt idx="74">
                  <c:v>90.954999999999998</c:v>
                </c:pt>
                <c:pt idx="75">
                  <c:v>97.015000000000001</c:v>
                </c:pt>
                <c:pt idx="76">
                  <c:v>101.93899999999999</c:v>
                </c:pt>
                <c:pt idx="77">
                  <c:v>109.318</c:v>
                </c:pt>
                <c:pt idx="78">
                  <c:v>116.379</c:v>
                </c:pt>
                <c:pt idx="79">
                  <c:v>121.97</c:v>
                </c:pt>
                <c:pt idx="80">
                  <c:v>126.60599999999999</c:v>
                </c:pt>
                <c:pt idx="81">
                  <c:v>128.95500000000001</c:v>
                </c:pt>
                <c:pt idx="82">
                  <c:v>127.03</c:v>
                </c:pt>
                <c:pt idx="83">
                  <c:v>123.39400000000001</c:v>
                </c:pt>
                <c:pt idx="84">
                  <c:v>113.60599999999999</c:v>
                </c:pt>
                <c:pt idx="85">
                  <c:v>100.864</c:v>
                </c:pt>
                <c:pt idx="86">
                  <c:v>88.484999999999999</c:v>
                </c:pt>
                <c:pt idx="87">
                  <c:v>80.832999999999998</c:v>
                </c:pt>
                <c:pt idx="88">
                  <c:v>77.302999999999997</c:v>
                </c:pt>
                <c:pt idx="89">
                  <c:v>75.212000000000003</c:v>
                </c:pt>
                <c:pt idx="90">
                  <c:v>75.242000000000004</c:v>
                </c:pt>
                <c:pt idx="91">
                  <c:v>74.015000000000001</c:v>
                </c:pt>
                <c:pt idx="92">
                  <c:v>73.424000000000007</c:v>
                </c:pt>
                <c:pt idx="93">
                  <c:v>74.03</c:v>
                </c:pt>
                <c:pt idx="94">
                  <c:v>73.045000000000002</c:v>
                </c:pt>
                <c:pt idx="95">
                  <c:v>73.924000000000007</c:v>
                </c:pt>
                <c:pt idx="96">
                  <c:v>73.727000000000004</c:v>
                </c:pt>
                <c:pt idx="97">
                  <c:v>73.894000000000005</c:v>
                </c:pt>
                <c:pt idx="98">
                  <c:v>74.635999999999996</c:v>
                </c:pt>
                <c:pt idx="99">
                  <c:v>75.484999999999999</c:v>
                </c:pt>
                <c:pt idx="100">
                  <c:v>76.272999999999996</c:v>
                </c:pt>
                <c:pt idx="101">
                  <c:v>75.742000000000004</c:v>
                </c:pt>
                <c:pt idx="102">
                  <c:v>76.97</c:v>
                </c:pt>
                <c:pt idx="103">
                  <c:v>78.120999999999995</c:v>
                </c:pt>
                <c:pt idx="104">
                  <c:v>77.197000000000003</c:v>
                </c:pt>
                <c:pt idx="105">
                  <c:v>78.332999999999998</c:v>
                </c:pt>
                <c:pt idx="106">
                  <c:v>79.424000000000007</c:v>
                </c:pt>
                <c:pt idx="107">
                  <c:v>79.287999999999997</c:v>
                </c:pt>
                <c:pt idx="108">
                  <c:v>78.575999999999993</c:v>
                </c:pt>
                <c:pt idx="109">
                  <c:v>78.242000000000004</c:v>
                </c:pt>
                <c:pt idx="110">
                  <c:v>79.5</c:v>
                </c:pt>
                <c:pt idx="111">
                  <c:v>79.03</c:v>
                </c:pt>
                <c:pt idx="112">
                  <c:v>79.47</c:v>
                </c:pt>
                <c:pt idx="113">
                  <c:v>79.347999999999999</c:v>
                </c:pt>
                <c:pt idx="114">
                  <c:v>81.561000000000007</c:v>
                </c:pt>
                <c:pt idx="115">
                  <c:v>83.287999999999997</c:v>
                </c:pt>
                <c:pt idx="116">
                  <c:v>85.802999999999997</c:v>
                </c:pt>
                <c:pt idx="117">
                  <c:v>87.757999999999996</c:v>
                </c:pt>
                <c:pt idx="118">
                  <c:v>89.332999999999998</c:v>
                </c:pt>
                <c:pt idx="119">
                  <c:v>92.182000000000002</c:v>
                </c:pt>
                <c:pt idx="120">
                  <c:v>96.197000000000003</c:v>
                </c:pt>
                <c:pt idx="121">
                  <c:v>98.832999999999998</c:v>
                </c:pt>
                <c:pt idx="122">
                  <c:v>98.954999999999998</c:v>
                </c:pt>
                <c:pt idx="123">
                  <c:v>97.484999999999999</c:v>
                </c:pt>
                <c:pt idx="124">
                  <c:v>95.379000000000005</c:v>
                </c:pt>
                <c:pt idx="125">
                  <c:v>90.347999999999999</c:v>
                </c:pt>
                <c:pt idx="126">
                  <c:v>86.061000000000007</c:v>
                </c:pt>
                <c:pt idx="127">
                  <c:v>82.075999999999993</c:v>
                </c:pt>
                <c:pt idx="128">
                  <c:v>79.47</c:v>
                </c:pt>
                <c:pt idx="129">
                  <c:v>76.090999999999994</c:v>
                </c:pt>
                <c:pt idx="130">
                  <c:v>74.635999999999996</c:v>
                </c:pt>
                <c:pt idx="131">
                  <c:v>74.5</c:v>
                </c:pt>
                <c:pt idx="132">
                  <c:v>73.47</c:v>
                </c:pt>
                <c:pt idx="133">
                  <c:v>72.590999999999994</c:v>
                </c:pt>
                <c:pt idx="134">
                  <c:v>71.212000000000003</c:v>
                </c:pt>
                <c:pt idx="135">
                  <c:v>72.515000000000001</c:v>
                </c:pt>
                <c:pt idx="136">
                  <c:v>71.682000000000002</c:v>
                </c:pt>
                <c:pt idx="137">
                  <c:v>73.424000000000007</c:v>
                </c:pt>
                <c:pt idx="138">
                  <c:v>73.167000000000002</c:v>
                </c:pt>
                <c:pt idx="139">
                  <c:v>73.802999999999997</c:v>
                </c:pt>
                <c:pt idx="140">
                  <c:v>73.894000000000005</c:v>
                </c:pt>
                <c:pt idx="141">
                  <c:v>73.772999999999996</c:v>
                </c:pt>
                <c:pt idx="142">
                  <c:v>74.652000000000001</c:v>
                </c:pt>
                <c:pt idx="143">
                  <c:v>74.152000000000001</c:v>
                </c:pt>
                <c:pt idx="144">
                  <c:v>74.061000000000007</c:v>
                </c:pt>
                <c:pt idx="145">
                  <c:v>74.5</c:v>
                </c:pt>
                <c:pt idx="146">
                  <c:v>75.909000000000006</c:v>
                </c:pt>
                <c:pt idx="147">
                  <c:v>77.727000000000004</c:v>
                </c:pt>
                <c:pt idx="148">
                  <c:v>76.5</c:v>
                </c:pt>
                <c:pt idx="149">
                  <c:v>79.47</c:v>
                </c:pt>
                <c:pt idx="150">
                  <c:v>80.909000000000006</c:v>
                </c:pt>
                <c:pt idx="151">
                  <c:v>82.5</c:v>
                </c:pt>
                <c:pt idx="152">
                  <c:v>82.515000000000001</c:v>
                </c:pt>
                <c:pt idx="153">
                  <c:v>82.832999999999998</c:v>
                </c:pt>
                <c:pt idx="154">
                  <c:v>81.984999999999999</c:v>
                </c:pt>
                <c:pt idx="155">
                  <c:v>82.47</c:v>
                </c:pt>
                <c:pt idx="156">
                  <c:v>81.605999999999995</c:v>
                </c:pt>
                <c:pt idx="157">
                  <c:v>80</c:v>
                </c:pt>
                <c:pt idx="158">
                  <c:v>78.727000000000004</c:v>
                </c:pt>
                <c:pt idx="159">
                  <c:v>76.47</c:v>
                </c:pt>
                <c:pt idx="160">
                  <c:v>76.394000000000005</c:v>
                </c:pt>
                <c:pt idx="161">
                  <c:v>74.438999999999993</c:v>
                </c:pt>
                <c:pt idx="162">
                  <c:v>74.03</c:v>
                </c:pt>
                <c:pt idx="163">
                  <c:v>72.864000000000004</c:v>
                </c:pt>
                <c:pt idx="164">
                  <c:v>73.197000000000003</c:v>
                </c:pt>
                <c:pt idx="165">
                  <c:v>71.909000000000006</c:v>
                </c:pt>
                <c:pt idx="166">
                  <c:v>72.317999999999998</c:v>
                </c:pt>
                <c:pt idx="167">
                  <c:v>72.727000000000004</c:v>
                </c:pt>
                <c:pt idx="168">
                  <c:v>72.287999999999997</c:v>
                </c:pt>
                <c:pt idx="169">
                  <c:v>72.152000000000001</c:v>
                </c:pt>
                <c:pt idx="170">
                  <c:v>71.938999999999993</c:v>
                </c:pt>
                <c:pt idx="171">
                  <c:v>72.075999999999993</c:v>
                </c:pt>
                <c:pt idx="172">
                  <c:v>72.105999999999995</c:v>
                </c:pt>
                <c:pt idx="173">
                  <c:v>71.984999999999999</c:v>
                </c:pt>
                <c:pt idx="174">
                  <c:v>72.090999999999994</c:v>
                </c:pt>
                <c:pt idx="175">
                  <c:v>72.317999999999998</c:v>
                </c:pt>
                <c:pt idx="176">
                  <c:v>72.894000000000005</c:v>
                </c:pt>
                <c:pt idx="177">
                  <c:v>71.817999999999998</c:v>
                </c:pt>
                <c:pt idx="178">
                  <c:v>72.742000000000004</c:v>
                </c:pt>
                <c:pt idx="179">
                  <c:v>71.045000000000002</c:v>
                </c:pt>
                <c:pt idx="180">
                  <c:v>71.605999999999995</c:v>
                </c:pt>
                <c:pt idx="181">
                  <c:v>72.682000000000002</c:v>
                </c:pt>
                <c:pt idx="182">
                  <c:v>70.894000000000005</c:v>
                </c:pt>
                <c:pt idx="183">
                  <c:v>71.257999999999996</c:v>
                </c:pt>
                <c:pt idx="184">
                  <c:v>72.438999999999993</c:v>
                </c:pt>
                <c:pt idx="185">
                  <c:v>71.727000000000004</c:v>
                </c:pt>
                <c:pt idx="186">
                  <c:v>71.938999999999993</c:v>
                </c:pt>
                <c:pt idx="187">
                  <c:v>72.620999999999995</c:v>
                </c:pt>
                <c:pt idx="188">
                  <c:v>70.424000000000007</c:v>
                </c:pt>
                <c:pt idx="189">
                  <c:v>71.242000000000004</c:v>
                </c:pt>
                <c:pt idx="190">
                  <c:v>71.075999999999993</c:v>
                </c:pt>
                <c:pt idx="191">
                  <c:v>72.727000000000004</c:v>
                </c:pt>
                <c:pt idx="192">
                  <c:v>71.605999999999995</c:v>
                </c:pt>
                <c:pt idx="193">
                  <c:v>71.317999999999998</c:v>
                </c:pt>
                <c:pt idx="194">
                  <c:v>71.727000000000004</c:v>
                </c:pt>
                <c:pt idx="195">
                  <c:v>71.682000000000002</c:v>
                </c:pt>
                <c:pt idx="196">
                  <c:v>71.605999999999995</c:v>
                </c:pt>
                <c:pt idx="197">
                  <c:v>72.135999999999996</c:v>
                </c:pt>
                <c:pt idx="198">
                  <c:v>70.332999999999998</c:v>
                </c:pt>
                <c:pt idx="199">
                  <c:v>70.620999999999995</c:v>
                </c:pt>
                <c:pt idx="200">
                  <c:v>70.667000000000002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'C'!$X$6:$X$206</c:f>
              <c:numCache>
                <c:formatCode>0.00</c:formatCode>
                <c:ptCount val="201"/>
                <c:pt idx="0">
                  <c:v>71.89502764218409</c:v>
                </c:pt>
                <c:pt idx="1">
                  <c:v>71.943472578446418</c:v>
                </c:pt>
                <c:pt idx="2">
                  <c:v>71.991923171507267</c:v>
                </c:pt>
                <c:pt idx="3">
                  <c:v>72.040379875745714</c:v>
                </c:pt>
                <c:pt idx="4">
                  <c:v>72.088843180541147</c:v>
                </c:pt>
                <c:pt idx="5">
                  <c:v>72.137313612793534</c:v>
                </c:pt>
                <c:pt idx="6">
                  <c:v>72.185791739603644</c:v>
                </c:pt>
                <c:pt idx="7">
                  <c:v>72.234278171120224</c:v>
                </c:pt>
                <c:pt idx="8">
                  <c:v>72.282773563561605</c:v>
                </c:pt>
                <c:pt idx="9">
                  <c:v>72.331278622418225</c:v>
                </c:pt>
                <c:pt idx="10">
                  <c:v>72.379794105843487</c:v>
                </c:pt>
                <c:pt idx="11">
                  <c:v>72.428320828238171</c:v>
                </c:pt>
                <c:pt idx="12">
                  <c:v>72.476859664034976</c:v>
                </c:pt>
                <c:pt idx="13">
                  <c:v>72.525411551687455</c:v>
                </c:pt>
                <c:pt idx="14">
                  <c:v>72.573977497867389</c:v>
                </c:pt>
                <c:pt idx="15">
                  <c:v>72.622558581873406</c:v>
                </c:pt>
                <c:pt idx="16">
                  <c:v>72.671155960252278</c:v>
                </c:pt>
                <c:pt idx="17">
                  <c:v>72.719770871632235</c:v>
                </c:pt>
                <c:pt idx="18">
                  <c:v>72.768404641768711</c:v>
                </c:pt>
                <c:pt idx="19">
                  <c:v>72.817058688807677</c:v>
                </c:pt>
                <c:pt idx="20">
                  <c:v>72.865734528803728</c:v>
                </c:pt>
                <c:pt idx="21">
                  <c:v>72.91443378166467</c:v>
                </c:pt>
                <c:pt idx="22">
                  <c:v>72.963158178207792</c:v>
                </c:pt>
                <c:pt idx="23">
                  <c:v>73.011909570860098</c:v>
                </c:pt>
                <c:pt idx="24">
                  <c:v>73.060689956836256</c:v>
                </c:pt>
                <c:pt idx="25">
                  <c:v>73.109501543009003</c:v>
                </c:pt>
                <c:pt idx="26">
                  <c:v>73.158346944267649</c:v>
                </c:pt>
                <c:pt idx="27">
                  <c:v>73.207229789301849</c:v>
                </c:pt>
                <c:pt idx="28">
                  <c:v>73.256156509593637</c:v>
                </c:pt>
                <c:pt idx="29">
                  <c:v>73.305141394011983</c:v>
                </c:pt>
                <c:pt idx="30">
                  <c:v>73.354220198777966</c:v>
                </c:pt>
                <c:pt idx="31">
                  <c:v>73.403485004068756</c:v>
                </c:pt>
                <c:pt idx="32">
                  <c:v>73.453169003720305</c:v>
                </c:pt>
                <c:pt idx="33">
                  <c:v>73.503842115867329</c:v>
                </c:pt>
                <c:pt idx="34">
                  <c:v>73.556838237593283</c:v>
                </c:pt>
                <c:pt idx="35">
                  <c:v>73.615136904185022</c:v>
                </c:pt>
                <c:pt idx="36">
                  <c:v>73.685077423480962</c:v>
                </c:pt>
                <c:pt idx="37">
                  <c:v>73.779487380043705</c:v>
                </c:pt>
                <c:pt idx="38">
                  <c:v>73.923015806525925</c:v>
                </c:pt>
                <c:pt idx="39">
                  <c:v>74.160562612144034</c:v>
                </c:pt>
                <c:pt idx="40">
                  <c:v>74.56949061179067</c:v>
                </c:pt>
                <c:pt idx="41">
                  <c:v>75.275524296321251</c:v>
                </c:pt>
                <c:pt idx="42">
                  <c:v>76.470627585665838</c:v>
                </c:pt>
                <c:pt idx="43">
                  <c:v>78.428657329754614</c:v>
                </c:pt>
                <c:pt idx="44">
                  <c:v>81.51159961528991</c:v>
                </c:pt>
                <c:pt idx="45">
                  <c:v>86.156741535050912</c:v>
                </c:pt>
                <c:pt idx="46">
                  <c:v>92.834845788410561</c:v>
                </c:pt>
                <c:pt idx="47">
                  <c:v>101.97306555158396</c:v>
                </c:pt>
                <c:pt idx="48">
                  <c:v>113.84499896973315</c:v>
                </c:pt>
                <c:pt idx="49">
                  <c:v>128.44313180216068</c:v>
                </c:pt>
                <c:pt idx="50">
                  <c:v>145.36260640257211</c:v>
                </c:pt>
                <c:pt idx="51">
                  <c:v>163.73426975316508</c:v>
                </c:pt>
                <c:pt idx="52">
                  <c:v>182.24341607083289</c:v>
                </c:pt>
                <c:pt idx="53">
                  <c:v>199.25515874018532</c:v>
                </c:pt>
                <c:pt idx="54">
                  <c:v>213.03967321755161</c:v>
                </c:pt>
                <c:pt idx="55">
                  <c:v>222.05831642688563</c:v>
                </c:pt>
                <c:pt idx="56">
                  <c:v>225.24639604204205</c:v>
                </c:pt>
                <c:pt idx="57">
                  <c:v>222.22099778190639</c:v>
                </c:pt>
                <c:pt idx="58">
                  <c:v>213.35784139523639</c:v>
                </c:pt>
                <c:pt idx="59">
                  <c:v>199.71586067960817</c:v>
                </c:pt>
                <c:pt idx="60">
                  <c:v>182.83042179002257</c:v>
                </c:pt>
                <c:pt idx="61">
                  <c:v>164.43096421304247</c:v>
                </c:pt>
                <c:pt idx="62">
                  <c:v>146.15465271756528</c:v>
                </c:pt>
                <c:pt idx="63">
                  <c:v>129.32053475077552</c:v>
                </c:pt>
                <c:pt idx="64">
                  <c:v>114.80373219584904</c:v>
                </c:pt>
                <c:pt idx="65">
                  <c:v>103.01724715677123</c:v>
                </c:pt>
                <c:pt idx="66">
                  <c:v>93.981632380927479</c:v>
                </c:pt>
                <c:pt idx="67">
                  <c:v>87.447706923206013</c:v>
                </c:pt>
                <c:pt idx="68">
                  <c:v>83.036095719438478</c:v>
                </c:pt>
                <c:pt idx="69">
                  <c:v>80.365455246699511</c:v>
                </c:pt>
                <c:pt idx="70">
                  <c:v>79.151811048772231</c:v>
                </c:pt>
                <c:pt idx="71">
                  <c:v>79.268291863506477</c:v>
                </c:pt>
                <c:pt idx="72">
                  <c:v>80.755651343877147</c:v>
                </c:pt>
                <c:pt idx="73">
                  <c:v>83.77314285882963</c:v>
                </c:pt>
                <c:pt idx="74">
                  <c:v>88.484865302266854</c:v>
                </c:pt>
                <c:pt idx="75">
                  <c:v>94.895938929706631</c:v>
                </c:pt>
                <c:pt idx="76">
                  <c:v>102.68413748833031</c:v>
                </c:pt>
                <c:pt idx="77">
                  <c:v>111.10038775255279</c:v>
                </c:pt>
                <c:pt idx="78">
                  <c:v>119.01166361949223</c:v>
                </c:pt>
                <c:pt idx="79">
                  <c:v>125.11594517099931</c:v>
                </c:pt>
                <c:pt idx="80">
                  <c:v>128.28086487017336</c:v>
                </c:pt>
                <c:pt idx="81">
                  <c:v>127.88445582379136</c:v>
                </c:pt>
                <c:pt idx="82">
                  <c:v>124.01539897484886</c:v>
                </c:pt>
                <c:pt idx="83">
                  <c:v>117.44310727305114</c:v>
                </c:pt>
                <c:pt idx="84">
                  <c:v>109.37073120071156</c:v>
                </c:pt>
                <c:pt idx="85">
                  <c:v>101.07930904163121</c:v>
                </c:pt>
                <c:pt idx="86">
                  <c:v>93.606548265808428</c:v>
                </c:pt>
                <c:pt idx="87">
                  <c:v>87.566372528775673</c:v>
                </c:pt>
                <c:pt idx="88">
                  <c:v>83.136375429909918</c:v>
                </c:pt>
                <c:pt idx="89">
                  <c:v>80.168254323442909</c:v>
                </c:pt>
                <c:pt idx="90">
                  <c:v>78.344396772118643</c:v>
                </c:pt>
                <c:pt idx="91">
                  <c:v>77.314607197573523</c:v>
                </c:pt>
                <c:pt idx="92">
                  <c:v>76.780368279000058</c:v>
                </c:pt>
                <c:pt idx="93">
                  <c:v>76.526250312914087</c:v>
                </c:pt>
                <c:pt idx="94">
                  <c:v>76.415762589241908</c:v>
                </c:pt>
                <c:pt idx="95">
                  <c:v>76.371554434110266</c:v>
                </c:pt>
                <c:pt idx="96">
                  <c:v>76.353978179206081</c:v>
                </c:pt>
                <c:pt idx="97">
                  <c:v>76.34451836703262</c:v>
                </c:pt>
                <c:pt idx="98">
                  <c:v>76.335261643405872</c:v>
                </c:pt>
                <c:pt idx="99">
                  <c:v>76.323120012852272</c:v>
                </c:pt>
                <c:pt idx="100">
                  <c:v>76.307039878176951</c:v>
                </c:pt>
                <c:pt idx="101">
                  <c:v>76.286827479070283</c:v>
                </c:pt>
                <c:pt idx="102">
                  <c:v>76.26278703106442</c:v>
                </c:pt>
                <c:pt idx="103">
                  <c:v>76.235817689954828</c:v>
                </c:pt>
                <c:pt idx="104">
                  <c:v>76.207914574276444</c:v>
                </c:pt>
                <c:pt idx="105">
                  <c:v>76.18321173414158</c:v>
                </c:pt>
                <c:pt idx="106">
                  <c:v>76.169817206379108</c:v>
                </c:pt>
                <c:pt idx="107">
                  <c:v>76.182690074987377</c:v>
                </c:pt>
                <c:pt idx="108">
                  <c:v>76.247605066803672</c:v>
                </c:pt>
                <c:pt idx="109">
                  <c:v>76.405729576634414</c:v>
                </c:pt>
                <c:pt idx="110">
                  <c:v>76.717460913387086</c:v>
                </c:pt>
                <c:pt idx="111">
                  <c:v>77.263104221769083</c:v>
                </c:pt>
                <c:pt idx="112">
                  <c:v>78.137196708729974</c:v>
                </c:pt>
                <c:pt idx="113">
                  <c:v>79.43356199702788</c:v>
                </c:pt>
                <c:pt idx="114">
                  <c:v>81.220243372351334</c:v>
                </c:pt>
                <c:pt idx="115">
                  <c:v>83.507469256869911</c:v>
                </c:pt>
                <c:pt idx="116">
                  <c:v>86.216773497203576</c:v>
                </c:pt>
                <c:pt idx="117">
                  <c:v>89.163136766680665</c:v>
                </c:pt>
                <c:pt idx="118">
                  <c:v>92.061874146957365</c:v>
                </c:pt>
                <c:pt idx="119">
                  <c:v>94.566326773450768</c:v>
                </c:pt>
                <c:pt idx="120">
                  <c:v>96.332082435540229</c:v>
                </c:pt>
                <c:pt idx="121">
                  <c:v>97.092200046445214</c:v>
                </c:pt>
                <c:pt idx="122">
                  <c:v>96.721001216127391</c:v>
                </c:pt>
                <c:pt idx="123">
                  <c:v>95.265465579681816</c:v>
                </c:pt>
                <c:pt idx="124">
                  <c:v>92.933446452905869</c:v>
                </c:pt>
                <c:pt idx="125">
                  <c:v>90.042786309299885</c:v>
                </c:pt>
                <c:pt idx="126">
                  <c:v>86.948489184003108</c:v>
                </c:pt>
                <c:pt idx="127">
                  <c:v>83.970870230109966</c:v>
                </c:pt>
                <c:pt idx="128">
                  <c:v>81.344270916187341</c:v>
                </c:pt>
                <c:pt idx="129">
                  <c:v>79.196046107229876</c:v>
                </c:pt>
                <c:pt idx="130">
                  <c:v>77.554159328566385</c:v>
                </c:pt>
                <c:pt idx="131">
                  <c:v>76.373592925840626</c:v>
                </c:pt>
                <c:pt idx="132">
                  <c:v>75.569149288277373</c:v>
                </c:pt>
                <c:pt idx="133">
                  <c:v>75.044468707941988</c:v>
                </c:pt>
                <c:pt idx="134">
                  <c:v>74.711826192635115</c:v>
                </c:pt>
                <c:pt idx="135">
                  <c:v>74.501940227141574</c:v>
                </c:pt>
                <c:pt idx="136">
                  <c:v>74.366058297104132</c:v>
                </c:pt>
                <c:pt idx="137">
                  <c:v>74.27365503866649</c:v>
                </c:pt>
                <c:pt idx="138">
                  <c:v>74.208718849178368</c:v>
                </c:pt>
                <c:pt idx="139">
                  <c:v>74.166588149929979</c:v>
                </c:pt>
                <c:pt idx="140">
                  <c:v>74.152214429889042</c:v>
                </c:pt>
                <c:pt idx="141">
                  <c:v>74.179828492344456</c:v>
                </c:pt>
                <c:pt idx="142">
                  <c:v>74.273281247746098</c:v>
                </c:pt>
                <c:pt idx="143">
                  <c:v>74.465781267942262</c:v>
                </c:pt>
                <c:pt idx="144">
                  <c:v>74.797427822952613</c:v>
                </c:pt>
                <c:pt idx="145">
                  <c:v>75.309067941836787</c:v>
                </c:pt>
                <c:pt idx="146">
                  <c:v>76.031868299393793</c:v>
                </c:pt>
                <c:pt idx="147">
                  <c:v>76.973678022932901</c:v>
                </c:pt>
                <c:pt idx="148">
                  <c:v>78.105411337007951</c:v>
                </c:pt>
                <c:pt idx="149">
                  <c:v>79.352418041212189</c:v>
                </c:pt>
                <c:pt idx="150">
                  <c:v>80.595998234604394</c:v>
                </c:pt>
                <c:pt idx="151">
                  <c:v>81.688070945874728</c:v>
                </c:pt>
                <c:pt idx="152">
                  <c:v>82.477748335927743</c:v>
                </c:pt>
                <c:pt idx="153">
                  <c:v>82.843672211900525</c:v>
                </c:pt>
                <c:pt idx="154">
                  <c:v>82.722663663326941</c:v>
                </c:pt>
                <c:pt idx="155">
                  <c:v>82.125380273741115</c:v>
                </c:pt>
                <c:pt idx="156">
                  <c:v>81.133637881514474</c:v>
                </c:pt>
                <c:pt idx="157">
                  <c:v>79.880321884936421</c:v>
                </c:pt>
                <c:pt idx="158">
                  <c:v>78.518677204951345</c:v>
                </c:pt>
                <c:pt idx="159">
                  <c:v>77.190728825018454</c:v>
                </c:pt>
                <c:pt idx="160">
                  <c:v>76.00363956048767</c:v>
                </c:pt>
                <c:pt idx="161">
                  <c:v>75.018830415935511</c:v>
                </c:pt>
                <c:pt idx="162">
                  <c:v>74.253762939110089</c:v>
                </c:pt>
                <c:pt idx="163">
                  <c:v>73.692520245040086</c:v>
                </c:pt>
                <c:pt idx="164">
                  <c:v>73.299860900362219</c:v>
                </c:pt>
                <c:pt idx="165">
                  <c:v>73.034144054981013</c:v>
                </c:pt>
                <c:pt idx="166">
                  <c:v>72.856474619332658</c:v>
                </c:pt>
                <c:pt idx="167">
                  <c:v>72.73547293950719</c:v>
                </c:pt>
                <c:pt idx="168">
                  <c:v>72.648485323771666</c:v>
                </c:pt>
                <c:pt idx="169">
                  <c:v>72.58061162637091</c:v>
                </c:pt>
                <c:pt idx="170">
                  <c:v>72.5228278152439</c:v>
                </c:pt>
                <c:pt idx="171">
                  <c:v>72.470066826511584</c:v>
                </c:pt>
                <c:pt idx="172">
                  <c:v>72.419677854384673</c:v>
                </c:pt>
                <c:pt idx="173">
                  <c:v>72.370363861212624</c:v>
                </c:pt>
                <c:pt idx="174">
                  <c:v>72.321529018076617</c:v>
                </c:pt>
                <c:pt idx="175">
                  <c:v>72.272915048133939</c:v>
                </c:pt>
                <c:pt idx="176">
                  <c:v>72.224415301842512</c:v>
                </c:pt>
                <c:pt idx="177">
                  <c:v>72.175986917655337</c:v>
                </c:pt>
                <c:pt idx="178">
                  <c:v>72.127612278770272</c:v>
                </c:pt>
                <c:pt idx="179">
                  <c:v>72.079283244536128</c:v>
                </c:pt>
                <c:pt idx="180">
                  <c:v>72.030995115212164</c:v>
                </c:pt>
                <c:pt idx="181">
                  <c:v>71.982744462284487</c:v>
                </c:pt>
                <c:pt idx="182">
                  <c:v>71.934528390359219</c:v>
                </c:pt>
                <c:pt idx="183">
                  <c:v>71.886344294954867</c:v>
                </c:pt>
                <c:pt idx="184">
                  <c:v>71.838189781546262</c:v>
                </c:pt>
                <c:pt idx="185">
                  <c:v>71.79006263417206</c:v>
                </c:pt>
                <c:pt idx="186">
                  <c:v>71.741960798727462</c:v>
                </c:pt>
                <c:pt idx="187">
                  <c:v>71.693882370721198</c:v>
                </c:pt>
                <c:pt idx="188">
                  <c:v>71.645825584666071</c:v>
                </c:pt>
                <c:pt idx="189">
                  <c:v>71.597788804348951</c:v>
                </c:pt>
                <c:pt idx="190">
                  <c:v>71.549770513770952</c:v>
                </c:pt>
                <c:pt idx="191">
                  <c:v>71.501769308684587</c:v>
                </c:pt>
                <c:pt idx="192">
                  <c:v>71.453783888687198</c:v>
                </c:pt>
                <c:pt idx="193">
                  <c:v>71.405813049837519</c:v>
                </c:pt>
                <c:pt idx="194">
                  <c:v>71.35785567776442</c:v>
                </c:pt>
                <c:pt idx="195">
                  <c:v>71.309910741239278</c:v>
                </c:pt>
                <c:pt idx="196">
                  <c:v>71.261977286183878</c:v>
                </c:pt>
                <c:pt idx="197">
                  <c:v>71.214054430087145</c:v>
                </c:pt>
                <c:pt idx="198">
                  <c:v>71.166141356805753</c:v>
                </c:pt>
                <c:pt idx="199">
                  <c:v>71.118237311724258</c:v>
                </c:pt>
                <c:pt idx="200">
                  <c:v>71.070341597252138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'C'!$BB$6:$BB$206</c:f>
              <c:numCache>
                <c:formatCode>General</c:formatCode>
                <c:ptCount val="201"/>
                <c:pt idx="0">
                  <c:v>71.89502764218409</c:v>
                </c:pt>
                <c:pt idx="1">
                  <c:v>71.943472578446418</c:v>
                </c:pt>
                <c:pt idx="2">
                  <c:v>71.991923171507267</c:v>
                </c:pt>
                <c:pt idx="3">
                  <c:v>72.040379875745714</c:v>
                </c:pt>
                <c:pt idx="4">
                  <c:v>72.088843180541147</c:v>
                </c:pt>
                <c:pt idx="5">
                  <c:v>72.137313612793534</c:v>
                </c:pt>
                <c:pt idx="6">
                  <c:v>72.185791739603644</c:v>
                </c:pt>
                <c:pt idx="7">
                  <c:v>72.234278171120224</c:v>
                </c:pt>
                <c:pt idx="8">
                  <c:v>72.282773563561605</c:v>
                </c:pt>
                <c:pt idx="9">
                  <c:v>72.331278622418225</c:v>
                </c:pt>
                <c:pt idx="10">
                  <c:v>72.379794105843487</c:v>
                </c:pt>
                <c:pt idx="11">
                  <c:v>72.428320828238171</c:v>
                </c:pt>
                <c:pt idx="12">
                  <c:v>72.476859664034976</c:v>
                </c:pt>
                <c:pt idx="13">
                  <c:v>72.525411551687455</c:v>
                </c:pt>
                <c:pt idx="14">
                  <c:v>72.573977497867375</c:v>
                </c:pt>
                <c:pt idx="15">
                  <c:v>72.622558581873321</c:v>
                </c:pt>
                <c:pt idx="16">
                  <c:v>72.671155960251795</c:v>
                </c:pt>
                <c:pt idx="17">
                  <c:v>72.719770871629706</c:v>
                </c:pt>
                <c:pt idx="18">
                  <c:v>72.768404641756092</c:v>
                </c:pt>
                <c:pt idx="19">
                  <c:v>72.817058688747409</c:v>
                </c:pt>
                <c:pt idx="20">
                  <c:v>72.865734528527582</c:v>
                </c:pt>
                <c:pt idx="21">
                  <c:v>72.914433780451205</c:v>
                </c:pt>
                <c:pt idx="22">
                  <c:v>72.963158173093134</c:v>
                </c:pt>
                <c:pt idx="23">
                  <c:v>73.011909550182594</c:v>
                </c:pt>
                <c:pt idx="24">
                  <c:v>73.060689876655132</c:v>
                </c:pt>
                <c:pt idx="25">
                  <c:v>73.109501244787538</c:v>
                </c:pt>
                <c:pt idx="26">
                  <c:v>73.15834588037373</c:v>
                </c:pt>
                <c:pt idx="27">
                  <c:v>73.207226148890271</c:v>
                </c:pt>
                <c:pt idx="28">
                  <c:v>73.256144561589522</c:v>
                </c:pt>
                <c:pt idx="29">
                  <c:v>73.305103781446263</c:v>
                </c:pt>
                <c:pt idx="30">
                  <c:v>73.354106628869701</c:v>
                </c:pt>
                <c:pt idx="31">
                  <c:v>73.403156087077079</c:v>
                </c:pt>
                <c:pt idx="32">
                  <c:v>73.45225530700607</c:v>
                </c:pt>
                <c:pt idx="33">
                  <c:v>73.501407611623392</c:v>
                </c:pt>
                <c:pt idx="34">
                  <c:v>73.550616499462521</c:v>
                </c:pt>
                <c:pt idx="35">
                  <c:v>73.599885647196885</c:v>
                </c:pt>
                <c:pt idx="36">
                  <c:v>73.649218911024676</c:v>
                </c:pt>
                <c:pt idx="37">
                  <c:v>73.698620326606274</c:v>
                </c:pt>
                <c:pt idx="38">
                  <c:v>73.748094107257458</c:v>
                </c:pt>
                <c:pt idx="39">
                  <c:v>73.797644640056774</c:v>
                </c:pt>
                <c:pt idx="40">
                  <c:v>73.847276479477117</c:v>
                </c:pt>
                <c:pt idx="41">
                  <c:v>73.896994338096235</c:v>
                </c:pt>
                <c:pt idx="42">
                  <c:v>73.946803073879394</c:v>
                </c:pt>
                <c:pt idx="43">
                  <c:v>73.996707673459298</c:v>
                </c:pt>
                <c:pt idx="44">
                  <c:v>74.046713230761824</c:v>
                </c:pt>
                <c:pt idx="45">
                  <c:v>74.096824920242867</c:v>
                </c:pt>
                <c:pt idx="46">
                  <c:v>74.14704796390852</c:v>
                </c:pt>
                <c:pt idx="47">
                  <c:v>74.197387591189369</c:v>
                </c:pt>
                <c:pt idx="48">
                  <c:v>74.24784899062945</c:v>
                </c:pt>
                <c:pt idx="49">
                  <c:v>74.298437252229874</c:v>
                </c:pt>
                <c:pt idx="50">
                  <c:v>74.349157299158534</c:v>
                </c:pt>
                <c:pt idx="51">
                  <c:v>74.400013807398764</c:v>
                </c:pt>
                <c:pt idx="52">
                  <c:v>74.451011111764871</c:v>
                </c:pt>
                <c:pt idx="53">
                  <c:v>74.502153096559582</c:v>
                </c:pt>
                <c:pt idx="54">
                  <c:v>74.553443068992408</c:v>
                </c:pt>
                <c:pt idx="55">
                  <c:v>74.604883613319458</c:v>
                </c:pt>
                <c:pt idx="56">
                  <c:v>74.656476423510881</c:v>
                </c:pt>
                <c:pt idx="57">
                  <c:v>74.708222112104167</c:v>
                </c:pt>
                <c:pt idx="58">
                  <c:v>74.760119992769575</c:v>
                </c:pt>
                <c:pt idx="59">
                  <c:v>74.8121678340068</c:v>
                </c:pt>
                <c:pt idx="60">
                  <c:v>74.864361581318008</c:v>
                </c:pt>
                <c:pt idx="61">
                  <c:v>74.916695045178756</c:v>
                </c:pt>
                <c:pt idx="62">
                  <c:v>74.969159552171419</c:v>
                </c:pt>
                <c:pt idx="63">
                  <c:v>75.02174355677235</c:v>
                </c:pt>
                <c:pt idx="64">
                  <c:v>75.074432211523742</c:v>
                </c:pt>
                <c:pt idx="65">
                  <c:v>75.127206893696567</c:v>
                </c:pt>
                <c:pt idx="66">
                  <c:v>75.180044687098246</c:v>
                </c:pt>
                <c:pt idx="67">
                  <c:v>75.232917818429783</c:v>
                </c:pt>
                <c:pt idx="68">
                  <c:v>75.285793048595167</c:v>
                </c:pt>
                <c:pt idx="69">
                  <c:v>75.338631020648677</c:v>
                </c:pt>
                <c:pt idx="70">
                  <c:v>75.391385567678029</c:v>
                </c:pt>
                <c:pt idx="71">
                  <c:v>75.444002985903126</c:v>
                </c:pt>
                <c:pt idx="72">
                  <c:v>75.49642128065652</c:v>
                </c:pt>
                <c:pt idx="73">
                  <c:v>75.548569395729601</c:v>
                </c:pt>
                <c:pt idx="74">
                  <c:v>75.600366439828221</c:v>
                </c:pt>
                <c:pt idx="75">
                  <c:v>75.651720927571915</c:v>
                </c:pt>
                <c:pt idx="76">
                  <c:v>75.702530056547971</c:v>
                </c:pt>
                <c:pt idx="77">
                  <c:v>75.75267904631437</c:v>
                </c:pt>
                <c:pt idx="78">
                  <c:v>75.802040569797171</c:v>
                </c:pt>
                <c:pt idx="79">
                  <c:v>75.850474312057059</c:v>
                </c:pt>
                <c:pt idx="80">
                  <c:v>75.897826695640205</c:v>
                </c:pt>
                <c:pt idx="81">
                  <c:v>75.943930815344871</c:v>
                </c:pt>
                <c:pt idx="82">
                  <c:v>75.988606627816722</c:v>
                </c:pt>
                <c:pt idx="83">
                  <c:v>76.031661442454478</c:v>
                </c:pt>
                <c:pt idx="84">
                  <c:v>76.072890759144116</c:v>
                </c:pt>
                <c:pt idx="85">
                  <c:v>76.112079494802558</c:v>
                </c:pt>
                <c:pt idx="86">
                  <c:v>76.149003634098023</c:v>
                </c:pt>
                <c:pt idx="87">
                  <c:v>76.183432329605267</c:v>
                </c:pt>
                <c:pt idx="88">
                  <c:v>76.215130462799436</c:v>
                </c:pt>
                <c:pt idx="89">
                  <c:v>76.243861659682693</c:v>
                </c:pt>
                <c:pt idx="90">
                  <c:v>76.269391733782726</c:v>
                </c:pt>
                <c:pt idx="91">
                  <c:v>76.291492505457995</c:v>
                </c:pt>
                <c:pt idx="92">
                  <c:v>76.30994592100474</c:v>
                </c:pt>
                <c:pt idx="93">
                  <c:v>76.324548369512613</c:v>
                </c:pt>
                <c:pt idx="94">
                  <c:v>76.335115071641482</c:v>
                </c:pt>
                <c:pt idx="95">
                  <c:v>76.34148439459652</c:v>
                </c:pt>
                <c:pt idx="96">
                  <c:v>76.343521933713987</c:v>
                </c:pt>
                <c:pt idx="97">
                  <c:v>76.341124195197565</c:v>
                </c:pt>
                <c:pt idx="98">
                  <c:v>76.334221718180544</c:v>
                </c:pt>
                <c:pt idx="99">
                  <c:v>76.322781488262933</c:v>
                </c:pt>
                <c:pt idx="100">
                  <c:v>76.306808518934787</c:v>
                </c:pt>
                <c:pt idx="101">
                  <c:v>76.286346510822369</c:v>
                </c:pt>
                <c:pt idx="102">
                  <c:v>76.261477539496269</c:v>
                </c:pt>
                <c:pt idx="103">
                  <c:v>76.232320767869666</c:v>
                </c:pt>
                <c:pt idx="104">
                  <c:v>76.199030225651811</c:v>
                </c:pt>
                <c:pt idx="105">
                  <c:v>76.161791742389312</c:v>
                </c:pt>
                <c:pt idx="106">
                  <c:v>76.120819158997406</c:v>
                </c:pt>
                <c:pt idx="107">
                  <c:v>76.076349972599814</c:v>
                </c:pt>
                <c:pt idx="108">
                  <c:v>76.028640589045125</c:v>
                </c:pt>
                <c:pt idx="109">
                  <c:v>75.977961365762695</c:v>
                </c:pt>
                <c:pt idx="110">
                  <c:v>75.924591624817083</c:v>
                </c:pt>
                <c:pt idx="111">
                  <c:v>75.86881480322856</c:v>
                </c:pt>
                <c:pt idx="112">
                  <c:v>75.810913886700689</c:v>
                </c:pt>
                <c:pt idx="113">
                  <c:v>75.751167246163021</c:v>
                </c:pt>
                <c:pt idx="114">
                  <c:v>75.689844966506826</c:v>
                </c:pt>
                <c:pt idx="115">
                  <c:v>75.627205725990365</c:v>
                </c:pt>
                <c:pt idx="116">
                  <c:v>75.563494255138863</c:v>
                </c:pt>
                <c:pt idx="117">
                  <c:v>75.498939377238159</c:v>
                </c:pt>
                <c:pt idx="118">
                  <c:v>75.433752609881381</c:v>
                </c:pt>
                <c:pt idx="119">
                  <c:v>75.368127289114625</c:v>
                </c:pt>
                <c:pt idx="120">
                  <c:v>75.302238164718943</c:v>
                </c:pt>
                <c:pt idx="121">
                  <c:v>75.236241406856664</c:v>
                </c:pt>
                <c:pt idx="122">
                  <c:v>75.170274960222088</c:v>
                </c:pt>
                <c:pt idx="123">
                  <c:v>75.104459181313374</c:v>
                </c:pt>
                <c:pt idx="124">
                  <c:v>75.038897696750169</c:v>
                </c:pt>
                <c:pt idx="125">
                  <c:v>74.973678424960568</c:v>
                </c:pt>
                <c:pt idx="126">
                  <c:v>74.908874709359196</c:v>
                </c:pt>
                <c:pt idx="127">
                  <c:v>74.844546517734628</c:v>
                </c:pt>
                <c:pt idx="128">
                  <c:v>74.780741669460269</c:v>
                </c:pt>
                <c:pt idx="129">
                  <c:v>74.717497058948993</c:v>
                </c:pt>
                <c:pt idx="130">
                  <c:v>74.654839850206855</c:v>
                </c:pt>
                <c:pt idx="131">
                  <c:v>74.592788623216336</c:v>
                </c:pt>
                <c:pt idx="132">
                  <c:v>74.53135445808276</c:v>
                </c:pt>
                <c:pt idx="133">
                  <c:v>74.470541947363515</c:v>
                </c:pt>
                <c:pt idx="134">
                  <c:v>74.410350130767796</c:v>
                </c:pt>
                <c:pt idx="135">
                  <c:v>74.350773349499065</c:v>
                </c:pt>
                <c:pt idx="136">
                  <c:v>74.29180201996968</c:v>
                </c:pt>
                <c:pt idx="137">
                  <c:v>74.2334233285153</c:v>
                </c:pt>
                <c:pt idx="138">
                  <c:v>74.175621850150478</c:v>
                </c:pt>
                <c:pt idx="139">
                  <c:v>74.118380095410274</c:v>
                </c:pt>
                <c:pt idx="140">
                  <c:v>74.061678989985012</c:v>
                </c:pt>
                <c:pt idx="141">
                  <c:v>74.005498292243402</c:v>
                </c:pt>
                <c:pt idx="142">
                  <c:v>73.949816953908453</c:v>
                </c:pt>
                <c:pt idx="143">
                  <c:v>73.894613429151008</c:v>
                </c:pt>
                <c:pt idx="144">
                  <c:v>73.839865937242507</c:v>
                </c:pt>
                <c:pt idx="145">
                  <c:v>73.785552683691279</c:v>
                </c:pt>
                <c:pt idx="146">
                  <c:v>73.731652044510639</c:v>
                </c:pt>
                <c:pt idx="147">
                  <c:v>73.678142717950408</c:v>
                </c:pt>
                <c:pt idx="148">
                  <c:v>73.625003847685889</c:v>
                </c:pt>
                <c:pt idx="149">
                  <c:v>73.572215121114922</c:v>
                </c:pt>
                <c:pt idx="150">
                  <c:v>73.519756846071999</c:v>
                </c:pt>
                <c:pt idx="151">
                  <c:v>73.46761000893936</c:v>
                </c:pt>
                <c:pt idx="152">
                  <c:v>73.415756316820278</c:v>
                </c:pt>
                <c:pt idx="153">
                  <c:v>73.364178226145853</c:v>
                </c:pt>
                <c:pt idx="154">
                  <c:v>73.312858959813298</c:v>
                </c:pt>
                <c:pt idx="155">
                  <c:v>73.261782514702944</c:v>
                </c:pt>
                <c:pt idx="156">
                  <c:v>73.210933661192669</c:v>
                </c:pt>
                <c:pt idx="157">
                  <c:v>73.160297936081776</c:v>
                </c:pt>
                <c:pt idx="158">
                  <c:v>73.109861630150561</c:v>
                </c:pt>
                <c:pt idx="159">
                  <c:v>73.059611771415888</c:v>
                </c:pt>
                <c:pt idx="160">
                  <c:v>73.00953610499478</c:v>
                </c:pt>
                <c:pt idx="161">
                  <c:v>72.959623070358077</c:v>
                </c:pt>
                <c:pt idx="162">
                  <c:v>72.909861776639957</c:v>
                </c:pt>
                <c:pt idx="163">
                  <c:v>72.860241976568403</c:v>
                </c:pt>
                <c:pt idx="164">
                  <c:v>72.810754039492736</c:v>
                </c:pt>
                <c:pt idx="165">
                  <c:v>72.761388923906793</c:v>
                </c:pt>
                <c:pt idx="166">
                  <c:v>72.712138149799742</c:v>
                </c:pt>
                <c:pt idx="167">
                  <c:v>72.662993771107438</c:v>
                </c:pt>
                <c:pt idx="168">
                  <c:v>72.613948348487867</c:v>
                </c:pt>
                <c:pt idx="169">
                  <c:v>72.564994922600107</c:v>
                </c:pt>
                <c:pt idx="170">
                  <c:v>72.516126988029953</c:v>
                </c:pt>
                <c:pt idx="171">
                  <c:v>72.467338467973462</c:v>
                </c:pt>
                <c:pt idx="172">
                  <c:v>72.418623689762285</c:v>
                </c:pt>
                <c:pt idx="173">
                  <c:v>72.369977361292982</c:v>
                </c:pt>
                <c:pt idx="174">
                  <c:v>72.321394548402239</c:v>
                </c:pt>
                <c:pt idx="175">
                  <c:v>72.272870653214426</c:v>
                </c:pt>
                <c:pt idx="176">
                  <c:v>72.224401393474693</c:v>
                </c:pt>
                <c:pt idx="177">
                  <c:v>72.17598278286934</c:v>
                </c:pt>
                <c:pt idx="178">
                  <c:v>72.127611112326306</c:v>
                </c:pt>
                <c:pt idx="179">
                  <c:v>72.079282932281629</c:v>
                </c:pt>
                <c:pt idx="180">
                  <c:v>72.030995035891294</c:v>
                </c:pt>
                <c:pt idx="181">
                  <c:v>71.982744443163938</c:v>
                </c:pt>
                <c:pt idx="182">
                  <c:v>71.934528385985544</c:v>
                </c:pt>
                <c:pt idx="183">
                  <c:v>71.886344294005511</c:v>
                </c:pt>
                <c:pt idx="184">
                  <c:v>71.838189781350721</c:v>
                </c:pt>
                <c:pt idx="185">
                  <c:v>71.790062634133847</c:v>
                </c:pt>
                <c:pt idx="186">
                  <c:v>71.74196079872037</c:v>
                </c:pt>
                <c:pt idx="187">
                  <c:v>71.693882370719948</c:v>
                </c:pt>
                <c:pt idx="188">
                  <c:v>71.645825584665857</c:v>
                </c:pt>
                <c:pt idx="189">
                  <c:v>71.597788804348923</c:v>
                </c:pt>
                <c:pt idx="190">
                  <c:v>71.549770513770952</c:v>
                </c:pt>
                <c:pt idx="191">
                  <c:v>71.501769308684587</c:v>
                </c:pt>
                <c:pt idx="192">
                  <c:v>71.453783888687198</c:v>
                </c:pt>
                <c:pt idx="193">
                  <c:v>71.405813049837519</c:v>
                </c:pt>
                <c:pt idx="194">
                  <c:v>71.35785567776442</c:v>
                </c:pt>
                <c:pt idx="195">
                  <c:v>71.309910741239278</c:v>
                </c:pt>
                <c:pt idx="196">
                  <c:v>71.261977286183878</c:v>
                </c:pt>
                <c:pt idx="197">
                  <c:v>71.214054430087145</c:v>
                </c:pt>
                <c:pt idx="198">
                  <c:v>71.166141356805753</c:v>
                </c:pt>
                <c:pt idx="199">
                  <c:v>71.118237311724258</c:v>
                </c:pt>
                <c:pt idx="200">
                  <c:v>71.070341597252138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348792"/>
        <c:axId val="302349184"/>
      </c:scatterChart>
      <c:valAx>
        <c:axId val="302348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2349184"/>
        <c:crosses val="autoZero"/>
        <c:crossBetween val="midCat"/>
      </c:valAx>
      <c:valAx>
        <c:axId val="3023491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2348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'C'!$J$6:$J$206</c:f>
              <c:numCache>
                <c:formatCode>General</c:formatCode>
                <c:ptCount val="201"/>
                <c:pt idx="0">
                  <c:v>70.212000000000003</c:v>
                </c:pt>
                <c:pt idx="1">
                  <c:v>70.561000000000007</c:v>
                </c:pt>
                <c:pt idx="2">
                  <c:v>69.47</c:v>
                </c:pt>
                <c:pt idx="3">
                  <c:v>69.561000000000007</c:v>
                </c:pt>
                <c:pt idx="4">
                  <c:v>68.561000000000007</c:v>
                </c:pt>
                <c:pt idx="5">
                  <c:v>69.712000000000003</c:v>
                </c:pt>
                <c:pt idx="6">
                  <c:v>69.227000000000004</c:v>
                </c:pt>
                <c:pt idx="7">
                  <c:v>69.682000000000002</c:v>
                </c:pt>
                <c:pt idx="8">
                  <c:v>71.272999999999996</c:v>
                </c:pt>
                <c:pt idx="9">
                  <c:v>71.287999999999997</c:v>
                </c:pt>
                <c:pt idx="10">
                  <c:v>71.97</c:v>
                </c:pt>
                <c:pt idx="11">
                  <c:v>70.287999999999997</c:v>
                </c:pt>
                <c:pt idx="12">
                  <c:v>71.152000000000001</c:v>
                </c:pt>
                <c:pt idx="13">
                  <c:v>71.879000000000005</c:v>
                </c:pt>
                <c:pt idx="14">
                  <c:v>71.635999999999996</c:v>
                </c:pt>
                <c:pt idx="15">
                  <c:v>71.894000000000005</c:v>
                </c:pt>
                <c:pt idx="16">
                  <c:v>71.924000000000007</c:v>
                </c:pt>
                <c:pt idx="17">
                  <c:v>71.787999999999997</c:v>
                </c:pt>
                <c:pt idx="18">
                  <c:v>70.727000000000004</c:v>
                </c:pt>
                <c:pt idx="19">
                  <c:v>71.712000000000003</c:v>
                </c:pt>
                <c:pt idx="20">
                  <c:v>71.697000000000003</c:v>
                </c:pt>
                <c:pt idx="21">
                  <c:v>72.727000000000004</c:v>
                </c:pt>
                <c:pt idx="22">
                  <c:v>72.120999999999995</c:v>
                </c:pt>
                <c:pt idx="23">
                  <c:v>73.394000000000005</c:v>
                </c:pt>
                <c:pt idx="24">
                  <c:v>71.772999999999996</c:v>
                </c:pt>
                <c:pt idx="25">
                  <c:v>73.757999999999996</c:v>
                </c:pt>
                <c:pt idx="26">
                  <c:v>72.424000000000007</c:v>
                </c:pt>
                <c:pt idx="27">
                  <c:v>73.03</c:v>
                </c:pt>
                <c:pt idx="28">
                  <c:v>74.424000000000007</c:v>
                </c:pt>
                <c:pt idx="29">
                  <c:v>74.302999999999997</c:v>
                </c:pt>
                <c:pt idx="30">
                  <c:v>75.5</c:v>
                </c:pt>
                <c:pt idx="31">
                  <c:v>76.652000000000001</c:v>
                </c:pt>
                <c:pt idx="32">
                  <c:v>75.272999999999996</c:v>
                </c:pt>
                <c:pt idx="33">
                  <c:v>75.045000000000002</c:v>
                </c:pt>
                <c:pt idx="34">
                  <c:v>76.575999999999993</c:v>
                </c:pt>
                <c:pt idx="35">
                  <c:v>77.97</c:v>
                </c:pt>
                <c:pt idx="36">
                  <c:v>77.135999999999996</c:v>
                </c:pt>
                <c:pt idx="37">
                  <c:v>77.332999999999998</c:v>
                </c:pt>
                <c:pt idx="38">
                  <c:v>79.152000000000001</c:v>
                </c:pt>
                <c:pt idx="39">
                  <c:v>80.635999999999996</c:v>
                </c:pt>
                <c:pt idx="40">
                  <c:v>82.347999999999999</c:v>
                </c:pt>
                <c:pt idx="41">
                  <c:v>84.105999999999995</c:v>
                </c:pt>
                <c:pt idx="42">
                  <c:v>87.120999999999995</c:v>
                </c:pt>
                <c:pt idx="43">
                  <c:v>91.802999999999997</c:v>
                </c:pt>
                <c:pt idx="44">
                  <c:v>95.682000000000002</c:v>
                </c:pt>
                <c:pt idx="45">
                  <c:v>103.288</c:v>
                </c:pt>
                <c:pt idx="46">
                  <c:v>110.47</c:v>
                </c:pt>
                <c:pt idx="47">
                  <c:v>120.803</c:v>
                </c:pt>
                <c:pt idx="48">
                  <c:v>131.727</c:v>
                </c:pt>
                <c:pt idx="49">
                  <c:v>144.87899999999999</c:v>
                </c:pt>
                <c:pt idx="50">
                  <c:v>158.697</c:v>
                </c:pt>
                <c:pt idx="51">
                  <c:v>173.01499999999999</c:v>
                </c:pt>
                <c:pt idx="52">
                  <c:v>187.667</c:v>
                </c:pt>
                <c:pt idx="53">
                  <c:v>198.697</c:v>
                </c:pt>
                <c:pt idx="54">
                  <c:v>208.93899999999999</c:v>
                </c:pt>
                <c:pt idx="55">
                  <c:v>214.773</c:v>
                </c:pt>
                <c:pt idx="56">
                  <c:v>219.21199999999999</c:v>
                </c:pt>
                <c:pt idx="57">
                  <c:v>219.636</c:v>
                </c:pt>
                <c:pt idx="58">
                  <c:v>218.42400000000001</c:v>
                </c:pt>
                <c:pt idx="59">
                  <c:v>210.92400000000001</c:v>
                </c:pt>
                <c:pt idx="60">
                  <c:v>195.727</c:v>
                </c:pt>
                <c:pt idx="61">
                  <c:v>170.09100000000001</c:v>
                </c:pt>
                <c:pt idx="62">
                  <c:v>129.727</c:v>
                </c:pt>
                <c:pt idx="63">
                  <c:v>96.394000000000005</c:v>
                </c:pt>
                <c:pt idx="64">
                  <c:v>83.847999999999999</c:v>
                </c:pt>
                <c:pt idx="65">
                  <c:v>79.120999999999995</c:v>
                </c:pt>
                <c:pt idx="66">
                  <c:v>76.47</c:v>
                </c:pt>
                <c:pt idx="67">
                  <c:v>76.47</c:v>
                </c:pt>
                <c:pt idx="68">
                  <c:v>77.120999999999995</c:v>
                </c:pt>
                <c:pt idx="69">
                  <c:v>78.924000000000007</c:v>
                </c:pt>
                <c:pt idx="70">
                  <c:v>80.03</c:v>
                </c:pt>
                <c:pt idx="71">
                  <c:v>81.075999999999993</c:v>
                </c:pt>
                <c:pt idx="72">
                  <c:v>84.03</c:v>
                </c:pt>
                <c:pt idx="73">
                  <c:v>87.832999999999998</c:v>
                </c:pt>
                <c:pt idx="74">
                  <c:v>91.787999999999997</c:v>
                </c:pt>
                <c:pt idx="75">
                  <c:v>97.364000000000004</c:v>
                </c:pt>
                <c:pt idx="76">
                  <c:v>104.03</c:v>
                </c:pt>
                <c:pt idx="77">
                  <c:v>110.773</c:v>
                </c:pt>
                <c:pt idx="78">
                  <c:v>117.136</c:v>
                </c:pt>
                <c:pt idx="79">
                  <c:v>121.07599999999999</c:v>
                </c:pt>
                <c:pt idx="80">
                  <c:v>124.60599999999999</c:v>
                </c:pt>
                <c:pt idx="81">
                  <c:v>125.39400000000001</c:v>
                </c:pt>
                <c:pt idx="82">
                  <c:v>124.758</c:v>
                </c:pt>
                <c:pt idx="83">
                  <c:v>118.60599999999999</c:v>
                </c:pt>
                <c:pt idx="84">
                  <c:v>107.985</c:v>
                </c:pt>
                <c:pt idx="85">
                  <c:v>94.424000000000007</c:v>
                </c:pt>
                <c:pt idx="86">
                  <c:v>84.515000000000001</c:v>
                </c:pt>
                <c:pt idx="87">
                  <c:v>78.938999999999993</c:v>
                </c:pt>
                <c:pt idx="88">
                  <c:v>76.605999999999995</c:v>
                </c:pt>
                <c:pt idx="89">
                  <c:v>76</c:v>
                </c:pt>
                <c:pt idx="90">
                  <c:v>74.120999999999995</c:v>
                </c:pt>
                <c:pt idx="91">
                  <c:v>75.635999999999996</c:v>
                </c:pt>
                <c:pt idx="92">
                  <c:v>73.802999999999997</c:v>
                </c:pt>
                <c:pt idx="93">
                  <c:v>73.787999999999997</c:v>
                </c:pt>
                <c:pt idx="94">
                  <c:v>73.197000000000003</c:v>
                </c:pt>
                <c:pt idx="95">
                  <c:v>73.575999999999993</c:v>
                </c:pt>
                <c:pt idx="96">
                  <c:v>73.697000000000003</c:v>
                </c:pt>
                <c:pt idx="97">
                  <c:v>73.954999999999998</c:v>
                </c:pt>
                <c:pt idx="98">
                  <c:v>73.742000000000004</c:v>
                </c:pt>
                <c:pt idx="99">
                  <c:v>75.167000000000002</c:v>
                </c:pt>
                <c:pt idx="100">
                  <c:v>74.802999999999997</c:v>
                </c:pt>
                <c:pt idx="101">
                  <c:v>75.364000000000004</c:v>
                </c:pt>
                <c:pt idx="102">
                  <c:v>75.954999999999998</c:v>
                </c:pt>
                <c:pt idx="103">
                  <c:v>77.847999999999999</c:v>
                </c:pt>
                <c:pt idx="104">
                  <c:v>78.257999999999996</c:v>
                </c:pt>
                <c:pt idx="105">
                  <c:v>79.712000000000003</c:v>
                </c:pt>
                <c:pt idx="106">
                  <c:v>78.242000000000004</c:v>
                </c:pt>
                <c:pt idx="107">
                  <c:v>80.090999999999994</c:v>
                </c:pt>
                <c:pt idx="108">
                  <c:v>80.727000000000004</c:v>
                </c:pt>
                <c:pt idx="109">
                  <c:v>78.97</c:v>
                </c:pt>
                <c:pt idx="110">
                  <c:v>81</c:v>
                </c:pt>
                <c:pt idx="111">
                  <c:v>80.135999999999996</c:v>
                </c:pt>
                <c:pt idx="112">
                  <c:v>81.697000000000003</c:v>
                </c:pt>
                <c:pt idx="113">
                  <c:v>82.772999999999996</c:v>
                </c:pt>
                <c:pt idx="114">
                  <c:v>83.182000000000002</c:v>
                </c:pt>
                <c:pt idx="115">
                  <c:v>86.847999999999999</c:v>
                </c:pt>
                <c:pt idx="116">
                  <c:v>88.257999999999996</c:v>
                </c:pt>
                <c:pt idx="117">
                  <c:v>90.787999999999997</c:v>
                </c:pt>
                <c:pt idx="118">
                  <c:v>92.787999999999997</c:v>
                </c:pt>
                <c:pt idx="119">
                  <c:v>97.272999999999996</c:v>
                </c:pt>
                <c:pt idx="120">
                  <c:v>98.954999999999998</c:v>
                </c:pt>
                <c:pt idx="121">
                  <c:v>100.379</c:v>
                </c:pt>
                <c:pt idx="122">
                  <c:v>99.317999999999998</c:v>
                </c:pt>
                <c:pt idx="123">
                  <c:v>97.652000000000001</c:v>
                </c:pt>
                <c:pt idx="124">
                  <c:v>95.197000000000003</c:v>
                </c:pt>
                <c:pt idx="125">
                  <c:v>91.954999999999998</c:v>
                </c:pt>
                <c:pt idx="126">
                  <c:v>86.545000000000002</c:v>
                </c:pt>
                <c:pt idx="127">
                  <c:v>83.242000000000004</c:v>
                </c:pt>
                <c:pt idx="128">
                  <c:v>78.682000000000002</c:v>
                </c:pt>
                <c:pt idx="129">
                  <c:v>76.879000000000005</c:v>
                </c:pt>
                <c:pt idx="130">
                  <c:v>74.682000000000002</c:v>
                </c:pt>
                <c:pt idx="131">
                  <c:v>73.817999999999998</c:v>
                </c:pt>
                <c:pt idx="132">
                  <c:v>73.152000000000001</c:v>
                </c:pt>
                <c:pt idx="133">
                  <c:v>74.257999999999996</c:v>
                </c:pt>
                <c:pt idx="134">
                  <c:v>73.379000000000005</c:v>
                </c:pt>
                <c:pt idx="135">
                  <c:v>73.197000000000003</c:v>
                </c:pt>
                <c:pt idx="136">
                  <c:v>72.287999999999997</c:v>
                </c:pt>
                <c:pt idx="137">
                  <c:v>73.802999999999997</c:v>
                </c:pt>
                <c:pt idx="138">
                  <c:v>72.757999999999996</c:v>
                </c:pt>
                <c:pt idx="139">
                  <c:v>71.894000000000005</c:v>
                </c:pt>
                <c:pt idx="140">
                  <c:v>74.075999999999993</c:v>
                </c:pt>
                <c:pt idx="141">
                  <c:v>73.152000000000001</c:v>
                </c:pt>
                <c:pt idx="142">
                  <c:v>73.635999999999996</c:v>
                </c:pt>
                <c:pt idx="143">
                  <c:v>74.135999999999996</c:v>
                </c:pt>
                <c:pt idx="144">
                  <c:v>74.53</c:v>
                </c:pt>
                <c:pt idx="145">
                  <c:v>75.424000000000007</c:v>
                </c:pt>
                <c:pt idx="146">
                  <c:v>76.242000000000004</c:v>
                </c:pt>
                <c:pt idx="147">
                  <c:v>78.575999999999993</c:v>
                </c:pt>
                <c:pt idx="148">
                  <c:v>78.652000000000001</c:v>
                </c:pt>
                <c:pt idx="149">
                  <c:v>79.682000000000002</c:v>
                </c:pt>
                <c:pt idx="150">
                  <c:v>81.97</c:v>
                </c:pt>
                <c:pt idx="151">
                  <c:v>82.909000000000006</c:v>
                </c:pt>
                <c:pt idx="152">
                  <c:v>82.515000000000001</c:v>
                </c:pt>
                <c:pt idx="153">
                  <c:v>83.938999999999993</c:v>
                </c:pt>
                <c:pt idx="154">
                  <c:v>82.772999999999996</c:v>
                </c:pt>
                <c:pt idx="155">
                  <c:v>84.242000000000004</c:v>
                </c:pt>
                <c:pt idx="156">
                  <c:v>81.682000000000002</c:v>
                </c:pt>
                <c:pt idx="157">
                  <c:v>79.605999999999995</c:v>
                </c:pt>
                <c:pt idx="158">
                  <c:v>79.652000000000001</c:v>
                </c:pt>
                <c:pt idx="159">
                  <c:v>76.772999999999996</c:v>
                </c:pt>
                <c:pt idx="160">
                  <c:v>76.515000000000001</c:v>
                </c:pt>
                <c:pt idx="161">
                  <c:v>74.061000000000007</c:v>
                </c:pt>
                <c:pt idx="162">
                  <c:v>72.561000000000007</c:v>
                </c:pt>
                <c:pt idx="163">
                  <c:v>71.817999999999998</c:v>
                </c:pt>
                <c:pt idx="164">
                  <c:v>72.879000000000005</c:v>
                </c:pt>
                <c:pt idx="165">
                  <c:v>70.787999999999997</c:v>
                </c:pt>
                <c:pt idx="166">
                  <c:v>71.97</c:v>
                </c:pt>
                <c:pt idx="167">
                  <c:v>72.409000000000006</c:v>
                </c:pt>
                <c:pt idx="168">
                  <c:v>70.197000000000003</c:v>
                </c:pt>
                <c:pt idx="169">
                  <c:v>71.515000000000001</c:v>
                </c:pt>
                <c:pt idx="170">
                  <c:v>70.652000000000001</c:v>
                </c:pt>
                <c:pt idx="171">
                  <c:v>72.105999999999995</c:v>
                </c:pt>
                <c:pt idx="172">
                  <c:v>70.545000000000002</c:v>
                </c:pt>
                <c:pt idx="173">
                  <c:v>71.712000000000003</c:v>
                </c:pt>
                <c:pt idx="174">
                  <c:v>71.697000000000003</c:v>
                </c:pt>
                <c:pt idx="175">
                  <c:v>70.045000000000002</c:v>
                </c:pt>
                <c:pt idx="176">
                  <c:v>69.984999999999999</c:v>
                </c:pt>
                <c:pt idx="177">
                  <c:v>70.424000000000007</c:v>
                </c:pt>
                <c:pt idx="178">
                  <c:v>69.894000000000005</c:v>
                </c:pt>
                <c:pt idx="179">
                  <c:v>69.742000000000004</c:v>
                </c:pt>
                <c:pt idx="180">
                  <c:v>71.182000000000002</c:v>
                </c:pt>
                <c:pt idx="181">
                  <c:v>70.197000000000003</c:v>
                </c:pt>
                <c:pt idx="182">
                  <c:v>70.938999999999993</c:v>
                </c:pt>
                <c:pt idx="183">
                  <c:v>70.712000000000003</c:v>
                </c:pt>
                <c:pt idx="184">
                  <c:v>70.5</c:v>
                </c:pt>
                <c:pt idx="185">
                  <c:v>70.652000000000001</c:v>
                </c:pt>
                <c:pt idx="186">
                  <c:v>70.545000000000002</c:v>
                </c:pt>
                <c:pt idx="187">
                  <c:v>70.045000000000002</c:v>
                </c:pt>
                <c:pt idx="188">
                  <c:v>69.954999999999998</c:v>
                </c:pt>
                <c:pt idx="189">
                  <c:v>70.847999999999999</c:v>
                </c:pt>
                <c:pt idx="190">
                  <c:v>70.832999999999998</c:v>
                </c:pt>
                <c:pt idx="191">
                  <c:v>71.484999999999999</c:v>
                </c:pt>
                <c:pt idx="192">
                  <c:v>70.152000000000001</c:v>
                </c:pt>
                <c:pt idx="193">
                  <c:v>69.879000000000005</c:v>
                </c:pt>
                <c:pt idx="194">
                  <c:v>71.257999999999996</c:v>
                </c:pt>
                <c:pt idx="195">
                  <c:v>70.090999999999994</c:v>
                </c:pt>
                <c:pt idx="196">
                  <c:v>70.015000000000001</c:v>
                </c:pt>
                <c:pt idx="197">
                  <c:v>71.332999999999998</c:v>
                </c:pt>
                <c:pt idx="198">
                  <c:v>69.575999999999993</c:v>
                </c:pt>
                <c:pt idx="199">
                  <c:v>70.061000000000007</c:v>
                </c:pt>
                <c:pt idx="200">
                  <c:v>71.605999999999995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'C'!$Y$6:$Y$206</c:f>
              <c:numCache>
                <c:formatCode>0.00</c:formatCode>
                <c:ptCount val="201"/>
                <c:pt idx="0">
                  <c:v>71.734395115354289</c:v>
                </c:pt>
                <c:pt idx="1">
                  <c:v>71.784295896590137</c:v>
                </c:pt>
                <c:pt idx="2">
                  <c:v>71.834202905267631</c:v>
                </c:pt>
                <c:pt idx="3">
                  <c:v>71.884116637459485</c:v>
                </c:pt>
                <c:pt idx="4">
                  <c:v>71.934037626969214</c:v>
                </c:pt>
                <c:pt idx="5">
                  <c:v>71.983966447989914</c:v>
                </c:pt>
                <c:pt idx="6">
                  <c:v>72.033903717923835</c:v>
                </c:pt>
                <c:pt idx="7">
                  <c:v>72.083850100369233</c:v>
                </c:pt>
                <c:pt idx="8">
                  <c:v>72.133806308280285</c:v>
                </c:pt>
                <c:pt idx="9">
                  <c:v>72.183773107305626</c:v>
                </c:pt>
                <c:pt idx="10">
                  <c:v>72.23375131930996</c:v>
                </c:pt>
                <c:pt idx="11">
                  <c:v>72.283741826083357</c:v>
                </c:pt>
                <c:pt idx="12">
                  <c:v>72.333745573240705</c:v>
                </c:pt>
                <c:pt idx="13">
                  <c:v>72.38376357431369</c:v>
                </c:pt>
                <c:pt idx="14">
                  <c:v>72.433796915035629</c:v>
                </c:pt>
                <c:pt idx="15">
                  <c:v>72.483846757817631</c:v>
                </c:pt>
                <c:pt idx="16">
                  <c:v>72.533914346413496</c:v>
                </c:pt>
                <c:pt idx="17">
                  <c:v>72.584001010768489</c:v>
                </c:pt>
                <c:pt idx="18">
                  <c:v>72.634108172051199</c:v>
                </c:pt>
                <c:pt idx="19">
                  <c:v>72.68423734788729</c:v>
                </c:pt>
                <c:pt idx="20">
                  <c:v>72.734390157908038</c:v>
                </c:pt>
                <c:pt idx="21">
                  <c:v>72.784568330088845</c:v>
                </c:pt>
                <c:pt idx="22">
                  <c:v>72.83477370967509</c:v>
                </c:pt>
                <c:pt idx="23">
                  <c:v>72.885008277046396</c:v>
                </c:pt>
                <c:pt idx="24">
                  <c:v>72.935274195750225</c:v>
                </c:pt>
                <c:pt idx="25">
                  <c:v>72.985573958103586</c:v>
                </c:pt>
                <c:pt idx="26">
                  <c:v>73.035910831621209</c:v>
                </c:pt>
                <c:pt idx="27">
                  <c:v>73.086290188276678</c:v>
                </c:pt>
                <c:pt idx="28">
                  <c:v>73.136723297202806</c:v>
                </c:pt>
                <c:pt idx="29">
                  <c:v>73.187237646274482</c:v>
                </c:pt>
                <c:pt idx="30">
                  <c:v>73.23790367777795</c:v>
                </c:pt>
                <c:pt idx="31">
                  <c:v>73.288900607982541</c:v>
                </c:pt>
                <c:pt idx="32">
                  <c:v>73.340670217266393</c:v>
                </c:pt>
                <c:pt idx="33">
                  <c:v>73.394257346379391</c:v>
                </c:pt>
                <c:pt idx="34">
                  <c:v>73.452022830689685</c:v>
                </c:pt>
                <c:pt idx="35">
                  <c:v>73.519051647618966</c:v>
                </c:pt>
                <c:pt idx="36">
                  <c:v>73.60576791696316</c:v>
                </c:pt>
                <c:pt idx="37">
                  <c:v>73.732480154457875</c:v>
                </c:pt>
                <c:pt idx="38">
                  <c:v>73.936728067640075</c:v>
                </c:pt>
                <c:pt idx="39">
                  <c:v>74.284217340129743</c:v>
                </c:pt>
                <c:pt idx="40">
                  <c:v>74.883562330162533</c:v>
                </c:pt>
                <c:pt idx="41">
                  <c:v>75.903741081550422</c:v>
                </c:pt>
                <c:pt idx="42">
                  <c:v>77.590965607198129</c:v>
                </c:pt>
                <c:pt idx="43">
                  <c:v>80.278802885245284</c:v>
                </c:pt>
                <c:pt idx="44">
                  <c:v>84.38264785196948</c:v>
                </c:pt>
                <c:pt idx="45">
                  <c:v>90.368486135613409</c:v>
                </c:pt>
                <c:pt idx="46">
                  <c:v>98.688069174149234</c:v>
                </c:pt>
                <c:pt idx="47">
                  <c:v>109.6795267837546</c:v>
                </c:pt>
                <c:pt idx="48">
                  <c:v>123.44397123397771</c:v>
                </c:pt>
                <c:pt idx="49">
                  <c:v>139.72236942858939</c:v>
                </c:pt>
                <c:pt idx="50">
                  <c:v>157.80805541682378</c:v>
                </c:pt>
                <c:pt idx="51">
                  <c:v>176.53281178465889</c:v>
                </c:pt>
                <c:pt idx="52">
                  <c:v>194.35399064392129</c:v>
                </c:pt>
                <c:pt idx="53">
                  <c:v>209.54644646379822</c:v>
                </c:pt>
                <c:pt idx="54">
                  <c:v>220.47169867038562</c:v>
                </c:pt>
                <c:pt idx="55">
                  <c:v>225.86812667921168</c:v>
                </c:pt>
                <c:pt idx="56">
                  <c:v>225.09158796885819</c:v>
                </c:pt>
                <c:pt idx="57">
                  <c:v>218.24309536602075</c:v>
                </c:pt>
                <c:pt idx="58">
                  <c:v>206.14859581359528</c:v>
                </c:pt>
                <c:pt idx="59">
                  <c:v>190.19644354866122</c:v>
                </c:pt>
                <c:pt idx="60">
                  <c:v>172.07675292187619</c:v>
                </c:pt>
                <c:pt idx="61">
                  <c:v>153.49018038041518</c:v>
                </c:pt>
                <c:pt idx="62">
                  <c:v>135.8948979396329</c:v>
                </c:pt>
                <c:pt idx="63">
                  <c:v>120.34144396334915</c:v>
                </c:pt>
                <c:pt idx="64">
                  <c:v>107.41481434415181</c:v>
                </c:pt>
                <c:pt idx="65">
                  <c:v>97.273301030002941</c:v>
                </c:pt>
                <c:pt idx="66">
                  <c:v>89.753581662224306</c:v>
                </c:pt>
                <c:pt idx="67">
                  <c:v>84.505260654887181</c:v>
                </c:pt>
                <c:pt idx="68">
                  <c:v>81.123350178473487</c:v>
                </c:pt>
                <c:pt idx="69">
                  <c:v>79.25797996334154</c:v>
                </c:pt>
                <c:pt idx="70">
                  <c:v>78.690109272742546</c:v>
                </c:pt>
                <c:pt idx="71">
                  <c:v>79.365901717932104</c:v>
                </c:pt>
                <c:pt idx="72">
                  <c:v>81.381378691170468</c:v>
                </c:pt>
                <c:pt idx="73">
                  <c:v>84.908973655130154</c:v>
                </c:pt>
                <c:pt idx="74">
                  <c:v>90.067030882092666</c:v>
                </c:pt>
                <c:pt idx="75">
                  <c:v>96.756455550579361</c:v>
                </c:pt>
                <c:pt idx="76">
                  <c:v>104.51897025192676</c:v>
                </c:pt>
                <c:pt idx="77">
                  <c:v>112.48980082900925</c:v>
                </c:pt>
                <c:pt idx="78">
                  <c:v>119.50226231111162</c:v>
                </c:pt>
                <c:pt idx="79">
                  <c:v>124.34549777735222</c:v>
                </c:pt>
                <c:pt idx="80">
                  <c:v>126.10018723098703</c:v>
                </c:pt>
                <c:pt idx="81">
                  <c:v>124.42307057321278</c:v>
                </c:pt>
                <c:pt idx="82">
                  <c:v>119.65797826869724</c:v>
                </c:pt>
                <c:pt idx="83">
                  <c:v>112.72324039123427</c:v>
                </c:pt>
                <c:pt idx="84">
                  <c:v>104.82547106370795</c:v>
                </c:pt>
                <c:pt idx="85">
                  <c:v>97.121631423444526</c:v>
                </c:pt>
                <c:pt idx="86">
                  <c:v>90.457727172131612</c:v>
                </c:pt>
                <c:pt idx="87">
                  <c:v>85.258222529125547</c:v>
                </c:pt>
                <c:pt idx="88">
                  <c:v>81.563832700849247</c:v>
                </c:pt>
                <c:pt idx="89">
                  <c:v>79.159671826118924</c:v>
                </c:pt>
                <c:pt idx="90">
                  <c:v>77.721613614208479</c:v>
                </c:pt>
                <c:pt idx="91">
                  <c:v>76.929138463409132</c:v>
                </c:pt>
                <c:pt idx="92">
                  <c:v>76.525935172675915</c:v>
                </c:pt>
                <c:pt idx="93">
                  <c:v>76.335531705181197</c:v>
                </c:pt>
                <c:pt idx="94">
                  <c:v>76.250351983129377</c:v>
                </c:pt>
                <c:pt idx="95">
                  <c:v>76.21144410051599</c:v>
                </c:pt>
                <c:pt idx="96">
                  <c:v>76.189493049635686</c:v>
                </c:pt>
                <c:pt idx="97">
                  <c:v>76.171192379012837</c:v>
                </c:pt>
                <c:pt idx="98">
                  <c:v>76.151020517770519</c:v>
                </c:pt>
                <c:pt idx="99">
                  <c:v>76.126917222265519</c:v>
                </c:pt>
                <c:pt idx="100">
                  <c:v>76.098285512513982</c:v>
                </c:pt>
                <c:pt idx="101">
                  <c:v>76.065224271203491</c:v>
                </c:pt>
                <c:pt idx="102">
                  <c:v>76.02841205210666</c:v>
                </c:pt>
                <c:pt idx="103">
                  <c:v>75.989447832681108</c:v>
                </c:pt>
                <c:pt idx="104">
                  <c:v>75.951713488820189</c:v>
                </c:pt>
                <c:pt idx="105">
                  <c:v>75.921990497619831</c:v>
                </c:pt>
                <c:pt idx="106">
                  <c:v>75.913132004556076</c:v>
                </c:pt>
                <c:pt idx="107">
                  <c:v>75.947986186004712</c:v>
                </c:pt>
                <c:pt idx="108">
                  <c:v>76.064364448458974</c:v>
                </c:pt>
                <c:pt idx="109">
                  <c:v>76.320049139052827</c:v>
                </c:pt>
                <c:pt idx="110">
                  <c:v>76.795696459776536</c:v>
                </c:pt>
                <c:pt idx="111">
                  <c:v>77.592372192106239</c:v>
                </c:pt>
                <c:pt idx="112">
                  <c:v>78.820081760853668</c:v>
                </c:pt>
                <c:pt idx="113">
                  <c:v>80.57491808790985</c:v>
                </c:pt>
                <c:pt idx="114">
                  <c:v>82.905923501360519</c:v>
                </c:pt>
                <c:pt idx="115">
                  <c:v>85.77803158436798</c:v>
                </c:pt>
                <c:pt idx="116">
                  <c:v>89.042706168092138</c:v>
                </c:pt>
                <c:pt idx="117">
                  <c:v>92.430254261152285</c:v>
                </c:pt>
                <c:pt idx="118">
                  <c:v>95.574626694984957</c:v>
                </c:pt>
                <c:pt idx="119">
                  <c:v>98.07223653008765</c:v>
                </c:pt>
                <c:pt idx="120">
                  <c:v>99.56353993155227</c:v>
                </c:pt>
                <c:pt idx="121">
                  <c:v>99.815159520689235</c:v>
                </c:pt>
                <c:pt idx="122">
                  <c:v>98.776800943523256</c:v>
                </c:pt>
                <c:pt idx="123">
                  <c:v>96.593866010177521</c:v>
                </c:pt>
                <c:pt idx="124">
                  <c:v>93.571420692895828</c:v>
                </c:pt>
                <c:pt idx="125">
                  <c:v>90.101820883936014</c:v>
                </c:pt>
                <c:pt idx="126">
                  <c:v>86.579631756115049</c:v>
                </c:pt>
                <c:pt idx="127">
                  <c:v>83.329053568176562</c:v>
                </c:pt>
                <c:pt idx="128">
                  <c:v>80.561282497941235</c:v>
                </c:pt>
                <c:pt idx="129">
                  <c:v>78.366615963396953</c:v>
                </c:pt>
                <c:pt idx="130">
                  <c:v>76.734518697893421</c:v>
                </c:pt>
                <c:pt idx="131">
                  <c:v>75.588483784557738</c:v>
                </c:pt>
                <c:pt idx="132">
                  <c:v>74.822326167851585</c:v>
                </c:pt>
                <c:pt idx="133">
                  <c:v>74.328721161089561</c:v>
                </c:pt>
                <c:pt idx="134">
                  <c:v>74.016386115436504</c:v>
                </c:pt>
                <c:pt idx="135">
                  <c:v>73.81684595025375</c:v>
                </c:pt>
                <c:pt idx="136">
                  <c:v>73.684114339136784</c:v>
                </c:pt>
                <c:pt idx="137">
                  <c:v>73.591009429361051</c:v>
                </c:pt>
                <c:pt idx="138">
                  <c:v>73.524999762816861</c:v>
                </c:pt>
                <c:pt idx="139">
                  <c:v>73.485257009473614</c:v>
                </c:pt>
                <c:pt idx="140">
                  <c:v>73.48146738774075</c:v>
                </c:pt>
                <c:pt idx="141">
                  <c:v>73.534059221601794</c:v>
                </c:pt>
                <c:pt idx="142">
                  <c:v>73.674787674867801</c:v>
                </c:pt>
                <c:pt idx="143">
                  <c:v>73.94605238011728</c:v>
                </c:pt>
                <c:pt idx="144">
                  <c:v>74.397053364365021</c:v>
                </c:pt>
                <c:pt idx="145">
                  <c:v>75.075230642292098</c:v>
                </c:pt>
                <c:pt idx="146">
                  <c:v>76.012694043791385</c:v>
                </c:pt>
                <c:pt idx="147">
                  <c:v>77.209535625122797</c:v>
                </c:pt>
                <c:pt idx="148">
                  <c:v>78.618452729446659</c:v>
                </c:pt>
                <c:pt idx="149">
                  <c:v>80.136838983204385</c:v>
                </c:pt>
                <c:pt idx="150">
                  <c:v>81.612111603448724</c:v>
                </c:pt>
                <c:pt idx="151">
                  <c:v>82.862836766071084</c:v>
                </c:pt>
                <c:pt idx="152">
                  <c:v>83.712803974895721</c:v>
                </c:pt>
                <c:pt idx="153">
                  <c:v>84.029609619406472</c:v>
                </c:pt>
                <c:pt idx="154">
                  <c:v>83.756186322802733</c:v>
                </c:pt>
                <c:pt idx="155">
                  <c:v>82.924942400746147</c:v>
                </c:pt>
                <c:pt idx="156">
                  <c:v>81.649686821710546</c:v>
                </c:pt>
                <c:pt idx="157">
                  <c:v>80.098107819911789</c:v>
                </c:pt>
                <c:pt idx="158">
                  <c:v>78.45396619892081</c:v>
                </c:pt>
                <c:pt idx="159">
                  <c:v>76.880701069475393</c:v>
                </c:pt>
                <c:pt idx="160">
                  <c:v>75.496121559295133</c:v>
                </c:pt>
                <c:pt idx="161">
                  <c:v>74.362697662522052</c:v>
                </c:pt>
                <c:pt idx="162">
                  <c:v>73.492248268149552</c:v>
                </c:pt>
                <c:pt idx="163">
                  <c:v>72.859868982110086</c:v>
                </c:pt>
                <c:pt idx="164">
                  <c:v>72.420781852711059</c:v>
                </c:pt>
                <c:pt idx="165">
                  <c:v>72.125035404471959</c:v>
                </c:pt>
                <c:pt idx="166">
                  <c:v>71.927407180004352</c:v>
                </c:pt>
                <c:pt idx="167">
                  <c:v>71.79219317032134</c:v>
                </c:pt>
                <c:pt idx="168">
                  <c:v>71.694048445814502</c:v>
                </c:pt>
                <c:pt idx="169">
                  <c:v>71.616534768365426</c:v>
                </c:pt>
                <c:pt idx="170">
                  <c:v>71.549816552190507</c:v>
                </c:pt>
                <c:pt idx="171">
                  <c:v>71.488430022785337</c:v>
                </c:pt>
                <c:pt idx="172">
                  <c:v>71.429544264249103</c:v>
                </c:pt>
                <c:pt idx="173">
                  <c:v>71.371786111249108</c:v>
                </c:pt>
                <c:pt idx="174">
                  <c:v>71.314529658502195</c:v>
                </c:pt>
                <c:pt idx="175">
                  <c:v>71.257505406334971</c:v>
                </c:pt>
                <c:pt idx="176">
                  <c:v>71.200602628569555</c:v>
                </c:pt>
                <c:pt idx="177">
                  <c:v>71.143776901750172</c:v>
                </c:pt>
                <c:pt idx="178">
                  <c:v>71.087009876707484</c:v>
                </c:pt>
                <c:pt idx="179">
                  <c:v>71.030292946159477</c:v>
                </c:pt>
                <c:pt idx="180">
                  <c:v>70.973621035941122</c:v>
                </c:pt>
                <c:pt idx="181">
                  <c:v>70.916990385745663</c:v>
                </c:pt>
                <c:pt idx="182">
                  <c:v>70.860397797212158</c:v>
                </c:pt>
                <c:pt idx="183">
                  <c:v>70.803840387236434</c:v>
                </c:pt>
                <c:pt idx="184">
                  <c:v>70.747315504742815</c:v>
                </c:pt>
                <c:pt idx="185">
                  <c:v>70.690820697536822</c:v>
                </c:pt>
                <c:pt idx="186">
                  <c:v>70.634353694019666</c:v>
                </c:pt>
                <c:pt idx="187">
                  <c:v>70.57791238948441</c:v>
                </c:pt>
                <c:pt idx="188">
                  <c:v>70.521494834154893</c:v>
                </c:pt>
                <c:pt idx="189">
                  <c:v>70.465099222205865</c:v>
                </c:pt>
                <c:pt idx="190">
                  <c:v>70.408723881549207</c:v>
                </c:pt>
                <c:pt idx="191">
                  <c:v>70.352367264306551</c:v>
                </c:pt>
                <c:pt idx="192">
                  <c:v>70.296027937919959</c:v>
                </c:pt>
                <c:pt idx="193">
                  <c:v>70.239704576862295</c:v>
                </c:pt>
                <c:pt idx="194">
                  <c:v>70.183395954910196</c:v>
                </c:pt>
                <c:pt idx="195">
                  <c:v>70.127100937945698</c:v>
                </c:pt>
                <c:pt idx="196">
                  <c:v>70.070818477253397</c:v>
                </c:pt>
                <c:pt idx="197">
                  <c:v>70.014547603282324</c:v>
                </c:pt>
                <c:pt idx="198">
                  <c:v>69.958287419842648</c:v>
                </c:pt>
                <c:pt idx="199">
                  <c:v>69.902037098709528</c:v>
                </c:pt>
                <c:pt idx="200">
                  <c:v>69.845795874607234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'C'!$BC$6:$BC$206</c:f>
              <c:numCache>
                <c:formatCode>General</c:formatCode>
                <c:ptCount val="201"/>
                <c:pt idx="0">
                  <c:v>71.734395115354289</c:v>
                </c:pt>
                <c:pt idx="1">
                  <c:v>71.784295896590137</c:v>
                </c:pt>
                <c:pt idx="2">
                  <c:v>71.834202905267631</c:v>
                </c:pt>
                <c:pt idx="3">
                  <c:v>71.884116637459485</c:v>
                </c:pt>
                <c:pt idx="4">
                  <c:v>71.934037626969214</c:v>
                </c:pt>
                <c:pt idx="5">
                  <c:v>71.983966447989914</c:v>
                </c:pt>
                <c:pt idx="6">
                  <c:v>72.033903717923835</c:v>
                </c:pt>
                <c:pt idx="7">
                  <c:v>72.083850100369233</c:v>
                </c:pt>
                <c:pt idx="8">
                  <c:v>72.133806308280285</c:v>
                </c:pt>
                <c:pt idx="9">
                  <c:v>72.183773107305626</c:v>
                </c:pt>
                <c:pt idx="10">
                  <c:v>72.23375131930996</c:v>
                </c:pt>
                <c:pt idx="11">
                  <c:v>72.283741826083357</c:v>
                </c:pt>
                <c:pt idx="12">
                  <c:v>72.333745573240705</c:v>
                </c:pt>
                <c:pt idx="13">
                  <c:v>72.383763574313676</c:v>
                </c:pt>
                <c:pt idx="14">
                  <c:v>72.433796915035572</c:v>
                </c:pt>
                <c:pt idx="15">
                  <c:v>72.483846757817304</c:v>
                </c:pt>
                <c:pt idx="16">
                  <c:v>72.533914346411777</c:v>
                </c:pt>
                <c:pt idx="17">
                  <c:v>72.584001010759906</c:v>
                </c:pt>
                <c:pt idx="18">
                  <c:v>72.634108172009945</c:v>
                </c:pt>
                <c:pt idx="19">
                  <c:v>72.684237347697191</c:v>
                </c:pt>
                <c:pt idx="20">
                  <c:v>72.734390157067523</c:v>
                </c:pt>
                <c:pt idx="21">
                  <c:v>72.784568326523484</c:v>
                </c:pt>
                <c:pt idx="22">
                  <c:v>72.834773695165339</c:v>
                </c:pt>
                <c:pt idx="23">
                  <c:v>72.885008220393999</c:v>
                </c:pt>
                <c:pt idx="24">
                  <c:v>72.935273983534046</c:v>
                </c:pt>
                <c:pt idx="25">
                  <c:v>72.98557319542725</c:v>
                </c:pt>
                <c:pt idx="26">
                  <c:v>73.03590820193638</c:v>
                </c:pt>
                <c:pt idx="27">
                  <c:v>73.086281489287828</c:v>
                </c:pt>
                <c:pt idx="28">
                  <c:v>73.136695689168235</c:v>
                </c:pt>
                <c:pt idx="29">
                  <c:v>73.187153583475123</c:v>
                </c:pt>
                <c:pt idx="30">
                  <c:v>73.237658108604464</c:v>
                </c:pt>
                <c:pt idx="31">
                  <c:v>73.288212359138157</c:v>
                </c:pt>
                <c:pt idx="32">
                  <c:v>73.338819590772445</c:v>
                </c:pt>
                <c:pt idx="33">
                  <c:v>73.38948322230236</c:v>
                </c:pt>
                <c:pt idx="34">
                  <c:v>73.440206836449207</c:v>
                </c:pt>
                <c:pt idx="35">
                  <c:v>73.490994179285011</c:v>
                </c:pt>
                <c:pt idx="36">
                  <c:v>73.54184915797164</c:v>
                </c:pt>
                <c:pt idx="37">
                  <c:v>73.592775836490972</c:v>
                </c:pt>
                <c:pt idx="38">
                  <c:v>73.643778428996015</c:v>
                </c:pt>
                <c:pt idx="39">
                  <c:v>73.694861290361089</c:v>
                </c:pt>
                <c:pt idx="40">
                  <c:v>73.746028903451304</c:v>
                </c:pt>
                <c:pt idx="41">
                  <c:v>73.797285862566667</c:v>
                </c:pt>
                <c:pt idx="42">
                  <c:v>73.848636852444315</c:v>
                </c:pt>
                <c:pt idx="43">
                  <c:v>73.900086622122814</c:v>
                </c:pt>
                <c:pt idx="44">
                  <c:v>73.951639952884591</c:v>
                </c:pt>
                <c:pt idx="45">
                  <c:v>74.003301619395543</c:v>
                </c:pt>
                <c:pt idx="46">
                  <c:v>74.055076343055646</c:v>
                </c:pt>
                <c:pt idx="47">
                  <c:v>74.106968736458484</c:v>
                </c:pt>
                <c:pt idx="48">
                  <c:v>74.158983237733793</c:v>
                </c:pt>
                <c:pt idx="49">
                  <c:v>74.211124033412119</c:v>
                </c:pt>
                <c:pt idx="50">
                  <c:v>74.263394968308972</c:v>
                </c:pt>
                <c:pt idx="51">
                  <c:v>74.315799440774143</c:v>
                </c:pt>
                <c:pt idx="52">
                  <c:v>74.36834028149552</c:v>
                </c:pt>
                <c:pt idx="53">
                  <c:v>74.421019613885179</c:v>
                </c:pt>
                <c:pt idx="54">
                  <c:v>74.473838693912541</c:v>
                </c:pt>
                <c:pt idx="55">
                  <c:v>74.52679772709125</c:v>
                </c:pt>
                <c:pt idx="56">
                  <c:v>74.579895660174245</c:v>
                </c:pt>
                <c:pt idx="57">
                  <c:v>74.63312994497781</c:v>
                </c:pt>
                <c:pt idx="58">
                  <c:v>74.686496271644359</c:v>
                </c:pt>
                <c:pt idx="59">
                  <c:v>74.739988268581286</c:v>
                </c:pt>
                <c:pt idx="60">
                  <c:v>74.793597166289274</c:v>
                </c:pt>
                <c:pt idx="61">
                  <c:v>74.847311422339487</c:v>
                </c:pt>
                <c:pt idx="62">
                  <c:v>74.901116304892341</c:v>
                </c:pt>
                <c:pt idx="63">
                  <c:v>74.954993432397529</c:v>
                </c:pt>
                <c:pt idx="64">
                  <c:v>75.008920267505005</c:v>
                </c:pt>
                <c:pt idx="65">
                  <c:v>75.062869563779515</c:v>
                </c:pt>
                <c:pt idx="66">
                  <c:v>75.116808764588143</c:v>
                </c:pt>
                <c:pt idx="67">
                  <c:v>75.170699354558948</c:v>
                </c:pt>
                <c:pt idx="68">
                  <c:v>75.224496165332582</c:v>
                </c:pt>
                <c:pt idx="69">
                  <c:v>75.278146638995437</c:v>
                </c:pt>
                <c:pt idx="70">
                  <c:v>75.331590054630738</c:v>
                </c:pt>
                <c:pt idx="71">
                  <c:v>75.384756725897716</c:v>
                </c:pt>
                <c:pt idx="72">
                  <c:v>75.437567180474929</c:v>
                </c:pt>
                <c:pt idx="73">
                  <c:v>75.489931335599451</c:v>
                </c:pt>
                <c:pt idx="74">
                  <c:v>75.541747687792039</c:v>
                </c:pt>
                <c:pt idx="75">
                  <c:v>75.592902539143864</c:v>
                </c:pt>
                <c:pt idx="76">
                  <c:v>75.643269287174263</c:v>
                </c:pt>
                <c:pt idx="77">
                  <c:v>75.692707810124602</c:v>
                </c:pt>
                <c:pt idx="78">
                  <c:v>75.741063984439464</c:v>
                </c:pt>
                <c:pt idx="79">
                  <c:v>75.788169375842315</c:v>
                </c:pt>
                <c:pt idx="80">
                  <c:v>75.833841149497431</c:v>
                </c:pt>
                <c:pt idx="81">
                  <c:v>75.877882247845704</c:v>
                </c:pt>
                <c:pt idx="82">
                  <c:v>75.920081886311635</c:v>
                </c:pt>
                <c:pt idx="83">
                  <c:v>75.960216416652742</c:v>
                </c:pt>
                <c:pt idx="84">
                  <c:v>75.998050604677587</c:v>
                </c:pt>
                <c:pt idx="85">
                  <c:v>76.033339362828144</c:v>
                </c:pt>
                <c:pt idx="86">
                  <c:v>76.065829968214658</c:v>
                </c:pt>
                <c:pt idx="87">
                  <c:v>76.095264782764303</c:v>
                </c:pt>
                <c:pt idx="88">
                  <c:v>76.121384474088927</c:v>
                </c:pt>
                <c:pt idx="89">
                  <c:v>76.143931713703807</c:v>
                </c:pt>
                <c:pt idx="90">
                  <c:v>76.162655303945883</c:v>
                </c:pt>
                <c:pt idx="91">
                  <c:v>76.177314657405503</c:v>
                </c:pt>
                <c:pt idx="92">
                  <c:v>76.187684524419211</c:v>
                </c:pt>
                <c:pt idx="93">
                  <c:v>76.193559837115785</c:v>
                </c:pt>
                <c:pt idx="94">
                  <c:v>76.194760514910826</c:v>
                </c:pt>
                <c:pt idx="95">
                  <c:v>76.191136058594552</c:v>
                </c:pt>
                <c:pt idx="96">
                  <c:v>76.182569750527591</c:v>
                </c:pt>
                <c:pt idx="97">
                  <c:v>76.168982278848176</c:v>
                </c:pt>
                <c:pt idx="98">
                  <c:v>76.150334615236659</c:v>
                </c:pt>
                <c:pt idx="99">
                  <c:v>76.126629999009594</c:v>
                </c:pt>
                <c:pt idx="100">
                  <c:v>76.097914914404257</c:v>
                </c:pt>
                <c:pt idx="101">
                  <c:v>76.064278991042215</c:v>
                </c:pt>
                <c:pt idx="102">
                  <c:v>76.025853806926904</c:v>
                </c:pt>
                <c:pt idx="103">
                  <c:v>75.982810625389149</c:v>
                </c:pt>
                <c:pt idx="104">
                  <c:v>75.935357148229542</c:v>
                </c:pt>
                <c:pt idx="105">
                  <c:v>75.8837334130491</c:v>
                </c:pt>
                <c:pt idx="106">
                  <c:v>75.828207000016704</c:v>
                </c:pt>
                <c:pt idx="107">
                  <c:v>75.769067739546813</c:v>
                </c:pt>
                <c:pt idx="108">
                  <c:v>75.706622126095453</c:v>
                </c:pt>
                <c:pt idx="109">
                  <c:v>75.641187644259418</c:v>
                </c:pt>
                <c:pt idx="110">
                  <c:v>75.573087202452825</c:v>
                </c:pt>
                <c:pt idx="111">
                  <c:v>75.50264384845471</c:v>
                </c:pt>
                <c:pt idx="112">
                  <c:v>75.430175912551746</c:v>
                </c:pt>
                <c:pt idx="113">
                  <c:v>75.355992690661125</c:v>
                </c:pt>
                <c:pt idx="114">
                  <c:v>75.280390744544718</c:v>
                </c:pt>
                <c:pt idx="115">
                  <c:v>75.20365086159012</c:v>
                </c:pt>
                <c:pt idx="116">
                  <c:v>75.126035684759387</c:v>
                </c:pt>
                <c:pt idx="117">
                  <c:v>75.047787995734524</c:v>
                </c:pt>
                <c:pt idx="118">
                  <c:v>74.969129611969507</c:v>
                </c:pt>
                <c:pt idx="119">
                  <c:v>74.890260841674333</c:v>
                </c:pt>
                <c:pt idx="120">
                  <c:v>74.811360429609294</c:v>
                </c:pt>
                <c:pt idx="121">
                  <c:v>74.732585920504775</c:v>
                </c:pt>
                <c:pt idx="122">
                  <c:v>74.654074365236454</c:v>
                </c:pt>
                <c:pt idx="123">
                  <c:v>74.575943296751433</c:v>
                </c:pt>
                <c:pt idx="124">
                  <c:v>74.498291907288049</c:v>
                </c:pt>
                <c:pt idx="125">
                  <c:v>74.421202364837384</c:v>
                </c:pt>
                <c:pt idx="126">
                  <c:v>74.34474121431866</c:v>
                </c:pt>
                <c:pt idx="127">
                  <c:v>74.268960816963158</c:v>
                </c:pt>
                <c:pt idx="128">
                  <c:v>74.193900789431169</c:v>
                </c:pt>
                <c:pt idx="129">
                  <c:v>74.119589411855685</c:v>
                </c:pt>
                <c:pt idx="130">
                  <c:v>74.046044981066018</c:v>
                </c:pt>
                <c:pt idx="131">
                  <c:v>73.973277091537284</c:v>
                </c:pt>
                <c:pt idx="132">
                  <c:v>73.901287832068135</c:v>
                </c:pt>
                <c:pt idx="133">
                  <c:v>73.830072890792565</c:v>
                </c:pt>
                <c:pt idx="134">
                  <c:v>73.759622564916427</c:v>
                </c:pt>
                <c:pt idx="135">
                  <c:v>73.689922674596446</c:v>
                </c:pt>
                <c:pt idx="136">
                  <c:v>73.620955382724432</c:v>
                </c:pt>
                <c:pt idx="137">
                  <c:v>73.552699924136093</c:v>
                </c:pt>
                <c:pt idx="138">
                  <c:v>73.485133249012293</c:v>
                </c:pt>
                <c:pt idx="139">
                  <c:v>73.418230586073463</c:v>
                </c:pt>
                <c:pt idx="140">
                  <c:v>73.351965931658896</c:v>
                </c:pt>
                <c:pt idx="141">
                  <c:v>73.28631247100428</c:v>
                </c:pt>
                <c:pt idx="142">
                  <c:v>73.221242938044384</c:v>
                </c:pt>
                <c:pt idx="143">
                  <c:v>73.156729919923364</c:v>
                </c:pt>
                <c:pt idx="144">
                  <c:v>73.092746112140659</c:v>
                </c:pt>
                <c:pt idx="145">
                  <c:v>73.029264529925328</c:v>
                </c:pt>
                <c:pt idx="146">
                  <c:v>72.966258681050846</c:v>
                </c:pt>
                <c:pt idx="147">
                  <c:v>72.903702704893519</c:v>
                </c:pt>
                <c:pt idx="148">
                  <c:v>72.841571482120159</c:v>
                </c:pt>
                <c:pt idx="149">
                  <c:v>72.779840718977681</c:v>
                </c:pt>
                <c:pt idx="150">
                  <c:v>72.718487009755918</c:v>
                </c:pt>
                <c:pt idx="151">
                  <c:v>72.657487880615051</c:v>
                </c:pt>
                <c:pt idx="152">
                  <c:v>72.59682181761147</c:v>
                </c:pt>
                <c:pt idx="153">
                  <c:v>72.536468281424774</c:v>
                </c:pt>
                <c:pt idx="154">
                  <c:v>72.476407710985924</c:v>
                </c:pt>
                <c:pt idx="155">
                  <c:v>72.416621517929144</c:v>
                </c:pt>
                <c:pt idx="156">
                  <c:v>72.357092073541665</c:v>
                </c:pt>
                <c:pt idx="157">
                  <c:v>72.297802689660685</c:v>
                </c:pt>
                <c:pt idx="158">
                  <c:v>72.238737594767514</c:v>
                </c:pt>
                <c:pt idx="159">
                  <c:v>72.179881906350985</c:v>
                </c:pt>
                <c:pt idx="160">
                  <c:v>72.121221600455385</c:v>
                </c:pt>
                <c:pt idx="161">
                  <c:v>72.062743479190516</c:v>
                </c:pt>
                <c:pt idx="162">
                  <c:v>72.004435136859428</c:v>
                </c:pt>
                <c:pt idx="163">
                  <c:v>71.9462849252551</c:v>
                </c:pt>
                <c:pt idx="164">
                  <c:v>71.888281918583985</c:v>
                </c:pt>
                <c:pt idx="165">
                  <c:v>71.830415878395584</c:v>
                </c:pt>
                <c:pt idx="166">
                  <c:v>71.772677218828093</c:v>
                </c:pt>
                <c:pt idx="167">
                  <c:v>71.715056972420697</c:v>
                </c:pt>
                <c:pt idx="168">
                  <c:v>71.657546756692724</c:v>
                </c:pt>
                <c:pt idx="169">
                  <c:v>71.600138741646049</c:v>
                </c:pt>
                <c:pt idx="170">
                  <c:v>71.54282561831063</c:v>
                </c:pt>
                <c:pt idx="171">
                  <c:v>71.485600568421418</c:v>
                </c:pt>
                <c:pt idx="172">
                  <c:v>71.42845723528913</c:v>
                </c:pt>
                <c:pt idx="173">
                  <c:v>71.371389695904412</c:v>
                </c:pt>
                <c:pt idx="174">
                  <c:v>71.314392434297787</c:v>
                </c:pt>
                <c:pt idx="175">
                  <c:v>71.257460316161328</c:v>
                </c:pt>
                <c:pt idx="176">
                  <c:v>71.20058856472636</c:v>
                </c:pt>
                <c:pt idx="177">
                  <c:v>71.143772737881292</c:v>
                </c:pt>
                <c:pt idx="178">
                  <c:v>71.087008706505046</c:v>
                </c:pt>
                <c:pt idx="179">
                  <c:v>71.030292633986093</c:v>
                </c:pt>
                <c:pt idx="180">
                  <c:v>70.973620956891153</c:v>
                </c:pt>
                <c:pt idx="181">
                  <c:v>70.916990366744585</c:v>
                </c:pt>
                <c:pt idx="182">
                  <c:v>70.860397792876796</c:v>
                </c:pt>
                <c:pt idx="183">
                  <c:v>70.80384038629748</c:v>
                </c:pt>
                <c:pt idx="184">
                  <c:v>70.747315504549775</c:v>
                </c:pt>
                <c:pt idx="185">
                  <c:v>70.690820697499149</c:v>
                </c:pt>
                <c:pt idx="186">
                  <c:v>70.634353694012688</c:v>
                </c:pt>
                <c:pt idx="187">
                  <c:v>70.577912389483188</c:v>
                </c:pt>
                <c:pt idx="188">
                  <c:v>70.521494834154694</c:v>
                </c:pt>
                <c:pt idx="189">
                  <c:v>70.465099222205836</c:v>
                </c:pt>
                <c:pt idx="190">
                  <c:v>70.408723881549207</c:v>
                </c:pt>
                <c:pt idx="191">
                  <c:v>70.352367264306551</c:v>
                </c:pt>
                <c:pt idx="192">
                  <c:v>70.296027937919959</c:v>
                </c:pt>
                <c:pt idx="193">
                  <c:v>70.239704576862295</c:v>
                </c:pt>
                <c:pt idx="194">
                  <c:v>70.183395954910196</c:v>
                </c:pt>
                <c:pt idx="195">
                  <c:v>70.127100937945698</c:v>
                </c:pt>
                <c:pt idx="196">
                  <c:v>70.070818477253397</c:v>
                </c:pt>
                <c:pt idx="197">
                  <c:v>70.014547603282324</c:v>
                </c:pt>
                <c:pt idx="198">
                  <c:v>69.958287419842648</c:v>
                </c:pt>
                <c:pt idx="199">
                  <c:v>69.902037098709528</c:v>
                </c:pt>
                <c:pt idx="200">
                  <c:v>69.845795874607234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391552"/>
        <c:axId val="507391944"/>
      </c:scatterChart>
      <c:valAx>
        <c:axId val="5073915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7391944"/>
        <c:crosses val="autoZero"/>
        <c:crossBetween val="midCat"/>
      </c:valAx>
      <c:valAx>
        <c:axId val="5073919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739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'C'!$K$6:$K$206</c:f>
              <c:numCache>
                <c:formatCode>General</c:formatCode>
                <c:ptCount val="201"/>
                <c:pt idx="0">
                  <c:v>68.015000000000001</c:v>
                </c:pt>
                <c:pt idx="1">
                  <c:v>67.984999999999999</c:v>
                </c:pt>
                <c:pt idx="2">
                  <c:v>66.847999999999999</c:v>
                </c:pt>
                <c:pt idx="3">
                  <c:v>68.409000000000006</c:v>
                </c:pt>
                <c:pt idx="4">
                  <c:v>68.667000000000002</c:v>
                </c:pt>
                <c:pt idx="5">
                  <c:v>68.620999999999995</c:v>
                </c:pt>
                <c:pt idx="6">
                  <c:v>68.347999999999999</c:v>
                </c:pt>
                <c:pt idx="7">
                  <c:v>69.045000000000002</c:v>
                </c:pt>
                <c:pt idx="8">
                  <c:v>69.045000000000002</c:v>
                </c:pt>
                <c:pt idx="9">
                  <c:v>69.015000000000001</c:v>
                </c:pt>
                <c:pt idx="10">
                  <c:v>69.454999999999998</c:v>
                </c:pt>
                <c:pt idx="11">
                  <c:v>68.924000000000007</c:v>
                </c:pt>
                <c:pt idx="12">
                  <c:v>69.909000000000006</c:v>
                </c:pt>
                <c:pt idx="13">
                  <c:v>69.105999999999995</c:v>
                </c:pt>
                <c:pt idx="14">
                  <c:v>68.802999999999997</c:v>
                </c:pt>
                <c:pt idx="15">
                  <c:v>69.257999999999996</c:v>
                </c:pt>
                <c:pt idx="16">
                  <c:v>69.061000000000007</c:v>
                </c:pt>
                <c:pt idx="17">
                  <c:v>69.197000000000003</c:v>
                </c:pt>
                <c:pt idx="18">
                  <c:v>69.727000000000004</c:v>
                </c:pt>
                <c:pt idx="19">
                  <c:v>69.212000000000003</c:v>
                </c:pt>
                <c:pt idx="20">
                  <c:v>69.332999999999998</c:v>
                </c:pt>
                <c:pt idx="21">
                  <c:v>70.227000000000004</c:v>
                </c:pt>
                <c:pt idx="22">
                  <c:v>70.590999999999994</c:v>
                </c:pt>
                <c:pt idx="23">
                  <c:v>70.864000000000004</c:v>
                </c:pt>
                <c:pt idx="24">
                  <c:v>70.817999999999998</c:v>
                </c:pt>
                <c:pt idx="25">
                  <c:v>69.287999999999997</c:v>
                </c:pt>
                <c:pt idx="26">
                  <c:v>71.182000000000002</c:v>
                </c:pt>
                <c:pt idx="27">
                  <c:v>71.167000000000002</c:v>
                </c:pt>
                <c:pt idx="28">
                  <c:v>70.847999999999999</c:v>
                </c:pt>
                <c:pt idx="29">
                  <c:v>71.590999999999994</c:v>
                </c:pt>
                <c:pt idx="30">
                  <c:v>73.484999999999999</c:v>
                </c:pt>
                <c:pt idx="31">
                  <c:v>72.802999999999997</c:v>
                </c:pt>
                <c:pt idx="32">
                  <c:v>72</c:v>
                </c:pt>
                <c:pt idx="33">
                  <c:v>73.167000000000002</c:v>
                </c:pt>
                <c:pt idx="34">
                  <c:v>74.409000000000006</c:v>
                </c:pt>
                <c:pt idx="35">
                  <c:v>75</c:v>
                </c:pt>
                <c:pt idx="36">
                  <c:v>74.605999999999995</c:v>
                </c:pt>
                <c:pt idx="37">
                  <c:v>75.438999999999993</c:v>
                </c:pt>
                <c:pt idx="38">
                  <c:v>76.242000000000004</c:v>
                </c:pt>
                <c:pt idx="39">
                  <c:v>76.379000000000005</c:v>
                </c:pt>
                <c:pt idx="40">
                  <c:v>77.53</c:v>
                </c:pt>
                <c:pt idx="41">
                  <c:v>79.697000000000003</c:v>
                </c:pt>
                <c:pt idx="42">
                  <c:v>82.332999999999998</c:v>
                </c:pt>
                <c:pt idx="43">
                  <c:v>85.454999999999998</c:v>
                </c:pt>
                <c:pt idx="44">
                  <c:v>89.015000000000001</c:v>
                </c:pt>
                <c:pt idx="45">
                  <c:v>94.515000000000001</c:v>
                </c:pt>
                <c:pt idx="46">
                  <c:v>100.152</c:v>
                </c:pt>
                <c:pt idx="47">
                  <c:v>110.03</c:v>
                </c:pt>
                <c:pt idx="48">
                  <c:v>118.879</c:v>
                </c:pt>
                <c:pt idx="49">
                  <c:v>130.51499999999999</c:v>
                </c:pt>
                <c:pt idx="50">
                  <c:v>144.40899999999999</c:v>
                </c:pt>
                <c:pt idx="51">
                  <c:v>160.60599999999999</c:v>
                </c:pt>
                <c:pt idx="52">
                  <c:v>175.48500000000001</c:v>
                </c:pt>
                <c:pt idx="53">
                  <c:v>187.84800000000001</c:v>
                </c:pt>
                <c:pt idx="54">
                  <c:v>199.25800000000001</c:v>
                </c:pt>
                <c:pt idx="55">
                  <c:v>207.864</c:v>
                </c:pt>
                <c:pt idx="56">
                  <c:v>214.09100000000001</c:v>
                </c:pt>
                <c:pt idx="57">
                  <c:v>215.773</c:v>
                </c:pt>
                <c:pt idx="58">
                  <c:v>216.09100000000001</c:v>
                </c:pt>
                <c:pt idx="59">
                  <c:v>212.15199999999999</c:v>
                </c:pt>
                <c:pt idx="60">
                  <c:v>201.40899999999999</c:v>
                </c:pt>
                <c:pt idx="61">
                  <c:v>181.87899999999999</c:v>
                </c:pt>
                <c:pt idx="62">
                  <c:v>147.62100000000001</c:v>
                </c:pt>
                <c:pt idx="63">
                  <c:v>109.455</c:v>
                </c:pt>
                <c:pt idx="64">
                  <c:v>86.287999999999997</c:v>
                </c:pt>
                <c:pt idx="65">
                  <c:v>79.03</c:v>
                </c:pt>
                <c:pt idx="66">
                  <c:v>75.954999999999998</c:v>
                </c:pt>
                <c:pt idx="67">
                  <c:v>74.742000000000004</c:v>
                </c:pt>
                <c:pt idx="68">
                  <c:v>75.167000000000002</c:v>
                </c:pt>
                <c:pt idx="69">
                  <c:v>75.667000000000002</c:v>
                </c:pt>
                <c:pt idx="70">
                  <c:v>77.090999999999994</c:v>
                </c:pt>
                <c:pt idx="71">
                  <c:v>78.317999999999998</c:v>
                </c:pt>
                <c:pt idx="72">
                  <c:v>79.712000000000003</c:v>
                </c:pt>
                <c:pt idx="73">
                  <c:v>82.605999999999995</c:v>
                </c:pt>
                <c:pt idx="74">
                  <c:v>86.742000000000004</c:v>
                </c:pt>
                <c:pt idx="75">
                  <c:v>90.802999999999997</c:v>
                </c:pt>
                <c:pt idx="76">
                  <c:v>95.515000000000001</c:v>
                </c:pt>
                <c:pt idx="77">
                  <c:v>102</c:v>
                </c:pt>
                <c:pt idx="78">
                  <c:v>108.318</c:v>
                </c:pt>
                <c:pt idx="79">
                  <c:v>113.53</c:v>
                </c:pt>
                <c:pt idx="80">
                  <c:v>118.621</c:v>
                </c:pt>
                <c:pt idx="81">
                  <c:v>121.197</c:v>
                </c:pt>
                <c:pt idx="82">
                  <c:v>120.212</c:v>
                </c:pt>
                <c:pt idx="83">
                  <c:v>118.57599999999999</c:v>
                </c:pt>
                <c:pt idx="84">
                  <c:v>111</c:v>
                </c:pt>
                <c:pt idx="85">
                  <c:v>100.348</c:v>
                </c:pt>
                <c:pt idx="86">
                  <c:v>89.287999999999997</c:v>
                </c:pt>
                <c:pt idx="87">
                  <c:v>82.590999999999994</c:v>
                </c:pt>
                <c:pt idx="88">
                  <c:v>75.97</c:v>
                </c:pt>
                <c:pt idx="89">
                  <c:v>74.742000000000004</c:v>
                </c:pt>
                <c:pt idx="90">
                  <c:v>72.575999999999993</c:v>
                </c:pt>
                <c:pt idx="91">
                  <c:v>72.954999999999998</c:v>
                </c:pt>
                <c:pt idx="92">
                  <c:v>72.394000000000005</c:v>
                </c:pt>
                <c:pt idx="93">
                  <c:v>72.197000000000003</c:v>
                </c:pt>
                <c:pt idx="94">
                  <c:v>71.53</c:v>
                </c:pt>
                <c:pt idx="95">
                  <c:v>72.652000000000001</c:v>
                </c:pt>
                <c:pt idx="96">
                  <c:v>72.182000000000002</c:v>
                </c:pt>
                <c:pt idx="97">
                  <c:v>72.802999999999997</c:v>
                </c:pt>
                <c:pt idx="98">
                  <c:v>72.424000000000007</c:v>
                </c:pt>
                <c:pt idx="99">
                  <c:v>71.272999999999996</c:v>
                </c:pt>
                <c:pt idx="100">
                  <c:v>72.5</c:v>
                </c:pt>
                <c:pt idx="101">
                  <c:v>73.015000000000001</c:v>
                </c:pt>
                <c:pt idx="102">
                  <c:v>73.787999999999997</c:v>
                </c:pt>
                <c:pt idx="103">
                  <c:v>73.47</c:v>
                </c:pt>
                <c:pt idx="104">
                  <c:v>74.620999999999995</c:v>
                </c:pt>
                <c:pt idx="105">
                  <c:v>75.742000000000004</c:v>
                </c:pt>
                <c:pt idx="106">
                  <c:v>75.712000000000003</c:v>
                </c:pt>
                <c:pt idx="107">
                  <c:v>77.605999999999995</c:v>
                </c:pt>
                <c:pt idx="108">
                  <c:v>76.864000000000004</c:v>
                </c:pt>
                <c:pt idx="109">
                  <c:v>77.757999999999996</c:v>
                </c:pt>
                <c:pt idx="110">
                  <c:v>77.5</c:v>
                </c:pt>
                <c:pt idx="111">
                  <c:v>78.015000000000001</c:v>
                </c:pt>
                <c:pt idx="112">
                  <c:v>78.802999999999997</c:v>
                </c:pt>
                <c:pt idx="113">
                  <c:v>77.742000000000004</c:v>
                </c:pt>
                <c:pt idx="114">
                  <c:v>81.015000000000001</c:v>
                </c:pt>
                <c:pt idx="115">
                  <c:v>82.924000000000007</c:v>
                </c:pt>
                <c:pt idx="116">
                  <c:v>84.212000000000003</c:v>
                </c:pt>
                <c:pt idx="117">
                  <c:v>86.864000000000004</c:v>
                </c:pt>
                <c:pt idx="118">
                  <c:v>88.954999999999998</c:v>
                </c:pt>
                <c:pt idx="119">
                  <c:v>92.817999999999998</c:v>
                </c:pt>
                <c:pt idx="120">
                  <c:v>95.938999999999993</c:v>
                </c:pt>
                <c:pt idx="121">
                  <c:v>99.924000000000007</c:v>
                </c:pt>
                <c:pt idx="122">
                  <c:v>100.318</c:v>
                </c:pt>
                <c:pt idx="123">
                  <c:v>99.53</c:v>
                </c:pt>
                <c:pt idx="124">
                  <c:v>99.090999999999994</c:v>
                </c:pt>
                <c:pt idx="125">
                  <c:v>96.045000000000002</c:v>
                </c:pt>
                <c:pt idx="126">
                  <c:v>91.727000000000004</c:v>
                </c:pt>
                <c:pt idx="127">
                  <c:v>87.864000000000004</c:v>
                </c:pt>
                <c:pt idx="128">
                  <c:v>83.847999999999999</c:v>
                </c:pt>
                <c:pt idx="129">
                  <c:v>78.787999999999997</c:v>
                </c:pt>
                <c:pt idx="130">
                  <c:v>75.97</c:v>
                </c:pt>
                <c:pt idx="131">
                  <c:v>72.227000000000004</c:v>
                </c:pt>
                <c:pt idx="132">
                  <c:v>71.120999999999995</c:v>
                </c:pt>
                <c:pt idx="133">
                  <c:v>70.317999999999998</c:v>
                </c:pt>
                <c:pt idx="134">
                  <c:v>71.787999999999997</c:v>
                </c:pt>
                <c:pt idx="135">
                  <c:v>69.5</c:v>
                </c:pt>
                <c:pt idx="136">
                  <c:v>70.894000000000005</c:v>
                </c:pt>
                <c:pt idx="137">
                  <c:v>69.227000000000004</c:v>
                </c:pt>
                <c:pt idx="138">
                  <c:v>69.075999999999993</c:v>
                </c:pt>
                <c:pt idx="139">
                  <c:v>70.727000000000004</c:v>
                </c:pt>
                <c:pt idx="140">
                  <c:v>70.394000000000005</c:v>
                </c:pt>
                <c:pt idx="141">
                  <c:v>71.135999999999996</c:v>
                </c:pt>
                <c:pt idx="142">
                  <c:v>70.212000000000003</c:v>
                </c:pt>
                <c:pt idx="143">
                  <c:v>70.847999999999999</c:v>
                </c:pt>
                <c:pt idx="144">
                  <c:v>71.182000000000002</c:v>
                </c:pt>
                <c:pt idx="145">
                  <c:v>71.379000000000005</c:v>
                </c:pt>
                <c:pt idx="146">
                  <c:v>73.061000000000007</c:v>
                </c:pt>
                <c:pt idx="147">
                  <c:v>72.227000000000004</c:v>
                </c:pt>
                <c:pt idx="148">
                  <c:v>72.438999999999993</c:v>
                </c:pt>
                <c:pt idx="149">
                  <c:v>74.635999999999996</c:v>
                </c:pt>
                <c:pt idx="150">
                  <c:v>78.227000000000004</c:v>
                </c:pt>
                <c:pt idx="151">
                  <c:v>77.984999999999999</c:v>
                </c:pt>
                <c:pt idx="152">
                  <c:v>78.879000000000005</c:v>
                </c:pt>
                <c:pt idx="153">
                  <c:v>80.561000000000007</c:v>
                </c:pt>
                <c:pt idx="154">
                  <c:v>81.53</c:v>
                </c:pt>
                <c:pt idx="155">
                  <c:v>82.409000000000006</c:v>
                </c:pt>
                <c:pt idx="156">
                  <c:v>83.454999999999998</c:v>
                </c:pt>
                <c:pt idx="157">
                  <c:v>82</c:v>
                </c:pt>
                <c:pt idx="158">
                  <c:v>78.97</c:v>
                </c:pt>
                <c:pt idx="159">
                  <c:v>77.817999999999998</c:v>
                </c:pt>
                <c:pt idx="160">
                  <c:v>77.212000000000003</c:v>
                </c:pt>
                <c:pt idx="161">
                  <c:v>76.212000000000003</c:v>
                </c:pt>
                <c:pt idx="162">
                  <c:v>72.879000000000005</c:v>
                </c:pt>
                <c:pt idx="163">
                  <c:v>71.652000000000001</c:v>
                </c:pt>
                <c:pt idx="164">
                  <c:v>70.272999999999996</c:v>
                </c:pt>
                <c:pt idx="165">
                  <c:v>71.379000000000005</c:v>
                </c:pt>
                <c:pt idx="166">
                  <c:v>68.924000000000007</c:v>
                </c:pt>
                <c:pt idx="167">
                  <c:v>70.242000000000004</c:v>
                </c:pt>
                <c:pt idx="168">
                  <c:v>69.757999999999996</c:v>
                </c:pt>
                <c:pt idx="169">
                  <c:v>68.605999999999995</c:v>
                </c:pt>
                <c:pt idx="170">
                  <c:v>68.454999999999998</c:v>
                </c:pt>
                <c:pt idx="171">
                  <c:v>68.332999999999998</c:v>
                </c:pt>
                <c:pt idx="172">
                  <c:v>67.424000000000007</c:v>
                </c:pt>
                <c:pt idx="173">
                  <c:v>69.152000000000001</c:v>
                </c:pt>
                <c:pt idx="174">
                  <c:v>67.257999999999996</c:v>
                </c:pt>
                <c:pt idx="175">
                  <c:v>69.212000000000003</c:v>
                </c:pt>
                <c:pt idx="176">
                  <c:v>68.272999999999996</c:v>
                </c:pt>
                <c:pt idx="177">
                  <c:v>68.590999999999994</c:v>
                </c:pt>
                <c:pt idx="178">
                  <c:v>67.394000000000005</c:v>
                </c:pt>
                <c:pt idx="179">
                  <c:v>66.879000000000005</c:v>
                </c:pt>
                <c:pt idx="180">
                  <c:v>68.182000000000002</c:v>
                </c:pt>
                <c:pt idx="181">
                  <c:v>66.864000000000004</c:v>
                </c:pt>
                <c:pt idx="182">
                  <c:v>66.924000000000007</c:v>
                </c:pt>
                <c:pt idx="183">
                  <c:v>67.575999999999993</c:v>
                </c:pt>
                <c:pt idx="184">
                  <c:v>68.120999999999995</c:v>
                </c:pt>
                <c:pt idx="185">
                  <c:v>67.484999999999999</c:v>
                </c:pt>
                <c:pt idx="186">
                  <c:v>68.575999999999993</c:v>
                </c:pt>
                <c:pt idx="187">
                  <c:v>68.197000000000003</c:v>
                </c:pt>
                <c:pt idx="188">
                  <c:v>67.227000000000004</c:v>
                </c:pt>
                <c:pt idx="189">
                  <c:v>66.635999999999996</c:v>
                </c:pt>
                <c:pt idx="190">
                  <c:v>67.635999999999996</c:v>
                </c:pt>
                <c:pt idx="191">
                  <c:v>67.227000000000004</c:v>
                </c:pt>
                <c:pt idx="192">
                  <c:v>67.454999999999998</c:v>
                </c:pt>
                <c:pt idx="193">
                  <c:v>67.575999999999993</c:v>
                </c:pt>
                <c:pt idx="194">
                  <c:v>67.424000000000007</c:v>
                </c:pt>
                <c:pt idx="195">
                  <c:v>68.045000000000002</c:v>
                </c:pt>
                <c:pt idx="196">
                  <c:v>67.090999999999994</c:v>
                </c:pt>
                <c:pt idx="197">
                  <c:v>66.909000000000006</c:v>
                </c:pt>
                <c:pt idx="198">
                  <c:v>67.454999999999998</c:v>
                </c:pt>
                <c:pt idx="199">
                  <c:v>67.847999999999999</c:v>
                </c:pt>
                <c:pt idx="200">
                  <c:v>66.742000000000004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'C'!$Z$6:$Z$206</c:f>
              <c:numCache>
                <c:formatCode>0.00</c:formatCode>
                <c:ptCount val="201"/>
                <c:pt idx="0">
                  <c:v>69.702187024392259</c:v>
                </c:pt>
                <c:pt idx="1">
                  <c:v>69.75047225977309</c:v>
                </c:pt>
                <c:pt idx="2">
                  <c:v>69.798763999941073</c:v>
                </c:pt>
                <c:pt idx="3">
                  <c:v>69.847062768138443</c:v>
                </c:pt>
                <c:pt idx="4">
                  <c:v>69.895369128000226</c:v>
                </c:pt>
                <c:pt idx="5">
                  <c:v>69.943683686473889</c:v>
                </c:pt>
                <c:pt idx="6">
                  <c:v>69.992007096925221</c:v>
                </c:pt>
                <c:pt idx="7">
                  <c:v>70.040340062439867</c:v>
                </c:pt>
                <c:pt idx="8">
                  <c:v>70.088683339328654</c:v>
                </c:pt>
                <c:pt idx="9">
                  <c:v>70.137037740845244</c:v>
                </c:pt>
                <c:pt idx="10">
                  <c:v>70.185404141124394</c:v>
                </c:pt>
                <c:pt idx="11">
                  <c:v>70.233783479348162</c:v>
                </c:pt>
                <c:pt idx="12">
                  <c:v>70.282176764147906</c:v>
                </c:pt>
                <c:pt idx="13">
                  <c:v>70.330585078247395</c:v>
                </c:pt>
                <c:pt idx="14">
                  <c:v>70.379009583352897</c:v>
                </c:pt>
                <c:pt idx="15">
                  <c:v>70.427451525294188</c:v>
                </c:pt>
                <c:pt idx="16">
                  <c:v>70.47591223941896</c:v>
                </c:pt>
                <c:pt idx="17">
                  <c:v>70.524393156241459</c:v>
                </c:pt>
                <c:pt idx="18">
                  <c:v>70.572895807347848</c:v>
                </c:pt>
                <c:pt idx="19">
                  <c:v>70.621421831568156</c:v>
                </c:pt>
                <c:pt idx="20">
                  <c:v>70.669972981471943</c:v>
                </c:pt>
                <c:pt idx="21">
                  <c:v>70.718551130427173</c:v>
                </c:pt>
                <c:pt idx="22">
                  <c:v>70.767158281149449</c:v>
                </c:pt>
                <c:pt idx="23">
                  <c:v>70.815796579080342</c:v>
                </c:pt>
                <c:pt idx="24">
                  <c:v>70.864468341980242</c:v>
                </c:pt>
                <c:pt idx="25">
                  <c:v>70.913176142605039</c:v>
                </c:pt>
                <c:pt idx="26">
                  <c:v>70.961923057964299</c:v>
                </c:pt>
                <c:pt idx="27">
                  <c:v>71.010713417175609</c:v>
                </c:pt>
                <c:pt idx="28">
                  <c:v>71.059554970021637</c:v>
                </c:pt>
                <c:pt idx="29">
                  <c:v>71.108464904546963</c:v>
                </c:pt>
                <c:pt idx="30">
                  <c:v>71.157485767641163</c:v>
                </c:pt>
                <c:pt idx="31">
                  <c:v>71.206725547505982</c:v>
                </c:pt>
                <c:pt idx="32">
                  <c:v>71.256453564272888</c:v>
                </c:pt>
                <c:pt idx="33">
                  <c:v>71.307318127215368</c:v>
                </c:pt>
                <c:pt idx="34">
                  <c:v>71.360814465616912</c:v>
                </c:pt>
                <c:pt idx="35">
                  <c:v>71.420235448570708</c:v>
                </c:pt>
                <c:pt idx="36">
                  <c:v>71.492491960129712</c:v>
                </c:pt>
                <c:pt idx="37">
                  <c:v>71.591385332632385</c:v>
                </c:pt>
                <c:pt idx="38">
                  <c:v>71.743101550817912</c:v>
                </c:pt>
                <c:pt idx="39">
                  <c:v>71.994760336264662</c:v>
                </c:pt>
                <c:pt idx="40">
                  <c:v>72.426595008615948</c:v>
                </c:pt>
                <c:pt idx="41">
                  <c:v>73.167507010184565</c:v>
                </c:pt>
                <c:pt idx="42">
                  <c:v>74.412113507974823</c:v>
                </c:pt>
                <c:pt idx="43">
                  <c:v>76.434980853585287</c:v>
                </c:pt>
                <c:pt idx="44">
                  <c:v>79.594940464926083</c:v>
                </c:pt>
                <c:pt idx="45">
                  <c:v>84.32024471857838</c:v>
                </c:pt>
                <c:pt idx="46">
                  <c:v>91.065392499088446</c:v>
                </c:pt>
                <c:pt idx="47">
                  <c:v>100.23435445666968</c:v>
                </c:pt>
                <c:pt idx="48">
                  <c:v>112.0734795261894</c:v>
                </c:pt>
                <c:pt idx="49">
                  <c:v>126.54961013600182</c:v>
                </c:pt>
                <c:pt idx="50">
                  <c:v>143.24156938934431</c:v>
                </c:pt>
                <c:pt idx="51">
                  <c:v>161.28101144404772</c:v>
                </c:pt>
                <c:pt idx="52">
                  <c:v>179.3763065952551</c:v>
                </c:pt>
                <c:pt idx="53">
                  <c:v>195.93780869604285</c:v>
                </c:pt>
                <c:pt idx="54">
                  <c:v>209.29648198430024</c:v>
                </c:pt>
                <c:pt idx="55">
                  <c:v>217.97780841712921</c:v>
                </c:pt>
                <c:pt idx="56">
                  <c:v>220.96988741830492</c:v>
                </c:pt>
                <c:pt idx="57">
                  <c:v>217.91854813710273</c:v>
                </c:pt>
                <c:pt idx="58">
                  <c:v>209.19750456302734</c:v>
                </c:pt>
                <c:pt idx="59">
                  <c:v>195.83435750251914</c:v>
                </c:pt>
                <c:pt idx="60">
                  <c:v>179.31268701381154</c:v>
                </c:pt>
                <c:pt idx="61">
                  <c:v>161.3028976516365</c:v>
                </c:pt>
                <c:pt idx="62">
                  <c:v>143.38913525131935</c:v>
                </c:pt>
                <c:pt idx="63">
                  <c:v>126.85299219440016</c:v>
                </c:pt>
                <c:pt idx="64">
                  <c:v>112.55147295572813</c:v>
                </c:pt>
                <c:pt idx="65">
                  <c:v>100.89680965439688</c:v>
                </c:pt>
                <c:pt idx="66">
                  <c:v>91.919928986052497</c:v>
                </c:pt>
                <c:pt idx="67">
                  <c:v>85.384869661418932</c:v>
                </c:pt>
                <c:pt idx="68">
                  <c:v>80.919791448512868</c:v>
                </c:pt>
                <c:pt idx="69">
                  <c:v>78.13783443256392</c:v>
                </c:pt>
                <c:pt idx="70">
                  <c:v>76.73167496094554</c:v>
                </c:pt>
                <c:pt idx="71">
                  <c:v>76.533263167615303</c:v>
                </c:pt>
                <c:pt idx="72">
                  <c:v>77.532232618259087</c:v>
                </c:pt>
                <c:pt idx="73">
                  <c:v>79.845098606435798</c:v>
                </c:pt>
                <c:pt idx="74">
                  <c:v>83.629257483772847</c:v>
                </c:pt>
                <c:pt idx="75">
                  <c:v>88.948232337795815</c:v>
                </c:pt>
                <c:pt idx="76">
                  <c:v>95.619026482263564</c:v>
                </c:pt>
                <c:pt idx="77">
                  <c:v>103.09908131999376</c:v>
                </c:pt>
                <c:pt idx="78">
                  <c:v>110.47971853696185</c:v>
                </c:pt>
                <c:pt idx="79">
                  <c:v>116.62738245142137</c:v>
                </c:pt>
                <c:pt idx="80">
                  <c:v>120.45377753364463</c:v>
                </c:pt>
                <c:pt idx="81">
                  <c:v>121.22731122586615</c:v>
                </c:pt>
                <c:pt idx="82">
                  <c:v>118.80191531739865</c:v>
                </c:pt>
                <c:pt idx="83">
                  <c:v>113.66380759190862</c:v>
                </c:pt>
                <c:pt idx="84">
                  <c:v>106.77494074085692</c:v>
                </c:pt>
                <c:pt idx="85">
                  <c:v>99.281796070135542</c:v>
                </c:pt>
                <c:pt idx="86">
                  <c:v>92.209971798720773</c:v>
                </c:pt>
                <c:pt idx="87">
                  <c:v>86.254069687920406</c:v>
                </c:pt>
                <c:pt idx="88">
                  <c:v>81.713076036392039</c:v>
                </c:pt>
                <c:pt idx="89">
                  <c:v>78.552883576497592</c:v>
                </c:pt>
                <c:pt idx="90">
                  <c:v>76.535427252561377</c:v>
                </c:pt>
                <c:pt idx="91">
                  <c:v>75.35030839251398</c:v>
                </c:pt>
                <c:pt idx="92">
                  <c:v>74.708414435170553</c:v>
                </c:pt>
                <c:pt idx="93">
                  <c:v>74.387098620235363</c:v>
                </c:pt>
                <c:pt idx="94">
                  <c:v>74.237328290270071</c:v>
                </c:pt>
                <c:pt idx="95">
                  <c:v>74.170313846314301</c:v>
                </c:pt>
                <c:pt idx="96">
                  <c:v>74.138334182402573</c:v>
                </c:pt>
                <c:pt idx="97">
                  <c:v>74.118050033266428</c:v>
                </c:pt>
                <c:pt idx="98">
                  <c:v>74.09901362845234</c:v>
                </c:pt>
                <c:pt idx="99">
                  <c:v>74.07693686919778</c:v>
                </c:pt>
                <c:pt idx="100">
                  <c:v>74.050235008633365</c:v>
                </c:pt>
                <c:pt idx="101">
                  <c:v>74.01846420084479</c:v>
                </c:pt>
                <c:pt idx="102">
                  <c:v>73.981742672954539</c:v>
                </c:pt>
                <c:pt idx="103">
                  <c:v>73.940696386684849</c:v>
                </c:pt>
                <c:pt idx="104">
                  <c:v>73.896796672976535</c:v>
                </c:pt>
                <c:pt idx="105">
                  <c:v>73.853181694880263</c:v>
                </c:pt>
                <c:pt idx="106">
                  <c:v>73.816211665775313</c:v>
                </c:pt>
                <c:pt idx="107">
                  <c:v>73.798090826182232</c:v>
                </c:pt>
                <c:pt idx="108">
                  <c:v>73.820821759773864</c:v>
                </c:pt>
                <c:pt idx="109">
                  <c:v>73.921408444676246</c:v>
                </c:pt>
                <c:pt idx="110">
                  <c:v>74.157467560170289</c:v>
                </c:pt>
                <c:pt idx="111">
                  <c:v>74.611247266973024</c:v>
                </c:pt>
                <c:pt idx="112">
                  <c:v>75.388784132881725</c:v>
                </c:pt>
                <c:pt idx="113">
                  <c:v>76.61023489614621</c:v>
                </c:pt>
                <c:pt idx="114">
                  <c:v>78.388249556789262</c:v>
                </c:pt>
                <c:pt idx="115">
                  <c:v>80.794372101511556</c:v>
                </c:pt>
                <c:pt idx="116">
                  <c:v>83.818756153132043</c:v>
                </c:pt>
                <c:pt idx="117">
                  <c:v>87.334419329850277</c:v>
                </c:pt>
                <c:pt idx="118">
                  <c:v>91.080961492049795</c:v>
                </c:pt>
                <c:pt idx="119">
                  <c:v>94.681070424852848</c:v>
                </c:pt>
                <c:pt idx="120">
                  <c:v>97.694824579820519</c:v>
                </c:pt>
                <c:pt idx="121">
                  <c:v>99.703591623915869</c:v>
                </c:pt>
                <c:pt idx="122">
                  <c:v>100.4022828456385</c:v>
                </c:pt>
                <c:pt idx="123">
                  <c:v>99.672120668735587</c:v>
                </c:pt>
                <c:pt idx="124">
                  <c:v>97.610040648056668</c:v>
                </c:pt>
                <c:pt idx="125">
                  <c:v>94.504721487645639</c:v>
                </c:pt>
                <c:pt idx="126">
                  <c:v>90.767415442338859</c:v>
                </c:pt>
                <c:pt idx="127">
                  <c:v>86.84040696392195</c:v>
                </c:pt>
                <c:pt idx="128">
                  <c:v>83.111055955784593</c:v>
                </c:pt>
                <c:pt idx="129">
                  <c:v>79.853760293418333</c:v>
                </c:pt>
                <c:pt idx="130">
                  <c:v>77.209522596676678</c:v>
                </c:pt>
                <c:pt idx="131">
                  <c:v>75.19933144247031</c:v>
                </c:pt>
                <c:pt idx="132">
                  <c:v>73.758592178982823</c:v>
                </c:pt>
                <c:pt idx="133">
                  <c:v>72.777558391915974</c:v>
                </c:pt>
                <c:pt idx="134">
                  <c:v>72.135995164279933</c:v>
                </c:pt>
                <c:pt idx="135">
                  <c:v>71.726164748139425</c:v>
                </c:pt>
                <c:pt idx="136">
                  <c:v>71.463705007979328</c:v>
                </c:pt>
                <c:pt idx="137">
                  <c:v>71.289368298268428</c:v>
                </c:pt>
                <c:pt idx="138">
                  <c:v>71.165665152064278</c:v>
                </c:pt>
                <c:pt idx="139">
                  <c:v>71.071918188322172</c:v>
                </c:pt>
                <c:pt idx="140">
                  <c:v>71.000016643566141</c:v>
                </c:pt>
                <c:pt idx="141">
                  <c:v>70.951953952560032</c:v>
                </c:pt>
                <c:pt idx="142">
                  <c:v>70.939303063674174</c:v>
                </c:pt>
                <c:pt idx="143">
                  <c:v>70.984099584893841</c:v>
                </c:pt>
                <c:pt idx="144">
                  <c:v>71.120019964442292</c:v>
                </c:pt>
                <c:pt idx="145">
                  <c:v>71.392212300663743</c:v>
                </c:pt>
                <c:pt idx="146">
                  <c:v>71.853822586279591</c:v>
                </c:pt>
                <c:pt idx="147">
                  <c:v>72.55751514933776</c:v>
                </c:pt>
                <c:pt idx="148">
                  <c:v>73.541483413181354</c:v>
                </c:pt>
                <c:pt idx="149">
                  <c:v>74.811660129312358</c:v>
                </c:pt>
                <c:pt idx="150">
                  <c:v>76.324545322085299</c:v>
                </c:pt>
                <c:pt idx="151">
                  <c:v>77.977113465236556</c:v>
                </c:pt>
                <c:pt idx="152">
                  <c:v>79.610225385804199</c:v>
                </c:pt>
                <c:pt idx="153">
                  <c:v>81.028969123251926</c:v>
                </c:pt>
                <c:pt idx="154">
                  <c:v>82.037811983553439</c:v>
                </c:pt>
                <c:pt idx="155">
                  <c:v>82.482321004959317</c:v>
                </c:pt>
                <c:pt idx="156">
                  <c:v>82.285295698171979</c:v>
                </c:pt>
                <c:pt idx="157">
                  <c:v>81.46567747727309</c:v>
                </c:pt>
                <c:pt idx="158">
                  <c:v>80.133856793098346</c:v>
                </c:pt>
                <c:pt idx="159">
                  <c:v>78.464977165618322</c:v>
                </c:pt>
                <c:pt idx="160">
                  <c:v>76.6591243521287</c:v>
                </c:pt>
                <c:pt idx="161">
                  <c:v>74.900835107391558</c:v>
                </c:pt>
                <c:pt idx="162">
                  <c:v>73.32900499498858</c:v>
                </c:pt>
                <c:pt idx="163">
                  <c:v>72.02317748243162</c:v>
                </c:pt>
                <c:pt idx="164">
                  <c:v>71.005984849232931</c:v>
                </c:pt>
                <c:pt idx="165">
                  <c:v>70.256796656147159</c:v>
                </c:pt>
                <c:pt idx="166">
                  <c:v>69.729808164976433</c:v>
                </c:pt>
                <c:pt idx="167">
                  <c:v>69.370716676182582</c:v>
                </c:pt>
                <c:pt idx="168">
                  <c:v>69.128590725255478</c:v>
                </c:pt>
                <c:pt idx="169">
                  <c:v>68.962137504044037</c:v>
                </c:pt>
                <c:pt idx="170">
                  <c:v>68.841376514023608</c:v>
                </c:pt>
                <c:pt idx="171">
                  <c:v>68.746460751963099</c:v>
                </c:pt>
                <c:pt idx="172">
                  <c:v>68.665283365468312</c:v>
                </c:pt>
                <c:pt idx="173">
                  <c:v>68.590992298708841</c:v>
                </c:pt>
                <c:pt idx="174">
                  <c:v>68.519972136849063</c:v>
                </c:pt>
                <c:pt idx="175">
                  <c:v>68.450437730979857</c:v>
                </c:pt>
                <c:pt idx="176">
                  <c:v>68.381561369684434</c:v>
                </c:pt>
                <c:pt idx="177">
                  <c:v>68.312981107918191</c:v>
                </c:pt>
                <c:pt idx="178">
                  <c:v>68.244546549618249</c:v>
                </c:pt>
                <c:pt idx="179">
                  <c:v>68.176197317225828</c:v>
                </c:pt>
                <c:pt idx="180">
                  <c:v>68.1079090598205</c:v>
                </c:pt>
                <c:pt idx="181">
                  <c:v>68.039671076184661</c:v>
                </c:pt>
                <c:pt idx="182">
                  <c:v>67.971477634943184</c:v>
                </c:pt>
                <c:pt idx="183">
                  <c:v>67.903324812258148</c:v>
                </c:pt>
                <c:pt idx="184">
                  <c:v>67.835209403303239</c:v>
                </c:pt>
                <c:pt idx="185">
                  <c:v>67.767128563122668</c:v>
                </c:pt>
                <c:pt idx="186">
                  <c:v>67.699079688323209</c:v>
                </c:pt>
                <c:pt idx="187">
                  <c:v>67.631060373830309</c:v>
                </c:pt>
                <c:pt idx="188">
                  <c:v>67.563068392053793</c:v>
                </c:pt>
                <c:pt idx="189">
                  <c:v>67.495101678762595</c:v>
                </c:pt>
                <c:pt idx="190">
                  <c:v>67.427158321251099</c:v>
                </c:pt>
                <c:pt idx="191">
                  <c:v>67.359236547606031</c:v>
                </c:pt>
                <c:pt idx="192">
                  <c:v>67.291334716750569</c:v>
                </c:pt>
                <c:pt idx="193">
                  <c:v>67.223451309159955</c:v>
                </c:pt>
                <c:pt idx="194">
                  <c:v>67.155584918197277</c:v>
                </c:pt>
                <c:pt idx="195">
                  <c:v>67.08773424202991</c:v>
                </c:pt>
                <c:pt idx="196">
                  <c:v>67.019898076092076</c:v>
                </c:pt>
                <c:pt idx="197">
                  <c:v>66.952075306059754</c:v>
                </c:pt>
                <c:pt idx="198">
                  <c:v>66.884264901307034</c:v>
                </c:pt>
                <c:pt idx="199">
                  <c:v>66.816465908813427</c:v>
                </c:pt>
                <c:pt idx="200">
                  <c:v>66.748677447494188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'C'!$BD$6:$BD$206</c:f>
              <c:numCache>
                <c:formatCode>General</c:formatCode>
                <c:ptCount val="201"/>
                <c:pt idx="0">
                  <c:v>69.702187024392259</c:v>
                </c:pt>
                <c:pt idx="1">
                  <c:v>69.75047225977309</c:v>
                </c:pt>
                <c:pt idx="2">
                  <c:v>69.798763999941073</c:v>
                </c:pt>
                <c:pt idx="3">
                  <c:v>69.847062768138443</c:v>
                </c:pt>
                <c:pt idx="4">
                  <c:v>69.895369128000226</c:v>
                </c:pt>
                <c:pt idx="5">
                  <c:v>69.943683686473889</c:v>
                </c:pt>
                <c:pt idx="6">
                  <c:v>69.992007096925221</c:v>
                </c:pt>
                <c:pt idx="7">
                  <c:v>70.040340062439867</c:v>
                </c:pt>
                <c:pt idx="8">
                  <c:v>70.088683339328654</c:v>
                </c:pt>
                <c:pt idx="9">
                  <c:v>70.137037740845244</c:v>
                </c:pt>
                <c:pt idx="10">
                  <c:v>70.185404141124394</c:v>
                </c:pt>
                <c:pt idx="11">
                  <c:v>70.233783479348162</c:v>
                </c:pt>
                <c:pt idx="12">
                  <c:v>70.282176764147906</c:v>
                </c:pt>
                <c:pt idx="13">
                  <c:v>70.330585078247395</c:v>
                </c:pt>
                <c:pt idx="14">
                  <c:v>70.379009583352868</c:v>
                </c:pt>
                <c:pt idx="15">
                  <c:v>70.427451525294046</c:v>
                </c:pt>
                <c:pt idx="16">
                  <c:v>70.475912239418179</c:v>
                </c:pt>
                <c:pt idx="17">
                  <c:v>70.524393156237466</c:v>
                </c:pt>
                <c:pt idx="18">
                  <c:v>70.572895807328408</c:v>
                </c:pt>
                <c:pt idx="19">
                  <c:v>70.621421831477349</c:v>
                </c:pt>
                <c:pt idx="20">
                  <c:v>70.669972981064902</c:v>
                </c:pt>
                <c:pt idx="21">
                  <c:v>70.718551128676125</c:v>
                </c:pt>
                <c:pt idx="22">
                  <c:v>70.767158273920174</c:v>
                </c:pt>
                <c:pt idx="23">
                  <c:v>70.81579655043609</c:v>
                </c:pt>
                <c:pt idx="24">
                  <c:v>70.864468233056272</c:v>
                </c:pt>
                <c:pt idx="25">
                  <c:v>70.913175745090328</c:v>
                </c:pt>
                <c:pt idx="26">
                  <c:v>70.961921665684159</c:v>
                </c:pt>
                <c:pt idx="27">
                  <c:v>71.0107087371983</c:v>
                </c:pt>
                <c:pt idx="28">
                  <c:v>71.059539872538224</c:v>
                </c:pt>
                <c:pt idx="29">
                  <c:v>71.108418162355292</c:v>
                </c:pt>
                <c:pt idx="30">
                  <c:v>71.157346882021912</c:v>
                </c:pt>
                <c:pt idx="31">
                  <c:v>71.206329498266314</c:v>
                </c:pt>
                <c:pt idx="32">
                  <c:v>71.255369675332233</c:v>
                </c:pt>
                <c:pt idx="33">
                  <c:v>71.304471280504998</c:v>
                </c:pt>
                <c:pt idx="34">
                  <c:v>71.353638388819775</c:v>
                </c:pt>
                <c:pt idx="35">
                  <c:v>71.402875286736716</c:v>
                </c:pt>
                <c:pt idx="36">
                  <c:v>71.452186474534329</c:v>
                </c:pt>
                <c:pt idx="37">
                  <c:v>71.50157666713325</c:v>
                </c:pt>
                <c:pt idx="38">
                  <c:v>71.551050793018959</c:v>
                </c:pt>
                <c:pt idx="39">
                  <c:v>71.600613990882749</c:v>
                </c:pt>
                <c:pt idx="40">
                  <c:v>71.650271603545292</c:v>
                </c:pt>
                <c:pt idx="41">
                  <c:v>71.700029168663974</c:v>
                </c:pt>
                <c:pt idx="42">
                  <c:v>71.749892405657079</c:v>
                </c:pt>
                <c:pt idx="43">
                  <c:v>71.799867198199095</c:v>
                </c:pt>
                <c:pt idx="44">
                  <c:v>71.849959571556298</c:v>
                </c:pt>
                <c:pt idx="45">
                  <c:v>71.900175663935428</c:v>
                </c:pt>
                <c:pt idx="46">
                  <c:v>71.95052169091322</c:v>
                </c:pt>
                <c:pt idx="47">
                  <c:v>72.001003901898684</c:v>
                </c:pt>
                <c:pt idx="48">
                  <c:v>72.051628527453303</c:v>
                </c:pt>
                <c:pt idx="49">
                  <c:v>72.10240171615564</c:v>
                </c:pt>
                <c:pt idx="50">
                  <c:v>72.15332945954917</c:v>
                </c:pt>
                <c:pt idx="51">
                  <c:v>72.204417503550729</c:v>
                </c:pt>
                <c:pt idx="52">
                  <c:v>72.25567124452833</c:v>
                </c:pt>
                <c:pt idx="53">
                  <c:v>72.307095608077304</c:v>
                </c:pt>
                <c:pt idx="54">
                  <c:v>72.35869490833889</c:v>
                </c:pt>
                <c:pt idx="55">
                  <c:v>72.410472685515956</c:v>
                </c:pt>
                <c:pt idx="56">
                  <c:v>72.462431519051719</c:v>
                </c:pt>
                <c:pt idx="57">
                  <c:v>72.514572813754299</c:v>
                </c:pt>
                <c:pt idx="58">
                  <c:v>72.566896555980136</c:v>
                </c:pt>
                <c:pt idx="59">
                  <c:v>72.619401036842305</c:v>
                </c:pt>
                <c:pt idx="60">
                  <c:v>72.672082539296824</c:v>
                </c:pt>
                <c:pt idx="61">
                  <c:v>72.724934985896439</c:v>
                </c:pt>
                <c:pt idx="62">
                  <c:v>72.777949544005452</c:v>
                </c:pt>
                <c:pt idx="63">
                  <c:v>72.831114185362168</c:v>
                </c:pt>
                <c:pt idx="64">
                  <c:v>72.884413197084925</c:v>
                </c:pt>
                <c:pt idx="65">
                  <c:v>72.937826641572428</c:v>
                </c:pt>
                <c:pt idx="66">
                  <c:v>72.991329763287453</c:v>
                </c:pt>
                <c:pt idx="67">
                  <c:v>73.044892341173025</c:v>
                </c:pt>
                <c:pt idx="68">
                  <c:v>73.09847798647786</c:v>
                </c:pt>
                <c:pt idx="69">
                  <c:v>73.152043387112229</c:v>
                </c:pt>
                <c:pt idx="70">
                  <c:v>73.205537501365356</c:v>
                </c:pt>
                <c:pt idx="71">
                  <c:v>73.25890070594356</c:v>
                </c:pt>
                <c:pt idx="72">
                  <c:v>73.312063905879384</c:v>
                </c:pt>
                <c:pt idx="73">
                  <c:v>73.364947616956172</c:v>
                </c:pt>
                <c:pt idx="74">
                  <c:v>73.417461034913771</c:v>
                </c:pt>
                <c:pt idx="75">
                  <c:v>73.469501109850953</c:v>
                </c:pt>
                <c:pt idx="76">
                  <c:v>73.520951648891554</c:v>
                </c:pt>
                <c:pt idx="77">
                  <c:v>73.571682475261497</c:v>
                </c:pt>
                <c:pt idx="78">
                  <c:v>73.621548677308851</c:v>
                </c:pt>
                <c:pt idx="79">
                  <c:v>73.67038998649754</c:v>
                </c:pt>
                <c:pt idx="80">
                  <c:v>73.718030328748313</c:v>
                </c:pt>
                <c:pt idx="81">
                  <c:v>73.764277598332967</c:v>
                </c:pt>
                <c:pt idx="82">
                  <c:v>73.808923707407374</c:v>
                </c:pt>
                <c:pt idx="83">
                  <c:v>73.851744966661997</c:v>
                </c:pt>
                <c:pt idx="84">
                  <c:v>73.892502852877541</c:v>
                </c:pt>
                <c:pt idx="85">
                  <c:v>73.930945216755134</c:v>
                </c:pt>
                <c:pt idx="86">
                  <c:v>73.966807978603939</c:v>
                </c:pt>
                <c:pt idx="87">
                  <c:v>73.999817349745058</c:v>
                </c:pt>
                <c:pt idx="88">
                  <c:v>74.029692603397763</c:v>
                </c:pt>
                <c:pt idx="89">
                  <c:v>74.056149400165978</c:v>
                </c:pt>
                <c:pt idx="90">
                  <c:v>74.078903650179541</c:v>
                </c:pt>
                <c:pt idx="91">
                  <c:v>74.097675867032024</c:v>
                </c:pt>
                <c:pt idx="92">
                  <c:v>74.112195938943685</c:v>
                </c:pt>
                <c:pt idx="93">
                  <c:v>74.122208211625392</c:v>
                </c:pt>
                <c:pt idx="94">
                  <c:v>74.127476747161182</c:v>
                </c:pt>
                <c:pt idx="95">
                  <c:v>74.127790596269037</c:v>
                </c:pt>
                <c:pt idx="96">
                  <c:v>74.122968900131809</c:v>
                </c:pt>
                <c:pt idx="97">
                  <c:v>74.112865625146938</c:v>
                </c:pt>
                <c:pt idx="98">
                  <c:v>74.097373731593223</c:v>
                </c:pt>
                <c:pt idx="99">
                  <c:v>74.076428586866825</c:v>
                </c:pt>
                <c:pt idx="100">
                  <c:v>74.050010456165353</c:v>
                </c:pt>
                <c:pt idx="101">
                  <c:v>74.018145937745217</c:v>
                </c:pt>
                <c:pt idx="102">
                  <c:v>73.980908254402152</c:v>
                </c:pt>
                <c:pt idx="103">
                  <c:v>73.938416364788822</c:v>
                </c:pt>
                <c:pt idx="104">
                  <c:v>73.890832913894656</c:v>
                </c:pt>
                <c:pt idx="105">
                  <c:v>73.838361097299213</c:v>
                </c:pt>
                <c:pt idx="106">
                  <c:v>73.781240564469243</c:v>
                </c:pt>
                <c:pt idx="107">
                  <c:v>73.71974252863231</c:v>
                </c:pt>
                <c:pt idx="108">
                  <c:v>73.654164281702606</c:v>
                </c:pt>
                <c:pt idx="109">
                  <c:v>73.584823330559942</c:v>
                </c:pt>
                <c:pt idx="110">
                  <c:v>73.512051375161278</c:v>
                </c:pt>
                <c:pt idx="111">
                  <c:v>73.436188340199166</c:v>
                </c:pt>
                <c:pt idx="112">
                  <c:v>73.357576652070222</c:v>
                </c:pt>
                <c:pt idx="113">
                  <c:v>73.276555924300538</c:v>
                </c:pt>
                <c:pt idx="114">
                  <c:v>73.193458180241521</c:v>
                </c:pt>
                <c:pt idx="115">
                  <c:v>73.108603704817554</c:v>
                </c:pt>
                <c:pt idx="116">
                  <c:v>73.022297580175874</c:v>
                </c:pt>
                <c:pt idx="117">
                  <c:v>72.934826925604668</c:v>
                </c:pt>
                <c:pt idx="118">
                  <c:v>72.846458831809798</c:v>
                </c:pt>
                <c:pt idx="119">
                  <c:v>72.757438954702195</c:v>
                </c:pt>
                <c:pt idx="120">
                  <c:v>72.667990714771278</c:v>
                </c:pt>
                <c:pt idx="121">
                  <c:v>72.57831503490732</c:v>
                </c:pt>
                <c:pt idx="122">
                  <c:v>72.488590541782401</c:v>
                </c:pt>
                <c:pt idx="123">
                  <c:v>72.398974152922875</c:v>
                </c:pt>
                <c:pt idx="124">
                  <c:v>72.309601972558866</c:v>
                </c:pt>
                <c:pt idx="125">
                  <c:v>72.2205904233208</c:v>
                </c:pt>
                <c:pt idx="126">
                  <c:v>72.132037546992208</c:v>
                </c:pt>
                <c:pt idx="127">
                  <c:v>72.044024415031672</c:v>
                </c:pt>
                <c:pt idx="128">
                  <c:v>71.95661659776728</c:v>
                </c:pt>
                <c:pt idx="129">
                  <c:v>71.869865649501008</c:v>
                </c:pt>
                <c:pt idx="130">
                  <c:v>71.783810574825068</c:v>
                </c:pt>
                <c:pt idx="131">
                  <c:v>71.698479248955181</c:v>
                </c:pt>
                <c:pt idx="132">
                  <c:v>71.61388977164566</c:v>
                </c:pt>
                <c:pt idx="133">
                  <c:v>71.530051740163785</c:v>
                </c:pt>
                <c:pt idx="134">
                  <c:v>71.446967431844499</c:v>
                </c:pt>
                <c:pt idx="135">
                  <c:v>71.364632890931574</c:v>
                </c:pt>
                <c:pt idx="136">
                  <c:v>71.283038917801875</c:v>
                </c:pt>
                <c:pt idx="137">
                  <c:v>71.202171961331814</c:v>
                </c:pt>
                <c:pt idx="138">
                  <c:v>71.122014917194292</c:v>
                </c:pt>
                <c:pt idx="139">
                  <c:v>71.04254783635453</c:v>
                </c:pt>
                <c:pt idx="140">
                  <c:v>70.963748549055936</c:v>
                </c:pt>
                <c:pt idx="141">
                  <c:v>70.885593210233083</c:v>
                </c:pt>
                <c:pt idx="142">
                  <c:v>70.808056772633748</c:v>
                </c:pt>
                <c:pt idx="143">
                  <c:v>70.731113394040037</c:v>
                </c:pt>
                <c:pt idx="144">
                  <c:v>70.654736784906561</c:v>
                </c:pt>
                <c:pt idx="145">
                  <c:v>70.578900502530473</c:v>
                </c:pt>
                <c:pt idx="146">
                  <c:v>70.503578197569155</c:v>
                </c:pt>
                <c:pt idx="147">
                  <c:v>70.428743818363259</c:v>
                </c:pt>
                <c:pt idx="148">
                  <c:v>70.354371778124872</c:v>
                </c:pt>
                <c:pt idx="149">
                  <c:v>70.280437089638852</c:v>
                </c:pt>
                <c:pt idx="150">
                  <c:v>70.206915471707418</c:v>
                </c:pt>
                <c:pt idx="151">
                  <c:v>70.133783431162556</c:v>
                </c:pt>
                <c:pt idx="152">
                  <c:v>70.061018323877391</c:v>
                </c:pt>
                <c:pt idx="153">
                  <c:v>69.988598397840065</c:v>
                </c:pt>
                <c:pt idx="154">
                  <c:v>69.916502821006418</c:v>
                </c:pt>
                <c:pt idx="155">
                  <c:v>69.844711696331331</c:v>
                </c:pt>
                <c:pt idx="156">
                  <c:v>69.773206066085223</c:v>
                </c:pt>
                <c:pt idx="157">
                  <c:v>69.701967907299036</c:v>
                </c:pt>
                <c:pt idx="158">
                  <c:v>69.630980119941597</c:v>
                </c:pt>
                <c:pt idx="159">
                  <c:v>69.560226509219191</c:v>
                </c:pt>
                <c:pt idx="160">
                  <c:v>69.489691763197172</c:v>
                </c:pt>
                <c:pt idx="161">
                  <c:v>69.419361426772639</c:v>
                </c:pt>
                <c:pt idx="162">
                  <c:v>69.34922187287907</c:v>
                </c:pt>
                <c:pt idx="163">
                  <c:v>69.279260271670495</c:v>
                </c:pt>
                <c:pt idx="164">
                  <c:v>69.209464558318743</c:v>
                </c:pt>
                <c:pt idx="165">
                  <c:v>69.139823399954651</c:v>
                </c:pt>
                <c:pt idx="166">
                  <c:v>69.070326162198199</c:v>
                </c:pt>
                <c:pt idx="167">
                  <c:v>69.00096287564412</c:v>
                </c:pt>
                <c:pt idx="168">
                  <c:v>68.931724202605579</c:v>
                </c:pt>
                <c:pt idx="169">
                  <c:v>68.862601404360177</c:v>
                </c:pt>
                <c:pt idx="170">
                  <c:v>68.793586309094806</c:v>
                </c:pt>
                <c:pt idx="171">
                  <c:v>68.724671280703205</c:v>
                </c:pt>
                <c:pt idx="172">
                  <c:v>68.655849188555422</c:v>
                </c:pt>
                <c:pt idx="173">
                  <c:v>68.587113378327714</c:v>
                </c:pt>
                <c:pt idx="174">
                  <c:v>68.518457643955585</c:v>
                </c:pt>
                <c:pt idx="175">
                  <c:v>68.449876200752513</c:v>
                </c:pt>
                <c:pt idx="176">
                  <c:v>68.381363659717167</c:v>
                </c:pt>
                <c:pt idx="177">
                  <c:v>68.312915003039265</c:v>
                </c:pt>
                <c:pt idx="178">
                  <c:v>68.244525560799886</c:v>
                </c:pt>
                <c:pt idx="179">
                  <c:v>68.176190988853989</c:v>
                </c:pt>
                <c:pt idx="180">
                  <c:v>68.107907247873399</c:v>
                </c:pt>
                <c:pt idx="181">
                  <c:v>68.039670583523232</c:v>
                </c:pt>
                <c:pt idx="182">
                  <c:v>67.971477507739081</c:v>
                </c:pt>
                <c:pt idx="183">
                  <c:v>67.903324781069017</c:v>
                </c:pt>
                <c:pt idx="184">
                  <c:v>67.835209396041265</c:v>
                </c:pt>
                <c:pt idx="185">
                  <c:v>67.767128561516998</c:v>
                </c:pt>
                <c:pt idx="186">
                  <c:v>67.699079687986071</c:v>
                </c:pt>
                <c:pt idx="187">
                  <c:v>67.631060373763091</c:v>
                </c:pt>
                <c:pt idx="188">
                  <c:v>67.56306839204106</c:v>
                </c:pt>
                <c:pt idx="189">
                  <c:v>67.495101678760307</c:v>
                </c:pt>
                <c:pt idx="190">
                  <c:v>67.427158321250715</c:v>
                </c:pt>
                <c:pt idx="191">
                  <c:v>67.359236547605974</c:v>
                </c:pt>
                <c:pt idx="192">
                  <c:v>67.291334716750555</c:v>
                </c:pt>
                <c:pt idx="193">
                  <c:v>67.223451309159955</c:v>
                </c:pt>
                <c:pt idx="194">
                  <c:v>67.155584918197277</c:v>
                </c:pt>
                <c:pt idx="195">
                  <c:v>67.08773424202991</c:v>
                </c:pt>
                <c:pt idx="196">
                  <c:v>67.019898076092076</c:v>
                </c:pt>
                <c:pt idx="197">
                  <c:v>66.952075306059754</c:v>
                </c:pt>
                <c:pt idx="198">
                  <c:v>66.884264901307034</c:v>
                </c:pt>
                <c:pt idx="199">
                  <c:v>66.816465908813427</c:v>
                </c:pt>
                <c:pt idx="200">
                  <c:v>66.748677447494188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392728"/>
        <c:axId val="507393120"/>
      </c:scatterChart>
      <c:valAx>
        <c:axId val="507392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7393120"/>
        <c:crosses val="autoZero"/>
        <c:crossBetween val="midCat"/>
      </c:valAx>
      <c:valAx>
        <c:axId val="50739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7392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'C'!$L$6:$L$206</c:f>
              <c:numCache>
                <c:formatCode>General</c:formatCode>
                <c:ptCount val="201"/>
                <c:pt idx="0">
                  <c:v>65.090999999999994</c:v>
                </c:pt>
                <c:pt idx="1">
                  <c:v>65.302999999999997</c:v>
                </c:pt>
                <c:pt idx="2">
                  <c:v>64.257999999999996</c:v>
                </c:pt>
                <c:pt idx="3">
                  <c:v>65.605999999999995</c:v>
                </c:pt>
                <c:pt idx="4">
                  <c:v>64.135999999999996</c:v>
                </c:pt>
                <c:pt idx="5">
                  <c:v>65.424000000000007</c:v>
                </c:pt>
                <c:pt idx="6">
                  <c:v>65.212000000000003</c:v>
                </c:pt>
                <c:pt idx="7">
                  <c:v>66.347999999999999</c:v>
                </c:pt>
                <c:pt idx="8">
                  <c:v>67.317999999999998</c:v>
                </c:pt>
                <c:pt idx="9">
                  <c:v>65.742000000000004</c:v>
                </c:pt>
                <c:pt idx="10">
                  <c:v>67.424000000000007</c:v>
                </c:pt>
                <c:pt idx="11">
                  <c:v>66.379000000000005</c:v>
                </c:pt>
                <c:pt idx="12">
                  <c:v>66.682000000000002</c:v>
                </c:pt>
                <c:pt idx="13">
                  <c:v>66.954999999999998</c:v>
                </c:pt>
                <c:pt idx="14">
                  <c:v>67.120999999999995</c:v>
                </c:pt>
                <c:pt idx="15">
                  <c:v>66.817999999999998</c:v>
                </c:pt>
                <c:pt idx="16">
                  <c:v>67.015000000000001</c:v>
                </c:pt>
                <c:pt idx="17">
                  <c:v>66.47</c:v>
                </c:pt>
                <c:pt idx="18">
                  <c:v>66.894000000000005</c:v>
                </c:pt>
                <c:pt idx="19">
                  <c:v>67.075999999999993</c:v>
                </c:pt>
                <c:pt idx="20">
                  <c:v>68.484999999999999</c:v>
                </c:pt>
                <c:pt idx="21">
                  <c:v>66.227000000000004</c:v>
                </c:pt>
                <c:pt idx="22">
                  <c:v>67.045000000000002</c:v>
                </c:pt>
                <c:pt idx="23">
                  <c:v>68.409000000000006</c:v>
                </c:pt>
                <c:pt idx="24">
                  <c:v>67.605999999999995</c:v>
                </c:pt>
                <c:pt idx="25">
                  <c:v>67.545000000000002</c:v>
                </c:pt>
                <c:pt idx="26">
                  <c:v>68.97</c:v>
                </c:pt>
                <c:pt idx="27">
                  <c:v>68.5</c:v>
                </c:pt>
                <c:pt idx="28">
                  <c:v>69.120999999999995</c:v>
                </c:pt>
                <c:pt idx="29">
                  <c:v>69.438999999999993</c:v>
                </c:pt>
                <c:pt idx="30">
                  <c:v>70.302999999999997</c:v>
                </c:pt>
                <c:pt idx="31">
                  <c:v>70.53</c:v>
                </c:pt>
                <c:pt idx="32">
                  <c:v>72.03</c:v>
                </c:pt>
                <c:pt idx="33">
                  <c:v>70.682000000000002</c:v>
                </c:pt>
                <c:pt idx="34">
                  <c:v>71.682000000000002</c:v>
                </c:pt>
                <c:pt idx="35">
                  <c:v>72.575999999999993</c:v>
                </c:pt>
                <c:pt idx="36">
                  <c:v>72.135999999999996</c:v>
                </c:pt>
                <c:pt idx="37">
                  <c:v>72.697000000000003</c:v>
                </c:pt>
                <c:pt idx="38">
                  <c:v>73.075999999999993</c:v>
                </c:pt>
                <c:pt idx="39">
                  <c:v>74.197000000000003</c:v>
                </c:pt>
                <c:pt idx="40">
                  <c:v>75</c:v>
                </c:pt>
                <c:pt idx="41">
                  <c:v>77.894000000000005</c:v>
                </c:pt>
                <c:pt idx="42">
                  <c:v>78.847999999999999</c:v>
                </c:pt>
                <c:pt idx="43">
                  <c:v>81.135999999999996</c:v>
                </c:pt>
                <c:pt idx="44">
                  <c:v>85.5</c:v>
                </c:pt>
                <c:pt idx="45">
                  <c:v>89.620999999999995</c:v>
                </c:pt>
                <c:pt idx="46">
                  <c:v>94.772999999999996</c:v>
                </c:pt>
                <c:pt idx="47">
                  <c:v>102.379</c:v>
                </c:pt>
                <c:pt idx="48">
                  <c:v>110.43899999999999</c:v>
                </c:pt>
                <c:pt idx="49">
                  <c:v>121.92400000000001</c:v>
                </c:pt>
                <c:pt idx="50">
                  <c:v>133.60599999999999</c:v>
                </c:pt>
                <c:pt idx="51">
                  <c:v>146.45500000000001</c:v>
                </c:pt>
                <c:pt idx="52">
                  <c:v>162.40899999999999</c:v>
                </c:pt>
                <c:pt idx="53">
                  <c:v>174.37899999999999</c:v>
                </c:pt>
                <c:pt idx="54">
                  <c:v>185.89400000000001</c:v>
                </c:pt>
                <c:pt idx="55">
                  <c:v>195.5</c:v>
                </c:pt>
                <c:pt idx="56">
                  <c:v>200.51499999999999</c:v>
                </c:pt>
                <c:pt idx="57">
                  <c:v>205.71199999999999</c:v>
                </c:pt>
                <c:pt idx="58">
                  <c:v>205.92400000000001</c:v>
                </c:pt>
                <c:pt idx="59">
                  <c:v>204.167</c:v>
                </c:pt>
                <c:pt idx="60">
                  <c:v>197.364</c:v>
                </c:pt>
                <c:pt idx="61">
                  <c:v>182.06100000000001</c:v>
                </c:pt>
                <c:pt idx="62">
                  <c:v>157.37899999999999</c:v>
                </c:pt>
                <c:pt idx="63">
                  <c:v>121.07599999999999</c:v>
                </c:pt>
                <c:pt idx="64">
                  <c:v>90.605999999999995</c:v>
                </c:pt>
                <c:pt idx="65">
                  <c:v>76.909000000000006</c:v>
                </c:pt>
                <c:pt idx="66">
                  <c:v>71.257999999999996</c:v>
                </c:pt>
                <c:pt idx="67">
                  <c:v>70.212000000000003</c:v>
                </c:pt>
                <c:pt idx="68">
                  <c:v>70.242000000000004</c:v>
                </c:pt>
                <c:pt idx="69">
                  <c:v>70.984999999999999</c:v>
                </c:pt>
                <c:pt idx="70">
                  <c:v>72.03</c:v>
                </c:pt>
                <c:pt idx="71">
                  <c:v>74.152000000000001</c:v>
                </c:pt>
                <c:pt idx="72">
                  <c:v>75.682000000000002</c:v>
                </c:pt>
                <c:pt idx="73">
                  <c:v>76.924000000000007</c:v>
                </c:pt>
                <c:pt idx="74">
                  <c:v>80.682000000000002</c:v>
                </c:pt>
                <c:pt idx="75">
                  <c:v>83.772999999999996</c:v>
                </c:pt>
                <c:pt idx="76">
                  <c:v>86.864000000000004</c:v>
                </c:pt>
                <c:pt idx="77">
                  <c:v>93.090999999999994</c:v>
                </c:pt>
                <c:pt idx="78">
                  <c:v>97.197000000000003</c:v>
                </c:pt>
                <c:pt idx="79">
                  <c:v>102.364</c:v>
                </c:pt>
                <c:pt idx="80">
                  <c:v>108.773</c:v>
                </c:pt>
                <c:pt idx="81">
                  <c:v>111.803</c:v>
                </c:pt>
                <c:pt idx="82">
                  <c:v>113.303</c:v>
                </c:pt>
                <c:pt idx="83">
                  <c:v>113</c:v>
                </c:pt>
                <c:pt idx="84">
                  <c:v>109.788</c:v>
                </c:pt>
                <c:pt idx="85">
                  <c:v>102.318</c:v>
                </c:pt>
                <c:pt idx="86">
                  <c:v>91.652000000000001</c:v>
                </c:pt>
                <c:pt idx="87">
                  <c:v>82.045000000000002</c:v>
                </c:pt>
                <c:pt idx="88">
                  <c:v>77.454999999999998</c:v>
                </c:pt>
                <c:pt idx="89">
                  <c:v>72.697000000000003</c:v>
                </c:pt>
                <c:pt idx="90">
                  <c:v>69.954999999999998</c:v>
                </c:pt>
                <c:pt idx="91">
                  <c:v>70.242000000000004</c:v>
                </c:pt>
                <c:pt idx="92">
                  <c:v>69.015000000000001</c:v>
                </c:pt>
                <c:pt idx="93">
                  <c:v>69.561000000000007</c:v>
                </c:pt>
                <c:pt idx="94">
                  <c:v>69.03</c:v>
                </c:pt>
                <c:pt idx="95">
                  <c:v>68.954999999999998</c:v>
                </c:pt>
                <c:pt idx="96">
                  <c:v>67.712000000000003</c:v>
                </c:pt>
                <c:pt idx="97">
                  <c:v>68.287999999999997</c:v>
                </c:pt>
                <c:pt idx="98">
                  <c:v>67.424000000000007</c:v>
                </c:pt>
                <c:pt idx="99">
                  <c:v>67.727000000000004</c:v>
                </c:pt>
                <c:pt idx="100">
                  <c:v>68.061000000000007</c:v>
                </c:pt>
                <c:pt idx="101">
                  <c:v>70.802999999999997</c:v>
                </c:pt>
                <c:pt idx="102">
                  <c:v>70.197000000000003</c:v>
                </c:pt>
                <c:pt idx="103">
                  <c:v>70.757999999999996</c:v>
                </c:pt>
                <c:pt idx="104">
                  <c:v>71</c:v>
                </c:pt>
                <c:pt idx="105">
                  <c:v>72.332999999999998</c:v>
                </c:pt>
                <c:pt idx="106">
                  <c:v>73.212000000000003</c:v>
                </c:pt>
                <c:pt idx="107">
                  <c:v>73.802999999999997</c:v>
                </c:pt>
                <c:pt idx="108">
                  <c:v>73.090999999999994</c:v>
                </c:pt>
                <c:pt idx="109">
                  <c:v>73.832999999999998</c:v>
                </c:pt>
                <c:pt idx="110">
                  <c:v>75.167000000000002</c:v>
                </c:pt>
                <c:pt idx="111">
                  <c:v>75.045000000000002</c:v>
                </c:pt>
                <c:pt idx="112">
                  <c:v>76.182000000000002</c:v>
                </c:pt>
                <c:pt idx="113">
                  <c:v>76.53</c:v>
                </c:pt>
                <c:pt idx="114">
                  <c:v>77.667000000000002</c:v>
                </c:pt>
                <c:pt idx="115">
                  <c:v>76.620999999999995</c:v>
                </c:pt>
                <c:pt idx="116">
                  <c:v>79.394000000000005</c:v>
                </c:pt>
                <c:pt idx="117">
                  <c:v>82.379000000000005</c:v>
                </c:pt>
                <c:pt idx="118">
                  <c:v>84.832999999999998</c:v>
                </c:pt>
                <c:pt idx="119">
                  <c:v>86.832999999999998</c:v>
                </c:pt>
                <c:pt idx="120">
                  <c:v>89.590999999999994</c:v>
                </c:pt>
                <c:pt idx="121">
                  <c:v>94</c:v>
                </c:pt>
                <c:pt idx="122">
                  <c:v>96.772999999999996</c:v>
                </c:pt>
                <c:pt idx="123">
                  <c:v>97.287999999999997</c:v>
                </c:pt>
                <c:pt idx="124">
                  <c:v>97.682000000000002</c:v>
                </c:pt>
                <c:pt idx="125">
                  <c:v>95.682000000000002</c:v>
                </c:pt>
                <c:pt idx="126">
                  <c:v>93.817999999999998</c:v>
                </c:pt>
                <c:pt idx="127">
                  <c:v>89.909000000000006</c:v>
                </c:pt>
                <c:pt idx="128">
                  <c:v>85.045000000000002</c:v>
                </c:pt>
                <c:pt idx="129">
                  <c:v>80.409000000000006</c:v>
                </c:pt>
                <c:pt idx="130">
                  <c:v>75.347999999999999</c:v>
                </c:pt>
                <c:pt idx="131">
                  <c:v>71.47</c:v>
                </c:pt>
                <c:pt idx="132">
                  <c:v>70.667000000000002</c:v>
                </c:pt>
                <c:pt idx="133">
                  <c:v>68.682000000000002</c:v>
                </c:pt>
                <c:pt idx="134">
                  <c:v>67.545000000000002</c:v>
                </c:pt>
                <c:pt idx="135">
                  <c:v>66.847999999999999</c:v>
                </c:pt>
                <c:pt idx="136">
                  <c:v>65.984999999999999</c:v>
                </c:pt>
                <c:pt idx="137">
                  <c:v>65.697000000000003</c:v>
                </c:pt>
                <c:pt idx="138">
                  <c:v>66.5</c:v>
                </c:pt>
                <c:pt idx="139">
                  <c:v>66.454999999999998</c:v>
                </c:pt>
                <c:pt idx="140">
                  <c:v>67.287999999999997</c:v>
                </c:pt>
                <c:pt idx="141">
                  <c:v>67.635999999999996</c:v>
                </c:pt>
                <c:pt idx="142">
                  <c:v>66.742000000000004</c:v>
                </c:pt>
                <c:pt idx="143">
                  <c:v>67.409000000000006</c:v>
                </c:pt>
                <c:pt idx="144">
                  <c:v>66.257999999999996</c:v>
                </c:pt>
                <c:pt idx="145">
                  <c:v>67.97</c:v>
                </c:pt>
                <c:pt idx="146">
                  <c:v>67.97</c:v>
                </c:pt>
                <c:pt idx="147">
                  <c:v>69.379000000000005</c:v>
                </c:pt>
                <c:pt idx="148">
                  <c:v>70.682000000000002</c:v>
                </c:pt>
                <c:pt idx="149">
                  <c:v>71.227000000000004</c:v>
                </c:pt>
                <c:pt idx="150">
                  <c:v>73.152000000000001</c:v>
                </c:pt>
                <c:pt idx="151">
                  <c:v>75.120999999999995</c:v>
                </c:pt>
                <c:pt idx="152">
                  <c:v>75.045000000000002</c:v>
                </c:pt>
                <c:pt idx="153">
                  <c:v>75.847999999999999</c:v>
                </c:pt>
                <c:pt idx="154">
                  <c:v>78.317999999999998</c:v>
                </c:pt>
                <c:pt idx="155">
                  <c:v>77.575999999999993</c:v>
                </c:pt>
                <c:pt idx="156">
                  <c:v>79.954999999999998</c:v>
                </c:pt>
                <c:pt idx="157">
                  <c:v>80.545000000000002</c:v>
                </c:pt>
                <c:pt idx="158">
                  <c:v>79.075999999999993</c:v>
                </c:pt>
                <c:pt idx="159">
                  <c:v>78.105999999999995</c:v>
                </c:pt>
                <c:pt idx="160">
                  <c:v>76.697000000000003</c:v>
                </c:pt>
                <c:pt idx="161">
                  <c:v>76.227000000000004</c:v>
                </c:pt>
                <c:pt idx="162">
                  <c:v>73.438999999999993</c:v>
                </c:pt>
                <c:pt idx="163">
                  <c:v>70.682000000000002</c:v>
                </c:pt>
                <c:pt idx="164">
                  <c:v>69</c:v>
                </c:pt>
                <c:pt idx="165">
                  <c:v>68.938999999999993</c:v>
                </c:pt>
                <c:pt idx="166">
                  <c:v>67.152000000000001</c:v>
                </c:pt>
                <c:pt idx="167">
                  <c:v>67.424000000000007</c:v>
                </c:pt>
                <c:pt idx="168">
                  <c:v>66.347999999999999</c:v>
                </c:pt>
                <c:pt idx="169">
                  <c:v>65.924000000000007</c:v>
                </c:pt>
                <c:pt idx="170">
                  <c:v>66.061000000000007</c:v>
                </c:pt>
                <c:pt idx="171">
                  <c:v>65.409000000000006</c:v>
                </c:pt>
                <c:pt idx="172">
                  <c:v>65.605999999999995</c:v>
                </c:pt>
                <c:pt idx="173">
                  <c:v>65.47</c:v>
                </c:pt>
                <c:pt idx="174">
                  <c:v>64.817999999999998</c:v>
                </c:pt>
                <c:pt idx="175">
                  <c:v>64.47</c:v>
                </c:pt>
                <c:pt idx="176">
                  <c:v>65.242000000000004</c:v>
                </c:pt>
                <c:pt idx="177">
                  <c:v>64.438999999999993</c:v>
                </c:pt>
                <c:pt idx="178">
                  <c:v>65.545000000000002</c:v>
                </c:pt>
                <c:pt idx="179">
                  <c:v>66.090999999999994</c:v>
                </c:pt>
                <c:pt idx="180">
                  <c:v>64.424000000000007</c:v>
                </c:pt>
                <c:pt idx="181">
                  <c:v>65.620999999999995</c:v>
                </c:pt>
                <c:pt idx="182">
                  <c:v>64.135999999999996</c:v>
                </c:pt>
                <c:pt idx="183">
                  <c:v>64.302999999999997</c:v>
                </c:pt>
                <c:pt idx="184">
                  <c:v>64.090999999999994</c:v>
                </c:pt>
                <c:pt idx="185">
                  <c:v>64.227000000000004</c:v>
                </c:pt>
                <c:pt idx="186">
                  <c:v>65.347999999999999</c:v>
                </c:pt>
                <c:pt idx="187">
                  <c:v>65.620999999999995</c:v>
                </c:pt>
                <c:pt idx="188">
                  <c:v>64.212000000000003</c:v>
                </c:pt>
                <c:pt idx="189">
                  <c:v>64.182000000000002</c:v>
                </c:pt>
                <c:pt idx="190">
                  <c:v>65.105999999999995</c:v>
                </c:pt>
                <c:pt idx="191">
                  <c:v>65.090999999999994</c:v>
                </c:pt>
                <c:pt idx="192">
                  <c:v>64.484999999999999</c:v>
                </c:pt>
                <c:pt idx="193">
                  <c:v>62.954999999999998</c:v>
                </c:pt>
                <c:pt idx="194">
                  <c:v>63.621000000000002</c:v>
                </c:pt>
                <c:pt idx="195">
                  <c:v>63.606000000000002</c:v>
                </c:pt>
                <c:pt idx="196">
                  <c:v>65.045000000000002</c:v>
                </c:pt>
                <c:pt idx="197">
                  <c:v>65.105999999999995</c:v>
                </c:pt>
                <c:pt idx="198">
                  <c:v>63.726999999999997</c:v>
                </c:pt>
                <c:pt idx="199">
                  <c:v>64.105999999999995</c:v>
                </c:pt>
                <c:pt idx="200">
                  <c:v>64.575999999999993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'C'!$AA$6:$AA$206</c:f>
              <c:numCache>
                <c:formatCode>0.00</c:formatCode>
                <c:ptCount val="201"/>
                <c:pt idx="0">
                  <c:v>67.299992170512837</c:v>
                </c:pt>
                <c:pt idx="1">
                  <c:v>67.339837345096669</c:v>
                </c:pt>
                <c:pt idx="2">
                  <c:v>67.379687816621498</c:v>
                </c:pt>
                <c:pt idx="3">
                  <c:v>67.41954400962193</c:v>
                </c:pt>
                <c:pt idx="4">
                  <c:v>67.459406381227652</c:v>
                </c:pt>
                <c:pt idx="5">
                  <c:v>67.499275423497977</c:v>
                </c:pt>
                <c:pt idx="6">
                  <c:v>67.539151665903191</c:v>
                </c:pt>
                <c:pt idx="7">
                  <c:v>67.579035677958629</c:v>
                </c:pt>
                <c:pt idx="8">
                  <c:v>67.618928072018221</c:v>
                </c:pt>
                <c:pt idx="9">
                  <c:v>67.658829506233317</c:v>
                </c:pt>
                <c:pt idx="10">
                  <c:v>67.698740687682658</c:v>
                </c:pt>
                <c:pt idx="11">
                  <c:v>67.738662375678715</c:v>
                </c:pt>
                <c:pt idx="12">
                  <c:v>67.778595385255301</c:v>
                </c:pt>
                <c:pt idx="13">
                  <c:v>67.818540590839987</c:v>
                </c:pt>
                <c:pt idx="14">
                  <c:v>67.85849893011472</c:v>
                </c:pt>
                <c:pt idx="15">
                  <c:v>67.898471408066058</c:v>
                </c:pt>
                <c:pt idx="16">
                  <c:v>67.938459101225774</c:v>
                </c:pt>
                <c:pt idx="17">
                  <c:v>67.978463162100525</c:v>
                </c:pt>
                <c:pt idx="18">
                  <c:v>68.018484823789777</c:v>
                </c:pt>
                <c:pt idx="19">
                  <c:v>68.058525404796654</c:v>
                </c:pt>
                <c:pt idx="20">
                  <c:v>68.09858631406658</c:v>
                </c:pt>
                <c:pt idx="21">
                  <c:v>68.138669056415964</c:v>
                </c:pt>
                <c:pt idx="22">
                  <c:v>68.178775238988209</c:v>
                </c:pt>
                <c:pt idx="23">
                  <c:v>68.218906581057908</c:v>
                </c:pt>
                <c:pt idx="24">
                  <c:v>68.259064935151386</c:v>
                </c:pt>
                <c:pt idx="25">
                  <c:v>68.299252345451421</c:v>
                </c:pt>
                <c:pt idx="26">
                  <c:v>68.339471223963827</c:v>
                </c:pt>
                <c:pt idx="27">
                  <c:v>68.379724881579662</c:v>
                </c:pt>
                <c:pt idx="28">
                  <c:v>68.420019077895375</c:v>
                </c:pt>
                <c:pt idx="29">
                  <c:v>68.460366353476445</c:v>
                </c:pt>
                <c:pt idx="30">
                  <c:v>68.500797584422699</c:v>
                </c:pt>
                <c:pt idx="31">
                  <c:v>68.541391329837467</c:v>
                </c:pt>
                <c:pt idx="32">
                  <c:v>68.582344717052095</c:v>
                </c:pt>
                <c:pt idx="33">
                  <c:v>68.624136032181568</c:v>
                </c:pt>
                <c:pt idx="34">
                  <c:v>68.667878292192128</c:v>
                </c:pt>
                <c:pt idx="35">
                  <c:v>68.716046734061834</c:v>
                </c:pt>
                <c:pt idx="36">
                  <c:v>68.773891417343549</c:v>
                </c:pt>
                <c:pt idx="37">
                  <c:v>68.852016971781609</c:v>
                </c:pt>
                <c:pt idx="38">
                  <c:v>68.970792866087606</c:v>
                </c:pt>
                <c:pt idx="39">
                  <c:v>69.167363985474736</c:v>
                </c:pt>
                <c:pt idx="40">
                  <c:v>69.50590572477995</c:v>
                </c:pt>
                <c:pt idx="41">
                  <c:v>70.091189632181752</c:v>
                </c:pt>
                <c:pt idx="42">
                  <c:v>71.084273274954157</c:v>
                </c:pt>
                <c:pt idx="43">
                  <c:v>72.717115626385223</c:v>
                </c:pt>
                <c:pt idx="44">
                  <c:v>75.300392647776704</c:v>
                </c:pt>
                <c:pt idx="45">
                  <c:v>79.216502077152171</c:v>
                </c:pt>
                <c:pt idx="46">
                  <c:v>84.888985757494581</c:v>
                </c:pt>
                <c:pt idx="47">
                  <c:v>92.721880978342782</c:v>
                </c:pt>
                <c:pt idx="48">
                  <c:v>103.00892343972805</c:v>
                </c:pt>
                <c:pt idx="49">
                  <c:v>115.82282089232091</c:v>
                </c:pt>
                <c:pt idx="50">
                  <c:v>130.90672876545358</c:v>
                </c:pt>
                <c:pt idx="51">
                  <c:v>147.5993381565259</c:v>
                </c:pt>
                <c:pt idx="52">
                  <c:v>164.82658663516449</c:v>
                </c:pt>
                <c:pt idx="53">
                  <c:v>181.18325886676763</c:v>
                </c:pt>
                <c:pt idx="54">
                  <c:v>195.10671255140349</c:v>
                </c:pt>
                <c:pt idx="55">
                  <c:v>205.11764302870935</c:v>
                </c:pt>
                <c:pt idx="56">
                  <c:v>210.0781739099381</c:v>
                </c:pt>
                <c:pt idx="57">
                  <c:v>209.40539067014038</c:v>
                </c:pt>
                <c:pt idx="58">
                  <c:v>203.18497587276789</c:v>
                </c:pt>
                <c:pt idx="59">
                  <c:v>192.15433927175815</c:v>
                </c:pt>
                <c:pt idx="60">
                  <c:v>177.55983255327038</c:v>
                </c:pt>
                <c:pt idx="61">
                  <c:v>160.92625295890042</c:v>
                </c:pt>
                <c:pt idx="62">
                  <c:v>143.79749015845141</c:v>
                </c:pt>
                <c:pt idx="63">
                  <c:v>127.5087918465386</c:v>
                </c:pt>
                <c:pt idx="64">
                  <c:v>113.03508758038805</c:v>
                </c:pt>
                <c:pt idx="65">
                  <c:v>100.93366946006587</c:v>
                </c:pt>
                <c:pt idx="66">
                  <c:v>91.373282925294035</c:v>
                </c:pt>
                <c:pt idx="67">
                  <c:v>84.223563191483152</c:v>
                </c:pt>
                <c:pt idx="68">
                  <c:v>79.172431228240001</c:v>
                </c:pt>
                <c:pt idx="69">
                  <c:v>75.843161993349099</c:v>
                </c:pt>
                <c:pt idx="70">
                  <c:v>73.892465017783721</c:v>
                </c:pt>
                <c:pt idx="71">
                  <c:v>73.080219252297638</c:v>
                </c:pt>
                <c:pt idx="72">
                  <c:v>73.306273652873472</c:v>
                </c:pt>
                <c:pt idx="73">
                  <c:v>74.609390748344353</c:v>
                </c:pt>
                <c:pt idx="74">
                  <c:v>77.121746289179313</c:v>
                </c:pt>
                <c:pt idx="75">
                  <c:v>80.976059184898403</c:v>
                </c:pt>
                <c:pt idx="76">
                  <c:v>86.176748724914631</c:v>
                </c:pt>
                <c:pt idx="77">
                  <c:v>92.469846522700024</c:v>
                </c:pt>
                <c:pt idx="78">
                  <c:v>99.266916632711144</c:v>
                </c:pt>
                <c:pt idx="79">
                  <c:v>105.67808311657231</c:v>
                </c:pt>
                <c:pt idx="80">
                  <c:v>110.67655579490096</c:v>
                </c:pt>
                <c:pt idx="81">
                  <c:v>113.35892605355534</c:v>
                </c:pt>
                <c:pt idx="82">
                  <c:v>113.21038754613116</c:v>
                </c:pt>
                <c:pt idx="83">
                  <c:v>110.26672580004816</c:v>
                </c:pt>
                <c:pt idx="84">
                  <c:v>105.10229520866787</c:v>
                </c:pt>
                <c:pt idx="85">
                  <c:v>98.649009002346403</c:v>
                </c:pt>
                <c:pt idx="86">
                  <c:v>91.924250349929508</c:v>
                </c:pt>
                <c:pt idx="87">
                  <c:v>85.776139237758827</c:v>
                </c:pt>
                <c:pt idx="88">
                  <c:v>80.730816650995294</c:v>
                </c:pt>
                <c:pt idx="89">
                  <c:v>76.968783103763812</c:v>
                </c:pt>
                <c:pt idx="90">
                  <c:v>74.401307385645566</c:v>
                </c:pt>
                <c:pt idx="91">
                  <c:v>72.789923038133921</c:v>
                </c:pt>
                <c:pt idx="92">
                  <c:v>71.856571463919934</c:v>
                </c:pt>
                <c:pt idx="93">
                  <c:v>71.355704717611772</c:v>
                </c:pt>
                <c:pt idx="94">
                  <c:v>71.104789970967232</c:v>
                </c:pt>
                <c:pt idx="95">
                  <c:v>70.984905245762505</c:v>
                </c:pt>
                <c:pt idx="96">
                  <c:v>70.926761837787609</c:v>
                </c:pt>
                <c:pt idx="97">
                  <c:v>70.893827444635733</c:v>
                </c:pt>
                <c:pt idx="98">
                  <c:v>70.868537958948693</c:v>
                </c:pt>
                <c:pt idx="99">
                  <c:v>70.843157362636873</c:v>
                </c:pt>
                <c:pt idx="100">
                  <c:v>70.814570177633868</c:v>
                </c:pt>
                <c:pt idx="101">
                  <c:v>70.781670543871002</c:v>
                </c:pt>
                <c:pt idx="102">
                  <c:v>70.744216032541615</c:v>
                </c:pt>
                <c:pt idx="103">
                  <c:v>70.702441442626835</c:v>
                </c:pt>
                <c:pt idx="104">
                  <c:v>70.657104739318285</c:v>
                </c:pt>
                <c:pt idx="105">
                  <c:v>70.6099078478438</c:v>
                </c:pt>
                <c:pt idx="106">
                  <c:v>70.564427390757089</c:v>
                </c:pt>
                <c:pt idx="107">
                  <c:v>70.527829460512123</c:v>
                </c:pt>
                <c:pt idx="108">
                  <c:v>70.51370469543258</c:v>
                </c:pt>
                <c:pt idx="109">
                  <c:v>70.546257617455964</c:v>
                </c:pt>
                <c:pt idx="110">
                  <c:v>70.665682105251904</c:v>
                </c:pt>
                <c:pt idx="111">
                  <c:v>70.933738383317717</c:v>
                </c:pt>
                <c:pt idx="112">
                  <c:v>71.437352079997197</c:v>
                </c:pt>
                <c:pt idx="113">
                  <c:v>72.28682507834327</c:v>
                </c:pt>
                <c:pt idx="114">
                  <c:v>73.604703531621794</c:v>
                </c:pt>
                <c:pt idx="115">
                  <c:v>75.502434541043272</c:v>
                </c:pt>
                <c:pt idx="116">
                  <c:v>78.045344125405691</c:v>
                </c:pt>
                <c:pt idx="117">
                  <c:v>81.211924328803747</c:v>
                </c:pt>
                <c:pt idx="118">
                  <c:v>84.859223687159997</c:v>
                </c:pt>
                <c:pt idx="119">
                  <c:v>88.709366483160892</c:v>
                </c:pt>
                <c:pt idx="120">
                  <c:v>92.369944700340923</c:v>
                </c:pt>
                <c:pt idx="121">
                  <c:v>95.392124911554774</c:v>
                </c:pt>
                <c:pt idx="122">
                  <c:v>97.356937984937872</c:v>
                </c:pt>
                <c:pt idx="123">
                  <c:v>97.967601469259577</c:v>
                </c:pt>
                <c:pt idx="124">
                  <c:v>97.119983116519904</c:v>
                </c:pt>
                <c:pt idx="125">
                  <c:v>94.928181742816875</c:v>
                </c:pt>
                <c:pt idx="126">
                  <c:v>91.696584020094676</c:v>
                </c:pt>
                <c:pt idx="127">
                  <c:v>87.847830248698173</c:v>
                </c:pt>
                <c:pt idx="128">
                  <c:v>83.830169218999188</c:v>
                </c:pt>
                <c:pt idx="129">
                  <c:v>80.032050142732743</c:v>
                </c:pt>
                <c:pt idx="130">
                  <c:v>76.725634250717619</c:v>
                </c:pt>
                <c:pt idx="131">
                  <c:v>74.048118335241213</c:v>
                </c:pt>
                <c:pt idx="132">
                  <c:v>72.016496371597356</c:v>
                </c:pt>
                <c:pt idx="133">
                  <c:v>70.5627659164129</c:v>
                </c:pt>
                <c:pt idx="134">
                  <c:v>69.574601300863307</c:v>
                </c:pt>
                <c:pt idx="135">
                  <c:v>68.929936959739564</c:v>
                </c:pt>
                <c:pt idx="136">
                  <c:v>68.519757888599486</c:v>
                </c:pt>
                <c:pt idx="137">
                  <c:v>68.258793277227156</c:v>
                </c:pt>
                <c:pt idx="138">
                  <c:v>68.08712241137718</c:v>
                </c:pt>
                <c:pt idx="139">
                  <c:v>67.966727813138263</c:v>
                </c:pt>
                <c:pt idx="140">
                  <c:v>67.876477452852683</c:v>
                </c:pt>
                <c:pt idx="141">
                  <c:v>67.80781263585996</c:v>
                </c:pt>
                <c:pt idx="142">
                  <c:v>67.762231431224805</c:v>
                </c:pt>
                <c:pt idx="143">
                  <c:v>67.75075578609858</c:v>
                </c:pt>
                <c:pt idx="144">
                  <c:v>67.794911412626377</c:v>
                </c:pt>
                <c:pt idx="145">
                  <c:v>67.928180007780796</c:v>
                </c:pt>
                <c:pt idx="146">
                  <c:v>68.19633308092881</c:v>
                </c:pt>
                <c:pt idx="147">
                  <c:v>68.654662216378242</c:v>
                </c:pt>
                <c:pt idx="148">
                  <c:v>69.360230326716703</c:v>
                </c:pt>
                <c:pt idx="149">
                  <c:v>70.358289276585197</c:v>
                </c:pt>
                <c:pt idx="150">
                  <c:v>71.664108605416345</c:v>
                </c:pt>
                <c:pt idx="151">
                  <c:v>73.244243603539701</c:v>
                </c:pt>
                <c:pt idx="152">
                  <c:v>75.003662477996556</c:v>
                </c:pt>
                <c:pt idx="153">
                  <c:v>76.785693209716271</c:v>
                </c:pt>
                <c:pt idx="154">
                  <c:v>78.389333266069499</c:v>
                </c:pt>
                <c:pt idx="155">
                  <c:v>79.603179050995976</c:v>
                </c:pt>
                <c:pt idx="156">
                  <c:v>80.24876360594908</c:v>
                </c:pt>
                <c:pt idx="157">
                  <c:v>80.221231594507202</c:v>
                </c:pt>
                <c:pt idx="158">
                  <c:v>79.514600210866192</c:v>
                </c:pt>
                <c:pt idx="159">
                  <c:v>78.223223552757304</c:v>
                </c:pt>
                <c:pt idx="160">
                  <c:v>76.518965508249096</c:v>
                </c:pt>
                <c:pt idx="161">
                  <c:v>74.611685292169867</c:v>
                </c:pt>
                <c:pt idx="162">
                  <c:v>72.705534640086057</c:v>
                </c:pt>
                <c:pt idx="163">
                  <c:v>70.963464371542443</c:v>
                </c:pt>
                <c:pt idx="164">
                  <c:v>69.487847889779715</c:v>
                </c:pt>
                <c:pt idx="165">
                  <c:v>68.318693677633647</c:v>
                </c:pt>
                <c:pt idx="166">
                  <c:v>67.445381652658654</c:v>
                </c:pt>
                <c:pt idx="167">
                  <c:v>66.825076152160818</c:v>
                </c:pt>
                <c:pt idx="168">
                  <c:v>66.401206821974753</c:v>
                </c:pt>
                <c:pt idx="169">
                  <c:v>66.117655172061731</c:v>
                </c:pt>
                <c:pt idx="170">
                  <c:v>65.927072827619043</c:v>
                </c:pt>
                <c:pt idx="171">
                  <c:v>65.79393641108895</c:v>
                </c:pt>
                <c:pt idx="172">
                  <c:v>65.694033288361325</c:v>
                </c:pt>
                <c:pt idx="173">
                  <c:v>65.612187213136579</c:v>
                </c:pt>
                <c:pt idx="174">
                  <c:v>65.539583451679121</c:v>
                </c:pt>
                <c:pt idx="175">
                  <c:v>65.471452682345102</c:v>
                </c:pt>
                <c:pt idx="176">
                  <c:v>65.405381634239788</c:v>
                </c:pt>
                <c:pt idx="177">
                  <c:v>65.340224541902955</c:v>
                </c:pt>
                <c:pt idx="178">
                  <c:v>65.275469183781567</c:v>
                </c:pt>
                <c:pt idx="179">
                  <c:v>65.210898800118571</c:v>
                </c:pt>
                <c:pt idx="180">
                  <c:v>65.146425635987939</c:v>
                </c:pt>
                <c:pt idx="181">
                  <c:v>65.082014847528242</c:v>
                </c:pt>
                <c:pt idx="182">
                  <c:v>65.017652071484704</c:v>
                </c:pt>
                <c:pt idx="183">
                  <c:v>64.953330496894608</c:v>
                </c:pt>
                <c:pt idx="184">
                  <c:v>64.889046029231039</c:v>
                </c:pt>
                <c:pt idx="185">
                  <c:v>64.824795585958512</c:v>
                </c:pt>
                <c:pt idx="186">
                  <c:v>64.760576525450276</c:v>
                </c:pt>
                <c:pt idx="187">
                  <c:v>64.696386460678411</c:v>
                </c:pt>
                <c:pt idx="188">
                  <c:v>64.632223195914818</c:v>
                </c:pt>
                <c:pt idx="189">
                  <c:v>64.568084700788177</c:v>
                </c:pt>
                <c:pt idx="190">
                  <c:v>64.503969095402411</c:v>
                </c:pt>
                <c:pt idx="191">
                  <c:v>64.439874638915683</c:v>
                </c:pt>
                <c:pt idx="192">
                  <c:v>64.375799719493685</c:v>
                </c:pt>
                <c:pt idx="193">
                  <c:v>64.311742845075969</c:v>
                </c:pt>
                <c:pt idx="194">
                  <c:v>64.247702634792688</c:v>
                </c:pt>
                <c:pt idx="195">
                  <c:v>64.183677810966998</c:v>
                </c:pt>
                <c:pt idx="196">
                  <c:v>64.119667191662188</c:v>
                </c:pt>
                <c:pt idx="197">
                  <c:v>64.055669683739055</c:v>
                </c:pt>
                <c:pt idx="198">
                  <c:v>63.991684276391872</c:v>
                </c:pt>
                <c:pt idx="199">
                  <c:v>63.927710035132321</c:v>
                </c:pt>
                <c:pt idx="200">
                  <c:v>63.863746096193509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'C'!$BE$6:$BE$206</c:f>
              <c:numCache>
                <c:formatCode>General</c:formatCode>
                <c:ptCount val="201"/>
                <c:pt idx="0">
                  <c:v>67.299992170512837</c:v>
                </c:pt>
                <c:pt idx="1">
                  <c:v>67.339837345096669</c:v>
                </c:pt>
                <c:pt idx="2">
                  <c:v>67.379687816621498</c:v>
                </c:pt>
                <c:pt idx="3">
                  <c:v>67.41954400962193</c:v>
                </c:pt>
                <c:pt idx="4">
                  <c:v>67.459406381227652</c:v>
                </c:pt>
                <c:pt idx="5">
                  <c:v>67.499275423497977</c:v>
                </c:pt>
                <c:pt idx="6">
                  <c:v>67.539151665903191</c:v>
                </c:pt>
                <c:pt idx="7">
                  <c:v>67.579035677958629</c:v>
                </c:pt>
                <c:pt idx="8">
                  <c:v>67.618928072018221</c:v>
                </c:pt>
                <c:pt idx="9">
                  <c:v>67.658829506233317</c:v>
                </c:pt>
                <c:pt idx="10">
                  <c:v>67.698740687682658</c:v>
                </c:pt>
                <c:pt idx="11">
                  <c:v>67.738662375678715</c:v>
                </c:pt>
                <c:pt idx="12">
                  <c:v>67.778595385255301</c:v>
                </c:pt>
                <c:pt idx="13">
                  <c:v>67.818540590839987</c:v>
                </c:pt>
                <c:pt idx="14">
                  <c:v>67.858498930114706</c:v>
                </c:pt>
                <c:pt idx="15">
                  <c:v>67.898471408065959</c:v>
                </c:pt>
                <c:pt idx="16">
                  <c:v>67.938459101225234</c:v>
                </c:pt>
                <c:pt idx="17">
                  <c:v>67.978463162097796</c:v>
                </c:pt>
                <c:pt idx="18">
                  <c:v>68.018484823776504</c:v>
                </c:pt>
                <c:pt idx="19">
                  <c:v>68.058525404734596</c:v>
                </c:pt>
                <c:pt idx="20">
                  <c:v>68.098586313787848</c:v>
                </c:pt>
                <c:pt idx="21">
                  <c:v>68.138669055214095</c:v>
                </c:pt>
                <c:pt idx="22">
                  <c:v>68.178775234012775</c:v>
                </c:pt>
                <c:pt idx="23">
                  <c:v>68.218906561283063</c:v>
                </c:pt>
                <c:pt idx="24">
                  <c:v>68.25906485969351</c:v>
                </c:pt>
                <c:pt idx="25">
                  <c:v>68.299252069008944</c:v>
                </c:pt>
                <c:pt idx="26">
                  <c:v>68.339470251633571</c:v>
                </c:pt>
                <c:pt idx="27">
                  <c:v>68.379721598120497</c:v>
                </c:pt>
                <c:pt idx="28">
                  <c:v>68.420008432586769</c:v>
                </c:pt>
                <c:pt idx="29">
                  <c:v>68.460333217962983</c:v>
                </c:pt>
                <c:pt idx="30">
                  <c:v>68.500698560992447</c:v>
                </c:pt>
                <c:pt idx="31">
                  <c:v>68.54110721687978</c:v>
                </c:pt>
                <c:pt idx="32">
                  <c:v>68.581562093472087</c:v>
                </c:pt>
                <c:pt idx="33">
                  <c:v>68.622066254835673</c:v>
                </c:pt>
                <c:pt idx="34">
                  <c:v>68.662622924069424</c:v>
                </c:pt>
                <c:pt idx="35">
                  <c:v>68.703235485170438</c:v>
                </c:pt>
                <c:pt idx="36">
                  <c:v>68.743907483738795</c:v>
                </c:pt>
                <c:pt idx="37">
                  <c:v>68.78464262627628</c:v>
                </c:pt>
                <c:pt idx="38">
                  <c:v>68.825444777797102</c:v>
                </c:pt>
                <c:pt idx="39">
                  <c:v>68.866317957427569</c:v>
                </c:pt>
                <c:pt idx="40">
                  <c:v>68.90726633162582</c:v>
                </c:pt>
                <c:pt idx="41">
                  <c:v>68.948294204600657</c:v>
                </c:pt>
                <c:pt idx="42">
                  <c:v>68.98940600545113</c:v>
                </c:pt>
                <c:pt idx="43">
                  <c:v>69.030606271483876</c:v>
                </c:pt>
                <c:pt idx="44">
                  <c:v>69.071899627093842</c:v>
                </c:pt>
                <c:pt idx="45">
                  <c:v>69.11329075751496</c:v>
                </c:pt>
                <c:pt idx="46">
                  <c:v>69.154784376659549</c:v>
                </c:pt>
                <c:pt idx="47">
                  <c:v>69.1963851881697</c:v>
                </c:pt>
                <c:pt idx="48">
                  <c:v>69.238097838698607</c:v>
                </c:pt>
                <c:pt idx="49">
                  <c:v>69.279926862325325</c:v>
                </c:pt>
                <c:pt idx="50">
                  <c:v>69.32187661488355</c:v>
                </c:pt>
                <c:pt idx="51">
                  <c:v>69.363951196851474</c:v>
                </c:pt>
                <c:pt idx="52">
                  <c:v>69.40615436330954</c:v>
                </c:pt>
                <c:pt idx="53">
                  <c:v>69.448489419323195</c:v>
                </c:pt>
                <c:pt idx="54">
                  <c:v>69.49095909895361</c:v>
                </c:pt>
                <c:pt idx="55">
                  <c:v>69.533565425940751</c:v>
                </c:pt>
                <c:pt idx="56">
                  <c:v>69.57630955394346</c:v>
                </c:pt>
                <c:pt idx="57">
                  <c:v>69.619191584066613</c:v>
                </c:pt>
                <c:pt idx="58">
                  <c:v>69.662210357258218</c:v>
                </c:pt>
                <c:pt idx="59">
                  <c:v>69.70536321903154</c:v>
                </c:pt>
                <c:pt idx="60">
                  <c:v>69.748645753861979</c:v>
                </c:pt>
                <c:pt idx="61">
                  <c:v>69.792051486544054</c:v>
                </c:pt>
                <c:pt idx="62">
                  <c:v>69.835571547779296</c:v>
                </c:pt>
                <c:pt idx="63">
                  <c:v>69.879194301321363</c:v>
                </c:pt>
                <c:pt idx="64">
                  <c:v>69.922904930150423</c:v>
                </c:pt>
                <c:pt idx="65">
                  <c:v>69.966684979409507</c:v>
                </c:pt>
                <c:pt idx="66">
                  <c:v>70.010511854239965</c:v>
                </c:pt>
                <c:pt idx="67">
                  <c:v>70.054358271234108</c:v>
                </c:pt>
                <c:pt idx="68">
                  <c:v>70.098191663017388</c:v>
                </c:pt>
                <c:pt idx="69">
                  <c:v>70.141973536520723</c:v>
                </c:pt>
                <c:pt idx="70">
                  <c:v>70.185658786848364</c:v>
                </c:pt>
                <c:pt idx="71">
                  <c:v>70.229194970331079</c:v>
                </c:pt>
                <c:pt idx="72">
                  <c:v>70.272521542422723</c:v>
                </c:pt>
                <c:pt idx="73">
                  <c:v>70.31556906858458</c:v>
                </c:pt>
                <c:pt idx="74">
                  <c:v>70.35825841923733</c:v>
                </c:pt>
                <c:pt idx="75">
                  <c:v>70.400499963255442</c:v>
                </c:pt>
                <c:pt idx="76">
                  <c:v>70.442192778324127</c:v>
                </c:pt>
                <c:pt idx="77">
                  <c:v>70.483223900732654</c:v>
                </c:pt>
                <c:pt idx="78">
                  <c:v>70.523467641758302</c:v>
                </c:pt>
                <c:pt idx="79">
                  <c:v>70.562785002566727</c:v>
                </c:pt>
                <c:pt idx="80">
                  <c:v>70.601023224321608</c:v>
                </c:pt>
                <c:pt idx="81">
                  <c:v>70.638015514691517</c:v>
                </c:pt>
                <c:pt idx="82">
                  <c:v>70.673580995818639</c:v>
                </c:pt>
                <c:pt idx="83">
                  <c:v>70.707524921650986</c:v>
                </c:pt>
                <c:pt idx="84">
                  <c:v>70.739639213842793</c:v>
                </c:pt>
                <c:pt idx="85">
                  <c:v>70.769703364647043</c:v>
                </c:pt>
                <c:pt idx="86">
                  <c:v>70.797485751793886</c:v>
                </c:pt>
                <c:pt idx="87">
                  <c:v>70.822745403716965</c:v>
                </c:pt>
                <c:pt idx="88">
                  <c:v>70.845234243197211</c:v>
                </c:pt>
                <c:pt idx="89">
                  <c:v>70.86469982323338</c:v>
                </c:pt>
                <c:pt idx="90">
                  <c:v>70.880888550659137</c:v>
                </c:pt>
                <c:pt idx="91">
                  <c:v>70.893549370972693</c:v>
                </c:pt>
                <c:pt idx="92">
                  <c:v>70.902437862686071</c:v>
                </c:pt>
                <c:pt idx="93">
                  <c:v>70.907320662348951</c:v>
                </c:pt>
                <c:pt idx="94">
                  <c:v>70.907980113810439</c:v>
                </c:pt>
                <c:pt idx="95">
                  <c:v>70.904219009208418</c:v>
                </c:pt>
                <c:pt idx="96">
                  <c:v>70.895865266855509</c:v>
                </c:pt>
                <c:pt idx="97">
                  <c:v>70.882776374953465</c:v>
                </c:pt>
                <c:pt idx="98">
                  <c:v>70.864843422100734</c:v>
                </c:pt>
                <c:pt idx="99">
                  <c:v>70.841994537628963</c:v>
                </c:pt>
                <c:pt idx="100">
                  <c:v>70.814197577991919</c:v>
                </c:pt>
                <c:pt idx="101">
                  <c:v>70.781461919900778</c:v>
                </c:pt>
                <c:pt idx="102">
                  <c:v>70.743839255772627</c:v>
                </c:pt>
                <c:pt idx="103">
                  <c:v>70.701423330386632</c:v>
                </c:pt>
                <c:pt idx="104">
                  <c:v>70.654348606552247</c:v>
                </c:pt>
                <c:pt idx="105">
                  <c:v>70.602787898534004</c:v>
                </c:pt>
                <c:pt idx="106">
                  <c:v>70.54694906110214</c:v>
                </c:pt>
                <c:pt idx="107">
                  <c:v>70.48707086565085</c:v>
                </c:pt>
                <c:pt idx="108">
                  <c:v>70.423418229647964</c:v>
                </c:pt>
                <c:pt idx="109">
                  <c:v>70.356276989418348</c:v>
                </c:pt>
                <c:pt idx="110">
                  <c:v>70.285948417678611</c:v>
                </c:pt>
                <c:pt idx="111">
                  <c:v>70.212743686261888</c:v>
                </c:pt>
                <c:pt idx="112">
                  <c:v>70.136978462107606</c:v>
                </c:pt>
                <c:pt idx="113">
                  <c:v>70.058967802746807</c:v>
                </c:pt>
                <c:pt idx="114">
                  <c:v>69.979021488684964</c:v>
                </c:pt>
                <c:pt idx="115">
                  <c:v>69.897439897046979</c:v>
                </c:pt>
                <c:pt idx="116">
                  <c:v>69.814510486348041</c:v>
                </c:pt>
                <c:pt idx="117">
                  <c:v>69.730504928740871</c:v>
                </c:pt>
                <c:pt idx="118">
                  <c:v>69.645676895551645</c:v>
                </c:pt>
                <c:pt idx="119">
                  <c:v>69.560260475765901</c:v>
                </c:pt>
                <c:pt idx="120">
                  <c:v>69.474469186197808</c:v>
                </c:pt>
                <c:pt idx="121">
                  <c:v>69.388495516659461</c:v>
                </c:pt>
                <c:pt idx="122">
                  <c:v>69.302510943388484</c:v>
                </c:pt>
                <c:pt idx="123">
                  <c:v>69.21666633879552</c:v>
                </c:pt>
                <c:pt idx="124">
                  <c:v>69.131092704549701</c:v>
                </c:pt>
                <c:pt idx="125">
                  <c:v>69.045902157305804</c:v>
                </c:pt>
                <c:pt idx="126">
                  <c:v>68.961189101149245</c:v>
                </c:pt>
                <c:pt idx="127">
                  <c:v>68.877031527299138</c:v>
                </c:pt>
                <c:pt idx="128">
                  <c:v>68.793492389062891</c:v>
                </c:pt>
                <c:pt idx="129">
                  <c:v>68.710621007890865</c:v>
                </c:pt>
                <c:pt idx="130">
                  <c:v>68.628454474178355</c:v>
                </c:pt>
                <c:pt idx="131">
                  <c:v>68.547019013863633</c:v>
                </c:pt>
                <c:pt idx="132">
                  <c:v>68.466331298648001</c:v>
                </c:pt>
                <c:pt idx="133">
                  <c:v>68.386399683678576</c:v>
                </c:pt>
                <c:pt idx="134">
                  <c:v>68.307225361726424</c:v>
                </c:pt>
                <c:pt idx="135">
                  <c:v>68.228803427257304</c:v>
                </c:pt>
                <c:pt idx="136">
                  <c:v>68.15112384736463</c:v>
                </c:pt>
                <c:pt idx="137">
                  <c:v>68.074172339379572</c:v>
                </c:pt>
                <c:pt idx="138">
                  <c:v>67.997931157166775</c:v>
                </c:pt>
                <c:pt idx="139">
                  <c:v>67.92237978974579</c:v>
                </c:pt>
                <c:pt idx="140">
                  <c:v>67.847495577029562</c:v>
                </c:pt>
                <c:pt idx="141">
                  <c:v>67.773254248228028</c:v>
                </c:pt>
                <c:pt idx="142">
                  <c:v>67.699630388900388</c:v>
                </c:pt>
                <c:pt idx="143">
                  <c:v>67.626597842821198</c:v>
                </c:pt>
                <c:pt idx="144">
                  <c:v>67.554130054813783</c:v>
                </c:pt>
                <c:pt idx="145">
                  <c:v>67.482200360544425</c:v>
                </c:pt>
                <c:pt idx="146">
                  <c:v>67.410782229009627</c:v>
                </c:pt>
                <c:pt idx="147">
                  <c:v>67.339849463114632</c:v>
                </c:pt>
                <c:pt idx="148">
                  <c:v>67.269376363364429</c:v>
                </c:pt>
                <c:pt idx="149">
                  <c:v>67.199337859288207</c:v>
                </c:pt>
                <c:pt idx="150">
                  <c:v>67.129709612812121</c:v>
                </c:pt>
                <c:pt idx="151">
                  <c:v>67.060468097393112</c:v>
                </c:pt>
                <c:pt idx="152">
                  <c:v>66.991590656339241</c:v>
                </c:pt>
                <c:pt idx="153">
                  <c:v>66.923055543374389</c:v>
                </c:pt>
                <c:pt idx="154">
                  <c:v>66.85484194816037</c:v>
                </c:pt>
                <c:pt idx="155">
                  <c:v>66.786930009171854</c:v>
                </c:pt>
                <c:pt idx="156">
                  <c:v>66.719300816026959</c:v>
                </c:pt>
                <c:pt idx="157">
                  <c:v>66.651936403111407</c:v>
                </c:pt>
                <c:pt idx="158">
                  <c:v>66.584819736094701</c:v>
                </c:pt>
                <c:pt idx="159">
                  <c:v>66.517934692722193</c:v>
                </c:pt>
                <c:pt idx="160">
                  <c:v>66.451266039075009</c:v>
                </c:pt>
                <c:pt idx="161">
                  <c:v>66.384799402320269</c:v>
                </c:pt>
                <c:pt idx="162">
                  <c:v>66.318521240823728</c:v>
                </c:pt>
                <c:pt idx="163">
                  <c:v>66.252418812365036</c:v>
                </c:pt>
                <c:pt idx="164">
                  <c:v>66.186480141079784</c:v>
                </c:pt>
                <c:pt idx="165">
                  <c:v>66.120693983651933</c:v>
                </c:pt>
                <c:pt idx="166">
                  <c:v>66.055049795192247</c:v>
                </c:pt>
                <c:pt idx="167">
                  <c:v>65.989537695162227</c:v>
                </c:pt>
                <c:pt idx="168">
                  <c:v>65.924148433637427</c:v>
                </c:pt>
                <c:pt idx="169">
                  <c:v>65.858873358147378</c:v>
                </c:pt>
                <c:pt idx="170">
                  <c:v>65.793704381281231</c:v>
                </c:pt>
                <c:pt idx="171">
                  <c:v>65.728633949206511</c:v>
                </c:pt>
                <c:pt idx="172">
                  <c:v>65.66365501121355</c:v>
                </c:pt>
                <c:pt idx="173">
                  <c:v>65.598760990368078</c:v>
                </c:pt>
                <c:pt idx="174">
                  <c:v>65.533945755329952</c:v>
                </c:pt>
                <c:pt idx="175">
                  <c:v>65.469203593374189</c:v>
                </c:pt>
                <c:pt idx="176">
                  <c:v>65.404529184634086</c:v>
                </c:pt>
                <c:pt idx="177">
                  <c:v>65.339917577570546</c:v>
                </c:pt>
                <c:pt idx="178">
                  <c:v>65.275364165661315</c:v>
                </c:pt>
                <c:pt idx="179">
                  <c:v>65.210864665292974</c:v>
                </c:pt>
                <c:pt idx="180">
                  <c:v>65.146415094831482</c:v>
                </c:pt>
                <c:pt idx="181">
                  <c:v>65.082011754841346</c:v>
                </c:pt>
                <c:pt idx="182">
                  <c:v>65.017651209418204</c:v>
                </c:pt>
                <c:pt idx="183">
                  <c:v>64.953330268596289</c:v>
                </c:pt>
                <c:pt idx="184">
                  <c:v>64.889045971790068</c:v>
                </c:pt>
                <c:pt idx="185">
                  <c:v>64.824795572227643</c:v>
                </c:pt>
                <c:pt idx="186">
                  <c:v>64.760576522331874</c:v>
                </c:pt>
                <c:pt idx="187">
                  <c:v>64.696386460005556</c:v>
                </c:pt>
                <c:pt idx="188">
                  <c:v>64.632223195776888</c:v>
                </c:pt>
                <c:pt idx="189">
                  <c:v>64.568084700761318</c:v>
                </c:pt>
                <c:pt idx="190">
                  <c:v>64.503969095397437</c:v>
                </c:pt>
                <c:pt idx="191">
                  <c:v>64.439874638914816</c:v>
                </c:pt>
                <c:pt idx="192">
                  <c:v>64.375799719493543</c:v>
                </c:pt>
                <c:pt idx="193">
                  <c:v>64.311742845075941</c:v>
                </c:pt>
                <c:pt idx="194">
                  <c:v>64.247702634792688</c:v>
                </c:pt>
                <c:pt idx="195">
                  <c:v>64.183677810966998</c:v>
                </c:pt>
                <c:pt idx="196">
                  <c:v>64.119667191662188</c:v>
                </c:pt>
                <c:pt idx="197">
                  <c:v>64.055669683739055</c:v>
                </c:pt>
                <c:pt idx="198">
                  <c:v>63.991684276391872</c:v>
                </c:pt>
                <c:pt idx="199">
                  <c:v>63.927710035132321</c:v>
                </c:pt>
                <c:pt idx="200">
                  <c:v>63.863746096193509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393904"/>
        <c:axId val="507394296"/>
      </c:scatterChart>
      <c:valAx>
        <c:axId val="507393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7394296"/>
        <c:crosses val="autoZero"/>
        <c:crossBetween val="midCat"/>
      </c:valAx>
      <c:valAx>
        <c:axId val="5073942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739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'C'!$M$6:$M$206</c:f>
              <c:numCache>
                <c:formatCode>General</c:formatCode>
                <c:ptCount val="201"/>
                <c:pt idx="0">
                  <c:v>60.758000000000003</c:v>
                </c:pt>
                <c:pt idx="1">
                  <c:v>61</c:v>
                </c:pt>
                <c:pt idx="2">
                  <c:v>60.5</c:v>
                </c:pt>
                <c:pt idx="3">
                  <c:v>61.423999999999999</c:v>
                </c:pt>
                <c:pt idx="4">
                  <c:v>61.954999999999998</c:v>
                </c:pt>
                <c:pt idx="5">
                  <c:v>61.121000000000002</c:v>
                </c:pt>
                <c:pt idx="6">
                  <c:v>61.5</c:v>
                </c:pt>
                <c:pt idx="7">
                  <c:v>61.667000000000002</c:v>
                </c:pt>
                <c:pt idx="8">
                  <c:v>61.667000000000002</c:v>
                </c:pt>
                <c:pt idx="9">
                  <c:v>62.241999999999997</c:v>
                </c:pt>
                <c:pt idx="10">
                  <c:v>60.545000000000002</c:v>
                </c:pt>
                <c:pt idx="11">
                  <c:v>61.408999999999999</c:v>
                </c:pt>
                <c:pt idx="12">
                  <c:v>61.712000000000003</c:v>
                </c:pt>
                <c:pt idx="13">
                  <c:v>61.939</c:v>
                </c:pt>
                <c:pt idx="14">
                  <c:v>60.636000000000003</c:v>
                </c:pt>
                <c:pt idx="15">
                  <c:v>60.832999999999998</c:v>
                </c:pt>
                <c:pt idx="16">
                  <c:v>61.363999999999997</c:v>
                </c:pt>
                <c:pt idx="17">
                  <c:v>60.832999999999998</c:v>
                </c:pt>
                <c:pt idx="18">
                  <c:v>61.847999999999999</c:v>
                </c:pt>
                <c:pt idx="19">
                  <c:v>61.606000000000002</c:v>
                </c:pt>
                <c:pt idx="20">
                  <c:v>61.03</c:v>
                </c:pt>
                <c:pt idx="21">
                  <c:v>61.741999999999997</c:v>
                </c:pt>
                <c:pt idx="22">
                  <c:v>62.076000000000001</c:v>
                </c:pt>
                <c:pt idx="23">
                  <c:v>61.984999999999999</c:v>
                </c:pt>
                <c:pt idx="24">
                  <c:v>62.121000000000002</c:v>
                </c:pt>
                <c:pt idx="25">
                  <c:v>62.984999999999999</c:v>
                </c:pt>
                <c:pt idx="26">
                  <c:v>63.682000000000002</c:v>
                </c:pt>
                <c:pt idx="27">
                  <c:v>62.908999999999999</c:v>
                </c:pt>
                <c:pt idx="28">
                  <c:v>64.545000000000002</c:v>
                </c:pt>
                <c:pt idx="29">
                  <c:v>63.954999999999998</c:v>
                </c:pt>
                <c:pt idx="30">
                  <c:v>64.620999999999995</c:v>
                </c:pt>
                <c:pt idx="31">
                  <c:v>64.394000000000005</c:v>
                </c:pt>
                <c:pt idx="32">
                  <c:v>65.257999999999996</c:v>
                </c:pt>
                <c:pt idx="33">
                  <c:v>65.03</c:v>
                </c:pt>
                <c:pt idx="34">
                  <c:v>65.287999999999997</c:v>
                </c:pt>
                <c:pt idx="35">
                  <c:v>64.954999999999998</c:v>
                </c:pt>
                <c:pt idx="36">
                  <c:v>64.802999999999997</c:v>
                </c:pt>
                <c:pt idx="37">
                  <c:v>67.364000000000004</c:v>
                </c:pt>
                <c:pt idx="38">
                  <c:v>67.575999999999993</c:v>
                </c:pt>
                <c:pt idx="39">
                  <c:v>69.332999999999998</c:v>
                </c:pt>
                <c:pt idx="40">
                  <c:v>70.075999999999993</c:v>
                </c:pt>
                <c:pt idx="41">
                  <c:v>72.757999999999996</c:v>
                </c:pt>
                <c:pt idx="42">
                  <c:v>75.97</c:v>
                </c:pt>
                <c:pt idx="43">
                  <c:v>78.635999999999996</c:v>
                </c:pt>
                <c:pt idx="44">
                  <c:v>82.757999999999996</c:v>
                </c:pt>
                <c:pt idx="45">
                  <c:v>89.075999999999993</c:v>
                </c:pt>
                <c:pt idx="46">
                  <c:v>95.212000000000003</c:v>
                </c:pt>
                <c:pt idx="47">
                  <c:v>103.864</c:v>
                </c:pt>
                <c:pt idx="48">
                  <c:v>113.136</c:v>
                </c:pt>
                <c:pt idx="49">
                  <c:v>124.92400000000001</c:v>
                </c:pt>
                <c:pt idx="50">
                  <c:v>136.95500000000001</c:v>
                </c:pt>
                <c:pt idx="51">
                  <c:v>149.167</c:v>
                </c:pt>
                <c:pt idx="52">
                  <c:v>160.95500000000001</c:v>
                </c:pt>
                <c:pt idx="53">
                  <c:v>170.47</c:v>
                </c:pt>
                <c:pt idx="54">
                  <c:v>178.227</c:v>
                </c:pt>
                <c:pt idx="55">
                  <c:v>184.12100000000001</c:v>
                </c:pt>
                <c:pt idx="56">
                  <c:v>187.303</c:v>
                </c:pt>
                <c:pt idx="57">
                  <c:v>187.34800000000001</c:v>
                </c:pt>
                <c:pt idx="58">
                  <c:v>186.51499999999999</c:v>
                </c:pt>
                <c:pt idx="59">
                  <c:v>181.364</c:v>
                </c:pt>
                <c:pt idx="60">
                  <c:v>169.89400000000001</c:v>
                </c:pt>
                <c:pt idx="61">
                  <c:v>152.10599999999999</c:v>
                </c:pt>
                <c:pt idx="62">
                  <c:v>122</c:v>
                </c:pt>
                <c:pt idx="63">
                  <c:v>90.682000000000002</c:v>
                </c:pt>
                <c:pt idx="64">
                  <c:v>73.817999999999998</c:v>
                </c:pt>
                <c:pt idx="65">
                  <c:v>66.697000000000003</c:v>
                </c:pt>
                <c:pt idx="66">
                  <c:v>65.167000000000002</c:v>
                </c:pt>
                <c:pt idx="67">
                  <c:v>66.438999999999993</c:v>
                </c:pt>
                <c:pt idx="68">
                  <c:v>65.984999999999999</c:v>
                </c:pt>
                <c:pt idx="69">
                  <c:v>66.924000000000007</c:v>
                </c:pt>
                <c:pt idx="70">
                  <c:v>65.879000000000005</c:v>
                </c:pt>
                <c:pt idx="71">
                  <c:v>69.197000000000003</c:v>
                </c:pt>
                <c:pt idx="72">
                  <c:v>71.015000000000001</c:v>
                </c:pt>
                <c:pt idx="73">
                  <c:v>71.879000000000005</c:v>
                </c:pt>
                <c:pt idx="74">
                  <c:v>76.697000000000003</c:v>
                </c:pt>
                <c:pt idx="75">
                  <c:v>78.894000000000005</c:v>
                </c:pt>
                <c:pt idx="76">
                  <c:v>83.772999999999996</c:v>
                </c:pt>
                <c:pt idx="77">
                  <c:v>87.757999999999996</c:v>
                </c:pt>
                <c:pt idx="78">
                  <c:v>91.742000000000004</c:v>
                </c:pt>
                <c:pt idx="79">
                  <c:v>96.879000000000005</c:v>
                </c:pt>
                <c:pt idx="80">
                  <c:v>101.5</c:v>
                </c:pt>
                <c:pt idx="81">
                  <c:v>103.288</c:v>
                </c:pt>
                <c:pt idx="82">
                  <c:v>104.53</c:v>
                </c:pt>
                <c:pt idx="83">
                  <c:v>101.97</c:v>
                </c:pt>
                <c:pt idx="84">
                  <c:v>98.832999999999998</c:v>
                </c:pt>
                <c:pt idx="85">
                  <c:v>89.575999999999993</c:v>
                </c:pt>
                <c:pt idx="86">
                  <c:v>82.152000000000001</c:v>
                </c:pt>
                <c:pt idx="87">
                  <c:v>75.167000000000002</c:v>
                </c:pt>
                <c:pt idx="88">
                  <c:v>68.772999999999996</c:v>
                </c:pt>
                <c:pt idx="89">
                  <c:v>67.545000000000002</c:v>
                </c:pt>
                <c:pt idx="90">
                  <c:v>65.575999999999993</c:v>
                </c:pt>
                <c:pt idx="91">
                  <c:v>64.605999999999995</c:v>
                </c:pt>
                <c:pt idx="92">
                  <c:v>64.47</c:v>
                </c:pt>
                <c:pt idx="93">
                  <c:v>64.120999999999995</c:v>
                </c:pt>
                <c:pt idx="94">
                  <c:v>64.197000000000003</c:v>
                </c:pt>
                <c:pt idx="95">
                  <c:v>63.152000000000001</c:v>
                </c:pt>
                <c:pt idx="96">
                  <c:v>63.136000000000003</c:v>
                </c:pt>
                <c:pt idx="97">
                  <c:v>63.241999999999997</c:v>
                </c:pt>
                <c:pt idx="98">
                  <c:v>64.347999999999999</c:v>
                </c:pt>
                <c:pt idx="99">
                  <c:v>63.212000000000003</c:v>
                </c:pt>
                <c:pt idx="100">
                  <c:v>64.272999999999996</c:v>
                </c:pt>
                <c:pt idx="101">
                  <c:v>64.424000000000007</c:v>
                </c:pt>
                <c:pt idx="102">
                  <c:v>65.090999999999994</c:v>
                </c:pt>
                <c:pt idx="103">
                  <c:v>66.954999999999998</c:v>
                </c:pt>
                <c:pt idx="104">
                  <c:v>67.257999999999996</c:v>
                </c:pt>
                <c:pt idx="105">
                  <c:v>67.727000000000004</c:v>
                </c:pt>
                <c:pt idx="106">
                  <c:v>69.045000000000002</c:v>
                </c:pt>
                <c:pt idx="107">
                  <c:v>68.667000000000002</c:v>
                </c:pt>
                <c:pt idx="108">
                  <c:v>69.5</c:v>
                </c:pt>
                <c:pt idx="109">
                  <c:v>70.727000000000004</c:v>
                </c:pt>
                <c:pt idx="110">
                  <c:v>71.605999999999995</c:v>
                </c:pt>
                <c:pt idx="111">
                  <c:v>71.045000000000002</c:v>
                </c:pt>
                <c:pt idx="112">
                  <c:v>71.712000000000003</c:v>
                </c:pt>
                <c:pt idx="113">
                  <c:v>71.772999999999996</c:v>
                </c:pt>
                <c:pt idx="114">
                  <c:v>72.03</c:v>
                </c:pt>
                <c:pt idx="115">
                  <c:v>74.394000000000005</c:v>
                </c:pt>
                <c:pt idx="116">
                  <c:v>75.120999999999995</c:v>
                </c:pt>
                <c:pt idx="117">
                  <c:v>77</c:v>
                </c:pt>
                <c:pt idx="118">
                  <c:v>79.864000000000004</c:v>
                </c:pt>
                <c:pt idx="119">
                  <c:v>82.954999999999998</c:v>
                </c:pt>
                <c:pt idx="120">
                  <c:v>85.938999999999993</c:v>
                </c:pt>
                <c:pt idx="121">
                  <c:v>88.697000000000003</c:v>
                </c:pt>
                <c:pt idx="122">
                  <c:v>90.817999999999998</c:v>
                </c:pt>
                <c:pt idx="123">
                  <c:v>93.590999999999994</c:v>
                </c:pt>
                <c:pt idx="124">
                  <c:v>93.167000000000002</c:v>
                </c:pt>
                <c:pt idx="125">
                  <c:v>92.302999999999997</c:v>
                </c:pt>
                <c:pt idx="126">
                  <c:v>90.257999999999996</c:v>
                </c:pt>
                <c:pt idx="127">
                  <c:v>86.302999999999997</c:v>
                </c:pt>
                <c:pt idx="128">
                  <c:v>81.909000000000006</c:v>
                </c:pt>
                <c:pt idx="129">
                  <c:v>77.620999999999995</c:v>
                </c:pt>
                <c:pt idx="130">
                  <c:v>72.364000000000004</c:v>
                </c:pt>
                <c:pt idx="131">
                  <c:v>68.394000000000005</c:v>
                </c:pt>
                <c:pt idx="132">
                  <c:v>66.379000000000005</c:v>
                </c:pt>
                <c:pt idx="133">
                  <c:v>63.636000000000003</c:v>
                </c:pt>
                <c:pt idx="134">
                  <c:v>62.561</c:v>
                </c:pt>
                <c:pt idx="135">
                  <c:v>63.636000000000003</c:v>
                </c:pt>
                <c:pt idx="136">
                  <c:v>61.712000000000003</c:v>
                </c:pt>
                <c:pt idx="137">
                  <c:v>61.121000000000002</c:v>
                </c:pt>
                <c:pt idx="138">
                  <c:v>60.03</c:v>
                </c:pt>
                <c:pt idx="139">
                  <c:v>61.53</c:v>
                </c:pt>
                <c:pt idx="140">
                  <c:v>61.847999999999999</c:v>
                </c:pt>
                <c:pt idx="141">
                  <c:v>62.136000000000003</c:v>
                </c:pt>
                <c:pt idx="142">
                  <c:v>62.197000000000003</c:v>
                </c:pt>
                <c:pt idx="143">
                  <c:v>62.591000000000001</c:v>
                </c:pt>
                <c:pt idx="144">
                  <c:v>63.47</c:v>
                </c:pt>
                <c:pt idx="145">
                  <c:v>61.847999999999999</c:v>
                </c:pt>
                <c:pt idx="146">
                  <c:v>62.697000000000003</c:v>
                </c:pt>
                <c:pt idx="147">
                  <c:v>63.545000000000002</c:v>
                </c:pt>
                <c:pt idx="148">
                  <c:v>66.015000000000001</c:v>
                </c:pt>
                <c:pt idx="149">
                  <c:v>64.984999999999999</c:v>
                </c:pt>
                <c:pt idx="150">
                  <c:v>66.090999999999994</c:v>
                </c:pt>
                <c:pt idx="151">
                  <c:v>67.545000000000002</c:v>
                </c:pt>
                <c:pt idx="152">
                  <c:v>69.287999999999997</c:v>
                </c:pt>
                <c:pt idx="153">
                  <c:v>70.787999999999997</c:v>
                </c:pt>
                <c:pt idx="154">
                  <c:v>71.5</c:v>
                </c:pt>
                <c:pt idx="155">
                  <c:v>73.864000000000004</c:v>
                </c:pt>
                <c:pt idx="156">
                  <c:v>74.545000000000002</c:v>
                </c:pt>
                <c:pt idx="157">
                  <c:v>74.894000000000005</c:v>
                </c:pt>
                <c:pt idx="158">
                  <c:v>74.545000000000002</c:v>
                </c:pt>
                <c:pt idx="159">
                  <c:v>73.454999999999998</c:v>
                </c:pt>
                <c:pt idx="160">
                  <c:v>73.120999999999995</c:v>
                </c:pt>
                <c:pt idx="161">
                  <c:v>72.257999999999996</c:v>
                </c:pt>
                <c:pt idx="162">
                  <c:v>71.575999999999993</c:v>
                </c:pt>
                <c:pt idx="163">
                  <c:v>67.924000000000007</c:v>
                </c:pt>
                <c:pt idx="164">
                  <c:v>67.272999999999996</c:v>
                </c:pt>
                <c:pt idx="165">
                  <c:v>64.652000000000001</c:v>
                </c:pt>
                <c:pt idx="166">
                  <c:v>64.424000000000007</c:v>
                </c:pt>
                <c:pt idx="167">
                  <c:v>62.226999999999997</c:v>
                </c:pt>
                <c:pt idx="168">
                  <c:v>62.061</c:v>
                </c:pt>
                <c:pt idx="169">
                  <c:v>61.97</c:v>
                </c:pt>
                <c:pt idx="170">
                  <c:v>60.332999999999998</c:v>
                </c:pt>
                <c:pt idx="171">
                  <c:v>61.091000000000001</c:v>
                </c:pt>
                <c:pt idx="172">
                  <c:v>60.363999999999997</c:v>
                </c:pt>
                <c:pt idx="173">
                  <c:v>60.302999999999997</c:v>
                </c:pt>
                <c:pt idx="174">
                  <c:v>61.197000000000003</c:v>
                </c:pt>
                <c:pt idx="175">
                  <c:v>60.939</c:v>
                </c:pt>
                <c:pt idx="176">
                  <c:v>60.606000000000002</c:v>
                </c:pt>
                <c:pt idx="177">
                  <c:v>60.212000000000003</c:v>
                </c:pt>
                <c:pt idx="178">
                  <c:v>59.758000000000003</c:v>
                </c:pt>
                <c:pt idx="179">
                  <c:v>60.287999999999997</c:v>
                </c:pt>
                <c:pt idx="180">
                  <c:v>60.817999999999998</c:v>
                </c:pt>
                <c:pt idx="181">
                  <c:v>59.847999999999999</c:v>
                </c:pt>
                <c:pt idx="182">
                  <c:v>59.787999999999997</c:v>
                </c:pt>
                <c:pt idx="183">
                  <c:v>59.893999999999998</c:v>
                </c:pt>
                <c:pt idx="184">
                  <c:v>59.97</c:v>
                </c:pt>
                <c:pt idx="185">
                  <c:v>60.347999999999999</c:v>
                </c:pt>
                <c:pt idx="186">
                  <c:v>60.439</c:v>
                </c:pt>
                <c:pt idx="187">
                  <c:v>60</c:v>
                </c:pt>
                <c:pt idx="188">
                  <c:v>60.53</c:v>
                </c:pt>
                <c:pt idx="189">
                  <c:v>60.136000000000003</c:v>
                </c:pt>
                <c:pt idx="190">
                  <c:v>59.773000000000003</c:v>
                </c:pt>
                <c:pt idx="191">
                  <c:v>60.408999999999999</c:v>
                </c:pt>
                <c:pt idx="192">
                  <c:v>60.152000000000001</c:v>
                </c:pt>
                <c:pt idx="193">
                  <c:v>59.741999999999997</c:v>
                </c:pt>
                <c:pt idx="194">
                  <c:v>60.106000000000002</c:v>
                </c:pt>
                <c:pt idx="195">
                  <c:v>60.712000000000003</c:v>
                </c:pt>
                <c:pt idx="196">
                  <c:v>60.393999999999998</c:v>
                </c:pt>
                <c:pt idx="197">
                  <c:v>60.408999999999999</c:v>
                </c:pt>
                <c:pt idx="198">
                  <c:v>59.712000000000003</c:v>
                </c:pt>
                <c:pt idx="199">
                  <c:v>60.606000000000002</c:v>
                </c:pt>
                <c:pt idx="200">
                  <c:v>60.363999999999997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'C'!$AB$6:$AB$206</c:f>
              <c:numCache>
                <c:formatCode>0.00</c:formatCode>
                <c:ptCount val="201"/>
                <c:pt idx="0">
                  <c:v>61.796871682004003</c:v>
                </c:pt>
                <c:pt idx="1">
                  <c:v>61.843134754263289</c:v>
                </c:pt>
                <c:pt idx="2">
                  <c:v>61.889403650106217</c:v>
                </c:pt>
                <c:pt idx="3">
                  <c:v>61.935678840292852</c:v>
                </c:pt>
                <c:pt idx="4">
                  <c:v>61.981960832193536</c:v>
                </c:pt>
                <c:pt idx="5">
                  <c:v>62.028250172467679</c:v>
                </c:pt>
                <c:pt idx="6">
                  <c:v>62.074547449917979</c:v>
                </c:pt>
                <c:pt idx="7">
                  <c:v>62.120853298528964</c:v>
                </c:pt>
                <c:pt idx="8">
                  <c:v>62.167168400698635</c:v>
                </c:pt>
                <c:pt idx="9">
                  <c:v>62.213493490672121</c:v>
                </c:pt>
                <c:pt idx="10">
                  <c:v>62.259829358186032</c:v>
                </c:pt>
                <c:pt idx="11">
                  <c:v>62.306176852331888</c:v>
                </c:pt>
                <c:pt idx="12">
                  <c:v>62.352536885646977</c:v>
                </c:pt>
                <c:pt idx="13">
                  <c:v>62.398910438440005</c:v>
                </c:pt>
                <c:pt idx="14">
                  <c:v>62.445298563358655</c:v>
                </c:pt>
                <c:pt idx="15">
                  <c:v>62.491702390205184</c:v>
                </c:pt>
                <c:pt idx="16">
                  <c:v>62.53812313100569</c:v>
                </c:pt>
                <c:pt idx="17">
                  <c:v>62.58456208534016</c:v>
                </c:pt>
                <c:pt idx="18">
                  <c:v>62.631020645950038</c:v>
                </c:pt>
                <c:pt idx="19">
                  <c:v>62.677500304683001</c:v>
                </c:pt>
                <c:pt idx="20">
                  <c:v>62.724002659002693</c:v>
                </c:pt>
                <c:pt idx="21">
                  <c:v>62.77052941989713</c:v>
                </c:pt>
                <c:pt idx="22">
                  <c:v>62.817082424100974</c:v>
                </c:pt>
                <c:pt idx="23">
                  <c:v>62.863663660332584</c:v>
                </c:pt>
                <c:pt idx="24">
                  <c:v>62.910275340298583</c:v>
                </c:pt>
                <c:pt idx="25">
                  <c:v>62.956920107318737</c:v>
                </c:pt>
                <c:pt idx="26">
                  <c:v>63.003601649413618</c:v>
                </c:pt>
                <c:pt idx="27">
                  <c:v>63.050326446065121</c:v>
                </c:pt>
                <c:pt idx="28">
                  <c:v>63.097108541190757</c:v>
                </c:pt>
                <c:pt idx="29">
                  <c:v>63.143981999887913</c:v>
                </c:pt>
                <c:pt idx="30">
                  <c:v>63.191031896894742</c:v>
                </c:pt>
                <c:pt idx="31">
                  <c:v>63.238467689757854</c:v>
                </c:pt>
                <c:pt idx="32">
                  <c:v>63.2867883338185</c:v>
                </c:pt>
                <c:pt idx="33">
                  <c:v>63.337134834529984</c:v>
                </c:pt>
                <c:pt idx="34">
                  <c:v>63.392003031647292</c:v>
                </c:pt>
                <c:pt idx="35">
                  <c:v>63.456604577468774</c:v>
                </c:pt>
                <c:pt idx="36">
                  <c:v>63.541312592737434</c:v>
                </c:pt>
                <c:pt idx="37">
                  <c:v>63.665778038639282</c:v>
                </c:pt>
                <c:pt idx="38">
                  <c:v>63.865374449318928</c:v>
                </c:pt>
                <c:pt idx="39">
                  <c:v>64.200483773952641</c:v>
                </c:pt>
                <c:pt idx="40">
                  <c:v>64.768587861193524</c:v>
                </c:pt>
                <c:pt idx="41">
                  <c:v>65.718001430910078</c:v>
                </c:pt>
                <c:pt idx="42">
                  <c:v>67.260323807289197</c:v>
                </c:pt>
                <c:pt idx="43">
                  <c:v>69.676537834229862</c:v>
                </c:pt>
                <c:pt idx="44">
                  <c:v>73.309811290487616</c:v>
                </c:pt>
                <c:pt idx="45">
                  <c:v>78.53754936513927</c:v>
                </c:pt>
                <c:pt idx="46">
                  <c:v>85.717359728885157</c:v>
                </c:pt>
                <c:pt idx="47">
                  <c:v>95.107179301503223</c:v>
                </c:pt>
                <c:pt idx="48">
                  <c:v>106.76860459519651</c:v>
                </c:pt>
                <c:pt idx="49">
                  <c:v>120.47252198620552</c:v>
                </c:pt>
                <c:pt idx="50">
                  <c:v>135.63390019849385</c:v>
                </c:pt>
                <c:pt idx="51">
                  <c:v>151.30391116839374</c:v>
                </c:pt>
                <c:pt idx="52">
                  <c:v>166.23936549524203</c:v>
                </c:pt>
                <c:pt idx="53">
                  <c:v>179.05181029974875</c:v>
                </c:pt>
                <c:pt idx="54">
                  <c:v>188.41561269945171</c:v>
                </c:pt>
                <c:pt idx="55">
                  <c:v>193.29331944634063</c:v>
                </c:pt>
                <c:pt idx="56">
                  <c:v>193.12565793188719</c:v>
                </c:pt>
                <c:pt idx="57">
                  <c:v>187.93811418145199</c:v>
                </c:pt>
                <c:pt idx="58">
                  <c:v>178.33601869115688</c:v>
                </c:pt>
                <c:pt idx="59">
                  <c:v>165.38945028065146</c:v>
                </c:pt>
                <c:pt idx="60">
                  <c:v>150.43820553161697</c:v>
                </c:pt>
                <c:pt idx="61">
                  <c:v>134.86593300586827</c:v>
                </c:pt>
                <c:pt idx="62">
                  <c:v>119.89571799849213</c:v>
                </c:pt>
                <c:pt idx="63">
                  <c:v>106.44738631249545</c:v>
                </c:pt>
                <c:pt idx="64">
                  <c:v>95.075344447268975</c:v>
                </c:pt>
                <c:pt idx="65">
                  <c:v>85.983106765757881</c:v>
                </c:pt>
                <c:pt idx="66">
                  <c:v>79.093981575299139</c:v>
                </c:pt>
                <c:pt idx="67">
                  <c:v>74.150401043835231</c:v>
                </c:pt>
                <c:pt idx="68">
                  <c:v>70.816617697735055</c:v>
                </c:pt>
                <c:pt idx="69">
                  <c:v>68.767330716496389</c:v>
                </c:pt>
                <c:pt idx="70">
                  <c:v>67.753412356121274</c:v>
                </c:pt>
                <c:pt idx="71">
                  <c:v>67.641291179164256</c:v>
                </c:pt>
                <c:pt idx="72">
                  <c:v>68.42323760684468</c:v>
                </c:pt>
                <c:pt idx="73">
                  <c:v>70.193711202610814</c:v>
                </c:pt>
                <c:pt idx="74">
                  <c:v>73.086940559305717</c:v>
                </c:pt>
                <c:pt idx="75">
                  <c:v>77.178398413591466</c:v>
                </c:pt>
                <c:pt idx="76">
                  <c:v>82.369466977867717</c:v>
                </c:pt>
                <c:pt idx="77">
                  <c:v>88.294443552750664</c:v>
                </c:pt>
                <c:pt idx="78">
                  <c:v>94.298927508154776</c:v>
                </c:pt>
                <c:pt idx="79">
                  <c:v>99.525083164884393</c:v>
                </c:pt>
                <c:pt idx="80">
                  <c:v>103.09961484437997</c:v>
                </c:pt>
                <c:pt idx="81">
                  <c:v>104.36970470718312</c:v>
                </c:pt>
                <c:pt idx="82">
                  <c:v>103.09859214964753</c:v>
                </c:pt>
                <c:pt idx="83">
                  <c:v>99.539517926055424</c:v>
                </c:pt>
                <c:pt idx="84">
                  <c:v>94.355850016468509</c:v>
                </c:pt>
                <c:pt idx="85">
                  <c:v>88.421639460109589</c:v>
                </c:pt>
                <c:pt idx="86">
                  <c:v>82.584635237234039</c:v>
                </c:pt>
                <c:pt idx="87">
                  <c:v>77.479018745391869</c:v>
                </c:pt>
                <c:pt idx="88">
                  <c:v>73.440275986009567</c:v>
                </c:pt>
                <c:pt idx="89">
                  <c:v>70.523911807607874</c:v>
                </c:pt>
                <c:pt idx="90">
                  <c:v>68.590988080748716</c:v>
                </c:pt>
                <c:pt idx="91">
                  <c:v>67.411453558283085</c:v>
                </c:pt>
                <c:pt idx="92">
                  <c:v>66.74785777642046</c:v>
                </c:pt>
                <c:pt idx="93">
                  <c:v>66.403710594738854</c:v>
                </c:pt>
                <c:pt idx="94">
                  <c:v>66.239238879251388</c:v>
                </c:pt>
                <c:pt idx="95">
                  <c:v>66.166350701146641</c:v>
                </c:pt>
                <c:pt idx="96">
                  <c:v>66.135049689850391</c:v>
                </c:pt>
                <c:pt idx="97">
                  <c:v>66.119523307607452</c:v>
                </c:pt>
                <c:pt idx="98">
                  <c:v>66.107562528432837</c:v>
                </c:pt>
                <c:pt idx="99">
                  <c:v>66.093852010150812</c:v>
                </c:pt>
                <c:pt idx="100">
                  <c:v>66.076267466182671</c:v>
                </c:pt>
                <c:pt idx="101">
                  <c:v>66.054068387572116</c:v>
                </c:pt>
                <c:pt idx="102">
                  <c:v>66.027132702338164</c:v>
                </c:pt>
                <c:pt idx="103">
                  <c:v>65.995735373444944</c:v>
                </c:pt>
                <c:pt idx="104">
                  <c:v>65.960663353175548</c:v>
                </c:pt>
                <c:pt idx="105">
                  <c:v>65.923667397831935</c:v>
                </c:pt>
                <c:pt idx="106">
                  <c:v>65.888406045693586</c:v>
                </c:pt>
                <c:pt idx="107">
                  <c:v>65.862153467713981</c:v>
                </c:pt>
                <c:pt idx="108">
                  <c:v>65.85859041436639</c:v>
                </c:pt>
                <c:pt idx="109">
                  <c:v>65.901889268845323</c:v>
                </c:pt>
                <c:pt idx="110">
                  <c:v>66.031913840479731</c:v>
                </c:pt>
                <c:pt idx="111">
                  <c:v>66.309579247520446</c:v>
                </c:pt>
                <c:pt idx="112">
                  <c:v>66.820296095014669</c:v>
                </c:pt>
                <c:pt idx="113">
                  <c:v>67.672275942635409</c:v>
                </c:pt>
                <c:pt idx="114">
                  <c:v>68.985966029581093</c:v>
                </c:pt>
                <c:pt idx="115">
                  <c:v>70.871874631802768</c:v>
                </c:pt>
                <c:pt idx="116">
                  <c:v>73.397177468893176</c:v>
                </c:pt>
                <c:pt idx="117">
                  <c:v>76.546547175298087</c:v>
                </c:pt>
                <c:pt idx="118">
                  <c:v>80.188107469077281</c:v>
                </c:pt>
                <c:pt idx="119">
                  <c:v>84.058633624416757</c:v>
                </c:pt>
                <c:pt idx="120">
                  <c:v>87.780371408020017</c:v>
                </c:pt>
                <c:pt idx="121">
                  <c:v>90.913958210779555</c:v>
                </c:pt>
                <c:pt idx="122">
                  <c:v>93.039631084202327</c:v>
                </c:pt>
                <c:pt idx="123">
                  <c:v>93.846800397900438</c:v>
                </c:pt>
                <c:pt idx="124">
                  <c:v>93.205806075780075</c:v>
                </c:pt>
                <c:pt idx="125">
                  <c:v>91.199036743079915</c:v>
                </c:pt>
                <c:pt idx="126">
                  <c:v>88.101135611874483</c:v>
                </c:pt>
                <c:pt idx="127">
                  <c:v>84.314853880698834</c:v>
                </c:pt>
                <c:pt idx="128">
                  <c:v>80.283198291051008</c:v>
                </c:pt>
                <c:pt idx="129">
                  <c:v>76.404197347406608</c:v>
                </c:pt>
                <c:pt idx="130">
                  <c:v>72.970342555318041</c:v>
                </c:pt>
                <c:pt idx="131">
                  <c:v>70.143511676447517</c:v>
                </c:pt>
                <c:pt idx="132">
                  <c:v>67.963441126274077</c:v>
                </c:pt>
                <c:pt idx="133">
                  <c:v>66.378648319951779</c:v>
                </c:pt>
                <c:pt idx="134">
                  <c:v>65.28556545513338</c:v>
                </c:pt>
                <c:pt idx="135">
                  <c:v>64.563943385400293</c:v>
                </c:pt>
                <c:pt idx="136">
                  <c:v>64.101794248569206</c:v>
                </c:pt>
                <c:pt idx="137">
                  <c:v>63.80847606857634</c:v>
                </c:pt>
                <c:pt idx="138">
                  <c:v>63.618165023896104</c:v>
                </c:pt>
                <c:pt idx="139">
                  <c:v>63.487428702031544</c:v>
                </c:pt>
                <c:pt idx="140">
                  <c:v>63.390403289593955</c:v>
                </c:pt>
                <c:pt idx="141">
                  <c:v>63.314044623361553</c:v>
                </c:pt>
                <c:pt idx="142">
                  <c:v>63.254783568762328</c:v>
                </c:pt>
                <c:pt idx="143">
                  <c:v>63.217033072320234</c:v>
                </c:pt>
                <c:pt idx="144">
                  <c:v>63.213404393780976</c:v>
                </c:pt>
                <c:pt idx="145">
                  <c:v>63.266053205963466</c:v>
                </c:pt>
                <c:pt idx="146">
                  <c:v>63.408143122951543</c:v>
                </c:pt>
                <c:pt idx="147">
                  <c:v>63.683960155411363</c:v>
                </c:pt>
                <c:pt idx="148">
                  <c:v>64.145906586296121</c:v>
                </c:pt>
                <c:pt idx="149">
                  <c:v>64.846784437259743</c:v>
                </c:pt>
                <c:pt idx="150">
                  <c:v>65.826798208497252</c:v>
                </c:pt>
                <c:pt idx="151">
                  <c:v>67.096664602709879</c:v>
                </c:pt>
                <c:pt idx="152">
                  <c:v>68.620701198351213</c:v>
                </c:pt>
                <c:pt idx="153">
                  <c:v>70.305784416568954</c:v>
                </c:pt>
                <c:pt idx="154">
                  <c:v>72.002347184705059</c:v>
                </c:pt>
                <c:pt idx="155">
                  <c:v>73.521226941385876</c:v>
                </c:pt>
                <c:pt idx="156">
                  <c:v>74.665353572364836</c:v>
                </c:pt>
                <c:pt idx="157">
                  <c:v>75.269536683310065</c:v>
                </c:pt>
                <c:pt idx="158">
                  <c:v>75.237423956108131</c:v>
                </c:pt>
                <c:pt idx="159">
                  <c:v>74.564252082884281</c:v>
                </c:pt>
                <c:pt idx="160">
                  <c:v>73.337988358981889</c:v>
                </c:pt>
                <c:pt idx="161">
                  <c:v>71.718484872583076</c:v>
                </c:pt>
                <c:pt idx="162">
                  <c:v>69.901449487513418</c:v>
                </c:pt>
                <c:pt idx="163">
                  <c:v>68.078409775100624</c:v>
                </c:pt>
                <c:pt idx="164">
                  <c:v>66.403835440842357</c:v>
                </c:pt>
                <c:pt idx="165">
                  <c:v>64.976684718963725</c:v>
                </c:pt>
                <c:pt idx="166">
                  <c:v>63.837946920432223</c:v>
                </c:pt>
                <c:pt idx="167">
                  <c:v>62.980751915855201</c:v>
                </c:pt>
                <c:pt idx="168">
                  <c:v>62.366983313403452</c:v>
                </c:pt>
                <c:pt idx="169">
                  <c:v>61.944376786387558</c:v>
                </c:pt>
                <c:pt idx="170">
                  <c:v>61.659983520963195</c:v>
                </c:pt>
                <c:pt idx="171">
                  <c:v>61.468359276216738</c:v>
                </c:pt>
                <c:pt idx="172">
                  <c:v>61.334857353446282</c:v>
                </c:pt>
                <c:pt idx="173">
                  <c:v>61.235480617014872</c:v>
                </c:pt>
                <c:pt idx="174">
                  <c:v>61.15493780831914</c:v>
                </c:pt>
                <c:pt idx="175">
                  <c:v>61.084193725917288</c:v>
                </c:pt>
                <c:pt idx="176">
                  <c:v>61.018271339954723</c:v>
                </c:pt>
                <c:pt idx="177">
                  <c:v>60.954604682413297</c:v>
                </c:pt>
                <c:pt idx="178">
                  <c:v>60.891951572923844</c:v>
                </c:pt>
                <c:pt idx="179">
                  <c:v>60.829745544824867</c:v>
                </c:pt>
                <c:pt idx="180">
                  <c:v>60.7677421759334</c:v>
                </c:pt>
                <c:pt idx="181">
                  <c:v>60.705840841954611</c:v>
                </c:pt>
                <c:pt idx="182">
                  <c:v>60.644001262862702</c:v>
                </c:pt>
                <c:pt idx="183">
                  <c:v>60.582207051725483</c:v>
                </c:pt>
                <c:pt idx="184">
                  <c:v>60.52045081230164</c:v>
                </c:pt>
                <c:pt idx="185">
                  <c:v>60.458728419448171</c:v>
                </c:pt>
                <c:pt idx="186">
                  <c:v>60.397036950975007</c:v>
                </c:pt>
                <c:pt idx="187">
                  <c:v>60.335373978478231</c:v>
                </c:pt>
                <c:pt idx="188">
                  <c:v>60.273737332845542</c:v>
                </c:pt>
                <c:pt idx="189">
                  <c:v>60.212125025864196</c:v>
                </c:pt>
                <c:pt idx="190">
                  <c:v>60.150535220463212</c:v>
                </c:pt>
                <c:pt idx="191">
                  <c:v>60.088966215559616</c:v>
                </c:pt>
                <c:pt idx="192">
                  <c:v>60.027416435364046</c:v>
                </c:pt>
                <c:pt idx="193">
                  <c:v>59.965884420282492</c:v>
                </c:pt>
                <c:pt idx="194">
                  <c:v>59.90436881863419</c:v>
                </c:pt>
                <c:pt idx="195">
                  <c:v>59.842868378968049</c:v>
                </c:pt>
                <c:pt idx="196">
                  <c:v>59.781381942902449</c:v>
                </c:pt>
                <c:pt idx="197">
                  <c:v>59.71990843844867</c:v>
                </c:pt>
                <c:pt idx="198">
                  <c:v>59.658446873787021</c:v>
                </c:pt>
                <c:pt idx="199">
                  <c:v>59.5969963314677</c:v>
                </c:pt>
                <c:pt idx="200">
                  <c:v>59.535555963010104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'C'!$BF$6:$BF$206</c:f>
              <c:numCache>
                <c:formatCode>General</c:formatCode>
                <c:ptCount val="201"/>
                <c:pt idx="0">
                  <c:v>61.796871682004003</c:v>
                </c:pt>
                <c:pt idx="1">
                  <c:v>61.843134754263289</c:v>
                </c:pt>
                <c:pt idx="2">
                  <c:v>61.889403650106217</c:v>
                </c:pt>
                <c:pt idx="3">
                  <c:v>61.935678840292852</c:v>
                </c:pt>
                <c:pt idx="4">
                  <c:v>61.981960832193536</c:v>
                </c:pt>
                <c:pt idx="5">
                  <c:v>62.028250172467679</c:v>
                </c:pt>
                <c:pt idx="6">
                  <c:v>62.074547449917979</c:v>
                </c:pt>
                <c:pt idx="7">
                  <c:v>62.120853298528964</c:v>
                </c:pt>
                <c:pt idx="8">
                  <c:v>62.167168400698635</c:v>
                </c:pt>
                <c:pt idx="9">
                  <c:v>62.213493490672121</c:v>
                </c:pt>
                <c:pt idx="10">
                  <c:v>62.259829358186032</c:v>
                </c:pt>
                <c:pt idx="11">
                  <c:v>62.306176852331888</c:v>
                </c:pt>
                <c:pt idx="12">
                  <c:v>62.35253688564697</c:v>
                </c:pt>
                <c:pt idx="13">
                  <c:v>62.39891043843997</c:v>
                </c:pt>
                <c:pt idx="14">
                  <c:v>62.445298563358485</c:v>
                </c:pt>
                <c:pt idx="15">
                  <c:v>62.491702390204303</c:v>
                </c:pt>
                <c:pt idx="16">
                  <c:v>62.53812313100137</c:v>
                </c:pt>
                <c:pt idx="17">
                  <c:v>62.584562085319753</c:v>
                </c:pt>
                <c:pt idx="18">
                  <c:v>62.631020645857383</c:v>
                </c:pt>
                <c:pt idx="19">
                  <c:v>62.677500304278702</c:v>
                </c:pt>
                <c:pt idx="20">
                  <c:v>62.724002657307537</c:v>
                </c:pt>
                <c:pt idx="21">
                  <c:v>62.770529413067386</c:v>
                </c:pt>
                <c:pt idx="22">
                  <c:v>62.817082397659391</c:v>
                </c:pt>
                <c:pt idx="23">
                  <c:v>62.863663561963563</c:v>
                </c:pt>
                <c:pt idx="24">
                  <c:v>62.910274988643401</c:v>
                </c:pt>
                <c:pt idx="25">
                  <c:v>62.95691889932845</c:v>
                </c:pt>
                <c:pt idx="26">
                  <c:v>63.003597661941818</c:v>
                </c:pt>
                <c:pt idx="27">
                  <c:v>63.050313798131754</c:v>
                </c:pt>
                <c:pt idx="28">
                  <c:v>63.097069990756481</c:v>
                </c:pt>
                <c:pt idx="29">
                  <c:v>63.143869091360635</c:v>
                </c:pt>
                <c:pt idx="30">
                  <c:v>63.190714127568917</c:v>
                </c:pt>
                <c:pt idx="31">
                  <c:v>63.237608310307721</c:v>
                </c:pt>
                <c:pt idx="32">
                  <c:v>63.284555040748707</c:v>
                </c:pt>
                <c:pt idx="33">
                  <c:v>63.331557916849057</c:v>
                </c:pt>
                <c:pt idx="34">
                  <c:v>63.378620739340931</c:v>
                </c:pt>
                <c:pt idx="35">
                  <c:v>63.425747516997703</c:v>
                </c:pt>
                <c:pt idx="36">
                  <c:v>63.472942470975752</c:v>
                </c:pt>
                <c:pt idx="37">
                  <c:v>63.520210037998112</c:v>
                </c:pt>
                <c:pt idx="38">
                  <c:v>63.567554872109632</c:v>
                </c:pt>
                <c:pt idx="39">
                  <c:v>63.614981844691393</c:v>
                </c:pt>
                <c:pt idx="40">
                  <c:v>63.662496042375366</c:v>
                </c:pt>
                <c:pt idx="41">
                  <c:v>63.71010276244742</c:v>
                </c:pt>
                <c:pt idx="42">
                  <c:v>63.757807505267373</c:v>
                </c:pt>
                <c:pt idx="43">
                  <c:v>63.805615963168364</c:v>
                </c:pt>
                <c:pt idx="44">
                  <c:v>63.853534005223771</c:v>
                </c:pt>
                <c:pt idx="45">
                  <c:v>63.901567657187229</c:v>
                </c:pt>
                <c:pt idx="46">
                  <c:v>63.949723075819954</c:v>
                </c:pt>
                <c:pt idx="47">
                  <c:v>63.998006516718206</c:v>
                </c:pt>
                <c:pt idx="48">
                  <c:v>64.046424294642947</c:v>
                </c:pt>
                <c:pt idx="49">
                  <c:v>64.094982735231653</c:v>
                </c:pt>
                <c:pt idx="50">
                  <c:v>64.143688116839996</c:v>
                </c:pt>
                <c:pt idx="51">
                  <c:v>64.192546601117996</c:v>
                </c:pt>
                <c:pt idx="52">
                  <c:v>64.241564150771325</c:v>
                </c:pt>
                <c:pt idx="53">
                  <c:v>64.290746432795473</c:v>
                </c:pt>
                <c:pt idx="54">
                  <c:v>64.340098705298473</c:v>
                </c:pt>
                <c:pt idx="55">
                  <c:v>64.389625685849353</c:v>
                </c:pt>
                <c:pt idx="56">
                  <c:v>64.439331399108966</c:v>
                </c:pt>
                <c:pt idx="57">
                  <c:v>64.489219001316627</c:v>
                </c:pt>
                <c:pt idx="58">
                  <c:v>64.53929057903288</c:v>
                </c:pt>
                <c:pt idx="59">
                  <c:v>64.5895469193743</c:v>
                </c:pt>
                <c:pt idx="60">
                  <c:v>64.639987248838111</c:v>
                </c:pt>
                <c:pt idx="61">
                  <c:v>64.690608937706102</c:v>
                </c:pt>
                <c:pt idx="62">
                  <c:v>64.741407166960954</c:v>
                </c:pt>
                <c:pt idx="63">
                  <c:v>64.792374554654174</c:v>
                </c:pt>
                <c:pt idx="64">
                  <c:v>64.84350073876152</c:v>
                </c:pt>
                <c:pt idx="65">
                  <c:v>64.894771913768082</c:v>
                </c:pt>
                <c:pt idx="66">
                  <c:v>64.946170318577487</c:v>
                </c:pt>
                <c:pt idx="67">
                  <c:v>64.997673673866259</c:v>
                </c:pt>
                <c:pt idx="68">
                  <c:v>65.049254567750211</c:v>
                </c:pt>
                <c:pt idx="69">
                  <c:v>65.100879789632785</c:v>
                </c:pt>
                <c:pt idx="70">
                  <c:v>65.152509613416214</c:v>
                </c:pt>
                <c:pt idx="71">
                  <c:v>65.204097032920245</c:v>
                </c:pt>
                <c:pt idx="72">
                  <c:v>65.255586954419712</c:v>
                </c:pt>
                <c:pt idx="73">
                  <c:v>65.306915353723312</c:v>
                </c:pt>
                <c:pt idx="74">
                  <c:v>65.35800840820734</c:v>
                </c:pt>
                <c:pt idx="75">
                  <c:v>65.408781617710062</c:v>
                </c:pt>
                <c:pt idx="76">
                  <c:v>65.459138932181006</c:v>
                </c:pt>
                <c:pt idx="77">
                  <c:v>65.508971908434091</c:v>
                </c:pt>
                <c:pt idx="78">
                  <c:v>65.55815892319508</c:v>
                </c:pt>
                <c:pt idx="79">
                  <c:v>65.606564474737198</c:v>
                </c:pt>
                <c:pt idx="80">
                  <c:v>65.654038610567198</c:v>
                </c:pt>
                <c:pt idx="81">
                  <c:v>65.700416523592693</c:v>
                </c:pt>
                <c:pt idx="82">
                  <c:v>65.745518363616625</c:v>
                </c:pt>
                <c:pt idx="83">
                  <c:v>65.789149314435093</c:v>
                </c:pt>
                <c:pt idx="84">
                  <c:v>65.831099988744313</c:v>
                </c:pt>
                <c:pt idx="85">
                  <c:v>65.871147192919935</c:v>
                </c:pt>
                <c:pt idx="86">
                  <c:v>65.909055110909662</c:v>
                </c:pt>
                <c:pt idx="87">
                  <c:v>65.944576950388623</c:v>
                </c:pt>
                <c:pt idx="88">
                  <c:v>65.977457084455168</c:v>
                </c:pt>
                <c:pt idx="89">
                  <c:v>66.007433708131813</c:v>
                </c:pt>
                <c:pt idx="90">
                  <c:v>66.034242010671647</c:v>
                </c:pt>
                <c:pt idx="91">
                  <c:v>66.057617842367904</c:v>
                </c:pt>
                <c:pt idx="92">
                  <c:v>66.077301828850793</c:v>
                </c:pt>
                <c:pt idx="93">
                  <c:v>66.093043857822764</c:v>
                </c:pt>
                <c:pt idx="94">
                  <c:v>66.10460783438721</c:v>
                </c:pt>
                <c:pt idx="95">
                  <c:v>66.111776573557023</c:v>
                </c:pt>
                <c:pt idx="96">
                  <c:v>66.11435667447769</c:v>
                </c:pt>
                <c:pt idx="97">
                  <c:v>66.112183202783015</c:v>
                </c:pt>
                <c:pt idx="98">
                  <c:v>66.105123997610917</c:v>
                </c:pt>
                <c:pt idx="99">
                  <c:v>66.093083420031462</c:v>
                </c:pt>
                <c:pt idx="100">
                  <c:v>66.076005371183854</c:v>
                </c:pt>
                <c:pt idx="101">
                  <c:v>66.053875431565615</c:v>
                </c:pt>
                <c:pt idx="102">
                  <c:v>66.026722006886047</c:v>
                </c:pt>
                <c:pt idx="103">
                  <c:v>65.994616408809492</c:v>
                </c:pt>
                <c:pt idx="104">
                  <c:v>65.95767184793668</c:v>
                </c:pt>
                <c:pt idx="105">
                  <c:v>65.916041367949191</c:v>
                </c:pt>
                <c:pt idx="106">
                  <c:v>65.869914800085311</c:v>
                </c:pt>
                <c:pt idx="107">
                  <c:v>65.81951486221719</c:v>
                </c:pt>
                <c:pt idx="108">
                  <c:v>65.765092563455241</c:v>
                </c:pt>
                <c:pt idx="109">
                  <c:v>65.706922100966864</c:v>
                </c:pt>
                <c:pt idx="110">
                  <c:v>65.64529544919796</c:v>
                </c:pt>
                <c:pt idx="111">
                  <c:v>65.58051684272823</c:v>
                </c:pt>
                <c:pt idx="112">
                  <c:v>65.512897343480859</c:v>
                </c:pt>
                <c:pt idx="113">
                  <c:v>65.442749662750657</c:v>
                </c:pt>
                <c:pt idx="114">
                  <c:v>65.37038338094618</c:v>
                </c:pt>
                <c:pt idx="115">
                  <c:v>65.296100675799607</c:v>
                </c:pt>
                <c:pt idx="116">
                  <c:v>65.220192635813731</c:v>
                </c:pt>
                <c:pt idx="117">
                  <c:v>65.142936202360744</c:v>
                </c:pt>
                <c:pt idx="118">
                  <c:v>65.064591753141102</c:v>
                </c:pt>
                <c:pt idx="119">
                  <c:v>64.9854013131214</c:v>
                </c:pt>
                <c:pt idx="120">
                  <c:v>64.905587357490987</c:v>
                </c:pt>
                <c:pt idx="121">
                  <c:v>64.825352154965444</c:v>
                </c:pt>
                <c:pt idx="122">
                  <c:v>64.744877588827151</c:v>
                </c:pt>
                <c:pt idx="123">
                  <c:v>64.664325386993255</c:v>
                </c:pt>
                <c:pt idx="124">
                  <c:v>64.583837690476784</c:v>
                </c:pt>
                <c:pt idx="125">
                  <c:v>64.503537891071304</c:v>
                </c:pt>
                <c:pt idx="126">
                  <c:v>64.423531673129887</c:v>
                </c:pt>
                <c:pt idx="127">
                  <c:v>64.343908200144227</c:v>
                </c:pt>
                <c:pt idx="128">
                  <c:v>64.264741393764737</c:v>
                </c:pt>
                <c:pt idx="129">
                  <c:v>64.186091260352271</c:v>
                </c:pt>
                <c:pt idx="130">
                  <c:v>64.108005227648192</c:v>
                </c:pt>
                <c:pt idx="131">
                  <c:v>64.030519461345676</c:v>
                </c:pt>
                <c:pt idx="132">
                  <c:v>63.953660137998455</c:v>
                </c:pt>
                <c:pt idx="133">
                  <c:v>63.877444656663691</c:v>
                </c:pt>
                <c:pt idx="134">
                  <c:v>63.80188277686964</c:v>
                </c:pt>
                <c:pt idx="135">
                  <c:v>63.726977674907886</c:v>
                </c:pt>
                <c:pt idx="136">
                  <c:v>63.652726914098643</c:v>
                </c:pt>
                <c:pt idx="137">
                  <c:v>63.579123327620465</c:v>
                </c:pt>
                <c:pt idx="138">
                  <c:v>63.506155814800742</c:v>
                </c:pt>
                <c:pt idx="139">
                  <c:v>63.433810053511074</c:v>
                </c:pt>
                <c:pt idx="140">
                  <c:v>63.362069132581738</c:v>
                </c:pt>
                <c:pt idx="141">
                  <c:v>63.290914109020555</c:v>
                </c:pt>
                <c:pt idx="142">
                  <c:v>63.220324495365659</c:v>
                </c:pt>
                <c:pt idx="143">
                  <c:v>63.150278682785256</c:v>
                </c:pt>
                <c:pt idx="144">
                  <c:v>63.08075430561631</c:v>
                </c:pt>
                <c:pt idx="145">
                  <c:v>63.011728552958367</c:v>
                </c:pt>
                <c:pt idx="146">
                  <c:v>62.943178432749399</c:v>
                </c:pt>
                <c:pt idx="147">
                  <c:v>62.875080993480481</c:v>
                </c:pt>
                <c:pt idx="148">
                  <c:v>62.807413508384656</c:v>
                </c:pt>
                <c:pt idx="149">
                  <c:v>62.740153626581623</c:v>
                </c:pt>
                <c:pt idx="150">
                  <c:v>62.673279495293208</c:v>
                </c:pt>
                <c:pt idx="151">
                  <c:v>62.606769856875978</c:v>
                </c:pt>
                <c:pt idx="152">
                  <c:v>62.540604124056941</c:v>
                </c:pt>
                <c:pt idx="153">
                  <c:v>62.474762436412519</c:v>
                </c:pt>
                <c:pt idx="154">
                  <c:v>62.409225700804591</c:v>
                </c:pt>
                <c:pt idx="155">
                  <c:v>62.343975618182711</c:v>
                </c:pt>
                <c:pt idx="156">
                  <c:v>62.278994698880588</c:v>
                </c:pt>
                <c:pt idx="157">
                  <c:v>62.214266268277697</c:v>
                </c:pt>
                <c:pt idx="158">
                  <c:v>62.149774464463114</c:v>
                </c:pt>
                <c:pt idx="159">
                  <c:v>62.085504229328244</c:v>
                </c:pt>
                <c:pt idx="160">
                  <c:v>62.021441294325761</c:v>
                </c:pt>
                <c:pt idx="161">
                  <c:v>61.957572161963633</c:v>
                </c:pt>
                <c:pt idx="162">
                  <c:v>61.893884083953118</c:v>
                </c:pt>
                <c:pt idx="163">
                  <c:v>61.830365036797346</c:v>
                </c:pt>
                <c:pt idx="164">
                  <c:v>61.767003695490118</c:v>
                </c:pt>
                <c:pt idx="165">
                  <c:v>61.703789405892394</c:v>
                </c:pt>
                <c:pt idx="166">
                  <c:v>61.640712156264094</c:v>
                </c:pt>
                <c:pt idx="167">
                  <c:v>61.577762548351203</c:v>
                </c:pt>
                <c:pt idx="168">
                  <c:v>61.514931768359816</c:v>
                </c:pt>
                <c:pt idx="169">
                  <c:v>61.452211558090561</c:v>
                </c:pt>
                <c:pt idx="170">
                  <c:v>61.389594186455895</c:v>
                </c:pt>
                <c:pt idx="171">
                  <c:v>61.327072421559471</c:v>
                </c:pt>
                <c:pt idx="172">
                  <c:v>61.264639503479096</c:v>
                </c:pt>
                <c:pt idx="173">
                  <c:v>61.202289117863522</c:v>
                </c:pt>
                <c:pt idx="174">
                  <c:v>61.140015370425651</c:v>
                </c:pt>
                <c:pt idx="175">
                  <c:v>61.077812762392441</c:v>
                </c:pt>
                <c:pt idx="176">
                  <c:v>61.015676166952019</c:v>
                </c:pt>
                <c:pt idx="177">
                  <c:v>60.953600806722697</c:v>
                </c:pt>
                <c:pt idx="178">
                  <c:v>60.891582232255089</c:v>
                </c:pt>
                <c:pt idx="179">
                  <c:v>60.829616301567476</c:v>
                </c:pt>
                <c:pt idx="180">
                  <c:v>60.767699160705341</c:v>
                </c:pt>
                <c:pt idx="181">
                  <c:v>60.705827225308994</c:v>
                </c:pt>
                <c:pt idx="182">
                  <c:v>60.643997163167114</c:v>
                </c:pt>
                <c:pt idx="183">
                  <c:v>60.582205877729379</c:v>
                </c:pt>
                <c:pt idx="184">
                  <c:v>60.520450492548164</c:v>
                </c:pt>
                <c:pt idx="185">
                  <c:v>60.458728336616304</c:v>
                </c:pt>
                <c:pt idx="186">
                  <c:v>60.397036930566408</c:v>
                </c:pt>
                <c:pt idx="187">
                  <c:v>60.335373973695646</c:v>
                </c:pt>
                <c:pt idx="188">
                  <c:v>60.273737331779571</c:v>
                </c:pt>
                <c:pt idx="189">
                  <c:v>60.212125025638223</c:v>
                </c:pt>
                <c:pt idx="190">
                  <c:v>60.150535220417652</c:v>
                </c:pt>
                <c:pt idx="191">
                  <c:v>60.088966215550876</c:v>
                </c:pt>
                <c:pt idx="192">
                  <c:v>60.027416435362454</c:v>
                </c:pt>
                <c:pt idx="193">
                  <c:v>59.965884420282215</c:v>
                </c:pt>
                <c:pt idx="194">
                  <c:v>59.904368818634147</c:v>
                </c:pt>
                <c:pt idx="195">
                  <c:v>59.842868378968042</c:v>
                </c:pt>
                <c:pt idx="196">
                  <c:v>59.781381942902449</c:v>
                </c:pt>
                <c:pt idx="197">
                  <c:v>59.71990843844867</c:v>
                </c:pt>
                <c:pt idx="198">
                  <c:v>59.658446873787021</c:v>
                </c:pt>
                <c:pt idx="199">
                  <c:v>59.5969963314677</c:v>
                </c:pt>
                <c:pt idx="200">
                  <c:v>59.535555963010104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395080"/>
        <c:axId val="499669896"/>
      </c:scatterChart>
      <c:valAx>
        <c:axId val="507395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9669896"/>
        <c:crosses val="autoZero"/>
        <c:crossBetween val="midCat"/>
      </c:valAx>
      <c:valAx>
        <c:axId val="499669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7395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'C'!$N$6:$N$206</c:f>
              <c:numCache>
                <c:formatCode>General</c:formatCode>
                <c:ptCount val="201"/>
                <c:pt idx="0">
                  <c:v>53.484999999999999</c:v>
                </c:pt>
                <c:pt idx="1">
                  <c:v>54.863999999999997</c:v>
                </c:pt>
                <c:pt idx="2">
                  <c:v>54.47</c:v>
                </c:pt>
                <c:pt idx="3">
                  <c:v>54.682000000000002</c:v>
                </c:pt>
                <c:pt idx="4">
                  <c:v>54.939</c:v>
                </c:pt>
                <c:pt idx="5">
                  <c:v>53.682000000000002</c:v>
                </c:pt>
                <c:pt idx="6">
                  <c:v>55.121000000000002</c:v>
                </c:pt>
                <c:pt idx="7">
                  <c:v>54.939</c:v>
                </c:pt>
                <c:pt idx="8">
                  <c:v>54.802999999999997</c:v>
                </c:pt>
                <c:pt idx="9">
                  <c:v>55.197000000000003</c:v>
                </c:pt>
                <c:pt idx="10">
                  <c:v>54.606000000000002</c:v>
                </c:pt>
                <c:pt idx="11">
                  <c:v>54.832999999999998</c:v>
                </c:pt>
                <c:pt idx="12">
                  <c:v>54.576000000000001</c:v>
                </c:pt>
                <c:pt idx="13">
                  <c:v>54.332999999999998</c:v>
                </c:pt>
                <c:pt idx="14">
                  <c:v>53.621000000000002</c:v>
                </c:pt>
                <c:pt idx="15">
                  <c:v>54.939</c:v>
                </c:pt>
                <c:pt idx="16">
                  <c:v>54.863999999999997</c:v>
                </c:pt>
                <c:pt idx="17">
                  <c:v>54.106000000000002</c:v>
                </c:pt>
                <c:pt idx="18">
                  <c:v>55.363999999999997</c:v>
                </c:pt>
                <c:pt idx="19">
                  <c:v>54.258000000000003</c:v>
                </c:pt>
                <c:pt idx="20">
                  <c:v>54.317999999999998</c:v>
                </c:pt>
                <c:pt idx="21">
                  <c:v>54.847999999999999</c:v>
                </c:pt>
                <c:pt idx="22">
                  <c:v>55.576000000000001</c:v>
                </c:pt>
                <c:pt idx="23">
                  <c:v>55.863999999999997</c:v>
                </c:pt>
                <c:pt idx="24">
                  <c:v>56.667000000000002</c:v>
                </c:pt>
                <c:pt idx="25">
                  <c:v>55.393999999999998</c:v>
                </c:pt>
                <c:pt idx="26">
                  <c:v>55.545000000000002</c:v>
                </c:pt>
                <c:pt idx="27">
                  <c:v>54.923999999999999</c:v>
                </c:pt>
                <c:pt idx="28">
                  <c:v>55.97</c:v>
                </c:pt>
                <c:pt idx="29">
                  <c:v>55.939</c:v>
                </c:pt>
                <c:pt idx="30">
                  <c:v>57.667000000000002</c:v>
                </c:pt>
                <c:pt idx="31">
                  <c:v>56.682000000000002</c:v>
                </c:pt>
                <c:pt idx="32">
                  <c:v>57.817999999999998</c:v>
                </c:pt>
                <c:pt idx="33">
                  <c:v>57.621000000000002</c:v>
                </c:pt>
                <c:pt idx="34">
                  <c:v>56.923999999999999</c:v>
                </c:pt>
                <c:pt idx="35">
                  <c:v>58</c:v>
                </c:pt>
                <c:pt idx="36">
                  <c:v>58.408999999999999</c:v>
                </c:pt>
                <c:pt idx="37">
                  <c:v>59.787999999999997</c:v>
                </c:pt>
                <c:pt idx="38">
                  <c:v>59.061</c:v>
                </c:pt>
                <c:pt idx="39">
                  <c:v>61.258000000000003</c:v>
                </c:pt>
                <c:pt idx="40">
                  <c:v>62.258000000000003</c:v>
                </c:pt>
                <c:pt idx="41">
                  <c:v>63.454999999999998</c:v>
                </c:pt>
                <c:pt idx="42">
                  <c:v>67.045000000000002</c:v>
                </c:pt>
                <c:pt idx="43">
                  <c:v>70.075999999999993</c:v>
                </c:pt>
                <c:pt idx="44">
                  <c:v>74.909000000000006</c:v>
                </c:pt>
                <c:pt idx="45">
                  <c:v>80.242000000000004</c:v>
                </c:pt>
                <c:pt idx="46">
                  <c:v>89.045000000000002</c:v>
                </c:pt>
                <c:pt idx="47">
                  <c:v>96.364000000000004</c:v>
                </c:pt>
                <c:pt idx="48">
                  <c:v>105.53</c:v>
                </c:pt>
                <c:pt idx="49">
                  <c:v>115.43899999999999</c:v>
                </c:pt>
                <c:pt idx="50">
                  <c:v>127.53</c:v>
                </c:pt>
                <c:pt idx="51">
                  <c:v>137.81800000000001</c:v>
                </c:pt>
                <c:pt idx="52">
                  <c:v>147.21199999999999</c:v>
                </c:pt>
                <c:pt idx="53">
                  <c:v>155.24199999999999</c:v>
                </c:pt>
                <c:pt idx="54">
                  <c:v>160.93899999999999</c:v>
                </c:pt>
                <c:pt idx="55">
                  <c:v>165.97</c:v>
                </c:pt>
                <c:pt idx="56">
                  <c:v>165.84800000000001</c:v>
                </c:pt>
                <c:pt idx="57">
                  <c:v>165.78800000000001</c:v>
                </c:pt>
                <c:pt idx="58">
                  <c:v>162.59100000000001</c:v>
                </c:pt>
                <c:pt idx="59">
                  <c:v>154.92400000000001</c:v>
                </c:pt>
                <c:pt idx="60">
                  <c:v>140.167</c:v>
                </c:pt>
                <c:pt idx="61">
                  <c:v>115.833</c:v>
                </c:pt>
                <c:pt idx="62">
                  <c:v>88.242000000000004</c:v>
                </c:pt>
                <c:pt idx="63">
                  <c:v>68.727000000000004</c:v>
                </c:pt>
                <c:pt idx="64">
                  <c:v>60.197000000000003</c:v>
                </c:pt>
                <c:pt idx="65">
                  <c:v>58.53</c:v>
                </c:pt>
                <c:pt idx="66">
                  <c:v>58.167000000000002</c:v>
                </c:pt>
                <c:pt idx="67">
                  <c:v>58.939</c:v>
                </c:pt>
                <c:pt idx="68">
                  <c:v>57.893999999999998</c:v>
                </c:pt>
                <c:pt idx="69">
                  <c:v>58.908999999999999</c:v>
                </c:pt>
                <c:pt idx="70">
                  <c:v>59.863999999999997</c:v>
                </c:pt>
                <c:pt idx="71">
                  <c:v>61.317999999999998</c:v>
                </c:pt>
                <c:pt idx="72">
                  <c:v>62.787999999999997</c:v>
                </c:pt>
                <c:pt idx="73">
                  <c:v>64.879000000000005</c:v>
                </c:pt>
                <c:pt idx="74">
                  <c:v>66.817999999999998</c:v>
                </c:pt>
                <c:pt idx="75">
                  <c:v>70.242000000000004</c:v>
                </c:pt>
                <c:pt idx="76">
                  <c:v>72.454999999999998</c:v>
                </c:pt>
                <c:pt idx="77">
                  <c:v>75.394000000000005</c:v>
                </c:pt>
                <c:pt idx="78">
                  <c:v>79.090999999999994</c:v>
                </c:pt>
                <c:pt idx="79">
                  <c:v>83.484999999999999</c:v>
                </c:pt>
                <c:pt idx="80">
                  <c:v>85.802999999999997</c:v>
                </c:pt>
                <c:pt idx="81">
                  <c:v>88.605999999999995</c:v>
                </c:pt>
                <c:pt idx="82">
                  <c:v>89.575999999999993</c:v>
                </c:pt>
                <c:pt idx="83">
                  <c:v>87.227000000000004</c:v>
                </c:pt>
                <c:pt idx="84">
                  <c:v>85.03</c:v>
                </c:pt>
                <c:pt idx="85">
                  <c:v>78.879000000000005</c:v>
                </c:pt>
                <c:pt idx="86">
                  <c:v>71.832999999999998</c:v>
                </c:pt>
                <c:pt idx="87">
                  <c:v>65.454999999999998</c:v>
                </c:pt>
                <c:pt idx="88">
                  <c:v>62.045000000000002</c:v>
                </c:pt>
                <c:pt idx="89">
                  <c:v>58.773000000000003</c:v>
                </c:pt>
                <c:pt idx="90">
                  <c:v>57.817999999999998</c:v>
                </c:pt>
                <c:pt idx="91">
                  <c:v>57.954999999999998</c:v>
                </c:pt>
                <c:pt idx="92">
                  <c:v>57.908999999999999</c:v>
                </c:pt>
                <c:pt idx="93">
                  <c:v>57.576000000000001</c:v>
                </c:pt>
                <c:pt idx="94">
                  <c:v>56.697000000000003</c:v>
                </c:pt>
                <c:pt idx="95">
                  <c:v>57.332999999999998</c:v>
                </c:pt>
                <c:pt idx="96">
                  <c:v>55.697000000000003</c:v>
                </c:pt>
                <c:pt idx="97">
                  <c:v>57.226999999999997</c:v>
                </c:pt>
                <c:pt idx="98">
                  <c:v>56.97</c:v>
                </c:pt>
                <c:pt idx="99">
                  <c:v>57.47</c:v>
                </c:pt>
                <c:pt idx="100">
                  <c:v>57.197000000000003</c:v>
                </c:pt>
                <c:pt idx="101">
                  <c:v>57.667000000000002</c:v>
                </c:pt>
                <c:pt idx="102">
                  <c:v>58.802999999999997</c:v>
                </c:pt>
                <c:pt idx="103">
                  <c:v>57.741999999999997</c:v>
                </c:pt>
                <c:pt idx="104">
                  <c:v>59.439</c:v>
                </c:pt>
                <c:pt idx="105">
                  <c:v>60.802999999999997</c:v>
                </c:pt>
                <c:pt idx="106">
                  <c:v>60.47</c:v>
                </c:pt>
                <c:pt idx="107">
                  <c:v>62.591000000000001</c:v>
                </c:pt>
                <c:pt idx="108">
                  <c:v>60.847999999999999</c:v>
                </c:pt>
                <c:pt idx="109">
                  <c:v>62.621000000000002</c:v>
                </c:pt>
                <c:pt idx="110">
                  <c:v>62.363999999999997</c:v>
                </c:pt>
                <c:pt idx="111">
                  <c:v>62.787999999999997</c:v>
                </c:pt>
                <c:pt idx="112">
                  <c:v>64.817999999999998</c:v>
                </c:pt>
                <c:pt idx="113">
                  <c:v>64.197000000000003</c:v>
                </c:pt>
                <c:pt idx="114">
                  <c:v>64.332999999999998</c:v>
                </c:pt>
                <c:pt idx="115">
                  <c:v>65.484999999999999</c:v>
                </c:pt>
                <c:pt idx="116">
                  <c:v>67</c:v>
                </c:pt>
                <c:pt idx="117">
                  <c:v>68.47</c:v>
                </c:pt>
                <c:pt idx="118">
                  <c:v>70.817999999999998</c:v>
                </c:pt>
                <c:pt idx="119">
                  <c:v>73.332999999999998</c:v>
                </c:pt>
                <c:pt idx="120">
                  <c:v>77.152000000000001</c:v>
                </c:pt>
                <c:pt idx="121">
                  <c:v>78.105999999999995</c:v>
                </c:pt>
                <c:pt idx="122">
                  <c:v>80.682000000000002</c:v>
                </c:pt>
                <c:pt idx="123">
                  <c:v>83.257999999999996</c:v>
                </c:pt>
                <c:pt idx="124">
                  <c:v>83.682000000000002</c:v>
                </c:pt>
                <c:pt idx="125">
                  <c:v>84.652000000000001</c:v>
                </c:pt>
                <c:pt idx="126">
                  <c:v>83.015000000000001</c:v>
                </c:pt>
                <c:pt idx="127">
                  <c:v>80.212000000000003</c:v>
                </c:pt>
                <c:pt idx="128">
                  <c:v>78.772999999999996</c:v>
                </c:pt>
                <c:pt idx="129">
                  <c:v>73.894000000000005</c:v>
                </c:pt>
                <c:pt idx="130">
                  <c:v>69.590999999999994</c:v>
                </c:pt>
                <c:pt idx="131">
                  <c:v>65.772999999999996</c:v>
                </c:pt>
                <c:pt idx="132">
                  <c:v>61.832999999999998</c:v>
                </c:pt>
                <c:pt idx="133">
                  <c:v>58.984999999999999</c:v>
                </c:pt>
                <c:pt idx="134">
                  <c:v>56.393999999999998</c:v>
                </c:pt>
                <c:pt idx="135">
                  <c:v>55.908999999999999</c:v>
                </c:pt>
                <c:pt idx="136">
                  <c:v>55.863999999999997</c:v>
                </c:pt>
                <c:pt idx="137">
                  <c:v>55.923999999999999</c:v>
                </c:pt>
                <c:pt idx="138">
                  <c:v>56.106000000000002</c:v>
                </c:pt>
                <c:pt idx="139">
                  <c:v>56.667000000000002</c:v>
                </c:pt>
                <c:pt idx="140">
                  <c:v>56.802999999999997</c:v>
                </c:pt>
                <c:pt idx="141">
                  <c:v>56.091000000000001</c:v>
                </c:pt>
                <c:pt idx="142">
                  <c:v>56.741999999999997</c:v>
                </c:pt>
                <c:pt idx="143">
                  <c:v>56.287999999999997</c:v>
                </c:pt>
                <c:pt idx="144">
                  <c:v>55.561</c:v>
                </c:pt>
                <c:pt idx="145">
                  <c:v>57.393999999999998</c:v>
                </c:pt>
                <c:pt idx="146">
                  <c:v>56.863999999999997</c:v>
                </c:pt>
                <c:pt idx="147">
                  <c:v>57.197000000000003</c:v>
                </c:pt>
                <c:pt idx="148">
                  <c:v>58.697000000000003</c:v>
                </c:pt>
                <c:pt idx="149">
                  <c:v>58.47</c:v>
                </c:pt>
                <c:pt idx="150">
                  <c:v>58.241999999999997</c:v>
                </c:pt>
                <c:pt idx="151">
                  <c:v>60.152000000000001</c:v>
                </c:pt>
                <c:pt idx="152">
                  <c:v>61.076000000000001</c:v>
                </c:pt>
                <c:pt idx="153">
                  <c:v>61.484999999999999</c:v>
                </c:pt>
                <c:pt idx="154">
                  <c:v>64.152000000000001</c:v>
                </c:pt>
                <c:pt idx="155">
                  <c:v>64.394000000000005</c:v>
                </c:pt>
                <c:pt idx="156">
                  <c:v>64.847999999999999</c:v>
                </c:pt>
                <c:pt idx="157">
                  <c:v>66.757999999999996</c:v>
                </c:pt>
                <c:pt idx="158">
                  <c:v>66.864000000000004</c:v>
                </c:pt>
                <c:pt idx="159">
                  <c:v>68.847999999999999</c:v>
                </c:pt>
                <c:pt idx="160">
                  <c:v>67.105999999999995</c:v>
                </c:pt>
                <c:pt idx="161">
                  <c:v>67.635999999999996</c:v>
                </c:pt>
                <c:pt idx="162">
                  <c:v>66.332999999999998</c:v>
                </c:pt>
                <c:pt idx="163">
                  <c:v>64.864000000000004</c:v>
                </c:pt>
                <c:pt idx="164">
                  <c:v>63.454999999999998</c:v>
                </c:pt>
                <c:pt idx="165">
                  <c:v>61.061</c:v>
                </c:pt>
                <c:pt idx="166">
                  <c:v>60.682000000000002</c:v>
                </c:pt>
                <c:pt idx="167">
                  <c:v>59.106000000000002</c:v>
                </c:pt>
                <c:pt idx="168">
                  <c:v>57.832999999999998</c:v>
                </c:pt>
                <c:pt idx="169">
                  <c:v>56.423999999999999</c:v>
                </c:pt>
                <c:pt idx="170">
                  <c:v>56.741999999999997</c:v>
                </c:pt>
                <c:pt idx="171">
                  <c:v>55.287999999999997</c:v>
                </c:pt>
                <c:pt idx="172">
                  <c:v>55.045000000000002</c:v>
                </c:pt>
                <c:pt idx="173">
                  <c:v>55.5</c:v>
                </c:pt>
                <c:pt idx="174">
                  <c:v>55</c:v>
                </c:pt>
                <c:pt idx="175">
                  <c:v>54.408999999999999</c:v>
                </c:pt>
                <c:pt idx="176">
                  <c:v>54.182000000000002</c:v>
                </c:pt>
                <c:pt idx="177">
                  <c:v>55.167000000000002</c:v>
                </c:pt>
                <c:pt idx="178">
                  <c:v>54.454999999999998</c:v>
                </c:pt>
                <c:pt idx="179">
                  <c:v>54.121000000000002</c:v>
                </c:pt>
                <c:pt idx="180">
                  <c:v>54.652000000000001</c:v>
                </c:pt>
                <c:pt idx="181">
                  <c:v>54.287999999999997</c:v>
                </c:pt>
                <c:pt idx="182">
                  <c:v>53.741999999999997</c:v>
                </c:pt>
                <c:pt idx="183">
                  <c:v>54.667000000000002</c:v>
                </c:pt>
                <c:pt idx="184">
                  <c:v>55.015000000000001</c:v>
                </c:pt>
                <c:pt idx="185">
                  <c:v>54.408999999999999</c:v>
                </c:pt>
                <c:pt idx="186">
                  <c:v>54.273000000000003</c:v>
                </c:pt>
                <c:pt idx="187">
                  <c:v>54.606000000000002</c:v>
                </c:pt>
                <c:pt idx="188">
                  <c:v>54.423999999999999</c:v>
                </c:pt>
                <c:pt idx="189">
                  <c:v>55.03</c:v>
                </c:pt>
                <c:pt idx="190">
                  <c:v>53.758000000000003</c:v>
                </c:pt>
                <c:pt idx="191">
                  <c:v>54.591000000000001</c:v>
                </c:pt>
                <c:pt idx="192">
                  <c:v>55.636000000000003</c:v>
                </c:pt>
                <c:pt idx="193">
                  <c:v>54.484999999999999</c:v>
                </c:pt>
                <c:pt idx="194">
                  <c:v>53.484999999999999</c:v>
                </c:pt>
                <c:pt idx="195">
                  <c:v>54.621000000000002</c:v>
                </c:pt>
                <c:pt idx="196">
                  <c:v>53.667000000000002</c:v>
                </c:pt>
                <c:pt idx="197">
                  <c:v>54.576000000000001</c:v>
                </c:pt>
                <c:pt idx="198">
                  <c:v>53.576000000000001</c:v>
                </c:pt>
                <c:pt idx="199">
                  <c:v>54.378999999999998</c:v>
                </c:pt>
                <c:pt idx="200">
                  <c:v>53.847999999999999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'C'!$AC$6:$AC$206</c:f>
              <c:numCache>
                <c:formatCode>0.00</c:formatCode>
                <c:ptCount val="201"/>
                <c:pt idx="0">
                  <c:v>54.691947489192806</c:v>
                </c:pt>
                <c:pt idx="1">
                  <c:v>54.737552897581672</c:v>
                </c:pt>
                <c:pt idx="2">
                  <c:v>54.783163525738232</c:v>
                </c:pt>
                <c:pt idx="3">
                  <c:v>54.828779799016104</c:v>
                </c:pt>
                <c:pt idx="4">
                  <c:v>54.874402176240615</c:v>
                </c:pt>
                <c:pt idx="5">
                  <c:v>54.920031152204956</c:v>
                </c:pt>
                <c:pt idx="6">
                  <c:v>54.965667260336041</c:v>
                </c:pt>
                <c:pt idx="7">
                  <c:v>55.011311075539155</c:v>
                </c:pt>
                <c:pt idx="8">
                  <c:v>55.056963217231157</c:v>
                </c:pt>
                <c:pt idx="9">
                  <c:v>55.102624352571922</c:v>
                </c:pt>
                <c:pt idx="10">
                  <c:v>55.148295199903998</c:v>
                </c:pt>
                <c:pt idx="11">
                  <c:v>55.193976532410211</c:v>
                </c:pt>
                <c:pt idx="12">
                  <c:v>55.23966918199919</c:v>
                </c:pt>
                <c:pt idx="13">
                  <c:v>55.285374043428611</c:v>
                </c:pt>
                <c:pt idx="14">
                  <c:v>55.331092078676257</c:v>
                </c:pt>
                <c:pt idx="15">
                  <c:v>55.37682432157046</c:v>
                </c:pt>
                <c:pt idx="16">
                  <c:v>55.422571882699799</c:v>
                </c:pt>
                <c:pt idx="17">
                  <c:v>55.468335954652233</c:v>
                </c:pt>
                <c:pt idx="18">
                  <c:v>55.514117817746929</c:v>
                </c:pt>
                <c:pt idx="19">
                  <c:v>55.559918846811783</c:v>
                </c:pt>
                <c:pt idx="20">
                  <c:v>55.605740520843831</c:v>
                </c:pt>
                <c:pt idx="21">
                  <c:v>55.651584441427701</c:v>
                </c:pt>
                <c:pt idx="22">
                  <c:v>55.697452377912171</c:v>
                </c:pt>
                <c:pt idx="23">
                  <c:v>55.743346392076106</c:v>
                </c:pt>
                <c:pt idx="24">
                  <c:v>55.789269189855567</c:v>
                </c:pt>
                <c:pt idx="25">
                  <c:v>55.835225094258178</c:v>
                </c:pt>
                <c:pt idx="26">
                  <c:v>55.881222642871236</c:v>
                </c:pt>
                <c:pt idx="27">
                  <c:v>55.927281241844788</c:v>
                </c:pt>
                <c:pt idx="28">
                  <c:v>55.973447477975832</c:v>
                </c:pt>
                <c:pt idx="29">
                  <c:v>56.019833326505513</c:v>
                </c:pt>
                <c:pt idx="30">
                  <c:v>56.066701544464344</c:v>
                </c:pt>
                <c:pt idx="31">
                  <c:v>56.114647516733292</c:v>
                </c:pt>
                <c:pt idx="32">
                  <c:v>56.164967603831094</c:v>
                </c:pt>
                <c:pt idx="33">
                  <c:v>56.220367373030278</c:v>
                </c:pt>
                <c:pt idx="34">
                  <c:v>56.286250682040958</c:v>
                </c:pt>
                <c:pt idx="35">
                  <c:v>56.372932835500322</c:v>
                </c:pt>
                <c:pt idx="36">
                  <c:v>56.499206708969758</c:v>
                </c:pt>
                <c:pt idx="37">
                  <c:v>56.697696505122622</c:v>
                </c:pt>
                <c:pt idx="38">
                  <c:v>57.022260952768015</c:v>
                </c:pt>
                <c:pt idx="39">
                  <c:v>57.557237264635397</c:v>
                </c:pt>
                <c:pt idx="40">
                  <c:v>58.427454727036285</c:v>
                </c:pt>
                <c:pt idx="41">
                  <c:v>59.806700943278841</c:v>
                </c:pt>
                <c:pt idx="42">
                  <c:v>61.920900579271368</c:v>
                </c:pt>
                <c:pt idx="43">
                  <c:v>65.041136528504751</c:v>
                </c:pt>
                <c:pt idx="44">
                  <c:v>69.461514531781873</c:v>
                </c:pt>
                <c:pt idx="45">
                  <c:v>75.458507256534546</c:v>
                </c:pt>
                <c:pt idx="46">
                  <c:v>83.232284743865435</c:v>
                </c:pt>
                <c:pt idx="47">
                  <c:v>92.836406296412491</c:v>
                </c:pt>
                <c:pt idx="48">
                  <c:v>104.10886514652674</c:v>
                </c:pt>
                <c:pt idx="49">
                  <c:v>116.62264168922404</c:v>
                </c:pt>
                <c:pt idx="50">
                  <c:v>129.67505761571675</c:v>
                </c:pt>
                <c:pt idx="51">
                  <c:v>142.33039921081345</c:v>
                </c:pt>
                <c:pt idx="52">
                  <c:v>153.5193108843963</c:v>
                </c:pt>
                <c:pt idx="53">
                  <c:v>162.18356439548154</c:v>
                </c:pt>
                <c:pt idx="54">
                  <c:v>167.44030381418139</c:v>
                </c:pt>
                <c:pt idx="55">
                  <c:v>168.73082936057702</c:v>
                </c:pt>
                <c:pt idx="56">
                  <c:v>165.91928122519278</c:v>
                </c:pt>
                <c:pt idx="57">
                  <c:v>159.31711367012761</c:v>
                </c:pt>
                <c:pt idx="58">
                  <c:v>149.62726211773816</c:v>
                </c:pt>
                <c:pt idx="59">
                  <c:v>137.82184868747098</c:v>
                </c:pt>
                <c:pt idx="60">
                  <c:v>124.98285489469073</c:v>
                </c:pt>
                <c:pt idx="61">
                  <c:v>112.14178478370953</c:v>
                </c:pt>
                <c:pt idx="62">
                  <c:v>100.15064027810979</c:v>
                </c:pt>
                <c:pt idx="63">
                  <c:v>89.604779116889063</c:v>
                </c:pt>
                <c:pt idx="64">
                  <c:v>80.823034074085967</c:v>
                </c:pt>
                <c:pt idx="65">
                  <c:v>73.876851966754828</c:v>
                </c:pt>
                <c:pt idx="66">
                  <c:v>68.651750723344691</c:v>
                </c:pt>
                <c:pt idx="67">
                  <c:v>64.922269803190218</c:v>
                </c:pt>
                <c:pt idx="68">
                  <c:v>62.424633760842838</c:v>
                </c:pt>
                <c:pt idx="69">
                  <c:v>60.916913872912865</c:v>
                </c:pt>
                <c:pt idx="70">
                  <c:v>60.221653666198989</c:v>
                </c:pt>
                <c:pt idx="71">
                  <c:v>60.248721345626812</c:v>
                </c:pt>
                <c:pt idx="72">
                  <c:v>60.996306735970414</c:v>
                </c:pt>
                <c:pt idx="73">
                  <c:v>62.527230322387666</c:v>
                </c:pt>
                <c:pt idx="74">
                  <c:v>64.919159640062588</c:v>
                </c:pt>
                <c:pt idx="75">
                  <c:v>68.193599760734884</c:v>
                </c:pt>
                <c:pt idx="76">
                  <c:v>72.239475665771749</c:v>
                </c:pt>
                <c:pt idx="77">
                  <c:v>76.758155632800111</c:v>
                </c:pt>
                <c:pt idx="78">
                  <c:v>81.259948409797147</c:v>
                </c:pt>
                <c:pt idx="79">
                  <c:v>85.130695687900001</c:v>
                </c:pt>
                <c:pt idx="80">
                  <c:v>87.761348234312223</c:v>
                </c:pt>
                <c:pt idx="81">
                  <c:v>88.70342937866323</c:v>
                </c:pt>
                <c:pt idx="82">
                  <c:v>87.795064298586311</c:v>
                </c:pt>
                <c:pt idx="83">
                  <c:v>85.20822782407474</c:v>
                </c:pt>
                <c:pt idx="84">
                  <c:v>81.397867751371223</c:v>
                </c:pt>
                <c:pt idx="85">
                  <c:v>76.973335879462809</c:v>
                </c:pt>
                <c:pt idx="86">
                  <c:v>72.54186980790351</c:v>
                </c:pt>
                <c:pt idx="87">
                  <c:v>68.578858139329569</c:v>
                </c:pt>
                <c:pt idx="88">
                  <c:v>65.360656656618588</c:v>
                </c:pt>
                <c:pt idx="89">
                  <c:v>62.965591872852734</c:v>
                </c:pt>
                <c:pt idx="90">
                  <c:v>61.323525690668653</c:v>
                </c:pt>
                <c:pt idx="91">
                  <c:v>60.283837155365553</c:v>
                </c:pt>
                <c:pt idx="92">
                  <c:v>59.675974859461434</c:v>
                </c:pt>
                <c:pt idx="93">
                  <c:v>59.349000268793631</c:v>
                </c:pt>
                <c:pt idx="94">
                  <c:v>59.18878255255121</c:v>
                </c:pt>
                <c:pt idx="95">
                  <c:v>59.118901185940217</c:v>
                </c:pt>
                <c:pt idx="96">
                  <c:v>59.093198235051318</c:v>
                </c:pt>
                <c:pt idx="97">
                  <c:v>59.086241936263228</c:v>
                </c:pt>
                <c:pt idx="98">
                  <c:v>59.085150804289249</c:v>
                </c:pt>
                <c:pt idx="99">
                  <c:v>59.083892019589449</c:v>
                </c:pt>
                <c:pt idx="100">
                  <c:v>59.079848320575223</c:v>
                </c:pt>
                <c:pt idx="101">
                  <c:v>59.071990790070529</c:v>
                </c:pt>
                <c:pt idx="102">
                  <c:v>59.060024993635089</c:v>
                </c:pt>
                <c:pt idx="103">
                  <c:v>59.04408296615653</c:v>
                </c:pt>
                <c:pt idx="104">
                  <c:v>59.024747486738264</c:v>
                </c:pt>
                <c:pt idx="105">
                  <c:v>59.003365950748375</c:v>
                </c:pt>
                <c:pt idx="106">
                  <c:v>58.982740768329563</c:v>
                </c:pt>
                <c:pt idx="107">
                  <c:v>58.968379064940017</c:v>
                </c:pt>
                <c:pt idx="108">
                  <c:v>58.97053081981683</c:v>
                </c:pt>
                <c:pt idx="109">
                  <c:v>59.007190284170235</c:v>
                </c:pt>
                <c:pt idx="110">
                  <c:v>59.108000514585498</c:v>
                </c:pt>
                <c:pt idx="111">
                  <c:v>59.318510660427364</c:v>
                </c:pt>
                <c:pt idx="112">
                  <c:v>59.703489591834668</c:v>
                </c:pt>
                <c:pt idx="113">
                  <c:v>60.347158237235163</c:v>
                </c:pt>
                <c:pt idx="114">
                  <c:v>61.34764703438659</c:v>
                </c:pt>
                <c:pt idx="115">
                  <c:v>62.80326774885107</c:v>
                </c:pt>
                <c:pt idx="116">
                  <c:v>64.78982382933799</c:v>
                </c:pt>
                <c:pt idx="117">
                  <c:v>67.331283082520002</c:v>
                </c:pt>
                <c:pt idx="118">
                  <c:v>70.370059882573969</c:v>
                </c:pt>
                <c:pt idx="119">
                  <c:v>73.74642297619765</c:v>
                </c:pt>
                <c:pt idx="120">
                  <c:v>77.197255474799817</c:v>
                </c:pt>
                <c:pt idx="121">
                  <c:v>80.381114542313256</c:v>
                </c:pt>
                <c:pt idx="122">
                  <c:v>82.929323244624669</c:v>
                </c:pt>
                <c:pt idx="123">
                  <c:v>84.513722275933063</c:v>
                </c:pt>
                <c:pt idx="124">
                  <c:v>84.914248277073639</c:v>
                </c:pt>
                <c:pt idx="125">
                  <c:v>84.067205295706529</c:v>
                </c:pt>
                <c:pt idx="126">
                  <c:v>82.079637942485249</c:v>
                </c:pt>
                <c:pt idx="127">
                  <c:v>79.205343199335729</c:v>
                </c:pt>
                <c:pt idx="128">
                  <c:v>75.789941396918351</c:v>
                </c:pt>
                <c:pt idx="129">
                  <c:v>72.201403232298205</c:v>
                </c:pt>
                <c:pt idx="130">
                  <c:v>68.765207983046253</c:v>
                </c:pt>
                <c:pt idx="131">
                  <c:v>65.71941810685766</c:v>
                </c:pt>
                <c:pt idx="132">
                  <c:v>63.196702333970535</c:v>
                </c:pt>
                <c:pt idx="133">
                  <c:v>61.231422914468851</c:v>
                </c:pt>
                <c:pt idx="134">
                  <c:v>59.7835845911235</c:v>
                </c:pt>
                <c:pt idx="135">
                  <c:v>58.769259788863103</c:v>
                </c:pt>
                <c:pt idx="136">
                  <c:v>58.088648532592671</c:v>
                </c:pt>
                <c:pt idx="137">
                  <c:v>57.646548752470885</c:v>
                </c:pt>
                <c:pt idx="138">
                  <c:v>57.363839958450278</c:v>
                </c:pt>
                <c:pt idx="139">
                  <c:v>57.181342474956473</c:v>
                </c:pt>
                <c:pt idx="140">
                  <c:v>57.058684165806213</c:v>
                </c:pt>
                <c:pt idx="141">
                  <c:v>56.970841337596347</c:v>
                </c:pt>
                <c:pt idx="142">
                  <c:v>56.904370678128501</c:v>
                </c:pt>
                <c:pt idx="143">
                  <c:v>56.854525090427373</c:v>
                </c:pt>
                <c:pt idx="144">
                  <c:v>56.823746473186496</c:v>
                </c:pt>
                <c:pt idx="145">
                  <c:v>56.821527050389413</c:v>
                </c:pt>
                <c:pt idx="146">
                  <c:v>56.865260231553997</c:v>
                </c:pt>
                <c:pt idx="147">
                  <c:v>56.981363349315458</c:v>
                </c:pt>
                <c:pt idx="148">
                  <c:v>57.205613919765419</c:v>
                </c:pt>
                <c:pt idx="149">
                  <c:v>57.581386493153829</c:v>
                </c:pt>
                <c:pt idx="150">
                  <c:v>58.154516537161463</c:v>
                </c:pt>
                <c:pt idx="151">
                  <c:v>58.964096743763314</c:v>
                </c:pt>
                <c:pt idx="152">
                  <c:v>60.029755907675288</c:v>
                </c:pt>
                <c:pt idx="153">
                  <c:v>61.337709791984274</c:v>
                </c:pt>
                <c:pt idx="154">
                  <c:v>62.829547250287135</c:v>
                </c:pt>
                <c:pt idx="155">
                  <c:v>64.398486133377006</c:v>
                </c:pt>
                <c:pt idx="156">
                  <c:v>65.8969371982556</c:v>
                </c:pt>
                <c:pt idx="157">
                  <c:v>67.156427141738419</c:v>
                </c:pt>
                <c:pt idx="158">
                  <c:v>68.016903756168645</c:v>
                </c:pt>
                <c:pt idx="159">
                  <c:v>68.358626441108669</c:v>
                </c:pt>
                <c:pt idx="160">
                  <c:v>68.12792339704248</c:v>
                </c:pt>
                <c:pt idx="161">
                  <c:v>67.349176062887437</c:v>
                </c:pt>
                <c:pt idx="162">
                  <c:v>66.119339745214248</c:v>
                </c:pt>
                <c:pt idx="163">
                  <c:v>64.586697645005501</c:v>
                </c:pt>
                <c:pt idx="164">
                  <c:v>62.920267934369967</c:v>
                </c:pt>
                <c:pt idx="165">
                  <c:v>61.27854900534409</c:v>
                </c:pt>
                <c:pt idx="166">
                  <c:v>59.785437766264586</c:v>
                </c:pt>
                <c:pt idx="167">
                  <c:v>58.517873642187197</c:v>
                </c:pt>
                <c:pt idx="168">
                  <c:v>57.505611377743321</c:v>
                </c:pt>
                <c:pt idx="169">
                  <c:v>56.740138163949368</c:v>
                </c:pt>
                <c:pt idx="170">
                  <c:v>56.188115591465042</c:v>
                </c:pt>
                <c:pt idx="171">
                  <c:v>55.804931574427663</c:v>
                </c:pt>
                <c:pt idx="172">
                  <c:v>55.545377501524172</c:v>
                </c:pt>
                <c:pt idx="173">
                  <c:v>55.370257335854419</c:v>
                </c:pt>
                <c:pt idx="174">
                  <c:v>55.249192253436561</c:v>
                </c:pt>
                <c:pt idx="175">
                  <c:v>55.1606845907082</c:v>
                </c:pt>
                <c:pt idx="176">
                  <c:v>55.09067696753106</c:v>
                </c:pt>
                <c:pt idx="177">
                  <c:v>55.030611180382799</c:v>
                </c:pt>
                <c:pt idx="178">
                  <c:v>54.975611373831036</c:v>
                </c:pt>
                <c:pt idx="179">
                  <c:v>54.923068210281649</c:v>
                </c:pt>
                <c:pt idx="180">
                  <c:v>54.871666138337261</c:v>
                </c:pt>
                <c:pt idx="181">
                  <c:v>54.820778595731902</c:v>
                </c:pt>
                <c:pt idx="182">
                  <c:v>54.770122774168627</c:v>
                </c:pt>
                <c:pt idx="183">
                  <c:v>54.719577069582456</c:v>
                </c:pt>
                <c:pt idx="184">
                  <c:v>54.669091130843356</c:v>
                </c:pt>
                <c:pt idx="185">
                  <c:v>54.618644378561712</c:v>
                </c:pt>
                <c:pt idx="186">
                  <c:v>54.568228044370585</c:v>
                </c:pt>
                <c:pt idx="187">
                  <c:v>54.517837849462708</c:v>
                </c:pt>
                <c:pt idx="188">
                  <c:v>54.467471187180458</c:v>
                </c:pt>
                <c:pt idx="189">
                  <c:v>54.417126095590113</c:v>
                </c:pt>
                <c:pt idx="190">
                  <c:v>54.366800899544373</c:v>
                </c:pt>
                <c:pt idx="191">
                  <c:v>54.316494088985223</c:v>
                </c:pt>
                <c:pt idx="192">
                  <c:v>54.266204276164338</c:v>
                </c:pt>
                <c:pt idx="193">
                  <c:v>54.21593017800776</c:v>
                </c:pt>
                <c:pt idx="194">
                  <c:v>54.165670606286859</c:v>
                </c:pt>
                <c:pt idx="195">
                  <c:v>54.115424460305995</c:v>
                </c:pt>
                <c:pt idx="196">
                  <c:v>54.065190720569255</c:v>
                </c:pt>
                <c:pt idx="197">
                  <c:v>54.014968442990806</c:v>
                </c:pt>
                <c:pt idx="198">
                  <c:v>53.96475675351995</c:v>
                </c:pt>
                <c:pt idx="199">
                  <c:v>53.914554843132613</c:v>
                </c:pt>
                <c:pt idx="200">
                  <c:v>53.864361963162011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'C'!$BG$6:$BG$206</c:f>
              <c:numCache>
                <c:formatCode>General</c:formatCode>
                <c:ptCount val="201"/>
                <c:pt idx="0">
                  <c:v>54.691947489192806</c:v>
                </c:pt>
                <c:pt idx="1">
                  <c:v>54.737552897581672</c:v>
                </c:pt>
                <c:pt idx="2">
                  <c:v>54.783163525738232</c:v>
                </c:pt>
                <c:pt idx="3">
                  <c:v>54.828779799016104</c:v>
                </c:pt>
                <c:pt idx="4">
                  <c:v>54.874402176240615</c:v>
                </c:pt>
                <c:pt idx="5">
                  <c:v>54.920031152204956</c:v>
                </c:pt>
                <c:pt idx="6">
                  <c:v>54.965667260336041</c:v>
                </c:pt>
                <c:pt idx="7">
                  <c:v>55.011311075539155</c:v>
                </c:pt>
                <c:pt idx="8">
                  <c:v>55.056963217231157</c:v>
                </c:pt>
                <c:pt idx="9">
                  <c:v>55.102624352571922</c:v>
                </c:pt>
                <c:pt idx="10">
                  <c:v>55.148295199903991</c:v>
                </c:pt>
                <c:pt idx="11">
                  <c:v>55.193976532410176</c:v>
                </c:pt>
                <c:pt idx="12">
                  <c:v>55.239669181999012</c:v>
                </c:pt>
                <c:pt idx="13">
                  <c:v>55.285374043427751</c:v>
                </c:pt>
                <c:pt idx="14">
                  <c:v>55.331092078672256</c:v>
                </c:pt>
                <c:pt idx="15">
                  <c:v>55.37682432155254</c:v>
                </c:pt>
                <c:pt idx="16">
                  <c:v>55.422571882622513</c:v>
                </c:pt>
                <c:pt idx="17">
                  <c:v>55.468335954331025</c:v>
                </c:pt>
                <c:pt idx="18">
                  <c:v>55.514117816460704</c:v>
                </c:pt>
                <c:pt idx="19">
                  <c:v>55.559918841849402</c:v>
                </c:pt>
                <c:pt idx="20">
                  <c:v>55.605740502397488</c:v>
                </c:pt>
                <c:pt idx="21">
                  <c:v>55.651584375361772</c:v>
                </c:pt>
                <c:pt idx="22">
                  <c:v>55.697452149934747</c:v>
                </c:pt>
                <c:pt idx="23">
                  <c:v>55.743345634104173</c:v>
                </c:pt>
                <c:pt idx="24">
                  <c:v>55.789266761784575</c:v>
                </c:pt>
                <c:pt idx="25">
                  <c:v>55.835217600207699</c:v>
                </c:pt>
                <c:pt idx="26">
                  <c:v>55.881200357553695</c:v>
                </c:pt>
                <c:pt idx="27">
                  <c:v>55.927217390798539</c:v>
                </c:pt>
                <c:pt idx="28">
                  <c:v>55.973271213746003</c:v>
                </c:pt>
                <c:pt idx="29">
                  <c:v>56.019364505204074</c:v>
                </c:pt>
                <c:pt idx="30">
                  <c:v>56.065500117255716</c:v>
                </c:pt>
                <c:pt idx="31">
                  <c:v>56.111681083562495</c:v>
                </c:pt>
                <c:pt idx="32">
                  <c:v>56.157910627626492</c:v>
                </c:pt>
                <c:pt idx="33">
                  <c:v>56.204192170920649</c:v>
                </c:pt>
                <c:pt idx="34">
                  <c:v>56.25052934078002</c:v>
                </c:pt>
                <c:pt idx="35">
                  <c:v>56.296925977926634</c:v>
                </c:pt>
                <c:pt idx="36">
                  <c:v>56.343386143477339</c:v>
                </c:pt>
                <c:pt idx="37">
                  <c:v>56.389914125258258</c:v>
                </c:pt>
                <c:pt idx="38">
                  <c:v>56.436514443218755</c:v>
                </c:pt>
                <c:pt idx="39">
                  <c:v>56.48319185370481</c:v>
                </c:pt>
                <c:pt idx="40">
                  <c:v>56.529951352312281</c:v>
                </c:pt>
                <c:pt idx="41">
                  <c:v>56.576798174997556</c:v>
                </c:pt>
                <c:pt idx="42">
                  <c:v>56.623737797073254</c:v>
                </c:pt>
                <c:pt idx="43">
                  <c:v>56.67077592966173</c:v>
                </c:pt>
                <c:pt idx="44">
                  <c:v>56.717918513116565</c:v>
                </c:pt>
                <c:pt idx="45">
                  <c:v>56.765171706852556</c:v>
                </c:pt>
                <c:pt idx="46">
                  <c:v>56.812541874947115</c:v>
                </c:pt>
                <c:pt idx="47">
                  <c:v>56.860035566789328</c:v>
                </c:pt>
                <c:pt idx="48">
                  <c:v>56.907659491957325</c:v>
                </c:pt>
                <c:pt idx="49">
                  <c:v>56.955420488398914</c:v>
                </c:pt>
                <c:pt idx="50">
                  <c:v>57.00332548287458</c:v>
                </c:pt>
                <c:pt idx="51">
                  <c:v>57.051381442495391</c:v>
                </c:pt>
                <c:pt idx="52">
                  <c:v>57.099595316051598</c:v>
                </c:pt>
                <c:pt idx="53">
                  <c:v>57.147973963679767</c:v>
                </c:pt>
                <c:pt idx="54">
                  <c:v>57.196524073259468</c:v>
                </c:pt>
                <c:pt idx="55">
                  <c:v>57.245252061764532</c:v>
                </c:pt>
                <c:pt idx="56">
                  <c:v>57.29416395962128</c:v>
                </c:pt>
                <c:pt idx="57">
                  <c:v>57.343265275949555</c:v>
                </c:pt>
                <c:pt idx="58">
                  <c:v>57.392560842385656</c:v>
                </c:pt>
                <c:pt idx="59">
                  <c:v>57.442054633014052</c:v>
                </c:pt>
                <c:pt idx="60">
                  <c:v>57.491749557774909</c:v>
                </c:pt>
                <c:pt idx="61">
                  <c:v>57.54164722657444</c:v>
                </c:pt>
                <c:pt idx="62">
                  <c:v>57.591747681217001</c:v>
                </c:pt>
                <c:pt idx="63">
                  <c:v>57.642049092215473</c:v>
                </c:pt>
                <c:pt idx="64">
                  <c:v>57.692547417536112</c:v>
                </c:pt>
                <c:pt idx="65">
                  <c:v>57.743236020417513</c:v>
                </c:pt>
                <c:pt idx="66">
                  <c:v>57.794105243594295</c:v>
                </c:pt>
                <c:pt idx="67">
                  <c:v>57.845141937584017</c:v>
                </c:pt>
                <c:pt idx="68">
                  <c:v>57.896328941193843</c:v>
                </c:pt>
                <c:pt idx="69">
                  <c:v>57.94764451310882</c:v>
                </c:pt>
                <c:pt idx="70">
                  <c:v>57.999061714378392</c:v>
                </c:pt>
                <c:pt idx="71">
                  <c:v>58.050547742865547</c:v>
                </c:pt>
                <c:pt idx="72">
                  <c:v>58.102063222309589</c:v>
                </c:pt>
                <c:pt idx="73">
                  <c:v>58.153561450623876</c:v>
                </c:pt>
                <c:pt idx="74">
                  <c:v>58.204987614442736</c:v>
                </c:pt>
                <c:pt idx="75">
                  <c:v>58.25627797977959</c:v>
                </c:pt>
                <c:pt idx="76">
                  <c:v>58.307359071974041</c:v>
                </c:pt>
                <c:pt idx="77">
                  <c:v>58.358146861885047</c:v>
                </c:pt>
                <c:pt idx="78">
                  <c:v>58.408545979488466</c:v>
                </c:pt>
                <c:pt idx="79">
                  <c:v>58.458448980581551</c:v>
                </c:pt>
                <c:pt idx="80">
                  <c:v>58.507735697050954</c:v>
                </c:pt>
                <c:pt idx="81">
                  <c:v>58.556272705928571</c:v>
                </c:pt>
                <c:pt idx="82">
                  <c:v>58.603912956974227</c:v>
                </c:pt>
                <c:pt idx="83">
                  <c:v>58.650495602441872</c:v>
                </c:pt>
                <c:pt idx="84">
                  <c:v>58.695846075584839</c:v>
                </c:pt>
                <c:pt idx="85">
                  <c:v>58.739776465847513</c:v>
                </c:pt>
                <c:pt idx="86">
                  <c:v>58.782086238036115</c:v>
                </c:pt>
                <c:pt idx="87">
                  <c:v>58.822563339506466</c:v>
                </c:pt>
                <c:pt idx="88">
                  <c:v>58.860985733027682</c:v>
                </c:pt>
                <c:pt idx="89">
                  <c:v>58.897123383048957</c:v>
                </c:pt>
                <c:pt idx="90">
                  <c:v>58.930740709349315</c:v>
                </c:pt>
                <c:pt idx="91">
                  <c:v>58.96159950447575</c:v>
                </c:pt>
                <c:pt idx="92">
                  <c:v>58.989462290288046</c:v>
                </c:pt>
                <c:pt idx="93">
                  <c:v>59.014096065035943</c:v>
                </c:pt>
                <c:pt idx="94">
                  <c:v>59.035276366825528</c:v>
                </c:pt>
                <c:pt idx="95">
                  <c:v>59.052791553636744</c:v>
                </c:pt>
                <c:pt idx="96">
                  <c:v>59.066447176125777</c:v>
                </c:pt>
                <c:pt idx="97">
                  <c:v>59.076070299399746</c:v>
                </c:pt>
                <c:pt idx="98">
                  <c:v>59.081513615932153</c:v>
                </c:pt>
                <c:pt idx="99">
                  <c:v>59.082659185732027</c:v>
                </c:pt>
                <c:pt idx="100">
                  <c:v>59.079421643266755</c:v>
                </c:pt>
                <c:pt idx="101">
                  <c:v>59.071750724249064</c:v>
                </c:pt>
                <c:pt idx="102">
                  <c:v>59.059632989132666</c:v>
                </c:pt>
                <c:pt idx="103">
                  <c:v>59.043092652954677</c:v>
                </c:pt>
                <c:pt idx="104">
                  <c:v>59.02219147101782</c:v>
                </c:pt>
                <c:pt idx="105">
                  <c:v>58.997027674048795</c:v>
                </c:pt>
                <c:pt idx="106">
                  <c:v>58.967733991628904</c:v>
                </c:pt>
                <c:pt idx="107">
                  <c:v>58.934474845443937</c:v>
                </c:pt>
                <c:pt idx="108">
                  <c:v>58.897442831046547</c:v>
                </c:pt>
                <c:pt idx="109">
                  <c:v>58.856854635739822</c:v>
                </c:pt>
                <c:pt idx="110">
                  <c:v>58.812946559093312</c:v>
                </c:pt>
                <c:pt idx="111">
                  <c:v>58.765969810693989</c:v>
                </c:pt>
                <c:pt idx="112">
                  <c:v>58.716185757223727</c:v>
                </c:pt>
                <c:pt idx="113">
                  <c:v>58.663861278945546</c:v>
                </c:pt>
                <c:pt idx="114">
                  <c:v>58.609264375968763</c:v>
                </c:pt>
                <c:pt idx="115">
                  <c:v>58.552660139474398</c:v>
                </c:pt>
                <c:pt idx="116">
                  <c:v>58.494307174795225</c:v>
                </c:pt>
                <c:pt idx="117">
                  <c:v>58.43445453414175</c:v>
                </c:pt>
                <c:pt idx="118">
                  <c:v>58.373339188832119</c:v>
                </c:pt>
                <c:pt idx="119">
                  <c:v>58.311184045680363</c:v>
                </c:pt>
                <c:pt idx="120">
                  <c:v>58.248196490797646</c:v>
                </c:pt>
                <c:pt idx="121">
                  <c:v>58.184567427058454</c:v>
                </c:pt>
                <c:pt idx="122">
                  <c:v>58.120470759037929</c:v>
                </c:pt>
                <c:pt idx="123">
                  <c:v>58.056063271149497</c:v>
                </c:pt>
                <c:pt idx="124">
                  <c:v>57.991484840561419</c:v>
                </c:pt>
                <c:pt idx="125">
                  <c:v>57.926858925643465</c:v>
                </c:pt>
                <c:pt idx="126">
                  <c:v>57.862293272518372</c:v>
                </c:pt>
                <c:pt idx="127">
                  <c:v>57.7978807860842</c:v>
                </c:pt>
                <c:pt idx="128">
                  <c:v>57.733700517001758</c:v>
                </c:pt>
                <c:pt idx="129">
                  <c:v>57.669818722049243</c:v>
                </c:pt>
                <c:pt idx="130">
                  <c:v>57.606289961475099</c:v>
                </c:pt>
                <c:pt idx="131">
                  <c:v>57.54315820316986</c:v>
                </c:pt>
                <c:pt idx="132">
                  <c:v>57.480457909364439</c:v>
                </c:pt>
                <c:pt idx="133">
                  <c:v>57.418215086967088</c:v>
                </c:pt>
                <c:pt idx="134">
                  <c:v>57.356448287467146</c:v>
                </c:pt>
                <c:pt idx="135">
                  <c:v>57.295169546512284</c:v>
                </c:pt>
                <c:pt idx="136">
                  <c:v>57.234385256800834</c:v>
                </c:pt>
                <c:pt idx="137">
                  <c:v>57.174096970849547</c:v>
                </c:pt>
                <c:pt idx="138">
                  <c:v>57.114302132545681</c:v>
                </c:pt>
                <c:pt idx="139">
                  <c:v>57.054994738230107</c:v>
                </c:pt>
                <c:pt idx="140">
                  <c:v>56.996165929451038</c:v>
                </c:pt>
                <c:pt idx="141">
                  <c:v>56.937804520539018</c:v>
                </c:pt>
                <c:pt idx="142">
                  <c:v>56.879897464849343</c:v>
                </c:pt>
                <c:pt idx="143">
                  <c:v>56.822430263952619</c:v>
                </c:pt>
                <c:pt idx="144">
                  <c:v>56.765387324282386</c:v>
                </c:pt>
                <c:pt idx="145">
                  <c:v>56.708752265814333</c:v>
                </c:pt>
                <c:pt idx="146">
                  <c:v>56.652508187294629</c:v>
                </c:pt>
                <c:pt idx="147">
                  <c:v>56.596637892386575</c:v>
                </c:pt>
                <c:pt idx="148">
                  <c:v>56.541124080893439</c:v>
                </c:pt>
                <c:pt idx="149">
                  <c:v>56.485949508960829</c:v>
                </c:pt>
                <c:pt idx="150">
                  <c:v>56.43109712188334</c:v>
                </c:pt>
                <c:pt idx="151">
                  <c:v>56.376550162848716</c:v>
                </c:pt>
                <c:pt idx="152">
                  <c:v>56.322292260660866</c:v>
                </c:pt>
                <c:pt idx="153">
                  <c:v>56.268307499195814</c:v>
                </c:pt>
                <c:pt idx="154">
                  <c:v>56.214580471069333</c:v>
                </c:pt>
                <c:pt idx="155">
                  <c:v>56.161096317734248</c:v>
                </c:pt>
                <c:pt idx="156">
                  <c:v>56.107840757981442</c:v>
                </c:pt>
                <c:pt idx="157">
                  <c:v>56.054800106593326</c:v>
                </c:pt>
                <c:pt idx="158">
                  <c:v>56.001961284691546</c:v>
                </c:pt>
                <c:pt idx="159">
                  <c:v>55.949311823132724</c:v>
                </c:pt>
                <c:pt idx="160">
                  <c:v>55.896839860135536</c:v>
                </c:pt>
                <c:pt idx="161">
                  <c:v>55.844534134169741</c:v>
                </c:pt>
                <c:pt idx="162">
                  <c:v>55.792383973000469</c:v>
                </c:pt>
                <c:pt idx="163">
                  <c:v>55.740379279659493</c:v>
                </c:pt>
                <c:pt idx="164">
                  <c:v>55.688510516006865</c:v>
                </c:pt>
                <c:pt idx="165">
                  <c:v>55.636768684450892</c:v>
                </c:pt>
                <c:pt idx="166">
                  <c:v>55.585145308310175</c:v>
                </c:pt>
                <c:pt idx="167">
                  <c:v>55.533632411228005</c:v>
                </c:pt>
                <c:pt idx="168">
                  <c:v>55.482222495984445</c:v>
                </c:pt>
                <c:pt idx="169">
                  <c:v>55.430908522995665</c:v>
                </c:pt>
                <c:pt idx="170">
                  <c:v>55.379683888740885</c:v>
                </c:pt>
                <c:pt idx="171">
                  <c:v>55.328542404315229</c:v>
                </c:pt>
                <c:pt idx="172">
                  <c:v>55.277478274270095</c:v>
                </c:pt>
                <c:pt idx="173">
                  <c:v>55.226486075871314</c:v>
                </c:pt>
                <c:pt idx="174">
                  <c:v>55.175560738878303</c:v>
                </c:pt>
                <c:pt idx="175">
                  <c:v>55.124697525924468</c:v>
                </c:pt>
                <c:pt idx="176">
                  <c:v>55.073892013559579</c:v>
                </c:pt>
                <c:pt idx="177">
                  <c:v>55.023140073997887</c:v>
                </c:pt>
                <c:pt idx="178">
                  <c:v>54.97243785760228</c:v>
                </c:pt>
                <c:pt idx="179">
                  <c:v>54.921781776122543</c:v>
                </c:pt>
                <c:pt idx="180">
                  <c:v>54.871168486696256</c:v>
                </c:pt>
                <c:pt idx="181">
                  <c:v>54.820594876612766</c:v>
                </c:pt>
                <c:pt idx="182">
                  <c:v>54.770058048833839</c:v>
                </c:pt>
                <c:pt idx="183">
                  <c:v>54.719555308259544</c:v>
                </c:pt>
                <c:pt idx="184">
                  <c:v>54.669084148723201</c:v>
                </c:pt>
                <c:pt idx="185">
                  <c:v>54.618642240696204</c:v>
                </c:pt>
                <c:pt idx="186">
                  <c:v>54.568227419680689</c:v>
                </c:pt>
                <c:pt idx="187">
                  <c:v>54.517837675266129</c:v>
                </c:pt>
                <c:pt idx="188">
                  <c:v>54.467471140824472</c:v>
                </c:pt>
                <c:pt idx="189">
                  <c:v>54.41712608381777</c:v>
                </c:pt>
                <c:pt idx="190">
                  <c:v>54.366800896691309</c:v>
                </c:pt>
                <c:pt idx="191">
                  <c:v>54.316494088325364</c:v>
                </c:pt>
                <c:pt idx="192">
                  <c:v>54.266204276018698</c:v>
                </c:pt>
                <c:pt idx="193">
                  <c:v>54.215930177977086</c:v>
                </c:pt>
                <c:pt idx="194">
                  <c:v>54.165670606280692</c:v>
                </c:pt>
                <c:pt idx="195">
                  <c:v>54.115424460304816</c:v>
                </c:pt>
                <c:pt idx="196">
                  <c:v>54.065190720569042</c:v>
                </c:pt>
                <c:pt idx="197">
                  <c:v>54.014968442990771</c:v>
                </c:pt>
                <c:pt idx="198">
                  <c:v>53.964756753519943</c:v>
                </c:pt>
                <c:pt idx="199">
                  <c:v>53.914554843132613</c:v>
                </c:pt>
                <c:pt idx="200">
                  <c:v>53.864361963162011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670680"/>
        <c:axId val="499671072"/>
      </c:scatterChart>
      <c:valAx>
        <c:axId val="499670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9671072"/>
        <c:crosses val="autoZero"/>
        <c:crossBetween val="midCat"/>
      </c:valAx>
      <c:valAx>
        <c:axId val="4996710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9670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'C'!$O$6:$O$206</c:f>
              <c:numCache>
                <c:formatCode>General</c:formatCode>
                <c:ptCount val="201"/>
                <c:pt idx="0">
                  <c:v>46.802999999999997</c:v>
                </c:pt>
                <c:pt idx="1">
                  <c:v>47.741999999999997</c:v>
                </c:pt>
                <c:pt idx="2">
                  <c:v>46.682000000000002</c:v>
                </c:pt>
                <c:pt idx="3">
                  <c:v>46.621000000000002</c:v>
                </c:pt>
                <c:pt idx="4">
                  <c:v>46.832999999999998</c:v>
                </c:pt>
                <c:pt idx="5">
                  <c:v>48.121000000000002</c:v>
                </c:pt>
                <c:pt idx="6">
                  <c:v>47.878999999999998</c:v>
                </c:pt>
                <c:pt idx="7">
                  <c:v>47.045000000000002</c:v>
                </c:pt>
                <c:pt idx="8">
                  <c:v>48.302999999999997</c:v>
                </c:pt>
                <c:pt idx="9">
                  <c:v>47.726999999999997</c:v>
                </c:pt>
                <c:pt idx="10">
                  <c:v>47.712000000000003</c:v>
                </c:pt>
                <c:pt idx="11">
                  <c:v>47.03</c:v>
                </c:pt>
                <c:pt idx="12">
                  <c:v>47.258000000000003</c:v>
                </c:pt>
                <c:pt idx="13">
                  <c:v>47.408999999999999</c:v>
                </c:pt>
                <c:pt idx="14">
                  <c:v>47.408999999999999</c:v>
                </c:pt>
                <c:pt idx="15">
                  <c:v>46.682000000000002</c:v>
                </c:pt>
                <c:pt idx="16">
                  <c:v>48</c:v>
                </c:pt>
                <c:pt idx="17">
                  <c:v>48.015000000000001</c:v>
                </c:pt>
                <c:pt idx="18">
                  <c:v>48.378999999999998</c:v>
                </c:pt>
                <c:pt idx="19">
                  <c:v>48.621000000000002</c:v>
                </c:pt>
                <c:pt idx="20">
                  <c:v>47.726999999999997</c:v>
                </c:pt>
                <c:pt idx="21">
                  <c:v>48.332999999999998</c:v>
                </c:pt>
                <c:pt idx="22">
                  <c:v>47.984999999999999</c:v>
                </c:pt>
                <c:pt idx="23">
                  <c:v>49.152000000000001</c:v>
                </c:pt>
                <c:pt idx="24">
                  <c:v>47.393999999999998</c:v>
                </c:pt>
                <c:pt idx="25">
                  <c:v>49.045000000000002</c:v>
                </c:pt>
                <c:pt idx="26">
                  <c:v>48.591000000000001</c:v>
                </c:pt>
                <c:pt idx="27">
                  <c:v>49.045000000000002</c:v>
                </c:pt>
                <c:pt idx="28">
                  <c:v>48.863999999999997</c:v>
                </c:pt>
                <c:pt idx="29">
                  <c:v>49.817999999999998</c:v>
                </c:pt>
                <c:pt idx="30">
                  <c:v>49.923999999999999</c:v>
                </c:pt>
                <c:pt idx="31">
                  <c:v>50.212000000000003</c:v>
                </c:pt>
                <c:pt idx="32">
                  <c:v>49.347999999999999</c:v>
                </c:pt>
                <c:pt idx="33">
                  <c:v>49.832999999999998</c:v>
                </c:pt>
                <c:pt idx="34">
                  <c:v>50.817999999999998</c:v>
                </c:pt>
                <c:pt idx="35">
                  <c:v>50.167000000000002</c:v>
                </c:pt>
                <c:pt idx="36">
                  <c:v>51.378999999999998</c:v>
                </c:pt>
                <c:pt idx="37">
                  <c:v>52.53</c:v>
                </c:pt>
                <c:pt idx="38">
                  <c:v>53.652000000000001</c:v>
                </c:pt>
                <c:pt idx="39">
                  <c:v>55.317999999999998</c:v>
                </c:pt>
                <c:pt idx="40">
                  <c:v>58.621000000000002</c:v>
                </c:pt>
                <c:pt idx="41">
                  <c:v>59.439</c:v>
                </c:pt>
                <c:pt idx="42">
                  <c:v>62.273000000000003</c:v>
                </c:pt>
                <c:pt idx="43">
                  <c:v>67.409000000000006</c:v>
                </c:pt>
                <c:pt idx="44">
                  <c:v>70.652000000000001</c:v>
                </c:pt>
                <c:pt idx="45">
                  <c:v>77.772999999999996</c:v>
                </c:pt>
                <c:pt idx="46">
                  <c:v>85.061000000000007</c:v>
                </c:pt>
                <c:pt idx="47">
                  <c:v>92.484999999999999</c:v>
                </c:pt>
                <c:pt idx="48">
                  <c:v>102.318</c:v>
                </c:pt>
                <c:pt idx="49">
                  <c:v>111.258</c:v>
                </c:pt>
                <c:pt idx="50">
                  <c:v>121.121</c:v>
                </c:pt>
                <c:pt idx="51">
                  <c:v>129.24199999999999</c:v>
                </c:pt>
                <c:pt idx="52">
                  <c:v>135.42400000000001</c:v>
                </c:pt>
                <c:pt idx="53">
                  <c:v>140.97</c:v>
                </c:pt>
                <c:pt idx="54">
                  <c:v>145.136</c:v>
                </c:pt>
                <c:pt idx="55">
                  <c:v>146.864</c:v>
                </c:pt>
                <c:pt idx="56">
                  <c:v>147.95500000000001</c:v>
                </c:pt>
                <c:pt idx="57">
                  <c:v>145.75800000000001</c:v>
                </c:pt>
                <c:pt idx="58">
                  <c:v>140.90899999999999</c:v>
                </c:pt>
                <c:pt idx="59">
                  <c:v>131.31800000000001</c:v>
                </c:pt>
                <c:pt idx="60">
                  <c:v>114.89400000000001</c:v>
                </c:pt>
                <c:pt idx="61">
                  <c:v>91.347999999999999</c:v>
                </c:pt>
                <c:pt idx="62">
                  <c:v>68.712000000000003</c:v>
                </c:pt>
                <c:pt idx="63">
                  <c:v>56.03</c:v>
                </c:pt>
                <c:pt idx="64">
                  <c:v>52.302999999999997</c:v>
                </c:pt>
                <c:pt idx="65">
                  <c:v>49.591000000000001</c:v>
                </c:pt>
                <c:pt idx="66">
                  <c:v>49.591000000000001</c:v>
                </c:pt>
                <c:pt idx="67">
                  <c:v>50.697000000000003</c:v>
                </c:pt>
                <c:pt idx="68">
                  <c:v>50.484999999999999</c:v>
                </c:pt>
                <c:pt idx="69">
                  <c:v>51.847999999999999</c:v>
                </c:pt>
                <c:pt idx="70">
                  <c:v>52.332999999999998</c:v>
                </c:pt>
                <c:pt idx="71">
                  <c:v>53.515000000000001</c:v>
                </c:pt>
                <c:pt idx="72">
                  <c:v>53.393999999999998</c:v>
                </c:pt>
                <c:pt idx="73">
                  <c:v>57.652000000000001</c:v>
                </c:pt>
                <c:pt idx="74">
                  <c:v>58.787999999999997</c:v>
                </c:pt>
                <c:pt idx="75">
                  <c:v>61.076000000000001</c:v>
                </c:pt>
                <c:pt idx="76">
                  <c:v>64.561000000000007</c:v>
                </c:pt>
                <c:pt idx="77">
                  <c:v>67.652000000000001</c:v>
                </c:pt>
                <c:pt idx="78">
                  <c:v>70.682000000000002</c:v>
                </c:pt>
                <c:pt idx="79">
                  <c:v>72.212000000000003</c:v>
                </c:pt>
                <c:pt idx="80">
                  <c:v>75.317999999999998</c:v>
                </c:pt>
                <c:pt idx="81">
                  <c:v>78.135999999999996</c:v>
                </c:pt>
                <c:pt idx="82">
                  <c:v>77.332999999999998</c:v>
                </c:pt>
                <c:pt idx="83">
                  <c:v>77.061000000000007</c:v>
                </c:pt>
                <c:pt idx="84">
                  <c:v>73.575999999999993</c:v>
                </c:pt>
                <c:pt idx="85">
                  <c:v>69.075999999999993</c:v>
                </c:pt>
                <c:pt idx="86">
                  <c:v>63</c:v>
                </c:pt>
                <c:pt idx="87">
                  <c:v>57.817999999999998</c:v>
                </c:pt>
                <c:pt idx="88">
                  <c:v>54.621000000000002</c:v>
                </c:pt>
                <c:pt idx="89">
                  <c:v>51.636000000000003</c:v>
                </c:pt>
                <c:pt idx="90">
                  <c:v>51.045000000000002</c:v>
                </c:pt>
                <c:pt idx="91">
                  <c:v>51.182000000000002</c:v>
                </c:pt>
                <c:pt idx="92">
                  <c:v>49.302999999999997</c:v>
                </c:pt>
                <c:pt idx="93">
                  <c:v>50.106000000000002</c:v>
                </c:pt>
                <c:pt idx="94">
                  <c:v>48.954999999999998</c:v>
                </c:pt>
                <c:pt idx="95">
                  <c:v>48.561</c:v>
                </c:pt>
                <c:pt idx="96">
                  <c:v>48.893999999999998</c:v>
                </c:pt>
                <c:pt idx="97">
                  <c:v>49.347999999999999</c:v>
                </c:pt>
                <c:pt idx="98">
                  <c:v>49.545000000000002</c:v>
                </c:pt>
                <c:pt idx="99">
                  <c:v>50.712000000000003</c:v>
                </c:pt>
                <c:pt idx="100">
                  <c:v>48.893999999999998</c:v>
                </c:pt>
                <c:pt idx="101">
                  <c:v>50.758000000000003</c:v>
                </c:pt>
                <c:pt idx="102">
                  <c:v>50.984999999999999</c:v>
                </c:pt>
                <c:pt idx="103">
                  <c:v>51.015000000000001</c:v>
                </c:pt>
                <c:pt idx="104">
                  <c:v>52.015000000000001</c:v>
                </c:pt>
                <c:pt idx="105">
                  <c:v>51.773000000000003</c:v>
                </c:pt>
                <c:pt idx="106">
                  <c:v>52.347999999999999</c:v>
                </c:pt>
                <c:pt idx="107">
                  <c:v>52.863999999999997</c:v>
                </c:pt>
                <c:pt idx="108">
                  <c:v>53.273000000000003</c:v>
                </c:pt>
                <c:pt idx="109">
                  <c:v>54.241999999999997</c:v>
                </c:pt>
                <c:pt idx="110">
                  <c:v>54.561</c:v>
                </c:pt>
                <c:pt idx="111">
                  <c:v>55.347999999999999</c:v>
                </c:pt>
                <c:pt idx="112">
                  <c:v>55.03</c:v>
                </c:pt>
                <c:pt idx="113">
                  <c:v>56.545000000000002</c:v>
                </c:pt>
                <c:pt idx="114">
                  <c:v>56.908999999999999</c:v>
                </c:pt>
                <c:pt idx="115">
                  <c:v>58.591000000000001</c:v>
                </c:pt>
                <c:pt idx="116">
                  <c:v>59.773000000000003</c:v>
                </c:pt>
                <c:pt idx="117">
                  <c:v>62.061</c:v>
                </c:pt>
                <c:pt idx="118">
                  <c:v>63.697000000000003</c:v>
                </c:pt>
                <c:pt idx="119">
                  <c:v>64.454999999999998</c:v>
                </c:pt>
                <c:pt idx="120">
                  <c:v>68.075999999999993</c:v>
                </c:pt>
                <c:pt idx="121">
                  <c:v>70.272999999999996</c:v>
                </c:pt>
                <c:pt idx="122">
                  <c:v>72.484999999999999</c:v>
                </c:pt>
                <c:pt idx="123">
                  <c:v>74.182000000000002</c:v>
                </c:pt>
                <c:pt idx="124">
                  <c:v>74.817999999999998</c:v>
                </c:pt>
                <c:pt idx="125">
                  <c:v>74.697000000000003</c:v>
                </c:pt>
                <c:pt idx="126">
                  <c:v>74.242000000000004</c:v>
                </c:pt>
                <c:pt idx="127">
                  <c:v>72.802999999999997</c:v>
                </c:pt>
                <c:pt idx="128">
                  <c:v>69.424000000000007</c:v>
                </c:pt>
                <c:pt idx="129">
                  <c:v>66.379000000000005</c:v>
                </c:pt>
                <c:pt idx="130">
                  <c:v>62.106000000000002</c:v>
                </c:pt>
                <c:pt idx="131">
                  <c:v>57.182000000000002</c:v>
                </c:pt>
                <c:pt idx="132">
                  <c:v>54.136000000000003</c:v>
                </c:pt>
                <c:pt idx="133">
                  <c:v>51.802999999999997</c:v>
                </c:pt>
                <c:pt idx="134">
                  <c:v>49.863999999999997</c:v>
                </c:pt>
                <c:pt idx="135">
                  <c:v>48.697000000000003</c:v>
                </c:pt>
                <c:pt idx="136">
                  <c:v>49.773000000000003</c:v>
                </c:pt>
                <c:pt idx="137">
                  <c:v>48.393999999999998</c:v>
                </c:pt>
                <c:pt idx="138">
                  <c:v>48.393999999999998</c:v>
                </c:pt>
                <c:pt idx="139">
                  <c:v>48.741999999999997</c:v>
                </c:pt>
                <c:pt idx="140">
                  <c:v>48.741999999999997</c:v>
                </c:pt>
                <c:pt idx="141">
                  <c:v>48.636000000000003</c:v>
                </c:pt>
                <c:pt idx="142">
                  <c:v>48.302999999999997</c:v>
                </c:pt>
                <c:pt idx="143">
                  <c:v>48.423999999999999</c:v>
                </c:pt>
                <c:pt idx="144">
                  <c:v>48.923999999999999</c:v>
                </c:pt>
                <c:pt idx="145">
                  <c:v>49.863999999999997</c:v>
                </c:pt>
                <c:pt idx="146">
                  <c:v>50.03</c:v>
                </c:pt>
                <c:pt idx="147">
                  <c:v>50.47</c:v>
                </c:pt>
                <c:pt idx="148">
                  <c:v>50.212000000000003</c:v>
                </c:pt>
                <c:pt idx="149">
                  <c:v>50.606000000000002</c:v>
                </c:pt>
                <c:pt idx="150">
                  <c:v>51.545000000000002</c:v>
                </c:pt>
                <c:pt idx="151">
                  <c:v>52.712000000000003</c:v>
                </c:pt>
                <c:pt idx="152">
                  <c:v>53.121000000000002</c:v>
                </c:pt>
                <c:pt idx="153">
                  <c:v>53.682000000000002</c:v>
                </c:pt>
                <c:pt idx="154">
                  <c:v>55.758000000000003</c:v>
                </c:pt>
                <c:pt idx="155">
                  <c:v>56.515000000000001</c:v>
                </c:pt>
                <c:pt idx="156">
                  <c:v>57.106000000000002</c:v>
                </c:pt>
                <c:pt idx="157">
                  <c:v>58.332999999999998</c:v>
                </c:pt>
                <c:pt idx="158">
                  <c:v>58.106000000000002</c:v>
                </c:pt>
                <c:pt idx="159">
                  <c:v>60.106000000000002</c:v>
                </c:pt>
                <c:pt idx="160">
                  <c:v>59.197000000000003</c:v>
                </c:pt>
                <c:pt idx="161">
                  <c:v>60.576000000000001</c:v>
                </c:pt>
                <c:pt idx="162">
                  <c:v>58.621000000000002</c:v>
                </c:pt>
                <c:pt idx="163">
                  <c:v>57.53</c:v>
                </c:pt>
                <c:pt idx="164">
                  <c:v>57.076000000000001</c:v>
                </c:pt>
                <c:pt idx="165">
                  <c:v>56.273000000000003</c:v>
                </c:pt>
                <c:pt idx="166">
                  <c:v>53.758000000000003</c:v>
                </c:pt>
                <c:pt idx="167">
                  <c:v>51.697000000000003</c:v>
                </c:pt>
                <c:pt idx="168">
                  <c:v>51.287999999999997</c:v>
                </c:pt>
                <c:pt idx="169">
                  <c:v>49.682000000000002</c:v>
                </c:pt>
                <c:pt idx="170">
                  <c:v>48.787999999999997</c:v>
                </c:pt>
                <c:pt idx="171">
                  <c:v>48.515000000000001</c:v>
                </c:pt>
                <c:pt idx="172">
                  <c:v>48.378999999999998</c:v>
                </c:pt>
                <c:pt idx="173">
                  <c:v>48.121000000000002</c:v>
                </c:pt>
                <c:pt idx="174">
                  <c:v>48.273000000000003</c:v>
                </c:pt>
                <c:pt idx="175">
                  <c:v>47.741999999999997</c:v>
                </c:pt>
                <c:pt idx="176">
                  <c:v>47.787999999999997</c:v>
                </c:pt>
                <c:pt idx="177">
                  <c:v>48.212000000000003</c:v>
                </c:pt>
                <c:pt idx="178">
                  <c:v>47.863999999999997</c:v>
                </c:pt>
                <c:pt idx="179">
                  <c:v>47.697000000000003</c:v>
                </c:pt>
                <c:pt idx="180">
                  <c:v>48.091000000000001</c:v>
                </c:pt>
                <c:pt idx="181">
                  <c:v>48.652000000000001</c:v>
                </c:pt>
                <c:pt idx="182">
                  <c:v>48.53</c:v>
                </c:pt>
                <c:pt idx="183">
                  <c:v>46.621000000000002</c:v>
                </c:pt>
                <c:pt idx="184">
                  <c:v>47.408999999999999</c:v>
                </c:pt>
                <c:pt idx="185">
                  <c:v>47.621000000000002</c:v>
                </c:pt>
                <c:pt idx="186">
                  <c:v>47.484999999999999</c:v>
                </c:pt>
                <c:pt idx="187">
                  <c:v>47.515000000000001</c:v>
                </c:pt>
                <c:pt idx="188">
                  <c:v>47.332999999999998</c:v>
                </c:pt>
                <c:pt idx="189">
                  <c:v>46.591000000000001</c:v>
                </c:pt>
                <c:pt idx="190">
                  <c:v>47.667000000000002</c:v>
                </c:pt>
                <c:pt idx="191">
                  <c:v>47.621000000000002</c:v>
                </c:pt>
                <c:pt idx="192">
                  <c:v>46.787999999999997</c:v>
                </c:pt>
                <c:pt idx="193">
                  <c:v>46.984999999999999</c:v>
                </c:pt>
                <c:pt idx="194">
                  <c:v>47.182000000000002</c:v>
                </c:pt>
                <c:pt idx="195">
                  <c:v>46.863999999999997</c:v>
                </c:pt>
                <c:pt idx="196">
                  <c:v>47.773000000000003</c:v>
                </c:pt>
                <c:pt idx="197">
                  <c:v>46.863999999999997</c:v>
                </c:pt>
                <c:pt idx="198">
                  <c:v>47.47</c:v>
                </c:pt>
                <c:pt idx="199">
                  <c:v>48.182000000000002</c:v>
                </c:pt>
                <c:pt idx="200">
                  <c:v>47.076000000000001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'C'!$AD$6:$AD$206</c:f>
              <c:numCache>
                <c:formatCode>0.00</c:formatCode>
                <c:ptCount val="201"/>
                <c:pt idx="0">
                  <c:v>47.701511542899453</c:v>
                </c:pt>
                <c:pt idx="1">
                  <c:v>47.738158424109564</c:v>
                </c:pt>
                <c:pt idx="2">
                  <c:v>47.774809380089287</c:v>
                </c:pt>
                <c:pt idx="3">
                  <c:v>47.811464741983997</c:v>
                </c:pt>
                <c:pt idx="4">
                  <c:v>47.848124866894118</c:v>
                </c:pt>
                <c:pt idx="5">
                  <c:v>47.884790139798454</c:v>
                </c:pt>
                <c:pt idx="6">
                  <c:v>47.921460975606756</c:v>
                </c:pt>
                <c:pt idx="7">
                  <c:v>47.958137821348252</c:v>
                </c:pt>
                <c:pt idx="8">
                  <c:v>47.994821158503257</c:v>
                </c:pt>
                <c:pt idx="9">
                  <c:v>48.031511505485049</c:v>
                </c:pt>
                <c:pt idx="10">
                  <c:v>48.06820942027904</c:v>
                </c:pt>
                <c:pt idx="11">
                  <c:v>48.104915503246531</c:v>
                </c:pt>
                <c:pt idx="12">
                  <c:v>48.141630400099942</c:v>
                </c:pt>
                <c:pt idx="13">
                  <c:v>48.178354805056806</c:v>
                </c:pt>
                <c:pt idx="14">
                  <c:v>48.215089464180082</c:v>
                </c:pt>
                <c:pt idx="15">
                  <c:v>48.251835178915968</c:v>
                </c:pt>
                <c:pt idx="16">
                  <c:v>48.288592809855125</c:v>
                </c:pt>
                <c:pt idx="17">
                  <c:v>48.325363280797013</c:v>
                </c:pt>
                <c:pt idx="18">
                  <c:v>48.362147583393742</c:v>
                </c:pt>
                <c:pt idx="19">
                  <c:v>48.398946783310798</c:v>
                </c:pt>
                <c:pt idx="20">
                  <c:v>48.435762030987803</c:v>
                </c:pt>
                <c:pt idx="21">
                  <c:v>48.472594586706123</c:v>
                </c:pt>
                <c:pt idx="22">
                  <c:v>48.509445889198432</c:v>
                </c:pt>
                <c:pt idx="23">
                  <c:v>48.546317751908546</c:v>
                </c:pt>
                <c:pt idx="24">
                  <c:v>48.583212917849373</c:v>
                </c:pt>
                <c:pt idx="25">
                  <c:v>48.620136577647131</c:v>
                </c:pt>
                <c:pt idx="26">
                  <c:v>48.65710035786433</c:v>
                </c:pt>
                <c:pt idx="27">
                  <c:v>48.694132351471779</c:v>
                </c:pt>
                <c:pt idx="28">
                  <c:v>48.7313012241314</c:v>
                </c:pt>
                <c:pt idx="29">
                  <c:v>48.768771502922768</c:v>
                </c:pt>
                <c:pt idx="30">
                  <c:v>48.806924428143574</c:v>
                </c:pt>
                <c:pt idx="31">
                  <c:v>48.846609316949582</c:v>
                </c:pt>
                <c:pt idx="32">
                  <c:v>48.889640103649619</c:v>
                </c:pt>
                <c:pt idx="33">
                  <c:v>48.939724635269933</c:v>
                </c:pt>
                <c:pt idx="34">
                  <c:v>49.00410720308718</c:v>
                </c:pt>
                <c:pt idx="35">
                  <c:v>49.096298415652967</c:v>
                </c:pt>
                <c:pt idx="36">
                  <c:v>49.24031491641297</c:v>
                </c:pt>
                <c:pt idx="37">
                  <c:v>49.476774605596269</c:v>
                </c:pt>
                <c:pt idx="38">
                  <c:v>49.870882153657483</c:v>
                </c:pt>
                <c:pt idx="39">
                  <c:v>50.521686928293136</c:v>
                </c:pt>
                <c:pt idx="40">
                  <c:v>51.570956488763819</c:v>
                </c:pt>
                <c:pt idx="41">
                  <c:v>53.208690425178808</c:v>
                </c:pt>
                <c:pt idx="42">
                  <c:v>55.671042592299202</c:v>
                </c:pt>
                <c:pt idx="43">
                  <c:v>59.225819776621563</c:v>
                </c:pt>
                <c:pt idx="44">
                  <c:v>64.141521432515688</c:v>
                </c:pt>
                <c:pt idx="45">
                  <c:v>70.638689518215614</c:v>
                </c:pt>
                <c:pt idx="46">
                  <c:v>78.827238525041224</c:v>
                </c:pt>
                <c:pt idx="47">
                  <c:v>88.63963726758783</c:v>
                </c:pt>
                <c:pt idx="48">
                  <c:v>99.775529780069391</c:v>
                </c:pt>
                <c:pt idx="49">
                  <c:v>111.67619089259524</c:v>
                </c:pt>
                <c:pt idx="50">
                  <c:v>123.54489901782566</c:v>
                </c:pt>
                <c:pt idx="51">
                  <c:v>134.4209607066214</c:v>
                </c:pt>
                <c:pt idx="52">
                  <c:v>143.30198064210825</c:v>
                </c:pt>
                <c:pt idx="53">
                  <c:v>149.29452641853734</c:v>
                </c:pt>
                <c:pt idx="54">
                  <c:v>151.76238337228048</c:v>
                </c:pt>
                <c:pt idx="55">
                  <c:v>150.43846837971134</c:v>
                </c:pt>
                <c:pt idx="56">
                  <c:v>145.47317940012229</c:v>
                </c:pt>
                <c:pt idx="57">
                  <c:v>137.40707605262998</c:v>
                </c:pt>
                <c:pt idx="58">
                  <c:v>127.07475464817963</c:v>
                </c:pt>
                <c:pt idx="59">
                  <c:v>115.46355971936548</c:v>
                </c:pt>
                <c:pt idx="60">
                  <c:v>103.56016853902435</c:v>
                </c:pt>
                <c:pt idx="61">
                  <c:v>92.217688534823438</c:v>
                </c:pt>
                <c:pt idx="62">
                  <c:v>82.066817287609794</c:v>
                </c:pt>
                <c:pt idx="63">
                  <c:v>73.480690801078651</c:v>
                </c:pt>
                <c:pt idx="64">
                  <c:v>66.589168964461024</c:v>
                </c:pt>
                <c:pt idx="65">
                  <c:v>61.328494776359136</c:v>
                </c:pt>
                <c:pt idx="66">
                  <c:v>57.508429593349085</c:v>
                </c:pt>
                <c:pt idx="67">
                  <c:v>54.880687916472148</c:v>
                </c:pt>
                <c:pt idx="68">
                  <c:v>53.197646658097604</c:v>
                </c:pt>
                <c:pt idx="69">
                  <c:v>52.256112781901926</c:v>
                </c:pt>
                <c:pt idx="70">
                  <c:v>51.925019543033223</c:v>
                </c:pt>
                <c:pt idx="71">
                  <c:v>52.157086011802541</c:v>
                </c:pt>
                <c:pt idx="72">
                  <c:v>52.983163113786297</c:v>
                </c:pt>
                <c:pt idx="73">
                  <c:v>54.486314768598319</c:v>
                </c:pt>
                <c:pt idx="74">
                  <c:v>56.753714752324342</c:v>
                </c:pt>
                <c:pt idx="75">
                  <c:v>59.810544211453831</c:v>
                </c:pt>
                <c:pt idx="76">
                  <c:v>63.550711575807981</c:v>
                </c:pt>
                <c:pt idx="77">
                  <c:v>67.689601723686621</c:v>
                </c:pt>
                <c:pt idx="78">
                  <c:v>71.766478253612092</c:v>
                </c:pt>
                <c:pt idx="79">
                  <c:v>75.212462403966484</c:v>
                </c:pt>
                <c:pt idx="80">
                  <c:v>77.475122789396352</c:v>
                </c:pt>
                <c:pt idx="81">
                  <c:v>78.162873949182853</c:v>
                </c:pt>
                <c:pt idx="82">
                  <c:v>77.156909872474699</c:v>
                </c:pt>
                <c:pt idx="83">
                  <c:v>74.646329828239402</c:v>
                </c:pt>
                <c:pt idx="84">
                  <c:v>71.071970197238215</c:v>
                </c:pt>
                <c:pt idx="85">
                  <c:v>67.001709913547415</c:v>
                </c:pt>
                <c:pt idx="86">
                  <c:v>62.98556740996758</c:v>
                </c:pt>
                <c:pt idx="87">
                  <c:v>59.440830853503947</c:v>
                </c:pt>
                <c:pt idx="88">
                  <c:v>56.597660307410962</c:v>
                </c:pt>
                <c:pt idx="89">
                  <c:v>54.507061489317074</c:v>
                </c:pt>
                <c:pt idx="90">
                  <c:v>53.090763439343242</c:v>
                </c:pt>
                <c:pt idx="91">
                  <c:v>52.204602056032854</c:v>
                </c:pt>
                <c:pt idx="92">
                  <c:v>51.692493464037717</c:v>
                </c:pt>
                <c:pt idx="93">
                  <c:v>51.420020338126569</c:v>
                </c:pt>
                <c:pt idx="94">
                  <c:v>51.287703069033014</c:v>
                </c:pt>
                <c:pt idx="95">
                  <c:v>51.230187274425809</c:v>
                </c:pt>
                <c:pt idx="96">
                  <c:v>51.20870151658562</c:v>
                </c:pt>
                <c:pt idx="97">
                  <c:v>51.202255858304909</c:v>
                </c:pt>
                <c:pt idx="98">
                  <c:v>51.200404613337369</c:v>
                </c:pt>
                <c:pt idx="99">
                  <c:v>51.198344329086012</c:v>
                </c:pt>
                <c:pt idx="100">
                  <c:v>51.194033332063178</c:v>
                </c:pt>
                <c:pt idx="101">
                  <c:v>51.186693514441096</c:v>
                </c:pt>
                <c:pt idx="102">
                  <c:v>51.176129135318725</c:v>
                </c:pt>
                <c:pt idx="103">
                  <c:v>51.162498341717537</c:v>
                </c:pt>
                <c:pt idx="104">
                  <c:v>51.146366818212449</c:v>
                </c:pt>
                <c:pt idx="105">
                  <c:v>51.129024436759664</c:v>
                </c:pt>
                <c:pt idx="106">
                  <c:v>51.113162307348738</c:v>
                </c:pt>
                <c:pt idx="107">
                  <c:v>51.104096611934359</c:v>
                </c:pt>
                <c:pt idx="108">
                  <c:v>51.111769659366232</c:v>
                </c:pt>
                <c:pt idx="109">
                  <c:v>51.153704853260983</c:v>
                </c:pt>
                <c:pt idx="110">
                  <c:v>51.258859044110231</c:v>
                </c:pt>
                <c:pt idx="111">
                  <c:v>51.471826982664041</c:v>
                </c:pt>
                <c:pt idx="112">
                  <c:v>51.856106698639124</c:v>
                </c:pt>
                <c:pt idx="113">
                  <c:v>52.494293314443667</c:v>
                </c:pt>
                <c:pt idx="114">
                  <c:v>53.482516457837384</c:v>
                </c:pt>
                <c:pt idx="115">
                  <c:v>54.916732190492397</c:v>
                </c:pt>
                <c:pt idx="116">
                  <c:v>56.870139532182641</c:v>
                </c:pt>
                <c:pt idx="117">
                  <c:v>59.364118044122435</c:v>
                </c:pt>
                <c:pt idx="118">
                  <c:v>62.339012071563999</c:v>
                </c:pt>
                <c:pt idx="119">
                  <c:v>65.634309606990172</c:v>
                </c:pt>
                <c:pt idx="120">
                  <c:v>68.988358129549681</c:v>
                </c:pt>
                <c:pt idx="121">
                  <c:v>72.064317301399626</c:v>
                </c:pt>
                <c:pt idx="122">
                  <c:v>74.501695914505632</c:v>
                </c:pt>
                <c:pt idx="123">
                  <c:v>75.983704707243461</c:v>
                </c:pt>
                <c:pt idx="124">
                  <c:v>76.303381380323387</c:v>
                </c:pt>
                <c:pt idx="125">
                  <c:v>75.409505087766078</c:v>
                </c:pt>
                <c:pt idx="126">
                  <c:v>73.41826332961864</c:v>
                </c:pt>
                <c:pt idx="127">
                  <c:v>70.587014606616279</c:v>
                </c:pt>
                <c:pt idx="128">
                  <c:v>67.258321923414201</c:v>
                </c:pt>
                <c:pt idx="129">
                  <c:v>63.791038278880713</c:v>
                </c:pt>
                <c:pt idx="130">
                  <c:v>60.497461112951576</c:v>
                </c:pt>
                <c:pt idx="131">
                  <c:v>57.601204392634557</c:v>
                </c:pt>
                <c:pt idx="132">
                  <c:v>55.221971566619054</c:v>
                </c:pt>
                <c:pt idx="133">
                  <c:v>53.384615388067481</c:v>
                </c:pt>
                <c:pt idx="134">
                  <c:v>52.043912679800783</c:v>
                </c:pt>
                <c:pt idx="135">
                  <c:v>51.114718135798839</c:v>
                </c:pt>
                <c:pt idx="136">
                  <c:v>50.499011430208</c:v>
                </c:pt>
                <c:pt idx="137">
                  <c:v>50.105076763433424</c:v>
                </c:pt>
                <c:pt idx="138">
                  <c:v>49.857807534140598</c:v>
                </c:pt>
                <c:pt idx="139">
                  <c:v>49.701715349585278</c:v>
                </c:pt>
                <c:pt idx="140">
                  <c:v>49.599313101744649</c:v>
                </c:pt>
                <c:pt idx="141">
                  <c:v>49.527452235487608</c:v>
                </c:pt>
                <c:pt idx="142">
                  <c:v>49.473494210874527</c:v>
                </c:pt>
                <c:pt idx="143">
                  <c:v>49.432385313817171</c:v>
                </c:pt>
                <c:pt idx="144">
                  <c:v>49.405060157595528</c:v>
                </c:pt>
                <c:pt idx="145">
                  <c:v>49.398179141794003</c:v>
                </c:pt>
                <c:pt idx="146">
                  <c:v>49.424927235491204</c:v>
                </c:pt>
                <c:pt idx="147">
                  <c:v>49.50634687851683</c:v>
                </c:pt>
                <c:pt idx="148">
                  <c:v>49.672376698505538</c:v>
                </c:pt>
                <c:pt idx="149">
                  <c:v>49.961458445677444</c:v>
                </c:pt>
                <c:pt idx="150">
                  <c:v>50.417422673973768</c:v>
                </c:pt>
                <c:pt idx="151">
                  <c:v>51.082619400933368</c:v>
                </c:pt>
                <c:pt idx="152">
                  <c:v>51.987137696008098</c:v>
                </c:pt>
                <c:pt idx="153">
                  <c:v>53.135460876975465</c:v>
                </c:pt>
                <c:pt idx="154">
                  <c:v>54.493673481141442</c:v>
                </c:pt>
                <c:pt idx="155">
                  <c:v>55.981650297383403</c:v>
                </c:pt>
                <c:pt idx="156">
                  <c:v>57.474664287565133</c:v>
                </c:pt>
                <c:pt idx="157">
                  <c:v>58.817002221397871</c:v>
                </c:pt>
                <c:pt idx="158">
                  <c:v>59.846670479504596</c:v>
                </c:pt>
                <c:pt idx="159">
                  <c:v>60.426200623369034</c:v>
                </c:pt>
                <c:pt idx="160">
                  <c:v>60.471582301899204</c:v>
                </c:pt>
                <c:pt idx="161">
                  <c:v>59.970938370001669</c:v>
                </c:pt>
                <c:pt idx="162">
                  <c:v>58.987217233853443</c:v>
                </c:pt>
                <c:pt idx="163">
                  <c:v>57.64406034104573</c:v>
                </c:pt>
                <c:pt idx="164">
                  <c:v>56.099219158653042</c:v>
                </c:pt>
                <c:pt idx="165">
                  <c:v>54.513397644681326</c:v>
                </c:pt>
                <c:pt idx="166">
                  <c:v>53.022944226474095</c:v>
                </c:pt>
                <c:pt idx="167">
                  <c:v>51.722505711069431</c:v>
                </c:pt>
                <c:pt idx="168">
                  <c:v>50.659834913577861</c:v>
                </c:pt>
                <c:pt idx="169">
                  <c:v>49.841107231232968</c:v>
                </c:pt>
                <c:pt idx="170">
                  <c:v>49.242675039615904</c:v>
                </c:pt>
                <c:pt idx="171">
                  <c:v>48.824650549916377</c:v>
                </c:pt>
                <c:pt idx="172">
                  <c:v>48.542701315345326</c:v>
                </c:pt>
                <c:pt idx="173">
                  <c:v>48.356157165513387</c:v>
                </c:pt>
                <c:pt idx="174">
                  <c:v>48.232161669247517</c:v>
                </c:pt>
                <c:pt idx="175">
                  <c:v>48.146670871013413</c:v>
                </c:pt>
                <c:pt idx="176">
                  <c:v>48.083505094775894</c:v>
                </c:pt>
                <c:pt idx="177">
                  <c:v>48.032561082266071</c:v>
                </c:pt>
                <c:pt idx="178">
                  <c:v>47.987949287855649</c:v>
                </c:pt>
                <c:pt idx="179">
                  <c:v>47.946451119757249</c:v>
                </c:pt>
                <c:pt idx="180">
                  <c:v>47.90641232156333</c:v>
                </c:pt>
                <c:pt idx="181">
                  <c:v>47.86703110764816</c:v>
                </c:pt>
                <c:pt idx="182">
                  <c:v>47.82794001603942</c:v>
                </c:pt>
                <c:pt idx="183">
                  <c:v>47.788979211277912</c:v>
                </c:pt>
                <c:pt idx="184">
                  <c:v>47.750082254447378</c:v>
                </c:pt>
                <c:pt idx="185">
                  <c:v>47.711222344910041</c:v>
                </c:pt>
                <c:pt idx="186">
                  <c:v>47.672388606402016</c:v>
                </c:pt>
                <c:pt idx="187">
                  <c:v>47.63357625398546</c:v>
                </c:pt>
                <c:pt idx="188">
                  <c:v>47.594782751609365</c:v>
                </c:pt>
                <c:pt idx="189">
                  <c:v>47.556006392879389</c:v>
                </c:pt>
                <c:pt idx="190">
                  <c:v>47.517245802990175</c:v>
                </c:pt>
                <c:pt idx="191">
                  <c:v>47.478499770520457</c:v>
                </c:pt>
                <c:pt idx="192">
                  <c:v>47.439767190800637</c:v>
                </c:pt>
                <c:pt idx="193">
                  <c:v>47.401047045098153</c:v>
                </c:pt>
                <c:pt idx="194">
                  <c:v>47.362338390853836</c:v>
                </c:pt>
                <c:pt idx="195">
                  <c:v>47.323640355323271</c:v>
                </c:pt>
                <c:pt idx="196">
                  <c:v>47.284952130383893</c:v>
                </c:pt>
                <c:pt idx="197">
                  <c:v>47.246272967877559</c:v>
                </c:pt>
                <c:pt idx="198">
                  <c:v>47.20760217531101</c:v>
                </c:pt>
                <c:pt idx="199">
                  <c:v>47.168939111856496</c:v>
                </c:pt>
                <c:pt idx="200">
                  <c:v>47.130283184626421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'C'!$BH$6:$BH$206</c:f>
              <c:numCache>
                <c:formatCode>General</c:formatCode>
                <c:ptCount val="201"/>
                <c:pt idx="0">
                  <c:v>47.701511542899453</c:v>
                </c:pt>
                <c:pt idx="1">
                  <c:v>47.738158424109564</c:v>
                </c:pt>
                <c:pt idx="2">
                  <c:v>47.774809380089287</c:v>
                </c:pt>
                <c:pt idx="3">
                  <c:v>47.811464741983997</c:v>
                </c:pt>
                <c:pt idx="4">
                  <c:v>47.848124866894118</c:v>
                </c:pt>
                <c:pt idx="5">
                  <c:v>47.884790139798454</c:v>
                </c:pt>
                <c:pt idx="6">
                  <c:v>47.921460975606756</c:v>
                </c:pt>
                <c:pt idx="7">
                  <c:v>47.958137821348252</c:v>
                </c:pt>
                <c:pt idx="8">
                  <c:v>47.994821158503257</c:v>
                </c:pt>
                <c:pt idx="9">
                  <c:v>48.031511505485049</c:v>
                </c:pt>
                <c:pt idx="10">
                  <c:v>48.068209420279025</c:v>
                </c:pt>
                <c:pt idx="11">
                  <c:v>48.10491550324646</c:v>
                </c:pt>
                <c:pt idx="12">
                  <c:v>48.141630400099601</c:v>
                </c:pt>
                <c:pt idx="13">
                  <c:v>48.178354805055172</c:v>
                </c:pt>
                <c:pt idx="14">
                  <c:v>48.215089464172578</c:v>
                </c:pt>
                <c:pt idx="15">
                  <c:v>48.251835178882743</c:v>
                </c:pt>
                <c:pt idx="16">
                  <c:v>48.288592809713414</c:v>
                </c:pt>
                <c:pt idx="17">
                  <c:v>48.325363280214901</c:v>
                </c:pt>
                <c:pt idx="18">
                  <c:v>48.362147581090603</c:v>
                </c:pt>
                <c:pt idx="19">
                  <c:v>48.398946774534124</c:v>
                </c:pt>
                <c:pt idx="20">
                  <c:v>48.435761998774268</c:v>
                </c:pt>
                <c:pt idx="21">
                  <c:v>48.47259447282665</c:v>
                </c:pt>
                <c:pt idx="22">
                  <c:v>48.509445501449036</c:v>
                </c:pt>
                <c:pt idx="23">
                  <c:v>48.546316480294138</c:v>
                </c:pt>
                <c:pt idx="24">
                  <c:v>48.583208901251233</c:v>
                </c:pt>
                <c:pt idx="25">
                  <c:v>48.620124357963554</c:v>
                </c:pt>
                <c:pt idx="26">
                  <c:v>48.657064551504504</c:v>
                </c:pt>
                <c:pt idx="27">
                  <c:v>48.69403129619004</c:v>
                </c:pt>
                <c:pt idx="28">
                  <c:v>48.731026525499281</c:v>
                </c:pt>
                <c:pt idx="29">
                  <c:v>48.768052298067715</c:v>
                </c:pt>
                <c:pt idx="30">
                  <c:v>48.805110803709638</c:v>
                </c:pt>
                <c:pt idx="31">
                  <c:v>48.842204369417033</c:v>
                </c:pt>
                <c:pt idx="32">
                  <c:v>48.879335465271282</c:v>
                </c:pt>
                <c:pt idx="33">
                  <c:v>48.916506710191605</c:v>
                </c:pt>
                <c:pt idx="34">
                  <c:v>48.953720877429951</c:v>
                </c:pt>
                <c:pt idx="35">
                  <c:v>48.990980899705654</c:v>
                </c:pt>
                <c:pt idx="36">
                  <c:v>49.02828987385481</c:v>
                </c:pt>
                <c:pt idx="37">
                  <c:v>49.065651064847529</c:v>
                </c:pt>
                <c:pt idx="38">
                  <c:v>49.10306790900264</c:v>
                </c:pt>
                <c:pt idx="39">
                  <c:v>49.140544016201822</c:v>
                </c:pt>
                <c:pt idx="40">
                  <c:v>49.178083170873819</c:v>
                </c:pt>
                <c:pt idx="41">
                  <c:v>49.215689331484917</c:v>
                </c:pt>
                <c:pt idx="42">
                  <c:v>49.253366628231845</c:v>
                </c:pt>
                <c:pt idx="43">
                  <c:v>49.291119358589249</c:v>
                </c:pt>
                <c:pt idx="44">
                  <c:v>49.328951980314123</c:v>
                </c:pt>
                <c:pt idx="45">
                  <c:v>49.366869101453908</c:v>
                </c:pt>
                <c:pt idx="46">
                  <c:v>49.404875466843329</c:v>
                </c:pt>
                <c:pt idx="47">
                  <c:v>49.442975940506201</c:v>
                </c:pt>
                <c:pt idx="48">
                  <c:v>49.481175483302998</c:v>
                </c:pt>
                <c:pt idx="49">
                  <c:v>49.519479125081133</c:v>
                </c:pt>
                <c:pt idx="50">
                  <c:v>49.557891930493994</c:v>
                </c:pt>
                <c:pt idx="51">
                  <c:v>49.59641895755523</c:v>
                </c:pt>
                <c:pt idx="52">
                  <c:v>49.63506520788777</c:v>
                </c:pt>
                <c:pt idx="53">
                  <c:v>49.673835567511638</c:v>
                </c:pt>
                <c:pt idx="54">
                  <c:v>49.712734736893033</c:v>
                </c:pt>
                <c:pt idx="55">
                  <c:v>49.75176714884855</c:v>
                </c:pt>
                <c:pt idx="56">
                  <c:v>49.790936872766082</c:v>
                </c:pt>
                <c:pt idx="57">
                  <c:v>49.830247503469437</c:v>
                </c:pt>
                <c:pt idx="58">
                  <c:v>49.869702032919861</c:v>
                </c:pt>
                <c:pt idx="59">
                  <c:v>49.909302702819943</c:v>
                </c:pt>
                <c:pt idx="60">
                  <c:v>49.949050836068395</c:v>
                </c:pt>
                <c:pt idx="61">
                  <c:v>49.988946644915316</c:v>
                </c:pt>
                <c:pt idx="62">
                  <c:v>50.028989013596885</c:v>
                </c:pt>
                <c:pt idx="63">
                  <c:v>50.06917525319561</c:v>
                </c:pt>
                <c:pt idx="64">
                  <c:v>50.10950082649277</c:v>
                </c:pt>
                <c:pt idx="65">
                  <c:v>50.149959040669103</c:v>
                </c:pt>
                <c:pt idx="66">
                  <c:v>50.190540705888708</c:v>
                </c:pt>
                <c:pt idx="67">
                  <c:v>50.231233758091335</c:v>
                </c:pt>
                <c:pt idx="68">
                  <c:v>50.272022844748221</c:v>
                </c:pt>
                <c:pt idx="69">
                  <c:v>50.312888872933918</c:v>
                </c:pt>
                <c:pt idx="70">
                  <c:v>50.353808519864721</c:v>
                </c:pt>
                <c:pt idx="71">
                  <c:v>50.394753707087865</c:v>
                </c:pt>
                <c:pt idx="72">
                  <c:v>50.435691040809253</c:v>
                </c:pt>
                <c:pt idx="73">
                  <c:v>50.476581222453916</c:v>
                </c:pt>
                <c:pt idx="74">
                  <c:v>50.517378435494258</c:v>
                </c:pt>
                <c:pt idx="75">
                  <c:v>50.55802971687482</c:v>
                </c:pt>
                <c:pt idx="76">
                  <c:v>50.598474324018866</c:v>
                </c:pt>
                <c:pt idx="77">
                  <c:v>50.638643111410389</c:v>
                </c:pt>
                <c:pt idx="78">
                  <c:v>50.6784579340679</c:v>
                </c:pt>
                <c:pt idx="79">
                  <c:v>50.717831098792857</c:v>
                </c:pt>
                <c:pt idx="80">
                  <c:v>50.75666488777388</c:v>
                </c:pt>
                <c:pt idx="81">
                  <c:v>50.794851182792783</c:v>
                </c:pt>
                <c:pt idx="82">
                  <c:v>50.832271221692388</c:v>
                </c:pt>
                <c:pt idx="83">
                  <c:v>50.868795521648337</c:v>
                </c:pt>
                <c:pt idx="84">
                  <c:v>50.904284005798544</c:v>
                </c:pt>
                <c:pt idx="85">
                  <c:v>50.938586370536726</c:v>
                </c:pt>
                <c:pt idx="86">
                  <c:v>50.971542729845844</c:v>
                </c:pt>
                <c:pt idx="87">
                  <c:v>51.002984570004394</c:v>
                </c:pt>
                <c:pt idx="88">
                  <c:v>51.032736042446054</c:v>
                </c:pt>
                <c:pt idx="89">
                  <c:v>51.060615614177458</c:v>
                </c:pt>
                <c:pt idx="90">
                  <c:v>51.086438083788458</c:v>
                </c:pt>
                <c:pt idx="91">
                  <c:v>51.110016956758386</c:v>
                </c:pt>
                <c:pt idx="92">
                  <c:v>51.131167156771191</c:v>
                </c:pt>
                <c:pt idx="93">
                  <c:v>51.149708030713768</c:v>
                </c:pt>
                <c:pt idx="94">
                  <c:v>51.165466584892684</c:v>
                </c:pt>
                <c:pt idx="95">
                  <c:v>51.178280870030108</c:v>
                </c:pt>
                <c:pt idx="96">
                  <c:v>51.188003414314508</c:v>
                </c:pt>
                <c:pt idx="97">
                  <c:v>51.194504588860795</c:v>
                </c:pt>
                <c:pt idx="98">
                  <c:v>51.197675780043681</c:v>
                </c:pt>
                <c:pt idx="99">
                  <c:v>51.197432239782131</c:v>
                </c:pt>
                <c:pt idx="100">
                  <c:v>51.193715489047577</c:v>
                </c:pt>
                <c:pt idx="101">
                  <c:v>51.186495162148297</c:v>
                </c:pt>
                <c:pt idx="102">
                  <c:v>51.175770199497336</c:v>
                </c:pt>
                <c:pt idx="103">
                  <c:v>51.161569323632811</c:v>
                </c:pt>
                <c:pt idx="104">
                  <c:v>51.143950765535294</c:v>
                </c:pt>
                <c:pt idx="105">
                  <c:v>51.12300124350314</c:v>
                </c:pt>
                <c:pt idx="106">
                  <c:v>51.098834232378849</c:v>
                </c:pt>
                <c:pt idx="107">
                  <c:v>51.071587594071246</c:v>
                </c:pt>
                <c:pt idx="108">
                  <c:v>51.041420668619871</c:v>
                </c:pt>
                <c:pt idx="109">
                  <c:v>51.008510946524225</c:v>
                </c:pt>
                <c:pt idx="110">
                  <c:v>50.973050456427032</c:v>
                </c:pt>
                <c:pt idx="111">
                  <c:v>50.935242007005343</c:v>
                </c:pt>
                <c:pt idx="112">
                  <c:v>50.895295418382659</c:v>
                </c:pt>
                <c:pt idx="113">
                  <c:v>50.853423867514977</c:v>
                </c:pt>
                <c:pt idx="114">
                  <c:v>50.809840455326288</c:v>
                </c:pt>
                <c:pt idx="115">
                  <c:v>50.764755082682399</c:v>
                </c:pt>
                <c:pt idx="116">
                  <c:v>50.718371699487889</c:v>
                </c:pt>
                <c:pt idx="117">
                  <c:v>50.670885968057547</c:v>
                </c:pt>
                <c:pt idx="118">
                  <c:v>50.622483359977672</c:v>
                </c:pt>
                <c:pt idx="119">
                  <c:v>50.573337686109923</c:v>
                </c:pt>
                <c:pt idx="120">
                  <c:v>50.523610042989183</c:v>
                </c:pt>
                <c:pt idx="121">
                  <c:v>50.473448146030535</c:v>
                </c:pt>
                <c:pt idx="122">
                  <c:v>50.422986010760873</c:v>
                </c:pt>
                <c:pt idx="123">
                  <c:v>50.372343937532712</c:v>
                </c:pt>
                <c:pt idx="124">
                  <c:v>50.321628752475448</c:v>
                </c:pt>
                <c:pt idx="125">
                  <c:v>50.270934257295103</c:v>
                </c:pt>
                <c:pt idx="126">
                  <c:v>50.220341842400124</c:v>
                </c:pt>
                <c:pt idx="127">
                  <c:v>50.169921221167748</c:v>
                </c:pt>
                <c:pt idx="128">
                  <c:v>50.11973124747314</c:v>
                </c:pt>
                <c:pt idx="129">
                  <c:v>50.069820783452002</c:v>
                </c:pt>
                <c:pt idx="130">
                  <c:v>50.020229589502108</c:v>
                </c:pt>
                <c:pt idx="131">
                  <c:v>49.970989213477587</c:v>
                </c:pt>
                <c:pt idx="132">
                  <c:v>49.922123860694938</c:v>
                </c:pt>
                <c:pt idx="133">
                  <c:v>49.873651230620681</c:v>
                </c:pt>
                <c:pt idx="134">
                  <c:v>49.825583309871838</c:v>
                </c:pt>
                <c:pt idx="135">
                  <c:v>49.777927114403489</c:v>
                </c:pt>
                <c:pt idx="136">
                  <c:v>49.730685376481873</c:v>
                </c:pt>
                <c:pt idx="137">
                  <c:v>49.683857174275744</c:v>
                </c:pt>
                <c:pt idx="138">
                  <c:v>49.637438503682247</c:v>
                </c:pt>
                <c:pt idx="139">
                  <c:v>49.591422793386116</c:v>
                </c:pt>
                <c:pt idx="140">
                  <c:v>49.54580136518684</c:v>
                </c:pt>
                <c:pt idx="141">
                  <c:v>49.500563842368479</c:v>
                </c:pt>
                <c:pt idx="142">
                  <c:v>49.455698509383211</c:v>
                </c:pt>
                <c:pt idx="143">
                  <c:v>49.411192626417424</c:v>
                </c:pt>
                <c:pt idx="144">
                  <c:v>49.367032702548748</c:v>
                </c:pt>
                <c:pt idx="145">
                  <c:v>49.323204731220578</c:v>
                </c:pt>
                <c:pt idx="146">
                  <c:v>49.279694391686895</c:v>
                </c:pt>
                <c:pt idx="147">
                  <c:v>49.236487219938901</c:v>
                </c:pt>
                <c:pt idx="148">
                  <c:v>49.193568752438473</c:v>
                </c:pt>
                <c:pt idx="149">
                  <c:v>49.150924645766928</c:v>
                </c:pt>
                <c:pt idx="150">
                  <c:v>49.108540775064135</c:v>
                </c:pt>
                <c:pt idx="151">
                  <c:v>49.06640331389346</c:v>
                </c:pt>
                <c:pt idx="152">
                  <c:v>49.02449879792939</c:v>
                </c:pt>
                <c:pt idx="153">
                  <c:v>48.982814174632068</c:v>
                </c:pt>
                <c:pt idx="154">
                  <c:v>48.941336840851392</c:v>
                </c:pt>
                <c:pt idx="155">
                  <c:v>48.9000546700942</c:v>
                </c:pt>
                <c:pt idx="156">
                  <c:v>48.858956030993781</c:v>
                </c:pt>
                <c:pt idx="157">
                  <c:v>48.818029798341321</c:v>
                </c:pt>
                <c:pt idx="158">
                  <c:v>48.777265357875628</c:v>
                </c:pt>
                <c:pt idx="159">
                  <c:v>48.736652605878334</c:v>
                </c:pt>
                <c:pt idx="160">
                  <c:v>48.696181944488067</c:v>
                </c:pt>
                <c:pt idx="161">
                  <c:v>48.655844273526476</c:v>
                </c:pt>
                <c:pt idx="162">
                  <c:v>48.615630979522258</c:v>
                </c:pt>
                <c:pt idx="163">
                  <c:v>48.575533922523256</c:v>
                </c:pt>
                <c:pt idx="164">
                  <c:v>48.535545421203061</c:v>
                </c:pt>
                <c:pt idx="165">
                  <c:v>48.495658236693806</c:v>
                </c:pt>
                <c:pt idx="166">
                  <c:v>48.455865555511551</c:v>
                </c:pt>
                <c:pt idx="167">
                  <c:v>48.416160971883627</c:v>
                </c:pt>
                <c:pt idx="168">
                  <c:v>48.37653846973754</c:v>
                </c:pt>
                <c:pt idx="169">
                  <c:v>48.336992404567226</c:v>
                </c:pt>
                <c:pt idx="170">
                  <c:v>48.297517485355385</c:v>
                </c:pt>
                <c:pt idx="171">
                  <c:v>48.258108756697922</c:v>
                </c:pt>
                <c:pt idx="172">
                  <c:v>48.218761581248366</c:v>
                </c:pt>
                <c:pt idx="173">
                  <c:v>48.179471622576393</c:v>
                </c:pt>
                <c:pt idx="174">
                  <c:v>48.14023482851421</c:v>
                </c:pt>
                <c:pt idx="175">
                  <c:v>48.101047415046352</c:v>
                </c:pt>
                <c:pt idx="176">
                  <c:v>48.061905850784598</c:v>
                </c:pt>
                <c:pt idx="177">
                  <c:v>48.022806842056411</c:v>
                </c:pt>
                <c:pt idx="178">
                  <c:v>47.983747318625213</c:v>
                </c:pt>
                <c:pt idx="179">
                  <c:v>47.944724420051962</c:v>
                </c:pt>
                <c:pt idx="180">
                  <c:v>47.90573548270013</c:v>
                </c:pt>
                <c:pt idx="181">
                  <c:v>47.866778027380356</c:v>
                </c:pt>
                <c:pt idx="182">
                  <c:v>47.82784974762609</c:v>
                </c:pt>
                <c:pt idx="183">
                  <c:v>47.7889484985878</c:v>
                </c:pt>
                <c:pt idx="184">
                  <c:v>47.750072286529935</c:v>
                </c:pt>
                <c:pt idx="185">
                  <c:v>47.711219258912806</c:v>
                </c:pt>
                <c:pt idx="186">
                  <c:v>47.672387695039511</c:v>
                </c:pt>
                <c:pt idx="187">
                  <c:v>47.63357599724678</c:v>
                </c:pt>
                <c:pt idx="188">
                  <c:v>47.594782682617804</c:v>
                </c:pt>
                <c:pt idx="189">
                  <c:v>47.556006375194386</c:v>
                </c:pt>
                <c:pt idx="190">
                  <c:v>47.517245798665847</c:v>
                </c:pt>
                <c:pt idx="191">
                  <c:v>47.478499769511814</c:v>
                </c:pt>
                <c:pt idx="192">
                  <c:v>47.439767190576219</c:v>
                </c:pt>
                <c:pt idx="193">
                  <c:v>47.401047045050525</c:v>
                </c:pt>
                <c:pt idx="194">
                  <c:v>47.362338390844194</c:v>
                </c:pt>
                <c:pt idx="195">
                  <c:v>47.323640355321409</c:v>
                </c:pt>
                <c:pt idx="196">
                  <c:v>47.284952130383552</c:v>
                </c:pt>
                <c:pt idx="197">
                  <c:v>47.246272967877502</c:v>
                </c:pt>
                <c:pt idx="198">
                  <c:v>47.207602175311003</c:v>
                </c:pt>
                <c:pt idx="199">
                  <c:v>47.168939111856496</c:v>
                </c:pt>
                <c:pt idx="200">
                  <c:v>47.130283184626421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671856"/>
        <c:axId val="499672248"/>
      </c:scatterChart>
      <c:valAx>
        <c:axId val="4996718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9672248"/>
        <c:crosses val="autoZero"/>
        <c:crossBetween val="midCat"/>
      </c:valAx>
      <c:valAx>
        <c:axId val="4996722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967185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'C'!$C$224:$O$224</c:f>
                <c:numCache>
                  <c:formatCode>General</c:formatCode>
                  <c:ptCount val="13"/>
                  <c:pt idx="0">
                    <c:v>1.6421984314262158E-3</c:v>
                  </c:pt>
                  <c:pt idx="1">
                    <c:v>1.8095272602634566E-3</c:v>
                  </c:pt>
                  <c:pt idx="2">
                    <c:v>4.7353153768271488E-3</c:v>
                  </c:pt>
                  <c:pt idx="3">
                    <c:v>2.5140237542321331E-3</c:v>
                  </c:pt>
                  <c:pt idx="4">
                    <c:v>4.1724531170033311E-3</c:v>
                  </c:pt>
                  <c:pt idx="5">
                    <c:v>4.7572385778996001E-3</c:v>
                  </c:pt>
                  <c:pt idx="6">
                    <c:v>5.2442514454505889E-3</c:v>
                  </c:pt>
                  <c:pt idx="7">
                    <c:v>6.7950952329745695E-3</c:v>
                  </c:pt>
                  <c:pt idx="8">
                    <c:v>6.7920538143560281E-3</c:v>
                  </c:pt>
                  <c:pt idx="9">
                    <c:v>4.4224327634520026E-3</c:v>
                  </c:pt>
                  <c:pt idx="10">
                    <c:v>4.5648079323688832E-3</c:v>
                  </c:pt>
                  <c:pt idx="11">
                    <c:v>9.758319628863454E-3</c:v>
                  </c:pt>
                  <c:pt idx="12">
                    <c:v>6.6465142457278964E-3</c:v>
                  </c:pt>
                </c:numCache>
              </c:numRef>
            </c:plus>
            <c:minus>
              <c:numRef>
                <c:f>'C'!$C$224:$O$224</c:f>
                <c:numCache>
                  <c:formatCode>General</c:formatCode>
                  <c:ptCount val="13"/>
                  <c:pt idx="0">
                    <c:v>1.6421984314262158E-3</c:v>
                  </c:pt>
                  <c:pt idx="1">
                    <c:v>1.8095272602634566E-3</c:v>
                  </c:pt>
                  <c:pt idx="2">
                    <c:v>4.7353153768271488E-3</c:v>
                  </c:pt>
                  <c:pt idx="3">
                    <c:v>2.5140237542321331E-3</c:v>
                  </c:pt>
                  <c:pt idx="4">
                    <c:v>4.1724531170033311E-3</c:v>
                  </c:pt>
                  <c:pt idx="5">
                    <c:v>4.7572385778996001E-3</c:v>
                  </c:pt>
                  <c:pt idx="6">
                    <c:v>5.2442514454505889E-3</c:v>
                  </c:pt>
                  <c:pt idx="7">
                    <c:v>6.7950952329745695E-3</c:v>
                  </c:pt>
                  <c:pt idx="8">
                    <c:v>6.7920538143560281E-3</c:v>
                  </c:pt>
                  <c:pt idx="9">
                    <c:v>4.4224327634520026E-3</c:v>
                  </c:pt>
                  <c:pt idx="10">
                    <c:v>4.5648079323688832E-3</c:v>
                  </c:pt>
                  <c:pt idx="11">
                    <c:v>9.758319628863454E-3</c:v>
                  </c:pt>
                  <c:pt idx="12">
                    <c:v>6.6465142457278964E-3</c:v>
                  </c:pt>
                </c:numCache>
              </c:numRef>
            </c:minus>
          </c:errBars>
          <c:xVal>
            <c:numRef>
              <c:f>'C'!$R$5:$AD$5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'C'!$C$223:$O$223</c:f>
              <c:numCache>
                <c:formatCode>0.0%</c:formatCode>
                <c:ptCount val="13"/>
                <c:pt idx="0">
                  <c:v>1.3811595760382328E-3</c:v>
                </c:pt>
                <c:pt idx="1">
                  <c:v>2.7226556399323247E-2</c:v>
                </c:pt>
                <c:pt idx="2">
                  <c:v>5.6143158643057189E-2</c:v>
                </c:pt>
                <c:pt idx="3">
                  <c:v>8.0981517137195425E-2</c:v>
                </c:pt>
                <c:pt idx="4">
                  <c:v>0.11043122634178144</c:v>
                </c:pt>
                <c:pt idx="5">
                  <c:v>0.13704345145077951</c:v>
                </c:pt>
                <c:pt idx="6">
                  <c:v>0.15995899272283215</c:v>
                </c:pt>
                <c:pt idx="7">
                  <c:v>0.18225040443559681</c:v>
                </c:pt>
                <c:pt idx="8">
                  <c:v>0.202605169368269</c:v>
                </c:pt>
                <c:pt idx="9">
                  <c:v>0.22019881932678306</c:v>
                </c:pt>
                <c:pt idx="10">
                  <c:v>0.2356533911507786</c:v>
                </c:pt>
                <c:pt idx="11">
                  <c:v>0.25288448075055353</c:v>
                </c:pt>
                <c:pt idx="12">
                  <c:v>0.262483134953858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305264"/>
        <c:axId val="863306048"/>
      </c:scatterChart>
      <c:valAx>
        <c:axId val="86330526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63306048"/>
        <c:crosses val="autoZero"/>
        <c:crossBetween val="midCat"/>
      </c:valAx>
      <c:valAx>
        <c:axId val="863306048"/>
        <c:scaling>
          <c:orientation val="minMax"/>
          <c:max val="0.70000000000000007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8633052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Combined!$C$10:$O$10</c:f>
                <c:numCache>
                  <c:formatCode>General</c:formatCode>
                  <c:ptCount val="13"/>
                  <c:pt idx="0">
                    <c:v>1.3137587451409727</c:v>
                  </c:pt>
                  <c:pt idx="1">
                    <c:v>1.4476218082107652</c:v>
                  </c:pt>
                  <c:pt idx="2">
                    <c:v>3.7882523014617191</c:v>
                  </c:pt>
                  <c:pt idx="3">
                    <c:v>2.0112190033857065</c:v>
                  </c:pt>
                  <c:pt idx="4">
                    <c:v>3.3379624936026651</c:v>
                  </c:pt>
                  <c:pt idx="5">
                    <c:v>3.8057908623196801</c:v>
                  </c:pt>
                  <c:pt idx="6">
                    <c:v>4.1954011563604707</c:v>
                  </c:pt>
                  <c:pt idx="7">
                    <c:v>5.4360761863796556</c:v>
                  </c:pt>
                  <c:pt idx="8">
                    <c:v>5.4336430514848226</c:v>
                  </c:pt>
                  <c:pt idx="9">
                    <c:v>3.5379462107616022</c:v>
                  </c:pt>
                  <c:pt idx="10">
                    <c:v>3.6518463458951067</c:v>
                  </c:pt>
                  <c:pt idx="11">
                    <c:v>7.8066557030907635</c:v>
                  </c:pt>
                  <c:pt idx="12">
                    <c:v>5.3172113965823176</c:v>
                  </c:pt>
                </c:numCache>
              </c:numRef>
            </c:plus>
            <c:minus>
              <c:numRef>
                <c:f>Combined!$C$10:$O$10</c:f>
                <c:numCache>
                  <c:formatCode>General</c:formatCode>
                  <c:ptCount val="13"/>
                  <c:pt idx="0">
                    <c:v>1.3137587451409727</c:v>
                  </c:pt>
                  <c:pt idx="1">
                    <c:v>1.4476218082107652</c:v>
                  </c:pt>
                  <c:pt idx="2">
                    <c:v>3.7882523014617191</c:v>
                  </c:pt>
                  <c:pt idx="3">
                    <c:v>2.0112190033857065</c:v>
                  </c:pt>
                  <c:pt idx="4">
                    <c:v>3.3379624936026651</c:v>
                  </c:pt>
                  <c:pt idx="5">
                    <c:v>3.8057908623196801</c:v>
                  </c:pt>
                  <c:pt idx="6">
                    <c:v>4.1954011563604707</c:v>
                  </c:pt>
                  <c:pt idx="7">
                    <c:v>5.4360761863796556</c:v>
                  </c:pt>
                  <c:pt idx="8">
                    <c:v>5.4336430514848226</c:v>
                  </c:pt>
                  <c:pt idx="9">
                    <c:v>3.5379462107616022</c:v>
                  </c:pt>
                  <c:pt idx="10">
                    <c:v>3.6518463458951067</c:v>
                  </c:pt>
                  <c:pt idx="11">
                    <c:v>7.8066557030907635</c:v>
                  </c:pt>
                  <c:pt idx="12">
                    <c:v>5.3172113965823176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Combined!$C$9:$O$9</c:f>
              <c:numCache>
                <c:formatCode>0.0</c:formatCode>
                <c:ptCount val="13"/>
                <c:pt idx="0">
                  <c:v>2.4515665768436317</c:v>
                </c:pt>
                <c:pt idx="1">
                  <c:v>23.349918697790283</c:v>
                </c:pt>
                <c:pt idx="2">
                  <c:v>48.655142476151596</c:v>
                </c:pt>
                <c:pt idx="3">
                  <c:v>64.63282351102437</c:v>
                </c:pt>
                <c:pt idx="4">
                  <c:v>88.866233353575424</c:v>
                </c:pt>
                <c:pt idx="5">
                  <c:v>112.17333758323097</c:v>
                </c:pt>
                <c:pt idx="6">
                  <c:v>132.80753371299164</c:v>
                </c:pt>
                <c:pt idx="7">
                  <c:v>145.38937754263202</c:v>
                </c:pt>
                <c:pt idx="8">
                  <c:v>158.77389264906984</c:v>
                </c:pt>
                <c:pt idx="9">
                  <c:v>175.1994443949018</c:v>
                </c:pt>
                <c:pt idx="10">
                  <c:v>187.55314733232697</c:v>
                </c:pt>
                <c:pt idx="11">
                  <c:v>196.63350851668693</c:v>
                </c:pt>
                <c:pt idx="12">
                  <c:v>208.9037620237217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Combined!$C$3:$K$3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xVal>
          <c:yVal>
            <c:numRef>
              <c:f>Combined!$C$9:$K$9</c:f>
              <c:numCache>
                <c:formatCode>0.0</c:formatCode>
                <c:ptCount val="9"/>
                <c:pt idx="0">
                  <c:v>2.4515665768436317</c:v>
                </c:pt>
                <c:pt idx="1">
                  <c:v>23.349918697790283</c:v>
                </c:pt>
                <c:pt idx="2">
                  <c:v>48.655142476151596</c:v>
                </c:pt>
                <c:pt idx="3">
                  <c:v>64.63282351102437</c:v>
                </c:pt>
                <c:pt idx="4">
                  <c:v>88.866233353575424</c:v>
                </c:pt>
                <c:pt idx="5">
                  <c:v>112.17333758323097</c:v>
                </c:pt>
                <c:pt idx="6">
                  <c:v>132.80753371299164</c:v>
                </c:pt>
                <c:pt idx="7">
                  <c:v>145.38937754263202</c:v>
                </c:pt>
                <c:pt idx="8">
                  <c:v>158.77389264906984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126824"/>
        <c:axId val="572127216"/>
      </c:scatterChart>
      <c:valAx>
        <c:axId val="57212682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72127216"/>
        <c:crosses val="autoZero"/>
        <c:crossBetween val="midCat"/>
      </c:valAx>
      <c:valAx>
        <c:axId val="572127216"/>
        <c:scaling>
          <c:orientation val="minMax"/>
          <c:max val="4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72126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Combined!$C$8:$P$8</c:f>
                <c:numCache>
                  <c:formatCode>General</c:formatCode>
                  <c:ptCount val="14"/>
                  <c:pt idx="0">
                    <c:v>1.6421984314262158E-3</c:v>
                  </c:pt>
                  <c:pt idx="1">
                    <c:v>1.8095272602634566E-3</c:v>
                  </c:pt>
                  <c:pt idx="2">
                    <c:v>4.7353153768271488E-3</c:v>
                  </c:pt>
                  <c:pt idx="3">
                    <c:v>2.5140237542321331E-3</c:v>
                  </c:pt>
                  <c:pt idx="4">
                    <c:v>4.1724531170033311E-3</c:v>
                  </c:pt>
                  <c:pt idx="5">
                    <c:v>4.7572385778996001E-3</c:v>
                  </c:pt>
                  <c:pt idx="6">
                    <c:v>5.2442514454505889E-3</c:v>
                  </c:pt>
                  <c:pt idx="7">
                    <c:v>6.7950952329745695E-3</c:v>
                  </c:pt>
                  <c:pt idx="8">
                    <c:v>6.7920538143560281E-3</c:v>
                  </c:pt>
                  <c:pt idx="9">
                    <c:v>4.4224327634520026E-3</c:v>
                  </c:pt>
                  <c:pt idx="10">
                    <c:v>4.5648079323688832E-3</c:v>
                  </c:pt>
                  <c:pt idx="11">
                    <c:v>9.758319628863454E-3</c:v>
                  </c:pt>
                  <c:pt idx="12">
                    <c:v>6.6465142457278964E-3</c:v>
                  </c:pt>
                </c:numCache>
              </c:numRef>
            </c:plus>
            <c:minus>
              <c:numRef>
                <c:f>Combined!$C$8:$P$8</c:f>
                <c:numCache>
                  <c:formatCode>General</c:formatCode>
                  <c:ptCount val="14"/>
                  <c:pt idx="0">
                    <c:v>1.6421984314262158E-3</c:v>
                  </c:pt>
                  <c:pt idx="1">
                    <c:v>1.8095272602634566E-3</c:v>
                  </c:pt>
                  <c:pt idx="2">
                    <c:v>4.7353153768271488E-3</c:v>
                  </c:pt>
                  <c:pt idx="3">
                    <c:v>2.5140237542321331E-3</c:v>
                  </c:pt>
                  <c:pt idx="4">
                    <c:v>4.1724531170033311E-3</c:v>
                  </c:pt>
                  <c:pt idx="5">
                    <c:v>4.7572385778996001E-3</c:v>
                  </c:pt>
                  <c:pt idx="6">
                    <c:v>5.2442514454505889E-3</c:v>
                  </c:pt>
                  <c:pt idx="7">
                    <c:v>6.7950952329745695E-3</c:v>
                  </c:pt>
                  <c:pt idx="8">
                    <c:v>6.7920538143560281E-3</c:v>
                  </c:pt>
                  <c:pt idx="9">
                    <c:v>4.4224327634520026E-3</c:v>
                  </c:pt>
                  <c:pt idx="10">
                    <c:v>4.5648079323688832E-3</c:v>
                  </c:pt>
                  <c:pt idx="11">
                    <c:v>9.758319628863454E-3</c:v>
                  </c:pt>
                  <c:pt idx="12">
                    <c:v>6.6465142457278964E-3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Combined!$C$7:$O$7</c:f>
              <c:numCache>
                <c:formatCode>0.0%</c:formatCode>
                <c:ptCount val="13"/>
                <c:pt idx="0">
                  <c:v>3.0644582210545396E-3</c:v>
                </c:pt>
                <c:pt idx="1">
                  <c:v>2.9187398372237855E-2</c:v>
                </c:pt>
                <c:pt idx="2">
                  <c:v>6.0818928095189496E-2</c:v>
                </c:pt>
                <c:pt idx="3">
                  <c:v>8.0791029388780466E-2</c:v>
                </c:pt>
                <c:pt idx="4">
                  <c:v>0.11108279169196927</c:v>
                </c:pt>
                <c:pt idx="5">
                  <c:v>0.14021667197903873</c:v>
                </c:pt>
                <c:pt idx="6">
                  <c:v>0.16600941714123957</c:v>
                </c:pt>
                <c:pt idx="7">
                  <c:v>0.18173672192829002</c:v>
                </c:pt>
                <c:pt idx="8">
                  <c:v>0.19846736581133731</c:v>
                </c:pt>
                <c:pt idx="9">
                  <c:v>0.21899930549362726</c:v>
                </c:pt>
                <c:pt idx="10">
                  <c:v>0.23444143416540872</c:v>
                </c:pt>
                <c:pt idx="11">
                  <c:v>0.24579188564585866</c:v>
                </c:pt>
                <c:pt idx="12">
                  <c:v>0.26112970252965212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128000"/>
        <c:axId val="572128392"/>
      </c:scatterChart>
      <c:valAx>
        <c:axId val="57212800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72128392"/>
        <c:crosses val="autoZero"/>
        <c:crossBetween val="midCat"/>
      </c:valAx>
      <c:valAx>
        <c:axId val="572128392"/>
        <c:scaling>
          <c:orientation val="minMax"/>
          <c:max val="0.5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72128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2"/>
  <c:chart>
    <c:title>
      <c:tx>
        <c:strRef>
          <c:f>Expt!$B$7</c:f>
          <c:strCache>
            <c:ptCount val="1"/>
            <c:pt idx="0">
              <c:v>800 nM gelatin,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Combined!$C$12:$O$12</c:f>
                <c:numCache>
                  <c:formatCode>General</c:formatCode>
                  <c:ptCount val="13"/>
                  <c:pt idx="0">
                    <c:v>0.13137587451409727</c:v>
                  </c:pt>
                  <c:pt idx="1">
                    <c:v>0.14476218082107653</c:v>
                  </c:pt>
                  <c:pt idx="2">
                    <c:v>0.37882523014617192</c:v>
                  </c:pt>
                  <c:pt idx="3">
                    <c:v>0.20112190033857064</c:v>
                  </c:pt>
                  <c:pt idx="4">
                    <c:v>0.33379624936026653</c:v>
                  </c:pt>
                  <c:pt idx="5">
                    <c:v>0.38057908623196801</c:v>
                  </c:pt>
                  <c:pt idx="6">
                    <c:v>0.4195401156360471</c:v>
                  </c:pt>
                  <c:pt idx="7">
                    <c:v>0.54360761863796558</c:v>
                  </c:pt>
                  <c:pt idx="8">
                    <c:v>0.54336430514848222</c:v>
                  </c:pt>
                  <c:pt idx="9">
                    <c:v>0.35379462107616022</c:v>
                  </c:pt>
                  <c:pt idx="10">
                    <c:v>0.36518463458951067</c:v>
                  </c:pt>
                  <c:pt idx="11">
                    <c:v>0.78066557030907635</c:v>
                  </c:pt>
                  <c:pt idx="12">
                    <c:v>0.53172113965823176</c:v>
                  </c:pt>
                </c:numCache>
              </c:numRef>
            </c:plus>
            <c:minus>
              <c:numRef>
                <c:f>Combined!$C$12:$O$12</c:f>
                <c:numCache>
                  <c:formatCode>General</c:formatCode>
                  <c:ptCount val="13"/>
                  <c:pt idx="0">
                    <c:v>0.13137587451409727</c:v>
                  </c:pt>
                  <c:pt idx="1">
                    <c:v>0.14476218082107653</c:v>
                  </c:pt>
                  <c:pt idx="2">
                    <c:v>0.37882523014617192</c:v>
                  </c:pt>
                  <c:pt idx="3">
                    <c:v>0.20112190033857064</c:v>
                  </c:pt>
                  <c:pt idx="4">
                    <c:v>0.33379624936026653</c:v>
                  </c:pt>
                  <c:pt idx="5">
                    <c:v>0.38057908623196801</c:v>
                  </c:pt>
                  <c:pt idx="6">
                    <c:v>0.4195401156360471</c:v>
                  </c:pt>
                  <c:pt idx="7">
                    <c:v>0.54360761863796558</c:v>
                  </c:pt>
                  <c:pt idx="8">
                    <c:v>0.54336430514848222</c:v>
                  </c:pt>
                  <c:pt idx="9">
                    <c:v>0.35379462107616022</c:v>
                  </c:pt>
                  <c:pt idx="10">
                    <c:v>0.36518463458951067</c:v>
                  </c:pt>
                  <c:pt idx="11">
                    <c:v>0.78066557030907635</c:v>
                  </c:pt>
                  <c:pt idx="12">
                    <c:v>0.53172113965823176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Combined!$C$11:$O$11</c:f>
              <c:numCache>
                <c:formatCode>0.0</c:formatCode>
                <c:ptCount val="13"/>
                <c:pt idx="0">
                  <c:v>0.24515665768436318</c:v>
                </c:pt>
                <c:pt idx="1">
                  <c:v>2.3349918697790284</c:v>
                </c:pt>
                <c:pt idx="2">
                  <c:v>4.8655142476151596</c:v>
                </c:pt>
                <c:pt idx="3">
                  <c:v>6.4632823511024373</c:v>
                </c:pt>
                <c:pt idx="4">
                  <c:v>8.8866233353575428</c:v>
                </c:pt>
                <c:pt idx="5">
                  <c:v>11.217333758323097</c:v>
                </c:pt>
                <c:pt idx="6">
                  <c:v>13.280753371299165</c:v>
                </c:pt>
                <c:pt idx="7">
                  <c:v>14.538937754263202</c:v>
                </c:pt>
                <c:pt idx="8">
                  <c:v>15.877389264906984</c:v>
                </c:pt>
                <c:pt idx="9">
                  <c:v>17.519944439490182</c:v>
                </c:pt>
                <c:pt idx="10">
                  <c:v>18.755314733232698</c:v>
                </c:pt>
                <c:pt idx="11">
                  <c:v>19.663350851668692</c:v>
                </c:pt>
                <c:pt idx="12">
                  <c:v>20.89037620237217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Combined!$C$3:$K$3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xVal>
          <c:yVal>
            <c:numRef>
              <c:f>Combined!$C$11:$K$11</c:f>
              <c:numCache>
                <c:formatCode>0.0</c:formatCode>
                <c:ptCount val="9"/>
                <c:pt idx="0">
                  <c:v>0.24515665768436318</c:v>
                </c:pt>
                <c:pt idx="1">
                  <c:v>2.3349918697790284</c:v>
                </c:pt>
                <c:pt idx="2">
                  <c:v>4.8655142476151596</c:v>
                </c:pt>
                <c:pt idx="3">
                  <c:v>6.4632823511024373</c:v>
                </c:pt>
                <c:pt idx="4">
                  <c:v>8.8866233353575428</c:v>
                </c:pt>
                <c:pt idx="5">
                  <c:v>11.217333758323097</c:v>
                </c:pt>
                <c:pt idx="6">
                  <c:v>13.280753371299165</c:v>
                </c:pt>
                <c:pt idx="7">
                  <c:v>14.538937754263202</c:v>
                </c:pt>
                <c:pt idx="8">
                  <c:v>15.877389264906984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129176"/>
        <c:axId val="572129568"/>
      </c:scatterChart>
      <c:valAx>
        <c:axId val="57212917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72129568"/>
        <c:crosses val="autoZero"/>
        <c:crossBetween val="midCat"/>
      </c:valAx>
      <c:valAx>
        <c:axId val="57212956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72129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only'!$C$10:$O$10</c:f>
                <c:numCache>
                  <c:formatCode>General</c:formatCode>
                  <c:ptCount val="13"/>
                  <c:pt idx="0">
                    <c:v>3.4976134266584564</c:v>
                  </c:pt>
                  <c:pt idx="1">
                    <c:v>4.0102560934225071</c:v>
                  </c:pt>
                  <c:pt idx="2">
                    <c:v>3.398177625577409</c:v>
                  </c:pt>
                  <c:pt idx="3">
                    <c:v>5.7130881415292514</c:v>
                  </c:pt>
                  <c:pt idx="4">
                    <c:v>7.1171429742426202</c:v>
                  </c:pt>
                  <c:pt idx="5">
                    <c:v>8.3368200640707748</c:v>
                  </c:pt>
                  <c:pt idx="6">
                    <c:v>6.2125210555237933</c:v>
                  </c:pt>
                  <c:pt idx="7">
                    <c:v>8.8379171660730442</c:v>
                  </c:pt>
                  <c:pt idx="8">
                    <c:v>8.9754142227757256</c:v>
                  </c:pt>
                  <c:pt idx="9">
                    <c:v>6.741092772559905</c:v>
                  </c:pt>
                  <c:pt idx="10">
                    <c:v>6.5138191254754885</c:v>
                  </c:pt>
                  <c:pt idx="11">
                    <c:v>14.252427759492466</c:v>
                  </c:pt>
                  <c:pt idx="12">
                    <c:v>9.7512272663977129</c:v>
                  </c:pt>
                </c:numCache>
              </c:numRef>
            </c:plus>
            <c:minus>
              <c:numRef>
                <c:f>'a1 only'!$C$10:$O$10</c:f>
                <c:numCache>
                  <c:formatCode>General</c:formatCode>
                  <c:ptCount val="13"/>
                  <c:pt idx="0">
                    <c:v>3.4976134266584564</c:v>
                  </c:pt>
                  <c:pt idx="1">
                    <c:v>4.0102560934225071</c:v>
                  </c:pt>
                  <c:pt idx="2">
                    <c:v>3.398177625577409</c:v>
                  </c:pt>
                  <c:pt idx="3">
                    <c:v>5.7130881415292514</c:v>
                  </c:pt>
                  <c:pt idx="4">
                    <c:v>7.1171429742426202</c:v>
                  </c:pt>
                  <c:pt idx="5">
                    <c:v>8.3368200640707748</c:v>
                  </c:pt>
                  <c:pt idx="6">
                    <c:v>6.2125210555237933</c:v>
                  </c:pt>
                  <c:pt idx="7">
                    <c:v>8.8379171660730442</c:v>
                  </c:pt>
                  <c:pt idx="8">
                    <c:v>8.9754142227757256</c:v>
                  </c:pt>
                  <c:pt idx="9">
                    <c:v>6.741092772559905</c:v>
                  </c:pt>
                  <c:pt idx="10">
                    <c:v>6.5138191254754885</c:v>
                  </c:pt>
                  <c:pt idx="11">
                    <c:v>14.252427759492466</c:v>
                  </c:pt>
                  <c:pt idx="12">
                    <c:v>9.7512272663977129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only'!$C$9:$O$9</c:f>
              <c:numCache>
                <c:formatCode>0.0</c:formatCode>
                <c:ptCount val="13"/>
                <c:pt idx="0">
                  <c:v>6.4771751294716422</c:v>
                </c:pt>
                <c:pt idx="1">
                  <c:v>50.233222551996747</c:v>
                </c:pt>
                <c:pt idx="2">
                  <c:v>94.051658044101444</c:v>
                </c:pt>
                <c:pt idx="3">
                  <c:v>127.07901906927657</c:v>
                </c:pt>
                <c:pt idx="4">
                  <c:v>167.469868369897</c:v>
                </c:pt>
                <c:pt idx="5">
                  <c:v>202.86521356251853</c:v>
                </c:pt>
                <c:pt idx="6">
                  <c:v>237.88446672530324</c:v>
                </c:pt>
                <c:pt idx="7">
                  <c:v>261.17703222624573</c:v>
                </c:pt>
                <c:pt idx="8">
                  <c:v>283.23809832953566</c:v>
                </c:pt>
                <c:pt idx="9">
                  <c:v>306.83065285460401</c:v>
                </c:pt>
                <c:pt idx="10">
                  <c:v>329.04818846598619</c:v>
                </c:pt>
                <c:pt idx="11">
                  <c:v>344.04911274619292</c:v>
                </c:pt>
                <c:pt idx="12">
                  <c:v>364.75060061597043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'a1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'a1 only'!$C$9:$L$9</c:f>
              <c:numCache>
                <c:formatCode>0.0</c:formatCode>
                <c:ptCount val="10"/>
                <c:pt idx="0">
                  <c:v>6.4771751294716422</c:v>
                </c:pt>
                <c:pt idx="1">
                  <c:v>50.233222551996747</c:v>
                </c:pt>
                <c:pt idx="2">
                  <c:v>94.051658044101444</c:v>
                </c:pt>
                <c:pt idx="3">
                  <c:v>127.07901906927657</c:v>
                </c:pt>
                <c:pt idx="4">
                  <c:v>167.469868369897</c:v>
                </c:pt>
                <c:pt idx="5">
                  <c:v>202.86521356251853</c:v>
                </c:pt>
                <c:pt idx="6">
                  <c:v>237.88446672530324</c:v>
                </c:pt>
                <c:pt idx="7">
                  <c:v>261.17703222624573</c:v>
                </c:pt>
                <c:pt idx="8">
                  <c:v>283.23809832953566</c:v>
                </c:pt>
                <c:pt idx="9">
                  <c:v>306.83065285460401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75256"/>
        <c:axId val="279178784"/>
      </c:scatterChart>
      <c:valAx>
        <c:axId val="27917525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79178784"/>
        <c:crosses val="autoZero"/>
        <c:crossBetween val="midCat"/>
      </c:valAx>
      <c:valAx>
        <c:axId val="279178784"/>
        <c:scaling>
          <c:orientation val="minMax"/>
          <c:max val="5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79175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only'!$C$8:$P$8</c:f>
                <c:numCache>
                  <c:formatCode>General</c:formatCode>
                  <c:ptCount val="14"/>
                  <c:pt idx="0">
                    <c:v>2.1860083916615354E-3</c:v>
                  </c:pt>
                  <c:pt idx="1">
                    <c:v>2.5064100583890672E-3</c:v>
                  </c:pt>
                  <c:pt idx="2">
                    <c:v>2.1238610159858805E-3</c:v>
                  </c:pt>
                  <c:pt idx="3">
                    <c:v>3.5706800884557823E-3</c:v>
                  </c:pt>
                  <c:pt idx="4">
                    <c:v>4.4482143589016374E-3</c:v>
                  </c:pt>
                  <c:pt idx="5">
                    <c:v>5.2105125400442338E-3</c:v>
                  </c:pt>
                  <c:pt idx="6">
                    <c:v>3.8828256597023708E-3</c:v>
                  </c:pt>
                  <c:pt idx="7">
                    <c:v>5.5236982287956522E-3</c:v>
                  </c:pt>
                  <c:pt idx="8">
                    <c:v>5.6096338892348283E-3</c:v>
                  </c:pt>
                  <c:pt idx="9">
                    <c:v>4.2131829828499405E-3</c:v>
                  </c:pt>
                  <c:pt idx="10">
                    <c:v>4.0711369534221801E-3</c:v>
                  </c:pt>
                  <c:pt idx="11">
                    <c:v>8.9077673496827919E-3</c:v>
                  </c:pt>
                  <c:pt idx="12">
                    <c:v>6.09451704149857E-3</c:v>
                  </c:pt>
                </c:numCache>
              </c:numRef>
            </c:plus>
            <c:minus>
              <c:numRef>
                <c:f>'a1 only'!$C$8:$P$8</c:f>
                <c:numCache>
                  <c:formatCode>General</c:formatCode>
                  <c:ptCount val="14"/>
                  <c:pt idx="0">
                    <c:v>2.1860083916615354E-3</c:v>
                  </c:pt>
                  <c:pt idx="1">
                    <c:v>2.5064100583890672E-3</c:v>
                  </c:pt>
                  <c:pt idx="2">
                    <c:v>2.1238610159858805E-3</c:v>
                  </c:pt>
                  <c:pt idx="3">
                    <c:v>3.5706800884557823E-3</c:v>
                  </c:pt>
                  <c:pt idx="4">
                    <c:v>4.4482143589016374E-3</c:v>
                  </c:pt>
                  <c:pt idx="5">
                    <c:v>5.2105125400442338E-3</c:v>
                  </c:pt>
                  <c:pt idx="6">
                    <c:v>3.8828256597023708E-3</c:v>
                  </c:pt>
                  <c:pt idx="7">
                    <c:v>5.5236982287956522E-3</c:v>
                  </c:pt>
                  <c:pt idx="8">
                    <c:v>5.6096338892348283E-3</c:v>
                  </c:pt>
                  <c:pt idx="9">
                    <c:v>4.2131829828499405E-3</c:v>
                  </c:pt>
                  <c:pt idx="10">
                    <c:v>4.0711369534221801E-3</c:v>
                  </c:pt>
                  <c:pt idx="11">
                    <c:v>8.9077673496827919E-3</c:v>
                  </c:pt>
                  <c:pt idx="12">
                    <c:v>6.09451704149857E-3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only'!$C$7:$O$7</c:f>
              <c:numCache>
                <c:formatCode>0.0%</c:formatCode>
                <c:ptCount val="13"/>
                <c:pt idx="0">
                  <c:v>4.0482344559197763E-3</c:v>
                </c:pt>
                <c:pt idx="1">
                  <c:v>3.1395764094997967E-2</c:v>
                </c:pt>
                <c:pt idx="2">
                  <c:v>5.8782286277563399E-2</c:v>
                </c:pt>
                <c:pt idx="3">
                  <c:v>7.9424386918297854E-2</c:v>
                </c:pt>
                <c:pt idx="4">
                  <c:v>0.10466866773118562</c:v>
                </c:pt>
                <c:pt idx="5">
                  <c:v>0.12679075847657409</c:v>
                </c:pt>
                <c:pt idx="6">
                  <c:v>0.14867779170331452</c:v>
                </c:pt>
                <c:pt idx="7">
                  <c:v>0.16323564514140357</c:v>
                </c:pt>
                <c:pt idx="8">
                  <c:v>0.1770238114559598</c:v>
                </c:pt>
                <c:pt idx="9">
                  <c:v>0.1917691580341275</c:v>
                </c:pt>
                <c:pt idx="10">
                  <c:v>0.20565511779124135</c:v>
                </c:pt>
                <c:pt idx="11">
                  <c:v>0.21503069546637057</c:v>
                </c:pt>
                <c:pt idx="12">
                  <c:v>0.22796912538498151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79960"/>
        <c:axId val="279178000"/>
      </c:scatterChart>
      <c:valAx>
        <c:axId val="27917996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79178000"/>
        <c:crosses val="autoZero"/>
        <c:crossBetween val="midCat"/>
      </c:valAx>
      <c:valAx>
        <c:axId val="279178000"/>
        <c:scaling>
          <c:orientation val="minMax"/>
          <c:max val="0.70000000000000007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79179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only'!$C$12:$O$12</c:f>
                <c:numCache>
                  <c:formatCode>General</c:formatCode>
                  <c:ptCount val="13"/>
                  <c:pt idx="0">
                    <c:v>0.34976134266584563</c:v>
                  </c:pt>
                  <c:pt idx="1">
                    <c:v>0.40102560934225073</c:v>
                  </c:pt>
                  <c:pt idx="2">
                    <c:v>0.33981776255774088</c:v>
                  </c:pt>
                  <c:pt idx="3">
                    <c:v>0.57130881415292512</c:v>
                  </c:pt>
                  <c:pt idx="4">
                    <c:v>0.71171429742426207</c:v>
                  </c:pt>
                  <c:pt idx="5">
                    <c:v>0.83368200640707746</c:v>
                  </c:pt>
                  <c:pt idx="6">
                    <c:v>0.62125210555237931</c:v>
                  </c:pt>
                  <c:pt idx="7">
                    <c:v>0.88379171660730438</c:v>
                  </c:pt>
                  <c:pt idx="8">
                    <c:v>0.89754142227757261</c:v>
                  </c:pt>
                  <c:pt idx="9">
                    <c:v>0.67410927725599046</c:v>
                  </c:pt>
                  <c:pt idx="10">
                    <c:v>0.65138191254754885</c:v>
                  </c:pt>
                  <c:pt idx="11">
                    <c:v>1.4252427759492465</c:v>
                  </c:pt>
                  <c:pt idx="12">
                    <c:v>0.97512272663977129</c:v>
                  </c:pt>
                </c:numCache>
              </c:numRef>
            </c:plus>
            <c:minus>
              <c:numRef>
                <c:f>'a1 only'!$C$12:$O$12</c:f>
                <c:numCache>
                  <c:formatCode>General</c:formatCode>
                  <c:ptCount val="13"/>
                  <c:pt idx="0">
                    <c:v>0.34976134266584563</c:v>
                  </c:pt>
                  <c:pt idx="1">
                    <c:v>0.40102560934225073</c:v>
                  </c:pt>
                  <c:pt idx="2">
                    <c:v>0.33981776255774088</c:v>
                  </c:pt>
                  <c:pt idx="3">
                    <c:v>0.57130881415292512</c:v>
                  </c:pt>
                  <c:pt idx="4">
                    <c:v>0.71171429742426207</c:v>
                  </c:pt>
                  <c:pt idx="5">
                    <c:v>0.83368200640707746</c:v>
                  </c:pt>
                  <c:pt idx="6">
                    <c:v>0.62125210555237931</c:v>
                  </c:pt>
                  <c:pt idx="7">
                    <c:v>0.88379171660730438</c:v>
                  </c:pt>
                  <c:pt idx="8">
                    <c:v>0.89754142227757261</c:v>
                  </c:pt>
                  <c:pt idx="9">
                    <c:v>0.67410927725599046</c:v>
                  </c:pt>
                  <c:pt idx="10">
                    <c:v>0.65138191254754885</c:v>
                  </c:pt>
                  <c:pt idx="11">
                    <c:v>1.4252427759492465</c:v>
                  </c:pt>
                  <c:pt idx="12">
                    <c:v>0.97512272663977129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only'!$C$11:$O$11</c:f>
              <c:numCache>
                <c:formatCode>0.0</c:formatCode>
                <c:ptCount val="13"/>
                <c:pt idx="0">
                  <c:v>0.64771751294716418</c:v>
                </c:pt>
                <c:pt idx="1">
                  <c:v>5.023322255199675</c:v>
                </c:pt>
                <c:pt idx="2">
                  <c:v>9.405165804410144</c:v>
                </c:pt>
                <c:pt idx="3">
                  <c:v>12.707901906927656</c:v>
                </c:pt>
                <c:pt idx="4">
                  <c:v>16.746986836989699</c:v>
                </c:pt>
                <c:pt idx="5">
                  <c:v>20.286521356251853</c:v>
                </c:pt>
                <c:pt idx="6">
                  <c:v>23.788446672530323</c:v>
                </c:pt>
                <c:pt idx="7">
                  <c:v>26.117703222624574</c:v>
                </c:pt>
                <c:pt idx="8">
                  <c:v>28.323809832953565</c:v>
                </c:pt>
                <c:pt idx="9">
                  <c:v>30.683065285460401</c:v>
                </c:pt>
                <c:pt idx="10">
                  <c:v>32.904818846598616</c:v>
                </c:pt>
                <c:pt idx="11">
                  <c:v>34.404911274619295</c:v>
                </c:pt>
                <c:pt idx="12">
                  <c:v>36.475060061597041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-5.2077777777777778E-2"/>
                  <c:y val="-1.3083333333333334E-3"/>
                </c:manualLayout>
              </c:layout>
              <c:numFmt formatCode="General" sourceLinked="0"/>
            </c:trendlineLbl>
          </c:trendline>
          <c:xVal>
            <c:numRef>
              <c:f>'a1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'a1 only'!$C$11:$L$11</c:f>
              <c:numCache>
                <c:formatCode>0.0</c:formatCode>
                <c:ptCount val="10"/>
                <c:pt idx="0">
                  <c:v>0.64771751294716418</c:v>
                </c:pt>
                <c:pt idx="1">
                  <c:v>5.023322255199675</c:v>
                </c:pt>
                <c:pt idx="2">
                  <c:v>9.405165804410144</c:v>
                </c:pt>
                <c:pt idx="3">
                  <c:v>12.707901906927656</c:v>
                </c:pt>
                <c:pt idx="4">
                  <c:v>16.746986836989699</c:v>
                </c:pt>
                <c:pt idx="5">
                  <c:v>20.286521356251853</c:v>
                </c:pt>
                <c:pt idx="6">
                  <c:v>23.788446672530323</c:v>
                </c:pt>
                <c:pt idx="7">
                  <c:v>26.117703222624574</c:v>
                </c:pt>
                <c:pt idx="8">
                  <c:v>28.323809832953565</c:v>
                </c:pt>
                <c:pt idx="9">
                  <c:v>30.683065285460401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78392"/>
        <c:axId val="279174864"/>
      </c:scatterChart>
      <c:valAx>
        <c:axId val="27917839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79174864"/>
        <c:crosses val="autoZero"/>
        <c:crossBetween val="midCat"/>
      </c:valAx>
      <c:valAx>
        <c:axId val="279174864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79178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only'!$C$10:$O$10</c:f>
                <c:numCache>
                  <c:formatCode>General</c:formatCode>
                  <c:ptCount val="13"/>
                  <c:pt idx="0">
                    <c:v>1.3453877023222214E-6</c:v>
                  </c:pt>
                  <c:pt idx="1">
                    <c:v>3.1043467189706426</c:v>
                  </c:pt>
                  <c:pt idx="2">
                    <c:v>10.149473703300091</c:v>
                  </c:pt>
                  <c:pt idx="3">
                    <c:v>2.8639037313178428</c:v>
                  </c:pt>
                  <c:pt idx="4">
                    <c:v>6.2678091259981388</c:v>
                  </c:pt>
                  <c:pt idx="5">
                    <c:v>4.2493589662087574</c:v>
                  </c:pt>
                  <c:pt idx="6">
                    <c:v>6.4427204446845634</c:v>
                  </c:pt>
                  <c:pt idx="7">
                    <c:v>12.066646277718773</c:v>
                  </c:pt>
                  <c:pt idx="8">
                    <c:v>10.599949854446136</c:v>
                  </c:pt>
                  <c:pt idx="9">
                    <c:v>6.7768172442573356</c:v>
                  </c:pt>
                  <c:pt idx="10">
                    <c:v>5.6705061217099404</c:v>
                  </c:pt>
                  <c:pt idx="11">
                    <c:v>13.947687849173121</c:v>
                  </c:pt>
                  <c:pt idx="12">
                    <c:v>7.6057143021397904</c:v>
                  </c:pt>
                </c:numCache>
              </c:numRef>
            </c:plus>
            <c:minus>
              <c:numRef>
                <c:f>'a2 only'!$C$10:$O$10</c:f>
                <c:numCache>
                  <c:formatCode>General</c:formatCode>
                  <c:ptCount val="13"/>
                  <c:pt idx="0">
                    <c:v>1.3453877023222214E-6</c:v>
                  </c:pt>
                  <c:pt idx="1">
                    <c:v>3.1043467189706426</c:v>
                  </c:pt>
                  <c:pt idx="2">
                    <c:v>10.149473703300091</c:v>
                  </c:pt>
                  <c:pt idx="3">
                    <c:v>2.8639037313178428</c:v>
                  </c:pt>
                  <c:pt idx="4">
                    <c:v>6.2678091259981388</c:v>
                  </c:pt>
                  <c:pt idx="5">
                    <c:v>4.2493589662087574</c:v>
                  </c:pt>
                  <c:pt idx="6">
                    <c:v>6.4427204446845634</c:v>
                  </c:pt>
                  <c:pt idx="7">
                    <c:v>12.066646277718773</c:v>
                  </c:pt>
                  <c:pt idx="8">
                    <c:v>10.599949854446136</c:v>
                  </c:pt>
                  <c:pt idx="9">
                    <c:v>6.7768172442573356</c:v>
                  </c:pt>
                  <c:pt idx="10">
                    <c:v>5.6705061217099404</c:v>
                  </c:pt>
                  <c:pt idx="11">
                    <c:v>13.947687849173121</c:v>
                  </c:pt>
                  <c:pt idx="12">
                    <c:v>7.6057143021397904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only'!$C$9:$O$9</c:f>
              <c:numCache>
                <c:formatCode>0.0</c:formatCode>
                <c:ptCount val="13"/>
                <c:pt idx="0">
                  <c:v>2.0396490098713209E-5</c:v>
                </c:pt>
                <c:pt idx="1">
                  <c:v>17.731326826328949</c:v>
                </c:pt>
                <c:pt idx="2">
                  <c:v>53.574157174576598</c:v>
                </c:pt>
                <c:pt idx="3">
                  <c:v>68.08110010459302</c:v>
                </c:pt>
                <c:pt idx="4">
                  <c:v>105.4991536416628</c:v>
                </c:pt>
                <c:pt idx="5">
                  <c:v>147.46512956699033</c:v>
                </c:pt>
                <c:pt idx="6">
                  <c:v>178.30298834643264</c:v>
                </c:pt>
                <c:pt idx="7">
                  <c:v>196.29121109401561</c:v>
                </c:pt>
                <c:pt idx="8">
                  <c:v>218.72206060635739</c:v>
                </c:pt>
                <c:pt idx="9">
                  <c:v>252.0043536429568</c:v>
                </c:pt>
                <c:pt idx="10">
                  <c:v>270.00913615127973</c:v>
                </c:pt>
                <c:pt idx="11">
                  <c:v>290.32484020448635</c:v>
                </c:pt>
                <c:pt idx="12">
                  <c:v>308.96038911695337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'a2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'a2 only'!$C$9:$L$9</c:f>
              <c:numCache>
                <c:formatCode>0.0</c:formatCode>
                <c:ptCount val="10"/>
                <c:pt idx="0">
                  <c:v>2.0396490098713209E-5</c:v>
                </c:pt>
                <c:pt idx="1">
                  <c:v>17.731326826328949</c:v>
                </c:pt>
                <c:pt idx="2">
                  <c:v>53.574157174576598</c:v>
                </c:pt>
                <c:pt idx="3">
                  <c:v>68.08110010459302</c:v>
                </c:pt>
                <c:pt idx="4">
                  <c:v>105.4991536416628</c:v>
                </c:pt>
                <c:pt idx="5">
                  <c:v>147.46512956699033</c:v>
                </c:pt>
                <c:pt idx="6">
                  <c:v>178.30298834643264</c:v>
                </c:pt>
                <c:pt idx="7">
                  <c:v>196.29121109401561</c:v>
                </c:pt>
                <c:pt idx="8">
                  <c:v>218.72206060635739</c:v>
                </c:pt>
                <c:pt idx="9">
                  <c:v>252.0043536429568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051208"/>
        <c:axId val="537051600"/>
      </c:scatterChart>
      <c:valAx>
        <c:axId val="53705120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7051600"/>
        <c:crosses val="autoZero"/>
        <c:crossBetween val="midCat"/>
      </c:valAx>
      <c:valAx>
        <c:axId val="537051600"/>
        <c:scaling>
          <c:orientation val="minMax"/>
          <c:max val="5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37051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only'!$C$8:$P$8</c:f>
                <c:numCache>
                  <c:formatCode>General</c:formatCode>
                  <c:ptCount val="14"/>
                  <c:pt idx="0">
                    <c:v>1.6817346279027767E-9</c:v>
                  </c:pt>
                  <c:pt idx="1">
                    <c:v>3.8804333987133032E-3</c:v>
                  </c:pt>
                  <c:pt idx="2">
                    <c:v>1.2686842129125114E-2</c:v>
                  </c:pt>
                  <c:pt idx="3">
                    <c:v>3.5798796641473033E-3</c:v>
                  </c:pt>
                  <c:pt idx="4">
                    <c:v>7.8347614074976736E-3</c:v>
                  </c:pt>
                  <c:pt idx="5">
                    <c:v>5.3116987077609463E-3</c:v>
                  </c:pt>
                  <c:pt idx="6">
                    <c:v>8.053400555855704E-3</c:v>
                  </c:pt>
                  <c:pt idx="7">
                    <c:v>1.5083307847148467E-2</c:v>
                  </c:pt>
                  <c:pt idx="8">
                    <c:v>1.324993731805767E-2</c:v>
                  </c:pt>
                  <c:pt idx="9">
                    <c:v>8.4710215553216693E-3</c:v>
                  </c:pt>
                  <c:pt idx="10">
                    <c:v>7.0881326521374253E-3</c:v>
                  </c:pt>
                  <c:pt idx="11">
                    <c:v>1.7434609811466401E-2</c:v>
                  </c:pt>
                  <c:pt idx="12">
                    <c:v>9.5071428776747381E-3</c:v>
                  </c:pt>
                </c:numCache>
              </c:numRef>
            </c:plus>
            <c:minus>
              <c:numRef>
                <c:f>'a2 only'!$C$8:$P$8</c:f>
                <c:numCache>
                  <c:formatCode>General</c:formatCode>
                  <c:ptCount val="14"/>
                  <c:pt idx="0">
                    <c:v>1.6817346279027767E-9</c:v>
                  </c:pt>
                  <c:pt idx="1">
                    <c:v>3.8804333987133032E-3</c:v>
                  </c:pt>
                  <c:pt idx="2">
                    <c:v>1.2686842129125114E-2</c:v>
                  </c:pt>
                  <c:pt idx="3">
                    <c:v>3.5798796641473033E-3</c:v>
                  </c:pt>
                  <c:pt idx="4">
                    <c:v>7.8347614074976736E-3</c:v>
                  </c:pt>
                  <c:pt idx="5">
                    <c:v>5.3116987077609463E-3</c:v>
                  </c:pt>
                  <c:pt idx="6">
                    <c:v>8.053400555855704E-3</c:v>
                  </c:pt>
                  <c:pt idx="7">
                    <c:v>1.5083307847148467E-2</c:v>
                  </c:pt>
                  <c:pt idx="8">
                    <c:v>1.324993731805767E-2</c:v>
                  </c:pt>
                  <c:pt idx="9">
                    <c:v>8.4710215553216693E-3</c:v>
                  </c:pt>
                  <c:pt idx="10">
                    <c:v>7.0881326521374253E-3</c:v>
                  </c:pt>
                  <c:pt idx="11">
                    <c:v>1.7434609811466401E-2</c:v>
                  </c:pt>
                  <c:pt idx="12">
                    <c:v>9.5071428776747381E-3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only'!$C$7:$O$7</c:f>
              <c:numCache>
                <c:formatCode>0.0%</c:formatCode>
                <c:ptCount val="13"/>
                <c:pt idx="0">
                  <c:v>2.5495612623391511E-8</c:v>
                </c:pt>
                <c:pt idx="1">
                  <c:v>2.2164158532911187E-2</c:v>
                </c:pt>
                <c:pt idx="2">
                  <c:v>6.6967696468220747E-2</c:v>
                </c:pt>
                <c:pt idx="3">
                  <c:v>8.5101375130741272E-2</c:v>
                </c:pt>
                <c:pt idx="4">
                  <c:v>0.1318739420520785</c:v>
                </c:pt>
                <c:pt idx="5">
                  <c:v>0.18433141195873792</c:v>
                </c:pt>
                <c:pt idx="6">
                  <c:v>0.22287873543304079</c:v>
                </c:pt>
                <c:pt idx="7">
                  <c:v>0.24536401386751952</c:v>
                </c:pt>
                <c:pt idx="8">
                  <c:v>0.27340257575794674</c:v>
                </c:pt>
                <c:pt idx="9">
                  <c:v>0.31500544205369602</c:v>
                </c:pt>
                <c:pt idx="10">
                  <c:v>0.33751142018909969</c:v>
                </c:pt>
                <c:pt idx="11">
                  <c:v>0.3629060502556079</c:v>
                </c:pt>
                <c:pt idx="12">
                  <c:v>0.3862004863961917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052384"/>
        <c:axId val="537052776"/>
      </c:scatterChart>
      <c:valAx>
        <c:axId val="53705238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7052776"/>
        <c:crosses val="autoZero"/>
        <c:crossBetween val="midCat"/>
      </c:valAx>
      <c:valAx>
        <c:axId val="537052776"/>
        <c:scaling>
          <c:orientation val="minMax"/>
          <c:max val="0.70000000000000007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3705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only'!$C$12:$O$12</c:f>
                <c:numCache>
                  <c:formatCode>General</c:formatCode>
                  <c:ptCount val="13"/>
                  <c:pt idx="0">
                    <c:v>1.3453877023222215E-7</c:v>
                  </c:pt>
                  <c:pt idx="1">
                    <c:v>0.31043467189706425</c:v>
                  </c:pt>
                  <c:pt idx="2">
                    <c:v>1.0149473703300091</c:v>
                  </c:pt>
                  <c:pt idx="3">
                    <c:v>0.28639037313178428</c:v>
                  </c:pt>
                  <c:pt idx="4">
                    <c:v>0.62678091259981383</c:v>
                  </c:pt>
                  <c:pt idx="5">
                    <c:v>0.42493589662087572</c:v>
                  </c:pt>
                  <c:pt idx="6">
                    <c:v>0.64427204446845632</c:v>
                  </c:pt>
                  <c:pt idx="7">
                    <c:v>1.2066646277718773</c:v>
                  </c:pt>
                  <c:pt idx="8">
                    <c:v>1.0599949854446136</c:v>
                  </c:pt>
                  <c:pt idx="9">
                    <c:v>0.6776817244257336</c:v>
                  </c:pt>
                  <c:pt idx="10">
                    <c:v>0.56705061217099406</c:v>
                  </c:pt>
                  <c:pt idx="11">
                    <c:v>1.394768784917312</c:v>
                  </c:pt>
                  <c:pt idx="12">
                    <c:v>0.76057143021397899</c:v>
                  </c:pt>
                </c:numCache>
              </c:numRef>
            </c:plus>
            <c:minus>
              <c:numRef>
                <c:f>'a2 only'!$C$12:$O$12</c:f>
                <c:numCache>
                  <c:formatCode>General</c:formatCode>
                  <c:ptCount val="13"/>
                  <c:pt idx="0">
                    <c:v>1.3453877023222215E-7</c:v>
                  </c:pt>
                  <c:pt idx="1">
                    <c:v>0.31043467189706425</c:v>
                  </c:pt>
                  <c:pt idx="2">
                    <c:v>1.0149473703300091</c:v>
                  </c:pt>
                  <c:pt idx="3">
                    <c:v>0.28639037313178428</c:v>
                  </c:pt>
                  <c:pt idx="4">
                    <c:v>0.62678091259981383</c:v>
                  </c:pt>
                  <c:pt idx="5">
                    <c:v>0.42493589662087572</c:v>
                  </c:pt>
                  <c:pt idx="6">
                    <c:v>0.64427204446845632</c:v>
                  </c:pt>
                  <c:pt idx="7">
                    <c:v>1.2066646277718773</c:v>
                  </c:pt>
                  <c:pt idx="8">
                    <c:v>1.0599949854446136</c:v>
                  </c:pt>
                  <c:pt idx="9">
                    <c:v>0.6776817244257336</c:v>
                  </c:pt>
                  <c:pt idx="10">
                    <c:v>0.56705061217099406</c:v>
                  </c:pt>
                  <c:pt idx="11">
                    <c:v>1.394768784917312</c:v>
                  </c:pt>
                  <c:pt idx="12">
                    <c:v>0.76057143021397899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only'!$C$11:$O$11</c:f>
              <c:numCache>
                <c:formatCode>0.0</c:formatCode>
                <c:ptCount val="13"/>
                <c:pt idx="0">
                  <c:v>2.0396490098713209E-6</c:v>
                </c:pt>
                <c:pt idx="1">
                  <c:v>1.773132682632895</c:v>
                </c:pt>
                <c:pt idx="2">
                  <c:v>5.35741571745766</c:v>
                </c:pt>
                <c:pt idx="3">
                  <c:v>6.808110010459302</c:v>
                </c:pt>
                <c:pt idx="4">
                  <c:v>10.54991536416628</c:v>
                </c:pt>
                <c:pt idx="5">
                  <c:v>14.746512956699032</c:v>
                </c:pt>
                <c:pt idx="6">
                  <c:v>17.830298834643266</c:v>
                </c:pt>
                <c:pt idx="7">
                  <c:v>19.629121109401559</c:v>
                </c:pt>
                <c:pt idx="8">
                  <c:v>21.87220606063574</c:v>
                </c:pt>
                <c:pt idx="9">
                  <c:v>25.200435364295679</c:v>
                </c:pt>
                <c:pt idx="10">
                  <c:v>27.000913615127974</c:v>
                </c:pt>
                <c:pt idx="11">
                  <c:v>29.032484020448635</c:v>
                </c:pt>
                <c:pt idx="12">
                  <c:v>30.896038911695335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'a2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'a2 only'!$C$11:$L$11</c:f>
              <c:numCache>
                <c:formatCode>0.0</c:formatCode>
                <c:ptCount val="10"/>
                <c:pt idx="0">
                  <c:v>2.0396490098713209E-6</c:v>
                </c:pt>
                <c:pt idx="1">
                  <c:v>1.773132682632895</c:v>
                </c:pt>
                <c:pt idx="2">
                  <c:v>5.35741571745766</c:v>
                </c:pt>
                <c:pt idx="3">
                  <c:v>6.808110010459302</c:v>
                </c:pt>
                <c:pt idx="4">
                  <c:v>10.54991536416628</c:v>
                </c:pt>
                <c:pt idx="5">
                  <c:v>14.746512956699032</c:v>
                </c:pt>
                <c:pt idx="6">
                  <c:v>17.830298834643266</c:v>
                </c:pt>
                <c:pt idx="7">
                  <c:v>19.629121109401559</c:v>
                </c:pt>
                <c:pt idx="8">
                  <c:v>21.87220606063574</c:v>
                </c:pt>
                <c:pt idx="9">
                  <c:v>25.200435364295679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053560"/>
        <c:axId val="537053952"/>
      </c:scatterChart>
      <c:valAx>
        <c:axId val="53705356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7053952"/>
        <c:crosses val="autoZero"/>
        <c:crossBetween val="midCat"/>
      </c:valAx>
      <c:valAx>
        <c:axId val="5370539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37053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234</xdr:row>
      <xdr:rowOff>0</xdr:rowOff>
    </xdr:from>
    <xdr:to>
      <xdr:col>13</xdr:col>
      <xdr:colOff>552000</xdr:colOff>
      <xdr:row>249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250</xdr:row>
      <xdr:rowOff>0</xdr:rowOff>
    </xdr:from>
    <xdr:to>
      <xdr:col>14</xdr:col>
      <xdr:colOff>552000</xdr:colOff>
      <xdr:row>265</xdr:row>
      <xdr:rowOff>22500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266</xdr:row>
      <xdr:rowOff>0</xdr:rowOff>
    </xdr:from>
    <xdr:to>
      <xdr:col>15</xdr:col>
      <xdr:colOff>552000</xdr:colOff>
      <xdr:row>281</xdr:row>
      <xdr:rowOff>22500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282</xdr:row>
      <xdr:rowOff>0</xdr:rowOff>
    </xdr:from>
    <xdr:to>
      <xdr:col>16</xdr:col>
      <xdr:colOff>516282</xdr:colOff>
      <xdr:row>297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298</xdr:row>
      <xdr:rowOff>0</xdr:rowOff>
    </xdr:from>
    <xdr:to>
      <xdr:col>17</xdr:col>
      <xdr:colOff>551999</xdr:colOff>
      <xdr:row>313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314</xdr:row>
      <xdr:rowOff>0</xdr:rowOff>
    </xdr:from>
    <xdr:to>
      <xdr:col>18</xdr:col>
      <xdr:colOff>551999</xdr:colOff>
      <xdr:row>329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234</xdr:row>
      <xdr:rowOff>0</xdr:rowOff>
    </xdr:from>
    <xdr:to>
      <xdr:col>19</xdr:col>
      <xdr:colOff>551999</xdr:colOff>
      <xdr:row>249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ickfora/Documents/Google%20Drive/Research/Lab%20Notes%20&amp;%20Protocols/2017/09%20September%20-%20gelatin%20digestion/20170918%20800%20nM%20Gel%2010%20nM%20WT%20MMP-1%2025C%200-2hr%20%231/20170918%20800%20nM%20Gel%2010%20nM%20WT%20MMP-1%2025C%200-2hr%20%2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t"/>
      <sheetName val="A"/>
      <sheetName val="B"/>
      <sheetName val="C"/>
      <sheetName val="Combined"/>
      <sheetName val="a1 only"/>
      <sheetName val="a2 only"/>
    </sheetNames>
    <sheetDataSet>
      <sheetData sheetId="0">
        <row r="3">
          <cell r="B3">
            <v>10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7"/>
  <sheetViews>
    <sheetView workbookViewId="0">
      <selection activeCell="H19" sqref="H19"/>
    </sheetView>
  </sheetViews>
  <sheetFormatPr defaultRowHeight="15" x14ac:dyDescent="0.25"/>
  <cols>
    <col min="1" max="1" width="9.140625" style="1"/>
  </cols>
  <sheetData>
    <row r="1" spans="1:3" x14ac:dyDescent="0.25">
      <c r="A1" s="1" t="s">
        <v>24</v>
      </c>
      <c r="B1">
        <v>800</v>
      </c>
    </row>
    <row r="2" spans="1:3" x14ac:dyDescent="0.25">
      <c r="A2" s="1" t="s">
        <v>25</v>
      </c>
      <c r="B2" t="s">
        <v>28</v>
      </c>
    </row>
    <row r="3" spans="1:3" x14ac:dyDescent="0.25">
      <c r="A3" s="1" t="s">
        <v>26</v>
      </c>
      <c r="B3">
        <v>10</v>
      </c>
    </row>
    <row r="4" spans="1:3" x14ac:dyDescent="0.25">
      <c r="A4" s="1" t="s">
        <v>27</v>
      </c>
      <c r="B4" t="s">
        <v>28</v>
      </c>
    </row>
    <row r="5" spans="1:3" x14ac:dyDescent="0.25">
      <c r="A5" s="1" t="s">
        <v>29</v>
      </c>
      <c r="B5" t="s">
        <v>51</v>
      </c>
    </row>
    <row r="6" spans="1:3" x14ac:dyDescent="0.25">
      <c r="A6" s="1" t="s">
        <v>30</v>
      </c>
      <c r="B6">
        <v>25</v>
      </c>
    </row>
    <row r="7" spans="1:3" x14ac:dyDescent="0.25">
      <c r="B7" s="1" t="str">
        <f>CONCATENATE(B1," ", B2," gelatin, ", B3, " ", B4, " ", B5)</f>
        <v>800 nM gelatin, 10 nM WT MMP-1</v>
      </c>
    </row>
    <row r="8" spans="1:3" s="1" customFormat="1" x14ac:dyDescent="0.25">
      <c r="B8" s="1" t="str">
        <f>CONCATENATE(B1*2," ", B2," a1(I), ", B3, " ", B4, " ", B5)</f>
        <v>1600 nM a1(I), 10 nM WT MMP-1</v>
      </c>
    </row>
    <row r="9" spans="1:3" s="1" customFormat="1" x14ac:dyDescent="0.25">
      <c r="B9" s="1" t="str">
        <f>CONCATENATE(B1," ", B2," a2(I), ", B3, " ", B4, " ", B5)</f>
        <v>800 nM a2(I), 10 nM WT MMP-1</v>
      </c>
    </row>
    <row r="10" spans="1:3" x14ac:dyDescent="0.25">
      <c r="A10" s="1" t="s">
        <v>35</v>
      </c>
    </row>
    <row r="13" spans="1:3" x14ac:dyDescent="0.25">
      <c r="B13">
        <v>7.5</v>
      </c>
      <c r="C13" t="s">
        <v>47</v>
      </c>
    </row>
    <row r="14" spans="1:3" x14ac:dyDescent="0.25">
      <c r="B14">
        <v>800</v>
      </c>
      <c r="C14" t="s">
        <v>28</v>
      </c>
    </row>
    <row r="15" spans="1:3" x14ac:dyDescent="0.25">
      <c r="B15">
        <f>B14/1000*300</f>
        <v>240</v>
      </c>
      <c r="C15" t="s">
        <v>46</v>
      </c>
    </row>
    <row r="16" spans="1:3" x14ac:dyDescent="0.25">
      <c r="B16">
        <f>B13*20/36</f>
        <v>4.166666666666667</v>
      </c>
      <c r="C16" t="s">
        <v>48</v>
      </c>
    </row>
    <row r="17" spans="2:3" x14ac:dyDescent="0.25">
      <c r="B17">
        <f>B16*B15/1000</f>
        <v>1.0000000000000002</v>
      </c>
      <c r="C17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G233"/>
  <sheetViews>
    <sheetView zoomScale="80" zoomScaleNormal="80" workbookViewId="0">
      <pane xSplit="2" ySplit="5" topLeftCell="C197" activePane="bottomRight" state="frozen"/>
      <selection pane="topRight" activeCell="C1" sqref="C1"/>
      <selection pane="bottomLeft" activeCell="A6" sqref="A6"/>
      <selection pane="bottomRight" activeCell="C207" sqref="C207:P207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63" t="s">
        <v>9</v>
      </c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R3" s="63" t="s">
        <v>10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G3" s="63" t="s">
        <v>18</v>
      </c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V3" s="63" t="s">
        <v>32</v>
      </c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K3" s="63" t="s">
        <v>39</v>
      </c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Z3" s="63" t="s">
        <v>40</v>
      </c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O3" s="63" t="s">
        <v>33</v>
      </c>
      <c r="CP3" s="63"/>
      <c r="CQ3" s="63"/>
      <c r="CR3" s="63"/>
      <c r="CS3" s="63"/>
      <c r="CT3" s="63"/>
      <c r="CU3" s="63"/>
      <c r="CV3" s="63"/>
      <c r="CW3" s="63"/>
      <c r="CX3" s="63"/>
      <c r="CY3" s="63"/>
      <c r="CZ3" s="63"/>
      <c r="DA3" s="63"/>
      <c r="DD3" s="63" t="s">
        <v>34</v>
      </c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S3" s="63" t="s">
        <v>38</v>
      </c>
      <c r="DT3" s="63"/>
      <c r="DU3" s="63"/>
      <c r="DV3" s="63"/>
      <c r="DW3" s="63"/>
      <c r="DX3" s="63"/>
      <c r="DY3" s="63"/>
      <c r="DZ3" s="63"/>
      <c r="EA3" s="63"/>
      <c r="EB3" s="63"/>
      <c r="EC3" s="63"/>
      <c r="ED3" s="63"/>
      <c r="EE3" s="63"/>
    </row>
    <row r="4" spans="1:135" x14ac:dyDescent="0.25">
      <c r="C4" s="64" t="s">
        <v>2</v>
      </c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R4" s="64" t="s">
        <v>2</v>
      </c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G4" s="64" t="s">
        <v>2</v>
      </c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V4" s="64" t="s">
        <v>2</v>
      </c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K4" s="64" t="s">
        <v>2</v>
      </c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Z4" s="64" t="s">
        <v>2</v>
      </c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O4" s="64" t="s">
        <v>2</v>
      </c>
      <c r="CP4" s="64"/>
      <c r="CQ4" s="64"/>
      <c r="CR4" s="64"/>
      <c r="CS4" s="64"/>
      <c r="CT4" s="64"/>
      <c r="CU4" s="64"/>
      <c r="CV4" s="64"/>
      <c r="CW4" s="64"/>
      <c r="CX4" s="64"/>
      <c r="CY4" s="64"/>
      <c r="CZ4" s="64"/>
      <c r="DA4" s="64"/>
      <c r="DD4" s="64" t="s">
        <v>2</v>
      </c>
      <c r="DE4" s="64"/>
      <c r="DF4" s="64"/>
      <c r="DG4" s="64"/>
      <c r="DH4" s="64"/>
      <c r="DI4" s="64"/>
      <c r="DJ4" s="64"/>
      <c r="DK4" s="64"/>
      <c r="DL4" s="64"/>
      <c r="DM4" s="64"/>
      <c r="DN4" s="64"/>
      <c r="DO4" s="64"/>
      <c r="DP4" s="64"/>
      <c r="DS4" s="64" t="s">
        <v>2</v>
      </c>
      <c r="DT4" s="64"/>
      <c r="DU4" s="64"/>
      <c r="DV4" s="64"/>
      <c r="DW4" s="64"/>
      <c r="DX4" s="64"/>
      <c r="DY4" s="64"/>
      <c r="DZ4" s="64"/>
      <c r="EA4" s="64"/>
      <c r="EB4" s="64"/>
      <c r="EC4" s="64"/>
      <c r="ED4" s="64"/>
      <c r="EE4" s="6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90.206999999999994</v>
      </c>
      <c r="D6">
        <v>93.58</v>
      </c>
      <c r="E6">
        <v>95.61</v>
      </c>
      <c r="F6">
        <v>95.763000000000005</v>
      </c>
      <c r="G6">
        <v>93.168999999999997</v>
      </c>
      <c r="H6">
        <v>95.186000000000007</v>
      </c>
      <c r="I6">
        <v>96.39</v>
      </c>
      <c r="J6">
        <v>95.153000000000006</v>
      </c>
      <c r="K6">
        <v>93.287999999999997</v>
      </c>
      <c r="L6">
        <v>88.542000000000002</v>
      </c>
      <c r="M6">
        <v>82.712000000000003</v>
      </c>
      <c r="N6">
        <v>73.622900000000001</v>
      </c>
      <c r="O6">
        <v>64.238100000000003</v>
      </c>
      <c r="R6" s="5">
        <f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92.214576279296949</v>
      </c>
      <c r="S6" s="5">
        <f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94.97704844123632</v>
      </c>
      <c r="T6" s="5">
        <f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96.872308160636422</v>
      </c>
      <c r="U6" s="5">
        <f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96.733852736735457</v>
      </c>
      <c r="V6" s="5">
        <f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94.965032702270435</v>
      </c>
      <c r="W6" s="5">
        <f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95.44638066598479</v>
      </c>
      <c r="X6" s="5">
        <f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97.012889362956244</v>
      </c>
      <c r="Y6" s="5">
        <f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97.103429278633143</v>
      </c>
      <c r="Z6" s="5">
        <f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94.839089420488492</v>
      </c>
      <c r="AA6" s="5">
        <f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91.281284496336454</v>
      </c>
      <c r="AB6" s="5">
        <f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83.888484197568985</v>
      </c>
      <c r="AC6" s="5">
        <f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73.925182113466221</v>
      </c>
      <c r="AD6" s="5">
        <f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64.082489666605298</v>
      </c>
      <c r="AE6" s="5"/>
      <c r="AG6" s="5">
        <f t="shared" ref="AG6:AG69" si="0">C6-R6</f>
        <v>-2.0075762792969556</v>
      </c>
      <c r="AH6" s="5">
        <f t="shared" ref="AH6:AH69" si="1">D6-S6</f>
        <v>-1.397048441236322</v>
      </c>
      <c r="AI6" s="5">
        <f t="shared" ref="AI6:AI69" si="2">E6-T6</f>
        <v>-1.2623081606364224</v>
      </c>
      <c r="AJ6" s="5">
        <f t="shared" ref="AJ6:AJ69" si="3">F6-U6</f>
        <v>-0.97085273673545203</v>
      </c>
      <c r="AK6" s="5">
        <f t="shared" ref="AK6:AK69" si="4">G6-V6</f>
        <v>-1.7960327022704377</v>
      </c>
      <c r="AL6" s="5">
        <f t="shared" ref="AL6:AL69" si="5">H6-W6</f>
        <v>-0.26038066598478338</v>
      </c>
      <c r="AM6" s="5">
        <f t="shared" ref="AM6:AM69" si="6">I6-X6</f>
        <v>-0.62288936295624353</v>
      </c>
      <c r="AN6" s="5">
        <f t="shared" ref="AN6:AN69" si="7">J6-Y6</f>
        <v>-1.9504292786331376</v>
      </c>
      <c r="AO6" s="5">
        <f t="shared" ref="AO6:AO69" si="8">K6-Z6</f>
        <v>-1.5510894204884949</v>
      </c>
      <c r="AP6" s="5">
        <f t="shared" ref="AP6:AP69" si="9">L6-AA6</f>
        <v>-2.7392844963364524</v>
      </c>
      <c r="AQ6" s="5">
        <f t="shared" ref="AQ6:AQ69" si="10">M6-AB6</f>
        <v>-1.1764841975689819</v>
      </c>
      <c r="AR6" s="5">
        <f t="shared" ref="AR6:AR69" si="11">N6-AC6</f>
        <v>-0.30228211346621947</v>
      </c>
      <c r="AS6" s="5">
        <f t="shared" ref="AS6:AS69" si="12">O6-AD6</f>
        <v>0.15561033339470498</v>
      </c>
      <c r="AV6" s="2">
        <f t="shared" ref="AV6:AV69" si="13">((1-DS6)*CO6) + (DS6*DD6)</f>
        <v>92.214576279296949</v>
      </c>
      <c r="AW6" s="2">
        <f t="shared" ref="AW6:AW69" si="14">((1-DT6)*CP6) + (DT6*DE6)</f>
        <v>94.97704844123632</v>
      </c>
      <c r="AX6" s="2">
        <f t="shared" ref="AX6:AX69" si="15">((1-DU6)*CQ6) + (DU6*DF6)</f>
        <v>96.872308160636422</v>
      </c>
      <c r="AY6" s="2">
        <f t="shared" ref="AY6:AY69" si="16">((1-DV6)*CR6) + (DV6*DG6)</f>
        <v>96.733852736735457</v>
      </c>
      <c r="AZ6" s="2">
        <f t="shared" ref="AZ6:AZ69" si="17">((1-DW6)*CS6) + (DW6*DH6)</f>
        <v>94.965032702270435</v>
      </c>
      <c r="BA6" s="2">
        <f t="shared" ref="BA6:BA69" si="18">((1-DX6)*CT6) + (DX6*DI6)</f>
        <v>95.44638066598479</v>
      </c>
      <c r="BB6" s="2">
        <f t="shared" ref="BB6:BB69" si="19">((1-DY6)*CU6) + (DY6*DJ6)</f>
        <v>97.012889362956244</v>
      </c>
      <c r="BC6" s="2">
        <f t="shared" ref="BC6:BC69" si="20">((1-DZ6)*CV6) + (DZ6*DK6)</f>
        <v>97.103429278633143</v>
      </c>
      <c r="BD6" s="2">
        <f t="shared" ref="BD6:BD69" si="21">((1-EA6)*CW6) + (EA6*DL6)</f>
        <v>94.839089420488492</v>
      </c>
      <c r="BE6" s="2">
        <f t="shared" ref="BE6:BE69" si="22">((1-EB6)*CX6) + (EB6*DM6)</f>
        <v>91.281284496336454</v>
      </c>
      <c r="BF6" s="2">
        <f t="shared" ref="BF6:BF69" si="23">((1-EC6)*CY6) + (EC6*DN6)</f>
        <v>83.888484197568985</v>
      </c>
      <c r="BG6" s="2">
        <f t="shared" ref="BG6:BG69" si="24">((1-ED6)*CZ6) + (ED6*DO6)</f>
        <v>73.925182113466221</v>
      </c>
      <c r="BH6" s="2">
        <f t="shared" ref="BH6:BH69" si="25">((1-EE6)*DA6) + (EE6*DP6)</f>
        <v>64.082489666605298</v>
      </c>
      <c r="BK6" s="2">
        <f>IF(OR($B6&lt;C$229, AND($B6&gt;C$230, $B6&lt;C$231)), C6, "")</f>
        <v>90.206999999999994</v>
      </c>
      <c r="BL6" s="2">
        <f>IF(OR($B6&lt;D$229, AND($B6&gt;D$230, $B6&lt;D$231)), D6, "")</f>
        <v>93.58</v>
      </c>
      <c r="BM6" s="2">
        <f>IF(OR($B6&lt;E$229, AND($B6&gt;E$230, $B6&lt;E$231)), E6, "")</f>
        <v>95.61</v>
      </c>
      <c r="BN6" s="2">
        <f>IF(OR($B6&lt;F$229, AND($B6&gt;F$230, $B6&lt;F$231)), F6, "")</f>
        <v>95.763000000000005</v>
      </c>
      <c r="BO6" s="2">
        <f>IF(OR($B6&lt;G$229, AND($B6&gt;G$230, $B6&lt;G$231)), G6, "")</f>
        <v>93.168999999999997</v>
      </c>
      <c r="BP6" s="2">
        <f>IF(OR($B6&lt;H$229, AND($B6&gt;H$230, $B6&lt;H$231)), H6, "")</f>
        <v>95.186000000000007</v>
      </c>
      <c r="BQ6" s="2">
        <f>IF(OR($B6&lt;I$229, AND($B6&gt;I$230, $B6&lt;I$231)), I6, "")</f>
        <v>96.39</v>
      </c>
      <c r="BR6" s="2">
        <f>IF(OR($B6&lt;J$229, AND($B6&gt;J$230, $B6&lt;J$231)), J6, "")</f>
        <v>95.153000000000006</v>
      </c>
      <c r="BS6" s="2">
        <f>IF(OR($B6&lt;K$229, AND($B6&gt;K$230, $B6&lt;K$231)), K6, "")</f>
        <v>93.287999999999997</v>
      </c>
      <c r="BT6" s="2">
        <f>IF(OR($B6&lt;L$229, AND($B6&gt;L$230, $B6&lt;L$231)), L6, "")</f>
        <v>88.542000000000002</v>
      </c>
      <c r="BU6" s="2">
        <f>IF(OR($B6&lt;M$229, AND($B6&gt;M$230, $B6&lt;M$231)), M6, "")</f>
        <v>82.712000000000003</v>
      </c>
      <c r="BV6" s="2">
        <f>IF(OR($B6&lt;N$229, AND($B6&gt;N$230, $B6&lt;N$231)), N6, "")</f>
        <v>73.622900000000001</v>
      </c>
      <c r="BW6" s="2">
        <f>IF(OR($B6&lt;O$229, AND($B6&gt;O$230, $B6&lt;O$231)), O6, "")</f>
        <v>64.238100000000003</v>
      </c>
      <c r="BZ6" s="2" t="str">
        <f>IF(OR(AND($B6&gt;C$230, $B6&lt;C$231), $B6&gt;C$232), C6, "")</f>
        <v/>
      </c>
      <c r="CA6" s="2" t="str">
        <f>IF(OR(AND($B6&gt;D$230, $B6&lt;D$231), $B6&gt;D$232), D6, "")</f>
        <v/>
      </c>
      <c r="CB6" s="2" t="str">
        <f>IF(OR(AND($B6&gt;E$230, $B6&lt;E$231), $B6&gt;E$232), E6, "")</f>
        <v/>
      </c>
      <c r="CC6" s="2" t="str">
        <f>IF(OR(AND($B6&gt;F$230, $B6&lt;F$231), $B6&gt;F$232), F6, "")</f>
        <v/>
      </c>
      <c r="CD6" s="2" t="str">
        <f>IF(OR(AND($B6&gt;G$230, $B6&lt;G$231), $B6&gt;G$232), G6, "")</f>
        <v/>
      </c>
      <c r="CE6" s="2" t="str">
        <f>IF(OR(AND($B6&gt;H$230, $B6&lt;H$231), $B6&gt;H$232), H6, "")</f>
        <v/>
      </c>
      <c r="CF6" s="2" t="str">
        <f>IF(OR(AND($B6&gt;I$230, $B6&lt;I$231), $B6&gt;I$232), I6, "")</f>
        <v/>
      </c>
      <c r="CG6" s="2" t="str">
        <f>IF(OR(AND($B6&gt;J$230, $B6&lt;J$231), $B6&gt;J$232), J6, "")</f>
        <v/>
      </c>
      <c r="CH6" s="2" t="str">
        <f>IF(OR(AND($B6&gt;K$230, $B6&lt;K$231), $B6&gt;K$232), K6, "")</f>
        <v/>
      </c>
      <c r="CI6" s="2" t="str">
        <f>IF(OR(AND($B6&gt;L$230, $B6&lt;L$231), $B6&gt;L$232), L6, "")</f>
        <v/>
      </c>
      <c r="CJ6" s="2" t="str">
        <f>IF(OR(AND($B6&gt;M$230, $B6&lt;M$231), $B6&gt;M$232), M6, "")</f>
        <v/>
      </c>
      <c r="CK6" s="2" t="str">
        <f>IF(OR(AND($B6&gt;N$230, $B6&lt;N$231), $B6&gt;N$232), N6, "")</f>
        <v/>
      </c>
      <c r="CL6" s="2" t="str">
        <f>IF(OR(AND($B6&gt;O$230, $B6&lt;O$231), $B6&gt;O$232), O6, "")</f>
        <v/>
      </c>
      <c r="CO6" s="2">
        <f>BK$207*$B6+BK$209</f>
        <v>92.213904113886144</v>
      </c>
      <c r="CP6" s="2">
        <f>BL$207*$B6+BL$209</f>
        <v>94.976417307937169</v>
      </c>
      <c r="CQ6" s="2">
        <f>BM$207*$B6+BM$209</f>
        <v>96.871897794429472</v>
      </c>
      <c r="CR6" s="2">
        <f>BN$207*$B6+BN$209</f>
        <v>96.733376543221354</v>
      </c>
      <c r="CS6" s="2">
        <f>BO$207*$B6+BO$209</f>
        <v>94.964638486797426</v>
      </c>
      <c r="CT6" s="2">
        <f>BP$207*$B6+BP$209</f>
        <v>95.445882444280045</v>
      </c>
      <c r="CU6" s="2">
        <f>BQ$207*$B6+BQ$209</f>
        <v>97.012119086916499</v>
      </c>
      <c r="CV6" s="2">
        <f>BR$207*$B6+BR$209</f>
        <v>97.102509252550973</v>
      </c>
      <c r="CW6" s="2">
        <f>BS$207*$B6+BS$209</f>
        <v>94.838110519138326</v>
      </c>
      <c r="CX6" s="2">
        <f>BT$207*$B6+BT$209</f>
        <v>91.280501479091541</v>
      </c>
      <c r="CY6" s="2">
        <f>BU$207*$B6+BU$209</f>
        <v>83.887686687358311</v>
      </c>
      <c r="CZ6" s="2">
        <f>BV$207*$B6+BV$209</f>
        <v>73.924330601806503</v>
      </c>
      <c r="DA6" s="2">
        <f>BW$207*$B6+BW$209</f>
        <v>64.081972261582592</v>
      </c>
      <c r="DD6" s="2">
        <f>BZ$207*$B6+BZ$209</f>
        <v>101.24838534303959</v>
      </c>
      <c r="DE6" s="2">
        <f>CA$207*$B6+CA$209</f>
        <v>101.73598657622568</v>
      </c>
      <c r="DF6" s="2">
        <f>CB$207*$B6+CB$209</f>
        <v>101.13298405699989</v>
      </c>
      <c r="DG6" s="2">
        <f>CC$207*$B6+CC$209</f>
        <v>101.17058251813387</v>
      </c>
      <c r="DH6" s="2">
        <f>CD$207*$B6+CD$209</f>
        <v>98.851903413382288</v>
      </c>
      <c r="DI6" s="2">
        <f>CE$207*$B6+CE$209</f>
        <v>100.52264327662317</v>
      </c>
      <c r="DJ6" s="2">
        <f>CF$207*$B6+CF$209</f>
        <v>104.40482648649936</v>
      </c>
      <c r="DK6" s="2">
        <f>CG$207*$B6+CG$209</f>
        <v>106.24648632036899</v>
      </c>
      <c r="DL6" s="2">
        <f>CH$207*$B6+CH$209</f>
        <v>104.41055225399991</v>
      </c>
      <c r="DM6" s="2">
        <f>CI$207*$B6+CI$209</f>
        <v>99.241004993237269</v>
      </c>
      <c r="DN6" s="2">
        <f>CJ$207*$B6+CJ$209</f>
        <v>92.360135239576437</v>
      </c>
      <c r="DO6" s="2">
        <f>CK$207*$B6+CK$209</f>
        <v>81.519498332282154</v>
      </c>
      <c r="DP6" s="2">
        <f>CL$207*$B6+CL$209</f>
        <v>69.27301715074222</v>
      </c>
      <c r="DS6" s="2">
        <f>POWER(10,($B6-C$227)/C$228)/(1+POWER(10,($B6-C$227)/C$228))</f>
        <v>7.4400000813376092E-5</v>
      </c>
      <c r="DT6" s="2">
        <f>POWER(10,($B6-D$227)/D$228)/(1+POWER(10,($B6-D$227)/D$228))</f>
        <v>9.3368863323612365E-5</v>
      </c>
      <c r="DU6" s="2">
        <f>POWER(10,($B6-E$227)/E$228)/(1+POWER(10,($B6-E$227)/E$228))</f>
        <v>9.6305538462930677E-5</v>
      </c>
      <c r="DV6" s="2">
        <f>POWER(10,($B6-F$227)/F$228)/(1+POWER(10,($B6-F$227)/F$228))</f>
        <v>1.0731832526934284E-4</v>
      </c>
      <c r="DW6" s="2">
        <f>POWER(10,($B6-G$227)/G$228)/(1+POWER(10,($B6-G$227)/G$228))</f>
        <v>1.0141204174233332E-4</v>
      </c>
      <c r="DX6" s="2">
        <f>POWER(10,($B6-H$227)/H$228)/(1+POWER(10,($B6-H$227)/H$228))</f>
        <v>9.8137714418584159E-5</v>
      </c>
      <c r="DY6" s="2">
        <f>POWER(10,($B6-I$227)/I$228)/(1+POWER(10,($B6-I$227)/I$228))</f>
        <v>1.0419403854531315E-4</v>
      </c>
      <c r="DZ6" s="2">
        <f>POWER(10,($B6-J$227)/J$228)/(1+POWER(10,($B6-J$227)/J$228))</f>
        <v>1.0061552816115603E-4</v>
      </c>
      <c r="EA6" s="2">
        <f>POWER(10,($B6-K$227)/K$228)/(1+POWER(10,($B6-K$227)/K$228))</f>
        <v>1.0226245061277583E-4</v>
      </c>
      <c r="EB6" s="2">
        <f>POWER(10,($B6-L$227)/L$228)/(1+POWER(10,($B6-L$227)/L$228))</f>
        <v>9.8362778626398252E-5</v>
      </c>
      <c r="EC6" s="2">
        <f>POWER(10,($B6-M$227)/M$228)/(1+POWER(10,($B6-M$227)/M$228))</f>
        <v>9.4129838117243622E-5</v>
      </c>
      <c r="ED6" s="2">
        <f>POWER(10,($B6-N$227)/N$228)/(1+POWER(10,($B6-N$227)/N$228))</f>
        <v>1.1211229164774564E-4</v>
      </c>
      <c r="EE6" s="2">
        <f>POWER(10,($B6-O$227)/O$228)/(1+POWER(10,($B6-O$227)/O$228))</f>
        <v>9.9672615775104332E-5</v>
      </c>
    </row>
    <row r="7" spans="1:135" x14ac:dyDescent="0.25">
      <c r="B7" s="2">
        <v>1</v>
      </c>
      <c r="C7">
        <v>89.344999999999999</v>
      </c>
      <c r="D7">
        <v>93.52</v>
      </c>
      <c r="E7">
        <v>97</v>
      </c>
      <c r="F7">
        <v>95.507999999999996</v>
      </c>
      <c r="G7">
        <v>93.864000000000004</v>
      </c>
      <c r="H7">
        <v>92.864000000000004</v>
      </c>
      <c r="I7">
        <v>96.424000000000007</v>
      </c>
      <c r="J7">
        <v>96.153000000000006</v>
      </c>
      <c r="K7">
        <v>93.051000000000002</v>
      </c>
      <c r="L7">
        <v>89.948999999999998</v>
      </c>
      <c r="M7">
        <v>80.915000000000006</v>
      </c>
      <c r="N7">
        <v>73.3934</v>
      </c>
      <c r="O7">
        <v>63.523800000000001</v>
      </c>
      <c r="R7" s="5">
        <f>AV7+(C$209*_xlfn.NORM.DIST($B7,C$214*C$215+C$213,C$219*C$214,FALSE))+(C$211*_xlfn.NORM.DIST($B7,C$214*C$216+C$213,C$220*C$214,FALSE))+(C$210*_xlfn.NORM.DIST($B7,C$214*C$217+C$213,C$221*C$214,FALSE))+(C$212*_xlfn.NORM.DIST($B7,C$214*C$218+C$213,C$222*C$214,FALSE))</f>
        <v>92.229947469542125</v>
      </c>
      <c r="S7" s="5">
        <f>AW7+(D$209*_xlfn.NORM.DIST($B7,D$214*D$215+D$213,D$219*D$214,FALSE))+(D$211*_xlfn.NORM.DIST($B7,D$214*D$216+D$213,D$220*D$214,FALSE))+(D$210*_xlfn.NORM.DIST($B7,D$214*D$217+D$213,D$221*D$214,FALSE))+(D$212*_xlfn.NORM.DIST($B7,D$214*D$218+D$213,D$222*D$214,FALSE))</f>
        <v>94.985511202787563</v>
      </c>
      <c r="T7" s="5">
        <f>AX7+(E$209*_xlfn.NORM.DIST($B7,E$214*E$215+E$213,E$219*E$214,FALSE))+(E$211*_xlfn.NORM.DIST($B7,E$214*E$216+E$213,E$220*E$214,FALSE))+(E$210*_xlfn.NORM.DIST($B7,E$214*E$217+E$213,E$221*E$214,FALSE))+(E$212*_xlfn.NORM.DIST($B7,E$214*E$218+E$213,E$222*E$214,FALSE))</f>
        <v>96.868868010641918</v>
      </c>
      <c r="U7" s="5">
        <f>AY7+(F$209*_xlfn.NORM.DIST($B7,F$214*F$215+F$213,F$219*F$214,FALSE))+(F$211*_xlfn.NORM.DIST($B7,F$214*F$216+F$213,F$220*F$214,FALSE))+(F$210*_xlfn.NORM.DIST($B7,F$214*F$217+F$213,F$221*F$214,FALSE))+(F$212*_xlfn.NORM.DIST($B7,F$214*F$218+F$213,F$222*F$214,FALSE))</f>
        <v>96.73215761020991</v>
      </c>
      <c r="V7" s="5">
        <f>AZ7+(G$209*_xlfn.NORM.DIST($B7,G$214*G$215+G$213,G$219*G$214,FALSE))+(G$211*_xlfn.NORM.DIST($B7,G$214*G$216+G$213,G$220*G$214,FALSE))+(G$210*_xlfn.NORM.DIST($B7,G$214*G$217+G$213,G$221*G$214,FALSE))+(G$212*_xlfn.NORM.DIST($B7,G$214*G$218+G$213,G$222*G$214,FALSE))</f>
        <v>94.984148882851684</v>
      </c>
      <c r="W7" s="5">
        <f>BA7+(H$209*_xlfn.NORM.DIST($B7,H$214*H$215+H$213,H$219*H$214,FALSE))+(H$211*_xlfn.NORM.DIST($B7,H$214*H$216+H$213,H$220*H$214,FALSE))+(H$210*_xlfn.NORM.DIST($B7,H$214*H$217+H$213,H$221*H$214,FALSE))+(H$212*_xlfn.NORM.DIST($B7,H$214*H$218+H$213,H$222*H$214,FALSE))</f>
        <v>95.48398545893059</v>
      </c>
      <c r="X7" s="5">
        <f>BB7+(I$209*_xlfn.NORM.DIST($B7,I$214*I$215+I$213,I$219*I$214,FALSE))+(I$211*_xlfn.NORM.DIST($B7,I$214*I$216+I$213,I$220*I$214,FALSE))+(I$210*_xlfn.NORM.DIST($B7,I$214*I$217+I$213,I$221*I$214,FALSE))+(I$212*_xlfn.NORM.DIST($B7,I$214*I$218+I$213,I$222*I$214,FALSE))</f>
        <v>97.056883683319967</v>
      </c>
      <c r="Y7" s="5">
        <f>BC7+(J$209*_xlfn.NORM.DIST($B7,J$214*J$215+J$213,J$219*J$214,FALSE))+(J$211*_xlfn.NORM.DIST($B7,J$214*J$216+J$213,J$220*J$214,FALSE))+(J$210*_xlfn.NORM.DIST($B7,J$214*J$217+J$213,J$221*J$214,FALSE))+(J$212*_xlfn.NORM.DIST($B7,J$214*J$218+J$213,J$222*J$214,FALSE))</f>
        <v>97.153378492857868</v>
      </c>
      <c r="Z7" s="5">
        <f>BD7+(K$209*_xlfn.NORM.DIST($B7,K$214*K$215+K$213,K$219*K$214,FALSE))+(K$211*_xlfn.NORM.DIST($B7,K$214*K$216+K$213,K$220*K$214,FALSE))+(K$210*_xlfn.NORM.DIST($B7,K$214*K$217+K$213,K$221*K$214,FALSE))+(K$212*_xlfn.NORM.DIST($B7,K$214*K$218+K$213,K$222*K$214,FALSE))</f>
        <v>94.881471813608428</v>
      </c>
      <c r="AA7" s="5">
        <f>BE7+(L$209*_xlfn.NORM.DIST($B7,L$214*L$215+L$213,L$219*L$214,FALSE))+(L$211*_xlfn.NORM.DIST($B7,L$214*L$216+L$213,L$220*L$214,FALSE))+(L$210*_xlfn.NORM.DIST($B7,L$214*L$217+L$213,L$221*L$214,FALSE))+(L$212*_xlfn.NORM.DIST($B7,L$214*L$218+L$213,L$222*L$214,FALSE))</f>
        <v>91.311606631162121</v>
      </c>
      <c r="AB7" s="5">
        <f>BF7+(M$209*_xlfn.NORM.DIST($B7,M$214*M$215+M$213,M$219*M$214,FALSE))+(M$211*_xlfn.NORM.DIST($B7,M$214*M$216+M$213,M$220*M$214,FALSE))+(M$210*_xlfn.NORM.DIST($B7,M$214*M$217+M$213,M$221*M$214,FALSE))+(M$212*_xlfn.NORM.DIST($B7,M$214*M$218+M$213,M$222*M$214,FALSE))</f>
        <v>83.926227647773203</v>
      </c>
      <c r="AC7" s="5">
        <f>BG7+(N$209*_xlfn.NORM.DIST($B7,N$214*N$215+N$213,N$219*N$214,FALSE))+(N$211*_xlfn.NORM.DIST($B7,N$214*N$216+N$213,N$220*N$214,FALSE))+(N$210*_xlfn.NORM.DIST($B7,N$214*N$217+N$213,N$221*N$214,FALSE))+(N$212*_xlfn.NORM.DIST($B7,N$214*N$218+N$213,N$222*N$214,FALSE))</f>
        <v>73.96868967992917</v>
      </c>
      <c r="AD7" s="5">
        <f>BH7+(O$209*_xlfn.NORM.DIST($B7,O$214*O$215+O$213,O$219*O$214,FALSE))+(O$211*_xlfn.NORM.DIST($B7,O$214*O$216+O$213,O$220*O$214,FALSE))+(O$210*_xlfn.NORM.DIST($B7,O$214*O$217+O$213,O$221*O$214,FALSE))+(O$212*_xlfn.NORM.DIST($B7,O$214*O$218+O$213,O$222*O$214,FALSE))</f>
        <v>64.113368386560367</v>
      </c>
      <c r="AE7" s="5"/>
      <c r="AG7" s="5">
        <f t="shared" si="0"/>
        <v>-2.8849474695421264</v>
      </c>
      <c r="AH7" s="5">
        <f t="shared" si="1"/>
        <v>-1.4655112027875674</v>
      </c>
      <c r="AI7" s="5">
        <f t="shared" si="2"/>
        <v>0.13113198935808157</v>
      </c>
      <c r="AJ7" s="5">
        <f t="shared" si="3"/>
        <v>-1.2241576102099145</v>
      </c>
      <c r="AK7" s="5">
        <f t="shared" si="4"/>
        <v>-1.1201488828516801</v>
      </c>
      <c r="AL7" s="5">
        <f t="shared" si="5"/>
        <v>-2.6199854589305858</v>
      </c>
      <c r="AM7" s="5">
        <f t="shared" si="6"/>
        <v>-0.63288368331996026</v>
      </c>
      <c r="AN7" s="5">
        <f t="shared" si="7"/>
        <v>-1.0003784928578625</v>
      </c>
      <c r="AO7" s="5">
        <f t="shared" si="8"/>
        <v>-1.8304718136084261</v>
      </c>
      <c r="AP7" s="5">
        <f t="shared" si="9"/>
        <v>-1.362606631162123</v>
      </c>
      <c r="AQ7" s="5">
        <f t="shared" si="10"/>
        <v>-3.0112276477731967</v>
      </c>
      <c r="AR7" s="5">
        <f t="shared" si="11"/>
        <v>-0.57528967992917046</v>
      </c>
      <c r="AS7" s="5">
        <f t="shared" si="12"/>
        <v>-0.58956838656036581</v>
      </c>
      <c r="AV7" s="2">
        <f t="shared" si="13"/>
        <v>92.229947469542125</v>
      </c>
      <c r="AW7" s="2">
        <f t="shared" si="14"/>
        <v>94.985511202787563</v>
      </c>
      <c r="AX7" s="2">
        <f t="shared" si="15"/>
        <v>96.868868010641918</v>
      </c>
      <c r="AY7" s="2">
        <f t="shared" si="16"/>
        <v>96.73215761020991</v>
      </c>
      <c r="AZ7" s="2">
        <f t="shared" si="17"/>
        <v>94.984148882851684</v>
      </c>
      <c r="BA7" s="2">
        <f t="shared" si="18"/>
        <v>95.48398545893059</v>
      </c>
      <c r="BB7" s="2">
        <f t="shared" si="19"/>
        <v>97.056883683319967</v>
      </c>
      <c r="BC7" s="2">
        <f t="shared" si="20"/>
        <v>97.153378492857868</v>
      </c>
      <c r="BD7" s="2">
        <f t="shared" si="21"/>
        <v>94.881471813608428</v>
      </c>
      <c r="BE7" s="2">
        <f t="shared" si="22"/>
        <v>91.311606631162121</v>
      </c>
      <c r="BF7" s="2">
        <f t="shared" si="23"/>
        <v>83.926227647773203</v>
      </c>
      <c r="BG7" s="2">
        <f t="shared" si="24"/>
        <v>73.96868967992917</v>
      </c>
      <c r="BH7" s="2">
        <f t="shared" si="25"/>
        <v>64.113368386560367</v>
      </c>
      <c r="BK7" s="2">
        <f>IF(OR($B7&lt;C$229, AND($B7&gt;C$230, $B7&lt;C$231)), C7, "")</f>
        <v>89.344999999999999</v>
      </c>
      <c r="BL7" s="2">
        <f>IF(OR($B7&lt;D$229, AND($B7&gt;D$230, $B7&lt;D$231)), D7, "")</f>
        <v>93.52</v>
      </c>
      <c r="BM7" s="2">
        <f>IF(OR($B7&lt;E$229, AND($B7&gt;E$230, $B7&lt;E$231)), E7, "")</f>
        <v>97</v>
      </c>
      <c r="BN7" s="2">
        <f>IF(OR($B7&lt;F$229, AND($B7&gt;F$230, $B7&lt;F$231)), F7, "")</f>
        <v>95.507999999999996</v>
      </c>
      <c r="BO7" s="2">
        <f>IF(OR($B7&lt;G$229, AND($B7&gt;G$230, $B7&lt;G$231)), G7, "")</f>
        <v>93.864000000000004</v>
      </c>
      <c r="BP7" s="2">
        <f>IF(OR($B7&lt;H$229, AND($B7&gt;H$230, $B7&lt;H$231)), H7, "")</f>
        <v>92.864000000000004</v>
      </c>
      <c r="BQ7" s="2">
        <f>IF(OR($B7&lt;I$229, AND($B7&gt;I$230, $B7&lt;I$231)), I7, "")</f>
        <v>96.424000000000007</v>
      </c>
      <c r="BR7" s="2">
        <f>IF(OR($B7&lt;J$229, AND($B7&gt;J$230, $B7&lt;J$231)), J7, "")</f>
        <v>96.153000000000006</v>
      </c>
      <c r="BS7" s="2">
        <f>IF(OR($B7&lt;K$229, AND($B7&gt;K$230, $B7&lt;K$231)), K7, "")</f>
        <v>93.051000000000002</v>
      </c>
      <c r="BT7" s="2">
        <f>IF(OR($B7&lt;L$229, AND($B7&gt;L$230, $B7&lt;L$231)), L7, "")</f>
        <v>89.948999999999998</v>
      </c>
      <c r="BU7" s="2">
        <f>IF(OR($B7&lt;M$229, AND($B7&gt;M$230, $B7&lt;M$231)), M7, "")</f>
        <v>80.915000000000006</v>
      </c>
      <c r="BV7" s="2">
        <f>IF(OR($B7&lt;N$229, AND($B7&gt;N$230, $B7&lt;N$231)), N7, "")</f>
        <v>73.3934</v>
      </c>
      <c r="BW7" s="2">
        <f>IF(OR($B7&lt;O$229, AND($B7&gt;O$230, $B7&lt;O$231)), O7, "")</f>
        <v>63.523800000000001</v>
      </c>
      <c r="BZ7" s="2" t="str">
        <f>IF(OR(AND($B7&gt;C$230, $B7&lt;C$231), $B7&gt;C$232), C7, "")</f>
        <v/>
      </c>
      <c r="CA7" s="2" t="str">
        <f>IF(OR(AND($B7&gt;D$230, $B7&lt;D$231), $B7&gt;D$232), D7, "")</f>
        <v/>
      </c>
      <c r="CB7" s="2" t="str">
        <f>IF(OR(AND($B7&gt;E$230, $B7&lt;E$231), $B7&gt;E$232), E7, "")</f>
        <v/>
      </c>
      <c r="CC7" s="2" t="str">
        <f>IF(OR(AND($B7&gt;F$230, $B7&lt;F$231), $B7&gt;F$232), F7, "")</f>
        <v/>
      </c>
      <c r="CD7" s="2" t="str">
        <f>IF(OR(AND($B7&gt;G$230, $B7&lt;G$231), $B7&gt;G$232), G7, "")</f>
        <v/>
      </c>
      <c r="CE7" s="2" t="str">
        <f>IF(OR(AND($B7&gt;H$230, $B7&lt;H$231), $B7&gt;H$232), H7, "")</f>
        <v/>
      </c>
      <c r="CF7" s="2" t="str">
        <f>IF(OR(AND($B7&gt;I$230, $B7&lt;I$231), $B7&gt;I$232), I7, "")</f>
        <v/>
      </c>
      <c r="CG7" s="2" t="str">
        <f>IF(OR(AND($B7&gt;J$230, $B7&lt;J$231), $B7&gt;J$232), J7, "")</f>
        <v/>
      </c>
      <c r="CH7" s="2" t="str">
        <f>IF(OR(AND($B7&gt;K$230, $B7&lt;K$231), $B7&gt;K$232), K7, "")</f>
        <v/>
      </c>
      <c r="CI7" s="2" t="str">
        <f>IF(OR(AND($B7&gt;L$230, $B7&lt;L$231), $B7&gt;L$232), L7, "")</f>
        <v/>
      </c>
      <c r="CJ7" s="2" t="str">
        <f>IF(OR(AND($B7&gt;M$230, $B7&lt;M$231), $B7&gt;M$232), M7, "")</f>
        <v/>
      </c>
      <c r="CK7" s="2" t="str">
        <f>IF(OR(AND($B7&gt;N$230, $B7&lt;N$231), $B7&gt;N$232), N7, "")</f>
        <v/>
      </c>
      <c r="CL7" s="2" t="str">
        <f>IF(OR(AND($B7&gt;O$230, $B7&lt;O$231), $B7&gt;O$232), O7, "")</f>
        <v/>
      </c>
      <c r="CO7" s="2">
        <f>BK$207*$B7+BK$209</f>
        <v>92.229218350923972</v>
      </c>
      <c r="CP7" s="2">
        <f>BL$207*$B7+BL$209</f>
        <v>94.984827015004996</v>
      </c>
      <c r="CQ7" s="2">
        <f>BM$207*$B7+BM$209</f>
        <v>96.868423244051598</v>
      </c>
      <c r="CR7" s="2">
        <f>BN$207*$B7+BN$209</f>
        <v>96.731641362227975</v>
      </c>
      <c r="CS7" s="2">
        <f>BO$207*$B7+BO$209</f>
        <v>94.983721794916178</v>
      </c>
      <c r="CT7" s="2">
        <f>BP$207*$B7+BP$209</f>
        <v>95.483445338424346</v>
      </c>
      <c r="CU7" s="2">
        <f>BQ$207*$B7+BQ$209</f>
        <v>97.056048641192689</v>
      </c>
      <c r="CV7" s="2">
        <f>BR$207*$B7+BR$209</f>
        <v>97.152381045113728</v>
      </c>
      <c r="CW7" s="2">
        <f>BS$207*$B7+BS$209</f>
        <v>94.880410523776803</v>
      </c>
      <c r="CX7" s="2">
        <f>BT$207*$B7+BT$209</f>
        <v>91.310757767949411</v>
      </c>
      <c r="CY7" s="2">
        <f>BU$207*$B7+BU$209</f>
        <v>83.925362840108548</v>
      </c>
      <c r="CZ7" s="2">
        <f>BV$207*$B7+BV$209</f>
        <v>73.967766261136674</v>
      </c>
      <c r="DA7" s="2">
        <f>BW$207*$B7+BW$209</f>
        <v>64.112807274042083</v>
      </c>
      <c r="DD7" s="2">
        <f>BZ$207*$B7+BZ$209</f>
        <v>101.16697169432814</v>
      </c>
      <c r="DE7" s="2">
        <f>CA$207*$B7+CA$209</f>
        <v>101.66791463699877</v>
      </c>
      <c r="DF7" s="2">
        <f>CB$207*$B7+CB$209</f>
        <v>101.08038993584108</v>
      </c>
      <c r="DG7" s="2">
        <f>CC$207*$B7+CC$209</f>
        <v>101.11885695637159</v>
      </c>
      <c r="DH7" s="2">
        <f>CD$207*$B7+CD$209</f>
        <v>98.824613180411191</v>
      </c>
      <c r="DI7" s="2">
        <f>CE$207*$B7+CE$209</f>
        <v>100.50292661670348</v>
      </c>
      <c r="DJ7" s="2">
        <f>CF$207*$B7+CF$209</f>
        <v>104.36524922164389</v>
      </c>
      <c r="DK7" s="2">
        <f>CG$207*$B7+CG$209</f>
        <v>106.1936493408638</v>
      </c>
      <c r="DL7" s="2">
        <f>CH$207*$B7+CH$209</f>
        <v>104.34544264264994</v>
      </c>
      <c r="DM7" s="2">
        <f>CI$207*$B7+CI$209</f>
        <v>99.181415843358792</v>
      </c>
      <c r="DN7" s="2">
        <f>CJ$207*$B7+CJ$209</f>
        <v>92.30443947067333</v>
      </c>
      <c r="DO7" s="2">
        <f>CK$207*$B7+CK$209</f>
        <v>81.479672804587395</v>
      </c>
      <c r="DP7" s="2">
        <f>CL$207*$B7+CL$209</f>
        <v>69.247072245462775</v>
      </c>
      <c r="DS7" s="2">
        <f>POWER(10,($B7-C$227)/C$228)/(1+POWER(10,($B7-C$227)/C$228))</f>
        <v>8.1577393124179567E-5</v>
      </c>
      <c r="DT7" s="2">
        <f>POWER(10,($B7-D$227)/D$228)/(1+POWER(10,($B7-D$227)/D$228))</f>
        <v>1.0237600062390828E-4</v>
      </c>
      <c r="DU7" s="2">
        <f>POWER(10,($B7-E$227)/E$228)/(1+POWER(10,($B7-E$227)/E$228))</f>
        <v>1.0559594195992026E-4</v>
      </c>
      <c r="DV7" s="2">
        <f>POWER(10,($B7-F$227)/F$228)/(1+POWER(10,($B7-F$227)/F$228))</f>
        <v>1.1767098535335889E-4</v>
      </c>
      <c r="DW7" s="2">
        <f>POWER(10,($B7-G$227)/G$228)/(1+POWER(10,($B7-G$227)/G$228))</f>
        <v>1.1119500465925061E-4</v>
      </c>
      <c r="DX7" s="2">
        <f>POWER(10,($B7-H$227)/H$228)/(1+POWER(10,($B7-H$227)/H$228))</f>
        <v>1.0760484526052501E-4</v>
      </c>
      <c r="DY7" s="2">
        <f>POWER(10,($B7-I$227)/I$228)/(1+POWER(10,($B7-I$227)/I$228))</f>
        <v>1.1424534298711039E-4</v>
      </c>
      <c r="DZ7" s="2">
        <f>POWER(10,($B7-J$227)/J$228)/(1+POWER(10,($B7-J$227)/J$228))</f>
        <v>1.1032166190718747E-4</v>
      </c>
      <c r="EA7" s="2">
        <f>POWER(10,($B7-K$227)/K$228)/(1+POWER(10,($B7-K$227)/K$228))</f>
        <v>1.1212744112089347E-4</v>
      </c>
      <c r="EB7" s="2">
        <f>POWER(10,($B7-L$227)/L$228)/(1+POWER(10,($B7-L$227)/L$228))</f>
        <v>1.0785161857877145E-4</v>
      </c>
      <c r="EC7" s="2">
        <f>POWER(10,($B7-M$227)/M$228)/(1+POWER(10,($B7-M$227)/M$228))</f>
        <v>1.0321037779937471E-4</v>
      </c>
      <c r="ED7" s="2">
        <f>POWER(10,($B7-N$227)/N$228)/(1+POWER(10,($B7-N$227)/N$228))</f>
        <v>1.2292735368099516E-4</v>
      </c>
      <c r="EE7" s="2">
        <f>POWER(10,($B7-O$227)/O$228)/(1+POWER(10,($B7-O$227)/O$228))</f>
        <v>1.0928779901289114E-4</v>
      </c>
    </row>
    <row r="8" spans="1:135" x14ac:dyDescent="0.25">
      <c r="B8" s="2">
        <v>2</v>
      </c>
      <c r="C8">
        <v>90.414000000000001</v>
      </c>
      <c r="D8">
        <v>92.54</v>
      </c>
      <c r="E8">
        <v>94.915000000000006</v>
      </c>
      <c r="F8">
        <v>96.373000000000005</v>
      </c>
      <c r="G8">
        <v>94.016999999999996</v>
      </c>
      <c r="H8">
        <v>94.61</v>
      </c>
      <c r="I8">
        <v>96.846999999999994</v>
      </c>
      <c r="J8">
        <v>95.119</v>
      </c>
      <c r="K8">
        <v>92.034000000000006</v>
      </c>
      <c r="L8">
        <v>88.644000000000005</v>
      </c>
      <c r="M8">
        <v>82.424000000000007</v>
      </c>
      <c r="N8">
        <v>73.557400000000001</v>
      </c>
      <c r="O8">
        <v>63.9206</v>
      </c>
      <c r="R8" s="5">
        <f>AV8+(C$209*_xlfn.NORM.DIST($B8,C$214*C$215+C$213,C$219*C$214,FALSE))+(C$211*_xlfn.NORM.DIST($B8,C$214*C$216+C$213,C$220*C$214,FALSE))+(C$210*_xlfn.NORM.DIST($B8,C$214*C$217+C$213,C$221*C$214,FALSE))+(C$212*_xlfn.NORM.DIST($B8,C$214*C$218+C$213,C$222*C$214,FALSE))</f>
        <v>92.245323392305266</v>
      </c>
      <c r="S8" s="5">
        <f>AW8+(D$209*_xlfn.NORM.DIST($B8,D$214*D$215+D$213,D$219*D$214,FALSE))+(D$211*_xlfn.NORM.DIST($B8,D$214*D$216+D$213,D$220*D$214,FALSE))+(D$210*_xlfn.NORM.DIST($B8,D$214*D$217+D$213,D$221*D$214,FALSE))+(D$212*_xlfn.NORM.DIST($B8,D$214*D$218+D$213,D$222*D$214,FALSE))</f>
        <v>94.993978326435325</v>
      </c>
      <c r="T8" s="5">
        <f>AX8+(E$209*_xlfn.NORM.DIST($B8,E$214*E$215+E$213,E$219*E$214,FALSE))+(E$211*_xlfn.NORM.DIST($B8,E$214*E$216+E$213,E$220*E$214,FALSE))+(E$210*_xlfn.NORM.DIST($B8,E$214*E$217+E$213,E$221*E$214,FALSE))+(E$212*_xlfn.NORM.DIST($B8,E$214*E$218+E$213,E$222*E$214,FALSE))</f>
        <v>96.865430678388989</v>
      </c>
      <c r="U8" s="5">
        <f>AY8+(F$209*_xlfn.NORM.DIST($B8,F$214*F$215+F$213,F$219*F$214,FALSE))+(F$211*_xlfn.NORM.DIST($B8,F$214*F$216+F$213,F$220*F$214,FALSE))+(F$210*_xlfn.NORM.DIST($B8,F$214*F$217+F$213,F$221*F$214,FALSE))+(F$212*_xlfn.NORM.DIST($B8,F$214*F$218+F$213,F$222*F$214,FALSE))</f>
        <v>96.730465779595249</v>
      </c>
      <c r="V8" s="5">
        <f>AZ8+(G$209*_xlfn.NORM.DIST($B8,G$214*G$215+G$213,G$219*G$214,FALSE))+(G$211*_xlfn.NORM.DIST($B8,G$214*G$216+G$213,G$220*G$214,FALSE))+(G$210*_xlfn.NORM.DIST($B8,G$214*G$217+G$213,G$221*G$214,FALSE))+(G$212*_xlfn.NORM.DIST($B8,G$214*G$218+G$213,G$222*G$214,FALSE))</f>
        <v>95.00326773668445</v>
      </c>
      <c r="W8" s="5">
        <f>BA8+(H$209*_xlfn.NORM.DIST($B8,H$214*H$215+H$213,H$219*H$214,FALSE))+(H$211*_xlfn.NORM.DIST($B8,H$214*H$216+H$213,H$220*H$214,FALSE))+(H$210*_xlfn.NORM.DIST($B8,H$214*H$217+H$213,H$221*H$214,FALSE))+(H$212*_xlfn.NORM.DIST($B8,H$214*H$218+H$213,H$222*H$214,FALSE))</f>
        <v>95.521593698642519</v>
      </c>
      <c r="X8" s="5">
        <f>BB8+(I$209*_xlfn.NORM.DIST($B8,I$214*I$215+I$213,I$219*I$214,FALSE))+(I$211*_xlfn.NORM.DIST($B8,I$214*I$216+I$213,I$220*I$214,FALSE))+(I$210*_xlfn.NORM.DIST($B8,I$214*I$217+I$213,I$221*I$214,FALSE))+(I$212*_xlfn.NORM.DIST($B8,I$214*I$218+I$213,I$222*I$214,FALSE))</f>
        <v>97.100883330284972</v>
      </c>
      <c r="Y8" s="5">
        <f>BC8+(J$209*_xlfn.NORM.DIST($B8,J$214*J$215+J$213,J$219*J$214,FALSE))+(J$211*_xlfn.NORM.DIST($B8,J$214*J$216+J$213,J$220*J$214,FALSE))+(J$210*_xlfn.NORM.DIST($B8,J$214*J$217+J$213,J$221*J$214,FALSE))+(J$212*_xlfn.NORM.DIST($B8,J$214*J$218+J$213,J$222*J$214,FALSE))</f>
        <v>97.203334081674242</v>
      </c>
      <c r="Z8" s="5">
        <f>BD8+(K$209*_xlfn.NORM.DIST($B8,K$214*K$215+K$213,K$219*K$214,FALSE))+(K$211*_xlfn.NORM.DIST($B8,K$214*K$216+K$213,K$220*K$214,FALSE))+(K$210*_xlfn.NORM.DIST($B8,K$214*K$217+K$213,K$221*K$214,FALSE))+(K$212*_xlfn.NORM.DIST($B8,K$214*K$218+K$213,K$222*K$214,FALSE))</f>
        <v>94.92386099162303</v>
      </c>
      <c r="AA8" s="5">
        <f>BE8+(L$209*_xlfn.NORM.DIST($B8,L$214*L$215+L$213,L$219*L$214,FALSE))+(L$211*_xlfn.NORM.DIST($B8,L$214*L$216+L$213,L$220*L$214,FALSE))+(L$210*_xlfn.NORM.DIST($B8,L$214*L$217+L$213,L$221*L$214,FALSE))+(L$212*_xlfn.NORM.DIST($B8,L$214*L$218+L$213,L$222*L$214,FALSE))</f>
        <v>91.341934182389934</v>
      </c>
      <c r="AB8" s="5">
        <f>BF8+(M$209*_xlfn.NORM.DIST($B8,M$214*M$215+M$213,M$219*M$214,FALSE))+(M$211*_xlfn.NORM.DIST($B8,M$214*M$216+M$213,M$220*M$214,FALSE))+(M$210*_xlfn.NORM.DIST($B8,M$214*M$217+M$213,M$221*M$214,FALSE))+(M$212*_xlfn.NORM.DIST($B8,M$214*M$218+M$213,M$222*M$214,FALSE))</f>
        <v>83.963976659563073</v>
      </c>
      <c r="AC8" s="5">
        <f>BG8+(N$209*_xlfn.NORM.DIST($B8,N$214*N$215+N$213,N$219*N$214,FALSE))+(N$211*_xlfn.NORM.DIST($B8,N$214*N$216+N$213,N$220*N$214,FALSE))+(N$210*_xlfn.NORM.DIST($B8,N$214*N$217+N$213,N$221*N$214,FALSE))+(N$212*_xlfn.NORM.DIST($B8,N$214*N$218+N$213,N$222*N$214,FALSE))</f>
        <v>74.01220319462459</v>
      </c>
      <c r="AD8" s="5">
        <f>BH8+(O$209*_xlfn.NORM.DIST($B8,O$214*O$215+O$213,O$219*O$214,FALSE))+(O$211*_xlfn.NORM.DIST($B8,O$214*O$216+O$213,O$220*O$214,FALSE))+(O$210*_xlfn.NORM.DIST($B8,O$214*O$217+O$213,O$221*O$214,FALSE))+(O$212*_xlfn.NORM.DIST($B8,O$214*O$218+O$213,O$222*O$214,FALSE))</f>
        <v>64.144250723694711</v>
      </c>
      <c r="AE8" s="5"/>
      <c r="AG8" s="5">
        <f t="shared" si="0"/>
        <v>-1.831323392305265</v>
      </c>
      <c r="AH8" s="5">
        <f t="shared" si="1"/>
        <v>-2.453978326435319</v>
      </c>
      <c r="AI8" s="5">
        <f t="shared" si="2"/>
        <v>-1.9504306783889831</v>
      </c>
      <c r="AJ8" s="5">
        <f t="shared" si="3"/>
        <v>-0.35746577959524473</v>
      </c>
      <c r="AK8" s="5">
        <f t="shared" si="4"/>
        <v>-0.98626773668445367</v>
      </c>
      <c r="AL8" s="5">
        <f t="shared" si="5"/>
        <v>-0.91159369864251971</v>
      </c>
      <c r="AM8" s="5">
        <f t="shared" si="6"/>
        <v>-0.25388333028497811</v>
      </c>
      <c r="AN8" s="5">
        <f t="shared" si="7"/>
        <v>-2.0843340816742426</v>
      </c>
      <c r="AO8" s="5">
        <f t="shared" si="8"/>
        <v>-2.8898609916230242</v>
      </c>
      <c r="AP8" s="5">
        <f t="shared" si="9"/>
        <v>-2.697934182389929</v>
      </c>
      <c r="AQ8" s="5">
        <f t="shared" si="10"/>
        <v>-1.5399766595630666</v>
      </c>
      <c r="AR8" s="5">
        <f t="shared" si="11"/>
        <v>-0.45480319462458851</v>
      </c>
      <c r="AS8" s="5">
        <f t="shared" si="12"/>
        <v>-0.22365072369471051</v>
      </c>
      <c r="AV8" s="2">
        <f t="shared" si="13"/>
        <v>92.245323392305266</v>
      </c>
      <c r="AW8" s="2">
        <f t="shared" si="14"/>
        <v>94.993978326435325</v>
      </c>
      <c r="AX8" s="2">
        <f t="shared" si="15"/>
        <v>96.865430678388989</v>
      </c>
      <c r="AY8" s="2">
        <f t="shared" si="16"/>
        <v>96.730465779595249</v>
      </c>
      <c r="AZ8" s="2">
        <f t="shared" si="17"/>
        <v>95.00326773668445</v>
      </c>
      <c r="BA8" s="2">
        <f t="shared" si="18"/>
        <v>95.521593698642519</v>
      </c>
      <c r="BB8" s="2">
        <f t="shared" si="19"/>
        <v>97.100883330284972</v>
      </c>
      <c r="BC8" s="2">
        <f t="shared" si="20"/>
        <v>97.203334081674242</v>
      </c>
      <c r="BD8" s="2">
        <f t="shared" si="21"/>
        <v>94.92386099162303</v>
      </c>
      <c r="BE8" s="2">
        <f t="shared" si="22"/>
        <v>91.341934182389934</v>
      </c>
      <c r="BF8" s="2">
        <f t="shared" si="23"/>
        <v>83.963976659563073</v>
      </c>
      <c r="BG8" s="2">
        <f t="shared" si="24"/>
        <v>74.01220319462459</v>
      </c>
      <c r="BH8" s="2">
        <f t="shared" si="25"/>
        <v>64.144250723694711</v>
      </c>
      <c r="BK8" s="2">
        <f>IF(OR($B8&lt;C$229, AND($B8&gt;C$230, $B8&lt;C$231)), C8, "")</f>
        <v>90.414000000000001</v>
      </c>
      <c r="BL8" s="2">
        <f>IF(OR($B8&lt;D$229, AND($B8&gt;D$230, $B8&lt;D$231)), D8, "")</f>
        <v>92.54</v>
      </c>
      <c r="BM8" s="2">
        <f>IF(OR($B8&lt;E$229, AND($B8&gt;E$230, $B8&lt;E$231)), E8, "")</f>
        <v>94.915000000000006</v>
      </c>
      <c r="BN8" s="2">
        <f>IF(OR($B8&lt;F$229, AND($B8&gt;F$230, $B8&lt;F$231)), F8, "")</f>
        <v>96.373000000000005</v>
      </c>
      <c r="BO8" s="2">
        <f>IF(OR($B8&lt;G$229, AND($B8&gt;G$230, $B8&lt;G$231)), G8, "")</f>
        <v>94.016999999999996</v>
      </c>
      <c r="BP8" s="2">
        <f>IF(OR($B8&lt;H$229, AND($B8&gt;H$230, $B8&lt;H$231)), H8, "")</f>
        <v>94.61</v>
      </c>
      <c r="BQ8" s="2">
        <f>IF(OR($B8&lt;I$229, AND($B8&gt;I$230, $B8&lt;I$231)), I8, "")</f>
        <v>96.846999999999994</v>
      </c>
      <c r="BR8" s="2">
        <f>IF(OR($B8&lt;J$229, AND($B8&gt;J$230, $B8&lt;J$231)), J8, "")</f>
        <v>95.119</v>
      </c>
      <c r="BS8" s="2">
        <f>IF(OR($B8&lt;K$229, AND($B8&gt;K$230, $B8&lt;K$231)), K8, "")</f>
        <v>92.034000000000006</v>
      </c>
      <c r="BT8" s="2">
        <f>IF(OR($B8&lt;L$229, AND($B8&gt;L$230, $B8&lt;L$231)), L8, "")</f>
        <v>88.644000000000005</v>
      </c>
      <c r="BU8" s="2">
        <f>IF(OR($B8&lt;M$229, AND($B8&gt;M$230, $B8&lt;M$231)), M8, "")</f>
        <v>82.424000000000007</v>
      </c>
      <c r="BV8" s="2">
        <f>IF(OR($B8&lt;N$229, AND($B8&gt;N$230, $B8&lt;N$231)), N8, "")</f>
        <v>73.557400000000001</v>
      </c>
      <c r="BW8" s="2">
        <f>IF(OR($B8&lt;O$229, AND($B8&gt;O$230, $B8&lt;O$231)), O8, "")</f>
        <v>63.9206</v>
      </c>
      <c r="BZ8" s="2" t="str">
        <f>IF(OR(AND($B8&gt;C$230, $B8&lt;C$231), $B8&gt;C$232), C8, "")</f>
        <v/>
      </c>
      <c r="CA8" s="2" t="str">
        <f>IF(OR(AND($B8&gt;D$230, $B8&lt;D$231), $B8&gt;D$232), D8, "")</f>
        <v/>
      </c>
      <c r="CB8" s="2" t="str">
        <f>IF(OR(AND($B8&gt;E$230, $B8&lt;E$231), $B8&gt;E$232), E8, "")</f>
        <v/>
      </c>
      <c r="CC8" s="2" t="str">
        <f>IF(OR(AND($B8&gt;F$230, $B8&lt;F$231), $B8&gt;F$232), F8, "")</f>
        <v/>
      </c>
      <c r="CD8" s="2" t="str">
        <f>IF(OR(AND($B8&gt;G$230, $B8&lt;G$231), $B8&gt;G$232), G8, "")</f>
        <v/>
      </c>
      <c r="CE8" s="2" t="str">
        <f>IF(OR(AND($B8&gt;H$230, $B8&lt;H$231), $B8&gt;H$232), H8, "")</f>
        <v/>
      </c>
      <c r="CF8" s="2" t="str">
        <f>IF(OR(AND($B8&gt;I$230, $B8&lt;I$231), $B8&gt;I$232), I8, "")</f>
        <v/>
      </c>
      <c r="CG8" s="2" t="str">
        <f>IF(OR(AND($B8&gt;J$230, $B8&lt;J$231), $B8&gt;J$232), J8, "")</f>
        <v/>
      </c>
      <c r="CH8" s="2" t="str">
        <f>IF(OR(AND($B8&gt;K$230, $B8&lt;K$231), $B8&gt;K$232), K8, "")</f>
        <v/>
      </c>
      <c r="CI8" s="2" t="str">
        <f>IF(OR(AND($B8&gt;L$230, $B8&lt;L$231), $B8&gt;L$232), L8, "")</f>
        <v/>
      </c>
      <c r="CJ8" s="2" t="str">
        <f>IF(OR(AND($B8&gt;M$230, $B8&lt;M$231), $B8&gt;M$232), M8, "")</f>
        <v/>
      </c>
      <c r="CK8" s="2" t="str">
        <f>IF(OR(AND($B8&gt;N$230, $B8&lt;N$231), $B8&gt;N$232), N8, "")</f>
        <v/>
      </c>
      <c r="CL8" s="2" t="str">
        <f>IF(OR(AND($B8&gt;O$230, $B8&lt;O$231), $B8&gt;O$232), O8, "")</f>
        <v/>
      </c>
      <c r="CO8" s="2">
        <f>BK$207*$B8+BK$209</f>
        <v>92.2445325879618</v>
      </c>
      <c r="CP8" s="2">
        <f>BL$207*$B8+BL$209</f>
        <v>94.993236722072808</v>
      </c>
      <c r="CQ8" s="2">
        <f>BM$207*$B8+BM$209</f>
        <v>96.864948693673739</v>
      </c>
      <c r="CR8" s="2">
        <f>BN$207*$B8+BN$209</f>
        <v>96.729906181234597</v>
      </c>
      <c r="CS8" s="2">
        <f>BO$207*$B8+BO$209</f>
        <v>95.002805103034945</v>
      </c>
      <c r="CT8" s="2">
        <f>BP$207*$B8+BP$209</f>
        <v>95.521008232568633</v>
      </c>
      <c r="CU8" s="2">
        <f>BQ$207*$B8+BQ$209</f>
        <v>97.099978195468893</v>
      </c>
      <c r="CV8" s="2">
        <f>BR$207*$B8+BR$209</f>
        <v>97.202252837676482</v>
      </c>
      <c r="CW8" s="2">
        <f>BS$207*$B8+BS$209</f>
        <v>94.92271052841528</v>
      </c>
      <c r="CX8" s="2">
        <f>BT$207*$B8+BT$209</f>
        <v>91.341014056807282</v>
      </c>
      <c r="CY8" s="2">
        <f>BU$207*$B8+BU$209</f>
        <v>83.96303899285877</v>
      </c>
      <c r="CZ8" s="2">
        <f>BV$207*$B8+BV$209</f>
        <v>74.011201920466831</v>
      </c>
      <c r="DA8" s="2">
        <f>BW$207*$B8+BW$209</f>
        <v>64.14364228650156</v>
      </c>
      <c r="DD8" s="2">
        <f>BZ$207*$B8+BZ$209</f>
        <v>101.08555804561671</v>
      </c>
      <c r="DE8" s="2">
        <f>CA$207*$B8+CA$209</f>
        <v>101.59984269777186</v>
      </c>
      <c r="DF8" s="2">
        <f>CB$207*$B8+CB$209</f>
        <v>101.02779581468226</v>
      </c>
      <c r="DG8" s="2">
        <f>CC$207*$B8+CC$209</f>
        <v>101.06713139460929</v>
      </c>
      <c r="DH8" s="2">
        <f>CD$207*$B8+CD$209</f>
        <v>98.797322947440094</v>
      </c>
      <c r="DI8" s="2">
        <f>CE$207*$B8+CE$209</f>
        <v>100.48320995678378</v>
      </c>
      <c r="DJ8" s="2">
        <f>CF$207*$B8+CF$209</f>
        <v>104.32567195678843</v>
      </c>
      <c r="DK8" s="2">
        <f>CG$207*$B8+CG$209</f>
        <v>106.14081236135861</v>
      </c>
      <c r="DL8" s="2">
        <f>CH$207*$B8+CH$209</f>
        <v>104.28033303129997</v>
      </c>
      <c r="DM8" s="2">
        <f>CI$207*$B8+CI$209</f>
        <v>99.121826693480315</v>
      </c>
      <c r="DN8" s="2">
        <f>CJ$207*$B8+CJ$209</f>
        <v>92.248743701770223</v>
      </c>
      <c r="DO8" s="2">
        <f>CK$207*$B8+CK$209</f>
        <v>81.43984727689265</v>
      </c>
      <c r="DP8" s="2">
        <f>CL$207*$B8+CL$209</f>
        <v>69.221127340183315</v>
      </c>
      <c r="DS8" s="2">
        <f>POWER(10,($B8-C$227)/C$228)/(1+POWER(10,($B8-C$227)/C$228))</f>
        <v>8.9447128870626626E-5</v>
      </c>
      <c r="DT8" s="2">
        <f>POWER(10,($B8-D$227)/D$228)/(1+POWER(10,($B8-D$227)/D$228))</f>
        <v>1.1225194377418548E-4</v>
      </c>
      <c r="DU8" s="2">
        <f>POWER(10,($B8-E$227)/E$228)/(1+POWER(10,($B8-E$227)/E$228))</f>
        <v>1.1578246840250568E-4</v>
      </c>
      <c r="DV8" s="2">
        <f>POWER(10,($B8-F$227)/F$228)/(1+POWER(10,($B8-F$227)/F$228))</f>
        <v>1.2902220501026729E-4</v>
      </c>
      <c r="DW8" s="2">
        <f>POWER(10,($B8-G$227)/G$228)/(1+POWER(10,($B8-G$227)/G$228))</f>
        <v>1.2192159016707714E-4</v>
      </c>
      <c r="DX8" s="2">
        <f>POWER(10,($B8-H$227)/H$228)/(1+POWER(10,($B8-H$227)/H$228))</f>
        <v>1.1798514176225697E-4</v>
      </c>
      <c r="DY8" s="2">
        <f>POWER(10,($B8-I$227)/I$228)/(1+POWER(10,($B8-I$227)/I$228))</f>
        <v>1.252661468896699E-4</v>
      </c>
      <c r="DZ8" s="2">
        <f>POWER(10,($B8-J$227)/J$228)/(1+POWER(10,($B8-J$227)/J$228))</f>
        <v>1.2096400934675551E-4</v>
      </c>
      <c r="EA8" s="2">
        <f>POWER(10,($B8-K$227)/K$228)/(1+POWER(10,($B8-K$227)/K$228))</f>
        <v>1.2294396438862297E-4</v>
      </c>
      <c r="EB8" s="2">
        <f>POWER(10,($B8-L$227)/L$228)/(1+POWER(10,($B8-L$227)/L$228))</f>
        <v>1.1825571770065295E-4</v>
      </c>
      <c r="EC8" s="2">
        <f>POWER(10,($B8-M$227)/M$228)/(1+POWER(10,($B8-M$227)/M$228))</f>
        <v>1.1316680200850416E-4</v>
      </c>
      <c r="ED8" s="2">
        <f>POWER(10,($B8-N$227)/N$228)/(1+POWER(10,($B8-N$227)/N$228))</f>
        <v>1.3478556448969623E-4</v>
      </c>
      <c r="EE8" s="2">
        <f>POWER(10,($B8-O$227)/O$228)/(1+POWER(10,($B8-O$227)/O$228))</f>
        <v>1.1983042524332644E-4</v>
      </c>
    </row>
    <row r="9" spans="1:135" x14ac:dyDescent="0.25">
      <c r="B9" s="2">
        <v>3</v>
      </c>
      <c r="C9">
        <v>90.293000000000006</v>
      </c>
      <c r="D9">
        <v>94.04</v>
      </c>
      <c r="E9">
        <v>96.593000000000004</v>
      </c>
      <c r="F9">
        <v>95.593000000000004</v>
      </c>
      <c r="G9">
        <v>94.254000000000005</v>
      </c>
      <c r="H9">
        <v>95.424000000000007</v>
      </c>
      <c r="I9">
        <v>96.644000000000005</v>
      </c>
      <c r="J9">
        <v>95.338999999999999</v>
      </c>
      <c r="K9">
        <v>93.864000000000004</v>
      </c>
      <c r="L9">
        <v>89.287999999999997</v>
      </c>
      <c r="M9">
        <v>82.728999999999999</v>
      </c>
      <c r="N9">
        <v>74.016400000000004</v>
      </c>
      <c r="O9">
        <v>64.968299999999999</v>
      </c>
      <c r="R9" s="5">
        <f>AV9+(C$209*_xlfn.NORM.DIST($B9,C$214*C$215+C$213,C$219*C$214,FALSE))+(C$211*_xlfn.NORM.DIST($B9,C$214*C$216+C$213,C$220*C$214,FALSE))+(C$210*_xlfn.NORM.DIST($B9,C$214*C$217+C$213,C$221*C$214,FALSE))+(C$212*_xlfn.NORM.DIST($B9,C$214*C$218+C$213,C$222*C$214,FALSE))</f>
        <v>92.260704430554682</v>
      </c>
      <c r="S9" s="5">
        <f>AW9+(D$209*_xlfn.NORM.DIST($B9,D$214*D$215+D$213,D$219*D$214,FALSE))+(D$211*_xlfn.NORM.DIST($B9,D$214*D$216+D$213,D$220*D$214,FALSE))+(D$210*_xlfn.NORM.DIST($B9,D$214*D$217+D$213,D$221*D$214,FALSE))+(D$212*_xlfn.NORM.DIST($B9,D$214*D$218+D$213,D$222*D$214,FALSE))</f>
        <v>95.002450159950641</v>
      </c>
      <c r="T9" s="5">
        <f>AX9+(E$209*_xlfn.NORM.DIST($B9,E$214*E$215+E$213,E$219*E$214,FALSE))+(E$211*_xlfn.NORM.DIST($B9,E$214*E$216+E$213,E$220*E$214,FALSE))+(E$210*_xlfn.NORM.DIST($B9,E$214*E$217+E$213,E$221*E$214,FALSE))+(E$212*_xlfn.NORM.DIST($B9,E$214*E$218+E$213,E$222*E$214,FALSE))</f>
        <v>96.861996387318783</v>
      </c>
      <c r="U9" s="5">
        <f>AY9+(F$209*_xlfn.NORM.DIST($B9,F$214*F$215+F$213,F$219*F$214,FALSE))+(F$211*_xlfn.NORM.DIST($B9,F$214*F$216+F$213,F$220*F$214,FALSE))+(F$210*_xlfn.NORM.DIST($B9,F$214*F$217+F$213,F$221*F$214,FALSE))+(F$212*_xlfn.NORM.DIST($B9,F$214*F$218+F$213,F$222*F$214,FALSE))</f>
        <v>96.728777507951676</v>
      </c>
      <c r="V9" s="5">
        <f>AZ9+(G$209*_xlfn.NORM.DIST($B9,G$214*G$215+G$213,G$219*G$214,FALSE))+(G$211*_xlfn.NORM.DIST($B9,G$214*G$216+G$213,G$220*G$214,FALSE))+(G$210*_xlfn.NORM.DIST($B9,G$214*G$217+G$213,G$221*G$214,FALSE))+(G$212*_xlfn.NORM.DIST($B9,G$214*G$218+G$213,G$222*G$214,FALSE))</f>
        <v>95.022389473551883</v>
      </c>
      <c r="W9" s="5">
        <f>BA9+(H$209*_xlfn.NORM.DIST($B9,H$214*H$215+H$213,H$219*H$214,FALSE))+(H$211*_xlfn.NORM.DIST($B9,H$214*H$216+H$213,H$220*H$214,FALSE))+(H$210*_xlfn.NORM.DIST($B9,H$214*H$217+H$213,H$221*H$214,FALSE))+(H$212*_xlfn.NORM.DIST($B9,H$214*H$218+H$213,H$222*H$214,FALSE))</f>
        <v>95.559205660125542</v>
      </c>
      <c r="X9" s="5">
        <f>BB9+(I$209*_xlfn.NORM.DIST($B9,I$214*I$215+I$213,I$219*I$214,FALSE))+(I$211*_xlfn.NORM.DIST($B9,I$214*I$216+I$213,I$220*I$214,FALSE))+(I$210*_xlfn.NORM.DIST($B9,I$214*I$217+I$213,I$221*I$214,FALSE))+(I$212*_xlfn.NORM.DIST($B9,I$214*I$218+I$213,I$222*I$214,FALSE))</f>
        <v>97.144888728684791</v>
      </c>
      <c r="Y9" s="5">
        <f>BC9+(J$209*_xlfn.NORM.DIST($B9,J$214*J$215+J$213,J$219*J$214,FALSE))+(J$211*_xlfn.NORM.DIST($B9,J$214*J$216+J$213,J$220*J$214,FALSE))+(J$210*_xlfn.NORM.DIST($B9,J$214*J$217+J$213,J$221*J$214,FALSE))+(J$212*_xlfn.NORM.DIST($B9,J$214*J$218+J$213,J$222*J$214,FALSE))</f>
        <v>97.253296554314474</v>
      </c>
      <c r="Z9" s="5">
        <f>BD9+(K$209*_xlfn.NORM.DIST($B9,K$214*K$215+K$213,K$219*K$214,FALSE))+(K$211*_xlfn.NORM.DIST($B9,K$214*K$216+K$213,K$220*K$214,FALSE))+(K$210*_xlfn.NORM.DIST($B9,K$214*K$217+K$213,K$221*K$214,FALSE))+(K$212*_xlfn.NORM.DIST($B9,K$214*K$218+K$213,K$222*K$214,FALSE))</f>
        <v>94.96625749669208</v>
      </c>
      <c r="AA9" s="5">
        <f>BE9+(L$209*_xlfn.NORM.DIST($B9,L$214*L$215+L$213,L$219*L$214,FALSE))+(L$211*_xlfn.NORM.DIST($B9,L$214*L$216+L$213,L$220*L$214,FALSE))+(L$210*_xlfn.NORM.DIST($B9,L$214*L$217+L$213,L$221*L$214,FALSE))+(L$212*_xlfn.NORM.DIST($B9,L$214*L$218+L$213,L$222*L$214,FALSE))</f>
        <v>91.372267582134398</v>
      </c>
      <c r="AB9" s="5">
        <f>BF9+(M$209*_xlfn.NORM.DIST($B9,M$214*M$215+M$213,M$219*M$214,FALSE))+(M$211*_xlfn.NORM.DIST($B9,M$214*M$216+M$213,M$220*M$214,FALSE))+(M$210*_xlfn.NORM.DIST($B9,M$214*M$217+M$213,M$221*M$214,FALSE))+(M$212*_xlfn.NORM.DIST($B9,M$214*M$218+M$213,M$222*M$214,FALSE))</f>
        <v>84.001731679558418</v>
      </c>
      <c r="AC9" s="5">
        <f>BG9+(N$209*_xlfn.NORM.DIST($B9,N$214*N$215+N$213,N$219*N$214,FALSE))+(N$211*_xlfn.NORM.DIST($B9,N$214*N$216+N$213,N$220*N$214,FALSE))+(N$210*_xlfn.NORM.DIST($B9,N$214*N$217+N$213,N$221*N$214,FALSE))+(N$212*_xlfn.NORM.DIST($B9,N$214*N$218+N$213,N$222*N$214,FALSE))</f>
        <v>74.05572313583933</v>
      </c>
      <c r="AD9" s="5">
        <f>BH9+(O$209*_xlfn.NORM.DIST($B9,O$214*O$215+O$213,O$219*O$214,FALSE))+(O$211*_xlfn.NORM.DIST($B9,O$214*O$216+O$213,O$220*O$214,FALSE))+(O$210*_xlfn.NORM.DIST($B9,O$214*O$217+O$213,O$221*O$214,FALSE))+(O$212*_xlfn.NORM.DIST($B9,O$214*O$218+O$213,O$222*O$214,FALSE))</f>
        <v>64.175136969054961</v>
      </c>
      <c r="AE9" s="5"/>
      <c r="AG9" s="5">
        <f t="shared" si="0"/>
        <v>-1.9677044305546758</v>
      </c>
      <c r="AH9" s="5">
        <f t="shared" si="1"/>
        <v>-0.96245015995063454</v>
      </c>
      <c r="AI9" s="5">
        <f t="shared" si="2"/>
        <v>-0.26899638731877928</v>
      </c>
      <c r="AJ9" s="5">
        <f t="shared" si="3"/>
        <v>-1.1357775079516728</v>
      </c>
      <c r="AK9" s="5">
        <f t="shared" si="4"/>
        <v>-0.7683894735518777</v>
      </c>
      <c r="AL9" s="5">
        <f t="shared" si="5"/>
        <v>-0.13520566012553559</v>
      </c>
      <c r="AM9" s="5">
        <f t="shared" si="6"/>
        <v>-0.50088872868478518</v>
      </c>
      <c r="AN9" s="5">
        <f t="shared" si="7"/>
        <v>-1.9142965543144754</v>
      </c>
      <c r="AO9" s="5">
        <f t="shared" si="8"/>
        <v>-1.1022574966920757</v>
      </c>
      <c r="AP9" s="5">
        <f t="shared" si="9"/>
        <v>-2.0842675821344017</v>
      </c>
      <c r="AQ9" s="5">
        <f t="shared" si="10"/>
        <v>-1.2727316795584187</v>
      </c>
      <c r="AR9" s="5">
        <f t="shared" si="11"/>
        <v>-3.9323135839325118E-2</v>
      </c>
      <c r="AS9" s="5">
        <f t="shared" si="12"/>
        <v>0.79316303094503837</v>
      </c>
      <c r="AV9" s="2">
        <f t="shared" si="13"/>
        <v>92.260704430554682</v>
      </c>
      <c r="AW9" s="2">
        <f t="shared" si="14"/>
        <v>95.002450159950641</v>
      </c>
      <c r="AX9" s="2">
        <f t="shared" si="15"/>
        <v>96.861996387318783</v>
      </c>
      <c r="AY9" s="2">
        <f t="shared" si="16"/>
        <v>96.728777507951676</v>
      </c>
      <c r="AZ9" s="2">
        <f t="shared" si="17"/>
        <v>95.022389473551883</v>
      </c>
      <c r="BA9" s="2">
        <f t="shared" si="18"/>
        <v>95.559205660125542</v>
      </c>
      <c r="BB9" s="2">
        <f t="shared" si="19"/>
        <v>97.144888728684791</v>
      </c>
      <c r="BC9" s="2">
        <f t="shared" si="20"/>
        <v>97.253296554314474</v>
      </c>
      <c r="BD9" s="2">
        <f t="shared" si="21"/>
        <v>94.96625749669208</v>
      </c>
      <c r="BE9" s="2">
        <f t="shared" si="22"/>
        <v>91.372267582134398</v>
      </c>
      <c r="BF9" s="2">
        <f t="shared" si="23"/>
        <v>84.001731679558418</v>
      </c>
      <c r="BG9" s="2">
        <f t="shared" si="24"/>
        <v>74.05572313583933</v>
      </c>
      <c r="BH9" s="2">
        <f t="shared" si="25"/>
        <v>64.175136969054961</v>
      </c>
      <c r="BK9" s="2">
        <f>IF(OR($B9&lt;C$229, AND($B9&gt;C$230, $B9&lt;C$231)), C9, "")</f>
        <v>90.293000000000006</v>
      </c>
      <c r="BL9" s="2">
        <f>IF(OR($B9&lt;D$229, AND($B9&gt;D$230, $B9&lt;D$231)), D9, "")</f>
        <v>94.04</v>
      </c>
      <c r="BM9" s="2">
        <f>IF(OR($B9&lt;E$229, AND($B9&gt;E$230, $B9&lt;E$231)), E9, "")</f>
        <v>96.593000000000004</v>
      </c>
      <c r="BN9" s="2">
        <f>IF(OR($B9&lt;F$229, AND($B9&gt;F$230, $B9&lt;F$231)), F9, "")</f>
        <v>95.593000000000004</v>
      </c>
      <c r="BO9" s="2">
        <f>IF(OR($B9&lt;G$229, AND($B9&gt;G$230, $B9&lt;G$231)), G9, "")</f>
        <v>94.254000000000005</v>
      </c>
      <c r="BP9" s="2">
        <f>IF(OR($B9&lt;H$229, AND($B9&gt;H$230, $B9&lt;H$231)), H9, "")</f>
        <v>95.424000000000007</v>
      </c>
      <c r="BQ9" s="2">
        <f>IF(OR($B9&lt;I$229, AND($B9&gt;I$230, $B9&lt;I$231)), I9, "")</f>
        <v>96.644000000000005</v>
      </c>
      <c r="BR9" s="2">
        <f>IF(OR($B9&lt;J$229, AND($B9&gt;J$230, $B9&lt;J$231)), J9, "")</f>
        <v>95.338999999999999</v>
      </c>
      <c r="BS9" s="2">
        <f>IF(OR($B9&lt;K$229, AND($B9&gt;K$230, $B9&lt;K$231)), K9, "")</f>
        <v>93.864000000000004</v>
      </c>
      <c r="BT9" s="2">
        <f>IF(OR($B9&lt;L$229, AND($B9&gt;L$230, $B9&lt;L$231)), L9, "")</f>
        <v>89.287999999999997</v>
      </c>
      <c r="BU9" s="2">
        <f>IF(OR($B9&lt;M$229, AND($B9&gt;M$230, $B9&lt;M$231)), M9, "")</f>
        <v>82.728999999999999</v>
      </c>
      <c r="BV9" s="2">
        <f>IF(OR($B9&lt;N$229, AND($B9&gt;N$230, $B9&lt;N$231)), N9, "")</f>
        <v>74.016400000000004</v>
      </c>
      <c r="BW9" s="2">
        <f>IF(OR($B9&lt;O$229, AND($B9&gt;O$230, $B9&lt;O$231)), O9, "")</f>
        <v>64.968299999999999</v>
      </c>
      <c r="BZ9" s="2" t="str">
        <f>IF(OR(AND($B9&gt;C$230, $B9&lt;C$231), $B9&gt;C$232), C9, "")</f>
        <v/>
      </c>
      <c r="CA9" s="2" t="str">
        <f>IF(OR(AND($B9&gt;D$230, $B9&lt;D$231), $B9&gt;D$232), D9, "")</f>
        <v/>
      </c>
      <c r="CB9" s="2" t="str">
        <f>IF(OR(AND($B9&gt;E$230, $B9&lt;E$231), $B9&gt;E$232), E9, "")</f>
        <v/>
      </c>
      <c r="CC9" s="2" t="str">
        <f>IF(OR(AND($B9&gt;F$230, $B9&lt;F$231), $B9&gt;F$232), F9, "")</f>
        <v/>
      </c>
      <c r="CD9" s="2" t="str">
        <f>IF(OR(AND($B9&gt;G$230, $B9&lt;G$231), $B9&gt;G$232), G9, "")</f>
        <v/>
      </c>
      <c r="CE9" s="2" t="str">
        <f>IF(OR(AND($B9&gt;H$230, $B9&lt;H$231), $B9&gt;H$232), H9, "")</f>
        <v/>
      </c>
      <c r="CF9" s="2" t="str">
        <f>IF(OR(AND($B9&gt;I$230, $B9&lt;I$231), $B9&gt;I$232), I9, "")</f>
        <v/>
      </c>
      <c r="CG9" s="2" t="str">
        <f>IF(OR(AND($B9&gt;J$230, $B9&lt;J$231), $B9&gt;J$232), J9, "")</f>
        <v/>
      </c>
      <c r="CH9" s="2" t="str">
        <f>IF(OR(AND($B9&gt;K$230, $B9&lt;K$231), $B9&gt;K$232), K9, "")</f>
        <v/>
      </c>
      <c r="CI9" s="2" t="str">
        <f>IF(OR(AND($B9&gt;L$230, $B9&lt;L$231), $B9&gt;L$232), L9, "")</f>
        <v/>
      </c>
      <c r="CJ9" s="2" t="str">
        <f>IF(OR(AND($B9&gt;M$230, $B9&lt;M$231), $B9&gt;M$232), M9, "")</f>
        <v/>
      </c>
      <c r="CK9" s="2" t="str">
        <f>IF(OR(AND($B9&gt;N$230, $B9&lt;N$231), $B9&gt;N$232), N9, "")</f>
        <v/>
      </c>
      <c r="CL9" s="2" t="str">
        <f>IF(OR(AND($B9&gt;O$230, $B9&lt;O$231), $B9&gt;O$232), O9, "")</f>
        <v/>
      </c>
      <c r="CO9" s="2">
        <f>BK$207*$B9+BK$209</f>
        <v>92.259846824999613</v>
      </c>
      <c r="CP9" s="2">
        <f>BL$207*$B9+BL$209</f>
        <v>95.001646429140635</v>
      </c>
      <c r="CQ9" s="2">
        <f>BM$207*$B9+BM$209</f>
        <v>96.861474143295865</v>
      </c>
      <c r="CR9" s="2">
        <f>BN$207*$B9+BN$209</f>
        <v>96.728171000241218</v>
      </c>
      <c r="CS9" s="2">
        <f>BO$207*$B9+BO$209</f>
        <v>95.021888411153697</v>
      </c>
      <c r="CT9" s="2">
        <f>BP$207*$B9+BP$209</f>
        <v>95.558571126712934</v>
      </c>
      <c r="CU9" s="2">
        <f>BQ$207*$B9+BQ$209</f>
        <v>97.143907749745082</v>
      </c>
      <c r="CV9" s="2">
        <f>BR$207*$B9+BR$209</f>
        <v>97.252124630239237</v>
      </c>
      <c r="CW9" s="2">
        <f>BS$207*$B9+BS$209</f>
        <v>94.965010533053757</v>
      </c>
      <c r="CX9" s="2">
        <f>BT$207*$B9+BT$209</f>
        <v>91.371270345665167</v>
      </c>
      <c r="CY9" s="2">
        <f>BU$207*$B9+BU$209</f>
        <v>84.000715145609007</v>
      </c>
      <c r="CZ9" s="2">
        <f>BV$207*$B9+BV$209</f>
        <v>74.054637579797003</v>
      </c>
      <c r="DA9" s="2">
        <f>BW$207*$B9+BW$209</f>
        <v>64.174477298961051</v>
      </c>
      <c r="DD9" s="2">
        <f>BZ$207*$B9+BZ$209</f>
        <v>101.00414439690526</v>
      </c>
      <c r="DE9" s="2">
        <f>CA$207*$B9+CA$209</f>
        <v>101.53177075854495</v>
      </c>
      <c r="DF9" s="2">
        <f>CB$207*$B9+CB$209</f>
        <v>100.97520169352346</v>
      </c>
      <c r="DG9" s="2">
        <f>CC$207*$B9+CC$209</f>
        <v>101.01540583284701</v>
      </c>
      <c r="DH9" s="2">
        <f>CD$207*$B9+CD$209</f>
        <v>98.770032714468996</v>
      </c>
      <c r="DI9" s="2">
        <f>CE$207*$B9+CE$209</f>
        <v>100.46349329686407</v>
      </c>
      <c r="DJ9" s="2">
        <f>CF$207*$B9+CF$209</f>
        <v>104.28609469193296</v>
      </c>
      <c r="DK9" s="2">
        <f>CG$207*$B9+CG$209</f>
        <v>106.08797538185343</v>
      </c>
      <c r="DL9" s="2">
        <f>CH$207*$B9+CH$209</f>
        <v>104.21522341995001</v>
      </c>
      <c r="DM9" s="2">
        <f>CI$207*$B9+CI$209</f>
        <v>99.062237543601853</v>
      </c>
      <c r="DN9" s="2">
        <f>CJ$207*$B9+CJ$209</f>
        <v>92.193047932867103</v>
      </c>
      <c r="DO9" s="2">
        <f>CK$207*$B9+CK$209</f>
        <v>81.40002174919789</v>
      </c>
      <c r="DP9" s="2">
        <f>CL$207*$B9+CL$209</f>
        <v>69.19518243490387</v>
      </c>
      <c r="DS9" s="2">
        <f>POWER(10,($B9-C$227)/C$228)/(1+POWER(10,($B9-C$227)/C$228))</f>
        <v>9.807598014819687E-5</v>
      </c>
      <c r="DT9" s="2">
        <f>POWER(10,($B9-D$227)/D$228)/(1+POWER(10,($B9-D$227)/D$228))</f>
        <v>1.2308047587814095E-4</v>
      </c>
      <c r="DU9" s="2">
        <f>POWER(10,($B9-E$227)/E$228)/(1+POWER(10,($B9-E$227)/E$228))</f>
        <v>1.2695153398894406E-4</v>
      </c>
      <c r="DV9" s="2">
        <f>POWER(10,($B9-F$227)/F$228)/(1+POWER(10,($B9-F$227)/F$228))</f>
        <v>1.414682736391097E-4</v>
      </c>
      <c r="DW9" s="2">
        <f>POWER(10,($B9-G$227)/G$228)/(1+POWER(10,($B9-G$227)/G$228))</f>
        <v>1.3368279277668052E-4</v>
      </c>
      <c r="DX9" s="2">
        <f>POWER(10,($B9-H$227)/H$228)/(1+POWER(10,($B9-H$227)/H$228))</f>
        <v>1.2936666283127582E-4</v>
      </c>
      <c r="DY9" s="2">
        <f>POWER(10,($B9-I$227)/I$228)/(1+POWER(10,($B9-I$227)/I$228))</f>
        <v>1.3734993884331452E-4</v>
      </c>
      <c r="DZ9" s="2">
        <f>POWER(10,($B9-J$227)/J$228)/(1+POWER(10,($B9-J$227)/J$228))</f>
        <v>1.3263285088975803E-4</v>
      </c>
      <c r="EA9" s="2">
        <f>POWER(10,($B9-K$227)/K$228)/(1+POWER(10,($B9-K$227)/K$228))</f>
        <v>1.3480377733639912E-4</v>
      </c>
      <c r="EB9" s="2">
        <f>POWER(10,($B9-L$227)/L$228)/(1+POWER(10,($B9-L$227)/L$228))</f>
        <v>1.2966333668627212E-4</v>
      </c>
      <c r="EC9" s="2">
        <f>POWER(10,($B9-M$227)/M$228)/(1+POWER(10,($B9-M$227)/M$228))</f>
        <v>1.2408357616909617E-4</v>
      </c>
      <c r="ED9" s="2">
        <f>POWER(10,($B9-N$227)/N$228)/(1+POWER(10,($B9-N$227)/N$228))</f>
        <v>1.4778751080850172E-4</v>
      </c>
      <c r="EE9" s="2">
        <f>POWER(10,($B9-O$227)/O$228)/(1+POWER(10,($B9-O$227)/O$228))</f>
        <v>1.3138992951184072E-4</v>
      </c>
    </row>
    <row r="10" spans="1:135" x14ac:dyDescent="0.25">
      <c r="B10" s="2">
        <v>4</v>
      </c>
      <c r="C10">
        <v>90</v>
      </c>
      <c r="D10">
        <v>93.74</v>
      </c>
      <c r="E10">
        <v>95.034000000000006</v>
      </c>
      <c r="F10">
        <v>95.287999999999997</v>
      </c>
      <c r="G10">
        <v>94.661000000000001</v>
      </c>
      <c r="H10">
        <v>96.034000000000006</v>
      </c>
      <c r="I10">
        <v>95.813999999999993</v>
      </c>
      <c r="J10">
        <v>94.881</v>
      </c>
      <c r="K10">
        <v>93.525000000000006</v>
      </c>
      <c r="L10">
        <v>89.831000000000003</v>
      </c>
      <c r="M10">
        <v>83.168999999999997</v>
      </c>
      <c r="N10">
        <v>72.934399999999997</v>
      </c>
      <c r="O10">
        <v>63.333300000000001</v>
      </c>
      <c r="R10" s="5">
        <f>AV10+(C$209*_xlfn.NORM.DIST($B10,C$214*C$215+C$213,C$219*C$214,FALSE))+(C$211*_xlfn.NORM.DIST($B10,C$214*C$216+C$213,C$220*C$214,FALSE))+(C$210*_xlfn.NORM.DIST($B10,C$214*C$217+C$213,C$221*C$214,FALSE))+(C$212*_xlfn.NORM.DIST($B10,C$214*C$218+C$213,C$222*C$214,FALSE))</f>
        <v>92.276090997090051</v>
      </c>
      <c r="S10" s="5">
        <f>AW10+(D$209*_xlfn.NORM.DIST($B10,D$214*D$215+D$213,D$219*D$214,FALSE))+(D$211*_xlfn.NORM.DIST($B10,D$214*D$216+D$213,D$220*D$214,FALSE))+(D$210*_xlfn.NORM.DIST($B10,D$214*D$217+D$213,D$221*D$214,FALSE))+(D$212*_xlfn.NORM.DIST($B10,D$214*D$218+D$213,D$222*D$214,FALSE))</f>
        <v>95.010927077590097</v>
      </c>
      <c r="T10" s="5">
        <f>AX10+(E$209*_xlfn.NORM.DIST($B10,E$214*E$215+E$213,E$219*E$214,FALSE))+(E$211*_xlfn.NORM.DIST($B10,E$214*E$216+E$213,E$220*E$214,FALSE))+(E$210*_xlfn.NORM.DIST($B10,E$214*E$217+E$213,E$221*E$214,FALSE))+(E$212*_xlfn.NORM.DIST($B10,E$214*E$218+E$213,E$222*E$214,FALSE))</f>
        <v>96.858565377748363</v>
      </c>
      <c r="U10" s="5">
        <f>AY10+(F$209*_xlfn.NORM.DIST($B10,F$214*F$215+F$213,F$219*F$214,FALSE))+(F$211*_xlfn.NORM.DIST($B10,F$214*F$216+F$213,F$220*F$214,FALSE))+(F$210*_xlfn.NORM.DIST($B10,F$214*F$217+F$213,F$221*F$214,FALSE))+(F$212*_xlfn.NORM.DIST($B10,F$214*F$218+F$213,F$222*F$214,FALSE))</f>
        <v>96.727093078405716</v>
      </c>
      <c r="V10" s="5">
        <f>AZ10+(G$209*_xlfn.NORM.DIST($B10,G$214*G$215+G$213,G$219*G$214,FALSE))+(G$211*_xlfn.NORM.DIST($B10,G$214*G$216+G$213,G$220*G$214,FALSE))+(G$210*_xlfn.NORM.DIST($B10,G$214*G$217+G$213,G$221*G$214,FALSE))+(G$212*_xlfn.NORM.DIST($B10,G$214*G$218+G$213,G$222*G$214,FALSE))</f>
        <v>95.041514318822777</v>
      </c>
      <c r="W10" s="5">
        <f>BA10+(H$209*_xlfn.NORM.DIST($B10,H$214*H$215+H$213,H$219*H$214,FALSE))+(H$211*_xlfn.NORM.DIST($B10,H$214*H$216+H$213,H$220*H$214,FALSE))+(H$210*_xlfn.NORM.DIST($B10,H$214*H$217+H$213,H$221*H$214,FALSE))+(H$212*_xlfn.NORM.DIST($B10,H$214*H$218+H$213,H$222*H$214,FALSE))</f>
        <v>95.596821639352214</v>
      </c>
      <c r="X10" s="5">
        <f>BB10+(I$209*_xlfn.NORM.DIST($B10,I$214*I$215+I$213,I$219*I$214,FALSE))+(I$211*_xlfn.NORM.DIST($B10,I$214*I$216+I$213,I$220*I$214,FALSE))+(I$210*_xlfn.NORM.DIST($B10,I$214*I$217+I$213,I$221*I$214,FALSE))+(I$212*_xlfn.NORM.DIST($B10,I$214*I$218+I$213,I$222*I$214,FALSE))</f>
        <v>97.188900335724753</v>
      </c>
      <c r="Y10" s="5">
        <f>BC10+(J$209*_xlfn.NORM.DIST($B10,J$214*J$215+J$213,J$219*J$214,FALSE))+(J$211*_xlfn.NORM.DIST($B10,J$214*J$216+J$213,J$220*J$214,FALSE))+(J$210*_xlfn.NORM.DIST($B10,J$214*J$217+J$213,J$221*J$214,FALSE))+(J$212*_xlfn.NORM.DIST($B10,J$214*J$218+J$213,J$222*J$214,FALSE))</f>
        <v>97.303266458909377</v>
      </c>
      <c r="Z10" s="5">
        <f>BD10+(K$209*_xlfn.NORM.DIST($B10,K$214*K$215+K$213,K$219*K$214,FALSE))+(K$211*_xlfn.NORM.DIST($B10,K$214*K$216+K$213,K$220*K$214,FALSE))+(K$210*_xlfn.NORM.DIST($B10,K$214*K$217+K$213,K$221*K$214,FALSE))+(K$212*_xlfn.NORM.DIST($B10,K$214*K$218+K$213,K$222*K$214,FALSE))</f>
        <v>95.008661912406382</v>
      </c>
      <c r="AA10" s="5">
        <f>BE10+(L$209*_xlfn.NORM.DIST($B10,L$214*L$215+L$213,L$219*L$214,FALSE))+(L$211*_xlfn.NORM.DIST($B10,L$214*L$216+L$213,L$220*L$214,FALSE))+(L$210*_xlfn.NORM.DIST($B10,L$214*L$217+L$213,L$221*L$214,FALSE))+(L$212*_xlfn.NORM.DIST($B10,L$214*L$218+L$213,L$222*L$214,FALSE))</f>
        <v>91.40260729545173</v>
      </c>
      <c r="AB10" s="5">
        <f>BF10+(M$209*_xlfn.NORM.DIST($B10,M$214*M$215+M$213,M$219*M$214,FALSE))+(M$211*_xlfn.NORM.DIST($B10,M$214*M$216+M$213,M$220*M$214,FALSE))+(M$210*_xlfn.NORM.DIST($B10,M$214*M$217+M$213,M$221*M$214,FALSE))+(M$212*_xlfn.NORM.DIST($B10,M$214*M$218+M$213,M$222*M$214,FALSE))</f>
        <v>84.039493188768475</v>
      </c>
      <c r="AC10" s="5">
        <f>BG10+(N$209*_xlfn.NORM.DIST($B10,N$214*N$215+N$213,N$219*N$214,FALSE))+(N$211*_xlfn.NORM.DIST($B10,N$214*N$216+N$213,N$220*N$214,FALSE))+(N$210*_xlfn.NORM.DIST($B10,N$214*N$217+N$213,N$221*N$214,FALSE))+(N$212*_xlfn.NORM.DIST($B10,N$214*N$218+N$213,N$222*N$214,FALSE))</f>
        <v>74.099250018755157</v>
      </c>
      <c r="AD10" s="5">
        <f>BH10+(O$209*_xlfn.NORM.DIST($B10,O$214*O$215+O$213,O$219*O$214,FALSE))+(O$211*_xlfn.NORM.DIST($B10,O$214*O$216+O$213,O$220*O$214,FALSE))+(O$210*_xlfn.NORM.DIST($B10,O$214*O$217+O$213,O$221*O$214,FALSE))+(O$212*_xlfn.NORM.DIST($B10,O$214*O$218+O$213,O$222*O$214,FALSE))</f>
        <v>64.206027436163467</v>
      </c>
      <c r="AE10" s="5"/>
      <c r="AG10" s="5">
        <f t="shared" si="0"/>
        <v>-2.2760909970900514</v>
      </c>
      <c r="AH10" s="5">
        <f t="shared" si="1"/>
        <v>-1.2709270775901018</v>
      </c>
      <c r="AI10" s="5">
        <f t="shared" si="2"/>
        <v>-1.8245653777483568</v>
      </c>
      <c r="AJ10" s="5">
        <f t="shared" si="3"/>
        <v>-1.439093078405719</v>
      </c>
      <c r="AK10" s="5">
        <f t="shared" si="4"/>
        <v>-0.38051431882277598</v>
      </c>
      <c r="AL10" s="5">
        <f t="shared" si="5"/>
        <v>0.43717836064779192</v>
      </c>
      <c r="AM10" s="5">
        <f t="shared" si="6"/>
        <v>-1.3749003357247602</v>
      </c>
      <c r="AN10" s="5">
        <f t="shared" si="7"/>
        <v>-2.4222664589093768</v>
      </c>
      <c r="AO10" s="5">
        <f t="shared" si="8"/>
        <v>-1.4836619124063759</v>
      </c>
      <c r="AP10" s="5">
        <f t="shared" si="9"/>
        <v>-1.5716072954517273</v>
      </c>
      <c r="AQ10" s="5">
        <f t="shared" si="10"/>
        <v>-0.87049318876847792</v>
      </c>
      <c r="AR10" s="5">
        <f t="shared" si="11"/>
        <v>-1.1648500187551605</v>
      </c>
      <c r="AS10" s="5">
        <f t="shared" si="12"/>
        <v>-0.8727274361634656</v>
      </c>
      <c r="AV10" s="2">
        <f t="shared" si="13"/>
        <v>92.276090997090051</v>
      </c>
      <c r="AW10" s="2">
        <f t="shared" si="14"/>
        <v>95.010927077590097</v>
      </c>
      <c r="AX10" s="2">
        <f t="shared" si="15"/>
        <v>96.858565377748363</v>
      </c>
      <c r="AY10" s="2">
        <f t="shared" si="16"/>
        <v>96.727093078405716</v>
      </c>
      <c r="AZ10" s="2">
        <f t="shared" si="17"/>
        <v>95.041514318822777</v>
      </c>
      <c r="BA10" s="2">
        <f t="shared" si="18"/>
        <v>95.596821639352214</v>
      </c>
      <c r="BB10" s="2">
        <f t="shared" si="19"/>
        <v>97.188900335724753</v>
      </c>
      <c r="BC10" s="2">
        <f t="shared" si="20"/>
        <v>97.303266458909377</v>
      </c>
      <c r="BD10" s="2">
        <f t="shared" si="21"/>
        <v>95.008661912406382</v>
      </c>
      <c r="BE10" s="2">
        <f t="shared" si="22"/>
        <v>91.40260729545173</v>
      </c>
      <c r="BF10" s="2">
        <f t="shared" si="23"/>
        <v>84.039493188768475</v>
      </c>
      <c r="BG10" s="2">
        <f t="shared" si="24"/>
        <v>74.099250018755157</v>
      </c>
      <c r="BH10" s="2">
        <f t="shared" si="25"/>
        <v>64.206027436163467</v>
      </c>
      <c r="BK10" s="2">
        <f>IF(OR($B10&lt;C$229, AND($B10&gt;C$230, $B10&lt;C$231)), C10, "")</f>
        <v>90</v>
      </c>
      <c r="BL10" s="2">
        <f>IF(OR($B10&lt;D$229, AND($B10&gt;D$230, $B10&lt;D$231)), D10, "")</f>
        <v>93.74</v>
      </c>
      <c r="BM10" s="2">
        <f>IF(OR($B10&lt;E$229, AND($B10&gt;E$230, $B10&lt;E$231)), E10, "")</f>
        <v>95.034000000000006</v>
      </c>
      <c r="BN10" s="2">
        <f>IF(OR($B10&lt;F$229, AND($B10&gt;F$230, $B10&lt;F$231)), F10, "")</f>
        <v>95.287999999999997</v>
      </c>
      <c r="BO10" s="2">
        <f>IF(OR($B10&lt;G$229, AND($B10&gt;G$230, $B10&lt;G$231)), G10, "")</f>
        <v>94.661000000000001</v>
      </c>
      <c r="BP10" s="2">
        <f>IF(OR($B10&lt;H$229, AND($B10&gt;H$230, $B10&lt;H$231)), H10, "")</f>
        <v>96.034000000000006</v>
      </c>
      <c r="BQ10" s="2">
        <f>IF(OR($B10&lt;I$229, AND($B10&gt;I$230, $B10&lt;I$231)), I10, "")</f>
        <v>95.813999999999993</v>
      </c>
      <c r="BR10" s="2">
        <f>IF(OR($B10&lt;J$229, AND($B10&gt;J$230, $B10&lt;J$231)), J10, "")</f>
        <v>94.881</v>
      </c>
      <c r="BS10" s="2">
        <f>IF(OR($B10&lt;K$229, AND($B10&gt;K$230, $B10&lt;K$231)), K10, "")</f>
        <v>93.525000000000006</v>
      </c>
      <c r="BT10" s="2">
        <f>IF(OR($B10&lt;L$229, AND($B10&gt;L$230, $B10&lt;L$231)), L10, "")</f>
        <v>89.831000000000003</v>
      </c>
      <c r="BU10" s="2">
        <f>IF(OR($B10&lt;M$229, AND($B10&gt;M$230, $B10&lt;M$231)), M10, "")</f>
        <v>83.168999999999997</v>
      </c>
      <c r="BV10" s="2">
        <f>IF(OR($B10&lt;N$229, AND($B10&gt;N$230, $B10&lt;N$231)), N10, "")</f>
        <v>72.934399999999997</v>
      </c>
      <c r="BW10" s="2">
        <f>IF(OR($B10&lt;O$229, AND($B10&gt;O$230, $B10&lt;O$231)), O10, "")</f>
        <v>63.333300000000001</v>
      </c>
      <c r="BZ10" s="2" t="str">
        <f>IF(OR(AND($B10&gt;C$230, $B10&lt;C$231), $B10&gt;C$232), C10, "")</f>
        <v/>
      </c>
      <c r="CA10" s="2" t="str">
        <f>IF(OR(AND($B10&gt;D$230, $B10&lt;D$231), $B10&gt;D$232), D10, "")</f>
        <v/>
      </c>
      <c r="CB10" s="2" t="str">
        <f>IF(OR(AND($B10&gt;E$230, $B10&lt;E$231), $B10&gt;E$232), E10, "")</f>
        <v/>
      </c>
      <c r="CC10" s="2" t="str">
        <f>IF(OR(AND($B10&gt;F$230, $B10&lt;F$231), $B10&gt;F$232), F10, "")</f>
        <v/>
      </c>
      <c r="CD10" s="2" t="str">
        <f>IF(OR(AND($B10&gt;G$230, $B10&lt;G$231), $B10&gt;G$232), G10, "")</f>
        <v/>
      </c>
      <c r="CE10" s="2" t="str">
        <f>IF(OR(AND($B10&gt;H$230, $B10&lt;H$231), $B10&gt;H$232), H10, "")</f>
        <v/>
      </c>
      <c r="CF10" s="2" t="str">
        <f>IF(OR(AND($B10&gt;I$230, $B10&lt;I$231), $B10&gt;I$232), I10, "")</f>
        <v/>
      </c>
      <c r="CG10" s="2" t="str">
        <f>IF(OR(AND($B10&gt;J$230, $B10&lt;J$231), $B10&gt;J$232), J10, "")</f>
        <v/>
      </c>
      <c r="CH10" s="2" t="str">
        <f>IF(OR(AND($B10&gt;K$230, $B10&lt;K$231), $B10&gt;K$232), K10, "")</f>
        <v/>
      </c>
      <c r="CI10" s="2" t="str">
        <f>IF(OR(AND($B10&gt;L$230, $B10&lt;L$231), $B10&gt;L$232), L10, "")</f>
        <v/>
      </c>
      <c r="CJ10" s="2" t="str">
        <f>IF(OR(AND($B10&gt;M$230, $B10&lt;M$231), $B10&gt;M$232), M10, "")</f>
        <v/>
      </c>
      <c r="CK10" s="2" t="str">
        <f>IF(OR(AND($B10&gt;N$230, $B10&lt;N$231), $B10&gt;N$232), N10, "")</f>
        <v/>
      </c>
      <c r="CL10" s="2" t="str">
        <f>IF(OR(AND($B10&gt;O$230, $B10&lt;O$231), $B10&gt;O$232), O10, "")</f>
        <v/>
      </c>
      <c r="CO10" s="2">
        <f>BK$207*$B10+BK$209</f>
        <v>92.275161062037441</v>
      </c>
      <c r="CP10" s="2">
        <f>BL$207*$B10+BL$209</f>
        <v>95.010056136208448</v>
      </c>
      <c r="CQ10" s="2">
        <f>BM$207*$B10+BM$209</f>
        <v>96.857999592917992</v>
      </c>
      <c r="CR10" s="2">
        <f>BN$207*$B10+BN$209</f>
        <v>96.726435819247854</v>
      </c>
      <c r="CS10" s="2">
        <f>BO$207*$B10+BO$209</f>
        <v>95.040971719272463</v>
      </c>
      <c r="CT10" s="2">
        <f>BP$207*$B10+BP$209</f>
        <v>95.596134020857221</v>
      </c>
      <c r="CU10" s="2">
        <f>BQ$207*$B10+BQ$209</f>
        <v>97.187837304021272</v>
      </c>
      <c r="CV10" s="2">
        <f>BR$207*$B10+BR$209</f>
        <v>97.301996422801977</v>
      </c>
      <c r="CW10" s="2">
        <f>BS$207*$B10+BS$209</f>
        <v>95.007310537692234</v>
      </c>
      <c r="CX10" s="2">
        <f>BT$207*$B10+BT$209</f>
        <v>91.401526634523037</v>
      </c>
      <c r="CY10" s="2">
        <f>BU$207*$B10+BU$209</f>
        <v>84.038391298359244</v>
      </c>
      <c r="CZ10" s="2">
        <f>BV$207*$B10+BV$209</f>
        <v>74.098073239127174</v>
      </c>
      <c r="DA10" s="2">
        <f>BW$207*$B10+BW$209</f>
        <v>64.205312311420542</v>
      </c>
      <c r="DD10" s="2">
        <f>BZ$207*$B10+BZ$209</f>
        <v>100.92273074819383</v>
      </c>
      <c r="DE10" s="2">
        <f>CA$207*$B10+CA$209</f>
        <v>101.46369881931804</v>
      </c>
      <c r="DF10" s="2">
        <f>CB$207*$B10+CB$209</f>
        <v>100.92260757236465</v>
      </c>
      <c r="DG10" s="2">
        <f>CC$207*$B10+CC$209</f>
        <v>100.96368027108471</v>
      </c>
      <c r="DH10" s="2">
        <f>CD$207*$B10+CD$209</f>
        <v>98.742742481497899</v>
      </c>
      <c r="DI10" s="2">
        <f>CE$207*$B10+CE$209</f>
        <v>100.44377663694438</v>
      </c>
      <c r="DJ10" s="2">
        <f>CF$207*$B10+CF$209</f>
        <v>104.24651742707749</v>
      </c>
      <c r="DK10" s="2">
        <f>CG$207*$B10+CG$209</f>
        <v>106.03513840234822</v>
      </c>
      <c r="DL10" s="2">
        <f>CH$207*$B10+CH$209</f>
        <v>104.15011380860004</v>
      </c>
      <c r="DM10" s="2">
        <f>CI$207*$B10+CI$209</f>
        <v>99.002648393723376</v>
      </c>
      <c r="DN10" s="2">
        <f>CJ$207*$B10+CJ$209</f>
        <v>92.137352163963996</v>
      </c>
      <c r="DO10" s="2">
        <f>CK$207*$B10+CK$209</f>
        <v>81.360196221503145</v>
      </c>
      <c r="DP10" s="2">
        <f>CL$207*$B10+CL$209</f>
        <v>69.169237529624425</v>
      </c>
      <c r="DS10" s="2">
        <f>POWER(10,($B10-C$227)/C$228)/(1+POWER(10,($B10-C$227)/C$228))</f>
        <v>1.0753715626047262E-4</v>
      </c>
      <c r="DT10" s="2">
        <f>POWER(10,($B10-D$227)/D$228)/(1+POWER(10,($B10-D$227)/D$228))</f>
        <v>1.3495345565539405E-4</v>
      </c>
      <c r="DU10" s="2">
        <f>POWER(10,($B10-E$227)/E$228)/(1+POWER(10,($B10-E$227)/E$228))</f>
        <v>1.391978840824681E-4</v>
      </c>
      <c r="DV10" s="2">
        <f>POWER(10,($B10-F$227)/F$228)/(1+POWER(10,($B10-F$227)/F$228))</f>
        <v>1.551147603913855E-4</v>
      </c>
      <c r="DW10" s="2">
        <f>POWER(10,($B10-G$227)/G$228)/(1+POWER(10,($B10-G$227)/G$228))</f>
        <v>1.4657837698824869E-4</v>
      </c>
      <c r="DX10" s="2">
        <f>POWER(10,($B10-H$227)/H$228)/(1+POWER(10,($B10-H$227)/H$228))</f>
        <v>1.4184595471410747E-4</v>
      </c>
      <c r="DY10" s="2">
        <f>POWER(10,($B10-I$227)/I$228)/(1+POWER(10,($B10-I$227)/I$228))</f>
        <v>1.5059921755174706E-4</v>
      </c>
      <c r="DZ10" s="2">
        <f>POWER(10,($B10-J$227)/J$228)/(1+POWER(10,($B10-J$227)/J$228))</f>
        <v>1.4542716818097021E-4</v>
      </c>
      <c r="EA10" s="2">
        <f>POWER(10,($B10-K$227)/K$228)/(1+POWER(10,($B10-K$227)/K$228))</f>
        <v>1.478074802784017E-4</v>
      </c>
      <c r="EB10" s="2">
        <f>POWER(10,($B10-L$227)/L$228)/(1+POWER(10,($B10-L$227)/L$228))</f>
        <v>1.4217124299822836E-4</v>
      </c>
      <c r="EC10" s="2">
        <f>POWER(10,($B10-M$227)/M$228)/(1+POWER(10,($B10-M$227)/M$228))</f>
        <v>1.3605330702582286E-4</v>
      </c>
      <c r="ED10" s="2">
        <f>POWER(10,($B10-N$227)/N$228)/(1+POWER(10,($B10-N$227)/N$228))</f>
        <v>1.6204347280381252E-4</v>
      </c>
      <c r="EE10" s="2">
        <f>POWER(10,($B10-O$227)/O$228)/(1+POWER(10,($B10-O$227)/O$228))</f>
        <v>1.4406436670466572E-4</v>
      </c>
    </row>
    <row r="11" spans="1:135" x14ac:dyDescent="0.25">
      <c r="B11" s="2">
        <v>5</v>
      </c>
      <c r="C11">
        <v>90.344999999999999</v>
      </c>
      <c r="D11">
        <v>93</v>
      </c>
      <c r="E11">
        <v>95.271000000000001</v>
      </c>
      <c r="F11">
        <v>97.763000000000005</v>
      </c>
      <c r="G11">
        <v>94.61</v>
      </c>
      <c r="H11">
        <v>96.051000000000002</v>
      </c>
      <c r="I11">
        <v>96.424000000000007</v>
      </c>
      <c r="J11">
        <v>96.22</v>
      </c>
      <c r="K11">
        <v>94.338999999999999</v>
      </c>
      <c r="L11">
        <v>89.593000000000004</v>
      </c>
      <c r="M11">
        <v>83.831000000000003</v>
      </c>
      <c r="N11">
        <v>73.163899999999998</v>
      </c>
      <c r="O11">
        <v>63.206299999999999</v>
      </c>
      <c r="R11" s="5">
        <f>AV11+(C$209*_xlfn.NORM.DIST($B11,C$214*C$215+C$213,C$219*C$214,FALSE))+(C$211*_xlfn.NORM.DIST($B11,C$214*C$216+C$213,C$220*C$214,FALSE))+(C$210*_xlfn.NORM.DIST($B11,C$214*C$217+C$213,C$221*C$214,FALSE))+(C$212*_xlfn.NORM.DIST($B11,C$214*C$218+C$213,C$222*C$214,FALSE))</f>
        <v>92.291483536731135</v>
      </c>
      <c r="S11" s="5">
        <f>AW11+(D$209*_xlfn.NORM.DIST($B11,D$214*D$215+D$213,D$219*D$214,FALSE))+(D$211*_xlfn.NORM.DIST($B11,D$214*D$216+D$213,D$220*D$214,FALSE))+(D$210*_xlfn.NORM.DIST($B11,D$214*D$217+D$213,D$221*D$214,FALSE))+(D$212*_xlfn.NORM.DIST($B11,D$214*D$218+D$213,D$222*D$214,FALSE))</f>
        <v>95.019409481966591</v>
      </c>
      <c r="T11" s="5">
        <f>AX11+(E$209*_xlfn.NORM.DIST($B11,E$214*E$215+E$213,E$219*E$214,FALSE))+(E$211*_xlfn.NORM.DIST($B11,E$214*E$216+E$213,E$220*E$214,FALSE))+(E$210*_xlfn.NORM.DIST($B11,E$214*E$217+E$213,E$221*E$214,FALSE))+(E$212*_xlfn.NORM.DIST($B11,E$214*E$218+E$213,E$222*E$214,FALSE))</f>
        <v>96.855137908045236</v>
      </c>
      <c r="U11" s="5">
        <f>AY11+(F$209*_xlfn.NORM.DIST($B11,F$214*F$215+F$213,F$219*F$214,FALSE))+(F$211*_xlfn.NORM.DIST($B11,F$214*F$216+F$213,F$220*F$214,FALSE))+(F$210*_xlfn.NORM.DIST($B11,F$214*F$217+F$213,F$221*F$214,FALSE))+(F$212*_xlfn.NORM.DIST($B11,F$214*F$218+F$213,F$222*F$214,FALSE))</f>
        <v>96.725412795571131</v>
      </c>
      <c r="V11" s="5">
        <f>AZ11+(G$209*_xlfn.NORM.DIST($B11,G$214*G$215+G$213,G$219*G$214,FALSE))+(G$211*_xlfn.NORM.DIST($B11,G$214*G$216+G$213,G$220*G$214,FALSE))+(G$210*_xlfn.NORM.DIST($B11,G$214*G$217+G$213,G$221*G$214,FALSE))+(G$212*_xlfn.NORM.DIST($B11,G$214*G$218+G$213,G$222*G$214,FALSE))</f>
        <v>95.060642514504096</v>
      </c>
      <c r="W11" s="5">
        <f>BA11+(H$209*_xlfn.NORM.DIST($B11,H$214*H$215+H$213,H$219*H$214,FALSE))+(H$211*_xlfn.NORM.DIST($B11,H$214*H$216+H$213,H$220*H$214,FALSE))+(H$210*_xlfn.NORM.DIST($B11,H$214*H$217+H$213,H$221*H$214,FALSE))+(H$212*_xlfn.NORM.DIST($B11,H$214*H$218+H$213,H$222*H$214,FALSE))</f>
        <v>95.634441954746521</v>
      </c>
      <c r="X11" s="5">
        <f>BB11+(I$209*_xlfn.NORM.DIST($B11,I$214*I$215+I$213,I$219*I$214,FALSE))+(I$211*_xlfn.NORM.DIST($B11,I$214*I$216+I$213,I$220*I$214,FALSE))+(I$210*_xlfn.NORM.DIST($B11,I$214*I$217+I$213,I$221*I$214,FALSE))+(I$212*_xlfn.NORM.DIST($B11,I$214*I$218+I$213,I$222*I$214,FALSE))</f>
        <v>97.232918643269898</v>
      </c>
      <c r="Y11" s="5">
        <f>BC11+(J$209*_xlfn.NORM.DIST($B11,J$214*J$215+J$213,J$219*J$214,FALSE))+(J$211*_xlfn.NORM.DIST($B11,J$214*J$216+J$213,J$220*J$214,FALSE))+(J$210*_xlfn.NORM.DIST($B11,J$214*J$217+J$213,J$221*J$214,FALSE))+(J$212*_xlfn.NORM.DIST($B11,J$214*J$218+J$213,J$222*J$214,FALSE))</f>
        <v>97.353244385249866</v>
      </c>
      <c r="Z11" s="5">
        <f>BD11+(K$209*_xlfn.NORM.DIST($B11,K$214*K$215+K$213,K$219*K$214,FALSE))+(K$211*_xlfn.NORM.DIST($B11,K$214*K$216+K$213,K$220*K$214,FALSE))+(K$210*_xlfn.NORM.DIST($B11,K$214*K$217+K$213,K$221*K$214,FALSE))+(K$212*_xlfn.NORM.DIST($B11,K$214*K$218+K$213,K$222*K$214,FALSE))</f>
        <v>95.051074866730843</v>
      </c>
      <c r="AA11" s="5">
        <f>BE11+(L$209*_xlfn.NORM.DIST($B11,L$214*L$215+L$213,L$219*L$214,FALSE))+(L$211*_xlfn.NORM.DIST($B11,L$214*L$216+L$213,L$220*L$214,FALSE))+(L$210*_xlfn.NORM.DIST($B11,L$214*L$217+L$213,L$221*L$214,FALSE))+(L$212*_xlfn.NORM.DIST($B11,L$214*L$218+L$213,L$222*L$214,FALSE))</f>
        <v>91.432953822670157</v>
      </c>
      <c r="AB11" s="5">
        <f>BF11+(M$209*_xlfn.NORM.DIST($B11,M$214*M$215+M$213,M$219*M$214,FALSE))+(M$211*_xlfn.NORM.DIST($B11,M$214*M$216+M$213,M$220*M$214,FALSE))+(M$210*_xlfn.NORM.DIST($B11,M$214*M$217+M$213,M$221*M$214,FALSE))+(M$212*_xlfn.NORM.DIST($B11,M$214*M$218+M$213,M$222*M$214,FALSE))</f>
        <v>84.077261705066604</v>
      </c>
      <c r="AC11" s="5">
        <f>BG11+(N$209*_xlfn.NORM.DIST($B11,N$214*N$215+N$213,N$219*N$214,FALSE))+(N$211*_xlfn.NORM.DIST($B11,N$214*N$216+N$213,N$220*N$214,FALSE))+(N$210*_xlfn.NORM.DIST($B11,N$214*N$217+N$213,N$221*N$214,FALSE))+(N$212*_xlfn.NORM.DIST($B11,N$214*N$218+N$213,N$222*N$214,FALSE))</f>
        <v>74.142784398111218</v>
      </c>
      <c r="AD11" s="5">
        <f>BH11+(O$209*_xlfn.NORM.DIST($B11,O$214*O$215+O$213,O$219*O$214,FALSE))+(O$211*_xlfn.NORM.DIST($B11,O$214*O$216+O$213,O$220*O$214,FALSE))+(O$210*_xlfn.NORM.DIST($B11,O$214*O$217+O$213,O$221*O$214,FALSE))+(O$212*_xlfn.NORM.DIST($B11,O$214*O$218+O$213,O$222*O$214,FALSE))</f>
        <v>64.236922462643506</v>
      </c>
      <c r="AE11" s="5"/>
      <c r="AG11" s="5">
        <f t="shared" si="0"/>
        <v>-1.9464835367311366</v>
      </c>
      <c r="AH11" s="5">
        <f t="shared" si="1"/>
        <v>-2.0194094819665906</v>
      </c>
      <c r="AI11" s="5">
        <f t="shared" si="2"/>
        <v>-1.5841379080452356</v>
      </c>
      <c r="AJ11" s="5">
        <f t="shared" si="3"/>
        <v>1.0375872044288741</v>
      </c>
      <c r="AK11" s="5">
        <f t="shared" si="4"/>
        <v>-0.45064251450409643</v>
      </c>
      <c r="AL11" s="5">
        <f t="shared" si="5"/>
        <v>0.41655804525348117</v>
      </c>
      <c r="AM11" s="5">
        <f t="shared" si="6"/>
        <v>-0.80891864326989094</v>
      </c>
      <c r="AN11" s="5">
        <f t="shared" si="7"/>
        <v>-1.133244385249867</v>
      </c>
      <c r="AO11" s="5">
        <f t="shared" si="8"/>
        <v>-0.71207486673084475</v>
      </c>
      <c r="AP11" s="5">
        <f t="shared" si="9"/>
        <v>-1.8399538226701537</v>
      </c>
      <c r="AQ11" s="5">
        <f t="shared" si="10"/>
        <v>-0.24626170506660117</v>
      </c>
      <c r="AR11" s="5">
        <f t="shared" si="11"/>
        <v>-0.97888439811121941</v>
      </c>
      <c r="AS11" s="5">
        <f t="shared" si="12"/>
        <v>-1.0306224626435068</v>
      </c>
      <c r="AV11" s="2">
        <f t="shared" si="13"/>
        <v>92.291483536731135</v>
      </c>
      <c r="AW11" s="2">
        <f t="shared" si="14"/>
        <v>95.019409481966591</v>
      </c>
      <c r="AX11" s="2">
        <f t="shared" si="15"/>
        <v>96.855137908045236</v>
      </c>
      <c r="AY11" s="2">
        <f t="shared" si="16"/>
        <v>96.725412795571131</v>
      </c>
      <c r="AZ11" s="2">
        <f t="shared" si="17"/>
        <v>95.060642514504096</v>
      </c>
      <c r="BA11" s="2">
        <f t="shared" si="18"/>
        <v>95.634441954746521</v>
      </c>
      <c r="BB11" s="2">
        <f t="shared" si="19"/>
        <v>97.232918643269898</v>
      </c>
      <c r="BC11" s="2">
        <f t="shared" si="20"/>
        <v>97.353244385249866</v>
      </c>
      <c r="BD11" s="2">
        <f t="shared" si="21"/>
        <v>95.051074866730843</v>
      </c>
      <c r="BE11" s="2">
        <f t="shared" si="22"/>
        <v>91.432953822670157</v>
      </c>
      <c r="BF11" s="2">
        <f t="shared" si="23"/>
        <v>84.077261705066604</v>
      </c>
      <c r="BG11" s="2">
        <f t="shared" si="24"/>
        <v>74.142784398111218</v>
      </c>
      <c r="BH11" s="2">
        <f t="shared" si="25"/>
        <v>64.236922462643506</v>
      </c>
      <c r="BK11" s="2">
        <f>IF(OR($B11&lt;C$229, AND($B11&gt;C$230, $B11&lt;C$231)), C11, "")</f>
        <v>90.344999999999999</v>
      </c>
      <c r="BL11" s="2">
        <f>IF(OR($B11&lt;D$229, AND($B11&gt;D$230, $B11&lt;D$231)), D11, "")</f>
        <v>93</v>
      </c>
      <c r="BM11" s="2">
        <f>IF(OR($B11&lt;E$229, AND($B11&gt;E$230, $B11&lt;E$231)), E11, "")</f>
        <v>95.271000000000001</v>
      </c>
      <c r="BN11" s="2">
        <f>IF(OR($B11&lt;F$229, AND($B11&gt;F$230, $B11&lt;F$231)), F11, "")</f>
        <v>97.763000000000005</v>
      </c>
      <c r="BO11" s="2">
        <f>IF(OR($B11&lt;G$229, AND($B11&gt;G$230, $B11&lt;G$231)), G11, "")</f>
        <v>94.61</v>
      </c>
      <c r="BP11" s="2">
        <f>IF(OR($B11&lt;H$229, AND($B11&gt;H$230, $B11&lt;H$231)), H11, "")</f>
        <v>96.051000000000002</v>
      </c>
      <c r="BQ11" s="2">
        <f>IF(OR($B11&lt;I$229, AND($B11&gt;I$230, $B11&lt;I$231)), I11, "")</f>
        <v>96.424000000000007</v>
      </c>
      <c r="BR11" s="2">
        <f>IF(OR($B11&lt;J$229, AND($B11&gt;J$230, $B11&lt;J$231)), J11, "")</f>
        <v>96.22</v>
      </c>
      <c r="BS11" s="2">
        <f>IF(OR($B11&lt;K$229, AND($B11&gt;K$230, $B11&lt;K$231)), K11, "")</f>
        <v>94.338999999999999</v>
      </c>
      <c r="BT11" s="2">
        <f>IF(OR($B11&lt;L$229, AND($B11&gt;L$230, $B11&lt;L$231)), L11, "")</f>
        <v>89.593000000000004</v>
      </c>
      <c r="BU11" s="2">
        <f>IF(OR($B11&lt;M$229, AND($B11&gt;M$230, $B11&lt;M$231)), M11, "")</f>
        <v>83.831000000000003</v>
      </c>
      <c r="BV11" s="2">
        <f>IF(OR($B11&lt;N$229, AND($B11&gt;N$230, $B11&lt;N$231)), N11, "")</f>
        <v>73.163899999999998</v>
      </c>
      <c r="BW11" s="2">
        <f>IF(OR($B11&lt;O$229, AND($B11&gt;O$230, $B11&lt;O$231)), O11, "")</f>
        <v>63.206299999999999</v>
      </c>
      <c r="BZ11" s="2" t="str">
        <f>IF(OR(AND($B11&gt;C$230, $B11&lt;C$231), $B11&gt;C$232), C11, "")</f>
        <v/>
      </c>
      <c r="CA11" s="2" t="str">
        <f>IF(OR(AND($B11&gt;D$230, $B11&lt;D$231), $B11&gt;D$232), D11, "")</f>
        <v/>
      </c>
      <c r="CB11" s="2" t="str">
        <f>IF(OR(AND($B11&gt;E$230, $B11&lt;E$231), $B11&gt;E$232), E11, "")</f>
        <v/>
      </c>
      <c r="CC11" s="2" t="str">
        <f>IF(OR(AND($B11&gt;F$230, $B11&lt;F$231), $B11&gt;F$232), F11, "")</f>
        <v/>
      </c>
      <c r="CD11" s="2" t="str">
        <f>IF(OR(AND($B11&gt;G$230, $B11&lt;G$231), $B11&gt;G$232), G11, "")</f>
        <v/>
      </c>
      <c r="CE11" s="2" t="str">
        <f>IF(OR(AND($B11&gt;H$230, $B11&lt;H$231), $B11&gt;H$232), H11, "")</f>
        <v/>
      </c>
      <c r="CF11" s="2" t="str">
        <f>IF(OR(AND($B11&gt;I$230, $B11&lt;I$231), $B11&gt;I$232), I11, "")</f>
        <v/>
      </c>
      <c r="CG11" s="2" t="str">
        <f>IF(OR(AND($B11&gt;J$230, $B11&lt;J$231), $B11&gt;J$232), J11, "")</f>
        <v/>
      </c>
      <c r="CH11" s="2" t="str">
        <f>IF(OR(AND($B11&gt;K$230, $B11&lt;K$231), $B11&gt;K$232), K11, "")</f>
        <v/>
      </c>
      <c r="CI11" s="2" t="str">
        <f>IF(OR(AND($B11&gt;L$230, $B11&lt;L$231), $B11&gt;L$232), L11, "")</f>
        <v/>
      </c>
      <c r="CJ11" s="2" t="str">
        <f>IF(OR(AND($B11&gt;M$230, $B11&lt;M$231), $B11&gt;M$232), M11, "")</f>
        <v/>
      </c>
      <c r="CK11" s="2" t="str">
        <f>IF(OR(AND($B11&gt;N$230, $B11&lt;N$231), $B11&gt;N$232), N11, "")</f>
        <v/>
      </c>
      <c r="CL11" s="2" t="str">
        <f>IF(OR(AND($B11&gt;O$230, $B11&lt;O$231), $B11&gt;O$232), O11, "")</f>
        <v/>
      </c>
      <c r="CO11" s="2">
        <f>BK$207*$B11+BK$209</f>
        <v>92.290475299075268</v>
      </c>
      <c r="CP11" s="2">
        <f>BL$207*$B11+BL$209</f>
        <v>95.018465843276275</v>
      </c>
      <c r="CQ11" s="2">
        <f>BM$207*$B11+BM$209</f>
        <v>96.854525042540132</v>
      </c>
      <c r="CR11" s="2">
        <f>BN$207*$B11+BN$209</f>
        <v>96.724700638254475</v>
      </c>
      <c r="CS11" s="2">
        <f>BO$207*$B11+BO$209</f>
        <v>95.060055027391215</v>
      </c>
      <c r="CT11" s="2">
        <f>BP$207*$B11+BP$209</f>
        <v>95.633696915001522</v>
      </c>
      <c r="CU11" s="2">
        <f>BQ$207*$B11+BQ$209</f>
        <v>97.231766858297476</v>
      </c>
      <c r="CV11" s="2">
        <f>BR$207*$B11+BR$209</f>
        <v>97.351868215364732</v>
      </c>
      <c r="CW11" s="2">
        <f>BS$207*$B11+BS$209</f>
        <v>95.049610542330711</v>
      </c>
      <c r="CX11" s="2">
        <f>BT$207*$B11+BT$209</f>
        <v>91.431782923380908</v>
      </c>
      <c r="CY11" s="2">
        <f>BU$207*$B11+BU$209</f>
        <v>84.076067451109481</v>
      </c>
      <c r="CZ11" s="2">
        <f>BV$207*$B11+BV$209</f>
        <v>74.141508898457332</v>
      </c>
      <c r="DA11" s="2">
        <f>BW$207*$B11+BW$209</f>
        <v>64.236147323880019</v>
      </c>
      <c r="DD11" s="2">
        <f>BZ$207*$B11+BZ$209</f>
        <v>100.84131709948238</v>
      </c>
      <c r="DE11" s="2">
        <f>CA$207*$B11+CA$209</f>
        <v>101.39562688009111</v>
      </c>
      <c r="DF11" s="2">
        <f>CB$207*$B11+CB$209</f>
        <v>100.87001345120585</v>
      </c>
      <c r="DG11" s="2">
        <f>CC$207*$B11+CC$209</f>
        <v>100.91195470932243</v>
      </c>
      <c r="DH11" s="2">
        <f>CD$207*$B11+CD$209</f>
        <v>98.715452248526802</v>
      </c>
      <c r="DI11" s="2">
        <f>CE$207*$B11+CE$209</f>
        <v>100.42405997702468</v>
      </c>
      <c r="DJ11" s="2">
        <f>CF$207*$B11+CF$209</f>
        <v>104.20694016222204</v>
      </c>
      <c r="DK11" s="2">
        <f>CG$207*$B11+CG$209</f>
        <v>105.98230142284304</v>
      </c>
      <c r="DL11" s="2">
        <f>CH$207*$B11+CH$209</f>
        <v>104.08500419725007</v>
      </c>
      <c r="DM11" s="2">
        <f>CI$207*$B11+CI$209</f>
        <v>98.9430592438449</v>
      </c>
      <c r="DN11" s="2">
        <f>CJ$207*$B11+CJ$209</f>
        <v>92.08165639506089</v>
      </c>
      <c r="DO11" s="2">
        <f>CK$207*$B11+CK$209</f>
        <v>81.320370693808385</v>
      </c>
      <c r="DP11" s="2">
        <f>CL$207*$B11+CL$209</f>
        <v>69.14329262434498</v>
      </c>
      <c r="DS11" s="2">
        <f>POWER(10,($B11-C$227)/C$228)/(1+POWER(10,($B11-C$227)/C$228))</f>
        <v>1.1791092379009482E-4</v>
      </c>
      <c r="DT11" s="2">
        <f>POWER(10,($B11-D$227)/D$228)/(1+POWER(10,($B11-D$227)/D$228))</f>
        <v>1.4797159502038761E-4</v>
      </c>
      <c r="DU11" s="2">
        <f>POWER(10,($B11-E$227)/E$228)/(1+POWER(10,($B11-E$227)/E$228))</f>
        <v>1.5262539515367449E-4</v>
      </c>
      <c r="DV11" s="2">
        <f>POWER(10,($B11-F$227)/F$228)/(1+POWER(10,($B11-F$227)/F$228))</f>
        <v>1.700774074280244E-4</v>
      </c>
      <c r="DW11" s="2">
        <f>POWER(10,($B11-G$227)/G$228)/(1+POWER(10,($B11-G$227)/G$228))</f>
        <v>1.6071772158514193E-4</v>
      </c>
      <c r="DX11" s="2">
        <f>POWER(10,($B11-H$227)/H$228)/(1+POWER(10,($B11-H$227)/H$228))</f>
        <v>1.5552886813606449E-4</v>
      </c>
      <c r="DY11" s="2">
        <f>POWER(10,($B11-I$227)/I$228)/(1+POWER(10,($B11-I$227)/I$228))</f>
        <v>1.6512635919153335E-4</v>
      </c>
      <c r="DZ11" s="2">
        <f>POWER(10,($B11-J$227)/J$228)/(1+POWER(10,($B11-J$227)/J$228))</f>
        <v>1.5945548178903548E-4</v>
      </c>
      <c r="EA11" s="2">
        <f>POWER(10,($B11-K$227)/K$228)/(1+POWER(10,($B11-K$227)/K$228))</f>
        <v>1.6206536826771675E-4</v>
      </c>
      <c r="EB11" s="2">
        <f>POWER(10,($B11-L$227)/L$228)/(1+POWER(10,($B11-L$227)/L$228))</f>
        <v>1.5588552987394212E-4</v>
      </c>
      <c r="EC11" s="2">
        <f>POWER(10,($B11-M$227)/M$228)/(1+POWER(10,($B11-M$227)/M$228))</f>
        <v>1.4917752653627572E-4</v>
      </c>
      <c r="ED11" s="2">
        <f>POWER(10,($B11-N$227)/N$228)/(1+POWER(10,($B11-N$227)/N$228))</f>
        <v>1.7767435705586568E-4</v>
      </c>
      <c r="EE11" s="2">
        <f>POWER(10,($B11-O$227)/O$228)/(1+POWER(10,($B11-O$227)/O$228))</f>
        <v>1.5796124141845429E-4</v>
      </c>
    </row>
    <row r="12" spans="1:135" x14ac:dyDescent="0.25">
      <c r="B12" s="2">
        <v>6</v>
      </c>
      <c r="C12">
        <v>91.397000000000006</v>
      </c>
      <c r="D12">
        <v>92.38</v>
      </c>
      <c r="E12">
        <v>95.338999999999999</v>
      </c>
      <c r="F12">
        <v>96.406999999999996</v>
      </c>
      <c r="G12">
        <v>94.135999999999996</v>
      </c>
      <c r="H12">
        <v>95.016999999999996</v>
      </c>
      <c r="I12">
        <v>95.965999999999994</v>
      </c>
      <c r="J12">
        <v>96.168999999999997</v>
      </c>
      <c r="K12">
        <v>94.254000000000005</v>
      </c>
      <c r="L12">
        <v>90.034000000000006</v>
      </c>
      <c r="M12">
        <v>83.236999999999995</v>
      </c>
      <c r="N12">
        <v>72.836100000000002</v>
      </c>
      <c r="O12">
        <v>64.063500000000005</v>
      </c>
      <c r="R12" s="5">
        <f>AV12+(C$209*_xlfn.NORM.DIST($B12,C$214*C$215+C$213,C$219*C$214,FALSE))+(C$211*_xlfn.NORM.DIST($B12,C$214*C$216+C$213,C$220*C$214,FALSE))+(C$210*_xlfn.NORM.DIST($B12,C$214*C$217+C$213,C$221*C$214,FALSE))+(C$212*_xlfn.NORM.DIST($B12,C$214*C$218+C$213,C$222*C$214,FALSE))</f>
        <v>92.306882528650917</v>
      </c>
      <c r="S12" s="5">
        <f>AW12+(D$209*_xlfn.NORM.DIST($B12,D$214*D$215+D$213,D$219*D$214,FALSE))+(D$211*_xlfn.NORM.DIST($B12,D$214*D$216+D$213,D$220*D$214,FALSE))+(D$210*_xlfn.NORM.DIST($B12,D$214*D$217+D$213,D$221*D$214,FALSE))+(D$212*_xlfn.NORM.DIST($B12,D$214*D$218+D$213,D$222*D$214,FALSE))</f>
        <v>95.027897806033636</v>
      </c>
      <c r="T12" s="5">
        <f>AX12+(E$209*_xlfn.NORM.DIST($B12,E$214*E$215+E$213,E$219*E$214,FALSE))+(E$211*_xlfn.NORM.DIST($B12,E$214*E$216+E$213,E$220*E$214,FALSE))+(E$210*_xlfn.NORM.DIST($B12,E$214*E$217+E$213,E$221*E$214,FALSE))+(E$212*_xlfn.NORM.DIST($B12,E$214*E$218+E$213,E$222*E$214,FALSE))</f>
        <v>96.851714255871144</v>
      </c>
      <c r="U12" s="5">
        <f>AY12+(F$209*_xlfn.NORM.DIST($B12,F$214*F$215+F$213,F$219*F$214,FALSE))+(F$211*_xlfn.NORM.DIST($B12,F$214*F$216+F$213,F$220*F$214,FALSE))+(F$210*_xlfn.NORM.DIST($B12,F$214*F$217+F$213,F$221*F$214,FALSE))+(F$212*_xlfn.NORM.DIST($B12,F$214*F$218+F$213,F$222*F$214,FALSE))</f>
        <v>96.723736987056597</v>
      </c>
      <c r="V12" s="5">
        <f>AZ12+(G$209*_xlfn.NORM.DIST($B12,G$214*G$215+G$213,G$219*G$214,FALSE))+(G$211*_xlfn.NORM.DIST($B12,G$214*G$216+G$213,G$220*G$214,FALSE))+(G$210*_xlfn.NORM.DIST($B12,G$214*G$217+G$213,G$221*G$214,FALSE))+(G$212*_xlfn.NORM.DIST($B12,G$214*G$218+G$213,G$222*G$214,FALSE))</f>
        <v>95.07977432035166</v>
      </c>
      <c r="W12" s="5">
        <f>BA12+(H$209*_xlfn.NORM.DIST($B12,H$214*H$215+H$213,H$219*H$214,FALSE))+(H$211*_xlfn.NORM.DIST($B12,H$214*H$216+H$213,H$220*H$214,FALSE))+(H$210*_xlfn.NORM.DIST($B12,H$214*H$217+H$213,H$221*H$214,FALSE))+(H$212*_xlfn.NORM.DIST($B12,H$214*H$218+H$213,H$222*H$214,FALSE))</f>
        <v>95.672066948758001</v>
      </c>
      <c r="X12" s="5">
        <f>BB12+(I$209*_xlfn.NORM.DIST($B12,I$214*I$215+I$213,I$219*I$214,FALSE))+(I$211*_xlfn.NORM.DIST($B12,I$214*I$216+I$213,I$220*I$214,FALSE))+(I$210*_xlfn.NORM.DIST($B12,I$214*I$217+I$213,I$221*I$214,FALSE))+(I$212*_xlfn.NORM.DIST($B12,I$214*I$218+I$213,I$222*I$214,FALSE))</f>
        <v>97.276944180272324</v>
      </c>
      <c r="Y12" s="5">
        <f>BC12+(J$209*_xlfn.NORM.DIST($B12,J$214*J$215+J$213,J$219*J$214,FALSE))+(J$211*_xlfn.NORM.DIST($B12,J$214*J$216+J$213,J$220*J$214,FALSE))+(J$210*_xlfn.NORM.DIST($B12,J$214*J$217+J$213,J$221*J$214,FALSE))+(J$212*_xlfn.NORM.DIST($B12,J$214*J$218+J$213,J$222*J$214,FALSE))</f>
        <v>97.403230967717704</v>
      </c>
      <c r="Z12" s="5">
        <f>BD12+(K$209*_xlfn.NORM.DIST($B12,K$214*K$215+K$213,K$219*K$214,FALSE))+(K$211*_xlfn.NORM.DIST($B12,K$214*K$216+K$213,K$220*K$214,FALSE))+(K$210*_xlfn.NORM.DIST($B12,K$214*K$217+K$213,K$221*K$214,FALSE))+(K$212*_xlfn.NORM.DIST($B12,K$214*K$218+K$213,K$222*K$214,FALSE))</f>
        <v>95.09349703512855</v>
      </c>
      <c r="AA12" s="5">
        <f>BE12+(L$209*_xlfn.NORM.DIST($B12,L$214*L$215+L$213,L$219*L$214,FALSE))+(L$211*_xlfn.NORM.DIST($B12,L$214*L$216+L$213,L$220*L$214,FALSE))+(L$210*_xlfn.NORM.DIST($B12,L$214*L$217+L$213,L$221*L$214,FALSE))+(L$212*_xlfn.NORM.DIST($B12,L$214*L$218+L$213,L$222*L$214,FALSE))</f>
        <v>91.463307701862576</v>
      </c>
      <c r="AB12" s="5">
        <f>BF12+(M$209*_xlfn.NORM.DIST($B12,M$214*M$215+M$213,M$219*M$214,FALSE))+(M$211*_xlfn.NORM.DIST($B12,M$214*M$216+M$213,M$220*M$214,FALSE))+(M$210*_xlfn.NORM.DIST($B12,M$214*M$217+M$213,M$221*M$214,FALSE))+(M$212*_xlfn.NORM.DIST($B12,M$214*M$218+M$213,M$222*M$214,FALSE))</f>
        <v>84.115037785821613</v>
      </c>
      <c r="AC12" s="5">
        <f>BG12+(N$209*_xlfn.NORM.DIST($B12,N$214*N$215+N$213,N$219*N$214,FALSE))+(N$211*_xlfn.NORM.DIST($B12,N$214*N$216+N$213,N$220*N$214,FALSE))+(N$210*_xlfn.NORM.DIST($B12,N$214*N$217+N$213,N$221*N$214,FALSE))+(N$212*_xlfn.NORM.DIST($B12,N$214*N$218+N$213,N$222*N$214,FALSE))</f>
        <v>74.186326871035689</v>
      </c>
      <c r="AD12" s="5">
        <f>BH12+(O$209*_xlfn.NORM.DIST($B12,O$214*O$215+O$213,O$219*O$214,FALSE))+(O$211*_xlfn.NORM.DIST($B12,O$214*O$216+O$213,O$220*O$214,FALSE))+(O$210*_xlfn.NORM.DIST($B12,O$214*O$217+O$213,O$221*O$214,FALSE))+(O$212*_xlfn.NORM.DIST($B12,O$214*O$218+O$213,O$222*O$214,FALSE))</f>
        <v>64.267822411948288</v>
      </c>
      <c r="AE12" s="5"/>
      <c r="AG12" s="5">
        <f t="shared" si="0"/>
        <v>-0.90988252865091113</v>
      </c>
      <c r="AH12" s="5">
        <f t="shared" si="1"/>
        <v>-2.6478978060336402</v>
      </c>
      <c r="AI12" s="5">
        <f t="shared" si="2"/>
        <v>-1.5127142558711455</v>
      </c>
      <c r="AJ12" s="5">
        <f t="shared" si="3"/>
        <v>-0.31673698705660058</v>
      </c>
      <c r="AK12" s="5">
        <f t="shared" si="4"/>
        <v>-0.94377432035166464</v>
      </c>
      <c r="AL12" s="5">
        <f t="shared" si="5"/>
        <v>-0.6550669487580052</v>
      </c>
      <c r="AM12" s="5">
        <f t="shared" si="6"/>
        <v>-1.3109441802723296</v>
      </c>
      <c r="AN12" s="5">
        <f t="shared" si="7"/>
        <v>-1.234230967717707</v>
      </c>
      <c r="AO12" s="5">
        <f t="shared" si="8"/>
        <v>-0.83949703512854512</v>
      </c>
      <c r="AP12" s="5">
        <f t="shared" si="9"/>
        <v>-1.4293077018625695</v>
      </c>
      <c r="AQ12" s="5">
        <f t="shared" si="10"/>
        <v>-0.8780377858216184</v>
      </c>
      <c r="AR12" s="5">
        <f t="shared" si="11"/>
        <v>-1.3502268710356873</v>
      </c>
      <c r="AS12" s="5">
        <f t="shared" si="12"/>
        <v>-0.20432241194828293</v>
      </c>
      <c r="AV12" s="2">
        <f t="shared" si="13"/>
        <v>92.306882528650917</v>
      </c>
      <c r="AW12" s="2">
        <f t="shared" si="14"/>
        <v>95.027897806033636</v>
      </c>
      <c r="AX12" s="2">
        <f t="shared" si="15"/>
        <v>96.851714255871144</v>
      </c>
      <c r="AY12" s="2">
        <f t="shared" si="16"/>
        <v>96.723736987056597</v>
      </c>
      <c r="AZ12" s="2">
        <f t="shared" si="17"/>
        <v>95.07977432035166</v>
      </c>
      <c r="BA12" s="2">
        <f t="shared" si="18"/>
        <v>95.672066948758001</v>
      </c>
      <c r="BB12" s="2">
        <f t="shared" si="19"/>
        <v>97.276944180272324</v>
      </c>
      <c r="BC12" s="2">
        <f t="shared" si="20"/>
        <v>97.403230967717704</v>
      </c>
      <c r="BD12" s="2">
        <f t="shared" si="21"/>
        <v>95.09349703512855</v>
      </c>
      <c r="BE12" s="2">
        <f t="shared" si="22"/>
        <v>91.463307701862576</v>
      </c>
      <c r="BF12" s="2">
        <f t="shared" si="23"/>
        <v>84.115037785821613</v>
      </c>
      <c r="BG12" s="2">
        <f t="shared" si="24"/>
        <v>74.186326871035689</v>
      </c>
      <c r="BH12" s="2">
        <f t="shared" si="25"/>
        <v>64.267822411948288</v>
      </c>
      <c r="BK12" s="2">
        <f>IF(OR($B12&lt;C$229, AND($B12&gt;C$230, $B12&lt;C$231)), C12, "")</f>
        <v>91.397000000000006</v>
      </c>
      <c r="BL12" s="2">
        <f>IF(OR($B12&lt;D$229, AND($B12&gt;D$230, $B12&lt;D$231)), D12, "")</f>
        <v>92.38</v>
      </c>
      <c r="BM12" s="2">
        <f>IF(OR($B12&lt;E$229, AND($B12&gt;E$230, $B12&lt;E$231)), E12, "")</f>
        <v>95.338999999999999</v>
      </c>
      <c r="BN12" s="2">
        <f>IF(OR($B12&lt;F$229, AND($B12&gt;F$230, $B12&lt;F$231)), F12, "")</f>
        <v>96.406999999999996</v>
      </c>
      <c r="BO12" s="2">
        <f>IF(OR($B12&lt;G$229, AND($B12&gt;G$230, $B12&lt;G$231)), G12, "")</f>
        <v>94.135999999999996</v>
      </c>
      <c r="BP12" s="2">
        <f>IF(OR($B12&lt;H$229, AND($B12&gt;H$230, $B12&lt;H$231)), H12, "")</f>
        <v>95.016999999999996</v>
      </c>
      <c r="BQ12" s="2">
        <f>IF(OR($B12&lt;I$229, AND($B12&gt;I$230, $B12&lt;I$231)), I12, "")</f>
        <v>95.965999999999994</v>
      </c>
      <c r="BR12" s="2">
        <f>IF(OR($B12&lt;J$229, AND($B12&gt;J$230, $B12&lt;J$231)), J12, "")</f>
        <v>96.168999999999997</v>
      </c>
      <c r="BS12" s="2">
        <f>IF(OR($B12&lt;K$229, AND($B12&gt;K$230, $B12&lt;K$231)), K12, "")</f>
        <v>94.254000000000005</v>
      </c>
      <c r="BT12" s="2">
        <f>IF(OR($B12&lt;L$229, AND($B12&gt;L$230, $B12&lt;L$231)), L12, "")</f>
        <v>90.034000000000006</v>
      </c>
      <c r="BU12" s="2">
        <f>IF(OR($B12&lt;M$229, AND($B12&gt;M$230, $B12&lt;M$231)), M12, "")</f>
        <v>83.236999999999995</v>
      </c>
      <c r="BV12" s="2">
        <f>IF(OR($B12&lt;N$229, AND($B12&gt;N$230, $B12&lt;N$231)), N12, "")</f>
        <v>72.836100000000002</v>
      </c>
      <c r="BW12" s="2">
        <f>IF(OR($B12&lt;O$229, AND($B12&gt;O$230, $B12&lt;O$231)), O12, "")</f>
        <v>64.063500000000005</v>
      </c>
      <c r="BZ12" s="2" t="str">
        <f>IF(OR(AND($B12&gt;C$230, $B12&lt;C$231), $B12&gt;C$232), C12, "")</f>
        <v/>
      </c>
      <c r="CA12" s="2" t="str">
        <f>IF(OR(AND($B12&gt;D$230, $B12&lt;D$231), $B12&gt;D$232), D12, "")</f>
        <v/>
      </c>
      <c r="CB12" s="2" t="str">
        <f>IF(OR(AND($B12&gt;E$230, $B12&lt;E$231), $B12&gt;E$232), E12, "")</f>
        <v/>
      </c>
      <c r="CC12" s="2" t="str">
        <f>IF(OR(AND($B12&gt;F$230, $B12&lt;F$231), $B12&gt;F$232), F12, "")</f>
        <v/>
      </c>
      <c r="CD12" s="2" t="str">
        <f>IF(OR(AND($B12&gt;G$230, $B12&lt;G$231), $B12&gt;G$232), G12, "")</f>
        <v/>
      </c>
      <c r="CE12" s="2" t="str">
        <f>IF(OR(AND($B12&gt;H$230, $B12&lt;H$231), $B12&gt;H$232), H12, "")</f>
        <v/>
      </c>
      <c r="CF12" s="2" t="str">
        <f>IF(OR(AND($B12&gt;I$230, $B12&lt;I$231), $B12&gt;I$232), I12, "")</f>
        <v/>
      </c>
      <c r="CG12" s="2" t="str">
        <f>IF(OR(AND($B12&gt;J$230, $B12&lt;J$231), $B12&gt;J$232), J12, "")</f>
        <v/>
      </c>
      <c r="CH12" s="2" t="str">
        <f>IF(OR(AND($B12&gt;K$230, $B12&lt;K$231), $B12&gt;K$232), K12, "")</f>
        <v/>
      </c>
      <c r="CI12" s="2" t="str">
        <f>IF(OR(AND($B12&gt;L$230, $B12&lt;L$231), $B12&gt;L$232), L12, "")</f>
        <v/>
      </c>
      <c r="CJ12" s="2" t="str">
        <f>IF(OR(AND($B12&gt;M$230, $B12&lt;M$231), $B12&gt;M$232), M12, "")</f>
        <v/>
      </c>
      <c r="CK12" s="2" t="str">
        <f>IF(OR(AND($B12&gt;N$230, $B12&lt;N$231), $B12&gt;N$232), N12, "")</f>
        <v/>
      </c>
      <c r="CL12" s="2" t="str">
        <f>IF(OR(AND($B12&gt;O$230, $B12&lt;O$231), $B12&gt;O$232), O12, "")</f>
        <v/>
      </c>
      <c r="CO12" s="2">
        <f>BK$207*$B12+BK$209</f>
        <v>92.305789536113096</v>
      </c>
      <c r="CP12" s="2">
        <f>BL$207*$B12+BL$209</f>
        <v>95.026875550344087</v>
      </c>
      <c r="CQ12" s="2">
        <f>BM$207*$B12+BM$209</f>
        <v>96.851050492162258</v>
      </c>
      <c r="CR12" s="2">
        <f>BN$207*$B12+BN$209</f>
        <v>96.722965457261097</v>
      </c>
      <c r="CS12" s="2">
        <f>BO$207*$B12+BO$209</f>
        <v>95.079138335509981</v>
      </c>
      <c r="CT12" s="2">
        <f>BP$207*$B12+BP$209</f>
        <v>95.671259809145809</v>
      </c>
      <c r="CU12" s="2">
        <f>BQ$207*$B12+BQ$209</f>
        <v>97.275696412573666</v>
      </c>
      <c r="CV12" s="2">
        <f>BR$207*$B12+BR$209</f>
        <v>97.401740007927486</v>
      </c>
      <c r="CW12" s="2">
        <f>BS$207*$B12+BS$209</f>
        <v>95.091910546969189</v>
      </c>
      <c r="CX12" s="2">
        <f>BT$207*$B12+BT$209</f>
        <v>91.462039212238778</v>
      </c>
      <c r="CY12" s="2">
        <f>BU$207*$B12+BU$209</f>
        <v>84.113743603859703</v>
      </c>
      <c r="CZ12" s="2">
        <f>BV$207*$B12+BV$209</f>
        <v>74.184944557787503</v>
      </c>
      <c r="DA12" s="2">
        <f>BW$207*$B12+BW$209</f>
        <v>64.26698233633951</v>
      </c>
      <c r="DD12" s="2">
        <f>BZ$207*$B12+BZ$209</f>
        <v>100.75990345077095</v>
      </c>
      <c r="DE12" s="2">
        <f>CA$207*$B12+CA$209</f>
        <v>101.3275549408642</v>
      </c>
      <c r="DF12" s="2">
        <f>CB$207*$B12+CB$209</f>
        <v>100.81741933004703</v>
      </c>
      <c r="DG12" s="2">
        <f>CC$207*$B12+CC$209</f>
        <v>100.86022914756013</v>
      </c>
      <c r="DH12" s="2">
        <f>CD$207*$B12+CD$209</f>
        <v>98.688162015555719</v>
      </c>
      <c r="DI12" s="2">
        <f>CE$207*$B12+CE$209</f>
        <v>100.40434331710499</v>
      </c>
      <c r="DJ12" s="2">
        <f>CF$207*$B12+CF$209</f>
        <v>104.16736289736657</v>
      </c>
      <c r="DK12" s="2">
        <f>CG$207*$B12+CG$209</f>
        <v>105.92946444333785</v>
      </c>
      <c r="DL12" s="2">
        <f>CH$207*$B12+CH$209</f>
        <v>104.0198945859001</v>
      </c>
      <c r="DM12" s="2">
        <f>CI$207*$B12+CI$209</f>
        <v>98.883470093966423</v>
      </c>
      <c r="DN12" s="2">
        <f>CJ$207*$B12+CJ$209</f>
        <v>92.025960626157783</v>
      </c>
      <c r="DO12" s="2">
        <f>CK$207*$B12+CK$209</f>
        <v>81.28054516611364</v>
      </c>
      <c r="DP12" s="2">
        <f>CL$207*$B12+CL$209</f>
        <v>69.117347719065521</v>
      </c>
      <c r="DS12" s="2">
        <f>POWER(10,($B12-C$227)/C$228)/(1+POWER(10,($B12-C$227)/C$228))</f>
        <v>1.2928528629508332E-4</v>
      </c>
      <c r="DT12" s="2">
        <f>POWER(10,($B12-D$227)/D$228)/(1+POWER(10,($B12-D$227)/D$228))</f>
        <v>1.6224531136903533E-4</v>
      </c>
      <c r="DU12" s="2">
        <f>POWER(10,($B12-E$227)/E$228)/(1+POWER(10,($B12-E$227)/E$228))</f>
        <v>1.673479537613054E-4</v>
      </c>
      <c r="DV12" s="2">
        <f>POWER(10,($B12-F$227)/F$228)/(1+POWER(10,($B12-F$227)/F$228))</f>
        <v>1.8648310894453621E-4</v>
      </c>
      <c r="DW12" s="2">
        <f>POWER(10,($B12-G$227)/G$228)/(1+POWER(10,($B12-G$227)/G$228))</f>
        <v>1.7622074501606814E-4</v>
      </c>
      <c r="DX12" s="2">
        <f>POWER(10,($B12-H$227)/H$228)/(1+POWER(10,($B12-H$227)/H$228))</f>
        <v>1.7053145393289027E-4</v>
      </c>
      <c r="DY12" s="2">
        <f>POWER(10,($B12-I$227)/I$228)/(1+POWER(10,($B12-I$227)/I$228))</f>
        <v>1.8105456806481352E-4</v>
      </c>
      <c r="DZ12" s="2">
        <f>POWER(10,($B12-J$227)/J$228)/(1+POWER(10,($B12-J$227)/J$228))</f>
        <v>1.7483676935230218E-4</v>
      </c>
      <c r="EA12" s="2">
        <f>POWER(10,($B12-K$227)/K$228)/(1+POWER(10,($B12-K$227)/K$228))</f>
        <v>1.7769836420393557E-4</v>
      </c>
      <c r="EB12" s="2">
        <f>POWER(10,($B12-L$227)/L$228)/(1+POWER(10,($B12-L$227)/L$228))</f>
        <v>1.7092251400250113E-4</v>
      </c>
      <c r="EC12" s="2">
        <f>POWER(10,($B12-M$227)/M$228)/(1+POWER(10,($B12-M$227)/M$228))</f>
        <v>1.6356755107546522E-4</v>
      </c>
      <c r="ED12" s="2">
        <f>POWER(10,($B12-N$227)/N$228)/(1+POWER(10,($B12-N$227)/N$228))</f>
        <v>1.9481271910404225E-4</v>
      </c>
      <c r="EE12" s="2">
        <f>POWER(10,($B12-O$227)/O$228)/(1+POWER(10,($B12-O$227)/O$228))</f>
        <v>1.7319841753909404E-4</v>
      </c>
    </row>
    <row r="13" spans="1:135" x14ac:dyDescent="0.25">
      <c r="B13" s="2">
        <v>7</v>
      </c>
      <c r="C13">
        <v>90.602999999999994</v>
      </c>
      <c r="D13">
        <v>94.58</v>
      </c>
      <c r="E13">
        <v>96.644000000000005</v>
      </c>
      <c r="F13">
        <v>95.644000000000005</v>
      </c>
      <c r="G13">
        <v>93.661000000000001</v>
      </c>
      <c r="H13">
        <v>94.507999999999996</v>
      </c>
      <c r="I13">
        <v>95.661000000000001</v>
      </c>
      <c r="J13">
        <v>95.694999999999993</v>
      </c>
      <c r="K13">
        <v>93.728999999999999</v>
      </c>
      <c r="L13">
        <v>91.084999999999994</v>
      </c>
      <c r="M13">
        <v>82.593000000000004</v>
      </c>
      <c r="N13">
        <v>74.491799999999998</v>
      </c>
      <c r="O13">
        <v>63.460299999999997</v>
      </c>
      <c r="R13" s="5">
        <f>AV13+(C$209*_xlfn.NORM.DIST($B13,C$214*C$215+C$213,C$219*C$214,FALSE))+(C$211*_xlfn.NORM.DIST($B13,C$214*C$216+C$213,C$220*C$214,FALSE))+(C$210*_xlfn.NORM.DIST($B13,C$214*C$217+C$213,C$221*C$214,FALSE))+(C$212*_xlfn.NORM.DIST($B13,C$214*C$218+C$213,C$222*C$214,FALSE))</f>
        <v>92.322288488860224</v>
      </c>
      <c r="S13" s="5">
        <f>AW13+(D$209*_xlfn.NORM.DIST($B13,D$214*D$215+D$213,D$219*D$214,FALSE))+(D$211*_xlfn.NORM.DIST($B13,D$214*D$216+D$213,D$220*D$214,FALSE))+(D$210*_xlfn.NORM.DIST($B13,D$214*D$217+D$213,D$221*D$214,FALSE))+(D$212*_xlfn.NORM.DIST($B13,D$214*D$218+D$213,D$222*D$214,FALSE))</f>
        <v>95.036392515188282</v>
      </c>
      <c r="T13" s="5">
        <f>AX13+(E$209*_xlfn.NORM.DIST($B13,E$214*E$215+E$213,E$219*E$214,FALSE))+(E$211*_xlfn.NORM.DIST($B13,E$214*E$216+E$213,E$220*E$214,FALSE))+(E$210*_xlfn.NORM.DIST($B13,E$214*E$217+E$213,E$221*E$214,FALSE))+(E$212*_xlfn.NORM.DIST($B13,E$214*E$218+E$213,E$222*E$214,FALSE))</f>
        <v>96.848294719497403</v>
      </c>
      <c r="U13" s="5">
        <f>AY13+(F$209*_xlfn.NORM.DIST($B13,F$214*F$215+F$213,F$219*F$214,FALSE))+(F$211*_xlfn.NORM.DIST($B13,F$214*F$216+F$213,F$220*F$214,FALSE))+(F$210*_xlfn.NORM.DIST($B13,F$214*F$217+F$213,F$221*F$214,FALSE))+(F$212*_xlfn.NORM.DIST($B13,F$214*F$218+F$213,F$222*F$214,FALSE))</f>
        <v>96.722066005063837</v>
      </c>
      <c r="V13" s="5">
        <f>AZ13+(G$209*_xlfn.NORM.DIST($B13,G$214*G$215+G$213,G$219*G$214,FALSE))+(G$211*_xlfn.NORM.DIST($B13,G$214*G$216+G$213,G$220*G$214,FALSE))+(G$210*_xlfn.NORM.DIST($B13,G$214*G$217+G$213,G$221*G$214,FALSE))+(G$212*_xlfn.NORM.DIST($B13,G$214*G$218+G$213,G$222*G$214,FALSE))</f>
        <v>95.09891001503955</v>
      </c>
      <c r="W13" s="5">
        <f>BA13+(H$209*_xlfn.NORM.DIST($B13,H$214*H$215+H$213,H$219*H$214,FALSE))+(H$211*_xlfn.NORM.DIST($B13,H$214*H$216+H$213,H$220*H$214,FALSE))+(H$210*_xlfn.NORM.DIST($B13,H$214*H$217+H$213,H$221*H$214,FALSE))+(H$212*_xlfn.NORM.DIST($B13,H$214*H$218+H$213,H$222*H$214,FALSE))</f>
        <v>95.709696989530528</v>
      </c>
      <c r="X13" s="5">
        <f>BB13+(I$209*_xlfn.NORM.DIST($B13,I$214*I$215+I$213,I$219*I$214,FALSE))+(I$211*_xlfn.NORM.DIST($B13,I$214*I$216+I$213,I$220*I$214,FALSE))+(I$210*_xlfn.NORM.DIST($B13,I$214*I$217+I$213,I$221*I$214,FALSE))+(I$212*_xlfn.NORM.DIST($B13,I$214*I$218+I$213,I$222*I$214,FALSE))</f>
        <v>97.320977515343671</v>
      </c>
      <c r="Y13" s="5">
        <f>BC13+(J$209*_xlfn.NORM.DIST($B13,J$214*J$215+J$213,J$219*J$214,FALSE))+(J$211*_xlfn.NORM.DIST($B13,J$214*J$216+J$213,J$220*J$214,FALSE))+(J$210*_xlfn.NORM.DIST($B13,J$214*J$217+J$213,J$221*J$214,FALSE))+(J$212*_xlfn.NORM.DIST($B13,J$214*J$218+J$213,J$222*J$214,FALSE))</f>
        <v>97.453226888393431</v>
      </c>
      <c r="Z13" s="5">
        <f>BD13+(K$209*_xlfn.NORM.DIST($B13,K$214*K$215+K$213,K$219*K$214,FALSE))+(K$211*_xlfn.NORM.DIST($B13,K$214*K$216+K$213,K$220*K$214,FALSE))+(K$210*_xlfn.NORM.DIST($B13,K$214*K$217+K$213,K$221*K$214,FALSE))+(K$212*_xlfn.NORM.DIST($B13,K$214*K$218+K$213,K$222*K$214,FALSE))</f>
        <v>95.135929143873852</v>
      </c>
      <c r="AA13" s="5">
        <f>BE13+(L$209*_xlfn.NORM.DIST($B13,L$214*L$215+L$213,L$219*L$214,FALSE))+(L$211*_xlfn.NORM.DIST($B13,L$214*L$216+L$213,L$220*L$214,FALSE))+(L$210*_xlfn.NORM.DIST($B13,L$214*L$217+L$213,L$221*L$214,FALSE))+(L$212*_xlfn.NORM.DIST($B13,L$214*L$218+L$213,L$222*L$214,FALSE))</f>
        <v>91.493669511467218</v>
      </c>
      <c r="AB13" s="5">
        <f>BF13+(M$209*_xlfn.NORM.DIST($B13,M$214*M$215+M$213,M$219*M$214,FALSE))+(M$211*_xlfn.NORM.DIST($B13,M$214*M$216+M$213,M$220*M$214,FALSE))+(M$210*_xlfn.NORM.DIST($B13,M$214*M$217+M$213,M$221*M$214,FALSE))+(M$212*_xlfn.NORM.DIST($B13,M$214*M$218+M$213,M$222*M$214,FALSE))</f>
        <v>84.152822030693102</v>
      </c>
      <c r="AC13" s="5">
        <f>BG13+(N$209*_xlfn.NORM.DIST($B13,N$214*N$215+N$213,N$219*N$214,FALSE))+(N$211*_xlfn.NORM.DIST($B13,N$214*N$216+N$213,N$220*N$214,FALSE))+(N$210*_xlfn.NORM.DIST($B13,N$214*N$217+N$213,N$221*N$214,FALSE))+(N$212*_xlfn.NORM.DIST($B13,N$214*N$218+N$213,N$222*N$214,FALSE))</f>
        <v>74.229878080054732</v>
      </c>
      <c r="AD13" s="5">
        <f>BH13+(O$209*_xlfn.NORM.DIST($B13,O$214*O$215+O$213,O$219*O$214,FALSE))+(O$211*_xlfn.NORM.DIST($B13,O$214*O$216+O$213,O$220*O$214,FALSE))+(O$210*_xlfn.NORM.DIST($B13,O$214*O$217+O$213,O$221*O$214,FALSE))+(O$212*_xlfn.NORM.DIST($B13,O$214*O$218+O$213,O$222*O$214,FALSE))</f>
        <v>64.298727675198691</v>
      </c>
      <c r="AE13" s="5"/>
      <c r="AG13" s="5">
        <f t="shared" si="0"/>
        <v>-1.7192884888602293</v>
      </c>
      <c r="AH13" s="5">
        <f t="shared" si="1"/>
        <v>-0.45639251518828416</v>
      </c>
      <c r="AI13" s="5">
        <f t="shared" si="2"/>
        <v>-0.20429471949739764</v>
      </c>
      <c r="AJ13" s="5">
        <f t="shared" si="3"/>
        <v>-1.0780660050638318</v>
      </c>
      <c r="AK13" s="5">
        <f t="shared" si="4"/>
        <v>-1.4379100150395487</v>
      </c>
      <c r="AL13" s="5">
        <f t="shared" si="5"/>
        <v>-1.2016969895305323</v>
      </c>
      <c r="AM13" s="5">
        <f t="shared" si="6"/>
        <v>-1.6599775153436696</v>
      </c>
      <c r="AN13" s="5">
        <f t="shared" si="7"/>
        <v>-1.7582268883934375</v>
      </c>
      <c r="AO13" s="5">
        <f t="shared" si="8"/>
        <v>-1.4069291438738531</v>
      </c>
      <c r="AP13" s="5">
        <f t="shared" si="9"/>
        <v>-0.40866951146722386</v>
      </c>
      <c r="AQ13" s="5">
        <f t="shared" si="10"/>
        <v>-1.5598220306930983</v>
      </c>
      <c r="AR13" s="5">
        <f t="shared" si="11"/>
        <v>0.26192191994526581</v>
      </c>
      <c r="AS13" s="5">
        <f t="shared" si="12"/>
        <v>-0.83842767519869454</v>
      </c>
      <c r="AV13" s="2">
        <f t="shared" si="13"/>
        <v>92.322288488860224</v>
      </c>
      <c r="AW13" s="2">
        <f t="shared" si="14"/>
        <v>95.036392515188282</v>
      </c>
      <c r="AX13" s="2">
        <f t="shared" si="15"/>
        <v>96.848294719497403</v>
      </c>
      <c r="AY13" s="2">
        <f t="shared" si="16"/>
        <v>96.722066005063837</v>
      </c>
      <c r="AZ13" s="2">
        <f t="shared" si="17"/>
        <v>95.09891001503955</v>
      </c>
      <c r="BA13" s="2">
        <f t="shared" si="18"/>
        <v>95.709696989530528</v>
      </c>
      <c r="BB13" s="2">
        <f t="shared" si="19"/>
        <v>97.320977515343671</v>
      </c>
      <c r="BC13" s="2">
        <f t="shared" si="20"/>
        <v>97.453226888393431</v>
      </c>
      <c r="BD13" s="2">
        <f t="shared" si="21"/>
        <v>95.135929143873852</v>
      </c>
      <c r="BE13" s="2">
        <f t="shared" si="22"/>
        <v>91.493669511467218</v>
      </c>
      <c r="BF13" s="2">
        <f t="shared" si="23"/>
        <v>84.152822030693102</v>
      </c>
      <c r="BG13" s="2">
        <f t="shared" si="24"/>
        <v>74.229878080054732</v>
      </c>
      <c r="BH13" s="2">
        <f t="shared" si="25"/>
        <v>64.298727675198691</v>
      </c>
      <c r="BK13" s="2">
        <f>IF(OR($B13&lt;C$229, AND($B13&gt;C$230, $B13&lt;C$231)), C13, "")</f>
        <v>90.602999999999994</v>
      </c>
      <c r="BL13" s="2">
        <f>IF(OR($B13&lt;D$229, AND($B13&gt;D$230, $B13&lt;D$231)), D13, "")</f>
        <v>94.58</v>
      </c>
      <c r="BM13" s="2">
        <f>IF(OR($B13&lt;E$229, AND($B13&gt;E$230, $B13&lt;E$231)), E13, "")</f>
        <v>96.644000000000005</v>
      </c>
      <c r="BN13" s="2">
        <f>IF(OR($B13&lt;F$229, AND($B13&gt;F$230, $B13&lt;F$231)), F13, "")</f>
        <v>95.644000000000005</v>
      </c>
      <c r="BO13" s="2">
        <f>IF(OR($B13&lt;G$229, AND($B13&gt;G$230, $B13&lt;G$231)), G13, "")</f>
        <v>93.661000000000001</v>
      </c>
      <c r="BP13" s="2">
        <f>IF(OR($B13&lt;H$229, AND($B13&gt;H$230, $B13&lt;H$231)), H13, "")</f>
        <v>94.507999999999996</v>
      </c>
      <c r="BQ13" s="2">
        <f>IF(OR($B13&lt;I$229, AND($B13&gt;I$230, $B13&lt;I$231)), I13, "")</f>
        <v>95.661000000000001</v>
      </c>
      <c r="BR13" s="2">
        <f>IF(OR($B13&lt;J$229, AND($B13&gt;J$230, $B13&lt;J$231)), J13, "")</f>
        <v>95.694999999999993</v>
      </c>
      <c r="BS13" s="2">
        <f>IF(OR($B13&lt;K$229, AND($B13&gt;K$230, $B13&lt;K$231)), K13, "")</f>
        <v>93.728999999999999</v>
      </c>
      <c r="BT13" s="2">
        <f>IF(OR($B13&lt;L$229, AND($B13&gt;L$230, $B13&lt;L$231)), L13, "")</f>
        <v>91.084999999999994</v>
      </c>
      <c r="BU13" s="2">
        <f>IF(OR($B13&lt;M$229, AND($B13&gt;M$230, $B13&lt;M$231)), M13, "")</f>
        <v>82.593000000000004</v>
      </c>
      <c r="BV13" s="2">
        <f>IF(OR($B13&lt;N$229, AND($B13&gt;N$230, $B13&lt;N$231)), N13, "")</f>
        <v>74.491799999999998</v>
      </c>
      <c r="BW13" s="2">
        <f>IF(OR($B13&lt;O$229, AND($B13&gt;O$230, $B13&lt;O$231)), O13, "")</f>
        <v>63.460299999999997</v>
      </c>
      <c r="BZ13" s="2" t="str">
        <f>IF(OR(AND($B13&gt;C$230, $B13&lt;C$231), $B13&gt;C$232), C13, "")</f>
        <v/>
      </c>
      <c r="CA13" s="2" t="str">
        <f>IF(OR(AND($B13&gt;D$230, $B13&lt;D$231), $B13&gt;D$232), D13, "")</f>
        <v/>
      </c>
      <c r="CB13" s="2" t="str">
        <f>IF(OR(AND($B13&gt;E$230, $B13&lt;E$231), $B13&gt;E$232), E13, "")</f>
        <v/>
      </c>
      <c r="CC13" s="2" t="str">
        <f>IF(OR(AND($B13&gt;F$230, $B13&lt;F$231), $B13&gt;F$232), F13, "")</f>
        <v/>
      </c>
      <c r="CD13" s="2" t="str">
        <f>IF(OR(AND($B13&gt;G$230, $B13&lt;G$231), $B13&gt;G$232), G13, "")</f>
        <v/>
      </c>
      <c r="CE13" s="2" t="str">
        <f>IF(OR(AND($B13&gt;H$230, $B13&lt;H$231), $B13&gt;H$232), H13, "")</f>
        <v/>
      </c>
      <c r="CF13" s="2" t="str">
        <f>IF(OR(AND($B13&gt;I$230, $B13&lt;I$231), $B13&gt;I$232), I13, "")</f>
        <v/>
      </c>
      <c r="CG13" s="2" t="str">
        <f>IF(OR(AND($B13&gt;J$230, $B13&lt;J$231), $B13&gt;J$232), J13, "")</f>
        <v/>
      </c>
      <c r="CH13" s="2" t="str">
        <f>IF(OR(AND($B13&gt;K$230, $B13&lt;K$231), $B13&gt;K$232), K13, "")</f>
        <v/>
      </c>
      <c r="CI13" s="2" t="str">
        <f>IF(OR(AND($B13&gt;L$230, $B13&lt;L$231), $B13&gt;L$232), L13, "")</f>
        <v/>
      </c>
      <c r="CJ13" s="2" t="str">
        <f>IF(OR(AND($B13&gt;M$230, $B13&lt;M$231), $B13&gt;M$232), M13, "")</f>
        <v/>
      </c>
      <c r="CK13" s="2" t="str">
        <f>IF(OR(AND($B13&gt;N$230, $B13&lt;N$231), $B13&gt;N$232), N13, "")</f>
        <v/>
      </c>
      <c r="CL13" s="2" t="str">
        <f>IF(OR(AND($B13&gt;O$230, $B13&lt;O$231), $B13&gt;O$232), O13, "")</f>
        <v/>
      </c>
      <c r="CO13" s="2">
        <f>BK$207*$B13+BK$209</f>
        <v>92.321103773150909</v>
      </c>
      <c r="CP13" s="2">
        <f>BL$207*$B13+BL$209</f>
        <v>95.035285257411914</v>
      </c>
      <c r="CQ13" s="2">
        <f>BM$207*$B13+BM$209</f>
        <v>96.847575941784385</v>
      </c>
      <c r="CR13" s="2">
        <f>BN$207*$B13+BN$209</f>
        <v>96.721230276267718</v>
      </c>
      <c r="CS13" s="2">
        <f>BO$207*$B13+BO$209</f>
        <v>95.098221643628733</v>
      </c>
      <c r="CT13" s="2">
        <f>BP$207*$B13+BP$209</f>
        <v>95.70882270329011</v>
      </c>
      <c r="CU13" s="2">
        <f>BQ$207*$B13+BQ$209</f>
        <v>97.319625966849856</v>
      </c>
      <c r="CV13" s="2">
        <f>BR$207*$B13+BR$209</f>
        <v>97.451611800490241</v>
      </c>
      <c r="CW13" s="2">
        <f>BS$207*$B13+BS$209</f>
        <v>95.134210551607666</v>
      </c>
      <c r="CX13" s="2">
        <f>BT$207*$B13+BT$209</f>
        <v>91.492295501096649</v>
      </c>
      <c r="CY13" s="2">
        <f>BU$207*$B13+BU$209</f>
        <v>84.15141975660994</v>
      </c>
      <c r="CZ13" s="2">
        <f>BV$207*$B13+BV$209</f>
        <v>74.228380217117675</v>
      </c>
      <c r="DA13" s="2">
        <f>BW$207*$B13+BW$209</f>
        <v>64.297817348799001</v>
      </c>
      <c r="DD13" s="2">
        <f>BZ$207*$B13+BZ$209</f>
        <v>100.6784898020595</v>
      </c>
      <c r="DE13" s="2">
        <f>CA$207*$B13+CA$209</f>
        <v>101.25948300163729</v>
      </c>
      <c r="DF13" s="2">
        <f>CB$207*$B13+CB$209</f>
        <v>100.76482520888823</v>
      </c>
      <c r="DG13" s="2">
        <f>CC$207*$B13+CC$209</f>
        <v>100.80850358579785</v>
      </c>
      <c r="DH13" s="2">
        <f>CD$207*$B13+CD$209</f>
        <v>98.660871782584621</v>
      </c>
      <c r="DI13" s="2">
        <f>CE$207*$B13+CE$209</f>
        <v>100.38462665718528</v>
      </c>
      <c r="DJ13" s="2">
        <f>CF$207*$B13+CF$209</f>
        <v>104.12778563251111</v>
      </c>
      <c r="DK13" s="2">
        <f>CG$207*$B13+CG$209</f>
        <v>105.87662746383266</v>
      </c>
      <c r="DL13" s="2">
        <f>CH$207*$B13+CH$209</f>
        <v>103.95478497455014</v>
      </c>
      <c r="DM13" s="2">
        <f>CI$207*$B13+CI$209</f>
        <v>98.823880944087946</v>
      </c>
      <c r="DN13" s="2">
        <f>CJ$207*$B13+CJ$209</f>
        <v>91.970264857254676</v>
      </c>
      <c r="DO13" s="2">
        <f>CK$207*$B13+CK$209</f>
        <v>81.240719638418881</v>
      </c>
      <c r="DP13" s="2">
        <f>CL$207*$B13+CL$209</f>
        <v>69.091402813786075</v>
      </c>
      <c r="DS13" s="2">
        <f>POWER(10,($B13-C$227)/C$228)/(1+POWER(10,($B13-C$227)/C$228))</f>
        <v>1.4175672934306293E-4</v>
      </c>
      <c r="DT13" s="2">
        <f>POWER(10,($B13-D$227)/D$228)/(1+POWER(10,($B13-D$227)/D$228))</f>
        <v>1.7789566171780543E-4</v>
      </c>
      <c r="DU13" s="2">
        <f>POWER(10,($B13-E$227)/E$228)/(1+POWER(10,($B13-E$227)/E$228))</f>
        <v>1.83490419936956E-4</v>
      </c>
      <c r="DV13" s="2">
        <f>POWER(10,($B13-F$227)/F$228)/(1+POWER(10,($B13-F$227)/F$228))</f>
        <v>2.0447098415593288E-4</v>
      </c>
      <c r="DW13" s="2">
        <f>POWER(10,($B13-G$227)/G$228)/(1+POWER(10,($B13-G$227)/G$228))</f>
        <v>1.9321891961457028E-4</v>
      </c>
      <c r="DX13" s="2">
        <f>POWER(10,($B13-H$227)/H$228)/(1+POWER(10,($B13-H$227)/H$228))</f>
        <v>1.8698094467747861E-4</v>
      </c>
      <c r="DY13" s="2">
        <f>POWER(10,($B13-I$227)/I$228)/(1+POWER(10,($B13-I$227)/I$228))</f>
        <v>1.985189185028263E-4</v>
      </c>
      <c r="DZ13" s="2">
        <f>POWER(10,($B13-J$227)/J$228)/(1+POWER(10,($B13-J$227)/J$228))</f>
        <v>1.9170147187073141E-4</v>
      </c>
      <c r="EA13" s="2">
        <f>POWER(10,($B13-K$227)/K$228)/(1+POWER(10,($B13-K$227)/K$228))</f>
        <v>1.9483904151596198E-4</v>
      </c>
      <c r="EB13" s="2">
        <f>POWER(10,($B13-L$227)/L$228)/(1+POWER(10,($B13-L$227)/L$228))</f>
        <v>1.8740971939200656E-4</v>
      </c>
      <c r="EC13" s="2">
        <f>POWER(10,($B13-M$227)/M$228)/(1+POWER(10,($B13-M$227)/M$228))</f>
        <v>1.7934542315405742E-4</v>
      </c>
      <c r="ED13" s="2">
        <f>POWER(10,($B13-N$227)/N$228)/(1+POWER(10,($B13-N$227)/N$228))</f>
        <v>2.1360388410555752E-4</v>
      </c>
      <c r="EE13" s="2">
        <f>POWER(10,($B13-O$227)/O$228)/(1+POWER(10,($B13-O$227)/O$228))</f>
        <v>1.8990511514816274E-4</v>
      </c>
    </row>
    <row r="14" spans="1:135" x14ac:dyDescent="0.25">
      <c r="B14" s="2">
        <v>8</v>
      </c>
      <c r="C14">
        <v>91.465999999999994</v>
      </c>
      <c r="D14">
        <v>93.16</v>
      </c>
      <c r="E14">
        <v>96.236999999999995</v>
      </c>
      <c r="F14">
        <v>97.051000000000002</v>
      </c>
      <c r="G14">
        <v>94.542000000000002</v>
      </c>
      <c r="H14">
        <v>94.338999999999999</v>
      </c>
      <c r="I14">
        <v>96.051000000000002</v>
      </c>
      <c r="J14">
        <v>95.846999999999994</v>
      </c>
      <c r="K14">
        <v>93.626999999999995</v>
      </c>
      <c r="L14">
        <v>90.542000000000002</v>
      </c>
      <c r="M14">
        <v>83.305000000000007</v>
      </c>
      <c r="N14">
        <v>73.901600000000002</v>
      </c>
      <c r="O14">
        <v>63.539700000000003</v>
      </c>
      <c r="R14" s="5">
        <f>AV14+(C$209*_xlfn.NORM.DIST($B14,C$214*C$215+C$213,C$219*C$214,FALSE))+(C$211*_xlfn.NORM.DIST($B14,C$214*C$216+C$213,C$220*C$214,FALSE))+(C$210*_xlfn.NORM.DIST($B14,C$214*C$217+C$213,C$221*C$214,FALSE))+(C$212*_xlfn.NORM.DIST($B14,C$214*C$218+C$213,C$222*C$214,FALSE))</f>
        <v>92.337701972851377</v>
      </c>
      <c r="S14" s="5">
        <f>AW14+(D$209*_xlfn.NORM.DIST($B14,D$214*D$215+D$213,D$219*D$214,FALSE))+(D$211*_xlfn.NORM.DIST($B14,D$214*D$216+D$213,D$220*D$214,FALSE))+(D$210*_xlfn.NORM.DIST($B14,D$214*D$217+D$213,D$221*D$214,FALSE))+(D$212*_xlfn.NORM.DIST($B14,D$214*D$218+D$213,D$222*D$214,FALSE))</f>
        <v>95.044894109496454</v>
      </c>
      <c r="T14" s="5">
        <f>AX14+(E$209*_xlfn.NORM.DIST($B14,E$214*E$215+E$213,E$219*E$214,FALSE))+(E$211*_xlfn.NORM.DIST($B14,E$214*E$216+E$213,E$220*E$214,FALSE))+(E$210*_xlfn.NORM.DIST($B14,E$214*E$217+E$213,E$221*E$214,FALSE))+(E$212*_xlfn.NORM.DIST($B14,E$214*E$218+E$213,E$222*E$214,FALSE))</f>
        <v>96.844879619194074</v>
      </c>
      <c r="U14" s="5">
        <f>AY14+(F$209*_xlfn.NORM.DIST($B14,F$214*F$215+F$213,F$219*F$214,FALSE))+(F$211*_xlfn.NORM.DIST($B14,F$214*F$216+F$213,F$220*F$214,FALSE))+(F$210*_xlfn.NORM.DIST($B14,F$214*F$217+F$213,F$221*F$214,FALSE))+(F$212*_xlfn.NORM.DIST($B14,F$214*F$218+F$213,F$222*F$214,FALSE))</f>
        <v>96.720400228079427</v>
      </c>
      <c r="V14" s="5">
        <f>AZ14+(G$209*_xlfn.NORM.DIST($B14,G$214*G$215+G$213,G$219*G$214,FALSE))+(G$211*_xlfn.NORM.DIST($B14,G$214*G$216+G$213,G$220*G$214,FALSE))+(G$210*_xlfn.NORM.DIST($B14,G$214*G$217+G$213,G$221*G$214,FALSE))+(G$212*_xlfn.NORM.DIST($B14,G$214*G$218+G$213,G$222*G$214,FALSE))</f>
        <v>95.118049897389639</v>
      </c>
      <c r="W14" s="5">
        <f>BA14+(H$209*_xlfn.NORM.DIST($B14,H$214*H$215+H$213,H$219*H$214,FALSE))+(H$211*_xlfn.NORM.DIST($B14,H$214*H$216+H$213,H$220*H$214,FALSE))+(H$210*_xlfn.NORM.DIST($B14,H$214*H$217+H$213,H$221*H$214,FALSE))+(H$212*_xlfn.NORM.DIST($B14,H$214*H$218+H$213,H$222*H$214,FALSE))</f>
        <v>95.747332472668504</v>
      </c>
      <c r="X14" s="5">
        <f>BB14+(I$209*_xlfn.NORM.DIST($B14,I$214*I$215+I$213,I$219*I$214,FALSE))+(I$211*_xlfn.NORM.DIST($B14,I$214*I$216+I$213,I$220*I$214,FALSE))+(I$210*_xlfn.NORM.DIST($B14,I$214*I$217+I$213,I$221*I$214,FALSE))+(I$212*_xlfn.NORM.DIST($B14,I$214*I$218+I$213,I$222*I$214,FALSE))</f>
        <v>97.365019259477535</v>
      </c>
      <c r="Y14" s="5">
        <f>BC14+(J$209*_xlfn.NORM.DIST($B14,J$214*J$215+J$213,J$219*J$214,FALSE))+(J$211*_xlfn.NORM.DIST($B14,J$214*J$216+J$213,J$220*J$214,FALSE))+(J$210*_xlfn.NORM.DIST($B14,J$214*J$217+J$213,J$221*J$214,FALSE))+(J$212*_xlfn.NORM.DIST($B14,J$214*J$218+J$213,J$222*J$214,FALSE))</f>
        <v>97.503232880347852</v>
      </c>
      <c r="Z14" s="5">
        <f>BD14+(K$209*_xlfn.NORM.DIST($B14,K$214*K$215+K$213,K$219*K$214,FALSE))+(K$211*_xlfn.NORM.DIST($B14,K$214*K$216+K$213,K$220*K$214,FALSE))+(K$210*_xlfn.NORM.DIST($B14,K$214*K$217+K$213,K$221*K$214,FALSE))+(K$212*_xlfn.NORM.DIST($B14,K$214*K$218+K$213,K$222*K$214,FALSE))</f>
        <v>95.178371973561241</v>
      </c>
      <c r="AA14" s="5">
        <f>BE14+(L$209*_xlfn.NORM.DIST($B14,L$214*L$215+L$213,L$219*L$214,FALSE))+(L$211*_xlfn.NORM.DIST($B14,L$214*L$216+L$213,L$220*L$214,FALSE))+(L$210*_xlfn.NORM.DIST($B14,L$214*L$217+L$213,L$221*L$214,FALSE))+(L$212*_xlfn.NORM.DIST($B14,L$214*L$218+L$213,L$222*L$214,FALSE))</f>
        <v>91.524039873061668</v>
      </c>
      <c r="AB14" s="5">
        <f>BF14+(M$209*_xlfn.NORM.DIST($B14,M$214*M$215+M$213,M$219*M$214,FALSE))+(M$211*_xlfn.NORM.DIST($B14,M$214*M$216+M$213,M$220*M$214,FALSE))+(M$210*_xlfn.NORM.DIST($B14,M$214*M$217+M$213,M$221*M$214,FALSE))+(M$212*_xlfn.NORM.DIST($B14,M$214*M$218+M$213,M$222*M$214,FALSE))</f>
        <v>84.190615084597226</v>
      </c>
      <c r="AC14" s="5">
        <f>BG14+(N$209*_xlfn.NORM.DIST($B14,N$214*N$215+N$213,N$219*N$214,FALSE))+(N$211*_xlfn.NORM.DIST($B14,N$214*N$216+N$213,N$220*N$214,FALSE))+(N$210*_xlfn.NORM.DIST($B14,N$214*N$217+N$213,N$221*N$214,FALSE))+(N$212*_xlfn.NORM.DIST($B14,N$214*N$218+N$213,N$222*N$214,FALSE))</f>
        <v>74.273438716286222</v>
      </c>
      <c r="AD14" s="5">
        <f>BH14+(O$209*_xlfn.NORM.DIST($B14,O$214*O$215+O$213,O$219*O$214,FALSE))+(O$211*_xlfn.NORM.DIST($B14,O$214*O$216+O$213,O$220*O$214,FALSE))+(O$210*_xlfn.NORM.DIST($B14,O$214*O$217+O$213,O$221*O$214,FALSE))+(O$212*_xlfn.NORM.DIST($B14,O$214*O$218+O$213,O$222*O$214,FALSE))</f>
        <v>64.329638673134625</v>
      </c>
      <c r="AE14" s="5"/>
      <c r="AG14" s="5">
        <f t="shared" si="0"/>
        <v>-0.87170197285138329</v>
      </c>
      <c r="AH14" s="5">
        <f t="shared" si="1"/>
        <v>-1.8848941094964573</v>
      </c>
      <c r="AI14" s="5">
        <f t="shared" si="2"/>
        <v>-0.60787961919407962</v>
      </c>
      <c r="AJ14" s="5">
        <f t="shared" si="3"/>
        <v>0.33059977192057488</v>
      </c>
      <c r="AK14" s="5">
        <f t="shared" si="4"/>
        <v>-0.57604989738963752</v>
      </c>
      <c r="AL14" s="5">
        <f t="shared" si="5"/>
        <v>-1.4083324726685049</v>
      </c>
      <c r="AM14" s="5">
        <f t="shared" si="6"/>
        <v>-1.3140192594775328</v>
      </c>
      <c r="AN14" s="5">
        <f t="shared" si="7"/>
        <v>-1.6562328803478579</v>
      </c>
      <c r="AO14" s="5">
        <f t="shared" si="8"/>
        <v>-1.5513719735612455</v>
      </c>
      <c r="AP14" s="5">
        <f t="shared" si="9"/>
        <v>-0.98203987306166596</v>
      </c>
      <c r="AQ14" s="5">
        <f t="shared" si="10"/>
        <v>-0.88561508459721949</v>
      </c>
      <c r="AR14" s="5">
        <f t="shared" si="11"/>
        <v>-0.37183871628622001</v>
      </c>
      <c r="AS14" s="5">
        <f t="shared" si="12"/>
        <v>-0.78993867313462118</v>
      </c>
      <c r="AV14" s="2">
        <f t="shared" si="13"/>
        <v>92.337701972851377</v>
      </c>
      <c r="AW14" s="2">
        <f t="shared" si="14"/>
        <v>95.044894109496454</v>
      </c>
      <c r="AX14" s="2">
        <f t="shared" si="15"/>
        <v>96.844879619194074</v>
      </c>
      <c r="AY14" s="2">
        <f t="shared" si="16"/>
        <v>96.720400228079427</v>
      </c>
      <c r="AZ14" s="2">
        <f t="shared" si="17"/>
        <v>95.118049897389639</v>
      </c>
      <c r="BA14" s="2">
        <f t="shared" si="18"/>
        <v>95.747332472668504</v>
      </c>
      <c r="BB14" s="2">
        <f t="shared" si="19"/>
        <v>97.365019259477535</v>
      </c>
      <c r="BC14" s="2">
        <f t="shared" si="20"/>
        <v>97.503232880347852</v>
      </c>
      <c r="BD14" s="2">
        <f t="shared" si="21"/>
        <v>95.178371973561241</v>
      </c>
      <c r="BE14" s="2">
        <f t="shared" si="22"/>
        <v>91.524039873061668</v>
      </c>
      <c r="BF14" s="2">
        <f t="shared" si="23"/>
        <v>84.190615084597226</v>
      </c>
      <c r="BG14" s="2">
        <f t="shared" si="24"/>
        <v>74.273438716286194</v>
      </c>
      <c r="BH14" s="2">
        <f t="shared" si="25"/>
        <v>64.32963867313461</v>
      </c>
      <c r="BK14" s="2">
        <f>IF(OR($B14&lt;C$229, AND($B14&gt;C$230, $B14&lt;C$231)), C14, "")</f>
        <v>91.465999999999994</v>
      </c>
      <c r="BL14" s="2">
        <f>IF(OR($B14&lt;D$229, AND($B14&gt;D$230, $B14&lt;D$231)), D14, "")</f>
        <v>93.16</v>
      </c>
      <c r="BM14" s="2">
        <f>IF(OR($B14&lt;E$229, AND($B14&gt;E$230, $B14&lt;E$231)), E14, "")</f>
        <v>96.236999999999995</v>
      </c>
      <c r="BN14" s="2">
        <f>IF(OR($B14&lt;F$229, AND($B14&gt;F$230, $B14&lt;F$231)), F14, "")</f>
        <v>97.051000000000002</v>
      </c>
      <c r="BO14" s="2">
        <f>IF(OR($B14&lt;G$229, AND($B14&gt;G$230, $B14&lt;G$231)), G14, "")</f>
        <v>94.542000000000002</v>
      </c>
      <c r="BP14" s="2">
        <f>IF(OR($B14&lt;H$229, AND($B14&gt;H$230, $B14&lt;H$231)), H14, "")</f>
        <v>94.338999999999999</v>
      </c>
      <c r="BQ14" s="2">
        <f>IF(OR($B14&lt;I$229, AND($B14&gt;I$230, $B14&lt;I$231)), I14, "")</f>
        <v>96.051000000000002</v>
      </c>
      <c r="BR14" s="2">
        <f>IF(OR($B14&lt;J$229, AND($B14&gt;J$230, $B14&lt;J$231)), J14, "")</f>
        <v>95.846999999999994</v>
      </c>
      <c r="BS14" s="2">
        <f>IF(OR($B14&lt;K$229, AND($B14&gt;K$230, $B14&lt;K$231)), K14, "")</f>
        <v>93.626999999999995</v>
      </c>
      <c r="BT14" s="2">
        <f>IF(OR($B14&lt;L$229, AND($B14&gt;L$230, $B14&lt;L$231)), L14, "")</f>
        <v>90.542000000000002</v>
      </c>
      <c r="BU14" s="2">
        <f>IF(OR($B14&lt;M$229, AND($B14&gt;M$230, $B14&lt;M$231)), M14, "")</f>
        <v>83.305000000000007</v>
      </c>
      <c r="BV14" s="2">
        <f>IF(OR($B14&lt;N$229, AND($B14&gt;N$230, $B14&lt;N$231)), N14, "")</f>
        <v>73.901600000000002</v>
      </c>
      <c r="BW14" s="2">
        <f>IF(OR($B14&lt;O$229, AND($B14&gt;O$230, $B14&lt;O$231)), O14, "")</f>
        <v>63.539700000000003</v>
      </c>
      <c r="BZ14" s="2" t="str">
        <f>IF(OR(AND($B14&gt;C$230, $B14&lt;C$231), $B14&gt;C$232), C14, "")</f>
        <v/>
      </c>
      <c r="CA14" s="2" t="str">
        <f>IF(OR(AND($B14&gt;D$230, $B14&lt;D$231), $B14&gt;D$232), D14, "")</f>
        <v/>
      </c>
      <c r="CB14" s="2" t="str">
        <f>IF(OR(AND($B14&gt;E$230, $B14&lt;E$231), $B14&gt;E$232), E14, "")</f>
        <v/>
      </c>
      <c r="CC14" s="2" t="str">
        <f>IF(OR(AND($B14&gt;F$230, $B14&lt;F$231), $B14&gt;F$232), F14, "")</f>
        <v/>
      </c>
      <c r="CD14" s="2" t="str">
        <f>IF(OR(AND($B14&gt;G$230, $B14&lt;G$231), $B14&gt;G$232), G14, "")</f>
        <v/>
      </c>
      <c r="CE14" s="2" t="str">
        <f>IF(OR(AND($B14&gt;H$230, $B14&lt;H$231), $B14&gt;H$232), H14, "")</f>
        <v/>
      </c>
      <c r="CF14" s="2" t="str">
        <f>IF(OR(AND($B14&gt;I$230, $B14&lt;I$231), $B14&gt;I$232), I14, "")</f>
        <v/>
      </c>
      <c r="CG14" s="2" t="str">
        <f>IF(OR(AND($B14&gt;J$230, $B14&lt;J$231), $B14&gt;J$232), J14, "")</f>
        <v/>
      </c>
      <c r="CH14" s="2" t="str">
        <f>IF(OR(AND($B14&gt;K$230, $B14&lt;K$231), $B14&gt;K$232), K14, "")</f>
        <v/>
      </c>
      <c r="CI14" s="2" t="str">
        <f>IF(OR(AND($B14&gt;L$230, $B14&lt;L$231), $B14&gt;L$232), L14, "")</f>
        <v/>
      </c>
      <c r="CJ14" s="2" t="str">
        <f>IF(OR(AND($B14&gt;M$230, $B14&lt;M$231), $B14&gt;M$232), M14, "")</f>
        <v/>
      </c>
      <c r="CK14" s="2" t="str">
        <f>IF(OR(AND($B14&gt;N$230, $B14&lt;N$231), $B14&gt;N$232), N14, "")</f>
        <v/>
      </c>
      <c r="CL14" s="2" t="str">
        <f>IF(OR(AND($B14&gt;O$230, $B14&lt;O$231), $B14&gt;O$232), O14, "")</f>
        <v/>
      </c>
      <c r="CO14" s="2">
        <f>BK$207*$B14+BK$209</f>
        <v>92.336418010188737</v>
      </c>
      <c r="CP14" s="2">
        <f>BL$207*$B14+BL$209</f>
        <v>95.043694964479727</v>
      </c>
      <c r="CQ14" s="2">
        <f>BM$207*$B14+BM$209</f>
        <v>96.844101391406525</v>
      </c>
      <c r="CR14" s="2">
        <f>BN$207*$B14+BN$209</f>
        <v>96.71949509527434</v>
      </c>
      <c r="CS14" s="2">
        <f>BO$207*$B14+BO$209</f>
        <v>95.117304951747499</v>
      </c>
      <c r="CT14" s="2">
        <f>BP$207*$B14+BP$209</f>
        <v>95.746385597434397</v>
      </c>
      <c r="CU14" s="2">
        <f>BQ$207*$B14+BQ$209</f>
        <v>97.363555521126059</v>
      </c>
      <c r="CV14" s="2">
        <f>BR$207*$B14+BR$209</f>
        <v>97.501483593052996</v>
      </c>
      <c r="CW14" s="2">
        <f>BS$207*$B14+BS$209</f>
        <v>95.176510556246143</v>
      </c>
      <c r="CX14" s="2">
        <f>BT$207*$B14+BT$209</f>
        <v>91.52255178995452</v>
      </c>
      <c r="CY14" s="2">
        <f>BU$207*$B14+BU$209</f>
        <v>84.189095909360177</v>
      </c>
      <c r="CZ14" s="2">
        <f>BV$207*$B14+BV$209</f>
        <v>74.271815876447846</v>
      </c>
      <c r="DA14" s="2">
        <f>BW$207*$B14+BW$209</f>
        <v>64.328652361258477</v>
      </c>
      <c r="DD14" s="2">
        <f>BZ$207*$B14+BZ$209</f>
        <v>100.59707615334807</v>
      </c>
      <c r="DE14" s="2">
        <f>CA$207*$B14+CA$209</f>
        <v>101.19141106241038</v>
      </c>
      <c r="DF14" s="2">
        <f>CB$207*$B14+CB$209</f>
        <v>100.71223108772942</v>
      </c>
      <c r="DG14" s="2">
        <f>CC$207*$B14+CC$209</f>
        <v>100.75677802403555</v>
      </c>
      <c r="DH14" s="2">
        <f>CD$207*$B14+CD$209</f>
        <v>98.633581549613524</v>
      </c>
      <c r="DI14" s="2">
        <f>CE$207*$B14+CE$209</f>
        <v>100.36490999726558</v>
      </c>
      <c r="DJ14" s="2">
        <f>CF$207*$B14+CF$209</f>
        <v>104.08820836765564</v>
      </c>
      <c r="DK14" s="2">
        <f>CG$207*$B14+CG$209</f>
        <v>105.82379048432747</v>
      </c>
      <c r="DL14" s="2">
        <f>CH$207*$B14+CH$209</f>
        <v>103.88967536320017</v>
      </c>
      <c r="DM14" s="2">
        <f>CI$207*$B14+CI$209</f>
        <v>98.76429179420947</v>
      </c>
      <c r="DN14" s="2">
        <f>CJ$207*$B14+CJ$209</f>
        <v>91.914569088351556</v>
      </c>
      <c r="DO14" s="2">
        <f>CK$207*$B14+CK$209</f>
        <v>81.200894110724136</v>
      </c>
      <c r="DP14" s="2">
        <f>CL$207*$B14+CL$209</f>
        <v>69.06545790850663</v>
      </c>
      <c r="DS14" s="2">
        <f>POWER(10,($B14-C$227)/C$228)/(1+POWER(10,($B14-C$227)/C$228))</f>
        <v>1.5543103713899011E-4</v>
      </c>
      <c r="DT14" s="2">
        <f>POWER(10,($B14-D$227)/D$228)/(1+POWER(10,($B14-D$227)/D$228))</f>
        <v>1.9505536651653288E-4</v>
      </c>
      <c r="DU14" s="2">
        <f>POWER(10,($B14-E$227)/E$228)/(1+POWER(10,($B14-E$227)/E$228))</f>
        <v>2.0118968303633368E-4</v>
      </c>
      <c r="DV14" s="2">
        <f>POWER(10,($B14-F$227)/F$228)/(1+POWER(10,($B14-F$227)/F$228))</f>
        <v>2.2419355320655237E-4</v>
      </c>
      <c r="DW14" s="2">
        <f>POWER(10,($B14-G$227)/G$228)/(1+POWER(10,($B14-G$227)/G$228))</f>
        <v>2.118563831374213E-4</v>
      </c>
      <c r="DX14" s="2">
        <f>POWER(10,($B14-H$227)/H$228)/(1+POWER(10,($B14-H$227)/H$228))</f>
        <v>2.0501683051472283E-4</v>
      </c>
      <c r="DY14" s="2">
        <f>POWER(10,($B14-I$227)/I$228)/(1+POWER(10,($B14-I$227)/I$228))</f>
        <v>2.1766749672974564E-4</v>
      </c>
      <c r="DZ14" s="2">
        <f>POWER(10,($B14-J$227)/J$228)/(1+POWER(10,($B14-J$227)/J$228))</f>
        <v>2.1019259656017449E-4</v>
      </c>
      <c r="EA14" s="2">
        <f>POWER(10,($B14-K$227)/K$228)/(1+POWER(10,($B14-K$227)/K$228))</f>
        <v>2.1363274497132354E-4</v>
      </c>
      <c r="EB14" s="2">
        <f>POWER(10,($B14-L$227)/L$228)/(1+POWER(10,($B14-L$227)/L$228))</f>
        <v>2.054869556589344E-4</v>
      </c>
      <c r="EC14" s="2">
        <f>POWER(10,($B14-M$227)/M$228)/(1+POWER(10,($B14-M$227)/M$228))</f>
        <v>1.966449435341979E-4</v>
      </c>
      <c r="ED14" s="2">
        <f>POWER(10,($B14-N$227)/N$228)/(1+POWER(10,($B14-N$227)/N$228))</f>
        <v>2.3420717496427546E-4</v>
      </c>
      <c r="EE14" s="2">
        <f>POWER(10,($B14-O$227)/O$228)/(1+POWER(10,($B14-O$227)/O$228))</f>
        <v>2.0822300309601159E-4</v>
      </c>
    </row>
    <row r="15" spans="1:135" x14ac:dyDescent="0.25">
      <c r="B15" s="2">
        <v>9</v>
      </c>
      <c r="C15">
        <v>91.465999999999994</v>
      </c>
      <c r="D15">
        <v>93.84</v>
      </c>
      <c r="E15">
        <v>96.593000000000004</v>
      </c>
      <c r="F15">
        <v>96.287999999999997</v>
      </c>
      <c r="G15">
        <v>94.965999999999994</v>
      </c>
      <c r="H15">
        <v>94.507999999999996</v>
      </c>
      <c r="I15">
        <v>95.168999999999997</v>
      </c>
      <c r="J15">
        <v>96.287999999999997</v>
      </c>
      <c r="K15">
        <v>93.932000000000002</v>
      </c>
      <c r="L15">
        <v>91.034000000000006</v>
      </c>
      <c r="M15">
        <v>83.813999999999993</v>
      </c>
      <c r="N15">
        <v>73.770499999999998</v>
      </c>
      <c r="O15">
        <v>63.650799999999997</v>
      </c>
      <c r="R15" s="5">
        <f>AV15+(C$209*_xlfn.NORM.DIST($B15,C$214*C$215+C$213,C$219*C$214,FALSE))+(C$211*_xlfn.NORM.DIST($B15,C$214*C$216+C$213,C$220*C$214,FALSE))+(C$210*_xlfn.NORM.DIST($B15,C$214*C$217+C$213,C$221*C$214,FALSE))+(C$212*_xlfn.NORM.DIST($B15,C$214*C$218+C$213,C$222*C$214,FALSE))</f>
        <v>92.353123578408258</v>
      </c>
      <c r="S15" s="5">
        <f>AW15+(D$209*_xlfn.NORM.DIST($B15,D$214*D$215+D$213,D$219*D$214,FALSE))+(D$211*_xlfn.NORM.DIST($B15,D$214*D$216+D$213,D$220*D$214,FALSE))+(D$210*_xlfn.NORM.DIST($B15,D$214*D$217+D$213,D$221*D$214,FALSE))+(D$212*_xlfn.NORM.DIST($B15,D$214*D$218+D$213,D$222*D$214,FALSE))</f>
        <v>95.05340312604504</v>
      </c>
      <c r="T15" s="5">
        <f>AX15+(E$209*_xlfn.NORM.DIST($B15,E$214*E$215+E$213,E$219*E$214,FALSE))+(E$211*_xlfn.NORM.DIST($B15,E$214*E$216+E$213,E$220*E$214,FALSE))+(E$210*_xlfn.NORM.DIST($B15,E$214*E$217+E$213,E$221*E$214,FALSE))+(E$212*_xlfn.NORM.DIST($B15,E$214*E$218+E$213,E$222*E$214,FALSE))</f>
        <v>96.841469298694605</v>
      </c>
      <c r="U15" s="5">
        <f>AY15+(F$209*_xlfn.NORM.DIST($B15,F$214*F$215+F$213,F$219*F$214,FALSE))+(F$211*_xlfn.NORM.DIST($B15,F$214*F$216+F$213,F$220*F$214,FALSE))+(F$210*_xlfn.NORM.DIST($B15,F$214*F$217+F$213,F$221*F$214,FALSE))+(F$212*_xlfn.NORM.DIST($B15,F$214*F$218+F$213,F$222*F$214,FALSE))</f>
        <v>96.718740062663443</v>
      </c>
      <c r="V15" s="5">
        <f>AZ15+(G$209*_xlfn.NORM.DIST($B15,G$214*G$215+G$213,G$219*G$214,FALSE))+(G$211*_xlfn.NORM.DIST($B15,G$214*G$216+G$213,G$220*G$214,FALSE))+(G$210*_xlfn.NORM.DIST($B15,G$214*G$217+G$213,G$221*G$214,FALSE))+(G$212*_xlfn.NORM.DIST($B15,G$214*G$218+G$213,G$222*G$214,FALSE))</f>
        <v>95.137194287661643</v>
      </c>
      <c r="W15" s="5">
        <f>BA15+(H$209*_xlfn.NORM.DIST($B15,H$214*H$215+H$213,H$219*H$214,FALSE))+(H$211*_xlfn.NORM.DIST($B15,H$214*H$216+H$213,H$220*H$214,FALSE))+(H$210*_xlfn.NORM.DIST($B15,H$214*H$217+H$213,H$221*H$214,FALSE))+(H$212*_xlfn.NORM.DIST($B15,H$214*H$218+H$213,H$222*H$214,FALSE))</f>
        <v>95.784973823104281</v>
      </c>
      <c r="X15" s="5">
        <f>BB15+(I$209*_xlfn.NORM.DIST($B15,I$214*I$215+I$213,I$219*I$214,FALSE))+(I$211*_xlfn.NORM.DIST($B15,I$214*I$216+I$213,I$220*I$214,FALSE))+(I$210*_xlfn.NORM.DIST($B15,I$214*I$217+I$213,I$221*I$214,FALSE))+(I$212*_xlfn.NORM.DIST($B15,I$214*I$218+I$213,I$222*I$214,FALSE))</f>
        <v>97.409070068926908</v>
      </c>
      <c r="Y15" s="5">
        <f>BC15+(J$209*_xlfn.NORM.DIST($B15,J$214*J$215+J$213,J$219*J$214,FALSE))+(J$211*_xlfn.NORM.DIST($B15,J$214*J$216+J$213,J$220*J$214,FALSE))+(J$210*_xlfn.NORM.DIST($B15,J$214*J$217+J$213,J$221*J$214,FALSE))+(J$212*_xlfn.NORM.DIST($B15,J$214*J$218+J$213,J$222*J$214,FALSE))</f>
        <v>97.55324973112296</v>
      </c>
      <c r="Z15" s="5">
        <f>BD15+(K$209*_xlfn.NORM.DIST($B15,K$214*K$215+K$213,K$219*K$214,FALSE))+(K$211*_xlfn.NORM.DIST($B15,K$214*K$216+K$213,K$220*K$214,FALSE))+(K$210*_xlfn.NORM.DIST($B15,K$214*K$217+K$213,K$221*K$214,FALSE))+(K$212*_xlfn.NORM.DIST($B15,K$214*K$218+K$213,K$222*K$214,FALSE))</f>
        <v>95.220826362816894</v>
      </c>
      <c r="AA15" s="5">
        <f>BE15+(L$209*_xlfn.NORM.DIST($B15,L$214*L$215+L$213,L$219*L$214,FALSE))+(L$211*_xlfn.NORM.DIST($B15,L$214*L$216+L$213,L$220*L$214,FALSE))+(L$210*_xlfn.NORM.DIST($B15,L$214*L$217+L$213,L$221*L$214,FALSE))+(L$212*_xlfn.NORM.DIST($B15,L$214*L$218+L$213,L$222*L$214,FALSE))</f>
        <v>91.554419454295427</v>
      </c>
      <c r="AB15" s="5">
        <f>BF15+(M$209*_xlfn.NORM.DIST($B15,M$214*M$215+M$213,M$219*M$214,FALSE))+(M$211*_xlfn.NORM.DIST($B15,M$214*M$216+M$213,M$220*M$214,FALSE))+(M$210*_xlfn.NORM.DIST($B15,M$214*M$217+M$213,M$221*M$214,FALSE))+(M$212*_xlfn.NORM.DIST($B15,M$214*M$218+M$213,M$222*M$214,FALSE))</f>
        <v>84.228417640850466</v>
      </c>
      <c r="AC15" s="5">
        <f>BG15+(N$209*_xlfn.NORM.DIST($B15,N$214*N$215+N$213,N$219*N$214,FALSE))+(N$211*_xlfn.NORM.DIST($B15,N$214*N$216+N$213,N$220*N$214,FALSE))+(N$210*_xlfn.NORM.DIST($B15,N$214*N$217+N$213,N$221*N$214,FALSE))+(N$212*_xlfn.NORM.DIST($B15,N$214*N$218+N$213,N$222*N$214,FALSE))</f>
        <v>74.317009522825799</v>
      </c>
      <c r="AD15" s="5">
        <f>BH15+(O$209*_xlfn.NORM.DIST($B15,O$214*O$215+O$213,O$219*O$214,FALSE))+(O$211*_xlfn.NORM.DIST($B15,O$214*O$216+O$213,O$220*O$214,FALSE))+(O$210*_xlfn.NORM.DIST($B15,O$214*O$217+O$213,O$221*O$214,FALSE))+(O$212*_xlfn.NORM.DIST($B15,O$214*O$218+O$213,O$222*O$214,FALSE))</f>
        <v>64.360555858184441</v>
      </c>
      <c r="AE15" s="5"/>
      <c r="AG15" s="5">
        <f t="shared" si="0"/>
        <v>-0.88712357840826428</v>
      </c>
      <c r="AH15" s="5">
        <f t="shared" si="1"/>
        <v>-1.2134031260450371</v>
      </c>
      <c r="AI15" s="5">
        <f t="shared" si="2"/>
        <v>-0.24846929869460155</v>
      </c>
      <c r="AJ15" s="5">
        <f t="shared" si="3"/>
        <v>-0.43074006266344611</v>
      </c>
      <c r="AK15" s="5">
        <f t="shared" si="4"/>
        <v>-0.17119428766164901</v>
      </c>
      <c r="AL15" s="5">
        <f t="shared" si="5"/>
        <v>-1.2769738231042851</v>
      </c>
      <c r="AM15" s="5">
        <f t="shared" si="6"/>
        <v>-2.2400700689269115</v>
      </c>
      <c r="AN15" s="5">
        <f t="shared" si="7"/>
        <v>-1.2652497311229638</v>
      </c>
      <c r="AO15" s="5">
        <f t="shared" si="8"/>
        <v>-1.2888263628168914</v>
      </c>
      <c r="AP15" s="5">
        <f t="shared" si="9"/>
        <v>-0.52041945429542125</v>
      </c>
      <c r="AQ15" s="5">
        <f t="shared" si="10"/>
        <v>-0.41441764085047339</v>
      </c>
      <c r="AR15" s="5">
        <f t="shared" si="11"/>
        <v>-0.54650952282580079</v>
      </c>
      <c r="AS15" s="5">
        <f t="shared" si="12"/>
        <v>-0.70975585818444387</v>
      </c>
      <c r="AV15" s="2">
        <f t="shared" si="13"/>
        <v>92.353123578408258</v>
      </c>
      <c r="AW15" s="2">
        <f t="shared" si="14"/>
        <v>95.05340312604504</v>
      </c>
      <c r="AX15" s="2">
        <f t="shared" si="15"/>
        <v>96.841469298694605</v>
      </c>
      <c r="AY15" s="2">
        <f t="shared" si="16"/>
        <v>96.718740062663443</v>
      </c>
      <c r="AZ15" s="2">
        <f t="shared" si="17"/>
        <v>95.137194287661643</v>
      </c>
      <c r="BA15" s="2">
        <f t="shared" si="18"/>
        <v>95.784973823104281</v>
      </c>
      <c r="BB15" s="2">
        <f t="shared" si="19"/>
        <v>97.409070068926908</v>
      </c>
      <c r="BC15" s="2">
        <f t="shared" si="20"/>
        <v>97.55324973112296</v>
      </c>
      <c r="BD15" s="2">
        <f t="shared" si="21"/>
        <v>95.220826362816894</v>
      </c>
      <c r="BE15" s="2">
        <f t="shared" si="22"/>
        <v>91.554419454295427</v>
      </c>
      <c r="BF15" s="2">
        <f t="shared" si="23"/>
        <v>84.228417640850466</v>
      </c>
      <c r="BG15" s="2">
        <f t="shared" si="24"/>
        <v>74.317009522825657</v>
      </c>
      <c r="BH15" s="2">
        <f t="shared" si="25"/>
        <v>64.360555858184384</v>
      </c>
      <c r="BK15" s="2">
        <f>IF(OR($B15&lt;C$229, AND($B15&gt;C$230, $B15&lt;C$231)), C15, "")</f>
        <v>91.465999999999994</v>
      </c>
      <c r="BL15" s="2">
        <f>IF(OR($B15&lt;D$229, AND($B15&gt;D$230, $B15&lt;D$231)), D15, "")</f>
        <v>93.84</v>
      </c>
      <c r="BM15" s="2">
        <f>IF(OR($B15&lt;E$229, AND($B15&gt;E$230, $B15&lt;E$231)), E15, "")</f>
        <v>96.593000000000004</v>
      </c>
      <c r="BN15" s="2">
        <f>IF(OR($B15&lt;F$229, AND($B15&gt;F$230, $B15&lt;F$231)), F15, "")</f>
        <v>96.287999999999997</v>
      </c>
      <c r="BO15" s="2">
        <f>IF(OR($B15&lt;G$229, AND($B15&gt;G$230, $B15&lt;G$231)), G15, "")</f>
        <v>94.965999999999994</v>
      </c>
      <c r="BP15" s="2">
        <f>IF(OR($B15&lt;H$229, AND($B15&gt;H$230, $B15&lt;H$231)), H15, "")</f>
        <v>94.507999999999996</v>
      </c>
      <c r="BQ15" s="2">
        <f>IF(OR($B15&lt;I$229, AND($B15&gt;I$230, $B15&lt;I$231)), I15, "")</f>
        <v>95.168999999999997</v>
      </c>
      <c r="BR15" s="2">
        <f>IF(OR($B15&lt;J$229, AND($B15&gt;J$230, $B15&lt;J$231)), J15, "")</f>
        <v>96.287999999999997</v>
      </c>
      <c r="BS15" s="2">
        <f>IF(OR($B15&lt;K$229, AND($B15&gt;K$230, $B15&lt;K$231)), K15, "")</f>
        <v>93.932000000000002</v>
      </c>
      <c r="BT15" s="2">
        <f>IF(OR($B15&lt;L$229, AND($B15&gt;L$230, $B15&lt;L$231)), L15, "")</f>
        <v>91.034000000000006</v>
      </c>
      <c r="BU15" s="2">
        <f>IF(OR($B15&lt;M$229, AND($B15&gt;M$230, $B15&lt;M$231)), M15, "")</f>
        <v>83.813999999999993</v>
      </c>
      <c r="BV15" s="2">
        <f>IF(OR($B15&lt;N$229, AND($B15&gt;N$230, $B15&lt;N$231)), N15, "")</f>
        <v>73.770499999999998</v>
      </c>
      <c r="BW15" s="2">
        <f>IF(OR($B15&lt;O$229, AND($B15&gt;O$230, $B15&lt;O$231)), O15, "")</f>
        <v>63.650799999999997</v>
      </c>
      <c r="BZ15" s="2" t="str">
        <f>IF(OR(AND($B15&gt;C$230, $B15&lt;C$231), $B15&gt;C$232), C15, "")</f>
        <v/>
      </c>
      <c r="CA15" s="2" t="str">
        <f>IF(OR(AND($B15&gt;D$230, $B15&lt;D$231), $B15&gt;D$232), D15, "")</f>
        <v/>
      </c>
      <c r="CB15" s="2" t="str">
        <f>IF(OR(AND($B15&gt;E$230, $B15&lt;E$231), $B15&gt;E$232), E15, "")</f>
        <v/>
      </c>
      <c r="CC15" s="2" t="str">
        <f>IF(OR(AND($B15&gt;F$230, $B15&lt;F$231), $B15&gt;F$232), F15, "")</f>
        <v/>
      </c>
      <c r="CD15" s="2" t="str">
        <f>IF(OR(AND($B15&gt;G$230, $B15&lt;G$231), $B15&gt;G$232), G15, "")</f>
        <v/>
      </c>
      <c r="CE15" s="2" t="str">
        <f>IF(OR(AND($B15&gt;H$230, $B15&lt;H$231), $B15&gt;H$232), H15, "")</f>
        <v/>
      </c>
      <c r="CF15" s="2" t="str">
        <f>IF(OR(AND($B15&gt;I$230, $B15&lt;I$231), $B15&gt;I$232), I15, "")</f>
        <v/>
      </c>
      <c r="CG15" s="2" t="str">
        <f>IF(OR(AND($B15&gt;J$230, $B15&lt;J$231), $B15&gt;J$232), J15, "")</f>
        <v/>
      </c>
      <c r="CH15" s="2" t="str">
        <f>IF(OR(AND($B15&gt;K$230, $B15&lt;K$231), $B15&gt;K$232), K15, "")</f>
        <v/>
      </c>
      <c r="CI15" s="2" t="str">
        <f>IF(OR(AND($B15&gt;L$230, $B15&lt;L$231), $B15&gt;L$232), L15, "")</f>
        <v/>
      </c>
      <c r="CJ15" s="2" t="str">
        <f>IF(OR(AND($B15&gt;M$230, $B15&lt;M$231), $B15&gt;M$232), M15, "")</f>
        <v/>
      </c>
      <c r="CK15" s="2" t="str">
        <f>IF(OR(AND($B15&gt;N$230, $B15&lt;N$231), $B15&gt;N$232), N15, "")</f>
        <v/>
      </c>
      <c r="CL15" s="2" t="str">
        <f>IF(OR(AND($B15&gt;O$230, $B15&lt;O$231), $B15&gt;O$232), O15, "")</f>
        <v/>
      </c>
      <c r="CO15" s="2">
        <f>BK$207*$B15+BK$209</f>
        <v>92.351732247226565</v>
      </c>
      <c r="CP15" s="2">
        <f>BL$207*$B15+BL$209</f>
        <v>95.052104671547553</v>
      </c>
      <c r="CQ15" s="2">
        <f>BM$207*$B15+BM$209</f>
        <v>96.840626841028651</v>
      </c>
      <c r="CR15" s="2">
        <f>BN$207*$B15+BN$209</f>
        <v>96.717759914280961</v>
      </c>
      <c r="CS15" s="2">
        <f>BO$207*$B15+BO$209</f>
        <v>95.136388259866251</v>
      </c>
      <c r="CT15" s="2">
        <f>BP$207*$B15+BP$209</f>
        <v>95.783948491578698</v>
      </c>
      <c r="CU15" s="2">
        <f>BQ$207*$B15+BQ$209</f>
        <v>97.407485075402249</v>
      </c>
      <c r="CV15" s="2">
        <f>BR$207*$B15+BR$209</f>
        <v>97.55135538561575</v>
      </c>
      <c r="CW15" s="2">
        <f>BS$207*$B15+BS$209</f>
        <v>95.21881056088462</v>
      </c>
      <c r="CX15" s="2">
        <f>BT$207*$B15+BT$209</f>
        <v>91.552808078812404</v>
      </c>
      <c r="CY15" s="2">
        <f>BU$207*$B15+BU$209</f>
        <v>84.226772062110399</v>
      </c>
      <c r="CZ15" s="2">
        <f>BV$207*$B15+BV$209</f>
        <v>74.315251535778003</v>
      </c>
      <c r="DA15" s="2">
        <f>BW$207*$B15+BW$209</f>
        <v>64.359487373717968</v>
      </c>
      <c r="DD15" s="2">
        <f>BZ$207*$B15+BZ$209</f>
        <v>100.51566250463662</v>
      </c>
      <c r="DE15" s="2">
        <f>CA$207*$B15+CA$209</f>
        <v>101.12333912318347</v>
      </c>
      <c r="DF15" s="2">
        <f>CB$207*$B15+CB$209</f>
        <v>100.65963696657062</v>
      </c>
      <c r="DG15" s="2">
        <f>CC$207*$B15+CC$209</f>
        <v>100.70505246227327</v>
      </c>
      <c r="DH15" s="2">
        <f>CD$207*$B15+CD$209</f>
        <v>98.606291316642427</v>
      </c>
      <c r="DI15" s="2">
        <f>CE$207*$B15+CE$209</f>
        <v>100.34519333734589</v>
      </c>
      <c r="DJ15" s="2">
        <f>CF$207*$B15+CF$209</f>
        <v>104.04863110280017</v>
      </c>
      <c r="DK15" s="2">
        <f>CG$207*$B15+CG$209</f>
        <v>105.77095350482229</v>
      </c>
      <c r="DL15" s="2">
        <f>CH$207*$B15+CH$209</f>
        <v>103.8245657518502</v>
      </c>
      <c r="DM15" s="2">
        <f>CI$207*$B15+CI$209</f>
        <v>98.704702644331007</v>
      </c>
      <c r="DN15" s="2">
        <f>CJ$207*$B15+CJ$209</f>
        <v>91.858873319448449</v>
      </c>
      <c r="DO15" s="2">
        <f>CK$207*$B15+CK$209</f>
        <v>81.161068583029376</v>
      </c>
      <c r="DP15" s="2">
        <f>CL$207*$B15+CL$209</f>
        <v>69.039513003227185</v>
      </c>
      <c r="DS15" s="2">
        <f>POWER(10,($B15-C$227)/C$228)/(1+POWER(10,($B15-C$227)/C$228))</f>
        <v>1.7042418759579675E-4</v>
      </c>
      <c r="DT15" s="2">
        <f>POWER(10,($B15-D$227)/D$228)/(1+POWER(10,($B15-D$227)/D$228))</f>
        <v>2.1386993169555715E-4</v>
      </c>
      <c r="DU15" s="2">
        <f>POWER(10,($B15-E$227)/E$228)/(1+POWER(10,($B15-E$227)/E$228))</f>
        <v>2.2059581888131047E-4</v>
      </c>
      <c r="DV15" s="2">
        <f>POWER(10,($B15-F$227)/F$228)/(1+POWER(10,($B15-F$227)/F$228))</f>
        <v>2.4581802581467318E-4</v>
      </c>
      <c r="DW15" s="2">
        <f>POWER(10,($B15-G$227)/G$228)/(1+POWER(10,($B15-G$227)/G$228))</f>
        <v>2.3229115690380034E-4</v>
      </c>
      <c r="DX15" s="2">
        <f>POWER(10,($B15-H$227)/H$228)/(1+POWER(10,($B15-H$227)/H$228))</f>
        <v>2.247920381930418E-4</v>
      </c>
      <c r="DY15" s="2">
        <f>POWER(10,($B15-I$227)/I$228)/(1+POWER(10,($B15-I$227)/I$228))</f>
        <v>2.3866265221757495E-4</v>
      </c>
      <c r="DZ15" s="2">
        <f>POWER(10,($B15-J$227)/J$228)/(1+POWER(10,($B15-J$227)/J$228))</f>
        <v>2.3046692547958072E-4</v>
      </c>
      <c r="EA15" s="2">
        <f>POWER(10,($B15-K$227)/K$228)/(1+POWER(10,($B15-K$227)/K$228))</f>
        <v>2.3423881896996181E-4</v>
      </c>
      <c r="EB15" s="2">
        <f>POWER(10,($B15-L$227)/L$228)/(1+POWER(10,($B15-L$227)/L$228))</f>
        <v>2.2530749974824415E-4</v>
      </c>
      <c r="EC15" s="2">
        <f>POWER(10,($B15-M$227)/M$228)/(1+POWER(10,($B15-M$227)/M$228))</f>
        <v>2.1561280237187205E-4</v>
      </c>
      <c r="ED15" s="2">
        <f>POWER(10,($B15-N$227)/N$228)/(1+POWER(10,($B15-N$227)/N$228))</f>
        <v>2.5679725816711026E-4</v>
      </c>
      <c r="EE15" s="2">
        <f>POWER(10,($B15-O$227)/O$228)/(1+POWER(10,($B15-O$227)/O$228))</f>
        <v>2.2830739636757279E-4</v>
      </c>
    </row>
    <row r="16" spans="1:135" x14ac:dyDescent="0.25">
      <c r="B16" s="2">
        <v>10</v>
      </c>
      <c r="C16">
        <v>89.775999999999996</v>
      </c>
      <c r="D16">
        <v>93.84</v>
      </c>
      <c r="E16">
        <v>95.983000000000004</v>
      </c>
      <c r="F16">
        <v>95.287999999999997</v>
      </c>
      <c r="G16">
        <v>94.338999999999999</v>
      </c>
      <c r="H16">
        <v>93.745999999999995</v>
      </c>
      <c r="I16">
        <v>97.338999999999999</v>
      </c>
      <c r="J16">
        <v>96.474999999999994</v>
      </c>
      <c r="K16">
        <v>93.881</v>
      </c>
      <c r="L16">
        <v>89.813999999999993</v>
      </c>
      <c r="M16">
        <v>84.322000000000003</v>
      </c>
      <c r="N16">
        <v>72.901600000000002</v>
      </c>
      <c r="O16">
        <v>63.127000000000002</v>
      </c>
      <c r="R16" s="5">
        <f>AV16+(C$209*_xlfn.NORM.DIST($B16,C$214*C$215+C$213,C$219*C$214,FALSE))+(C$211*_xlfn.NORM.DIST($B16,C$214*C$216+C$213,C$220*C$214,FALSE))+(C$210*_xlfn.NORM.DIST($B16,C$214*C$217+C$213,C$221*C$214,FALSE))+(C$212*_xlfn.NORM.DIST($B16,C$214*C$218+C$213,C$222*C$214,FALSE))</f>
        <v>92.368553948590346</v>
      </c>
      <c r="S16" s="5">
        <f>AW16+(D$209*_xlfn.NORM.DIST($B16,D$214*D$215+D$213,D$219*D$214,FALSE))+(D$211*_xlfn.NORM.DIST($B16,D$214*D$216+D$213,D$220*D$214,FALSE))+(D$210*_xlfn.NORM.DIST($B16,D$214*D$217+D$213,D$221*D$214,FALSE))+(D$212*_xlfn.NORM.DIST($B16,D$214*D$218+D$213,D$222*D$214,FALSE))</f>
        <v>95.061920141423997</v>
      </c>
      <c r="T16" s="5">
        <f>AX16+(E$209*_xlfn.NORM.DIST($B16,E$214*E$215+E$213,E$219*E$214,FALSE))+(E$211*_xlfn.NORM.DIST($B16,E$214*E$216+E$213,E$220*E$214,FALSE))+(E$210*_xlfn.NORM.DIST($B16,E$214*E$217+E$213,E$221*E$214,FALSE))+(E$212*_xlfn.NORM.DIST($B16,E$214*E$218+E$213,E$222*E$214,FALSE))</f>
        <v>96.838064126737976</v>
      </c>
      <c r="U16" s="5">
        <f>AY16+(F$209*_xlfn.NORM.DIST($B16,F$214*F$215+F$213,F$219*F$214,FALSE))+(F$211*_xlfn.NORM.DIST($B16,F$214*F$216+F$213,F$220*F$214,FALSE))+(F$210*_xlfn.NORM.DIST($B16,F$214*F$217+F$213,F$221*F$214,FALSE))+(F$212*_xlfn.NORM.DIST($B16,F$214*F$218+F$213,F$222*F$214,FALSE))</f>
        <v>96.717085945337629</v>
      </c>
      <c r="V16" s="5">
        <f>AZ16+(G$209*_xlfn.NORM.DIST($B16,G$214*G$215+G$213,G$219*G$214,FALSE))+(G$211*_xlfn.NORM.DIST($B16,G$214*G$216+G$213,G$220*G$214,FALSE))+(G$210*_xlfn.NORM.DIST($B16,G$214*G$217+G$213,G$221*G$214,FALSE))+(G$212*_xlfn.NORM.DIST($B16,G$214*G$218+G$213,G$222*G$214,FALSE))</f>
        <v>95.156343528904202</v>
      </c>
      <c r="W16" s="5">
        <f>BA16+(H$209*_xlfn.NORM.DIST($B16,H$214*H$215+H$213,H$219*H$214,FALSE))+(H$211*_xlfn.NORM.DIST($B16,H$214*H$216+H$213,H$220*H$214,FALSE))+(H$210*_xlfn.NORM.DIST($B16,H$214*H$217+H$213,H$221*H$214,FALSE))+(H$212*_xlfn.NORM.DIST($B16,H$214*H$218+H$213,H$222*H$214,FALSE))</f>
        <v>95.82262149706925</v>
      </c>
      <c r="X16" s="5">
        <f>BB16+(I$209*_xlfn.NORM.DIST($B16,I$214*I$215+I$213,I$219*I$214,FALSE))+(I$211*_xlfn.NORM.DIST($B16,I$214*I$216+I$213,I$220*I$214,FALSE))+(I$210*_xlfn.NORM.DIST($B16,I$214*I$217+I$213,I$221*I$214,FALSE))+(I$212*_xlfn.NORM.DIST($B16,I$214*I$218+I$213,I$222*I$214,FALSE))</f>
        <v>97.453130648241242</v>
      </c>
      <c r="Y16" s="5">
        <f>BC16+(J$209*_xlfn.NORM.DIST($B16,J$214*J$215+J$213,J$219*J$214,FALSE))+(J$211*_xlfn.NORM.DIST($B16,J$214*J$216+J$213,J$220*J$214,FALSE))+(J$210*_xlfn.NORM.DIST($B16,J$214*J$217+J$213,J$221*J$214,FALSE))+(J$212*_xlfn.NORM.DIST($B16,J$214*J$218+J$213,J$222*J$214,FALSE))</f>
        <v>97.603278286408781</v>
      </c>
      <c r="Z16" s="5">
        <f>BD16+(K$209*_xlfn.NORM.DIST($B16,K$214*K$215+K$213,K$219*K$214,FALSE))+(K$211*_xlfn.NORM.DIST($B16,K$214*K$216+K$213,K$220*K$214,FALSE))+(K$210*_xlfn.NORM.DIST($B16,K$214*K$217+K$213,K$221*K$214,FALSE))+(K$212*_xlfn.NORM.DIST($B16,K$214*K$218+K$213,K$222*K$214,FALSE))</f>
        <v>95.263293212219168</v>
      </c>
      <c r="AA16" s="5">
        <f>BE16+(L$209*_xlfn.NORM.DIST($B16,L$214*L$215+L$213,L$219*L$214,FALSE))+(L$211*_xlfn.NORM.DIST($B16,L$214*L$216+L$213,L$220*L$214,FALSE))+(L$210*_xlfn.NORM.DIST($B16,L$214*L$217+L$213,L$221*L$214,FALSE))+(L$212*_xlfn.NORM.DIST($B16,L$214*L$218+L$213,L$222*L$214,FALSE))</f>
        <v>91.584808971985368</v>
      </c>
      <c r="AB16" s="5">
        <f>BF16+(M$209*_xlfn.NORM.DIST($B16,M$214*M$215+M$213,M$219*M$214,FALSE))+(M$211*_xlfn.NORM.DIST($B16,M$214*M$216+M$213,M$220*M$214,FALSE))+(M$210*_xlfn.NORM.DIST($B16,M$214*M$217+M$213,M$221*M$214,FALSE))+(M$212*_xlfn.NORM.DIST($B16,M$214*M$218+M$213,M$222*M$214,FALSE))</f>
        <v>84.266230444497083</v>
      </c>
      <c r="AC16" s="5">
        <f>BG16+(N$209*_xlfn.NORM.DIST($B16,N$214*N$215+N$213,N$219*N$214,FALSE))+(N$211*_xlfn.NORM.DIST($B16,N$214*N$216+N$213,N$220*N$214,FALSE))+(N$210*_xlfn.NORM.DIST($B16,N$214*N$217+N$213,N$221*N$214,FALSE))+(N$212*_xlfn.NORM.DIST($B16,N$214*N$218+N$213,N$222*N$214,FALSE))</f>
        <v>74.360591298332508</v>
      </c>
      <c r="AD16" s="5">
        <f>BH16+(O$209*_xlfn.NORM.DIST($B16,O$214*O$215+O$213,O$219*O$214,FALSE))+(O$211*_xlfn.NORM.DIST($B16,O$214*O$216+O$213,O$220*O$214,FALSE))+(O$210*_xlfn.NORM.DIST($B16,O$214*O$217+O$213,O$221*O$214,FALSE))+(O$212*_xlfn.NORM.DIST($B16,O$214*O$218+O$213,O$222*O$214,FALSE))</f>
        <v>64.391479716657358</v>
      </c>
      <c r="AE16" s="5"/>
      <c r="AG16" s="5">
        <f t="shared" si="0"/>
        <v>-2.5925539485903499</v>
      </c>
      <c r="AH16" s="5">
        <f t="shared" si="1"/>
        <v>-1.2219201414239933</v>
      </c>
      <c r="AI16" s="5">
        <f t="shared" si="2"/>
        <v>-0.85506412673797172</v>
      </c>
      <c r="AJ16" s="5">
        <f t="shared" si="3"/>
        <v>-1.4290859453376328</v>
      </c>
      <c r="AK16" s="5">
        <f t="shared" si="4"/>
        <v>-0.81734352890420325</v>
      </c>
      <c r="AL16" s="5">
        <f t="shared" si="5"/>
        <v>-2.0766214970692545</v>
      </c>
      <c r="AM16" s="5">
        <f t="shared" si="6"/>
        <v>-0.11413064824124319</v>
      </c>
      <c r="AN16" s="5">
        <f t="shared" si="7"/>
        <v>-1.1282782864087864</v>
      </c>
      <c r="AO16" s="5">
        <f t="shared" si="8"/>
        <v>-1.3822932122191673</v>
      </c>
      <c r="AP16" s="5">
        <f t="shared" si="9"/>
        <v>-1.7708089719853746</v>
      </c>
      <c r="AQ16" s="5">
        <f t="shared" si="10"/>
        <v>5.5769555502919843E-2</v>
      </c>
      <c r="AR16" s="5">
        <f t="shared" si="11"/>
        <v>-1.4589912983325064</v>
      </c>
      <c r="AS16" s="5">
        <f t="shared" si="12"/>
        <v>-1.2644797166573554</v>
      </c>
      <c r="AV16" s="2">
        <f t="shared" si="13"/>
        <v>92.368553948590346</v>
      </c>
      <c r="AW16" s="2">
        <f t="shared" si="14"/>
        <v>95.061920141423997</v>
      </c>
      <c r="AX16" s="2">
        <f t="shared" si="15"/>
        <v>96.838064126737976</v>
      </c>
      <c r="AY16" s="2">
        <f t="shared" si="16"/>
        <v>96.717085945337629</v>
      </c>
      <c r="AZ16" s="2">
        <f t="shared" si="17"/>
        <v>95.156343528904202</v>
      </c>
      <c r="BA16" s="2">
        <f t="shared" si="18"/>
        <v>95.82262149706925</v>
      </c>
      <c r="BB16" s="2">
        <f t="shared" si="19"/>
        <v>97.453130648241242</v>
      </c>
      <c r="BC16" s="2">
        <f t="shared" si="20"/>
        <v>97.603278286408781</v>
      </c>
      <c r="BD16" s="2">
        <f t="shared" si="21"/>
        <v>95.263293212219168</v>
      </c>
      <c r="BE16" s="2">
        <f t="shared" si="22"/>
        <v>91.584808971985368</v>
      </c>
      <c r="BF16" s="2">
        <f t="shared" si="23"/>
        <v>84.266230444497083</v>
      </c>
      <c r="BG16" s="2">
        <f t="shared" si="24"/>
        <v>74.360591298331784</v>
      </c>
      <c r="BH16" s="2">
        <f t="shared" si="25"/>
        <v>64.391479716657045</v>
      </c>
      <c r="BK16" s="2">
        <f>IF(OR($B16&lt;C$229, AND($B16&gt;C$230, $B16&lt;C$231)), C16, "")</f>
        <v>89.775999999999996</v>
      </c>
      <c r="BL16" s="2">
        <f>IF(OR($B16&lt;D$229, AND($B16&gt;D$230, $B16&lt;D$231)), D16, "")</f>
        <v>93.84</v>
      </c>
      <c r="BM16" s="2">
        <f>IF(OR($B16&lt;E$229, AND($B16&gt;E$230, $B16&lt;E$231)), E16, "")</f>
        <v>95.983000000000004</v>
      </c>
      <c r="BN16" s="2">
        <f>IF(OR($B16&lt;F$229, AND($B16&gt;F$230, $B16&lt;F$231)), F16, "")</f>
        <v>95.287999999999997</v>
      </c>
      <c r="BO16" s="2">
        <f>IF(OR($B16&lt;G$229, AND($B16&gt;G$230, $B16&lt;G$231)), G16, "")</f>
        <v>94.338999999999999</v>
      </c>
      <c r="BP16" s="2">
        <f>IF(OR($B16&lt;H$229, AND($B16&gt;H$230, $B16&lt;H$231)), H16, "")</f>
        <v>93.745999999999995</v>
      </c>
      <c r="BQ16" s="2">
        <f>IF(OR($B16&lt;I$229, AND($B16&gt;I$230, $B16&lt;I$231)), I16, "")</f>
        <v>97.338999999999999</v>
      </c>
      <c r="BR16" s="2">
        <f>IF(OR($B16&lt;J$229, AND($B16&gt;J$230, $B16&lt;J$231)), J16, "")</f>
        <v>96.474999999999994</v>
      </c>
      <c r="BS16" s="2">
        <f>IF(OR($B16&lt;K$229, AND($B16&gt;K$230, $B16&lt;K$231)), K16, "")</f>
        <v>93.881</v>
      </c>
      <c r="BT16" s="2">
        <f>IF(OR($B16&lt;L$229, AND($B16&gt;L$230, $B16&lt;L$231)), L16, "")</f>
        <v>89.813999999999993</v>
      </c>
      <c r="BU16" s="2">
        <f>IF(OR($B16&lt;M$229, AND($B16&gt;M$230, $B16&lt;M$231)), M16, "")</f>
        <v>84.322000000000003</v>
      </c>
      <c r="BV16" s="2">
        <f>IF(OR($B16&lt;N$229, AND($B16&gt;N$230, $B16&lt;N$231)), N16, "")</f>
        <v>72.901600000000002</v>
      </c>
      <c r="BW16" s="2">
        <f>IF(OR($B16&lt;O$229, AND($B16&gt;O$230, $B16&lt;O$231)), O16, "")</f>
        <v>63.127000000000002</v>
      </c>
      <c r="BZ16" s="2" t="str">
        <f>IF(OR(AND($B16&gt;C$230, $B16&lt;C$231), $B16&gt;C$232), C16, "")</f>
        <v/>
      </c>
      <c r="CA16" s="2" t="str">
        <f>IF(OR(AND($B16&gt;D$230, $B16&lt;D$231), $B16&gt;D$232), D16, "")</f>
        <v/>
      </c>
      <c r="CB16" s="2" t="str">
        <f>IF(OR(AND($B16&gt;E$230, $B16&lt;E$231), $B16&gt;E$232), E16, "")</f>
        <v/>
      </c>
      <c r="CC16" s="2" t="str">
        <f>IF(OR(AND($B16&gt;F$230, $B16&lt;F$231), $B16&gt;F$232), F16, "")</f>
        <v/>
      </c>
      <c r="CD16" s="2" t="str">
        <f>IF(OR(AND($B16&gt;G$230, $B16&lt;G$231), $B16&gt;G$232), G16, "")</f>
        <v/>
      </c>
      <c r="CE16" s="2" t="str">
        <f>IF(OR(AND($B16&gt;H$230, $B16&lt;H$231), $B16&gt;H$232), H16, "")</f>
        <v/>
      </c>
      <c r="CF16" s="2" t="str">
        <f>IF(OR(AND($B16&gt;I$230, $B16&lt;I$231), $B16&gt;I$232), I16, "")</f>
        <v/>
      </c>
      <c r="CG16" s="2" t="str">
        <f>IF(OR(AND($B16&gt;J$230, $B16&lt;J$231), $B16&gt;J$232), J16, "")</f>
        <v/>
      </c>
      <c r="CH16" s="2" t="str">
        <f>IF(OR(AND($B16&gt;K$230, $B16&lt;K$231), $B16&gt;K$232), K16, "")</f>
        <v/>
      </c>
      <c r="CI16" s="2" t="str">
        <f>IF(OR(AND($B16&gt;L$230, $B16&lt;L$231), $B16&gt;L$232), L16, "")</f>
        <v/>
      </c>
      <c r="CJ16" s="2" t="str">
        <f>IF(OR(AND($B16&gt;M$230, $B16&lt;M$231), $B16&gt;M$232), M16, "")</f>
        <v/>
      </c>
      <c r="CK16" s="2" t="str">
        <f>IF(OR(AND($B16&gt;N$230, $B16&lt;N$231), $B16&gt;N$232), N16, "")</f>
        <v/>
      </c>
      <c r="CL16" s="2" t="str">
        <f>IF(OR(AND($B16&gt;O$230, $B16&lt;O$231), $B16&gt;O$232), O16, "")</f>
        <v/>
      </c>
      <c r="CO16" s="2">
        <f>BK$207*$B16+BK$209</f>
        <v>92.367046484264392</v>
      </c>
      <c r="CP16" s="2">
        <f>BL$207*$B16+BL$209</f>
        <v>95.060514378615366</v>
      </c>
      <c r="CQ16" s="2">
        <f>BM$207*$B16+BM$209</f>
        <v>96.837152290650778</v>
      </c>
      <c r="CR16" s="2">
        <f>BN$207*$B16+BN$209</f>
        <v>96.716024733287597</v>
      </c>
      <c r="CS16" s="2">
        <f>BO$207*$B16+BO$209</f>
        <v>95.155471567985018</v>
      </c>
      <c r="CT16" s="2">
        <f>BP$207*$B16+BP$209</f>
        <v>95.821511385722985</v>
      </c>
      <c r="CU16" s="2">
        <f>BQ$207*$B16+BQ$209</f>
        <v>97.451414629678439</v>
      </c>
      <c r="CV16" s="2">
        <f>BR$207*$B16+BR$209</f>
        <v>97.601227178178505</v>
      </c>
      <c r="CW16" s="2">
        <f>BS$207*$B16+BS$209</f>
        <v>95.261110565523097</v>
      </c>
      <c r="CX16" s="2">
        <f>BT$207*$B16+BT$209</f>
        <v>91.583064367670275</v>
      </c>
      <c r="CY16" s="2">
        <f>BU$207*$B16+BU$209</f>
        <v>84.264448214860636</v>
      </c>
      <c r="CZ16" s="2">
        <f>BV$207*$B16+BV$209</f>
        <v>74.358687195108175</v>
      </c>
      <c r="DA16" s="2">
        <f>BW$207*$B16+BW$209</f>
        <v>64.390322386177459</v>
      </c>
      <c r="DD16" s="2">
        <f>BZ$207*$B16+BZ$209</f>
        <v>100.43424885592518</v>
      </c>
      <c r="DE16" s="2">
        <f>CA$207*$B16+CA$209</f>
        <v>101.05526718395656</v>
      </c>
      <c r="DF16" s="2">
        <f>CB$207*$B16+CB$209</f>
        <v>100.6070428454118</v>
      </c>
      <c r="DG16" s="2">
        <f>CC$207*$B16+CC$209</f>
        <v>100.65332690051098</v>
      </c>
      <c r="DH16" s="2">
        <f>CD$207*$B16+CD$209</f>
        <v>98.579001083671329</v>
      </c>
      <c r="DI16" s="2">
        <f>CE$207*$B16+CE$209</f>
        <v>100.3254766774262</v>
      </c>
      <c r="DJ16" s="2">
        <f>CF$207*$B16+CF$209</f>
        <v>104.00905383794471</v>
      </c>
      <c r="DK16" s="2">
        <f>CG$207*$B16+CG$209</f>
        <v>105.7181165253171</v>
      </c>
      <c r="DL16" s="2">
        <f>CH$207*$B16+CH$209</f>
        <v>103.75945614050023</v>
      </c>
      <c r="DM16" s="2">
        <f>CI$207*$B16+CI$209</f>
        <v>98.645113494452531</v>
      </c>
      <c r="DN16" s="2">
        <f>CJ$207*$B16+CJ$209</f>
        <v>91.803177550545342</v>
      </c>
      <c r="DO16" s="2">
        <f>CK$207*$B16+CK$209</f>
        <v>81.121243055334631</v>
      </c>
      <c r="DP16" s="2">
        <f>CL$207*$B16+CL$209</f>
        <v>69.013568097947726</v>
      </c>
      <c r="DS16" s="2">
        <f>POWER(10,($B16-C$227)/C$228)/(1+POWER(10,($B16-C$227)/C$228))</f>
        <v>1.8686333334650673E-4</v>
      </c>
      <c r="DT16" s="2">
        <f>POWER(10,($B16-D$227)/D$228)/(1+POWER(10,($B16-D$227)/D$228))</f>
        <v>2.3449887831532127E-4</v>
      </c>
      <c r="DU16" s="2">
        <f>POWER(10,($B16-E$227)/E$228)/(1+POWER(10,($B16-E$227)/E$228))</f>
        <v>2.4187335784881599E-4</v>
      </c>
      <c r="DV16" s="2">
        <f>POWER(10,($B16-F$227)/F$228)/(1+POWER(10,($B16-F$227)/F$228))</f>
        <v>2.6952771338401748E-4</v>
      </c>
      <c r="DW16" s="2">
        <f>POWER(10,($B16-G$227)/G$228)/(1+POWER(10,($B16-G$227)/G$228))</f>
        <v>2.5469648069096485E-4</v>
      </c>
      <c r="DX16" s="2">
        <f>POWER(10,($B16-H$227)/H$228)/(1+POWER(10,($B16-H$227)/H$228))</f>
        <v>2.4647422312806117E-4</v>
      </c>
      <c r="DY16" s="2">
        <f>POWER(10,($B16-I$227)/I$228)/(1+POWER(10,($B16-I$227)/I$228))</f>
        <v>2.6168236895951648E-4</v>
      </c>
      <c r="DZ16" s="2">
        <f>POWER(10,($B16-J$227)/J$228)/(1+POWER(10,($B16-J$227)/J$228))</f>
        <v>2.5269634000899644E-4</v>
      </c>
      <c r="EA16" s="2">
        <f>POWER(10,($B16-K$227)/K$228)/(1+POWER(10,($B16-K$227)/K$228))</f>
        <v>2.5683195356131358E-4</v>
      </c>
      <c r="EB16" s="2">
        <f>POWER(10,($B16-L$227)/L$228)/(1+POWER(10,($B16-L$227)/L$228))</f>
        <v>2.4703939094172973E-4</v>
      </c>
      <c r="EC16" s="2">
        <f>POWER(10,($B16-M$227)/M$228)/(1+POWER(10,($B16-M$227)/M$228))</f>
        <v>2.3640981882858269E-4</v>
      </c>
      <c r="ED16" s="2">
        <f>POWER(10,($B16-N$227)/N$228)/(1+POWER(10,($B16-N$227)/N$228))</f>
        <v>2.8156561852671542E-4</v>
      </c>
      <c r="EE16" s="2">
        <f>POWER(10,($B16-O$227)/O$228)/(1+POWER(10,($B16-O$227)/O$228))</f>
        <v>2.5032856822655226E-4</v>
      </c>
    </row>
    <row r="17" spans="2:135" x14ac:dyDescent="0.25">
      <c r="B17" s="2">
        <v>11</v>
      </c>
      <c r="C17">
        <v>90.706999999999994</v>
      </c>
      <c r="D17">
        <v>93.56</v>
      </c>
      <c r="E17">
        <v>96.22</v>
      </c>
      <c r="F17">
        <v>96.915000000000006</v>
      </c>
      <c r="G17">
        <v>94.813999999999993</v>
      </c>
      <c r="H17">
        <v>95.745999999999995</v>
      </c>
      <c r="I17">
        <v>96.948999999999998</v>
      </c>
      <c r="J17">
        <v>95.492000000000004</v>
      </c>
      <c r="K17">
        <v>94.575999999999993</v>
      </c>
      <c r="L17">
        <v>90.575999999999993</v>
      </c>
      <c r="M17">
        <v>83.203000000000003</v>
      </c>
      <c r="N17">
        <v>73.721299999999999</v>
      </c>
      <c r="O17">
        <v>63.492100000000001</v>
      </c>
      <c r="R17" s="5">
        <f>AV17+(C$209*_xlfn.NORM.DIST($B17,C$214*C$215+C$213,C$219*C$214,FALSE))+(C$211*_xlfn.NORM.DIST($B17,C$214*C$216+C$213,C$220*C$214,FALSE))+(C$210*_xlfn.NORM.DIST($B17,C$214*C$217+C$213,C$221*C$214,FALSE))+(C$212*_xlfn.NORM.DIST($B17,C$214*C$218+C$213,C$222*C$214,FALSE))</f>
        <v>92.383993774897561</v>
      </c>
      <c r="S17" s="5">
        <f>AW17+(D$209*_xlfn.NORM.DIST($B17,D$214*D$215+D$213,D$219*D$214,FALSE))+(D$211*_xlfn.NORM.DIST($B17,D$214*D$216+D$213,D$220*D$214,FALSE))+(D$210*_xlfn.NORM.DIST($B17,D$214*D$217+D$213,D$221*D$214,FALSE))+(D$212*_xlfn.NORM.DIST($B17,D$214*D$218+D$213,D$222*D$214,FALSE))</f>
        <v>95.070445774341849</v>
      </c>
      <c r="T17" s="5">
        <f>AX17+(E$209*_xlfn.NORM.DIST($B17,E$214*E$215+E$213,E$219*E$214,FALSE))+(E$211*_xlfn.NORM.DIST($B17,E$214*E$216+E$213,E$220*E$214,FALSE))+(E$210*_xlfn.NORM.DIST($B17,E$214*E$217+E$213,E$221*E$214,FALSE))+(E$212*_xlfn.NORM.DIST($B17,E$214*E$218+E$213,E$222*E$214,FALSE))</f>
        <v>96.834664498688966</v>
      </c>
      <c r="U17" s="5">
        <f>AY17+(F$209*_xlfn.NORM.DIST($B17,F$214*F$215+F$213,F$219*F$214,FALSE))+(F$211*_xlfn.NORM.DIST($B17,F$214*F$216+F$213,F$220*F$214,FALSE))+(F$210*_xlfn.NORM.DIST($B17,F$214*F$217+F$213,F$221*F$214,FALSE))+(F$212*_xlfn.NORM.DIST($B17,F$214*F$218+F$213,F$222*F$214,FALSE))</f>
        <v>96.715438344575617</v>
      </c>
      <c r="V17" s="5">
        <f>AZ17+(G$209*_xlfn.NORM.DIST($B17,G$214*G$215+G$213,G$219*G$214,FALSE))+(G$211*_xlfn.NORM.DIST($B17,G$214*G$216+G$213,G$220*G$214,FALSE))+(G$210*_xlfn.NORM.DIST($B17,G$214*G$217+G$213,G$221*G$214,FALSE))+(G$212*_xlfn.NORM.DIST($B17,G$214*G$218+G$213,G$222*G$214,FALSE))</f>
        <v>95.175497988365947</v>
      </c>
      <c r="W17" s="5">
        <f>BA17+(H$209*_xlfn.NORM.DIST($B17,H$214*H$215+H$213,H$219*H$214,FALSE))+(H$211*_xlfn.NORM.DIST($B17,H$214*H$216+H$213,H$220*H$214,FALSE))+(H$210*_xlfn.NORM.DIST($B17,H$214*H$217+H$213,H$221*H$214,FALSE))+(H$212*_xlfn.NORM.DIST($B17,H$214*H$218+H$213,H$222*H$214,FALSE))</f>
        <v>95.860275984171608</v>
      </c>
      <c r="X17" s="5">
        <f>BB17+(I$209*_xlfn.NORM.DIST($B17,I$214*I$215+I$213,I$219*I$214,FALSE))+(I$211*_xlfn.NORM.DIST($B17,I$214*I$216+I$213,I$220*I$214,FALSE))+(I$210*_xlfn.NORM.DIST($B17,I$214*I$217+I$213,I$221*I$214,FALSE))+(I$212*_xlfn.NORM.DIST($B17,I$214*I$218+I$213,I$222*I$214,FALSE))</f>
        <v>97.497201753466442</v>
      </c>
      <c r="Y17" s="5">
        <f>BC17+(J$209*_xlfn.NORM.DIST($B17,J$214*J$215+J$213,J$219*J$214,FALSE))+(J$211*_xlfn.NORM.DIST($B17,J$214*J$216+J$213,J$220*J$214,FALSE))+(J$210*_xlfn.NORM.DIST($B17,J$214*J$217+J$213,J$221*J$214,FALSE))+(J$212*_xlfn.NORM.DIST($B17,J$214*J$218+J$213,J$222*J$214,FALSE))</f>
        <v>97.653319453920489</v>
      </c>
      <c r="Z17" s="5">
        <f>BD17+(K$209*_xlfn.NORM.DIST($B17,K$214*K$215+K$213,K$219*K$214,FALSE))+(K$211*_xlfn.NORM.DIST($B17,K$214*K$216+K$213,K$220*K$214,FALSE))+(K$210*_xlfn.NORM.DIST($B17,K$214*K$217+K$213,K$221*K$214,FALSE))+(K$212*_xlfn.NORM.DIST($B17,K$214*K$218+K$213,K$222*K$214,FALSE))</f>
        <v>95.305773488433275</v>
      </c>
      <c r="AA17" s="5">
        <f>BE17+(L$209*_xlfn.NORM.DIST($B17,L$214*L$215+L$213,L$219*L$214,FALSE))+(L$211*_xlfn.NORM.DIST($B17,L$214*L$216+L$213,L$220*L$214,FALSE))+(L$210*_xlfn.NORM.DIST($B17,L$214*L$217+L$213,L$221*L$214,FALSE))+(L$212*_xlfn.NORM.DIST($B17,L$214*L$218+L$213,L$222*L$214,FALSE))</f>
        <v>91.615209195378256</v>
      </c>
      <c r="AB17" s="5">
        <f>BF17+(M$209*_xlfn.NORM.DIST($B17,M$214*M$215+M$213,M$219*M$214,FALSE))+(M$211*_xlfn.NORM.DIST($B17,M$214*M$216+M$213,M$220*M$214,FALSE))+(M$210*_xlfn.NORM.DIST($B17,M$214*M$217+M$213,M$221*M$214,FALSE))+(M$212*_xlfn.NORM.DIST($B17,M$214*M$218+M$213,M$222*M$214,FALSE))</f>
        <v>84.304054295826646</v>
      </c>
      <c r="AC17" s="5">
        <f>BG17+(N$209*_xlfn.NORM.DIST($B17,N$214*N$215+N$213,N$219*N$214,FALSE))+(N$211*_xlfn.NORM.DIST($B17,N$214*N$216+N$213,N$220*N$214,FALSE))+(N$210*_xlfn.NORM.DIST($B17,N$214*N$217+N$213,N$221*N$214,FALSE))+(N$212*_xlfn.NORM.DIST($B17,N$214*N$218+N$213,N$222*N$214,FALSE))</f>
        <v>74.404184900821292</v>
      </c>
      <c r="AD17" s="5">
        <f>BH17+(O$209*_xlfn.NORM.DIST($B17,O$214*O$215+O$213,O$219*O$214,FALSE))+(O$211*_xlfn.NORM.DIST($B17,O$214*O$216+O$213,O$220*O$214,FALSE))+(O$210*_xlfn.NORM.DIST($B17,O$214*O$217+O$213,O$221*O$214,FALSE))+(O$212*_xlfn.NORM.DIST($B17,O$214*O$218+O$213,O$222*O$214,FALSE))</f>
        <v>64.422410771063142</v>
      </c>
      <c r="AE17" s="5"/>
      <c r="AG17" s="5">
        <f t="shared" si="0"/>
        <v>-1.6769937748975678</v>
      </c>
      <c r="AH17" s="5">
        <f t="shared" si="1"/>
        <v>-1.5104457743418465</v>
      </c>
      <c r="AI17" s="5">
        <f t="shared" si="2"/>
        <v>-0.61466449868896689</v>
      </c>
      <c r="AJ17" s="5">
        <f t="shared" si="3"/>
        <v>0.19956165542438953</v>
      </c>
      <c r="AK17" s="5">
        <f t="shared" si="4"/>
        <v>-0.36149798836595437</v>
      </c>
      <c r="AL17" s="5">
        <f t="shared" si="5"/>
        <v>-0.11427598417161278</v>
      </c>
      <c r="AM17" s="5">
        <f t="shared" si="6"/>
        <v>-0.54820175346644362</v>
      </c>
      <c r="AN17" s="5">
        <f t="shared" si="7"/>
        <v>-2.1613194539204841</v>
      </c>
      <c r="AO17" s="5">
        <f t="shared" si="8"/>
        <v>-0.72977348843328116</v>
      </c>
      <c r="AP17" s="5">
        <f t="shared" si="9"/>
        <v>-1.0392091953782625</v>
      </c>
      <c r="AQ17" s="5">
        <f t="shared" si="10"/>
        <v>-1.1010542958266427</v>
      </c>
      <c r="AR17" s="5">
        <f t="shared" si="11"/>
        <v>-0.68288490082129272</v>
      </c>
      <c r="AS17" s="5">
        <f t="shared" si="12"/>
        <v>-0.93031077106314086</v>
      </c>
      <c r="AV17" s="2">
        <f t="shared" si="13"/>
        <v>92.383993774897561</v>
      </c>
      <c r="AW17" s="2">
        <f t="shared" si="14"/>
        <v>95.070445774341849</v>
      </c>
      <c r="AX17" s="2">
        <f t="shared" si="15"/>
        <v>96.834664498688966</v>
      </c>
      <c r="AY17" s="2">
        <f t="shared" si="16"/>
        <v>96.715438344575617</v>
      </c>
      <c r="AZ17" s="2">
        <f t="shared" si="17"/>
        <v>95.175497988365947</v>
      </c>
      <c r="BA17" s="2">
        <f t="shared" si="18"/>
        <v>95.860275984171608</v>
      </c>
      <c r="BB17" s="2">
        <f t="shared" si="19"/>
        <v>97.497201753466442</v>
      </c>
      <c r="BC17" s="2">
        <f t="shared" si="20"/>
        <v>97.653319453920489</v>
      </c>
      <c r="BD17" s="2">
        <f t="shared" si="21"/>
        <v>95.305773488433275</v>
      </c>
      <c r="BE17" s="2">
        <f t="shared" si="22"/>
        <v>91.615209195378256</v>
      </c>
      <c r="BF17" s="2">
        <f t="shared" si="23"/>
        <v>84.304054295826631</v>
      </c>
      <c r="BG17" s="2">
        <f t="shared" si="24"/>
        <v>74.404184900817853</v>
      </c>
      <c r="BH17" s="2">
        <f t="shared" si="25"/>
        <v>64.422410771061607</v>
      </c>
      <c r="BK17" s="2">
        <f>IF(OR($B17&lt;C$229, AND($B17&gt;C$230, $B17&lt;C$231)), C17, "")</f>
        <v>90.706999999999994</v>
      </c>
      <c r="BL17" s="2">
        <f>IF(OR($B17&lt;D$229, AND($B17&gt;D$230, $B17&lt;D$231)), D17, "")</f>
        <v>93.56</v>
      </c>
      <c r="BM17" s="2">
        <f>IF(OR($B17&lt;E$229, AND($B17&gt;E$230, $B17&lt;E$231)), E17, "")</f>
        <v>96.22</v>
      </c>
      <c r="BN17" s="2">
        <f>IF(OR($B17&lt;F$229, AND($B17&gt;F$230, $B17&lt;F$231)), F17, "")</f>
        <v>96.915000000000006</v>
      </c>
      <c r="BO17" s="2">
        <f>IF(OR($B17&lt;G$229, AND($B17&gt;G$230, $B17&lt;G$231)), G17, "")</f>
        <v>94.813999999999993</v>
      </c>
      <c r="BP17" s="2">
        <f>IF(OR($B17&lt;H$229, AND($B17&gt;H$230, $B17&lt;H$231)), H17, "")</f>
        <v>95.745999999999995</v>
      </c>
      <c r="BQ17" s="2">
        <f>IF(OR($B17&lt;I$229, AND($B17&gt;I$230, $B17&lt;I$231)), I17, "")</f>
        <v>96.948999999999998</v>
      </c>
      <c r="BR17" s="2">
        <f>IF(OR($B17&lt;J$229, AND($B17&gt;J$230, $B17&lt;J$231)), J17, "")</f>
        <v>95.492000000000004</v>
      </c>
      <c r="BS17" s="2">
        <f>IF(OR($B17&lt;K$229, AND($B17&gt;K$230, $B17&lt;K$231)), K17, "")</f>
        <v>94.575999999999993</v>
      </c>
      <c r="BT17" s="2">
        <f>IF(OR($B17&lt;L$229, AND($B17&gt;L$230, $B17&lt;L$231)), L17, "")</f>
        <v>90.575999999999993</v>
      </c>
      <c r="BU17" s="2">
        <f>IF(OR($B17&lt;M$229, AND($B17&gt;M$230, $B17&lt;M$231)), M17, "")</f>
        <v>83.203000000000003</v>
      </c>
      <c r="BV17" s="2">
        <f>IF(OR($B17&lt;N$229, AND($B17&gt;N$230, $B17&lt;N$231)), N17, "")</f>
        <v>73.721299999999999</v>
      </c>
      <c r="BW17" s="2">
        <f>IF(OR($B17&lt;O$229, AND($B17&gt;O$230, $B17&lt;O$231)), O17, "")</f>
        <v>63.492100000000001</v>
      </c>
      <c r="BZ17" s="2" t="str">
        <f>IF(OR(AND($B17&gt;C$230, $B17&lt;C$231), $B17&gt;C$232), C17, "")</f>
        <v/>
      </c>
      <c r="CA17" s="2" t="str">
        <f>IF(OR(AND($B17&gt;D$230, $B17&lt;D$231), $B17&gt;D$232), D17, "")</f>
        <v/>
      </c>
      <c r="CB17" s="2" t="str">
        <f>IF(OR(AND($B17&gt;E$230, $B17&lt;E$231), $B17&gt;E$232), E17, "")</f>
        <v/>
      </c>
      <c r="CC17" s="2" t="str">
        <f>IF(OR(AND($B17&gt;F$230, $B17&lt;F$231), $B17&gt;F$232), F17, "")</f>
        <v/>
      </c>
      <c r="CD17" s="2" t="str">
        <f>IF(OR(AND($B17&gt;G$230, $B17&lt;G$231), $B17&gt;G$232), G17, "")</f>
        <v/>
      </c>
      <c r="CE17" s="2" t="str">
        <f>IF(OR(AND($B17&gt;H$230, $B17&lt;H$231), $B17&gt;H$232), H17, "")</f>
        <v/>
      </c>
      <c r="CF17" s="2" t="str">
        <f>IF(OR(AND($B17&gt;I$230, $B17&lt;I$231), $B17&gt;I$232), I17, "")</f>
        <v/>
      </c>
      <c r="CG17" s="2" t="str">
        <f>IF(OR(AND($B17&gt;J$230, $B17&lt;J$231), $B17&gt;J$232), J17, "")</f>
        <v/>
      </c>
      <c r="CH17" s="2" t="str">
        <f>IF(OR(AND($B17&gt;K$230, $B17&lt;K$231), $B17&gt;K$232), K17, "")</f>
        <v/>
      </c>
      <c r="CI17" s="2" t="str">
        <f>IF(OR(AND($B17&gt;L$230, $B17&lt;L$231), $B17&gt;L$232), L17, "")</f>
        <v/>
      </c>
      <c r="CJ17" s="2" t="str">
        <f>IF(OR(AND($B17&gt;M$230, $B17&lt;M$231), $B17&gt;M$232), M17, "")</f>
        <v/>
      </c>
      <c r="CK17" s="2" t="str">
        <f>IF(OR(AND($B17&gt;N$230, $B17&lt;N$231), $B17&gt;N$232), N17, "")</f>
        <v/>
      </c>
      <c r="CL17" s="2" t="str">
        <f>IF(OR(AND($B17&gt;O$230, $B17&lt;O$231), $B17&gt;O$232), O17, "")</f>
        <v/>
      </c>
      <c r="CO17" s="2">
        <f>BK$207*$B17+BK$209</f>
        <v>92.382360721302206</v>
      </c>
      <c r="CP17" s="2">
        <f>BL$207*$B17+BL$209</f>
        <v>95.068924085683193</v>
      </c>
      <c r="CQ17" s="2">
        <f>BM$207*$B17+BM$209</f>
        <v>96.833677740272918</v>
      </c>
      <c r="CR17" s="2">
        <f>BN$207*$B17+BN$209</f>
        <v>96.714289552294218</v>
      </c>
      <c r="CS17" s="2">
        <f>BO$207*$B17+BO$209</f>
        <v>95.17455487610377</v>
      </c>
      <c r="CT17" s="2">
        <f>BP$207*$B17+BP$209</f>
        <v>95.859074279867286</v>
      </c>
      <c r="CU17" s="2">
        <f>BQ$207*$B17+BQ$209</f>
        <v>97.495344183954643</v>
      </c>
      <c r="CV17" s="2">
        <f>BR$207*$B17+BR$209</f>
        <v>97.651098970741245</v>
      </c>
      <c r="CW17" s="2">
        <f>BS$207*$B17+BS$209</f>
        <v>95.303410570161574</v>
      </c>
      <c r="CX17" s="2">
        <f>BT$207*$B17+BT$209</f>
        <v>91.613320656528145</v>
      </c>
      <c r="CY17" s="2">
        <f>BU$207*$B17+BU$209</f>
        <v>84.302124367610872</v>
      </c>
      <c r="CZ17" s="2">
        <f>BV$207*$B17+BV$209</f>
        <v>74.402122854438346</v>
      </c>
      <c r="DA17" s="2">
        <f>BW$207*$B17+BW$209</f>
        <v>64.421157398636936</v>
      </c>
      <c r="DD17" s="2">
        <f>BZ$207*$B17+BZ$209</f>
        <v>100.35283520721374</v>
      </c>
      <c r="DE17" s="2">
        <f>CA$207*$B17+CA$209</f>
        <v>100.98719524472965</v>
      </c>
      <c r="DF17" s="2">
        <f>CB$207*$B17+CB$209</f>
        <v>100.55444872425299</v>
      </c>
      <c r="DG17" s="2">
        <f>CC$207*$B17+CC$209</f>
        <v>100.60160133874869</v>
      </c>
      <c r="DH17" s="2">
        <f>CD$207*$B17+CD$209</f>
        <v>98.551710850700232</v>
      </c>
      <c r="DI17" s="2">
        <f>CE$207*$B17+CE$209</f>
        <v>100.30576001750649</v>
      </c>
      <c r="DJ17" s="2">
        <f>CF$207*$B17+CF$209</f>
        <v>103.96947657308924</v>
      </c>
      <c r="DK17" s="2">
        <f>CG$207*$B17+CG$209</f>
        <v>105.66527954581191</v>
      </c>
      <c r="DL17" s="2">
        <f>CH$207*$B17+CH$209</f>
        <v>103.69434652915027</v>
      </c>
      <c r="DM17" s="2">
        <f>CI$207*$B17+CI$209</f>
        <v>98.585524344574054</v>
      </c>
      <c r="DN17" s="2">
        <f>CJ$207*$B17+CJ$209</f>
        <v>91.747481781642236</v>
      </c>
      <c r="DO17" s="2">
        <f>CK$207*$B17+CK$209</f>
        <v>81.081417527639871</v>
      </c>
      <c r="DP17" s="2">
        <f>CL$207*$B17+CL$209</f>
        <v>68.987623192668281</v>
      </c>
      <c r="DS17" s="2">
        <f>POWER(10,($B17-C$227)/C$228)/(1+POWER(10,($B17-C$227)/C$228))</f>
        <v>2.0488787690581012E-4</v>
      </c>
      <c r="DT17" s="2">
        <f>POWER(10,($B17-D$227)/D$228)/(1+POWER(10,($B17-D$227)/D$228))</f>
        <v>2.5711709006833919E-4</v>
      </c>
      <c r="DU17" s="2">
        <f>POWER(10,($B17-E$227)/E$228)/(1+POWER(10,($B17-E$227)/E$228))</f>
        <v>2.652026744707596E-4</v>
      </c>
      <c r="DV17" s="2">
        <f>POWER(10,($B17-F$227)/F$228)/(1+POWER(10,($B17-F$227)/F$228))</f>
        <v>2.9552357632052153E-4</v>
      </c>
      <c r="DW17" s="2">
        <f>POWER(10,($B17-G$227)/G$228)/(1+POWER(10,($B17-G$227)/G$228))</f>
        <v>2.792622754959319E-4</v>
      </c>
      <c r="DX17" s="2">
        <f>POWER(10,($B17-H$227)/H$228)/(1+POWER(10,($B17-H$227)/H$228))</f>
        <v>2.7024718525845532E-4</v>
      </c>
      <c r="DY17" s="2">
        <f>POWER(10,($B17-I$227)/I$228)/(1+POWER(10,($B17-I$227)/I$228))</f>
        <v>2.8692176806778156E-4</v>
      </c>
      <c r="DZ17" s="2">
        <f>POWER(10,($B17-J$227)/J$228)/(1+POWER(10,($B17-J$227)/J$228))</f>
        <v>2.7706927220290059E-4</v>
      </c>
      <c r="EA17" s="2">
        <f>POWER(10,($B17-K$227)/K$228)/(1+POWER(10,($B17-K$227)/K$228))</f>
        <v>2.8160365938486464E-4</v>
      </c>
      <c r="EB17" s="2">
        <f>POWER(10,($B17-L$227)/L$228)/(1+POWER(10,($B17-L$227)/L$228))</f>
        <v>2.7086684993867134E-4</v>
      </c>
      <c r="EC17" s="2">
        <f>POWER(10,($B17-M$227)/M$228)/(1+POWER(10,($B17-M$227)/M$228))</f>
        <v>2.5921229948373776E-4</v>
      </c>
      <c r="ED17" s="2">
        <f>POWER(10,($B17-N$227)/N$228)/(1+POWER(10,($B17-N$227)/N$228))</f>
        <v>3.0872217507783308E-4</v>
      </c>
      <c r="EE17" s="2">
        <f>POWER(10,($B17-O$227)/O$228)/(1+POWER(10,($B17-O$227)/O$228))</f>
        <v>2.7447318806192824E-4</v>
      </c>
    </row>
    <row r="18" spans="2:135" x14ac:dyDescent="0.25">
      <c r="B18" s="2">
        <v>12</v>
      </c>
      <c r="C18">
        <v>91.052000000000007</v>
      </c>
      <c r="D18">
        <v>94.48</v>
      </c>
      <c r="E18">
        <v>96.373000000000005</v>
      </c>
      <c r="F18">
        <v>95.119</v>
      </c>
      <c r="G18">
        <v>94.525000000000006</v>
      </c>
      <c r="H18">
        <v>94.575999999999993</v>
      </c>
      <c r="I18">
        <v>95.016999999999996</v>
      </c>
      <c r="J18">
        <v>96.78</v>
      </c>
      <c r="K18">
        <v>93.728999999999999</v>
      </c>
      <c r="L18">
        <v>90.813999999999993</v>
      </c>
      <c r="M18">
        <v>83.254000000000005</v>
      </c>
      <c r="N18">
        <v>73.524600000000007</v>
      </c>
      <c r="O18">
        <v>63.095199999999998</v>
      </c>
      <c r="R18" s="5">
        <f>AV18+(C$209*_xlfn.NORM.DIST($B18,C$214*C$215+C$213,C$219*C$214,FALSE))+(C$211*_xlfn.NORM.DIST($B18,C$214*C$216+C$213,C$220*C$214,FALSE))+(C$210*_xlfn.NORM.DIST($B18,C$214*C$217+C$213,C$221*C$214,FALSE))+(C$212*_xlfn.NORM.DIST($B18,C$214*C$218+C$213,C$222*C$214,FALSE))</f>
        <v>92.39944380062353</v>
      </c>
      <c r="S18" s="5">
        <f>AW18+(D$209*_xlfn.NORM.DIST($B18,D$214*D$215+D$213,D$219*D$214,FALSE))+(D$211*_xlfn.NORM.DIST($B18,D$214*D$216+D$213,D$220*D$214,FALSE))+(D$210*_xlfn.NORM.DIST($B18,D$214*D$217+D$213,D$221*D$214,FALSE))+(D$212*_xlfn.NORM.DIST($B18,D$214*D$218+D$213,D$222*D$214,FALSE))</f>
        <v>95.07898068837649</v>
      </c>
      <c r="T18" s="5">
        <f>AX18+(E$209*_xlfn.NORM.DIST($B18,E$214*E$215+E$213,E$219*E$214,FALSE))+(E$211*_xlfn.NORM.DIST($B18,E$214*E$216+E$213,E$220*E$214,FALSE))+(E$210*_xlfn.NORM.DIST($B18,E$214*E$217+E$213,E$221*E$214,FALSE))+(E$212*_xlfn.NORM.DIST($B18,E$214*E$218+E$213,E$222*E$214,FALSE))</f>
        <v>96.831270838237529</v>
      </c>
      <c r="U18" s="5">
        <f>AY18+(F$209*_xlfn.NORM.DIST($B18,F$214*F$215+F$213,F$219*F$214,FALSE))+(F$211*_xlfn.NORM.DIST($B18,F$214*F$216+F$213,F$220*F$214,FALSE))+(F$210*_xlfn.NORM.DIST($B18,F$214*F$217+F$213,F$221*F$214,FALSE))+(F$212*_xlfn.NORM.DIST($B18,F$214*F$218+F$213,F$222*F$214,FALSE))</f>
        <v>96.713797762897315</v>
      </c>
      <c r="V18" s="5">
        <f>AZ18+(G$209*_xlfn.NORM.DIST($B18,G$214*G$215+G$213,G$219*G$214,FALSE))+(G$211*_xlfn.NORM.DIST($B18,G$214*G$216+G$213,G$220*G$214,FALSE))+(G$210*_xlfn.NORM.DIST($B18,G$214*G$217+G$213,G$221*G$214,FALSE))+(G$212*_xlfn.NORM.DIST($B18,G$214*G$218+G$213,G$222*G$214,FALSE))</f>
        <v>95.194658058966354</v>
      </c>
      <c r="W18" s="5">
        <f>BA18+(H$209*_xlfn.NORM.DIST($B18,H$214*H$215+H$213,H$219*H$214,FALSE))+(H$211*_xlfn.NORM.DIST($B18,H$214*H$216+H$213,H$220*H$214,FALSE))+(H$210*_xlfn.NORM.DIST($B18,H$214*H$217+H$213,H$221*H$214,FALSE))+(H$212*_xlfn.NORM.DIST($B18,H$214*H$218+H$213,H$222*H$214,FALSE))</f>
        <v>95.897937809582231</v>
      </c>
      <c r="X18" s="5">
        <f>BB18+(I$209*_xlfn.NORM.DIST($B18,I$214*I$215+I$213,I$219*I$214,FALSE))+(I$211*_xlfn.NORM.DIST($B18,I$214*I$216+I$213,I$220*I$214,FALSE))+(I$210*_xlfn.NORM.DIST($B18,I$214*I$217+I$213,I$221*I$214,FALSE))+(I$212*_xlfn.NORM.DIST($B18,I$214*I$218+I$213,I$222*I$214,FALSE))</f>
        <v>97.541284195511011</v>
      </c>
      <c r="Y18" s="5">
        <f>BC18+(J$209*_xlfn.NORM.DIST($B18,J$214*J$215+J$213,J$219*J$214,FALSE))+(J$211*_xlfn.NORM.DIST($B18,J$214*J$216+J$213,J$220*J$214,FALSE))+(J$210*_xlfn.NORM.DIST($B18,J$214*J$217+J$213,J$221*J$214,FALSE))+(J$212*_xlfn.NORM.DIST($B18,J$214*J$218+J$213,J$222*J$214,FALSE))</f>
        <v>97.703374207480465</v>
      </c>
      <c r="Z18" s="5">
        <f>BD18+(K$209*_xlfn.NORM.DIST($B18,K$214*K$215+K$213,K$219*K$214,FALSE))+(K$211*_xlfn.NORM.DIST($B18,K$214*K$216+K$213,K$220*K$214,FALSE))+(K$210*_xlfn.NORM.DIST($B18,K$214*K$217+K$213,K$221*K$214,FALSE))+(K$212*_xlfn.NORM.DIST($B18,K$214*K$218+K$213,K$222*K$214,FALSE))</f>
        <v>95.348268228565146</v>
      </c>
      <c r="AA18" s="5">
        <f>BE18+(L$209*_xlfn.NORM.DIST($B18,L$214*L$215+L$213,L$219*L$214,FALSE))+(L$211*_xlfn.NORM.DIST($B18,L$214*L$216+L$213,L$220*L$214,FALSE))+(L$210*_xlfn.NORM.DIST($B18,L$214*L$217+L$213,L$221*L$214,FALSE))+(L$212*_xlfn.NORM.DIST($B18,L$214*L$218+L$213,L$222*L$214,FALSE))</f>
        <v>91.645620949583389</v>
      </c>
      <c r="AB18" s="5">
        <f>BF18+(M$209*_xlfn.NORM.DIST($B18,M$214*M$215+M$213,M$219*M$214,FALSE))+(M$211*_xlfn.NORM.DIST($B18,M$214*M$216+M$213,M$220*M$214,FALSE))+(M$210*_xlfn.NORM.DIST($B18,M$214*M$217+M$213,M$221*M$214,FALSE))+(M$212*_xlfn.NORM.DIST($B18,M$214*M$218+M$213,M$222*M$214,FALSE))</f>
        <v>84.341890054087287</v>
      </c>
      <c r="AC18" s="5">
        <f>BG18+(N$209*_xlfn.NORM.DIST($B18,N$214*N$215+N$213,N$219*N$214,FALSE))+(N$211*_xlfn.NORM.DIST($B18,N$214*N$216+N$213,N$220*N$214,FALSE))+(N$210*_xlfn.NORM.DIST($B18,N$214*N$217+N$213,N$221*N$214,FALSE))+(N$212*_xlfn.NORM.DIST($B18,N$214*N$218+N$213,N$222*N$214,FALSE))</f>
        <v>74.447791251671092</v>
      </c>
      <c r="AD18" s="5">
        <f>BH18+(O$209*_xlfn.NORM.DIST($B18,O$214*O$215+O$213,O$219*O$214,FALSE))+(O$211*_xlfn.NORM.DIST($B18,O$214*O$216+O$213,O$220*O$214,FALSE))+(O$210*_xlfn.NORM.DIST($B18,O$214*O$217+O$213,O$221*O$214,FALSE))+(O$212*_xlfn.NORM.DIST($B18,O$214*O$218+O$213,O$222*O$214,FALSE))</f>
        <v>64.453349582564243</v>
      </c>
      <c r="AE18" s="5"/>
      <c r="AG18" s="5">
        <f t="shared" si="0"/>
        <v>-1.3474438006235232</v>
      </c>
      <c r="AH18" s="5">
        <f t="shared" si="1"/>
        <v>-0.59898068837648566</v>
      </c>
      <c r="AI18" s="5">
        <f t="shared" si="2"/>
        <v>-0.45827083823752446</v>
      </c>
      <c r="AJ18" s="5">
        <f t="shared" si="3"/>
        <v>-1.5947977628973149</v>
      </c>
      <c r="AK18" s="5">
        <f t="shared" si="4"/>
        <v>-0.66965805896634834</v>
      </c>
      <c r="AL18" s="5">
        <f t="shared" si="5"/>
        <v>-1.3219378095822378</v>
      </c>
      <c r="AM18" s="5">
        <f t="shared" si="6"/>
        <v>-2.5242841955110151</v>
      </c>
      <c r="AN18" s="5">
        <f t="shared" si="7"/>
        <v>-0.92337420748046384</v>
      </c>
      <c r="AO18" s="5">
        <f t="shared" si="8"/>
        <v>-1.6192682285651472</v>
      </c>
      <c r="AP18" s="5">
        <f t="shared" si="9"/>
        <v>-0.83162094958339594</v>
      </c>
      <c r="AQ18" s="5">
        <f t="shared" si="10"/>
        <v>-1.087890054087282</v>
      </c>
      <c r="AR18" s="5">
        <f t="shared" si="11"/>
        <v>-0.92319125167108496</v>
      </c>
      <c r="AS18" s="5">
        <f t="shared" si="12"/>
        <v>-1.3581495825642449</v>
      </c>
      <c r="AV18" s="2">
        <f t="shared" si="13"/>
        <v>92.39944380062353</v>
      </c>
      <c r="AW18" s="2">
        <f t="shared" si="14"/>
        <v>95.07898068837649</v>
      </c>
      <c r="AX18" s="2">
        <f t="shared" si="15"/>
        <v>96.831270838237529</v>
      </c>
      <c r="AY18" s="2">
        <f t="shared" si="16"/>
        <v>96.713797762897315</v>
      </c>
      <c r="AZ18" s="2">
        <f t="shared" si="17"/>
        <v>95.194658058966354</v>
      </c>
      <c r="BA18" s="2">
        <f t="shared" si="18"/>
        <v>95.897937809582231</v>
      </c>
      <c r="BB18" s="2">
        <f t="shared" si="19"/>
        <v>97.541284195511011</v>
      </c>
      <c r="BC18" s="2">
        <f t="shared" si="20"/>
        <v>97.703374207480465</v>
      </c>
      <c r="BD18" s="2">
        <f t="shared" si="21"/>
        <v>95.348268228565132</v>
      </c>
      <c r="BE18" s="2">
        <f t="shared" si="22"/>
        <v>91.645620949583375</v>
      </c>
      <c r="BF18" s="2">
        <f t="shared" si="23"/>
        <v>84.341890054087244</v>
      </c>
      <c r="BG18" s="2">
        <f t="shared" si="24"/>
        <v>74.447791251655275</v>
      </c>
      <c r="BH18" s="2">
        <f t="shared" si="25"/>
        <v>64.453349582557124</v>
      </c>
      <c r="BK18" s="2">
        <f>IF(OR($B18&lt;C$229, AND($B18&gt;C$230, $B18&lt;C$231)), C18, "")</f>
        <v>91.052000000000007</v>
      </c>
      <c r="BL18" s="2">
        <f>IF(OR($B18&lt;D$229, AND($B18&gt;D$230, $B18&lt;D$231)), D18, "")</f>
        <v>94.48</v>
      </c>
      <c r="BM18" s="2">
        <f>IF(OR($B18&lt;E$229, AND($B18&gt;E$230, $B18&lt;E$231)), E18, "")</f>
        <v>96.373000000000005</v>
      </c>
      <c r="BN18" s="2">
        <f>IF(OR($B18&lt;F$229, AND($B18&gt;F$230, $B18&lt;F$231)), F18, "")</f>
        <v>95.119</v>
      </c>
      <c r="BO18" s="2">
        <f>IF(OR($B18&lt;G$229, AND($B18&gt;G$230, $B18&lt;G$231)), G18, "")</f>
        <v>94.525000000000006</v>
      </c>
      <c r="BP18" s="2">
        <f>IF(OR($B18&lt;H$229, AND($B18&gt;H$230, $B18&lt;H$231)), H18, "")</f>
        <v>94.575999999999993</v>
      </c>
      <c r="BQ18" s="2">
        <f>IF(OR($B18&lt;I$229, AND($B18&gt;I$230, $B18&lt;I$231)), I18, "")</f>
        <v>95.016999999999996</v>
      </c>
      <c r="BR18" s="2">
        <f>IF(OR($B18&lt;J$229, AND($B18&gt;J$230, $B18&lt;J$231)), J18, "")</f>
        <v>96.78</v>
      </c>
      <c r="BS18" s="2">
        <f>IF(OR($B18&lt;K$229, AND($B18&gt;K$230, $B18&lt;K$231)), K18, "")</f>
        <v>93.728999999999999</v>
      </c>
      <c r="BT18" s="2">
        <f>IF(OR($B18&lt;L$229, AND($B18&gt;L$230, $B18&lt;L$231)), L18, "")</f>
        <v>90.813999999999993</v>
      </c>
      <c r="BU18" s="2">
        <f>IF(OR($B18&lt;M$229, AND($B18&gt;M$230, $B18&lt;M$231)), M18, "")</f>
        <v>83.254000000000005</v>
      </c>
      <c r="BV18" s="2">
        <f>IF(OR($B18&lt;N$229, AND($B18&gt;N$230, $B18&lt;N$231)), N18, "")</f>
        <v>73.524600000000007</v>
      </c>
      <c r="BW18" s="2">
        <f>IF(OR($B18&lt;O$229, AND($B18&gt;O$230, $B18&lt;O$231)), O18, "")</f>
        <v>63.095199999999998</v>
      </c>
      <c r="BZ18" s="2" t="str">
        <f>IF(OR(AND($B18&gt;C$230, $B18&lt;C$231), $B18&gt;C$232), C18, "")</f>
        <v/>
      </c>
      <c r="CA18" s="2" t="str">
        <f>IF(OR(AND($B18&gt;D$230, $B18&lt;D$231), $B18&gt;D$232), D18, "")</f>
        <v/>
      </c>
      <c r="CB18" s="2" t="str">
        <f>IF(OR(AND($B18&gt;E$230, $B18&lt;E$231), $B18&gt;E$232), E18, "")</f>
        <v/>
      </c>
      <c r="CC18" s="2" t="str">
        <f>IF(OR(AND($B18&gt;F$230, $B18&lt;F$231), $B18&gt;F$232), F18, "")</f>
        <v/>
      </c>
      <c r="CD18" s="2" t="str">
        <f>IF(OR(AND($B18&gt;G$230, $B18&lt;G$231), $B18&gt;G$232), G18, "")</f>
        <v/>
      </c>
      <c r="CE18" s="2" t="str">
        <f>IF(OR(AND($B18&gt;H$230, $B18&lt;H$231), $B18&gt;H$232), H18, "")</f>
        <v/>
      </c>
      <c r="CF18" s="2" t="str">
        <f>IF(OR(AND($B18&gt;I$230, $B18&lt;I$231), $B18&gt;I$232), I18, "")</f>
        <v/>
      </c>
      <c r="CG18" s="2" t="str">
        <f>IF(OR(AND($B18&gt;J$230, $B18&lt;J$231), $B18&gt;J$232), J18, "")</f>
        <v/>
      </c>
      <c r="CH18" s="2" t="str">
        <f>IF(OR(AND($B18&gt;K$230, $B18&lt;K$231), $B18&gt;K$232), K18, "")</f>
        <v/>
      </c>
      <c r="CI18" s="2" t="str">
        <f>IF(OR(AND($B18&gt;L$230, $B18&lt;L$231), $B18&gt;L$232), L18, "")</f>
        <v/>
      </c>
      <c r="CJ18" s="2" t="str">
        <f>IF(OR(AND($B18&gt;M$230, $B18&lt;M$231), $B18&gt;M$232), M18, "")</f>
        <v/>
      </c>
      <c r="CK18" s="2" t="str">
        <f>IF(OR(AND($B18&gt;N$230, $B18&lt;N$231), $B18&gt;N$232), N18, "")</f>
        <v/>
      </c>
      <c r="CL18" s="2" t="str">
        <f>IF(OR(AND($B18&gt;O$230, $B18&lt;O$231), $B18&gt;O$232), O18, "")</f>
        <v/>
      </c>
      <c r="CO18" s="2">
        <f>BK$207*$B18+BK$209</f>
        <v>92.397674958340033</v>
      </c>
      <c r="CP18" s="2">
        <f>BL$207*$B18+BL$209</f>
        <v>95.077333792751006</v>
      </c>
      <c r="CQ18" s="2">
        <f>BM$207*$B18+BM$209</f>
        <v>96.830203189895045</v>
      </c>
      <c r="CR18" s="2">
        <f>BN$207*$B18+BN$209</f>
        <v>96.71255437130084</v>
      </c>
      <c r="CS18" s="2">
        <f>BO$207*$B18+BO$209</f>
        <v>95.193638184222536</v>
      </c>
      <c r="CT18" s="2">
        <f>BP$207*$B18+BP$209</f>
        <v>95.896637174011573</v>
      </c>
      <c r="CU18" s="2">
        <f>BQ$207*$B18+BQ$209</f>
        <v>97.539273738230833</v>
      </c>
      <c r="CV18" s="2">
        <f>BR$207*$B18+BR$209</f>
        <v>97.700970763303999</v>
      </c>
      <c r="CW18" s="2">
        <f>BS$207*$B18+BS$209</f>
        <v>95.345710574800052</v>
      </c>
      <c r="CX18" s="2">
        <f>BT$207*$B18+BT$209</f>
        <v>91.643576945386016</v>
      </c>
      <c r="CY18" s="2">
        <f>BU$207*$B18+BU$209</f>
        <v>84.339800520361109</v>
      </c>
      <c r="CZ18" s="2">
        <f>BV$207*$B18+BV$209</f>
        <v>74.445558513768503</v>
      </c>
      <c r="DA18" s="2">
        <f>BW$207*$B18+BW$209</f>
        <v>64.451992411096427</v>
      </c>
      <c r="DD18" s="2">
        <f>BZ$207*$B18+BZ$209</f>
        <v>100.2714215585023</v>
      </c>
      <c r="DE18" s="2">
        <f>CA$207*$B18+CA$209</f>
        <v>100.91912330550274</v>
      </c>
      <c r="DF18" s="2">
        <f>CB$207*$B18+CB$209</f>
        <v>100.50185460309419</v>
      </c>
      <c r="DG18" s="2">
        <f>CC$207*$B18+CC$209</f>
        <v>100.54987577698641</v>
      </c>
      <c r="DH18" s="2">
        <f>CD$207*$B18+CD$209</f>
        <v>98.524420617729135</v>
      </c>
      <c r="DI18" s="2">
        <f>CE$207*$B18+CE$209</f>
        <v>100.28604335758679</v>
      </c>
      <c r="DJ18" s="2">
        <f>CF$207*$B18+CF$209</f>
        <v>103.92989930823377</v>
      </c>
      <c r="DK18" s="2">
        <f>CG$207*$B18+CG$209</f>
        <v>105.61244256630671</v>
      </c>
      <c r="DL18" s="2">
        <f>CH$207*$B18+CH$209</f>
        <v>103.6292369178003</v>
      </c>
      <c r="DM18" s="2">
        <f>CI$207*$B18+CI$209</f>
        <v>98.525935194695577</v>
      </c>
      <c r="DN18" s="2">
        <f>CJ$207*$B18+CJ$209</f>
        <v>91.691786012739129</v>
      </c>
      <c r="DO18" s="2">
        <f>CK$207*$B18+CK$209</f>
        <v>81.041591999945126</v>
      </c>
      <c r="DP18" s="2">
        <f>CL$207*$B18+CL$209</f>
        <v>68.961678287388835</v>
      </c>
      <c r="DS18" s="2">
        <f>POWER(10,($B18-C$227)/C$228)/(1+POWER(10,($B18-C$227)/C$228))</f>
        <v>2.2465064896411128E-4</v>
      </c>
      <c r="DT18" s="2">
        <f>POWER(10,($B18-D$227)/D$228)/(1+POWER(10,($B18-D$227)/D$228))</f>
        <v>2.8191628984580822E-4</v>
      </c>
      <c r="DU18" s="2">
        <f>POWER(10,($B18-E$227)/E$228)/(1+POWER(10,($B18-E$227)/E$228))</f>
        <v>2.9078151010017666E-4</v>
      </c>
      <c r="DV18" s="2">
        <f>POWER(10,($B18-F$227)/F$228)/(1+POWER(10,($B18-F$227)/F$228))</f>
        <v>3.2402591939027959E-4</v>
      </c>
      <c r="DW18" s="2">
        <f>POWER(10,($B18-G$227)/G$228)/(1+POWER(10,($B18-G$227)/G$228))</f>
        <v>3.061967463132393E-4</v>
      </c>
      <c r="DX18" s="2">
        <f>POWER(10,($B18-H$227)/H$228)/(1+POWER(10,($B18-H$227)/H$228))</f>
        <v>2.9631242046279801E-4</v>
      </c>
      <c r="DY18" s="2">
        <f>POWER(10,($B18-I$227)/I$228)/(1+POWER(10,($B18-I$227)/I$228))</f>
        <v>3.1459475416926113E-4</v>
      </c>
      <c r="DZ18" s="2">
        <f>POWER(10,($B18-J$227)/J$228)/(1+POWER(10,($B18-J$227)/J$228))</f>
        <v>3.0379229507628062E-4</v>
      </c>
      <c r="EA18" s="2">
        <f>POWER(10,($B18-K$227)/K$228)/(1+POWER(10,($B18-K$227)/K$228))</f>
        <v>3.0876388378314371E-4</v>
      </c>
      <c r="EB18" s="2">
        <f>POWER(10,($B18-L$227)/L$228)/(1+POWER(10,($B18-L$227)/L$228))</f>
        <v>2.9699183380385824E-4</v>
      </c>
      <c r="EC18" s="2">
        <f>POWER(10,($B18-M$227)/M$228)/(1+POWER(10,($B18-M$227)/M$228))</f>
        <v>2.8421352684894415E-4</v>
      </c>
      <c r="ED18" s="2">
        <f>POWER(10,($B18-N$227)/N$228)/(1+POWER(10,($B18-N$227)/N$228))</f>
        <v>3.3849705151809062E-4</v>
      </c>
      <c r="EE18" s="2">
        <f>POWER(10,($B18-O$227)/O$228)/(1+POWER(10,($B18-O$227)/O$228))</f>
        <v>3.0094589688439959E-4</v>
      </c>
    </row>
    <row r="19" spans="2:135" x14ac:dyDescent="0.25">
      <c r="B19" s="2">
        <v>13</v>
      </c>
      <c r="C19">
        <v>91.483000000000004</v>
      </c>
      <c r="D19">
        <v>93.44</v>
      </c>
      <c r="E19">
        <v>94.558999999999997</v>
      </c>
      <c r="F19">
        <v>95.492000000000004</v>
      </c>
      <c r="G19">
        <v>94.661000000000001</v>
      </c>
      <c r="H19">
        <v>95.135999999999996</v>
      </c>
      <c r="I19">
        <v>95.965999999999994</v>
      </c>
      <c r="J19">
        <v>96.626999999999995</v>
      </c>
      <c r="K19">
        <v>93.712000000000003</v>
      </c>
      <c r="L19">
        <v>90.034000000000006</v>
      </c>
      <c r="M19">
        <v>83.441000000000003</v>
      </c>
      <c r="N19">
        <v>73.229500000000002</v>
      </c>
      <c r="O19">
        <v>63.650799999999997</v>
      </c>
      <c r="R19" s="5">
        <f>AV19+(C$209*_xlfn.NORM.DIST($B19,C$214*C$215+C$213,C$219*C$214,FALSE))+(C$211*_xlfn.NORM.DIST($B19,C$214*C$216+C$213,C$220*C$214,FALSE))+(C$210*_xlfn.NORM.DIST($B19,C$214*C$217+C$213,C$221*C$214,FALSE))+(C$212*_xlfn.NORM.DIST($B19,C$214*C$218+C$213,C$222*C$214,FALSE))</f>
        <v>92.414904824403237</v>
      </c>
      <c r="S19" s="5">
        <f>AW19+(D$209*_xlfn.NORM.DIST($B19,D$214*D$215+D$213,D$219*D$214,FALSE))+(D$211*_xlfn.NORM.DIST($B19,D$214*D$216+D$213,D$220*D$214,FALSE))+(D$210*_xlfn.NORM.DIST($B19,D$214*D$217+D$213,D$221*D$214,FALSE))+(D$212*_xlfn.NORM.DIST($B19,D$214*D$218+D$213,D$222*D$214,FALSE))</f>
        <v>95.087525594863664</v>
      </c>
      <c r="T19" s="5">
        <f>AX19+(E$209*_xlfn.NORM.DIST($B19,E$214*E$215+E$213,E$219*E$214,FALSE))+(E$211*_xlfn.NORM.DIST($B19,E$214*E$216+E$213,E$220*E$214,FALSE))+(E$210*_xlfn.NORM.DIST($B19,E$214*E$217+E$213,E$221*E$214,FALSE))+(E$212*_xlfn.NORM.DIST($B19,E$214*E$218+E$213,E$222*E$214,FALSE))</f>
        <v>96.82788359917744</v>
      </c>
      <c r="U19" s="5">
        <f>AY19+(F$209*_xlfn.NORM.DIST($B19,F$214*F$215+F$213,F$219*F$214,FALSE))+(F$211*_xlfn.NORM.DIST($B19,F$214*F$216+F$213,F$220*F$214,FALSE))+(F$210*_xlfn.NORM.DIST($B19,F$214*F$217+F$213,F$221*F$214,FALSE))+(F$212*_xlfn.NORM.DIST($B19,F$214*F$218+F$213,F$222*F$214,FALSE))</f>
        <v>96.712164739068328</v>
      </c>
      <c r="V19" s="5">
        <f>AZ19+(G$209*_xlfn.NORM.DIST($B19,G$214*G$215+G$213,G$219*G$214,FALSE))+(G$211*_xlfn.NORM.DIST($B19,G$214*G$216+G$213,G$220*G$214,FALSE))+(G$210*_xlfn.NORM.DIST($B19,G$214*G$217+G$213,G$221*G$214,FALSE))+(G$212*_xlfn.NORM.DIST($B19,G$214*G$218+G$213,G$222*G$214,FALSE))</f>
        <v>95.213824160823918</v>
      </c>
      <c r="W19" s="5">
        <f>BA19+(H$209*_xlfn.NORM.DIST($B19,H$214*H$215+H$213,H$219*H$214,FALSE))+(H$211*_xlfn.NORM.DIST($B19,H$214*H$216+H$213,H$220*H$214,FALSE))+(H$210*_xlfn.NORM.DIST($B19,H$214*H$217+H$213,H$221*H$214,FALSE))+(H$212*_xlfn.NORM.DIST($B19,H$214*H$218+H$213,H$222*H$214,FALSE))</f>
        <v>95.93560753633065</v>
      </c>
      <c r="X19" s="5">
        <f>BB19+(I$209*_xlfn.NORM.DIST($B19,I$214*I$215+I$213,I$219*I$214,FALSE))+(I$211*_xlfn.NORM.DIST($B19,I$214*I$216+I$213,I$220*I$214,FALSE))+(I$210*_xlfn.NORM.DIST($B19,I$214*I$217+I$213,I$221*I$214,FALSE))+(I$212*_xlfn.NORM.DIST($B19,I$214*I$218+I$213,I$222*I$214,FALSE))</f>
        <v>97.585378843680388</v>
      </c>
      <c r="Y19" s="5">
        <f>BC19+(J$209*_xlfn.NORM.DIST($B19,J$214*J$215+J$213,J$219*J$214,FALSE))+(J$211*_xlfn.NORM.DIST($B19,J$214*J$216+J$213,J$220*J$214,FALSE))+(J$210*_xlfn.NORM.DIST($B19,J$214*J$217+J$213,J$221*J$214,FALSE))+(J$212*_xlfn.NORM.DIST($B19,J$214*J$218+J$213,J$222*J$214,FALSE))</f>
        <v>97.753443591308141</v>
      </c>
      <c r="Z19" s="5">
        <f>BD19+(K$209*_xlfn.NORM.DIST($B19,K$214*K$215+K$213,K$219*K$214,FALSE))+(K$211*_xlfn.NORM.DIST($B19,K$214*K$216+K$213,K$220*K$214,FALSE))+(K$210*_xlfn.NORM.DIST($B19,K$214*K$217+K$213,K$221*K$214,FALSE))+(K$212*_xlfn.NORM.DIST($B19,K$214*K$218+K$213,K$222*K$214,FALSE))</f>
        <v>95.39077854473706</v>
      </c>
      <c r="AA19" s="5">
        <f>BE19+(L$209*_xlfn.NORM.DIST($B19,L$214*L$215+L$213,L$219*L$214,FALSE))+(L$211*_xlfn.NORM.DIST($B19,L$214*L$216+L$213,L$220*L$214,FALSE))+(L$210*_xlfn.NORM.DIST($B19,L$214*L$217+L$213,L$221*L$214,FALSE))+(L$212*_xlfn.NORM.DIST($B19,L$214*L$218+L$213,L$222*L$214,FALSE))</f>
        <v>91.676045119177317</v>
      </c>
      <c r="AB19" s="5">
        <f>BF19+(M$209*_xlfn.NORM.DIST($B19,M$214*M$215+M$213,M$219*M$214,FALSE))+(M$211*_xlfn.NORM.DIST($B19,M$214*M$216+M$213,M$220*M$214,FALSE))+(M$210*_xlfn.NORM.DIST($B19,M$214*M$217+M$213,M$221*M$214,FALSE))+(M$212*_xlfn.NORM.DIST($B19,M$214*M$218+M$213,M$222*M$214,FALSE))</f>
        <v>84.379738641398902</v>
      </c>
      <c r="AC19" s="5">
        <f>BG19+(N$209*_xlfn.NORM.DIST($B19,N$214*N$215+N$213,N$219*N$214,FALSE))+(N$211*_xlfn.NORM.DIST($B19,N$214*N$216+N$213,N$220*N$214,FALSE))+(N$210*_xlfn.NORM.DIST($B19,N$214*N$217+N$213,N$221*N$214,FALSE))+(N$212*_xlfn.NORM.DIST($B19,N$214*N$218+N$213,N$222*N$214,FALSE))</f>
        <v>74.491411339864811</v>
      </c>
      <c r="AD19" s="5">
        <f>BH19+(O$209*_xlfn.NORM.DIST($B19,O$214*O$215+O$213,O$219*O$214,FALSE))+(O$211*_xlfn.NORM.DIST($B19,O$214*O$216+O$213,O$220*O$214,FALSE))+(O$210*_xlfn.NORM.DIST($B19,O$214*O$217+O$213,O$221*O$214,FALSE))+(O$212*_xlfn.NORM.DIST($B19,O$214*O$218+O$213,O$222*O$214,FALSE))</f>
        <v>64.484296753569026</v>
      </c>
      <c r="AE19" s="5"/>
      <c r="AG19" s="5">
        <f t="shared" si="0"/>
        <v>-0.93190482440323308</v>
      </c>
      <c r="AH19" s="5">
        <f t="shared" si="1"/>
        <v>-1.6475255948636658</v>
      </c>
      <c r="AI19" s="5">
        <f t="shared" si="2"/>
        <v>-2.2688835991774425</v>
      </c>
      <c r="AJ19" s="5">
        <f t="shared" si="3"/>
        <v>-1.2201647390683235</v>
      </c>
      <c r="AK19" s="5">
        <f t="shared" si="4"/>
        <v>-0.55282416082391705</v>
      </c>
      <c r="AL19" s="5">
        <f t="shared" si="5"/>
        <v>-0.79960753633065451</v>
      </c>
      <c r="AM19" s="5">
        <f t="shared" si="6"/>
        <v>-1.6193788436803942</v>
      </c>
      <c r="AN19" s="5">
        <f t="shared" si="7"/>
        <v>-1.1264435913081456</v>
      </c>
      <c r="AO19" s="5">
        <f t="shared" si="8"/>
        <v>-1.6787785447370567</v>
      </c>
      <c r="AP19" s="5">
        <f t="shared" si="9"/>
        <v>-1.6420451191773111</v>
      </c>
      <c r="AQ19" s="5">
        <f t="shared" si="10"/>
        <v>-0.93873864139889918</v>
      </c>
      <c r="AR19" s="5">
        <f t="shared" si="11"/>
        <v>-1.2619113398648096</v>
      </c>
      <c r="AS19" s="5">
        <f t="shared" si="12"/>
        <v>-0.83349675356902964</v>
      </c>
      <c r="AV19" s="2">
        <f t="shared" si="13"/>
        <v>92.414904824403209</v>
      </c>
      <c r="AW19" s="2">
        <f t="shared" si="14"/>
        <v>95.087525594863649</v>
      </c>
      <c r="AX19" s="2">
        <f t="shared" si="15"/>
        <v>96.82788359917744</v>
      </c>
      <c r="AY19" s="2">
        <f t="shared" si="16"/>
        <v>96.712164739068299</v>
      </c>
      <c r="AZ19" s="2">
        <f t="shared" si="17"/>
        <v>95.21382416082389</v>
      </c>
      <c r="BA19" s="2">
        <f t="shared" si="18"/>
        <v>95.935607536330636</v>
      </c>
      <c r="BB19" s="2">
        <f t="shared" si="19"/>
        <v>97.585378843680374</v>
      </c>
      <c r="BC19" s="2">
        <f t="shared" si="20"/>
        <v>97.753443591308127</v>
      </c>
      <c r="BD19" s="2">
        <f t="shared" si="21"/>
        <v>95.390778544736989</v>
      </c>
      <c r="BE19" s="2">
        <f t="shared" si="22"/>
        <v>91.676045119177246</v>
      </c>
      <c r="BF19" s="2">
        <f t="shared" si="23"/>
        <v>84.37973864139866</v>
      </c>
      <c r="BG19" s="2">
        <f t="shared" si="24"/>
        <v>74.491411339794809</v>
      </c>
      <c r="BH19" s="2">
        <f t="shared" si="25"/>
        <v>64.484296753537294</v>
      </c>
      <c r="BK19" s="2">
        <f>IF(OR($B19&lt;C$229, AND($B19&gt;C$230, $B19&lt;C$231)), C19, "")</f>
        <v>91.483000000000004</v>
      </c>
      <c r="BL19" s="2">
        <f>IF(OR($B19&lt;D$229, AND($B19&gt;D$230, $B19&lt;D$231)), D19, "")</f>
        <v>93.44</v>
      </c>
      <c r="BM19" s="2">
        <f>IF(OR($B19&lt;E$229, AND($B19&gt;E$230, $B19&lt;E$231)), E19, "")</f>
        <v>94.558999999999997</v>
      </c>
      <c r="BN19" s="2">
        <f>IF(OR($B19&lt;F$229, AND($B19&gt;F$230, $B19&lt;F$231)), F19, "")</f>
        <v>95.492000000000004</v>
      </c>
      <c r="BO19" s="2">
        <f>IF(OR($B19&lt;G$229, AND($B19&gt;G$230, $B19&lt;G$231)), G19, "")</f>
        <v>94.661000000000001</v>
      </c>
      <c r="BP19" s="2">
        <f>IF(OR($B19&lt;H$229, AND($B19&gt;H$230, $B19&lt;H$231)), H19, "")</f>
        <v>95.135999999999996</v>
      </c>
      <c r="BQ19" s="2">
        <f>IF(OR($B19&lt;I$229, AND($B19&gt;I$230, $B19&lt;I$231)), I19, "")</f>
        <v>95.965999999999994</v>
      </c>
      <c r="BR19" s="2">
        <f>IF(OR($B19&lt;J$229, AND($B19&gt;J$230, $B19&lt;J$231)), J19, "")</f>
        <v>96.626999999999995</v>
      </c>
      <c r="BS19" s="2">
        <f>IF(OR($B19&lt;K$229, AND($B19&gt;K$230, $B19&lt;K$231)), K19, "")</f>
        <v>93.712000000000003</v>
      </c>
      <c r="BT19" s="2">
        <f>IF(OR($B19&lt;L$229, AND($B19&gt;L$230, $B19&lt;L$231)), L19, "")</f>
        <v>90.034000000000006</v>
      </c>
      <c r="BU19" s="2">
        <f>IF(OR($B19&lt;M$229, AND($B19&gt;M$230, $B19&lt;M$231)), M19, "")</f>
        <v>83.441000000000003</v>
      </c>
      <c r="BV19" s="2">
        <f>IF(OR($B19&lt;N$229, AND($B19&gt;N$230, $B19&lt;N$231)), N19, "")</f>
        <v>73.229500000000002</v>
      </c>
      <c r="BW19" s="2">
        <f>IF(OR($B19&lt;O$229, AND($B19&gt;O$230, $B19&lt;O$231)), O19, "")</f>
        <v>63.650799999999997</v>
      </c>
      <c r="BZ19" s="2" t="str">
        <f>IF(OR(AND($B19&gt;C$230, $B19&lt;C$231), $B19&gt;C$232), C19, "")</f>
        <v/>
      </c>
      <c r="CA19" s="2" t="str">
        <f>IF(OR(AND($B19&gt;D$230, $B19&lt;D$231), $B19&gt;D$232), D19, "")</f>
        <v/>
      </c>
      <c r="CB19" s="2" t="str">
        <f>IF(OR(AND($B19&gt;E$230, $B19&lt;E$231), $B19&gt;E$232), E19, "")</f>
        <v/>
      </c>
      <c r="CC19" s="2" t="str">
        <f>IF(OR(AND($B19&gt;F$230, $B19&lt;F$231), $B19&gt;F$232), F19, "")</f>
        <v/>
      </c>
      <c r="CD19" s="2" t="str">
        <f>IF(OR(AND($B19&gt;G$230, $B19&lt;G$231), $B19&gt;G$232), G19, "")</f>
        <v/>
      </c>
      <c r="CE19" s="2" t="str">
        <f>IF(OR(AND($B19&gt;H$230, $B19&lt;H$231), $B19&gt;H$232), H19, "")</f>
        <v/>
      </c>
      <c r="CF19" s="2" t="str">
        <f>IF(OR(AND($B19&gt;I$230, $B19&lt;I$231), $B19&gt;I$232), I19, "")</f>
        <v/>
      </c>
      <c r="CG19" s="2" t="str">
        <f>IF(OR(AND($B19&gt;J$230, $B19&lt;J$231), $B19&gt;J$232), J19, "")</f>
        <v/>
      </c>
      <c r="CH19" s="2" t="str">
        <f>IF(OR(AND($B19&gt;K$230, $B19&lt;K$231), $B19&gt;K$232), K19, "")</f>
        <v/>
      </c>
      <c r="CI19" s="2" t="str">
        <f>IF(OR(AND($B19&gt;L$230, $B19&lt;L$231), $B19&gt;L$232), L19, "")</f>
        <v/>
      </c>
      <c r="CJ19" s="2" t="str">
        <f>IF(OR(AND($B19&gt;M$230, $B19&lt;M$231), $B19&gt;M$232), M19, "")</f>
        <v/>
      </c>
      <c r="CK19" s="2" t="str">
        <f>IF(OR(AND($B19&gt;N$230, $B19&lt;N$231), $B19&gt;N$232), N19, "")</f>
        <v/>
      </c>
      <c r="CL19" s="2" t="str">
        <f>IF(OR(AND($B19&gt;O$230, $B19&lt;O$231), $B19&gt;O$232), O19, "")</f>
        <v/>
      </c>
      <c r="CO19" s="2">
        <f>BK$207*$B19+BK$209</f>
        <v>92.412989195377861</v>
      </c>
      <c r="CP19" s="2">
        <f>BL$207*$B19+BL$209</f>
        <v>95.085743499818832</v>
      </c>
      <c r="CQ19" s="2">
        <f>BM$207*$B19+BM$209</f>
        <v>96.826728639517185</v>
      </c>
      <c r="CR19" s="2">
        <f>BN$207*$B19+BN$209</f>
        <v>96.710819190307461</v>
      </c>
      <c r="CS19" s="2">
        <f>BO$207*$B19+BO$209</f>
        <v>95.212721492341288</v>
      </c>
      <c r="CT19" s="2">
        <f>BP$207*$B19+BP$209</f>
        <v>95.934200068155874</v>
      </c>
      <c r="CU19" s="2">
        <f>BQ$207*$B19+BQ$209</f>
        <v>97.583203292507022</v>
      </c>
      <c r="CV19" s="2">
        <f>BR$207*$B19+BR$209</f>
        <v>97.750842555866754</v>
      </c>
      <c r="CW19" s="2">
        <f>BS$207*$B19+BS$209</f>
        <v>95.388010579438529</v>
      </c>
      <c r="CX19" s="2">
        <f>BT$207*$B19+BT$209</f>
        <v>91.673833234243887</v>
      </c>
      <c r="CY19" s="2">
        <f>BU$207*$B19+BU$209</f>
        <v>84.377476673111332</v>
      </c>
      <c r="CZ19" s="2">
        <f>BV$207*$B19+BV$209</f>
        <v>74.488994173098675</v>
      </c>
      <c r="DA19" s="2">
        <f>BW$207*$B19+BW$209</f>
        <v>64.482827423555918</v>
      </c>
      <c r="DD19" s="2">
        <f>BZ$207*$B19+BZ$209</f>
        <v>100.19000790979086</v>
      </c>
      <c r="DE19" s="2">
        <f>CA$207*$B19+CA$209</f>
        <v>100.85105136627583</v>
      </c>
      <c r="DF19" s="2">
        <f>CB$207*$B19+CB$209</f>
        <v>100.44926048193537</v>
      </c>
      <c r="DG19" s="2">
        <f>CC$207*$B19+CC$209</f>
        <v>100.49815021522411</v>
      </c>
      <c r="DH19" s="2">
        <f>CD$207*$B19+CD$209</f>
        <v>98.497130384758037</v>
      </c>
      <c r="DI19" s="2">
        <f>CE$207*$B19+CE$209</f>
        <v>100.2663266976671</v>
      </c>
      <c r="DJ19" s="2">
        <f>CF$207*$B19+CF$209</f>
        <v>103.89032204337832</v>
      </c>
      <c r="DK19" s="2">
        <f>CG$207*$B19+CG$209</f>
        <v>105.55960558680152</v>
      </c>
      <c r="DL19" s="2">
        <f>CH$207*$B19+CH$209</f>
        <v>103.56412730645033</v>
      </c>
      <c r="DM19" s="2">
        <f>CI$207*$B19+CI$209</f>
        <v>98.466346044817101</v>
      </c>
      <c r="DN19" s="2">
        <f>CJ$207*$B19+CJ$209</f>
        <v>91.636090243836009</v>
      </c>
      <c r="DO19" s="2">
        <f>CK$207*$B19+CK$209</f>
        <v>81.001766472250367</v>
      </c>
      <c r="DP19" s="2">
        <f>CL$207*$B19+CL$209</f>
        <v>68.93573338210939</v>
      </c>
      <c r="DS19" s="2">
        <f>POWER(10,($B19-C$227)/C$228)/(1+POWER(10,($B19-C$227)/C$228))</f>
        <v>2.4631919964348105E-4</v>
      </c>
      <c r="DT19" s="2">
        <f>POWER(10,($B19-D$227)/D$228)/(1+POWER(10,($B19-D$227)/D$228))</f>
        <v>3.0910665763104572E-4</v>
      </c>
      <c r="DU19" s="2">
        <f>POWER(10,($B19-E$227)/E$228)/(1+POWER(10,($B19-E$227)/E$228))</f>
        <v>3.1882664127974656E-4</v>
      </c>
      <c r="DV19" s="2">
        <f>POWER(10,($B19-F$227)/F$228)/(1+POWER(10,($B19-F$227)/F$228))</f>
        <v>3.5527624915089259E-4</v>
      </c>
      <c r="DW19" s="2">
        <f>POWER(10,($B19-G$227)/G$228)/(1+POWER(10,($B19-G$227)/G$228))</f>
        <v>3.357281382135305E-4</v>
      </c>
      <c r="DX19" s="2">
        <f>POWER(10,($B19-H$227)/H$228)/(1+POWER(10,($B19-H$227)/H$228))</f>
        <v>3.2489082040651989E-4</v>
      </c>
      <c r="DY19" s="2">
        <f>POWER(10,($B19-I$227)/I$228)/(1+POWER(10,($B19-I$227)/I$228))</f>
        <v>3.4493581923623765E-4</v>
      </c>
      <c r="DZ19" s="2">
        <f>POWER(10,($B19-J$227)/J$228)/(1+POWER(10,($B19-J$227)/J$228))</f>
        <v>3.3309186500717004E-4</v>
      </c>
      <c r="EA19" s="2">
        <f>POWER(10,($B19-K$227)/K$228)/(1+POWER(10,($B19-K$227)/K$228))</f>
        <v>3.3854278147969823E-4</v>
      </c>
      <c r="EB19" s="2">
        <f>POWER(10,($B19-L$227)/L$228)/(1+POWER(10,($B19-L$227)/L$228))</f>
        <v>3.256357396806839E-4</v>
      </c>
      <c r="EC19" s="2">
        <f>POWER(10,($B19-M$227)/M$228)/(1+POWER(10,($B19-M$227)/M$228))</f>
        <v>3.1162539034335556E-4</v>
      </c>
      <c r="ED19" s="2">
        <f>POWER(10,($B19-N$227)/N$228)/(1+POWER(10,($B19-N$227)/N$228))</f>
        <v>3.7114251583011097E-4</v>
      </c>
      <c r="EE19" s="2">
        <f>POWER(10,($B19-O$227)/O$228)/(1+POWER(10,($B19-O$227)/O$228))</f>
        <v>3.2997103353683388E-4</v>
      </c>
    </row>
    <row r="20" spans="2:135" x14ac:dyDescent="0.25">
      <c r="B20" s="2">
        <v>14</v>
      </c>
      <c r="C20">
        <v>91</v>
      </c>
      <c r="D20">
        <v>94.72</v>
      </c>
      <c r="E20">
        <v>95.507999999999996</v>
      </c>
      <c r="F20">
        <v>95.186000000000007</v>
      </c>
      <c r="G20">
        <v>92.626999999999995</v>
      </c>
      <c r="H20">
        <v>94.728999999999999</v>
      </c>
      <c r="I20">
        <v>95.575999999999993</v>
      </c>
      <c r="J20">
        <v>96.424000000000007</v>
      </c>
      <c r="K20">
        <v>94.084999999999994</v>
      </c>
      <c r="L20">
        <v>91.694999999999993</v>
      </c>
      <c r="M20">
        <v>83.22</v>
      </c>
      <c r="N20">
        <v>73.6721</v>
      </c>
      <c r="O20">
        <v>63.666699999999999</v>
      </c>
      <c r="R20" s="5">
        <f>AV20+(C$209*_xlfn.NORM.DIST($B20,C$214*C$215+C$213,C$219*C$214,FALSE))+(C$211*_xlfn.NORM.DIST($B20,C$214*C$216+C$213,C$220*C$214,FALSE))+(C$210*_xlfn.NORM.DIST($B20,C$214*C$217+C$213,C$221*C$214,FALSE))+(C$212*_xlfn.NORM.DIST($B20,C$214*C$218+C$213,C$222*C$214,FALSE))</f>
        <v>92.43037770396144</v>
      </c>
      <c r="S20" s="5">
        <f>AW20+(D$209*_xlfn.NORM.DIST($B20,D$214*D$215+D$213,D$219*D$214,FALSE))+(D$211*_xlfn.NORM.DIST($B20,D$214*D$216+D$213,D$220*D$214,FALSE))+(D$210*_xlfn.NORM.DIST($B20,D$214*D$217+D$213,D$221*D$214,FALSE))+(D$212*_xlfn.NORM.DIST($B20,D$214*D$218+D$213,D$222*D$214,FALSE))</f>
        <v>95.096081255922655</v>
      </c>
      <c r="T20" s="5">
        <f>AX20+(E$209*_xlfn.NORM.DIST($B20,E$214*E$215+E$213,E$219*E$214,FALSE))+(E$211*_xlfn.NORM.DIST($B20,E$214*E$216+E$213,E$220*E$214,FALSE))+(E$210*_xlfn.NORM.DIST($B20,E$214*E$217+E$213,E$221*E$214,FALSE))+(E$212*_xlfn.NORM.DIST($B20,E$214*E$218+E$213,E$222*E$214,FALSE))</f>
        <v>96.824503267262813</v>
      </c>
      <c r="U20" s="5">
        <f>AY20+(F$209*_xlfn.NORM.DIST($B20,F$214*F$215+F$213,F$219*F$214,FALSE))+(F$211*_xlfn.NORM.DIST($B20,F$214*F$216+F$213,F$220*F$214,FALSE))+(F$210*_xlfn.NORM.DIST($B20,F$214*F$217+F$213,F$221*F$214,FALSE))+(F$212*_xlfn.NORM.DIST($B20,F$214*F$218+F$213,F$222*F$214,FALSE))</f>
        <v>96.710539850405482</v>
      </c>
      <c r="V20" s="5">
        <f>AZ20+(G$209*_xlfn.NORM.DIST($B20,G$214*G$215+G$213,G$219*G$214,FALSE))+(G$211*_xlfn.NORM.DIST($B20,G$214*G$216+G$213,G$220*G$214,FALSE))+(G$210*_xlfn.NORM.DIST($B20,G$214*G$217+G$213,G$221*G$214,FALSE))+(G$212*_xlfn.NORM.DIST($B20,G$214*G$218+G$213,G$222*G$214,FALSE))</f>
        <v>95.23299674283912</v>
      </c>
      <c r="W20" s="5">
        <f>BA20+(H$209*_xlfn.NORM.DIST($B20,H$214*H$215+H$213,H$219*H$214,FALSE))+(H$211*_xlfn.NORM.DIST($B20,H$214*H$216+H$213,H$220*H$214,FALSE))+(H$210*_xlfn.NORM.DIST($B20,H$214*H$217+H$213,H$221*H$214,FALSE))+(H$212*_xlfn.NORM.DIST($B20,H$214*H$218+H$213,H$222*H$214,FALSE))</f>
        <v>95.973285767711374</v>
      </c>
      <c r="X20" s="5">
        <f>BB20+(I$209*_xlfn.NORM.DIST($B20,I$214*I$215+I$213,I$219*I$214,FALSE))+(I$211*_xlfn.NORM.DIST($B20,I$214*I$216+I$213,I$220*I$214,FALSE))+(I$210*_xlfn.NORM.DIST($B20,I$214*I$217+I$213,I$221*I$214,FALSE))+(I$212*_xlfn.NORM.DIST($B20,I$214*I$218+I$213,I$222*I$214,FALSE))</f>
        <v>97.629486629379869</v>
      </c>
      <c r="Y20" s="5">
        <f>BC20+(J$209*_xlfn.NORM.DIST($B20,J$214*J$215+J$213,J$219*J$214,FALSE))+(J$211*_xlfn.NORM.DIST($B20,J$214*J$216+J$213,J$220*J$214,FALSE))+(J$210*_xlfn.NORM.DIST($B20,J$214*J$217+J$213,J$221*J$214,FALSE))+(J$212*_xlfn.NORM.DIST($B20,J$214*J$218+J$213,J$222*J$214,FALSE))</f>
        <v>97.803528724519339</v>
      </c>
      <c r="Z20" s="5">
        <f>BD20+(K$209*_xlfn.NORM.DIST($B20,K$214*K$215+K$213,K$219*K$214,FALSE))+(K$211*_xlfn.NORM.DIST($B20,K$214*K$216+K$213,K$220*K$214,FALSE))+(K$210*_xlfn.NORM.DIST($B20,K$214*K$217+K$213,K$221*K$214,FALSE))+(K$212*_xlfn.NORM.DIST($B20,K$214*K$218+K$213,K$222*K$214,FALSE))</f>
        <v>95.433305628888021</v>
      </c>
      <c r="AA20" s="5">
        <f>BE20+(L$209*_xlfn.NORM.DIST($B20,L$214*L$215+L$213,L$219*L$214,FALSE))+(L$211*_xlfn.NORM.DIST($B20,L$214*L$216+L$213,L$220*L$214,FALSE))+(L$210*_xlfn.NORM.DIST($B20,L$214*L$217+L$213,L$221*L$214,FALSE))+(L$212*_xlfn.NORM.DIST($B20,L$214*L$218+L$213,L$222*L$214,FALSE))</f>
        <v>91.706482651982142</v>
      </c>
      <c r="AB20" s="5">
        <f>BF20+(M$209*_xlfn.NORM.DIST($B20,M$214*M$215+M$213,M$219*M$214,FALSE))+(M$211*_xlfn.NORM.DIST($B20,M$214*M$216+M$213,M$220*M$214,FALSE))+(M$210*_xlfn.NORM.DIST($B20,M$214*M$217+M$213,M$221*M$214,FALSE))+(M$212*_xlfn.NORM.DIST($B20,M$214*M$218+M$213,M$222*M$214,FALSE))</f>
        <v>84.417601046870729</v>
      </c>
      <c r="AC20" s="5">
        <f>BG20+(N$209*_xlfn.NORM.DIST($B20,N$214*N$215+N$213,N$219*N$214,FALSE))+(N$211*_xlfn.NORM.DIST($B20,N$214*N$216+N$213,N$220*N$214,FALSE))+(N$210*_xlfn.NORM.DIST($B20,N$214*N$217+N$213,N$221*N$214,FALSE))+(N$212*_xlfn.NORM.DIST($B20,N$214*N$218+N$213,N$222*N$214,FALSE))</f>
        <v>74.535046226507049</v>
      </c>
      <c r="AD20" s="5">
        <f>BH20+(O$209*_xlfn.NORM.DIST($B20,O$214*O$215+O$213,O$219*O$214,FALSE))+(O$211*_xlfn.NORM.DIST($B20,O$214*O$216+O$213,O$220*O$214,FALSE))+(O$210*_xlfn.NORM.DIST($B20,O$214*O$217+O$213,O$221*O$214,FALSE))+(O$212*_xlfn.NORM.DIST($B20,O$214*O$218+O$213,O$222*O$214,FALSE))</f>
        <v>64.515252930488401</v>
      </c>
      <c r="AE20" s="5"/>
      <c r="AG20" s="5">
        <f t="shared" si="0"/>
        <v>-1.4303777039614403</v>
      </c>
      <c r="AH20" s="5">
        <f t="shared" si="1"/>
        <v>-0.37608125592265651</v>
      </c>
      <c r="AI20" s="5">
        <f t="shared" si="2"/>
        <v>-1.3165032672628172</v>
      </c>
      <c r="AJ20" s="5">
        <f t="shared" si="3"/>
        <v>-1.5245398504054748</v>
      </c>
      <c r="AK20" s="5">
        <f t="shared" si="4"/>
        <v>-2.6059967428391246</v>
      </c>
      <c r="AL20" s="5">
        <f t="shared" si="5"/>
        <v>-1.244285767711375</v>
      </c>
      <c r="AM20" s="5">
        <f t="shared" si="6"/>
        <v>-2.0534866293798757</v>
      </c>
      <c r="AN20" s="5">
        <f t="shared" si="7"/>
        <v>-1.3795287245193322</v>
      </c>
      <c r="AO20" s="5">
        <f t="shared" si="8"/>
        <v>-1.3483056288880277</v>
      </c>
      <c r="AP20" s="5">
        <f t="shared" si="9"/>
        <v>-1.148265198214915E-2</v>
      </c>
      <c r="AQ20" s="5">
        <f t="shared" si="10"/>
        <v>-1.1976010468707301</v>
      </c>
      <c r="AR20" s="5">
        <f t="shared" si="11"/>
        <v>-0.86294622650704866</v>
      </c>
      <c r="AS20" s="5">
        <f t="shared" si="12"/>
        <v>-0.84855293048840252</v>
      </c>
      <c r="AV20" s="2">
        <f t="shared" si="13"/>
        <v>92.430377703961327</v>
      </c>
      <c r="AW20" s="2">
        <f t="shared" si="14"/>
        <v>95.096081255922613</v>
      </c>
      <c r="AX20" s="2">
        <f t="shared" si="15"/>
        <v>96.824503267262813</v>
      </c>
      <c r="AY20" s="2">
        <f t="shared" si="16"/>
        <v>96.710539850405311</v>
      </c>
      <c r="AZ20" s="2">
        <f t="shared" si="17"/>
        <v>95.232996742838978</v>
      </c>
      <c r="BA20" s="2">
        <f t="shared" si="18"/>
        <v>95.973285767711332</v>
      </c>
      <c r="BB20" s="2">
        <f t="shared" si="19"/>
        <v>97.62948662937977</v>
      </c>
      <c r="BC20" s="2">
        <f t="shared" si="20"/>
        <v>97.803528724519254</v>
      </c>
      <c r="BD20" s="2">
        <f t="shared" si="21"/>
        <v>95.433305628887609</v>
      </c>
      <c r="BE20" s="2">
        <f t="shared" si="22"/>
        <v>91.706482651981759</v>
      </c>
      <c r="BF20" s="2">
        <f t="shared" si="23"/>
        <v>84.417601046869535</v>
      </c>
      <c r="BG20" s="2">
        <f t="shared" si="24"/>
        <v>74.535046226208863</v>
      </c>
      <c r="BH20" s="2">
        <f t="shared" si="25"/>
        <v>64.515252930352133</v>
      </c>
      <c r="BK20" s="2">
        <f>IF(OR($B20&lt;C$229, AND($B20&gt;C$230, $B20&lt;C$231)), C20, "")</f>
        <v>91</v>
      </c>
      <c r="BL20" s="2">
        <f>IF(OR($B20&lt;D$229, AND($B20&gt;D$230, $B20&lt;D$231)), D20, "")</f>
        <v>94.72</v>
      </c>
      <c r="BM20" s="2">
        <f>IF(OR($B20&lt;E$229, AND($B20&gt;E$230, $B20&lt;E$231)), E20, "")</f>
        <v>95.507999999999996</v>
      </c>
      <c r="BN20" s="2">
        <f>IF(OR($B20&lt;F$229, AND($B20&gt;F$230, $B20&lt;F$231)), F20, "")</f>
        <v>95.186000000000007</v>
      </c>
      <c r="BO20" s="2">
        <f>IF(OR($B20&lt;G$229, AND($B20&gt;G$230, $B20&lt;G$231)), G20, "")</f>
        <v>92.626999999999995</v>
      </c>
      <c r="BP20" s="2">
        <f>IF(OR($B20&lt;H$229, AND($B20&gt;H$230, $B20&lt;H$231)), H20, "")</f>
        <v>94.728999999999999</v>
      </c>
      <c r="BQ20" s="2">
        <f>IF(OR($B20&lt;I$229, AND($B20&gt;I$230, $B20&lt;I$231)), I20, "")</f>
        <v>95.575999999999993</v>
      </c>
      <c r="BR20" s="2">
        <f>IF(OR($B20&lt;J$229, AND($B20&gt;J$230, $B20&lt;J$231)), J20, "")</f>
        <v>96.424000000000007</v>
      </c>
      <c r="BS20" s="2">
        <f>IF(OR($B20&lt;K$229, AND($B20&gt;K$230, $B20&lt;K$231)), K20, "")</f>
        <v>94.084999999999994</v>
      </c>
      <c r="BT20" s="2">
        <f>IF(OR($B20&lt;L$229, AND($B20&gt;L$230, $B20&lt;L$231)), L20, "")</f>
        <v>91.694999999999993</v>
      </c>
      <c r="BU20" s="2">
        <f>IF(OR($B20&lt;M$229, AND($B20&gt;M$230, $B20&lt;M$231)), M20, "")</f>
        <v>83.22</v>
      </c>
      <c r="BV20" s="2">
        <f>IF(OR($B20&lt;N$229, AND($B20&gt;N$230, $B20&lt;N$231)), N20, "")</f>
        <v>73.6721</v>
      </c>
      <c r="BW20" s="2">
        <f>IF(OR($B20&lt;O$229, AND($B20&gt;O$230, $B20&lt;O$231)), O20, "")</f>
        <v>63.666699999999999</v>
      </c>
      <c r="BZ20" s="2" t="str">
        <f>IF(OR(AND($B20&gt;C$230, $B20&lt;C$231), $B20&gt;C$232), C20, "")</f>
        <v/>
      </c>
      <c r="CA20" s="2" t="str">
        <f>IF(OR(AND($B20&gt;D$230, $B20&lt;D$231), $B20&gt;D$232), D20, "")</f>
        <v/>
      </c>
      <c r="CB20" s="2" t="str">
        <f>IF(OR(AND($B20&gt;E$230, $B20&lt;E$231), $B20&gt;E$232), E20, "")</f>
        <v/>
      </c>
      <c r="CC20" s="2" t="str">
        <f>IF(OR(AND($B20&gt;F$230, $B20&lt;F$231), $B20&gt;F$232), F20, "")</f>
        <v/>
      </c>
      <c r="CD20" s="2" t="str">
        <f>IF(OR(AND($B20&gt;G$230, $B20&lt;G$231), $B20&gt;G$232), G20, "")</f>
        <v/>
      </c>
      <c r="CE20" s="2" t="str">
        <f>IF(OR(AND($B20&gt;H$230, $B20&lt;H$231), $B20&gt;H$232), H20, "")</f>
        <v/>
      </c>
      <c r="CF20" s="2" t="str">
        <f>IF(OR(AND($B20&gt;I$230, $B20&lt;I$231), $B20&gt;I$232), I20, "")</f>
        <v/>
      </c>
      <c r="CG20" s="2" t="str">
        <f>IF(OR(AND($B20&gt;J$230, $B20&lt;J$231), $B20&gt;J$232), J20, "")</f>
        <v/>
      </c>
      <c r="CH20" s="2" t="str">
        <f>IF(OR(AND($B20&gt;K$230, $B20&lt;K$231), $B20&gt;K$232), K20, "")</f>
        <v/>
      </c>
      <c r="CI20" s="2" t="str">
        <f>IF(OR(AND($B20&gt;L$230, $B20&lt;L$231), $B20&gt;L$232), L20, "")</f>
        <v/>
      </c>
      <c r="CJ20" s="2" t="str">
        <f>IF(OR(AND($B20&gt;M$230, $B20&lt;M$231), $B20&gt;M$232), M20, "")</f>
        <v/>
      </c>
      <c r="CK20" s="2" t="str">
        <f>IF(OR(AND($B20&gt;N$230, $B20&lt;N$231), $B20&gt;N$232), N20, "")</f>
        <v/>
      </c>
      <c r="CL20" s="2" t="str">
        <f>IF(OR(AND($B20&gt;O$230, $B20&lt;O$231), $B20&gt;O$232), O20, "")</f>
        <v/>
      </c>
      <c r="CO20" s="2">
        <f>BK$207*$B20+BK$209</f>
        <v>92.428303432415689</v>
      </c>
      <c r="CP20" s="2">
        <f>BL$207*$B20+BL$209</f>
        <v>95.094153206886645</v>
      </c>
      <c r="CQ20" s="2">
        <f>BM$207*$B20+BM$209</f>
        <v>96.823254089139311</v>
      </c>
      <c r="CR20" s="2">
        <f>BN$207*$B20+BN$209</f>
        <v>96.709084009314083</v>
      </c>
      <c r="CS20" s="2">
        <f>BO$207*$B20+BO$209</f>
        <v>95.231804800460054</v>
      </c>
      <c r="CT20" s="2">
        <f>BP$207*$B20+BP$209</f>
        <v>95.971762962300161</v>
      </c>
      <c r="CU20" s="2">
        <f>BQ$207*$B20+BQ$209</f>
        <v>97.627132846783226</v>
      </c>
      <c r="CV20" s="2">
        <f>BR$207*$B20+BR$209</f>
        <v>97.800714348429509</v>
      </c>
      <c r="CW20" s="2">
        <f>BS$207*$B20+BS$209</f>
        <v>95.430310584077006</v>
      </c>
      <c r="CX20" s="2">
        <f>BT$207*$B20+BT$209</f>
        <v>91.704089523101757</v>
      </c>
      <c r="CY20" s="2">
        <f>BU$207*$B20+BU$209</f>
        <v>84.415152825861568</v>
      </c>
      <c r="CZ20" s="2">
        <f>BV$207*$B20+BV$209</f>
        <v>74.532429832428846</v>
      </c>
      <c r="DA20" s="2">
        <f>BW$207*$B20+BW$209</f>
        <v>64.513662436015409</v>
      </c>
      <c r="DD20" s="2">
        <f>BZ$207*$B20+BZ$209</f>
        <v>100.10859426107942</v>
      </c>
      <c r="DE20" s="2">
        <f>CA$207*$B20+CA$209</f>
        <v>100.7829794270489</v>
      </c>
      <c r="DF20" s="2">
        <f>CB$207*$B20+CB$209</f>
        <v>100.39666636077656</v>
      </c>
      <c r="DG20" s="2">
        <f>CC$207*$B20+CC$209</f>
        <v>100.44642465346183</v>
      </c>
      <c r="DH20" s="2">
        <f>CD$207*$B20+CD$209</f>
        <v>98.46984015178694</v>
      </c>
      <c r="DI20" s="2">
        <f>CE$207*$B20+CE$209</f>
        <v>100.2466100377474</v>
      </c>
      <c r="DJ20" s="2">
        <f>CF$207*$B20+CF$209</f>
        <v>103.85074477852285</v>
      </c>
      <c r="DK20" s="2">
        <f>CG$207*$B20+CG$209</f>
        <v>105.50676860729634</v>
      </c>
      <c r="DL20" s="2">
        <f>CH$207*$B20+CH$209</f>
        <v>103.49901769510036</v>
      </c>
      <c r="DM20" s="2">
        <f>CI$207*$B20+CI$209</f>
        <v>98.406756894938624</v>
      </c>
      <c r="DN20" s="2">
        <f>CJ$207*$B20+CJ$209</f>
        <v>91.580394474932902</v>
      </c>
      <c r="DO20" s="2">
        <f>CK$207*$B20+CK$209</f>
        <v>80.961940944555622</v>
      </c>
      <c r="DP20" s="2">
        <f>CL$207*$B20+CL$209</f>
        <v>68.909788476829931</v>
      </c>
      <c r="DS20" s="2">
        <f>POWER(10,($B20-C$227)/C$228)/(1+POWER(10,($B20-C$227)/C$228))</f>
        <v>2.7007721346892745E-4</v>
      </c>
      <c r="DT20" s="2">
        <f>POWER(10,($B20-D$227)/D$228)/(1+POWER(10,($B20-D$227)/D$228))</f>
        <v>3.3891860312667985E-4</v>
      </c>
      <c r="DU20" s="2">
        <f>POWER(10,($B20-E$227)/E$228)/(1+POWER(10,($B20-E$227)/E$228))</f>
        <v>3.4957570762723174E-4</v>
      </c>
      <c r="DV20" s="2">
        <f>POWER(10,($B20-F$227)/F$228)/(1+POWER(10,($B20-F$227)/F$228))</f>
        <v>3.8953930879178538E-4</v>
      </c>
      <c r="DW20" s="2">
        <f>POWER(10,($B20-G$227)/G$228)/(1+POWER(10,($B20-G$227)/G$228))</f>
        <v>3.6810666024428648E-4</v>
      </c>
      <c r="DX20" s="2">
        <f>POWER(10,($B20-H$227)/H$228)/(1+POWER(10,($B20-H$227)/H$228))</f>
        <v>3.5622453488741592E-4</v>
      </c>
      <c r="DY20" s="2">
        <f>POWER(10,($B20-I$227)/I$228)/(1+POWER(10,($B20-I$227)/I$228))</f>
        <v>3.782020187574162E-4</v>
      </c>
      <c r="DZ20" s="2">
        <f>POWER(10,($B20-J$227)/J$228)/(1+POWER(10,($B20-J$227)/J$228))</f>
        <v>3.6521623066688606E-4</v>
      </c>
      <c r="EA20" s="2">
        <f>POWER(10,($B20-K$227)/K$228)/(1+POWER(10,($B20-K$227)/K$228))</f>
        <v>3.7119265446083633E-4</v>
      </c>
      <c r="EB20" s="2">
        <f>POWER(10,($B20-L$227)/L$228)/(1+POWER(10,($B20-L$227)/L$228))</f>
        <v>3.5704127136890695E-4</v>
      </c>
      <c r="EC20" s="2">
        <f>POWER(10,($B20-M$227)/M$228)/(1+POWER(10,($B20-M$227)/M$228))</f>
        <v>3.4168017324271528E-4</v>
      </c>
      <c r="ED20" s="2">
        <f>POWER(10,($B20-N$227)/N$228)/(1+POWER(10,($B20-N$227)/N$228))</f>
        <v>4.0693510507884746E-4</v>
      </c>
      <c r="EE20" s="2">
        <f>POWER(10,($B20-O$227)/O$228)/(1+POWER(10,($B20-O$227)/O$228))</f>
        <v>3.6179452589958546E-4</v>
      </c>
    </row>
    <row r="21" spans="2:135" x14ac:dyDescent="0.25">
      <c r="B21" s="2">
        <v>15</v>
      </c>
      <c r="C21">
        <v>91.793000000000006</v>
      </c>
      <c r="D21">
        <v>94.04</v>
      </c>
      <c r="E21">
        <v>95.254000000000005</v>
      </c>
      <c r="F21">
        <v>96.016999999999996</v>
      </c>
      <c r="G21">
        <v>94.796999999999997</v>
      </c>
      <c r="H21">
        <v>95.102000000000004</v>
      </c>
      <c r="I21">
        <v>96.525000000000006</v>
      </c>
      <c r="J21">
        <v>97.626999999999995</v>
      </c>
      <c r="K21">
        <v>93.915000000000006</v>
      </c>
      <c r="L21">
        <v>90.338999999999999</v>
      </c>
      <c r="M21">
        <v>83.203000000000003</v>
      </c>
      <c r="N21">
        <v>72.885199999999998</v>
      </c>
      <c r="O21">
        <v>62.8095</v>
      </c>
      <c r="R21" s="5">
        <f>AV21+(C$209*_xlfn.NORM.DIST($B21,C$214*C$215+C$213,C$219*C$214,FALSE))+(C$211*_xlfn.NORM.DIST($B21,C$214*C$216+C$213,C$220*C$214,FALSE))+(C$210*_xlfn.NORM.DIST($B21,C$214*C$217+C$213,C$221*C$214,FALSE))+(C$212*_xlfn.NORM.DIST($B21,C$214*C$218+C$213,C$222*C$214,FALSE))</f>
        <v>92.445863360067747</v>
      </c>
      <c r="S21" s="5">
        <f>AW21+(D$209*_xlfn.NORM.DIST($B21,D$214*D$215+D$213,D$219*D$214,FALSE))+(D$211*_xlfn.NORM.DIST($B21,D$214*D$216+D$213,D$220*D$214,FALSE))+(D$210*_xlfn.NORM.DIST($B21,D$214*D$217+D$213,D$221*D$214,FALSE))+(D$212*_xlfn.NORM.DIST($B21,D$214*D$218+D$213,D$222*D$214,FALSE))</f>
        <v>95.104648487619968</v>
      </c>
      <c r="T21" s="5">
        <f>AX21+(E$209*_xlfn.NORM.DIST($B21,E$214*E$215+E$213,E$219*E$214,FALSE))+(E$211*_xlfn.NORM.DIST($B21,E$214*E$216+E$213,E$220*E$214,FALSE))+(E$210*_xlfn.NORM.DIST($B21,E$214*E$217+E$213,E$221*E$214,FALSE))+(E$212*_xlfn.NORM.DIST($B21,E$214*E$218+E$213,E$222*E$214,FALSE))</f>
        <v>96.821130362141886</v>
      </c>
      <c r="U21" s="5">
        <f>AY21+(F$209*_xlfn.NORM.DIST($B21,F$214*F$215+F$213,F$219*F$214,FALSE))+(F$211*_xlfn.NORM.DIST($B21,F$214*F$216+F$213,F$220*F$214,FALSE))+(F$210*_xlfn.NORM.DIST($B21,F$214*F$217+F$213,F$221*F$214,FALSE))+(F$212*_xlfn.NORM.DIST($B21,F$214*F$218+F$213,F$222*F$214,FALSE))</f>
        <v>96.708923715188376</v>
      </c>
      <c r="V21" s="5">
        <f>AZ21+(G$209*_xlfn.NORM.DIST($B21,G$214*G$215+G$213,G$219*G$214,FALSE))+(G$211*_xlfn.NORM.DIST($B21,G$214*G$216+G$213,G$220*G$214,FALSE))+(G$210*_xlfn.NORM.DIST($B21,G$214*G$217+G$213,G$221*G$214,FALSE))+(G$212*_xlfn.NORM.DIST($B21,G$214*G$218+G$213,G$222*G$214,FALSE))</f>
        <v>95.252176284328868</v>
      </c>
      <c r="W21" s="5">
        <f>BA21+(H$209*_xlfn.NORM.DIST($B21,H$214*H$215+H$213,H$219*H$214,FALSE))+(H$211*_xlfn.NORM.DIST($B21,H$214*H$216+H$213,H$220*H$214,FALSE))+(H$210*_xlfn.NORM.DIST($B21,H$214*H$217+H$213,H$221*H$214,FALSE))+(H$212*_xlfn.NORM.DIST($B21,H$214*H$218+H$213,H$222*H$214,FALSE))</f>
        <v>96.010973149800506</v>
      </c>
      <c r="X21" s="5">
        <f>BB21+(I$209*_xlfn.NORM.DIST($B21,I$214*I$215+I$213,I$219*I$214,FALSE))+(I$211*_xlfn.NORM.DIST($B21,I$214*I$216+I$213,I$220*I$214,FALSE))+(I$210*_xlfn.NORM.DIST($B21,I$214*I$217+I$213,I$221*I$214,FALSE))+(I$212*_xlfn.NORM.DIST($B21,I$214*I$218+I$213,I$222*I$214,FALSE))</f>
        <v>97.673608549985843</v>
      </c>
      <c r="Y21" s="5">
        <f>BC21+(J$209*_xlfn.NORM.DIST($B21,J$214*J$215+J$213,J$219*J$214,FALSE))+(J$211*_xlfn.NORM.DIST($B21,J$214*J$216+J$213,J$220*J$214,FALSE))+(J$210*_xlfn.NORM.DIST($B21,J$214*J$217+J$213,J$221*J$214,FALSE))+(J$212*_xlfn.NORM.DIST($B21,J$214*J$218+J$213,J$222*J$214,FALSE))</f>
        <v>97.853630805835266</v>
      </c>
      <c r="Z21" s="5">
        <f>BD21+(K$209*_xlfn.NORM.DIST($B21,K$214*K$215+K$213,K$219*K$214,FALSE))+(K$211*_xlfn.NORM.DIST($B21,K$214*K$216+K$213,K$220*K$214,FALSE))+(K$210*_xlfn.NORM.DIST($B21,K$214*K$217+K$213,K$221*K$214,FALSE))+(K$212*_xlfn.NORM.DIST($B21,K$214*K$218+K$213,K$222*K$214,FALSE))</f>
        <v>95.475850757798554</v>
      </c>
      <c r="AA21" s="5">
        <f>BE21+(L$209*_xlfn.NORM.DIST($B21,L$214*L$215+L$213,L$219*L$214,FALSE))+(L$211*_xlfn.NORM.DIST($B21,L$214*L$216+L$213,L$220*L$214,FALSE))+(L$210*_xlfn.NORM.DIST($B21,L$214*L$217+L$213,L$221*L$214,FALSE))+(L$212*_xlfn.NORM.DIST($B21,L$214*L$218+L$213,L$222*L$214,FALSE))</f>
        <v>91.736934563016774</v>
      </c>
      <c r="AB21" s="5">
        <f>BF21+(M$209*_xlfn.NORM.DIST($B21,M$214*M$215+M$213,M$219*M$214,FALSE))+(M$211*_xlfn.NORM.DIST($B21,M$214*M$216+M$213,M$220*M$214,FALSE))+(M$210*_xlfn.NORM.DIST($B21,M$214*M$217+M$213,M$221*M$214,FALSE))+(M$212*_xlfn.NORM.DIST($B21,M$214*M$218+M$213,M$222*M$214,FALSE))</f>
        <v>84.455478330926624</v>
      </c>
      <c r="AC21" s="5">
        <f>BG21+(N$209*_xlfn.NORM.DIST($B21,N$214*N$215+N$213,N$219*N$214,FALSE))+(N$211*_xlfn.NORM.DIST($B21,N$214*N$216+N$213,N$220*N$214,FALSE))+(N$210*_xlfn.NORM.DIST($B21,N$214*N$217+N$213,N$221*N$214,FALSE))+(N$212*_xlfn.NORM.DIST($B21,N$214*N$218+N$213,N$222*N$214,FALSE))</f>
        <v>74.578697049781084</v>
      </c>
      <c r="AD21" s="5">
        <f>BH21+(O$209*_xlfn.NORM.DIST($B21,O$214*O$215+O$213,O$219*O$214,FALSE))+(O$211*_xlfn.NORM.DIST($B21,O$214*O$216+O$213,O$220*O$214,FALSE))+(O$210*_xlfn.NORM.DIST($B21,O$214*O$217+O$213,O$221*O$214,FALSE))+(O$212*_xlfn.NORM.DIST($B21,O$214*O$218+O$213,O$222*O$214,FALSE))</f>
        <v>64.546218806732455</v>
      </c>
      <c r="AE21" s="5"/>
      <c r="AG21" s="5">
        <f t="shared" si="0"/>
        <v>-0.65286336006774093</v>
      </c>
      <c r="AH21" s="5">
        <f t="shared" si="1"/>
        <v>-1.0646484876199622</v>
      </c>
      <c r="AI21" s="5">
        <f t="shared" si="2"/>
        <v>-1.5671303621418815</v>
      </c>
      <c r="AJ21" s="5">
        <f t="shared" si="3"/>
        <v>-0.69192371518838058</v>
      </c>
      <c r="AK21" s="5">
        <f t="shared" si="4"/>
        <v>-0.45517628432887136</v>
      </c>
      <c r="AL21" s="5">
        <f t="shared" si="5"/>
        <v>-0.90897314980050226</v>
      </c>
      <c r="AM21" s="5">
        <f t="shared" si="6"/>
        <v>-1.1486085499858376</v>
      </c>
      <c r="AN21" s="5">
        <f t="shared" si="7"/>
        <v>-0.22663080583527062</v>
      </c>
      <c r="AO21" s="5">
        <f t="shared" si="8"/>
        <v>-1.5608507577985478</v>
      </c>
      <c r="AP21" s="5">
        <f t="shared" si="9"/>
        <v>-1.3979345630167757</v>
      </c>
      <c r="AQ21" s="5">
        <f t="shared" si="10"/>
        <v>-1.2524783309266212</v>
      </c>
      <c r="AR21" s="5">
        <f t="shared" si="11"/>
        <v>-1.6934970497810866</v>
      </c>
      <c r="AS21" s="5">
        <f t="shared" si="12"/>
        <v>-1.7367188067324548</v>
      </c>
      <c r="AV21" s="2">
        <f t="shared" si="13"/>
        <v>92.44586336006715</v>
      </c>
      <c r="AW21" s="2">
        <f t="shared" si="14"/>
        <v>95.104648487619741</v>
      </c>
      <c r="AX21" s="2">
        <f t="shared" si="15"/>
        <v>96.821130362141844</v>
      </c>
      <c r="AY21" s="2">
        <f t="shared" si="16"/>
        <v>96.708923715187467</v>
      </c>
      <c r="AZ21" s="2">
        <f t="shared" si="17"/>
        <v>95.252176284328115</v>
      </c>
      <c r="BA21" s="2">
        <f t="shared" si="18"/>
        <v>96.01097314980025</v>
      </c>
      <c r="BB21" s="2">
        <f t="shared" si="19"/>
        <v>97.673608549985332</v>
      </c>
      <c r="BC21" s="2">
        <f t="shared" si="20"/>
        <v>97.853630805834825</v>
      </c>
      <c r="BD21" s="2">
        <f t="shared" si="21"/>
        <v>95.475850757796451</v>
      </c>
      <c r="BE21" s="2">
        <f t="shared" si="22"/>
        <v>91.736934563014842</v>
      </c>
      <c r="BF21" s="2">
        <f t="shared" si="23"/>
        <v>84.455478330920812</v>
      </c>
      <c r="BG21" s="2">
        <f t="shared" si="24"/>
        <v>74.578697048558894</v>
      </c>
      <c r="BH21" s="2">
        <f t="shared" si="25"/>
        <v>64.546218806169193</v>
      </c>
      <c r="BK21" s="2">
        <f>IF(OR($B21&lt;C$229, AND($B21&gt;C$230, $B21&lt;C$231)), C21, "")</f>
        <v>91.793000000000006</v>
      </c>
      <c r="BL21" s="2">
        <f>IF(OR($B21&lt;D$229, AND($B21&gt;D$230, $B21&lt;D$231)), D21, "")</f>
        <v>94.04</v>
      </c>
      <c r="BM21" s="2">
        <f>IF(OR($B21&lt;E$229, AND($B21&gt;E$230, $B21&lt;E$231)), E21, "")</f>
        <v>95.254000000000005</v>
      </c>
      <c r="BN21" s="2">
        <f>IF(OR($B21&lt;F$229, AND($B21&gt;F$230, $B21&lt;F$231)), F21, "")</f>
        <v>96.016999999999996</v>
      </c>
      <c r="BO21" s="2">
        <f>IF(OR($B21&lt;G$229, AND($B21&gt;G$230, $B21&lt;G$231)), G21, "")</f>
        <v>94.796999999999997</v>
      </c>
      <c r="BP21" s="2">
        <f>IF(OR($B21&lt;H$229, AND($B21&gt;H$230, $B21&lt;H$231)), H21, "")</f>
        <v>95.102000000000004</v>
      </c>
      <c r="BQ21" s="2">
        <f>IF(OR($B21&lt;I$229, AND($B21&gt;I$230, $B21&lt;I$231)), I21, "")</f>
        <v>96.525000000000006</v>
      </c>
      <c r="BR21" s="2">
        <f>IF(OR($B21&lt;J$229, AND($B21&gt;J$230, $B21&lt;J$231)), J21, "")</f>
        <v>97.626999999999995</v>
      </c>
      <c r="BS21" s="2">
        <f>IF(OR($B21&lt;K$229, AND($B21&gt;K$230, $B21&lt;K$231)), K21, "")</f>
        <v>93.915000000000006</v>
      </c>
      <c r="BT21" s="2">
        <f>IF(OR($B21&lt;L$229, AND($B21&gt;L$230, $B21&lt;L$231)), L21, "")</f>
        <v>90.338999999999999</v>
      </c>
      <c r="BU21" s="2">
        <f>IF(OR($B21&lt;M$229, AND($B21&gt;M$230, $B21&lt;M$231)), M21, "")</f>
        <v>83.203000000000003</v>
      </c>
      <c r="BV21" s="2">
        <f>IF(OR($B21&lt;N$229, AND($B21&gt;N$230, $B21&lt;N$231)), N21, "")</f>
        <v>72.885199999999998</v>
      </c>
      <c r="BW21" s="2">
        <f>IF(OR($B21&lt;O$229, AND($B21&gt;O$230, $B21&lt;O$231)), O21, "")</f>
        <v>62.8095</v>
      </c>
      <c r="BZ21" s="2" t="str">
        <f>IF(OR(AND($B21&gt;C$230, $B21&lt;C$231), $B21&gt;C$232), C21, "")</f>
        <v/>
      </c>
      <c r="CA21" s="2" t="str">
        <f>IF(OR(AND($B21&gt;D$230, $B21&lt;D$231), $B21&gt;D$232), D21, "")</f>
        <v/>
      </c>
      <c r="CB21" s="2" t="str">
        <f>IF(OR(AND($B21&gt;E$230, $B21&lt;E$231), $B21&gt;E$232), E21, "")</f>
        <v/>
      </c>
      <c r="CC21" s="2" t="str">
        <f>IF(OR(AND($B21&gt;F$230, $B21&lt;F$231), $B21&gt;F$232), F21, "")</f>
        <v/>
      </c>
      <c r="CD21" s="2" t="str">
        <f>IF(OR(AND($B21&gt;G$230, $B21&lt;G$231), $B21&gt;G$232), G21, "")</f>
        <v/>
      </c>
      <c r="CE21" s="2" t="str">
        <f>IF(OR(AND($B21&gt;H$230, $B21&lt;H$231), $B21&gt;H$232), H21, "")</f>
        <v/>
      </c>
      <c r="CF21" s="2" t="str">
        <f>IF(OR(AND($B21&gt;I$230, $B21&lt;I$231), $B21&gt;I$232), I21, "")</f>
        <v/>
      </c>
      <c r="CG21" s="2" t="str">
        <f>IF(OR(AND($B21&gt;J$230, $B21&lt;J$231), $B21&gt;J$232), J21, "")</f>
        <v/>
      </c>
      <c r="CH21" s="2" t="str">
        <f>IF(OR(AND($B21&gt;K$230, $B21&lt;K$231), $B21&gt;K$232), K21, "")</f>
        <v/>
      </c>
      <c r="CI21" s="2" t="str">
        <f>IF(OR(AND($B21&gt;L$230, $B21&lt;L$231), $B21&gt;L$232), L21, "")</f>
        <v/>
      </c>
      <c r="CJ21" s="2" t="str">
        <f>IF(OR(AND($B21&gt;M$230, $B21&lt;M$231), $B21&gt;M$232), M21, "")</f>
        <v/>
      </c>
      <c r="CK21" s="2" t="str">
        <f>IF(OR(AND($B21&gt;N$230, $B21&lt;N$231), $B21&gt;N$232), N21, "")</f>
        <v/>
      </c>
      <c r="CL21" s="2" t="str">
        <f>IF(OR(AND($B21&gt;O$230, $B21&lt;O$231), $B21&gt;O$232), O21, "")</f>
        <v/>
      </c>
      <c r="CO21" s="2">
        <f>BK$207*$B21+BK$209</f>
        <v>92.443617669453502</v>
      </c>
      <c r="CP21" s="2">
        <f>BL$207*$B21+BL$209</f>
        <v>95.102562913954472</v>
      </c>
      <c r="CQ21" s="2">
        <f>BM$207*$B21+BM$209</f>
        <v>96.819779538761438</v>
      </c>
      <c r="CR21" s="2">
        <f>BN$207*$B21+BN$209</f>
        <v>96.707348828320704</v>
      </c>
      <c r="CS21" s="2">
        <f>BO$207*$B21+BO$209</f>
        <v>95.250888108578806</v>
      </c>
      <c r="CT21" s="2">
        <f>BP$207*$B21+BP$209</f>
        <v>96.009325856444462</v>
      </c>
      <c r="CU21" s="2">
        <f>BQ$207*$B21+BQ$209</f>
        <v>97.671062401059416</v>
      </c>
      <c r="CV21" s="2">
        <f>BR$207*$B21+BR$209</f>
        <v>97.850586140992263</v>
      </c>
      <c r="CW21" s="2">
        <f>BS$207*$B21+BS$209</f>
        <v>95.472610588715483</v>
      </c>
      <c r="CX21" s="2">
        <f>BT$207*$B21+BT$209</f>
        <v>91.734345811959642</v>
      </c>
      <c r="CY21" s="2">
        <f>BU$207*$B21+BU$209</f>
        <v>84.452828978611805</v>
      </c>
      <c r="CZ21" s="2">
        <f>BV$207*$B21+BV$209</f>
        <v>74.575865491759004</v>
      </c>
      <c r="DA21" s="2">
        <f>BW$207*$B21+BW$209</f>
        <v>64.544497448474885</v>
      </c>
      <c r="DD21" s="2">
        <f>BZ$207*$B21+BZ$209</f>
        <v>100.02718061236799</v>
      </c>
      <c r="DE21" s="2">
        <f>CA$207*$B21+CA$209</f>
        <v>100.71490748782199</v>
      </c>
      <c r="DF21" s="2">
        <f>CB$207*$B21+CB$209</f>
        <v>100.34407223961776</v>
      </c>
      <c r="DG21" s="2">
        <f>CC$207*$B21+CC$209</f>
        <v>100.39469909169954</v>
      </c>
      <c r="DH21" s="2">
        <f>CD$207*$B21+CD$209</f>
        <v>98.442549918815843</v>
      </c>
      <c r="DI21" s="2">
        <f>CE$207*$B21+CE$209</f>
        <v>100.22689337782769</v>
      </c>
      <c r="DJ21" s="2">
        <f>CF$207*$B21+CF$209</f>
        <v>103.81116751366739</v>
      </c>
      <c r="DK21" s="2">
        <f>CG$207*$B21+CG$209</f>
        <v>105.45393162779115</v>
      </c>
      <c r="DL21" s="2">
        <f>CH$207*$B21+CH$209</f>
        <v>103.4339080837504</v>
      </c>
      <c r="DM21" s="2">
        <f>CI$207*$B21+CI$209</f>
        <v>98.347167745060162</v>
      </c>
      <c r="DN21" s="2">
        <f>CJ$207*$B21+CJ$209</f>
        <v>91.524698706029795</v>
      </c>
      <c r="DO21" s="2">
        <f>CK$207*$B21+CK$209</f>
        <v>80.922115416860862</v>
      </c>
      <c r="DP21" s="2">
        <f>CL$207*$B21+CL$209</f>
        <v>68.883843571550486</v>
      </c>
      <c r="DS21" s="2">
        <f>POWER(10,($B21-C$227)/C$228)/(1+POWER(10,($B21-C$227)/C$228))</f>
        <v>2.9612605981663896E-4</v>
      </c>
      <c r="DT21" s="2">
        <f>POWER(10,($B21-D$227)/D$228)/(1+POWER(10,($B21-D$227)/D$228))</f>
        <v>3.7160470777004162E-4</v>
      </c>
      <c r="DU21" s="2">
        <f>POWER(10,($B21-E$227)/E$228)/(1+POWER(10,($B21-E$227)/E$228))</f>
        <v>3.8328921433631403E-4</v>
      </c>
      <c r="DV21" s="2">
        <f>POWER(10,($B21-F$227)/F$228)/(1+POWER(10,($B21-F$227)/F$228))</f>
        <v>4.271053071379404E-4</v>
      </c>
      <c r="DW21" s="2">
        <f>POWER(10,($B21-G$227)/G$228)/(1+POWER(10,($B21-G$227)/G$228))</f>
        <v>4.0360659302081392E-4</v>
      </c>
      <c r="DX21" s="2">
        <f>POWER(10,($B21-H$227)/H$228)/(1+POWER(10,($B21-H$227)/H$228))</f>
        <v>3.9057901205465637E-4</v>
      </c>
      <c r="DY21" s="2">
        <f>POWER(10,($B21-I$227)/I$228)/(1+POWER(10,($B21-I$227)/I$228))</f>
        <v>4.1467513653539463E-4</v>
      </c>
      <c r="DZ21" s="2">
        <f>POWER(10,($B21-J$227)/J$228)/(1+POWER(10,($B21-J$227)/J$228))</f>
        <v>4.0043752422624321E-4</v>
      </c>
      <c r="EA21" s="2">
        <f>POWER(10,($B21-K$227)/K$228)/(1+POWER(10,($B21-K$227)/K$228))</f>
        <v>4.0699007705710503E-4</v>
      </c>
      <c r="EB21" s="2">
        <f>POWER(10,($B21-L$227)/L$228)/(1+POWER(10,($B21-L$227)/L$228))</f>
        <v>3.9147448417599178E-4</v>
      </c>
      <c r="EC21" s="2">
        <f>POWER(10,($B21-M$227)/M$228)/(1+POWER(10,($B21-M$227)/M$228))</f>
        <v>3.7463251037170411E-4</v>
      </c>
      <c r="ED21" s="2">
        <f>POWER(10,($B21-N$227)/N$228)/(1+POWER(10,($B21-N$227)/N$228))</f>
        <v>4.461779528549594E-4</v>
      </c>
      <c r="EE21" s="2">
        <f>POWER(10,($B21-O$227)/O$228)/(1+POWER(10,($B21-O$227)/O$228))</f>
        <v>3.9668596269697398E-4</v>
      </c>
    </row>
    <row r="22" spans="2:135" x14ac:dyDescent="0.25">
      <c r="B22" s="2">
        <v>16</v>
      </c>
      <c r="C22">
        <v>91.241</v>
      </c>
      <c r="D22">
        <v>92.6</v>
      </c>
      <c r="E22">
        <v>94.965999999999994</v>
      </c>
      <c r="F22">
        <v>95.61</v>
      </c>
      <c r="G22">
        <v>94.897999999999996</v>
      </c>
      <c r="H22">
        <v>94.168999999999997</v>
      </c>
      <c r="I22">
        <v>96.186000000000007</v>
      </c>
      <c r="J22">
        <v>96.763000000000005</v>
      </c>
      <c r="K22">
        <v>95.016999999999996</v>
      </c>
      <c r="L22">
        <v>90.271000000000001</v>
      </c>
      <c r="M22">
        <v>81.915000000000006</v>
      </c>
      <c r="N22">
        <v>74.901600000000002</v>
      </c>
      <c r="O22">
        <v>63.0794</v>
      </c>
      <c r="R22" s="5">
        <f>AV22+(C$209*_xlfn.NORM.DIST($B22,C$214*C$215+C$213,C$219*C$214,FALSE))+(C$211*_xlfn.NORM.DIST($B22,C$214*C$216+C$213,C$220*C$214,FALSE))+(C$210*_xlfn.NORM.DIST($B22,C$214*C$217+C$213,C$221*C$214,FALSE))+(C$212*_xlfn.NORM.DIST($B22,C$214*C$218+C$213,C$222*C$214,FALSE))</f>
        <v>92.461362780702871</v>
      </c>
      <c r="S22" s="5">
        <f>AW22+(D$209*_xlfn.NORM.DIST($B22,D$214*D$215+D$213,D$219*D$214,FALSE))+(D$211*_xlfn.NORM.DIST($B22,D$214*D$216+D$213,D$220*D$214,FALSE))+(D$210*_xlfn.NORM.DIST($B22,D$214*D$217+D$213,D$221*D$214,FALSE))+(D$212*_xlfn.NORM.DIST($B22,D$214*D$218+D$213,D$222*D$214,FALSE))</f>
        <v>95.113228163267948</v>
      </c>
      <c r="T22" s="5">
        <f>AX22+(E$209*_xlfn.NORM.DIST($B22,E$214*E$215+E$213,E$219*E$214,FALSE))+(E$211*_xlfn.NORM.DIST($B22,E$214*E$216+E$213,E$220*E$214,FALSE))+(E$210*_xlfn.NORM.DIST($B22,E$214*E$217+E$213,E$221*E$214,FALSE))+(E$212*_xlfn.NORM.DIST($B22,E$214*E$218+E$213,E$222*E$214,FALSE))</f>
        <v>96.817765439364294</v>
      </c>
      <c r="U22" s="5">
        <f>AY22+(F$209*_xlfn.NORM.DIST($B22,F$214*F$215+F$213,F$219*F$214,FALSE))+(F$211*_xlfn.NORM.DIST($B22,F$214*F$216+F$213,F$220*F$214,FALSE))+(F$210*_xlfn.NORM.DIST($B22,F$214*F$217+F$213,F$221*F$214,FALSE))+(F$212*_xlfn.NORM.DIST($B22,F$214*F$218+F$213,F$222*F$214,FALSE))</f>
        <v>96.707316995175958</v>
      </c>
      <c r="V22" s="5">
        <f>AZ22+(G$209*_xlfn.NORM.DIST($B22,G$214*G$215+G$213,G$219*G$214,FALSE))+(G$211*_xlfn.NORM.DIST($B22,G$214*G$216+G$213,G$220*G$214,FALSE))+(G$210*_xlfn.NORM.DIST($B22,G$214*G$217+G$213,G$221*G$214,FALSE))+(G$212*_xlfn.NORM.DIST($B22,G$214*G$218+G$213,G$222*G$214,FALSE))</f>
        <v>95.271363296707335</v>
      </c>
      <c r="W22" s="5">
        <f>BA22+(H$209*_xlfn.NORM.DIST($B22,H$214*H$215+H$213,H$219*H$214,FALSE))+(H$211*_xlfn.NORM.DIST($B22,H$214*H$216+H$213,H$220*H$214,FALSE))+(H$210*_xlfn.NORM.DIST($B22,H$214*H$217+H$213,H$221*H$214,FALSE))+(H$212*_xlfn.NORM.DIST($B22,H$214*H$218+H$213,H$222*H$214,FALSE))</f>
        <v>96.048670374081226</v>
      </c>
      <c r="X22" s="5">
        <f>BB22+(I$209*_xlfn.NORM.DIST($B22,I$214*I$215+I$213,I$219*I$214,FALSE))+(I$211*_xlfn.NORM.DIST($B22,I$214*I$216+I$213,I$220*I$214,FALSE))+(I$210*_xlfn.NORM.DIST($B22,I$214*I$217+I$213,I$221*I$214,FALSE))+(I$212*_xlfn.NORM.DIST($B22,I$214*I$218+I$213,I$222*I$214,FALSE))</f>
        <v>97.717745672883282</v>
      </c>
      <c r="Y22" s="5">
        <f>BC22+(J$209*_xlfn.NORM.DIST($B22,J$214*J$215+J$213,J$219*J$214,FALSE))+(J$211*_xlfn.NORM.DIST($B22,J$214*J$216+J$213,J$220*J$214,FALSE))+(J$210*_xlfn.NORM.DIST($B22,J$214*J$217+J$213,J$221*J$214,FALSE))+(J$212*_xlfn.NORM.DIST($B22,J$214*J$218+J$213,J$222*J$214,FALSE))</f>
        <v>97.903751118499798</v>
      </c>
      <c r="Z22" s="5">
        <f>BD22+(K$209*_xlfn.NORM.DIST($B22,K$214*K$215+K$213,K$219*K$214,FALSE))+(K$211*_xlfn.NORM.DIST($B22,K$214*K$216+K$213,K$220*K$214,FALSE))+(K$210*_xlfn.NORM.DIST($B22,K$214*K$217+K$213,K$221*K$214,FALSE))+(K$212*_xlfn.NORM.DIST($B22,K$214*K$218+K$213,K$222*K$214,FALSE))</f>
        <v>95.5184152983405</v>
      </c>
      <c r="AA22" s="5">
        <f>BE22+(L$209*_xlfn.NORM.DIST($B22,L$214*L$215+L$213,L$219*L$214,FALSE))+(L$211*_xlfn.NORM.DIST($B22,L$214*L$216+L$213,L$220*L$214,FALSE))+(L$210*_xlfn.NORM.DIST($B22,L$214*L$217+L$213,L$221*L$214,FALSE))+(L$212*_xlfn.NORM.DIST($B22,L$214*L$218+L$213,L$222*L$214,FALSE))</f>
        <v>91.767401938620893</v>
      </c>
      <c r="AB22" s="5">
        <f>BF22+(M$209*_xlfn.NORM.DIST($B22,M$214*M$215+M$213,M$219*M$214,FALSE))+(M$211*_xlfn.NORM.DIST($B22,M$214*M$216+M$213,M$220*M$214,FALSE))+(M$210*_xlfn.NORM.DIST($B22,M$214*M$217+M$213,M$221*M$214,FALSE))+(M$212*_xlfn.NORM.DIST($B22,M$214*M$218+M$213,M$222*M$214,FALSE))</f>
        <v>84.493371629843537</v>
      </c>
      <c r="AC22" s="5">
        <f>BG22+(N$209*_xlfn.NORM.DIST($B22,N$214*N$215+N$213,N$219*N$214,FALSE))+(N$211*_xlfn.NORM.DIST($B22,N$214*N$216+N$213,N$220*N$214,FALSE))+(N$210*_xlfn.NORM.DIST($B22,N$214*N$217+N$213,N$221*N$214,FALSE))+(N$212*_xlfn.NORM.DIST($B22,N$214*N$218+N$213,N$222*N$214,FALSE))</f>
        <v>74.622365030908526</v>
      </c>
      <c r="AD22" s="5">
        <f>BH22+(O$209*_xlfn.NORM.DIST($B22,O$214*O$215+O$213,O$219*O$214,FALSE))+(O$211*_xlfn.NORM.DIST($B22,O$214*O$216+O$213,O$220*O$214,FALSE))+(O$210*_xlfn.NORM.DIST($B22,O$214*O$217+O$213,O$221*O$214,FALSE))+(O$212*_xlfn.NORM.DIST($B22,O$214*O$218+O$213,O$222*O$214,FALSE))</f>
        <v>64.577195126216537</v>
      </c>
      <c r="AE22" s="5"/>
      <c r="AG22" s="5">
        <f t="shared" si="0"/>
        <v>-1.220362780702871</v>
      </c>
      <c r="AH22" s="5">
        <f t="shared" si="1"/>
        <v>-2.5132281632679536</v>
      </c>
      <c r="AI22" s="5">
        <f t="shared" si="2"/>
        <v>-1.8517654393642999</v>
      </c>
      <c r="AJ22" s="5">
        <f t="shared" si="3"/>
        <v>-1.0973169951759587</v>
      </c>
      <c r="AK22" s="5">
        <f t="shared" si="4"/>
        <v>-0.37336329670733903</v>
      </c>
      <c r="AL22" s="5">
        <f t="shared" si="5"/>
        <v>-1.8796703740812291</v>
      </c>
      <c r="AM22" s="5">
        <f t="shared" si="6"/>
        <v>-1.5317456728832752</v>
      </c>
      <c r="AN22" s="5">
        <f t="shared" si="7"/>
        <v>-1.1407511184997929</v>
      </c>
      <c r="AO22" s="5">
        <f t="shared" si="8"/>
        <v>-0.50141529834050402</v>
      </c>
      <c r="AP22" s="5">
        <f t="shared" si="9"/>
        <v>-1.4964019386208918</v>
      </c>
      <c r="AQ22" s="5">
        <f t="shared" si="10"/>
        <v>-2.5783716298435309</v>
      </c>
      <c r="AR22" s="5">
        <f t="shared" si="11"/>
        <v>0.27923496909147616</v>
      </c>
      <c r="AS22" s="5">
        <f t="shared" si="12"/>
        <v>-1.4977951262165377</v>
      </c>
      <c r="AV22" s="2">
        <f t="shared" si="13"/>
        <v>92.461362780699986</v>
      </c>
      <c r="AW22" s="2">
        <f t="shared" si="14"/>
        <v>95.113228163266754</v>
      </c>
      <c r="AX22" s="2">
        <f t="shared" si="15"/>
        <v>96.817765439364081</v>
      </c>
      <c r="AY22" s="2">
        <f t="shared" si="16"/>
        <v>96.707316995171354</v>
      </c>
      <c r="AZ22" s="2">
        <f t="shared" si="17"/>
        <v>95.271363296703555</v>
      </c>
      <c r="BA22" s="2">
        <f t="shared" si="18"/>
        <v>96.048670374079919</v>
      </c>
      <c r="BB22" s="2">
        <f t="shared" si="19"/>
        <v>97.717745672880667</v>
      </c>
      <c r="BC22" s="2">
        <f t="shared" si="20"/>
        <v>97.90375111849751</v>
      </c>
      <c r="BD22" s="2">
        <f t="shared" si="21"/>
        <v>95.518415298330225</v>
      </c>
      <c r="BE22" s="2">
        <f t="shared" si="22"/>
        <v>91.767401938611528</v>
      </c>
      <c r="BF22" s="2">
        <f t="shared" si="23"/>
        <v>84.493371629816508</v>
      </c>
      <c r="BG22" s="2">
        <f t="shared" si="24"/>
        <v>74.622365026088445</v>
      </c>
      <c r="BH22" s="2">
        <f t="shared" si="25"/>
        <v>64.577195123975372</v>
      </c>
      <c r="BK22" s="2">
        <f>IF(OR($B22&lt;C$229, AND($B22&gt;C$230, $B22&lt;C$231)), C22, "")</f>
        <v>91.241</v>
      </c>
      <c r="BL22" s="2">
        <f>IF(OR($B22&lt;D$229, AND($B22&gt;D$230, $B22&lt;D$231)), D22, "")</f>
        <v>92.6</v>
      </c>
      <c r="BM22" s="2">
        <f>IF(OR($B22&lt;E$229, AND($B22&gt;E$230, $B22&lt;E$231)), E22, "")</f>
        <v>94.965999999999994</v>
      </c>
      <c r="BN22" s="2">
        <f>IF(OR($B22&lt;F$229, AND($B22&gt;F$230, $B22&lt;F$231)), F22, "")</f>
        <v>95.61</v>
      </c>
      <c r="BO22" s="2">
        <f>IF(OR($B22&lt;G$229, AND($B22&gt;G$230, $B22&lt;G$231)), G22, "")</f>
        <v>94.897999999999996</v>
      </c>
      <c r="BP22" s="2">
        <f>IF(OR($B22&lt;H$229, AND($B22&gt;H$230, $B22&lt;H$231)), H22, "")</f>
        <v>94.168999999999997</v>
      </c>
      <c r="BQ22" s="2">
        <f>IF(OR($B22&lt;I$229, AND($B22&gt;I$230, $B22&lt;I$231)), I22, "")</f>
        <v>96.186000000000007</v>
      </c>
      <c r="BR22" s="2">
        <f>IF(OR($B22&lt;J$229, AND($B22&gt;J$230, $B22&lt;J$231)), J22, "")</f>
        <v>96.763000000000005</v>
      </c>
      <c r="BS22" s="2">
        <f>IF(OR($B22&lt;K$229, AND($B22&gt;K$230, $B22&lt;K$231)), K22, "")</f>
        <v>95.016999999999996</v>
      </c>
      <c r="BT22" s="2">
        <f>IF(OR($B22&lt;L$229, AND($B22&gt;L$230, $B22&lt;L$231)), L22, "")</f>
        <v>90.271000000000001</v>
      </c>
      <c r="BU22" s="2">
        <f>IF(OR($B22&lt;M$229, AND($B22&gt;M$230, $B22&lt;M$231)), M22, "")</f>
        <v>81.915000000000006</v>
      </c>
      <c r="BV22" s="2">
        <f>IF(OR($B22&lt;N$229, AND($B22&gt;N$230, $B22&lt;N$231)), N22, "")</f>
        <v>74.901600000000002</v>
      </c>
      <c r="BW22" s="2">
        <f>IF(OR($B22&lt;O$229, AND($B22&gt;O$230, $B22&lt;O$231)), O22, "")</f>
        <v>63.0794</v>
      </c>
      <c r="BZ22" s="2" t="str">
        <f>IF(OR(AND($B22&gt;C$230, $B22&lt;C$231), $B22&gt;C$232), C22, "")</f>
        <v/>
      </c>
      <c r="CA22" s="2" t="str">
        <f>IF(OR(AND($B22&gt;D$230, $B22&lt;D$231), $B22&gt;D$232), D22, "")</f>
        <v/>
      </c>
      <c r="CB22" s="2" t="str">
        <f>IF(OR(AND($B22&gt;E$230, $B22&lt;E$231), $B22&gt;E$232), E22, "")</f>
        <v/>
      </c>
      <c r="CC22" s="2" t="str">
        <f>IF(OR(AND($B22&gt;F$230, $B22&lt;F$231), $B22&gt;F$232), F22, "")</f>
        <v/>
      </c>
      <c r="CD22" s="2" t="str">
        <f>IF(OR(AND($B22&gt;G$230, $B22&lt;G$231), $B22&gt;G$232), G22, "")</f>
        <v/>
      </c>
      <c r="CE22" s="2" t="str">
        <f>IF(OR(AND($B22&gt;H$230, $B22&lt;H$231), $B22&gt;H$232), H22, "")</f>
        <v/>
      </c>
      <c r="CF22" s="2" t="str">
        <f>IF(OR(AND($B22&gt;I$230, $B22&lt;I$231), $B22&gt;I$232), I22, "")</f>
        <v/>
      </c>
      <c r="CG22" s="2" t="str">
        <f>IF(OR(AND($B22&gt;J$230, $B22&lt;J$231), $B22&gt;J$232), J22, "")</f>
        <v/>
      </c>
      <c r="CH22" s="2" t="str">
        <f>IF(OR(AND($B22&gt;K$230, $B22&lt;K$231), $B22&gt;K$232), K22, "")</f>
        <v/>
      </c>
      <c r="CI22" s="2" t="str">
        <f>IF(OR(AND($B22&gt;L$230, $B22&lt;L$231), $B22&gt;L$232), L22, "")</f>
        <v/>
      </c>
      <c r="CJ22" s="2" t="str">
        <f>IF(OR(AND($B22&gt;M$230, $B22&lt;M$231), $B22&gt;M$232), M22, "")</f>
        <v/>
      </c>
      <c r="CK22" s="2" t="str">
        <f>IF(OR(AND($B22&gt;N$230, $B22&lt;N$231), $B22&gt;N$232), N22, "")</f>
        <v/>
      </c>
      <c r="CL22" s="2" t="str">
        <f>IF(OR(AND($B22&gt;O$230, $B22&lt;O$231), $B22&gt;O$232), O22, "")</f>
        <v/>
      </c>
      <c r="CO22" s="2">
        <f>BK$207*$B22+BK$209</f>
        <v>92.45893190649133</v>
      </c>
      <c r="CP22" s="2">
        <f>BL$207*$B22+BL$209</f>
        <v>95.110972621022299</v>
      </c>
      <c r="CQ22" s="2">
        <f>BM$207*$B22+BM$209</f>
        <v>96.816304988383578</v>
      </c>
      <c r="CR22" s="2">
        <f>BN$207*$B22+BN$209</f>
        <v>96.70561364732734</v>
      </c>
      <c r="CS22" s="2">
        <f>BO$207*$B22+BO$209</f>
        <v>95.269971416697572</v>
      </c>
      <c r="CT22" s="2">
        <f>BP$207*$B22+BP$209</f>
        <v>96.046888750588764</v>
      </c>
      <c r="CU22" s="2">
        <f>BQ$207*$B22+BQ$209</f>
        <v>97.714991955335606</v>
      </c>
      <c r="CV22" s="2">
        <f>BR$207*$B22+BR$209</f>
        <v>97.900457933555018</v>
      </c>
      <c r="CW22" s="2">
        <f>BS$207*$B22+BS$209</f>
        <v>95.51491059335396</v>
      </c>
      <c r="CX22" s="2">
        <f>BT$207*$B22+BT$209</f>
        <v>91.764602100817513</v>
      </c>
      <c r="CY22" s="2">
        <f>BU$207*$B22+BU$209</f>
        <v>84.490505131362028</v>
      </c>
      <c r="CZ22" s="2">
        <f>BV$207*$B22+BV$209</f>
        <v>74.619301151089175</v>
      </c>
      <c r="DA22" s="2">
        <f>BW$207*$B22+BW$209</f>
        <v>64.575332460934376</v>
      </c>
      <c r="DD22" s="2">
        <f>BZ$207*$B22+BZ$209</f>
        <v>99.945766963656538</v>
      </c>
      <c r="DE22" s="2">
        <f>CA$207*$B22+CA$209</f>
        <v>100.64683554859508</v>
      </c>
      <c r="DF22" s="2">
        <f>CB$207*$B22+CB$209</f>
        <v>100.29147811845895</v>
      </c>
      <c r="DG22" s="2">
        <f>CC$207*$B22+CC$209</f>
        <v>100.34297352993725</v>
      </c>
      <c r="DH22" s="2">
        <f>CD$207*$B22+CD$209</f>
        <v>98.415259685844745</v>
      </c>
      <c r="DI22" s="2">
        <f>CE$207*$B22+CE$209</f>
        <v>100.207176717908</v>
      </c>
      <c r="DJ22" s="2">
        <f>CF$207*$B22+CF$209</f>
        <v>103.77159024881192</v>
      </c>
      <c r="DK22" s="2">
        <f>CG$207*$B22+CG$209</f>
        <v>105.40109464828596</v>
      </c>
      <c r="DL22" s="2">
        <f>CH$207*$B22+CH$209</f>
        <v>103.36879847240043</v>
      </c>
      <c r="DM22" s="2">
        <f>CI$207*$B22+CI$209</f>
        <v>98.287578595181685</v>
      </c>
      <c r="DN22" s="2">
        <f>CJ$207*$B22+CJ$209</f>
        <v>91.469002937126689</v>
      </c>
      <c r="DO22" s="2">
        <f>CK$207*$B22+CK$209</f>
        <v>80.882289889166117</v>
      </c>
      <c r="DP22" s="2">
        <f>CL$207*$B22+CL$209</f>
        <v>68.857898666271041</v>
      </c>
      <c r="DS22" s="2">
        <f>POWER(10,($B22-C$227)/C$228)/(1+POWER(10,($B22-C$227)/C$228))</f>
        <v>3.24686491700451E-4</v>
      </c>
      <c r="DT22" s="2">
        <f>POWER(10,($B22-D$227)/D$228)/(1+POWER(10,($B22-D$227)/D$228))</f>
        <v>4.0744185214982019E-4</v>
      </c>
      <c r="DU22" s="2">
        <f>POWER(10,($B22-E$227)/E$228)/(1+POWER(10,($B22-E$227)/E$228))</f>
        <v>4.202527257892202E-4</v>
      </c>
      <c r="DV22" s="2">
        <f>POWER(10,($B22-F$227)/F$228)/(1+POWER(10,($B22-F$227)/F$228))</f>
        <v>4.6829236011508622E-4</v>
      </c>
      <c r="DW22" s="2">
        <f>POWER(10,($B22-G$227)/G$228)/(1+POWER(10,($B22-G$227)/G$228))</f>
        <v>4.425285973414495E-4</v>
      </c>
      <c r="DX22" s="2">
        <f>POWER(10,($B22-H$227)/H$228)/(1+POWER(10,($B22-H$227)/H$228))</f>
        <v>4.282452332986546E-4</v>
      </c>
      <c r="DY22" s="2">
        <f>POWER(10,($B22-I$227)/I$228)/(1+POWER(10,($B22-I$227)/I$228))</f>
        <v>4.546640558992431E-4</v>
      </c>
      <c r="DZ22" s="2">
        <f>POWER(10,($B22-J$227)/J$228)/(1+POWER(10,($B22-J$227)/J$228))</f>
        <v>4.3905405204130288E-4</v>
      </c>
      <c r="EA22" s="2">
        <f>POWER(10,($B22-K$227)/K$228)/(1+POWER(10,($B22-K$227)/K$228))</f>
        <v>4.4623822369759452E-4</v>
      </c>
      <c r="EB22" s="2">
        <f>POWER(10,($B22-L$227)/L$228)/(1+POWER(10,($B22-L$227)/L$228))</f>
        <v>4.2922702487629104E-4</v>
      </c>
      <c r="EC22" s="2">
        <f>POWER(10,($B22-M$227)/M$228)/(1+POWER(10,($B22-M$227)/M$228))</f>
        <v>4.1076153267800717E-4</v>
      </c>
      <c r="ED22" s="2">
        <f>POWER(10,($B22-N$227)/N$228)/(1+POWER(10,($B22-N$227)/N$228))</f>
        <v>4.8920333844112735E-4</v>
      </c>
      <c r="EE22" s="2">
        <f>POWER(10,($B22-O$227)/O$228)/(1+POWER(10,($B22-O$227)/O$228))</f>
        <v>4.3494086295400657E-4</v>
      </c>
    </row>
    <row r="23" spans="2:135" x14ac:dyDescent="0.25">
      <c r="B23" s="2">
        <v>17</v>
      </c>
      <c r="C23">
        <v>92.259</v>
      </c>
      <c r="D23">
        <v>94.46</v>
      </c>
      <c r="E23">
        <v>96.694999999999993</v>
      </c>
      <c r="F23">
        <v>96.034000000000006</v>
      </c>
      <c r="G23">
        <v>93.338999999999999</v>
      </c>
      <c r="H23">
        <v>95.932000000000002</v>
      </c>
      <c r="I23">
        <v>96.168999999999997</v>
      </c>
      <c r="J23">
        <v>97.39</v>
      </c>
      <c r="K23">
        <v>94.271000000000001</v>
      </c>
      <c r="L23">
        <v>91.254000000000005</v>
      </c>
      <c r="M23">
        <v>83.525000000000006</v>
      </c>
      <c r="N23">
        <v>73.065600000000003</v>
      </c>
      <c r="O23">
        <v>64.031700000000001</v>
      </c>
      <c r="R23" s="5">
        <f>AV23+(C$209*_xlfn.NORM.DIST($B23,C$214*C$215+C$213,C$219*C$214,FALSE))+(C$211*_xlfn.NORM.DIST($B23,C$214*C$216+C$213,C$220*C$214,FALSE))+(C$210*_xlfn.NORM.DIST($B23,C$214*C$217+C$213,C$221*C$214,FALSE))+(C$212*_xlfn.NORM.DIST($B23,C$214*C$218+C$213,C$222*C$214,FALSE))</f>
        <v>92.476877025442207</v>
      </c>
      <c r="S23" s="5">
        <f>AW23+(D$209*_xlfn.NORM.DIST($B23,D$214*D$215+D$213,D$219*D$214,FALSE))+(D$211*_xlfn.NORM.DIST($B23,D$214*D$216+D$213,D$220*D$214,FALSE))+(D$210*_xlfn.NORM.DIST($B23,D$214*D$217+D$213,D$221*D$214,FALSE))+(D$212*_xlfn.NORM.DIST($B23,D$214*D$218+D$213,D$222*D$214,FALSE))</f>
        <v>95.121821216856503</v>
      </c>
      <c r="T23" s="5">
        <f>AX23+(E$209*_xlfn.NORM.DIST($B23,E$214*E$215+E$213,E$219*E$214,FALSE))+(E$211*_xlfn.NORM.DIST($B23,E$214*E$216+E$213,E$220*E$214,FALSE))+(E$210*_xlfn.NORM.DIST($B23,E$214*E$217+E$213,E$221*E$214,FALSE))+(E$212*_xlfn.NORM.DIST($B23,E$214*E$218+E$213,E$222*E$214,FALSE))</f>
        <v>96.814409092459016</v>
      </c>
      <c r="U23" s="5">
        <f>AY23+(F$209*_xlfn.NORM.DIST($B23,F$214*F$215+F$213,F$219*F$214,FALSE))+(F$211*_xlfn.NORM.DIST($B23,F$214*F$216+F$213,F$220*F$214,FALSE))+(F$210*_xlfn.NORM.DIST($B23,F$214*F$217+F$213,F$221*F$214,FALSE))+(F$212*_xlfn.NORM.DIST($B23,F$214*F$218+F$213,F$222*F$214,FALSE))</f>
        <v>96.70572039823027</v>
      </c>
      <c r="V23" s="5">
        <f>AZ23+(G$209*_xlfn.NORM.DIST($B23,G$214*G$215+G$213,G$219*G$214,FALSE))+(G$211*_xlfn.NORM.DIST($B23,G$214*G$216+G$213,G$220*G$214,FALSE))+(G$210*_xlfn.NORM.DIST($B23,G$214*G$217+G$213,G$221*G$214,FALSE))+(G$212*_xlfn.NORM.DIST($B23,G$214*G$218+G$213,G$222*G$214,FALSE))</f>
        <v>95.290558325210782</v>
      </c>
      <c r="W23" s="5">
        <f>BA23+(H$209*_xlfn.NORM.DIST($B23,H$214*H$215+H$213,H$219*H$214,FALSE))+(H$211*_xlfn.NORM.DIST($B23,H$214*H$216+H$213,H$220*H$214,FALSE))+(H$210*_xlfn.NORM.DIST($B23,H$214*H$217+H$213,H$221*H$214,FALSE))+(H$212*_xlfn.NORM.DIST($B23,H$214*H$218+H$213,H$222*H$214,FALSE))</f>
        <v>96.086378180177178</v>
      </c>
      <c r="X23" s="5">
        <f>BB23+(I$209*_xlfn.NORM.DIST($B23,I$214*I$215+I$213,I$219*I$214,FALSE))+(I$211*_xlfn.NORM.DIST($B23,I$214*I$216+I$213,I$220*I$214,FALSE))+(I$210*_xlfn.NORM.DIST($B23,I$214*I$217+I$213,I$221*I$214,FALSE))+(I$212*_xlfn.NORM.DIST($B23,I$214*I$218+I$213,I$222*I$214,FALSE))</f>
        <v>97.761899139667236</v>
      </c>
      <c r="Y23" s="5">
        <f>BC23+(J$209*_xlfn.NORM.DIST($B23,J$214*J$215+J$213,J$219*J$214,FALSE))+(J$211*_xlfn.NORM.DIST($B23,J$214*J$216+J$213,J$220*J$214,FALSE))+(J$210*_xlfn.NORM.DIST($B23,J$214*J$217+J$213,J$221*J$214,FALSE))+(J$212*_xlfn.NORM.DIST($B23,J$214*J$218+J$213,J$222*J$214,FALSE))</f>
        <v>97.953891035402208</v>
      </c>
      <c r="Z23" s="5">
        <f>BD23+(K$209*_xlfn.NORM.DIST($B23,K$214*K$215+K$213,K$219*K$214,FALSE))+(K$211*_xlfn.NORM.DIST($B23,K$214*K$216+K$213,K$220*K$214,FALSE))+(K$210*_xlfn.NORM.DIST($B23,K$214*K$217+K$213,K$221*K$214,FALSE))+(K$212*_xlfn.NORM.DIST($B23,K$214*K$218+K$213,K$222*K$214,FALSE))</f>
        <v>95.561000712955121</v>
      </c>
      <c r="AA23" s="5">
        <f>BE23+(L$209*_xlfn.NORM.DIST($B23,L$214*L$215+L$213,L$219*L$214,FALSE))+(L$211*_xlfn.NORM.DIST($B23,L$214*L$216+L$213,L$220*L$214,FALSE))+(L$210*_xlfn.NORM.DIST($B23,L$214*L$217+L$213,L$221*L$214,FALSE))+(L$212*_xlfn.NORM.DIST($B23,L$214*L$218+L$213,L$222*L$214,FALSE))</f>
        <v>91.797885940754711</v>
      </c>
      <c r="AB23" s="5">
        <f>BF23+(M$209*_xlfn.NORM.DIST($B23,M$214*M$215+M$213,M$219*M$214,FALSE))+(M$211*_xlfn.NORM.DIST($B23,M$214*M$216+M$213,M$220*M$214,FALSE))+(M$210*_xlfn.NORM.DIST($B23,M$214*M$217+M$213,M$221*M$214,FALSE))+(M$212*_xlfn.NORM.DIST($B23,M$214*M$218+M$213,M$222*M$214,FALSE))</f>
        <v>84.531282160522309</v>
      </c>
      <c r="AC23" s="5">
        <f>BG23+(N$209*_xlfn.NORM.DIST($B23,N$214*N$215+N$213,N$219*N$214,FALSE))+(N$211*_xlfn.NORM.DIST($B23,N$214*N$216+N$213,N$220*N$214,FALSE))+(N$210*_xlfn.NORM.DIST($B23,N$214*N$217+N$213,N$221*N$214,FALSE))+(N$212*_xlfn.NORM.DIST($B23,N$214*N$218+N$213,N$222*N$214,FALSE))</f>
        <v>74.666051483032504</v>
      </c>
      <c r="AD23" s="5">
        <f>BH23+(O$209*_xlfn.NORM.DIST($B23,O$214*O$215+O$213,O$219*O$214,FALSE))+(O$211*_xlfn.NORM.DIST($B23,O$214*O$216+O$213,O$220*O$214,FALSE))+(O$210*_xlfn.NORM.DIST($B23,O$214*O$217+O$213,O$221*O$214,FALSE))+(O$212*_xlfn.NORM.DIST($B23,O$214*O$218+O$213,O$222*O$214,FALSE))</f>
        <v>64.608182688303856</v>
      </c>
      <c r="AE23" s="5"/>
      <c r="AG23" s="5">
        <f t="shared" si="0"/>
        <v>-0.21787702544220622</v>
      </c>
      <c r="AH23" s="5">
        <f t="shared" si="1"/>
        <v>-0.66182121685650941</v>
      </c>
      <c r="AI23" s="5">
        <f t="shared" si="2"/>
        <v>-0.11940909245902276</v>
      </c>
      <c r="AJ23" s="5">
        <f t="shared" si="3"/>
        <v>-0.67172039823026353</v>
      </c>
      <c r="AK23" s="5">
        <f t="shared" si="4"/>
        <v>-1.9515583252107831</v>
      </c>
      <c r="AL23" s="5">
        <f t="shared" si="5"/>
        <v>-0.15437818017717575</v>
      </c>
      <c r="AM23" s="5">
        <f t="shared" si="6"/>
        <v>-1.5928991396672387</v>
      </c>
      <c r="AN23" s="5">
        <f t="shared" si="7"/>
        <v>-0.56389103540220731</v>
      </c>
      <c r="AO23" s="5">
        <f t="shared" si="8"/>
        <v>-1.2900007129551199</v>
      </c>
      <c r="AP23" s="5">
        <f t="shared" si="9"/>
        <v>-0.54388594075470564</v>
      </c>
      <c r="AQ23" s="5">
        <f t="shared" si="10"/>
        <v>-1.0062821605223036</v>
      </c>
      <c r="AR23" s="5">
        <f t="shared" si="11"/>
        <v>-1.6004514830325007</v>
      </c>
      <c r="AS23" s="5">
        <f t="shared" si="12"/>
        <v>-0.57648268830385518</v>
      </c>
      <c r="AV23" s="2">
        <f t="shared" si="13"/>
        <v>92.476877025428649</v>
      </c>
      <c r="AW23" s="2">
        <f t="shared" si="14"/>
        <v>95.121821216850577</v>
      </c>
      <c r="AX23" s="2">
        <f t="shared" si="15"/>
        <v>96.814409092457907</v>
      </c>
      <c r="AY23" s="2">
        <f t="shared" si="16"/>
        <v>96.705720398207973</v>
      </c>
      <c r="AZ23" s="2">
        <f t="shared" si="17"/>
        <v>95.290558325192492</v>
      </c>
      <c r="BA23" s="2">
        <f t="shared" si="18"/>
        <v>96.086378180170655</v>
      </c>
      <c r="BB23" s="2">
        <f t="shared" si="19"/>
        <v>97.761899139654346</v>
      </c>
      <c r="BC23" s="2">
        <f t="shared" si="20"/>
        <v>97.953891035390939</v>
      </c>
      <c r="BD23" s="2">
        <f t="shared" si="21"/>
        <v>95.561000712906974</v>
      </c>
      <c r="BE23" s="2">
        <f t="shared" si="22"/>
        <v>91.797885940710941</v>
      </c>
      <c r="BF23" s="2">
        <f t="shared" si="23"/>
        <v>84.531282160401432</v>
      </c>
      <c r="BG23" s="2">
        <f t="shared" si="24"/>
        <v>74.666051464741699</v>
      </c>
      <c r="BH23" s="2">
        <f t="shared" si="25"/>
        <v>64.608182679719462</v>
      </c>
      <c r="BK23" s="2">
        <f>IF(OR($B23&lt;C$229, AND($B23&gt;C$230, $B23&lt;C$231)), C23, "")</f>
        <v>92.259</v>
      </c>
      <c r="BL23" s="2">
        <f>IF(OR($B23&lt;D$229, AND($B23&gt;D$230, $B23&lt;D$231)), D23, "")</f>
        <v>94.46</v>
      </c>
      <c r="BM23" s="2">
        <f>IF(OR($B23&lt;E$229, AND($B23&gt;E$230, $B23&lt;E$231)), E23, "")</f>
        <v>96.694999999999993</v>
      </c>
      <c r="BN23" s="2">
        <f>IF(OR($B23&lt;F$229, AND($B23&gt;F$230, $B23&lt;F$231)), F23, "")</f>
        <v>96.034000000000006</v>
      </c>
      <c r="BO23" s="2">
        <f>IF(OR($B23&lt;G$229, AND($B23&gt;G$230, $B23&lt;G$231)), G23, "")</f>
        <v>93.338999999999999</v>
      </c>
      <c r="BP23" s="2">
        <f>IF(OR($B23&lt;H$229, AND($B23&gt;H$230, $B23&lt;H$231)), H23, "")</f>
        <v>95.932000000000002</v>
      </c>
      <c r="BQ23" s="2">
        <f>IF(OR($B23&lt;I$229, AND($B23&gt;I$230, $B23&lt;I$231)), I23, "")</f>
        <v>96.168999999999997</v>
      </c>
      <c r="BR23" s="2">
        <f>IF(OR($B23&lt;J$229, AND($B23&gt;J$230, $B23&lt;J$231)), J23, "")</f>
        <v>97.39</v>
      </c>
      <c r="BS23" s="2">
        <f>IF(OR($B23&lt;K$229, AND($B23&gt;K$230, $B23&lt;K$231)), K23, "")</f>
        <v>94.271000000000001</v>
      </c>
      <c r="BT23" s="2">
        <f>IF(OR($B23&lt;L$229, AND($B23&gt;L$230, $B23&lt;L$231)), L23, "")</f>
        <v>91.254000000000005</v>
      </c>
      <c r="BU23" s="2">
        <f>IF(OR($B23&lt;M$229, AND($B23&gt;M$230, $B23&lt;M$231)), M23, "")</f>
        <v>83.525000000000006</v>
      </c>
      <c r="BV23" s="2">
        <f>IF(OR($B23&lt;N$229, AND($B23&gt;N$230, $B23&lt;N$231)), N23, "")</f>
        <v>73.065600000000003</v>
      </c>
      <c r="BW23" s="2">
        <f>IF(OR($B23&lt;O$229, AND($B23&gt;O$230, $B23&lt;O$231)), O23, "")</f>
        <v>64.031700000000001</v>
      </c>
      <c r="BZ23" s="2" t="str">
        <f>IF(OR(AND($B23&gt;C$230, $B23&lt;C$231), $B23&gt;C$232), C23, "")</f>
        <v/>
      </c>
      <c r="CA23" s="2" t="str">
        <f>IF(OR(AND($B23&gt;D$230, $B23&lt;D$231), $B23&gt;D$232), D23, "")</f>
        <v/>
      </c>
      <c r="CB23" s="2" t="str">
        <f>IF(OR(AND($B23&gt;E$230, $B23&lt;E$231), $B23&gt;E$232), E23, "")</f>
        <v/>
      </c>
      <c r="CC23" s="2" t="str">
        <f>IF(OR(AND($B23&gt;F$230, $B23&lt;F$231), $B23&gt;F$232), F23, "")</f>
        <v/>
      </c>
      <c r="CD23" s="2" t="str">
        <f>IF(OR(AND($B23&gt;G$230, $B23&lt;G$231), $B23&gt;G$232), G23, "")</f>
        <v/>
      </c>
      <c r="CE23" s="2" t="str">
        <f>IF(OR(AND($B23&gt;H$230, $B23&lt;H$231), $B23&gt;H$232), H23, "")</f>
        <v/>
      </c>
      <c r="CF23" s="2" t="str">
        <f>IF(OR(AND($B23&gt;I$230, $B23&lt;I$231), $B23&gt;I$232), I23, "")</f>
        <v/>
      </c>
      <c r="CG23" s="2" t="str">
        <f>IF(OR(AND($B23&gt;J$230, $B23&lt;J$231), $B23&gt;J$232), J23, "")</f>
        <v/>
      </c>
      <c r="CH23" s="2" t="str">
        <f>IF(OR(AND($B23&gt;K$230, $B23&lt;K$231), $B23&gt;K$232), K23, "")</f>
        <v/>
      </c>
      <c r="CI23" s="2" t="str">
        <f>IF(OR(AND($B23&gt;L$230, $B23&lt;L$231), $B23&gt;L$232), L23, "")</f>
        <v/>
      </c>
      <c r="CJ23" s="2" t="str">
        <f>IF(OR(AND($B23&gt;M$230, $B23&lt;M$231), $B23&gt;M$232), M23, "")</f>
        <v/>
      </c>
      <c r="CK23" s="2" t="str">
        <f>IF(OR(AND($B23&gt;N$230, $B23&lt;N$231), $B23&gt;N$232), N23, "")</f>
        <v/>
      </c>
      <c r="CL23" s="2" t="str">
        <f>IF(OR(AND($B23&gt;O$230, $B23&lt;O$231), $B23&gt;O$232), O23, "")</f>
        <v/>
      </c>
      <c r="CO23" s="2">
        <f>BK$207*$B23+BK$209</f>
        <v>92.474246143529157</v>
      </c>
      <c r="CP23" s="2">
        <f>BL$207*$B23+BL$209</f>
        <v>95.119382328090111</v>
      </c>
      <c r="CQ23" s="2">
        <f>BM$207*$B23+BM$209</f>
        <v>96.812830438005705</v>
      </c>
      <c r="CR23" s="2">
        <f>BN$207*$B23+BN$209</f>
        <v>96.703878466333961</v>
      </c>
      <c r="CS23" s="2">
        <f>BO$207*$B23+BO$209</f>
        <v>95.289054724816324</v>
      </c>
      <c r="CT23" s="2">
        <f>BP$207*$B23+BP$209</f>
        <v>96.084451644733051</v>
      </c>
      <c r="CU23" s="2">
        <f>BQ$207*$B23+BQ$209</f>
        <v>97.75892150961181</v>
      </c>
      <c r="CV23" s="2">
        <f>BR$207*$B23+BR$209</f>
        <v>97.950329726117758</v>
      </c>
      <c r="CW23" s="2">
        <f>BS$207*$B23+BS$209</f>
        <v>95.557210597992437</v>
      </c>
      <c r="CX23" s="2">
        <f>BT$207*$B23+BT$209</f>
        <v>91.794858389675383</v>
      </c>
      <c r="CY23" s="2">
        <f>BU$207*$B23+BU$209</f>
        <v>84.528181284112264</v>
      </c>
      <c r="CZ23" s="2">
        <f>BV$207*$B23+BV$209</f>
        <v>74.662736810419347</v>
      </c>
      <c r="DA23" s="2">
        <f>BW$207*$B23+BW$209</f>
        <v>64.606167473393867</v>
      </c>
      <c r="DD23" s="2">
        <f>BZ$207*$B23+BZ$209</f>
        <v>99.864353314945106</v>
      </c>
      <c r="DE23" s="2">
        <f>CA$207*$B23+CA$209</f>
        <v>100.57876360936817</v>
      </c>
      <c r="DF23" s="2">
        <f>CB$207*$B23+CB$209</f>
        <v>100.23888399730014</v>
      </c>
      <c r="DG23" s="2">
        <f>CC$207*$B23+CC$209</f>
        <v>100.29124796817496</v>
      </c>
      <c r="DH23" s="2">
        <f>CD$207*$B23+CD$209</f>
        <v>98.387969452873662</v>
      </c>
      <c r="DI23" s="2">
        <f>CE$207*$B23+CE$209</f>
        <v>100.1874600579883</v>
      </c>
      <c r="DJ23" s="2">
        <f>CF$207*$B23+CF$209</f>
        <v>103.73201298395645</v>
      </c>
      <c r="DK23" s="2">
        <f>CG$207*$B23+CG$209</f>
        <v>105.34825766878078</v>
      </c>
      <c r="DL23" s="2">
        <f>CH$207*$B23+CH$209</f>
        <v>103.30368886105046</v>
      </c>
      <c r="DM23" s="2">
        <f>CI$207*$B23+CI$209</f>
        <v>98.227989445303209</v>
      </c>
      <c r="DN23" s="2">
        <f>CJ$207*$B23+CJ$209</f>
        <v>91.413307168223582</v>
      </c>
      <c r="DO23" s="2">
        <f>CK$207*$B23+CK$209</f>
        <v>80.842464361471357</v>
      </c>
      <c r="DP23" s="2">
        <f>CL$207*$B23+CL$209</f>
        <v>68.831953760991595</v>
      </c>
      <c r="DS23" s="2">
        <f>POWER(10,($B23-C$227)/C$228)/(1+POWER(10,($B23-C$227)/C$228))</f>
        <v>3.5600050695642625E-4</v>
      </c>
      <c r="DT23" s="2">
        <f>POWER(10,($B23-D$227)/D$228)/(1+POWER(10,($B23-D$227)/D$228))</f>
        <v>4.4673354631561562E-4</v>
      </c>
      <c r="DU23" s="2">
        <f>POWER(10,($B23-E$227)/E$228)/(1+POWER(10,($B23-E$227)/E$228))</f>
        <v>4.6077926829855419E-4</v>
      </c>
      <c r="DV23" s="2">
        <f>POWER(10,($B23-F$227)/F$228)/(1+POWER(10,($B23-F$227)/F$228))</f>
        <v>5.134491646522503E-4</v>
      </c>
      <c r="DW23" s="2">
        <f>POWER(10,($B23-G$227)/G$228)/(1+POWER(10,($B23-G$227)/G$228))</f>
        <v>4.8520224275510704E-4</v>
      </c>
      <c r="DX23" s="2">
        <f>POWER(10,($B23-H$227)/H$228)/(1+POWER(10,($B23-H$227)/H$228))</f>
        <v>4.695421611564669E-4</v>
      </c>
      <c r="DY23" s="2">
        <f>POWER(10,($B23-I$227)/I$228)/(1+POWER(10,($B23-I$227)/I$228))</f>
        <v>4.9850735675461113E-4</v>
      </c>
      <c r="DZ23" s="2">
        <f>POWER(10,($B23-J$227)/J$228)/(1+POWER(10,($B23-J$227)/J$228))</f>
        <v>4.8139280360502061E-4</v>
      </c>
      <c r="EA23" s="2">
        <f>POWER(10,($B23-K$227)/K$228)/(1+POWER(10,($B23-K$227)/K$228))</f>
        <v>4.8926941841641726E-4</v>
      </c>
      <c r="EB23" s="2">
        <f>POWER(10,($B23-L$227)/L$228)/(1+POWER(10,($B23-L$227)/L$228))</f>
        <v>4.7061858516292621E-4</v>
      </c>
      <c r="EC23" s="2">
        <f>POWER(10,($B23-M$227)/M$228)/(1+POWER(10,($B23-M$227)/M$228))</f>
        <v>4.5037321631613054E-4</v>
      </c>
      <c r="ED23" s="2">
        <f>POWER(10,($B23-N$227)/N$228)/(1+POWER(10,($B23-N$227)/N$228))</f>
        <v>5.3637547852329777E-4</v>
      </c>
      <c r="EE23" s="2">
        <f>POWER(10,($B23-O$227)/O$228)/(1+POWER(10,($B23-O$227)/O$228))</f>
        <v>4.7688316172175724E-4</v>
      </c>
    </row>
    <row r="24" spans="2:135" x14ac:dyDescent="0.25">
      <c r="B24" s="2">
        <v>18</v>
      </c>
      <c r="C24">
        <v>91.638000000000005</v>
      </c>
      <c r="D24">
        <v>94.56</v>
      </c>
      <c r="E24">
        <v>96.186000000000007</v>
      </c>
      <c r="F24">
        <v>95.763000000000005</v>
      </c>
      <c r="G24">
        <v>92.763000000000005</v>
      </c>
      <c r="H24">
        <v>95.39</v>
      </c>
      <c r="I24">
        <v>96.763000000000005</v>
      </c>
      <c r="J24">
        <v>98.322000000000003</v>
      </c>
      <c r="K24">
        <v>94.965999999999994</v>
      </c>
      <c r="L24">
        <v>90.728999999999999</v>
      </c>
      <c r="M24">
        <v>83.61</v>
      </c>
      <c r="N24">
        <v>73.311499999999995</v>
      </c>
      <c r="O24">
        <v>64.603200000000001</v>
      </c>
      <c r="R24" s="5">
        <f>AV24+(C$209*_xlfn.NORM.DIST($B24,C$214*C$215+C$213,C$219*C$214,FALSE))+(C$211*_xlfn.NORM.DIST($B24,C$214*C$216+C$213,C$220*C$214,FALSE))+(C$210*_xlfn.NORM.DIST($B24,C$214*C$217+C$213,C$221*C$214,FALSE))+(C$212*_xlfn.NORM.DIST($B24,C$214*C$218+C$213,C$222*C$214,FALSE))</f>
        <v>92.492407230068807</v>
      </c>
      <c r="S24" s="5">
        <f>AW24+(D$209*_xlfn.NORM.DIST($B24,D$214*D$215+D$213,D$219*D$214,FALSE))+(D$211*_xlfn.NORM.DIST($B24,D$214*D$216+D$213,D$220*D$214,FALSE))+(D$210*_xlfn.NORM.DIST($B24,D$214*D$217+D$213,D$221*D$214,FALSE))+(D$212*_xlfn.NORM.DIST($B24,D$214*D$218+D$213,D$222*D$214,FALSE))</f>
        <v>95.130428646617247</v>
      </c>
      <c r="T24" s="5">
        <f>AX24+(E$209*_xlfn.NORM.DIST($B24,E$214*E$215+E$213,E$219*E$214,FALSE))+(E$211*_xlfn.NORM.DIST($B24,E$214*E$216+E$213,E$220*E$214,FALSE))+(E$210*_xlfn.NORM.DIST($B24,E$214*E$217+E$213,E$221*E$214,FALSE))+(E$212*_xlfn.NORM.DIST($B24,E$214*E$218+E$213,E$222*E$214,FALSE))</f>
        <v>96.811061955078173</v>
      </c>
      <c r="U24" s="5">
        <f>AY24+(F$209*_xlfn.NORM.DIST($B24,F$214*F$215+F$213,F$219*F$214,FALSE))+(F$211*_xlfn.NORM.DIST($B24,F$214*F$216+F$213,F$220*F$214,FALSE))+(F$210*_xlfn.NORM.DIST($B24,F$214*F$217+F$213,F$221*F$214,FALSE))+(F$212*_xlfn.NORM.DIST($B24,F$214*F$218+F$213,F$222*F$214,FALSE))</f>
        <v>96.70413468106058</v>
      </c>
      <c r="V24" s="5">
        <f>AZ24+(G$209*_xlfn.NORM.DIST($B24,G$214*G$215+G$213,G$219*G$214,FALSE))+(G$211*_xlfn.NORM.DIST($B24,G$214*G$216+G$213,G$220*G$214,FALSE))+(G$210*_xlfn.NORM.DIST($B24,G$214*G$217+G$213,G$221*G$214,FALSE))+(G$212*_xlfn.NORM.DIST($B24,G$214*G$218+G$213,G$222*G$214,FALSE))</f>
        <v>95.309761950671998</v>
      </c>
      <c r="W24" s="5">
        <f>BA24+(H$209*_xlfn.NORM.DIST($B24,H$214*H$215+H$213,H$219*H$214,FALSE))+(H$211*_xlfn.NORM.DIST($B24,H$214*H$216+H$213,H$220*H$214,FALSE))+(H$210*_xlfn.NORM.DIST($B24,H$214*H$217+H$213,H$221*H$214,FALSE))+(H$212*_xlfn.NORM.DIST($B24,H$214*H$218+H$213,H$222*H$214,FALSE))</f>
        <v>96.124097358694399</v>
      </c>
      <c r="X24" s="5">
        <f>BB24+(I$209*_xlfn.NORM.DIST($B24,I$214*I$215+I$213,I$219*I$214,FALSE))+(I$211*_xlfn.NORM.DIST($B24,I$214*I$216+I$213,I$220*I$214,FALSE))+(I$210*_xlfn.NORM.DIST($B24,I$214*I$217+I$213,I$221*I$214,FALSE))+(I$212*_xlfn.NORM.DIST($B24,I$214*I$218+I$213,I$222*I$214,FALSE))</f>
        <v>97.806070170511759</v>
      </c>
      <c r="Y24" s="5">
        <f>BC24+(J$209*_xlfn.NORM.DIST($B24,J$214*J$215+J$213,J$219*J$214,FALSE))+(J$211*_xlfn.NORM.DIST($B24,J$214*J$216+J$213,J$220*J$214,FALSE))+(J$210*_xlfn.NORM.DIST($B24,J$214*J$217+J$213,J$221*J$214,FALSE))+(J$212*_xlfn.NORM.DIST($B24,J$214*J$218+J$213,J$222*J$214,FALSE))</f>
        <v>98.004052024408338</v>
      </c>
      <c r="Z24" s="5">
        <f>BD24+(K$209*_xlfn.NORM.DIST($B24,K$214*K$215+K$213,K$219*K$214,FALSE))+(K$211*_xlfn.NORM.DIST($B24,K$214*K$216+K$213,K$220*K$214,FALSE))+(K$210*_xlfn.NORM.DIST($B24,K$214*K$217+K$213,K$221*K$214,FALSE))+(K$212*_xlfn.NORM.DIST($B24,K$214*K$218+K$213,K$222*K$214,FALSE))</f>
        <v>95.603608565387091</v>
      </c>
      <c r="AA24" s="5">
        <f>BE24+(L$209*_xlfn.NORM.DIST($B24,L$214*L$215+L$213,L$219*L$214,FALSE))+(L$211*_xlfn.NORM.DIST($B24,L$214*L$216+L$213,L$220*L$214,FALSE))+(L$210*_xlfn.NORM.DIST($B24,L$214*L$217+L$213,L$221*L$214,FALSE))+(L$212*_xlfn.NORM.DIST($B24,L$214*L$218+L$213,L$222*L$214,FALSE))</f>
        <v>91.828387811498644</v>
      </c>
      <c r="AB24" s="5">
        <f>BF24+(M$209*_xlfn.NORM.DIST($B24,M$214*M$215+M$213,M$219*M$214,FALSE))+(M$211*_xlfn.NORM.DIST($B24,M$214*M$216+M$213,M$220*M$214,FALSE))+(M$210*_xlfn.NORM.DIST($B24,M$214*M$217+M$213,M$221*M$214,FALSE))+(M$212*_xlfn.NORM.DIST($B24,M$214*M$218+M$213,M$222*M$214,FALSE))</f>
        <v>84.569211225561688</v>
      </c>
      <c r="AC24" s="5">
        <f>BG24+(N$209*_xlfn.NORM.DIST($B24,N$214*N$215+N$213,N$219*N$214,FALSE))+(N$211*_xlfn.NORM.DIST($B24,N$214*N$216+N$213,N$220*N$214,FALSE))+(N$210*_xlfn.NORM.DIST($B24,N$214*N$217+N$213,N$221*N$214,FALSE))+(N$212*_xlfn.NORM.DIST($B24,N$214*N$218+N$213,N$222*N$214,FALSE))</f>
        <v>74.709757829288307</v>
      </c>
      <c r="AD24" s="5">
        <f>BH24+(O$209*_xlfn.NORM.DIST($B24,O$214*O$215+O$213,O$219*O$214,FALSE))+(O$211*_xlfn.NORM.DIST($B24,O$214*O$216+O$213,O$220*O$214,FALSE))+(O$210*_xlfn.NORM.DIST($B24,O$214*O$217+O$213,O$221*O$214,FALSE))+(O$212*_xlfn.NORM.DIST($B24,O$214*O$218+O$213,O$222*O$214,FALSE))</f>
        <v>64.639182357247066</v>
      </c>
      <c r="AE24" s="5"/>
      <c r="AG24" s="5">
        <f t="shared" si="0"/>
        <v>-0.85440723006880148</v>
      </c>
      <c r="AH24" s="5">
        <f t="shared" si="1"/>
        <v>-0.57042864661724479</v>
      </c>
      <c r="AI24" s="5">
        <f t="shared" si="2"/>
        <v>-0.62506195507816642</v>
      </c>
      <c r="AJ24" s="5">
        <f t="shared" si="3"/>
        <v>-0.94113468106057496</v>
      </c>
      <c r="AK24" s="5">
        <f t="shared" si="4"/>
        <v>-2.5467619506719927</v>
      </c>
      <c r="AL24" s="5">
        <f t="shared" si="5"/>
        <v>-0.73409735869439885</v>
      </c>
      <c r="AM24" s="5">
        <f t="shared" si="6"/>
        <v>-1.0430701705117542</v>
      </c>
      <c r="AN24" s="5">
        <f t="shared" si="7"/>
        <v>0.31794797559166454</v>
      </c>
      <c r="AO24" s="5">
        <f t="shared" si="8"/>
        <v>-0.63760856538709731</v>
      </c>
      <c r="AP24" s="5">
        <f t="shared" si="9"/>
        <v>-1.0993878114986444</v>
      </c>
      <c r="AQ24" s="5">
        <f t="shared" si="10"/>
        <v>-0.95921122556168825</v>
      </c>
      <c r="AR24" s="5">
        <f t="shared" si="11"/>
        <v>-1.3982578292883119</v>
      </c>
      <c r="AS24" s="5">
        <f t="shared" si="12"/>
        <v>-3.5982357247064556E-2</v>
      </c>
      <c r="AV24" s="2">
        <f t="shared" si="13"/>
        <v>92.492407230007629</v>
      </c>
      <c r="AW24" s="2">
        <f t="shared" si="14"/>
        <v>95.130428646588939</v>
      </c>
      <c r="AX24" s="2">
        <f t="shared" si="15"/>
        <v>96.811061955072518</v>
      </c>
      <c r="AY24" s="2">
        <f t="shared" si="16"/>
        <v>96.704134680956955</v>
      </c>
      <c r="AZ24" s="2">
        <f t="shared" si="17"/>
        <v>95.309761950587102</v>
      </c>
      <c r="BA24" s="2">
        <f t="shared" si="18"/>
        <v>96.124097358663164</v>
      </c>
      <c r="BB24" s="2">
        <f t="shared" si="19"/>
        <v>97.806070170450894</v>
      </c>
      <c r="BC24" s="2">
        <f t="shared" si="20"/>
        <v>98.004052024355119</v>
      </c>
      <c r="BD24" s="2">
        <f t="shared" si="21"/>
        <v>95.603608565170362</v>
      </c>
      <c r="BE24" s="2">
        <f t="shared" si="22"/>
        <v>91.828387811302349</v>
      </c>
      <c r="BF24" s="2">
        <f t="shared" si="23"/>
        <v>84.569211225042125</v>
      </c>
      <c r="BG24" s="2">
        <f t="shared" si="24"/>
        <v>74.709757762504267</v>
      </c>
      <c r="BH24" s="2">
        <f t="shared" si="25"/>
        <v>64.639182325594092</v>
      </c>
      <c r="BK24" s="2">
        <f>IF(OR($B24&lt;C$229, AND($B24&gt;C$230, $B24&lt;C$231)), C24, "")</f>
        <v>91.638000000000005</v>
      </c>
      <c r="BL24" s="2">
        <f>IF(OR($B24&lt;D$229, AND($B24&gt;D$230, $B24&lt;D$231)), D24, "")</f>
        <v>94.56</v>
      </c>
      <c r="BM24" s="2">
        <f>IF(OR($B24&lt;E$229, AND($B24&gt;E$230, $B24&lt;E$231)), E24, "")</f>
        <v>96.186000000000007</v>
      </c>
      <c r="BN24" s="2">
        <f>IF(OR($B24&lt;F$229, AND($B24&gt;F$230, $B24&lt;F$231)), F24, "")</f>
        <v>95.763000000000005</v>
      </c>
      <c r="BO24" s="2">
        <f>IF(OR($B24&lt;G$229, AND($B24&gt;G$230, $B24&lt;G$231)), G24, "")</f>
        <v>92.763000000000005</v>
      </c>
      <c r="BP24" s="2">
        <f>IF(OR($B24&lt;H$229, AND($B24&gt;H$230, $B24&lt;H$231)), H24, "")</f>
        <v>95.39</v>
      </c>
      <c r="BQ24" s="2">
        <f>IF(OR($B24&lt;I$229, AND($B24&gt;I$230, $B24&lt;I$231)), I24, "")</f>
        <v>96.763000000000005</v>
      </c>
      <c r="BR24" s="2">
        <f>IF(OR($B24&lt;J$229, AND($B24&gt;J$230, $B24&lt;J$231)), J24, "")</f>
        <v>98.322000000000003</v>
      </c>
      <c r="BS24" s="2">
        <f>IF(OR($B24&lt;K$229, AND($B24&gt;K$230, $B24&lt;K$231)), K24, "")</f>
        <v>94.965999999999994</v>
      </c>
      <c r="BT24" s="2">
        <f>IF(OR($B24&lt;L$229, AND($B24&gt;L$230, $B24&lt;L$231)), L24, "")</f>
        <v>90.728999999999999</v>
      </c>
      <c r="BU24" s="2">
        <f>IF(OR($B24&lt;M$229, AND($B24&gt;M$230, $B24&lt;M$231)), M24, "")</f>
        <v>83.61</v>
      </c>
      <c r="BV24" s="2">
        <f>IF(OR($B24&lt;N$229, AND($B24&gt;N$230, $B24&lt;N$231)), N24, "")</f>
        <v>73.311499999999995</v>
      </c>
      <c r="BW24" s="2">
        <f>IF(OR($B24&lt;O$229, AND($B24&gt;O$230, $B24&lt;O$231)), O24, "")</f>
        <v>64.603200000000001</v>
      </c>
      <c r="BZ24" s="2" t="str">
        <f>IF(OR(AND($B24&gt;C$230, $B24&lt;C$231), $B24&gt;C$232), C24, "")</f>
        <v/>
      </c>
      <c r="CA24" s="2" t="str">
        <f>IF(OR(AND($B24&gt;D$230, $B24&lt;D$231), $B24&gt;D$232), D24, "")</f>
        <v/>
      </c>
      <c r="CB24" s="2" t="str">
        <f>IF(OR(AND($B24&gt;E$230, $B24&lt;E$231), $B24&gt;E$232), E24, "")</f>
        <v/>
      </c>
      <c r="CC24" s="2" t="str">
        <f>IF(OR(AND($B24&gt;F$230, $B24&lt;F$231), $B24&gt;F$232), F24, "")</f>
        <v/>
      </c>
      <c r="CD24" s="2" t="str">
        <f>IF(OR(AND($B24&gt;G$230, $B24&lt;G$231), $B24&gt;G$232), G24, "")</f>
        <v/>
      </c>
      <c r="CE24" s="2" t="str">
        <f>IF(OR(AND($B24&gt;H$230, $B24&lt;H$231), $B24&gt;H$232), H24, "")</f>
        <v/>
      </c>
      <c r="CF24" s="2" t="str">
        <f>IF(OR(AND($B24&gt;I$230, $B24&lt;I$231), $B24&gt;I$232), I24, "")</f>
        <v/>
      </c>
      <c r="CG24" s="2" t="str">
        <f>IF(OR(AND($B24&gt;J$230, $B24&lt;J$231), $B24&gt;J$232), J24, "")</f>
        <v/>
      </c>
      <c r="CH24" s="2" t="str">
        <f>IF(OR(AND($B24&gt;K$230, $B24&lt;K$231), $B24&gt;K$232), K24, "")</f>
        <v/>
      </c>
      <c r="CI24" s="2" t="str">
        <f>IF(OR(AND($B24&gt;L$230, $B24&lt;L$231), $B24&gt;L$232), L24, "")</f>
        <v/>
      </c>
      <c r="CJ24" s="2" t="str">
        <f>IF(OR(AND($B24&gt;M$230, $B24&lt;M$231), $B24&gt;M$232), M24, "")</f>
        <v/>
      </c>
      <c r="CK24" s="2" t="str">
        <f>IF(OR(AND($B24&gt;N$230, $B24&lt;N$231), $B24&gt;N$232), N24, "")</f>
        <v/>
      </c>
      <c r="CL24" s="2" t="str">
        <f>IF(OR(AND($B24&gt;O$230, $B24&lt;O$231), $B24&gt;O$232), O24, "")</f>
        <v/>
      </c>
      <c r="CO24" s="2">
        <f>BK$207*$B24+BK$209</f>
        <v>92.489560380566985</v>
      </c>
      <c r="CP24" s="2">
        <f>BL$207*$B24+BL$209</f>
        <v>95.127792035157938</v>
      </c>
      <c r="CQ24" s="2">
        <f>BM$207*$B24+BM$209</f>
        <v>96.809355887627831</v>
      </c>
      <c r="CR24" s="2">
        <f>BN$207*$B24+BN$209</f>
        <v>96.702143285340583</v>
      </c>
      <c r="CS24" s="2">
        <f>BO$207*$B24+BO$209</f>
        <v>95.308138032935091</v>
      </c>
      <c r="CT24" s="2">
        <f>BP$207*$B24+BP$209</f>
        <v>96.122014538877352</v>
      </c>
      <c r="CU24" s="2">
        <f>BQ$207*$B24+BQ$209</f>
        <v>97.802851063887999</v>
      </c>
      <c r="CV24" s="2">
        <f>BR$207*$B24+BR$209</f>
        <v>98.000201518680512</v>
      </c>
      <c r="CW24" s="2">
        <f>BS$207*$B24+BS$209</f>
        <v>95.599510602630914</v>
      </c>
      <c r="CX24" s="2">
        <f>BT$207*$B24+BT$209</f>
        <v>91.825114678533254</v>
      </c>
      <c r="CY24" s="2">
        <f>BU$207*$B24+BU$209</f>
        <v>84.565857436862501</v>
      </c>
      <c r="CZ24" s="2">
        <f>BV$207*$B24+BV$209</f>
        <v>74.706172469749518</v>
      </c>
      <c r="DA24" s="2">
        <f>BW$207*$B24+BW$209</f>
        <v>64.637002485853344</v>
      </c>
      <c r="DD24" s="2">
        <f>BZ$207*$B24+BZ$209</f>
        <v>99.782939666233659</v>
      </c>
      <c r="DE24" s="2">
        <f>CA$207*$B24+CA$209</f>
        <v>100.51069167014126</v>
      </c>
      <c r="DF24" s="2">
        <f>CB$207*$B24+CB$209</f>
        <v>100.18628987614133</v>
      </c>
      <c r="DG24" s="2">
        <f>CC$207*$B24+CC$209</f>
        <v>100.23952240641268</v>
      </c>
      <c r="DH24" s="2">
        <f>CD$207*$B24+CD$209</f>
        <v>98.360679219902565</v>
      </c>
      <c r="DI24" s="2">
        <f>CE$207*$B24+CE$209</f>
        <v>100.16774339806861</v>
      </c>
      <c r="DJ24" s="2">
        <f>CF$207*$B24+CF$209</f>
        <v>103.69243571910098</v>
      </c>
      <c r="DK24" s="2">
        <f>CG$207*$B24+CG$209</f>
        <v>105.29542068927559</v>
      </c>
      <c r="DL24" s="2">
        <f>CH$207*$B24+CH$209</f>
        <v>103.23857924970049</v>
      </c>
      <c r="DM24" s="2">
        <f>CI$207*$B24+CI$209</f>
        <v>98.168400295424732</v>
      </c>
      <c r="DN24" s="2">
        <f>CJ$207*$B24+CJ$209</f>
        <v>91.357611399320461</v>
      </c>
      <c r="DO24" s="2">
        <f>CK$207*$B24+CK$209</f>
        <v>80.802638833776612</v>
      </c>
      <c r="DP24" s="2">
        <f>CL$207*$B24+CL$209</f>
        <v>68.806008855712136</v>
      </c>
      <c r="DS24" s="2">
        <f>POWER(10,($B24-C$227)/C$228)/(1+POWER(10,($B24-C$227)/C$228))</f>
        <v>3.903333871912022E-4</v>
      </c>
      <c r="DT24" s="2">
        <f>POWER(10,($B24-D$227)/D$228)/(1+POWER(10,($B24-D$227)/D$228))</f>
        <v>4.8981248207994005E-4</v>
      </c>
      <c r="DU24" s="2">
        <f>POWER(10,($B24-E$227)/E$228)/(1+POWER(10,($B24-E$227)/E$228))</f>
        <v>5.0521196164931214E-4</v>
      </c>
      <c r="DV24" s="2">
        <f>POWER(10,($B24-F$227)/F$228)/(1+POWER(10,($B24-F$227)/F$228))</f>
        <v>5.629579268197801E-4</v>
      </c>
      <c r="DW24" s="2">
        <f>POWER(10,($B24-G$227)/G$228)/(1+POWER(10,($B24-G$227)/G$228))</f>
        <v>5.3198877674156273E-4</v>
      </c>
      <c r="DX24" s="2">
        <f>POWER(10,($B24-H$227)/H$228)/(1+POWER(10,($B24-H$227)/H$228))</f>
        <v>5.1481942025931109E-4</v>
      </c>
      <c r="DY24" s="2">
        <f>POWER(10,($B24-I$227)/I$228)/(1+POWER(10,($B24-I$227)/I$228))</f>
        <v>5.4657615966851464E-4</v>
      </c>
      <c r="DZ24" s="2">
        <f>POWER(10,($B24-J$227)/J$228)/(1+POWER(10,($B24-J$227)/J$228))</f>
        <v>5.2781219927121857E-4</v>
      </c>
      <c r="EA24" s="2">
        <f>POWER(10,($B24-K$227)/K$228)/(1+POWER(10,($B24-K$227)/K$228))</f>
        <v>5.3644792693602003E-4</v>
      </c>
      <c r="EB24" s="2">
        <f>POWER(10,($B24-L$227)/L$228)/(1+POWER(10,($B24-L$227)/L$228))</f>
        <v>5.1599958866258087E-4</v>
      </c>
      <c r="EC24" s="2">
        <f>POWER(10,($B24-M$227)/M$228)/(1+POWER(10,($B24-M$227)/M$228))</f>
        <v>4.9380295548875702E-4</v>
      </c>
      <c r="ED24" s="2">
        <f>POWER(10,($B24-N$227)/N$228)/(1+POWER(10,($B24-N$227)/N$228))</f>
        <v>5.8809358416310866E-4</v>
      </c>
      <c r="EE24" s="2">
        <f>POWER(10,($B24-O$227)/O$228)/(1+POWER(10,($B24-O$227)/O$228))</f>
        <v>5.2286793239537401E-4</v>
      </c>
    </row>
    <row r="25" spans="2:135" x14ac:dyDescent="0.25">
      <c r="B25" s="2">
        <v>19</v>
      </c>
      <c r="C25">
        <v>92.102999999999994</v>
      </c>
      <c r="D25">
        <v>94.2</v>
      </c>
      <c r="E25">
        <v>95.287999999999997</v>
      </c>
      <c r="F25">
        <v>95.287999999999997</v>
      </c>
      <c r="G25">
        <v>94.626999999999995</v>
      </c>
      <c r="H25">
        <v>95.864000000000004</v>
      </c>
      <c r="I25">
        <v>97.186000000000007</v>
      </c>
      <c r="J25">
        <v>97.507999999999996</v>
      </c>
      <c r="K25">
        <v>94.542000000000002</v>
      </c>
      <c r="L25">
        <v>92.135999999999996</v>
      </c>
      <c r="M25">
        <v>83.542000000000002</v>
      </c>
      <c r="N25">
        <v>73.885199999999998</v>
      </c>
      <c r="O25">
        <v>65.015900000000002</v>
      </c>
      <c r="R25" s="5">
        <f>AV25+(C$209*_xlfn.NORM.DIST($B25,C$214*C$215+C$213,C$219*C$214,FALSE))+(C$211*_xlfn.NORM.DIST($B25,C$214*C$216+C$213,C$220*C$214,FALSE))+(C$210*_xlfn.NORM.DIST($B25,C$214*C$217+C$213,C$221*C$214,FALSE))+(C$212*_xlfn.NORM.DIST($B25,C$214*C$218+C$213,C$222*C$214,FALSE))</f>
        <v>92.50795461145529</v>
      </c>
      <c r="S25" s="5">
        <f>AW25+(D$209*_xlfn.NORM.DIST($B25,D$214*D$215+D$213,D$219*D$214,FALSE))+(D$211*_xlfn.NORM.DIST($B25,D$214*D$216+D$213,D$220*D$214,FALSE))+(D$210*_xlfn.NORM.DIST($B25,D$214*D$217+D$213,D$221*D$214,FALSE))+(D$212*_xlfn.NORM.DIST($B25,D$214*D$218+D$213,D$222*D$214,FALSE))</f>
        <v>95.139051518732899</v>
      </c>
      <c r="T25" s="5">
        <f>AX25+(E$209*_xlfn.NORM.DIST($B25,E$214*E$215+E$213,E$219*E$214,FALSE))+(E$211*_xlfn.NORM.DIST($B25,E$214*E$216+E$213,E$220*E$214,FALSE))+(E$210*_xlfn.NORM.DIST($B25,E$214*E$217+E$213,E$221*E$214,FALSE))+(E$212*_xlfn.NORM.DIST($B25,E$214*E$218+E$213,E$222*E$214,FALSE))</f>
        <v>96.80772470320467</v>
      </c>
      <c r="U25" s="5">
        <f>AY25+(F$209*_xlfn.NORM.DIST($B25,F$214*F$215+F$213,F$219*F$214,FALSE))+(F$211*_xlfn.NORM.DIST($B25,F$214*F$216+F$213,F$220*F$214,FALSE))+(F$210*_xlfn.NORM.DIST($B25,F$214*F$217+F$213,F$221*F$214,FALSE))+(F$212*_xlfn.NORM.DIST($B25,F$214*F$218+F$213,F$222*F$214,FALSE))</f>
        <v>96.702560652154133</v>
      </c>
      <c r="V25" s="5">
        <f>AZ25+(G$209*_xlfn.NORM.DIST($B25,G$214*G$215+G$213,G$219*G$214,FALSE))+(G$211*_xlfn.NORM.DIST($B25,G$214*G$216+G$213,G$220*G$214,FALSE))+(G$210*_xlfn.NORM.DIST($B25,G$214*G$217+G$213,G$221*G$214,FALSE))+(G$212*_xlfn.NORM.DIST($B25,G$214*G$218+G$213,G$222*G$214,FALSE))</f>
        <v>95.328974791393378</v>
      </c>
      <c r="W25" s="5">
        <f>BA25+(H$209*_xlfn.NORM.DIST($B25,H$214*H$215+H$213,H$219*H$214,FALSE))+(H$211*_xlfn.NORM.DIST($B25,H$214*H$216+H$213,H$220*H$214,FALSE))+(H$210*_xlfn.NORM.DIST($B25,H$214*H$217+H$213,H$221*H$214,FALSE))+(H$212*_xlfn.NORM.DIST($B25,H$214*H$218+H$213,H$222*H$214,FALSE))</f>
        <v>96.161828754189912</v>
      </c>
      <c r="X25" s="5">
        <f>BB25+(I$209*_xlfn.NORM.DIST($B25,I$214*I$215+I$213,I$219*I$214,FALSE))+(I$211*_xlfn.NORM.DIST($B25,I$214*I$216+I$213,I$220*I$214,FALSE))+(I$210*_xlfn.NORM.DIST($B25,I$214*I$217+I$213,I$221*I$214,FALSE))+(I$212*_xlfn.NORM.DIST($B25,I$214*I$218+I$213,I$222*I$214,FALSE))</f>
        <v>97.850260068741406</v>
      </c>
      <c r="Y25" s="5">
        <f>BC25+(J$209*_xlfn.NORM.DIST($B25,J$214*J$215+J$213,J$219*J$214,FALSE))+(J$211*_xlfn.NORM.DIST($B25,J$214*J$216+J$213,J$220*J$214,FALSE))+(J$210*_xlfn.NORM.DIST($B25,J$214*J$217+J$213,J$221*J$214,FALSE))+(J$212*_xlfn.NORM.DIST($B25,J$214*J$218+J$213,J$222*J$214,FALSE))</f>
        <v>98.054235653927705</v>
      </c>
      <c r="Z25" s="5">
        <f>BD25+(K$209*_xlfn.NORM.DIST($B25,K$214*K$215+K$213,K$219*K$214,FALSE))+(K$211*_xlfn.NORM.DIST($B25,K$214*K$216+K$213,K$220*K$214,FALSE))+(K$210*_xlfn.NORM.DIST($B25,K$214*K$217+K$213,K$221*K$214,FALSE))+(K$212*_xlfn.NORM.DIST($B25,K$214*K$218+K$213,K$222*K$214,FALSE))</f>
        <v>95.64624052679919</v>
      </c>
      <c r="AA25" s="5">
        <f>BE25+(L$209*_xlfn.NORM.DIST($B25,L$214*L$215+L$213,L$219*L$214,FALSE))+(L$211*_xlfn.NORM.DIST($B25,L$214*L$216+L$213,L$220*L$214,FALSE))+(L$210*_xlfn.NORM.DIST($B25,L$214*L$217+L$213,L$221*L$214,FALSE))+(L$212*_xlfn.NORM.DIST($B25,L$214*L$218+L$213,L$222*L$214,FALSE))</f>
        <v>91.85890887786563</v>
      </c>
      <c r="AB25" s="5">
        <f>BF25+(M$209*_xlfn.NORM.DIST($B25,M$214*M$215+M$213,M$219*M$214,FALSE))+(M$211*_xlfn.NORM.DIST($B25,M$214*M$216+M$213,M$220*M$214,FALSE))+(M$210*_xlfn.NORM.DIST($B25,M$214*M$217+M$213,M$221*M$214,FALSE))+(M$212*_xlfn.NORM.DIST($B25,M$214*M$218+M$213,M$222*M$214,FALSE))</f>
        <v>84.607160218912767</v>
      </c>
      <c r="AC25" s="5">
        <f>BG25+(N$209*_xlfn.NORM.DIST($B25,N$214*N$215+N$213,N$219*N$214,FALSE))+(N$211*_xlfn.NORM.DIST($B25,N$214*N$216+N$213,N$220*N$214,FALSE))+(N$210*_xlfn.NORM.DIST($B25,N$214*N$217+N$213,N$221*N$214,FALSE))+(N$212*_xlfn.NORM.DIST($B25,N$214*N$218+N$213,N$222*N$214,FALSE))</f>
        <v>74.753485649585897</v>
      </c>
      <c r="AD25" s="5">
        <f>BH25+(O$209*_xlfn.NORM.DIST($B25,O$214*O$215+O$213,O$219*O$214,FALSE))+(O$211*_xlfn.NORM.DIST($B25,O$214*O$216+O$213,O$220*O$214,FALSE))+(O$210*_xlfn.NORM.DIST($B25,O$214*O$217+O$213,O$221*O$214,FALSE))+(O$212*_xlfn.NORM.DIST($B25,O$214*O$218+O$213,O$222*O$214,FALSE))</f>
        <v>64.670195085808487</v>
      </c>
      <c r="AE25" s="5"/>
      <c r="AG25" s="5">
        <f t="shared" si="0"/>
        <v>-0.40495461145529532</v>
      </c>
      <c r="AH25" s="5">
        <f t="shared" si="1"/>
        <v>-0.93905151873289583</v>
      </c>
      <c r="AI25" s="5">
        <f t="shared" si="2"/>
        <v>-1.5197247032046732</v>
      </c>
      <c r="AJ25" s="5">
        <f t="shared" si="3"/>
        <v>-1.4145606521541367</v>
      </c>
      <c r="AK25" s="5">
        <f t="shared" si="4"/>
        <v>-0.7019747913933827</v>
      </c>
      <c r="AL25" s="5">
        <f t="shared" si="5"/>
        <v>-0.29782875418990784</v>
      </c>
      <c r="AM25" s="5">
        <f t="shared" si="6"/>
        <v>-0.66426006874139887</v>
      </c>
      <c r="AN25" s="5">
        <f t="shared" si="7"/>
        <v>-0.54623565392770956</v>
      </c>
      <c r="AO25" s="5">
        <f t="shared" si="8"/>
        <v>-1.1042405267991882</v>
      </c>
      <c r="AP25" s="5">
        <f t="shared" si="9"/>
        <v>0.27709112213436526</v>
      </c>
      <c r="AQ25" s="5">
        <f t="shared" si="10"/>
        <v>-1.0651602189127658</v>
      </c>
      <c r="AR25" s="5">
        <f t="shared" si="11"/>
        <v>-0.86828564958589993</v>
      </c>
      <c r="AS25" s="5">
        <f t="shared" si="12"/>
        <v>0.34570491419151494</v>
      </c>
      <c r="AV25" s="2">
        <f t="shared" si="13"/>
        <v>92.507954611189803</v>
      </c>
      <c r="AW25" s="2">
        <f t="shared" si="14"/>
        <v>95.139051518602997</v>
      </c>
      <c r="AX25" s="2">
        <f t="shared" si="15"/>
        <v>96.807724703177172</v>
      </c>
      <c r="AY25" s="2">
        <f t="shared" si="16"/>
        <v>96.702560651691854</v>
      </c>
      <c r="AZ25" s="2">
        <f t="shared" si="17"/>
        <v>95.328974791015114</v>
      </c>
      <c r="BA25" s="2">
        <f t="shared" si="18"/>
        <v>96.161828754046411</v>
      </c>
      <c r="BB25" s="2">
        <f t="shared" si="19"/>
        <v>97.850260068465673</v>
      </c>
      <c r="BC25" s="2">
        <f t="shared" si="20"/>
        <v>98.054235653686405</v>
      </c>
      <c r="BD25" s="2">
        <f t="shared" si="21"/>
        <v>95.646240525862481</v>
      </c>
      <c r="BE25" s="2">
        <f t="shared" si="22"/>
        <v>91.858908877019971</v>
      </c>
      <c r="BF25" s="2">
        <f t="shared" si="23"/>
        <v>84.607160216766232</v>
      </c>
      <c r="BG25" s="2">
        <f t="shared" si="24"/>
        <v>74.753485414961332</v>
      </c>
      <c r="BH25" s="2">
        <f t="shared" si="25"/>
        <v>64.670194973454699</v>
      </c>
      <c r="BK25" s="2">
        <f>IF(OR($B25&lt;C$229, AND($B25&gt;C$230, $B25&lt;C$231)), C25, "")</f>
        <v>92.102999999999994</v>
      </c>
      <c r="BL25" s="2">
        <f>IF(OR($B25&lt;D$229, AND($B25&gt;D$230, $B25&lt;D$231)), D25, "")</f>
        <v>94.2</v>
      </c>
      <c r="BM25" s="2">
        <f>IF(OR($B25&lt;E$229, AND($B25&gt;E$230, $B25&lt;E$231)), E25, "")</f>
        <v>95.287999999999997</v>
      </c>
      <c r="BN25" s="2">
        <f>IF(OR($B25&lt;F$229, AND($B25&gt;F$230, $B25&lt;F$231)), F25, "")</f>
        <v>95.287999999999997</v>
      </c>
      <c r="BO25" s="2">
        <f>IF(OR($B25&lt;G$229, AND($B25&gt;G$230, $B25&lt;G$231)), G25, "")</f>
        <v>94.626999999999995</v>
      </c>
      <c r="BP25" s="2">
        <f>IF(OR($B25&lt;H$229, AND($B25&gt;H$230, $B25&lt;H$231)), H25, "")</f>
        <v>95.864000000000004</v>
      </c>
      <c r="BQ25" s="2">
        <f>IF(OR($B25&lt;I$229, AND($B25&gt;I$230, $B25&lt;I$231)), I25, "")</f>
        <v>97.186000000000007</v>
      </c>
      <c r="BR25" s="2">
        <f>IF(OR($B25&lt;J$229, AND($B25&gt;J$230, $B25&lt;J$231)), J25, "")</f>
        <v>97.507999999999996</v>
      </c>
      <c r="BS25" s="2">
        <f>IF(OR($B25&lt;K$229, AND($B25&gt;K$230, $B25&lt;K$231)), K25, "")</f>
        <v>94.542000000000002</v>
      </c>
      <c r="BT25" s="2">
        <f>IF(OR($B25&lt;L$229, AND($B25&gt;L$230, $B25&lt;L$231)), L25, "")</f>
        <v>92.135999999999996</v>
      </c>
      <c r="BU25" s="2">
        <f>IF(OR($B25&lt;M$229, AND($B25&gt;M$230, $B25&lt;M$231)), M25, "")</f>
        <v>83.542000000000002</v>
      </c>
      <c r="BV25" s="2">
        <f>IF(OR($B25&lt;N$229, AND($B25&gt;N$230, $B25&lt;N$231)), N25, "")</f>
        <v>73.885199999999998</v>
      </c>
      <c r="BW25" s="2">
        <f>IF(OR($B25&lt;O$229, AND($B25&gt;O$230, $B25&lt;O$231)), O25, "")</f>
        <v>65.015900000000002</v>
      </c>
      <c r="BZ25" s="2" t="str">
        <f>IF(OR(AND($B25&gt;C$230, $B25&lt;C$231), $B25&gt;C$232), C25, "")</f>
        <v/>
      </c>
      <c r="CA25" s="2" t="str">
        <f>IF(OR(AND($B25&gt;D$230, $B25&lt;D$231), $B25&gt;D$232), D25, "")</f>
        <v/>
      </c>
      <c r="CB25" s="2" t="str">
        <f>IF(OR(AND($B25&gt;E$230, $B25&lt;E$231), $B25&gt;E$232), E25, "")</f>
        <v/>
      </c>
      <c r="CC25" s="2" t="str">
        <f>IF(OR(AND($B25&gt;F$230, $B25&lt;F$231), $B25&gt;F$232), F25, "")</f>
        <v/>
      </c>
      <c r="CD25" s="2" t="str">
        <f>IF(OR(AND($B25&gt;G$230, $B25&lt;G$231), $B25&gt;G$232), G25, "")</f>
        <v/>
      </c>
      <c r="CE25" s="2" t="str">
        <f>IF(OR(AND($B25&gt;H$230, $B25&lt;H$231), $B25&gt;H$232), H25, "")</f>
        <v/>
      </c>
      <c r="CF25" s="2" t="str">
        <f>IF(OR(AND($B25&gt;I$230, $B25&lt;I$231), $B25&gt;I$232), I25, "")</f>
        <v/>
      </c>
      <c r="CG25" s="2" t="str">
        <f>IF(OR(AND($B25&gt;J$230, $B25&lt;J$231), $B25&gt;J$232), J25, "")</f>
        <v/>
      </c>
      <c r="CH25" s="2" t="str">
        <f>IF(OR(AND($B25&gt;K$230, $B25&lt;K$231), $B25&gt;K$232), K25, "")</f>
        <v/>
      </c>
      <c r="CI25" s="2" t="str">
        <f>IF(OR(AND($B25&gt;L$230, $B25&lt;L$231), $B25&gt;L$232), L25, "")</f>
        <v/>
      </c>
      <c r="CJ25" s="2" t="str">
        <f>IF(OR(AND($B25&gt;M$230, $B25&lt;M$231), $B25&gt;M$232), M25, "")</f>
        <v/>
      </c>
      <c r="CK25" s="2" t="str">
        <f>IF(OR(AND($B25&gt;N$230, $B25&lt;N$231), $B25&gt;N$232), N25, "")</f>
        <v/>
      </c>
      <c r="CL25" s="2" t="str">
        <f>IF(OR(AND($B25&gt;O$230, $B25&lt;O$231), $B25&gt;O$232), O25, "")</f>
        <v/>
      </c>
      <c r="CO25" s="2">
        <f>BK$207*$B25+BK$209</f>
        <v>92.504874617604813</v>
      </c>
      <c r="CP25" s="2">
        <f>BL$207*$B25+BL$209</f>
        <v>95.136201742225751</v>
      </c>
      <c r="CQ25" s="2">
        <f>BM$207*$B25+BM$209</f>
        <v>96.805881337249971</v>
      </c>
      <c r="CR25" s="2">
        <f>BN$207*$B25+BN$209</f>
        <v>96.700408104347204</v>
      </c>
      <c r="CS25" s="2">
        <f>BO$207*$B25+BO$209</f>
        <v>95.327221341053843</v>
      </c>
      <c r="CT25" s="2">
        <f>BP$207*$B25+BP$209</f>
        <v>96.159577433021639</v>
      </c>
      <c r="CU25" s="2">
        <f>BQ$207*$B25+BQ$209</f>
        <v>97.846780618164189</v>
      </c>
      <c r="CV25" s="2">
        <f>BR$207*$B25+BR$209</f>
        <v>98.050073311243267</v>
      </c>
      <c r="CW25" s="2">
        <f>BS$207*$B25+BS$209</f>
        <v>95.641810607269392</v>
      </c>
      <c r="CX25" s="2">
        <f>BT$207*$B25+BT$209</f>
        <v>91.855370967391124</v>
      </c>
      <c r="CY25" s="2">
        <f>BU$207*$B25+BU$209</f>
        <v>84.603533589612724</v>
      </c>
      <c r="CZ25" s="2">
        <f>BV$207*$B25+BV$209</f>
        <v>74.749608129079675</v>
      </c>
      <c r="DA25" s="2">
        <f>BW$207*$B25+BW$209</f>
        <v>64.667837498312835</v>
      </c>
      <c r="DD25" s="2">
        <f>BZ$207*$B25+BZ$209</f>
        <v>99.701526017522212</v>
      </c>
      <c r="DE25" s="2">
        <f>CA$207*$B25+CA$209</f>
        <v>100.44261973091434</v>
      </c>
      <c r="DF25" s="2">
        <f>CB$207*$B25+CB$209</f>
        <v>100.13369575498253</v>
      </c>
      <c r="DG25" s="2">
        <f>CC$207*$B25+CC$209</f>
        <v>100.18779684465038</v>
      </c>
      <c r="DH25" s="2">
        <f>CD$207*$B25+CD$209</f>
        <v>98.333388986931467</v>
      </c>
      <c r="DI25" s="2">
        <f>CE$207*$B25+CE$209</f>
        <v>100.1480267381489</v>
      </c>
      <c r="DJ25" s="2">
        <f>CF$207*$B25+CF$209</f>
        <v>103.65285845424552</v>
      </c>
      <c r="DK25" s="2">
        <f>CG$207*$B25+CG$209</f>
        <v>105.24258370977039</v>
      </c>
      <c r="DL25" s="2">
        <f>CH$207*$B25+CH$209</f>
        <v>103.17346963835053</v>
      </c>
      <c r="DM25" s="2">
        <f>CI$207*$B25+CI$209</f>
        <v>98.108811145546255</v>
      </c>
      <c r="DN25" s="2">
        <f>CJ$207*$B25+CJ$209</f>
        <v>91.301915630417355</v>
      </c>
      <c r="DO25" s="2">
        <f>CK$207*$B25+CK$209</f>
        <v>80.762813306081853</v>
      </c>
      <c r="DP25" s="2">
        <f>CL$207*$B25+CL$209</f>
        <v>68.780063950432691</v>
      </c>
      <c r="DS25" s="2">
        <f>POWER(10,($B25-C$227)/C$228)/(1+POWER(10,($B25-C$227)/C$228))</f>
        <v>4.2797593128131794E-4</v>
      </c>
      <c r="DT25" s="2">
        <f>POWER(10,($B25-D$227)/D$228)/(1+POWER(10,($B25-D$227)/D$228))</f>
        <v>5.3704332815922892E-4</v>
      </c>
      <c r="DU25" s="2">
        <f>POWER(10,($B25-E$227)/E$228)/(1+POWER(10,($B25-E$227)/E$228))</f>
        <v>5.5392690090813276E-4</v>
      </c>
      <c r="DV25" s="2">
        <f>POWER(10,($B25-F$227)/F$228)/(1+POWER(10,($B25-F$227)/F$228))</f>
        <v>6.1723756797781037E-4</v>
      </c>
      <c r="DW25" s="2">
        <f>POWER(10,($B25-G$227)/G$228)/(1+POWER(10,($B25-G$227)/G$228))</f>
        <v>5.8328415704542722E-4</v>
      </c>
      <c r="DX25" s="2">
        <f>POWER(10,($B25-H$227)/H$228)/(1+POWER(10,($B25-H$227)/H$228))</f>
        <v>5.6446023317531806E-4</v>
      </c>
      <c r="DY25" s="2">
        <f>POWER(10,($B25-I$227)/I$228)/(1+POWER(10,($B25-I$227)/I$228))</f>
        <v>5.9927724011210614E-4</v>
      </c>
      <c r="DZ25" s="2">
        <f>POWER(10,($B25-J$227)/J$228)/(1+POWER(10,($B25-J$227)/J$228))</f>
        <v>5.787050991247376E-4</v>
      </c>
      <c r="EA25" s="2">
        <f>POWER(10,($B25-K$227)/K$228)/(1+POWER(10,($B25-K$227)/K$228))</f>
        <v>5.8817301404647524E-4</v>
      </c>
      <c r="EB25" s="2">
        <f>POWER(10,($B25-L$227)/L$228)/(1+POWER(10,($B25-L$227)/L$228))</f>
        <v>5.6575413341368626E-4</v>
      </c>
      <c r="EC25" s="2">
        <f>POWER(10,($B25-M$227)/M$228)/(1+POWER(10,($B25-M$227)/M$228))</f>
        <v>5.4141838005319844E-4</v>
      </c>
      <c r="ED25" s="2">
        <f>POWER(10,($B25-N$227)/N$228)/(1+POWER(10,($B25-N$227)/N$228))</f>
        <v>6.447952078018225E-4</v>
      </c>
      <c r="EE25" s="2">
        <f>POWER(10,($B25-O$227)/O$228)/(1+POWER(10,($B25-O$227)/O$228))</f>
        <v>5.7328436780058195E-4</v>
      </c>
    </row>
    <row r="26" spans="2:135" x14ac:dyDescent="0.25">
      <c r="B26" s="2">
        <v>20</v>
      </c>
      <c r="C26">
        <v>92.655000000000001</v>
      </c>
      <c r="D26">
        <v>93.58</v>
      </c>
      <c r="E26">
        <v>96.441000000000003</v>
      </c>
      <c r="F26">
        <v>96.78</v>
      </c>
      <c r="G26">
        <v>94.507999999999996</v>
      </c>
      <c r="H26">
        <v>95.153000000000006</v>
      </c>
      <c r="I26">
        <v>97.287999999999997</v>
      </c>
      <c r="J26">
        <v>97.948999999999998</v>
      </c>
      <c r="K26">
        <v>94.965999999999994</v>
      </c>
      <c r="L26">
        <v>90.558999999999997</v>
      </c>
      <c r="M26">
        <v>83.034000000000006</v>
      </c>
      <c r="N26">
        <v>74.065600000000003</v>
      </c>
      <c r="O26">
        <v>64.714299999999994</v>
      </c>
      <c r="R26" s="5">
        <f>AV26+(C$209*_xlfn.NORM.DIST($B26,C$214*C$215+C$213,C$219*C$214,FALSE))+(C$211*_xlfn.NORM.DIST($B26,C$214*C$216+C$213,C$220*C$214,FALSE))+(C$210*_xlfn.NORM.DIST($B26,C$214*C$217+C$213,C$221*C$214,FALSE))+(C$212*_xlfn.NORM.DIST($B26,C$214*C$218+C$213,C$222*C$214,FALSE))</f>
        <v>92.523520472862415</v>
      </c>
      <c r="S26" s="5">
        <f>AW26+(D$209*_xlfn.NORM.DIST($B26,D$214*D$215+D$213,D$219*D$214,FALSE))+(D$211*_xlfn.NORM.DIST($B26,D$214*D$216+D$213,D$220*D$214,FALSE))+(D$210*_xlfn.NORM.DIST($B26,D$214*D$217+D$213,D$221*D$214,FALSE))+(D$212*_xlfn.NORM.DIST($B26,D$214*D$218+D$213,D$222*D$214,FALSE))</f>
        <v>95.147690971268915</v>
      </c>
      <c r="T26" s="5">
        <f>AX26+(E$209*_xlfn.NORM.DIST($B26,E$214*E$215+E$213,E$219*E$214,FALSE))+(E$211*_xlfn.NORM.DIST($B26,E$214*E$216+E$213,E$220*E$214,FALSE))+(E$210*_xlfn.NORM.DIST($B26,E$214*E$217+E$213,E$221*E$214,FALSE))+(E$212*_xlfn.NORM.DIST($B26,E$214*E$218+E$213,E$222*E$214,FALSE))</f>
        <v>96.804398057436615</v>
      </c>
      <c r="U26" s="5">
        <f>AY26+(F$209*_xlfn.NORM.DIST($B26,F$214*F$215+F$213,F$219*F$214,FALSE))+(F$211*_xlfn.NORM.DIST($B26,F$214*F$216+F$213,F$220*F$214,FALSE))+(F$210*_xlfn.NORM.DIST($B26,F$214*F$217+F$213,F$221*F$214,FALSE))+(F$212*_xlfn.NORM.DIST($B26,F$214*F$218+F$213,F$222*F$214,FALSE))</f>
        <v>96.700999175167439</v>
      </c>
      <c r="V26" s="5">
        <f>AZ26+(G$209*_xlfn.NORM.DIST($B26,G$214*G$215+G$213,G$219*G$214,FALSE))+(G$211*_xlfn.NORM.DIST($B26,G$214*G$216+G$213,G$220*G$214,FALSE))+(G$210*_xlfn.NORM.DIST($B26,G$214*G$217+G$213,G$221*G$214,FALSE))+(G$212*_xlfn.NORM.DIST($B26,G$214*G$218+G$213,G$222*G$214,FALSE))</f>
        <v>95.348197505336188</v>
      </c>
      <c r="W26" s="5">
        <f>BA26+(H$209*_xlfn.NORM.DIST($B26,H$214*H$215+H$213,H$219*H$214,FALSE))+(H$211*_xlfn.NORM.DIST($B26,H$214*H$216+H$213,H$220*H$214,FALSE))+(H$210*_xlfn.NORM.DIST($B26,H$214*H$217+H$213,H$221*H$214,FALSE))+(H$212*_xlfn.NORM.DIST($B26,H$214*H$218+H$213,H$222*H$214,FALSE))</f>
        <v>96.199573268355209</v>
      </c>
      <c r="X26" s="5">
        <f>BB26+(I$209*_xlfn.NORM.DIST($B26,I$214*I$215+I$213,I$219*I$214,FALSE))+(I$211*_xlfn.NORM.DIST($B26,I$214*I$216+I$213,I$220*I$214,FALSE))+(I$210*_xlfn.NORM.DIST($B26,I$214*I$217+I$213,I$221*I$214,FALSE))+(I$212*_xlfn.NORM.DIST($B26,I$214*I$218+I$213,I$222*I$214,FALSE))</f>
        <v>97.894470225768004</v>
      </c>
      <c r="Y26" s="5">
        <f>BC26+(J$209*_xlfn.NORM.DIST($B26,J$214*J$215+J$213,J$219*J$214,FALSE))+(J$211*_xlfn.NORM.DIST($B26,J$214*J$216+J$213,J$220*J$214,FALSE))+(J$210*_xlfn.NORM.DIST($B26,J$214*J$217+J$213,J$221*J$214,FALSE))+(J$212*_xlfn.NORM.DIST($B26,J$214*J$218+J$213,J$222*J$214,FALSE))</f>
        <v>98.104443598858026</v>
      </c>
      <c r="Z26" s="5">
        <f>BD26+(K$209*_xlfn.NORM.DIST($B26,K$214*K$215+K$213,K$219*K$214,FALSE))+(K$211*_xlfn.NORM.DIST($B26,K$214*K$216+K$213,K$220*K$214,FALSE))+(K$210*_xlfn.NORM.DIST($B26,K$214*K$217+K$213,K$221*K$214,FALSE))+(K$212*_xlfn.NORM.DIST($B26,K$214*K$218+K$213,K$222*K$214,FALSE))</f>
        <v>95.688898382767348</v>
      </c>
      <c r="AA26" s="5">
        <f>BE26+(L$209*_xlfn.NORM.DIST($B26,L$214*L$215+L$213,L$219*L$214,FALSE))+(L$211*_xlfn.NORM.DIST($B26,L$214*L$216+L$213,L$220*L$214,FALSE))+(L$210*_xlfn.NORM.DIST($B26,L$214*L$217+L$213,L$221*L$214,FALSE))+(L$212*_xlfn.NORM.DIST($B26,L$214*L$218+L$213,L$222*L$214,FALSE))</f>
        <v>91.88945055737274</v>
      </c>
      <c r="AB26" s="5">
        <f>BF26+(M$209*_xlfn.NORM.DIST($B26,M$214*M$215+M$213,M$219*M$214,FALSE))+(M$211*_xlfn.NORM.DIST($B26,M$214*M$216+M$213,M$220*M$214,FALSE))+(M$210*_xlfn.NORM.DIST($B26,M$214*M$217+M$213,M$221*M$214,FALSE))+(M$212*_xlfn.NORM.DIST($B26,M$214*M$218+M$213,M$222*M$214,FALSE))</f>
        <v>84.645130633115059</v>
      </c>
      <c r="AC26" s="5">
        <f>BG26+(N$209*_xlfn.NORM.DIST($B26,N$214*N$215+N$213,N$219*N$214,FALSE))+(N$211*_xlfn.NORM.DIST($B26,N$214*N$216+N$213,N$220*N$214,FALSE))+(N$210*_xlfn.NORM.DIST($B26,N$214*N$217+N$213,N$221*N$214,FALSE))+(N$212*_xlfn.NORM.DIST($B26,N$214*N$218+N$213,N$222*N$214,FALSE))</f>
        <v>74.797236814176799</v>
      </c>
      <c r="AD26" s="5">
        <f>BH26+(O$209*_xlfn.NORM.DIST($B26,O$214*O$215+O$213,O$219*O$214,FALSE))+(O$211*_xlfn.NORM.DIST($B26,O$214*O$216+O$213,O$220*O$214,FALSE))+(O$210*_xlfn.NORM.DIST($B26,O$214*O$217+O$213,O$221*O$214,FALSE))+(O$212*_xlfn.NORM.DIST($B26,O$214*O$218+O$213,O$222*O$214,FALSE))</f>
        <v>64.701221982279733</v>
      </c>
      <c r="AE26" s="5"/>
      <c r="AG26" s="5">
        <f t="shared" si="0"/>
        <v>0.13147952713758571</v>
      </c>
      <c r="AH26" s="5">
        <f t="shared" si="1"/>
        <v>-1.5676909712689167</v>
      </c>
      <c r="AI26" s="5">
        <f t="shared" si="2"/>
        <v>-0.36339805743661202</v>
      </c>
      <c r="AJ26" s="5">
        <f t="shared" si="3"/>
        <v>7.9000824832561989E-2</v>
      </c>
      <c r="AK26" s="5">
        <f t="shared" si="4"/>
        <v>-0.84019750533619231</v>
      </c>
      <c r="AL26" s="5">
        <f t="shared" si="5"/>
        <v>-1.0465732683552034</v>
      </c>
      <c r="AM26" s="5">
        <f t="shared" si="6"/>
        <v>-0.6064702257680068</v>
      </c>
      <c r="AN26" s="5">
        <f t="shared" si="7"/>
        <v>-0.15544359885802805</v>
      </c>
      <c r="AO26" s="5">
        <f t="shared" si="8"/>
        <v>-0.72289838276735452</v>
      </c>
      <c r="AP26" s="5">
        <f t="shared" si="9"/>
        <v>-1.3304505573727425</v>
      </c>
      <c r="AQ26" s="5">
        <f t="shared" si="10"/>
        <v>-1.611130633115053</v>
      </c>
      <c r="AR26" s="5">
        <f t="shared" si="11"/>
        <v>-0.73163681417679527</v>
      </c>
      <c r="AS26" s="5">
        <f t="shared" si="12"/>
        <v>1.3078017720260959E-2</v>
      </c>
      <c r="AV26" s="2">
        <f t="shared" si="13"/>
        <v>92.523520471754352</v>
      </c>
      <c r="AW26" s="2">
        <f t="shared" si="14"/>
        <v>95.147690970696729</v>
      </c>
      <c r="AX26" s="2">
        <f t="shared" si="15"/>
        <v>96.804398057308333</v>
      </c>
      <c r="AY26" s="2">
        <f t="shared" si="16"/>
        <v>96.70099917318872</v>
      </c>
      <c r="AZ26" s="2">
        <f t="shared" si="17"/>
        <v>95.348197503718382</v>
      </c>
      <c r="BA26" s="2">
        <f t="shared" si="18"/>
        <v>96.199573267722371</v>
      </c>
      <c r="BB26" s="2">
        <f t="shared" si="19"/>
        <v>97.894470224569403</v>
      </c>
      <c r="BC26" s="2">
        <f t="shared" si="20"/>
        <v>98.104443597808142</v>
      </c>
      <c r="BD26" s="2">
        <f t="shared" si="21"/>
        <v>95.68889837888004</v>
      </c>
      <c r="BE26" s="2">
        <f t="shared" si="22"/>
        <v>91.889450553873786</v>
      </c>
      <c r="BF26" s="2">
        <f t="shared" si="23"/>
        <v>84.645130624591474</v>
      </c>
      <c r="BG26" s="2">
        <f t="shared" si="24"/>
        <v>74.797236021063242</v>
      </c>
      <c r="BH26" s="2">
        <f t="shared" si="25"/>
        <v>64.701221598369912</v>
      </c>
      <c r="BK26" s="2">
        <f>IF(OR($B26&lt;C$229, AND($B26&gt;C$230, $B26&lt;C$231)), C26, "")</f>
        <v>92.655000000000001</v>
      </c>
      <c r="BL26" s="2">
        <f>IF(OR($B26&lt;D$229, AND($B26&gt;D$230, $B26&lt;D$231)), D26, "")</f>
        <v>93.58</v>
      </c>
      <c r="BM26" s="2">
        <f>IF(OR($B26&lt;E$229, AND($B26&gt;E$230, $B26&lt;E$231)), E26, "")</f>
        <v>96.441000000000003</v>
      </c>
      <c r="BN26" s="2">
        <f>IF(OR($B26&lt;F$229, AND($B26&gt;F$230, $B26&lt;F$231)), F26, "")</f>
        <v>96.78</v>
      </c>
      <c r="BO26" s="2">
        <f>IF(OR($B26&lt;G$229, AND($B26&gt;G$230, $B26&lt;G$231)), G26, "")</f>
        <v>94.507999999999996</v>
      </c>
      <c r="BP26" s="2">
        <f>IF(OR($B26&lt;H$229, AND($B26&gt;H$230, $B26&lt;H$231)), H26, "")</f>
        <v>95.153000000000006</v>
      </c>
      <c r="BQ26" s="2">
        <f>IF(OR($B26&lt;I$229, AND($B26&gt;I$230, $B26&lt;I$231)), I26, "")</f>
        <v>97.287999999999997</v>
      </c>
      <c r="BR26" s="2">
        <f>IF(OR($B26&lt;J$229, AND($B26&gt;J$230, $B26&lt;J$231)), J26, "")</f>
        <v>97.948999999999998</v>
      </c>
      <c r="BS26" s="2">
        <f>IF(OR($B26&lt;K$229, AND($B26&gt;K$230, $B26&lt;K$231)), K26, "")</f>
        <v>94.965999999999994</v>
      </c>
      <c r="BT26" s="2">
        <f>IF(OR($B26&lt;L$229, AND($B26&gt;L$230, $B26&lt;L$231)), L26, "")</f>
        <v>90.558999999999997</v>
      </c>
      <c r="BU26" s="2">
        <f>IF(OR($B26&lt;M$229, AND($B26&gt;M$230, $B26&lt;M$231)), M26, "")</f>
        <v>83.034000000000006</v>
      </c>
      <c r="BV26" s="2">
        <f>IF(OR($B26&lt;N$229, AND($B26&gt;N$230, $B26&lt;N$231)), N26, "")</f>
        <v>74.065600000000003</v>
      </c>
      <c r="BW26" s="2">
        <f>IF(OR($B26&lt;O$229, AND($B26&gt;O$230, $B26&lt;O$231)), O26, "")</f>
        <v>64.714299999999994</v>
      </c>
      <c r="BZ26" s="2" t="str">
        <f>IF(OR(AND($B26&gt;C$230, $B26&lt;C$231), $B26&gt;C$232), C26, "")</f>
        <v/>
      </c>
      <c r="CA26" s="2" t="str">
        <f>IF(OR(AND($B26&gt;D$230, $B26&lt;D$231), $B26&gt;D$232), D26, "")</f>
        <v/>
      </c>
      <c r="CB26" s="2" t="str">
        <f>IF(OR(AND($B26&gt;E$230, $B26&lt;E$231), $B26&gt;E$232), E26, "")</f>
        <v/>
      </c>
      <c r="CC26" s="2" t="str">
        <f>IF(OR(AND($B26&gt;F$230, $B26&lt;F$231), $B26&gt;F$232), F26, "")</f>
        <v/>
      </c>
      <c r="CD26" s="2" t="str">
        <f>IF(OR(AND($B26&gt;G$230, $B26&lt;G$231), $B26&gt;G$232), G26, "")</f>
        <v/>
      </c>
      <c r="CE26" s="2" t="str">
        <f>IF(OR(AND($B26&gt;H$230, $B26&lt;H$231), $B26&gt;H$232), H26, "")</f>
        <v/>
      </c>
      <c r="CF26" s="2" t="str">
        <f>IF(OR(AND($B26&gt;I$230, $B26&lt;I$231), $B26&gt;I$232), I26, "")</f>
        <v/>
      </c>
      <c r="CG26" s="2" t="str">
        <f>IF(OR(AND($B26&gt;J$230, $B26&lt;J$231), $B26&gt;J$232), J26, "")</f>
        <v/>
      </c>
      <c r="CH26" s="2" t="str">
        <f>IF(OR(AND($B26&gt;K$230, $B26&lt;K$231), $B26&gt;K$232), K26, "")</f>
        <v/>
      </c>
      <c r="CI26" s="2" t="str">
        <f>IF(OR(AND($B26&gt;L$230, $B26&lt;L$231), $B26&gt;L$232), L26, "")</f>
        <v/>
      </c>
      <c r="CJ26" s="2" t="str">
        <f>IF(OR(AND($B26&gt;M$230, $B26&lt;M$231), $B26&gt;M$232), M26, "")</f>
        <v/>
      </c>
      <c r="CK26" s="2" t="str">
        <f>IF(OR(AND($B26&gt;N$230, $B26&lt;N$231), $B26&gt;N$232), N26, "")</f>
        <v/>
      </c>
      <c r="CL26" s="2" t="str">
        <f>IF(OR(AND($B26&gt;O$230, $B26&lt;O$231), $B26&gt;O$232), O26, "")</f>
        <v/>
      </c>
      <c r="CO26" s="2">
        <f>BK$207*$B26+BK$209</f>
        <v>92.520188854642626</v>
      </c>
      <c r="CP26" s="2">
        <f>BL$207*$B26+BL$209</f>
        <v>95.144611449293578</v>
      </c>
      <c r="CQ26" s="2">
        <f>BM$207*$B26+BM$209</f>
        <v>96.802406786872098</v>
      </c>
      <c r="CR26" s="2">
        <f>BN$207*$B26+BN$209</f>
        <v>96.698672923353826</v>
      </c>
      <c r="CS26" s="2">
        <f>BO$207*$B26+BO$209</f>
        <v>95.346304649172609</v>
      </c>
      <c r="CT26" s="2">
        <f>BP$207*$B26+BP$209</f>
        <v>96.19714032716594</v>
      </c>
      <c r="CU26" s="2">
        <f>BQ$207*$B26+BQ$209</f>
        <v>97.890710172440393</v>
      </c>
      <c r="CV26" s="2">
        <f>BR$207*$B26+BR$209</f>
        <v>98.099945103806022</v>
      </c>
      <c r="CW26" s="2">
        <f>BS$207*$B26+BS$209</f>
        <v>95.684110611907869</v>
      </c>
      <c r="CX26" s="2">
        <f>BT$207*$B26+BT$209</f>
        <v>91.885627256249009</v>
      </c>
      <c r="CY26" s="2">
        <f>BU$207*$B26+BU$209</f>
        <v>84.64120974236296</v>
      </c>
      <c r="CZ26" s="2">
        <f>BV$207*$B26+BV$209</f>
        <v>74.793043788409847</v>
      </c>
      <c r="DA26" s="2">
        <f>BW$207*$B26+BW$209</f>
        <v>64.698672510772326</v>
      </c>
      <c r="DD26" s="2">
        <f>BZ$207*$B26+BZ$209</f>
        <v>99.62011236881078</v>
      </c>
      <c r="DE26" s="2">
        <f>CA$207*$B26+CA$209</f>
        <v>100.37454779168743</v>
      </c>
      <c r="DF26" s="2">
        <f>CB$207*$B26+CB$209</f>
        <v>100.08110163382372</v>
      </c>
      <c r="DG26" s="2">
        <f>CC$207*$B26+CC$209</f>
        <v>100.1360712828881</v>
      </c>
      <c r="DH26" s="2">
        <f>CD$207*$B26+CD$209</f>
        <v>98.30609875396037</v>
      </c>
      <c r="DI26" s="2">
        <f>CE$207*$B26+CE$209</f>
        <v>100.12831007822921</v>
      </c>
      <c r="DJ26" s="2">
        <f>CF$207*$B26+CF$209</f>
        <v>103.61328118939005</v>
      </c>
      <c r="DK26" s="2">
        <f>CG$207*$B26+CG$209</f>
        <v>105.1897467302652</v>
      </c>
      <c r="DL26" s="2">
        <f>CH$207*$B26+CH$209</f>
        <v>103.10836002700056</v>
      </c>
      <c r="DM26" s="2">
        <f>CI$207*$B26+CI$209</f>
        <v>98.049221995667779</v>
      </c>
      <c r="DN26" s="2">
        <f>CJ$207*$B26+CJ$209</f>
        <v>91.246219861514248</v>
      </c>
      <c r="DO26" s="2">
        <f>CK$207*$B26+CK$209</f>
        <v>80.722987778387107</v>
      </c>
      <c r="DP26" s="2">
        <f>CL$207*$B26+CL$209</f>
        <v>68.754119045153246</v>
      </c>
      <c r="DS26" s="2">
        <f>POWER(10,($B26-C$227)/C$228)/(1+POWER(10,($B26-C$227)/C$228))</f>
        <v>4.6924690175717993E-4</v>
      </c>
      <c r="DT26" s="2">
        <f>POWER(10,($B26-D$227)/D$228)/(1+POWER(10,($B26-D$227)/D$228))</f>
        <v>5.8882579089681165E-4</v>
      </c>
      <c r="DU26" s="2">
        <f>POWER(10,($B26-E$227)/E$228)/(1+POWER(10,($B26-E$227)/E$228))</f>
        <v>6.0733631191580318E-4</v>
      </c>
      <c r="DV26" s="2">
        <f>POWER(10,($B26-F$227)/F$228)/(1+POWER(10,($B26-F$227)/F$228))</f>
        <v>6.7674723485251147E-4</v>
      </c>
      <c r="DW26" s="2">
        <f>POWER(10,($B26-G$227)/G$228)/(1+POWER(10,($B26-G$227)/G$228))</f>
        <v>6.3952237174409884E-4</v>
      </c>
      <c r="DX26" s="2">
        <f>POWER(10,($B26-H$227)/H$228)/(1+POWER(10,($B26-H$227)/H$228))</f>
        <v>6.1888463498214336E-4</v>
      </c>
      <c r="DY26" s="2">
        <f>POWER(10,($B26-I$227)/I$228)/(1+POWER(10,($B26-I$227)/I$228))</f>
        <v>6.5705643807276333E-4</v>
      </c>
      <c r="DZ26" s="2">
        <f>POWER(10,($B26-J$227)/J$228)/(1+POWER(10,($B26-J$227)/J$228))</f>
        <v>6.345020973969848E-4</v>
      </c>
      <c r="EA26" s="2">
        <f>POWER(10,($B26-K$227)/K$228)/(1+POWER(10,($B26-K$227)/K$228))</f>
        <v>6.4488229105421355E-4</v>
      </c>
      <c r="EB26" s="2">
        <f>POWER(10,($B26-L$227)/L$228)/(1+POWER(10,($B26-L$227)/L$228))</f>
        <v>6.2030321369397864E-4</v>
      </c>
      <c r="EC26" s="2">
        <f>POWER(10,($B26-M$227)/M$228)/(1+POWER(10,($B26-M$227)/M$228))</f>
        <v>5.936224408105386E-4</v>
      </c>
      <c r="ED26" s="2">
        <f>POWER(10,($B26-N$227)/N$228)/(1+POWER(10,($B26-N$227)/N$228))</f>
        <v>7.0695990729070573E-4</v>
      </c>
      <c r="EE26" s="2">
        <f>POWER(10,($B26-O$227)/O$228)/(1+POWER(10,($B26-O$227)/O$228))</f>
        <v>6.2855904423326776E-4</v>
      </c>
    </row>
    <row r="27" spans="2:135" x14ac:dyDescent="0.25">
      <c r="B27" s="2">
        <v>21</v>
      </c>
      <c r="C27">
        <v>91.430999999999997</v>
      </c>
      <c r="D27">
        <v>94.48</v>
      </c>
      <c r="E27">
        <v>96.236999999999995</v>
      </c>
      <c r="F27">
        <v>97.016999999999996</v>
      </c>
      <c r="G27">
        <v>94.864000000000004</v>
      </c>
      <c r="H27">
        <v>96.661000000000001</v>
      </c>
      <c r="I27">
        <v>98.153000000000006</v>
      </c>
      <c r="J27">
        <v>98.661000000000001</v>
      </c>
      <c r="K27">
        <v>96</v>
      </c>
      <c r="L27">
        <v>92.034000000000006</v>
      </c>
      <c r="M27">
        <v>83.745999999999995</v>
      </c>
      <c r="N27">
        <v>74.245900000000006</v>
      </c>
      <c r="O27">
        <v>63.841299999999997</v>
      </c>
      <c r="R27" s="5">
        <f>AV27+(C$209*_xlfn.NORM.DIST($B27,C$214*C$215+C$213,C$219*C$214,FALSE))+(C$211*_xlfn.NORM.DIST($B27,C$214*C$216+C$213,C$220*C$214,FALSE))+(C$210*_xlfn.NORM.DIST($B27,C$214*C$217+C$213,C$221*C$214,FALSE))+(C$212*_xlfn.NORM.DIST($B27,C$214*C$218+C$213,C$222*C$214,FALSE))</f>
        <v>92.539106210193992</v>
      </c>
      <c r="S27" s="5">
        <f>AW27+(D$209*_xlfn.NORM.DIST($B27,D$214*D$215+D$213,D$219*D$214,FALSE))+(D$211*_xlfn.NORM.DIST($B27,D$214*D$216+D$213,D$220*D$214,FALSE))+(D$210*_xlfn.NORM.DIST($B27,D$214*D$217+D$213,D$221*D$214,FALSE))+(D$212*_xlfn.NORM.DIST($B27,D$214*D$218+D$213,D$222*D$214,FALSE))</f>
        <v>95.156348218647139</v>
      </c>
      <c r="T27" s="5">
        <f>AX27+(E$209*_xlfn.NORM.DIST($B27,E$214*E$215+E$213,E$219*E$214,FALSE))+(E$211*_xlfn.NORM.DIST($B27,E$214*E$216+E$213,E$220*E$214,FALSE))+(E$210*_xlfn.NORM.DIST($B27,E$214*E$217+E$213,E$221*E$214,FALSE))+(E$212*_xlfn.NORM.DIST($B27,E$214*E$218+E$213,E$222*E$214,FALSE))</f>
        <v>96.801082785427369</v>
      </c>
      <c r="U27" s="5">
        <f>AY27+(F$209*_xlfn.NORM.DIST($B27,F$214*F$215+F$213,F$219*F$214,FALSE))+(F$211*_xlfn.NORM.DIST($B27,F$214*F$216+F$213,F$220*F$214,FALSE))+(F$210*_xlfn.NORM.DIST($B27,F$214*F$217+F$213,F$221*F$214,FALSE))+(F$212*_xlfn.NORM.DIST($B27,F$214*F$218+F$213,F$222*F$214,FALSE))</f>
        <v>96.69945117381404</v>
      </c>
      <c r="V27" s="5">
        <f>AZ27+(G$209*_xlfn.NORM.DIST($B27,G$214*G$215+G$213,G$219*G$214,FALSE))+(G$211*_xlfn.NORM.DIST($B27,G$214*G$216+G$213,G$220*G$214,FALSE))+(G$210*_xlfn.NORM.DIST($B27,G$214*G$217+G$213,G$221*G$214,FALSE))+(G$212*_xlfn.NORM.DIST($B27,G$214*G$218+G$213,G$222*G$214,FALSE))</f>
        <v>95.367430793465644</v>
      </c>
      <c r="W27" s="5">
        <f>BA27+(H$209*_xlfn.NORM.DIST($B27,H$214*H$215+H$213,H$219*H$214,FALSE))+(H$211*_xlfn.NORM.DIST($B27,H$214*H$216+H$213,H$220*H$214,FALSE))+(H$210*_xlfn.NORM.DIST($B27,H$214*H$217+H$213,H$221*H$214,FALSE))+(H$212*_xlfn.NORM.DIST($B27,H$214*H$218+H$213,H$222*H$214,FALSE))</f>
        <v>96.237331863774415</v>
      </c>
      <c r="X27" s="5">
        <f>BB27+(I$209*_xlfn.NORM.DIST($B27,I$214*I$215+I$213,I$219*I$214,FALSE))+(I$211*_xlfn.NORM.DIST($B27,I$214*I$216+I$213,I$220*I$214,FALSE))+(I$210*_xlfn.NORM.DIST($B27,I$214*I$217+I$213,I$221*I$214,FALSE))+(I$212*_xlfn.NORM.DIST($B27,I$214*I$218+I$213,I$222*I$214,FALSE))</f>
        <v>97.938702127044394</v>
      </c>
      <c r="Y27" s="5">
        <f>BC27+(J$209*_xlfn.NORM.DIST($B27,J$214*J$215+J$213,J$219*J$214,FALSE))+(J$211*_xlfn.NORM.DIST($B27,J$214*J$216+J$213,J$220*J$214,FALSE))+(J$210*_xlfn.NORM.DIST($B27,J$214*J$217+J$213,J$221*J$214,FALSE))+(J$212*_xlfn.NORM.DIST($B27,J$214*J$218+J$213,J$222*J$214,FALSE))</f>
        <v>98.154677647475808</v>
      </c>
      <c r="Z27" s="5">
        <f>BD27+(K$209*_xlfn.NORM.DIST($B27,K$214*K$215+K$213,K$219*K$214,FALSE))+(K$211*_xlfn.NORM.DIST($B27,K$214*K$216+K$213,K$220*K$214,FALSE))+(K$210*_xlfn.NORM.DIST($B27,K$214*K$217+K$213,K$221*K$214,FALSE))+(K$212*_xlfn.NORM.DIST($B27,K$214*K$218+K$213,K$222*K$214,FALSE))</f>
        <v>95.731584042983158</v>
      </c>
      <c r="AA27" s="5">
        <f>BE27+(L$209*_xlfn.NORM.DIST($B27,L$214*L$215+L$213,L$219*L$214,FALSE))+(L$211*_xlfn.NORM.DIST($B27,L$214*L$216+L$213,L$220*L$214,FALSE))+(L$210*_xlfn.NORM.DIST($B27,L$214*L$217+L$213,L$221*L$214,FALSE))+(L$212*_xlfn.NORM.DIST($B27,L$214*L$218+L$213,L$222*L$214,FALSE))</f>
        <v>91.920014366002221</v>
      </c>
      <c r="AB27" s="5">
        <f>BF27+(M$209*_xlfn.NORM.DIST($B27,M$214*M$215+M$213,M$219*M$214,FALSE))+(M$211*_xlfn.NORM.DIST($B27,M$214*M$216+M$213,M$220*M$214,FALSE))+(M$210*_xlfn.NORM.DIST($B27,M$214*M$217+M$213,M$221*M$214,FALSE))+(M$212*_xlfn.NORM.DIST($B27,M$214*M$218+M$213,M$222*M$214,FALSE))</f>
        <v>84.683124071562688</v>
      </c>
      <c r="AC27" s="5">
        <f>BG27+(N$209*_xlfn.NORM.DIST($B27,N$214*N$215+N$213,N$219*N$214,FALSE))+(N$211*_xlfn.NORM.DIST($B27,N$214*N$216+N$213,N$220*N$214,FALSE))+(N$210*_xlfn.NORM.DIST($B27,N$214*N$217+N$213,N$221*N$214,FALSE))+(N$212*_xlfn.NORM.DIST($B27,N$214*N$218+N$213,N$222*N$214,FALSE))</f>
        <v>74.841013868721575</v>
      </c>
      <c r="AD27" s="5">
        <f>BH27+(O$209*_xlfn.NORM.DIST($B27,O$214*O$215+O$213,O$219*O$214,FALSE))+(O$211*_xlfn.NORM.DIST($B27,O$214*O$216+O$213,O$220*O$214,FALSE))+(O$210*_xlfn.NORM.DIST($B27,O$214*O$217+O$213,O$221*O$214,FALSE))+(O$212*_xlfn.NORM.DIST($B27,O$214*O$218+O$213,O$222*O$214,FALSE))</f>
        <v>64.73226450511045</v>
      </c>
      <c r="AE27" s="5"/>
      <c r="AG27" s="5">
        <f t="shared" si="0"/>
        <v>-1.1081062101939949</v>
      </c>
      <c r="AH27" s="5">
        <f t="shared" si="1"/>
        <v>-0.67634821864713501</v>
      </c>
      <c r="AI27" s="5">
        <f t="shared" si="2"/>
        <v>-0.56408278542737378</v>
      </c>
      <c r="AJ27" s="5">
        <f t="shared" si="3"/>
        <v>0.31754882618595559</v>
      </c>
      <c r="AK27" s="5">
        <f t="shared" si="4"/>
        <v>-0.50343079346563968</v>
      </c>
      <c r="AL27" s="5">
        <f t="shared" si="5"/>
        <v>0.42366813622558652</v>
      </c>
      <c r="AM27" s="5">
        <f t="shared" si="6"/>
        <v>0.21429787295561198</v>
      </c>
      <c r="AN27" s="5">
        <f t="shared" si="7"/>
        <v>0.50632235252419378</v>
      </c>
      <c r="AO27" s="5">
        <f t="shared" si="8"/>
        <v>0.26841595701684184</v>
      </c>
      <c r="AP27" s="5">
        <f t="shared" si="9"/>
        <v>0.11398563399778538</v>
      </c>
      <c r="AQ27" s="5">
        <f t="shared" si="10"/>
        <v>-0.93712407156269251</v>
      </c>
      <c r="AR27" s="5">
        <f t="shared" si="11"/>
        <v>-0.59511386872156891</v>
      </c>
      <c r="AS27" s="5">
        <f t="shared" si="12"/>
        <v>-0.89096450511045333</v>
      </c>
      <c r="AV27" s="2">
        <f t="shared" si="13"/>
        <v>92.539106205746151</v>
      </c>
      <c r="AW27" s="2">
        <f t="shared" si="14"/>
        <v>95.156348216227812</v>
      </c>
      <c r="AX27" s="2">
        <f t="shared" si="15"/>
        <v>96.801082784853364</v>
      </c>
      <c r="AY27" s="2">
        <f t="shared" si="16"/>
        <v>96.699451165686867</v>
      </c>
      <c r="AZ27" s="2">
        <f t="shared" si="17"/>
        <v>95.367430786823917</v>
      </c>
      <c r="BA27" s="2">
        <f t="shared" si="18"/>
        <v>96.237331861096209</v>
      </c>
      <c r="BB27" s="2">
        <f t="shared" si="19"/>
        <v>97.938702122044916</v>
      </c>
      <c r="BC27" s="2">
        <f t="shared" si="20"/>
        <v>98.15467764309173</v>
      </c>
      <c r="BD27" s="2">
        <f t="shared" si="21"/>
        <v>95.731584027493085</v>
      </c>
      <c r="BE27" s="2">
        <f t="shared" si="22"/>
        <v>91.920014352097908</v>
      </c>
      <c r="BF27" s="2">
        <f t="shared" si="23"/>
        <v>84.683124039031554</v>
      </c>
      <c r="BG27" s="2">
        <f t="shared" si="24"/>
        <v>74.841011289086254</v>
      </c>
      <c r="BH27" s="2">
        <f t="shared" si="25"/>
        <v>64.73226324229725</v>
      </c>
      <c r="BK27" s="2">
        <f>IF(OR($B27&lt;C$229, AND($B27&gt;C$230, $B27&lt;C$231)), C27, "")</f>
        <v>91.430999999999997</v>
      </c>
      <c r="BL27" s="2">
        <f>IF(OR($B27&lt;D$229, AND($B27&gt;D$230, $B27&lt;D$231)), D27, "")</f>
        <v>94.48</v>
      </c>
      <c r="BM27" s="2">
        <f>IF(OR($B27&lt;E$229, AND($B27&gt;E$230, $B27&lt;E$231)), E27, "")</f>
        <v>96.236999999999995</v>
      </c>
      <c r="BN27" s="2">
        <f>IF(OR($B27&lt;F$229, AND($B27&gt;F$230, $B27&lt;F$231)), F27, "")</f>
        <v>97.016999999999996</v>
      </c>
      <c r="BO27" s="2">
        <f>IF(OR($B27&lt;G$229, AND($B27&gt;G$230, $B27&lt;G$231)), G27, "")</f>
        <v>94.864000000000004</v>
      </c>
      <c r="BP27" s="2">
        <f>IF(OR($B27&lt;H$229, AND($B27&gt;H$230, $B27&lt;H$231)), H27, "")</f>
        <v>96.661000000000001</v>
      </c>
      <c r="BQ27" s="2">
        <f>IF(OR($B27&lt;I$229, AND($B27&gt;I$230, $B27&lt;I$231)), I27, "")</f>
        <v>98.153000000000006</v>
      </c>
      <c r="BR27" s="2">
        <f>IF(OR($B27&lt;J$229, AND($B27&gt;J$230, $B27&lt;J$231)), J27, "")</f>
        <v>98.661000000000001</v>
      </c>
      <c r="BS27" s="2">
        <f>IF(OR($B27&lt;K$229, AND($B27&gt;K$230, $B27&lt;K$231)), K27, "")</f>
        <v>96</v>
      </c>
      <c r="BT27" s="2">
        <f>IF(OR($B27&lt;L$229, AND($B27&gt;L$230, $B27&lt;L$231)), L27, "")</f>
        <v>92.034000000000006</v>
      </c>
      <c r="BU27" s="2">
        <f>IF(OR($B27&lt;M$229, AND($B27&gt;M$230, $B27&lt;M$231)), M27, "")</f>
        <v>83.745999999999995</v>
      </c>
      <c r="BV27" s="2">
        <f>IF(OR($B27&lt;N$229, AND($B27&gt;N$230, $B27&lt;N$231)), N27, "")</f>
        <v>74.245900000000006</v>
      </c>
      <c r="BW27" s="2">
        <f>IF(OR($B27&lt;O$229, AND($B27&gt;O$230, $B27&lt;O$231)), O27, "")</f>
        <v>63.841299999999997</v>
      </c>
      <c r="BZ27" s="2" t="str">
        <f>IF(OR(AND($B27&gt;C$230, $B27&lt;C$231), $B27&gt;C$232), C27, "")</f>
        <v/>
      </c>
      <c r="CA27" s="2" t="str">
        <f>IF(OR(AND($B27&gt;D$230, $B27&lt;D$231), $B27&gt;D$232), D27, "")</f>
        <v/>
      </c>
      <c r="CB27" s="2" t="str">
        <f>IF(OR(AND($B27&gt;E$230, $B27&lt;E$231), $B27&gt;E$232), E27, "")</f>
        <v/>
      </c>
      <c r="CC27" s="2" t="str">
        <f>IF(OR(AND($B27&gt;F$230, $B27&lt;F$231), $B27&gt;F$232), F27, "")</f>
        <v/>
      </c>
      <c r="CD27" s="2" t="str">
        <f>IF(OR(AND($B27&gt;G$230, $B27&lt;G$231), $B27&gt;G$232), G27, "")</f>
        <v/>
      </c>
      <c r="CE27" s="2" t="str">
        <f>IF(OR(AND($B27&gt;H$230, $B27&lt;H$231), $B27&gt;H$232), H27, "")</f>
        <v/>
      </c>
      <c r="CF27" s="2" t="str">
        <f>IF(OR(AND($B27&gt;I$230, $B27&lt;I$231), $B27&gt;I$232), I27, "")</f>
        <v/>
      </c>
      <c r="CG27" s="2" t="str">
        <f>IF(OR(AND($B27&gt;J$230, $B27&lt;J$231), $B27&gt;J$232), J27, "")</f>
        <v/>
      </c>
      <c r="CH27" s="2" t="str">
        <f>IF(OR(AND($B27&gt;K$230, $B27&lt;K$231), $B27&gt;K$232), K27, "")</f>
        <v/>
      </c>
      <c r="CI27" s="2" t="str">
        <f>IF(OR(AND($B27&gt;L$230, $B27&lt;L$231), $B27&gt;L$232), L27, "")</f>
        <v/>
      </c>
      <c r="CJ27" s="2" t="str">
        <f>IF(OR(AND($B27&gt;M$230, $B27&lt;M$231), $B27&gt;M$232), M27, "")</f>
        <v/>
      </c>
      <c r="CK27" s="2" t="str">
        <f>IF(OR(AND($B27&gt;N$230, $B27&lt;N$231), $B27&gt;N$232), N27, "")</f>
        <v/>
      </c>
      <c r="CL27" s="2" t="str">
        <f>IF(OR(AND($B27&gt;O$230, $B27&lt;O$231), $B27&gt;O$232), O27, "")</f>
        <v/>
      </c>
      <c r="CO27" s="2">
        <f>BK$207*$B27+BK$209</f>
        <v>92.535503091680454</v>
      </c>
      <c r="CP27" s="2">
        <f>BL$207*$B27+BL$209</f>
        <v>95.15302115636139</v>
      </c>
      <c r="CQ27" s="2">
        <f>BM$207*$B27+BM$209</f>
        <v>96.798932236494224</v>
      </c>
      <c r="CR27" s="2">
        <f>BN$207*$B27+BN$209</f>
        <v>96.696937742360447</v>
      </c>
      <c r="CS27" s="2">
        <f>BO$207*$B27+BO$209</f>
        <v>95.365387957291361</v>
      </c>
      <c r="CT27" s="2">
        <f>BP$207*$B27+BP$209</f>
        <v>96.234703221310227</v>
      </c>
      <c r="CU27" s="2">
        <f>BQ$207*$B27+BQ$209</f>
        <v>97.934639726716583</v>
      </c>
      <c r="CV27" s="2">
        <f>BR$207*$B27+BR$209</f>
        <v>98.149816896368776</v>
      </c>
      <c r="CW27" s="2">
        <f>BS$207*$B27+BS$209</f>
        <v>95.726410616546346</v>
      </c>
      <c r="CX27" s="2">
        <f>BT$207*$B27+BT$209</f>
        <v>91.91588354510688</v>
      </c>
      <c r="CY27" s="2">
        <f>BU$207*$B27+BU$209</f>
        <v>84.678885895113197</v>
      </c>
      <c r="CZ27" s="2">
        <f>BV$207*$B27+BV$209</f>
        <v>74.836479447740018</v>
      </c>
      <c r="DA27" s="2">
        <f>BW$207*$B27+BW$209</f>
        <v>64.729507523231803</v>
      </c>
      <c r="DD27" s="2">
        <f>BZ$207*$B27+BZ$209</f>
        <v>99.538698720099333</v>
      </c>
      <c r="DE27" s="2">
        <f>CA$207*$B27+CA$209</f>
        <v>100.30647585246052</v>
      </c>
      <c r="DF27" s="2">
        <f>CB$207*$B27+CB$209</f>
        <v>100.0285075126649</v>
      </c>
      <c r="DG27" s="2">
        <f>CC$207*$B27+CC$209</f>
        <v>100.0843457211258</v>
      </c>
      <c r="DH27" s="2">
        <f>CD$207*$B27+CD$209</f>
        <v>98.278808520989273</v>
      </c>
      <c r="DI27" s="2">
        <f>CE$207*$B27+CE$209</f>
        <v>100.10859341830951</v>
      </c>
      <c r="DJ27" s="2">
        <f>CF$207*$B27+CF$209</f>
        <v>103.5737039245346</v>
      </c>
      <c r="DK27" s="2">
        <f>CG$207*$B27+CG$209</f>
        <v>105.13690975076001</v>
      </c>
      <c r="DL27" s="2">
        <f>CH$207*$B27+CH$209</f>
        <v>103.04325041565059</v>
      </c>
      <c r="DM27" s="2">
        <f>CI$207*$B27+CI$209</f>
        <v>97.989632845789316</v>
      </c>
      <c r="DN27" s="2">
        <f>CJ$207*$B27+CJ$209</f>
        <v>91.190524092611142</v>
      </c>
      <c r="DO27" s="2">
        <f>CK$207*$B27+CK$209</f>
        <v>80.683162250692348</v>
      </c>
      <c r="DP27" s="2">
        <f>CL$207*$B27+CL$209</f>
        <v>68.728174139873786</v>
      </c>
      <c r="DS27" s="2">
        <f>POWER(10,($B27-C$227)/C$228)/(1+POWER(10,($B27-C$227)/C$228))</f>
        <v>5.1449570408629037E-4</v>
      </c>
      <c r="DT27" s="2">
        <f>POWER(10,($B27-D$227)/D$228)/(1+POWER(10,($B27-D$227)/D$228))</f>
        <v>6.4559796536704946E-4</v>
      </c>
      <c r="DU27" s="2">
        <f>POWER(10,($B27-E$227)/E$228)/(1+POWER(10,($B27-E$227)/E$228))</f>
        <v>6.658920059914961E-4</v>
      </c>
      <c r="DV27" s="2">
        <f>POWER(10,($B27-F$227)/F$228)/(1+POWER(10,($B27-F$227)/F$228))</f>
        <v>7.4199014177609866E-4</v>
      </c>
      <c r="DW27" s="2">
        <f>POWER(10,($B27-G$227)/G$228)/(1+POWER(10,($B27-G$227)/G$228))</f>
        <v>7.0117907383899353E-4</v>
      </c>
      <c r="DX27" s="2">
        <f>POWER(10,($B27-H$227)/H$228)/(1+POWER(10,($B27-H$227)/H$228))</f>
        <v>6.7855299255135959E-4</v>
      </c>
      <c r="DY27" s="2">
        <f>POWER(10,($B27-I$227)/I$228)/(1+POWER(10,($B27-I$227)/I$228))</f>
        <v>7.2040239050776846E-4</v>
      </c>
      <c r="DZ27" s="2">
        <f>POWER(10,($B27-J$227)/J$228)/(1+POWER(10,($B27-J$227)/J$228))</f>
        <v>6.9567512902009808E-4</v>
      </c>
      <c r="EA27" s="2">
        <f>POWER(10,($B27-K$227)/K$228)/(1+POWER(10,($B27-K$227)/K$228))</f>
        <v>7.0705538029853046E-4</v>
      </c>
      <c r="EB27" s="2">
        <f>POWER(10,($B27-L$227)/L$228)/(1+POWER(10,($B27-L$227)/L$228))</f>
        <v>6.8010824723497773E-4</v>
      </c>
      <c r="EC27" s="2">
        <f>POWER(10,($B27-M$227)/M$228)/(1+POWER(10,($B27-M$227)/M$228))</f>
        <v>6.5085678746596451E-4</v>
      </c>
      <c r="ED27" s="2">
        <f>POWER(10,($B27-N$227)/N$228)/(1+POWER(10,($B27-N$227)/N$228))</f>
        <v>7.7511325634901365E-4</v>
      </c>
      <c r="EE27" s="2">
        <f>POWER(10,($B27-O$227)/O$228)/(1+POWER(10,($B27-O$227)/O$228))</f>
        <v>6.8915949481299468E-4</v>
      </c>
    </row>
    <row r="28" spans="2:135" x14ac:dyDescent="0.25">
      <c r="B28" s="2">
        <v>22</v>
      </c>
      <c r="C28">
        <v>90.861999999999995</v>
      </c>
      <c r="D28">
        <v>95.76</v>
      </c>
      <c r="E28">
        <v>97.051000000000002</v>
      </c>
      <c r="F28">
        <v>96.948999999999998</v>
      </c>
      <c r="G28">
        <v>94.525000000000006</v>
      </c>
      <c r="H28">
        <v>97.254000000000005</v>
      </c>
      <c r="I28">
        <v>96.846999999999994</v>
      </c>
      <c r="J28">
        <v>99.61</v>
      </c>
      <c r="K28">
        <v>95.948999999999998</v>
      </c>
      <c r="L28">
        <v>92.457999999999998</v>
      </c>
      <c r="M28">
        <v>84.168999999999997</v>
      </c>
      <c r="N28">
        <v>74.295100000000005</v>
      </c>
      <c r="O28">
        <v>65.396799999999999</v>
      </c>
      <c r="R28" s="5">
        <f>AV28+(C$209*_xlfn.NORM.DIST($B28,C$214*C$215+C$213,C$219*C$214,FALSE))+(C$211*_xlfn.NORM.DIST($B28,C$214*C$216+C$213,C$220*C$214,FALSE))+(C$210*_xlfn.NORM.DIST($B28,C$214*C$217+C$213,C$221*C$214,FALSE))+(C$212*_xlfn.NORM.DIST($B28,C$214*C$218+C$213,C$222*C$214,FALSE))</f>
        <v>92.554713321090034</v>
      </c>
      <c r="S28" s="5">
        <f>AW28+(D$209*_xlfn.NORM.DIST($B28,D$214*D$215+D$213,D$219*D$214,FALSE))+(D$211*_xlfn.NORM.DIST($B28,D$214*D$216+D$213,D$220*D$214,FALSE))+(D$210*_xlfn.NORM.DIST($B28,D$214*D$217+D$213,D$221*D$214,FALSE))+(D$212*_xlfn.NORM.DIST($B28,D$214*D$218+D$213,D$222*D$214,FALSE))</f>
        <v>95.165024557872442</v>
      </c>
      <c r="T28" s="5">
        <f>AX28+(E$209*_xlfn.NORM.DIST($B28,E$214*E$215+E$213,E$219*E$214,FALSE))+(E$211*_xlfn.NORM.DIST($B28,E$214*E$216+E$213,E$220*E$214,FALSE))+(E$210*_xlfn.NORM.DIST($B28,E$214*E$217+E$213,E$221*E$214,FALSE))+(E$212*_xlfn.NORM.DIST($B28,E$214*E$218+E$213,E$222*E$214,FALSE))</f>
        <v>96.797779704819504</v>
      </c>
      <c r="U28" s="5">
        <f>AY28+(F$209*_xlfn.NORM.DIST($B28,F$214*F$215+F$213,F$219*F$214,FALSE))+(F$211*_xlfn.NORM.DIST($B28,F$214*F$216+F$213,F$220*F$214,FALSE))+(F$210*_xlfn.NORM.DIST($B28,F$214*F$217+F$213,F$221*F$214,FALSE))+(F$212*_xlfn.NORM.DIST($B28,F$214*F$218+F$213,F$222*F$214,FALSE))</f>
        <v>96.697917641939455</v>
      </c>
      <c r="V28" s="5">
        <f>AZ28+(G$209*_xlfn.NORM.DIST($B28,G$214*G$215+G$213,G$219*G$214,FALSE))+(G$211*_xlfn.NORM.DIST($B28,G$214*G$216+G$213,G$220*G$214,FALSE))+(G$210*_xlfn.NORM.DIST($B28,G$214*G$217+G$213,G$221*G$214,FALSE))+(G$212*_xlfn.NORM.DIST($B28,G$214*G$218+G$213,G$222*G$214,FALSE))</f>
        <v>95.386675407261933</v>
      </c>
      <c r="W28" s="5">
        <f>BA28+(H$209*_xlfn.NORM.DIST($B28,H$214*H$215+H$213,H$219*H$214,FALSE))+(H$211*_xlfn.NORM.DIST($B28,H$214*H$216+H$213,H$220*H$214,FALSE))+(H$210*_xlfn.NORM.DIST($B28,H$214*H$217+H$213,H$221*H$214,FALSE))+(H$212*_xlfn.NORM.DIST($B28,H$214*H$218+H$213,H$222*H$214,FALSE))</f>
        <v>96.275105569605614</v>
      </c>
      <c r="X28" s="5">
        <f>BB28+(I$209*_xlfn.NORM.DIST($B28,I$214*I$215+I$213,I$219*I$214,FALSE))+(I$211*_xlfn.NORM.DIST($B28,I$214*I$216+I$213,I$220*I$214,FALSE))+(I$210*_xlfn.NORM.DIST($B28,I$214*I$217+I$213,I$221*I$214,FALSE))+(I$212*_xlfn.NORM.DIST($B28,I$214*I$218+I$213,I$222*I$214,FALSE))</f>
        <v>97.98295736142309</v>
      </c>
      <c r="Y28" s="5">
        <f>BC28+(J$209*_xlfn.NORM.DIST($B28,J$214*J$215+J$213,J$219*J$214,FALSE))+(J$211*_xlfn.NORM.DIST($B28,J$214*J$216+J$213,J$220*J$214,FALSE))+(J$210*_xlfn.NORM.DIST($B28,J$214*J$217+J$213,J$221*J$214,FALSE))+(J$212*_xlfn.NORM.DIST($B28,J$214*J$218+J$213,J$222*J$214,FALSE))</f>
        <v>98.204939711373015</v>
      </c>
      <c r="Z28" s="5">
        <f>BD28+(K$209*_xlfn.NORM.DIST($B28,K$214*K$215+K$213,K$219*K$214,FALSE))+(K$211*_xlfn.NORM.DIST($B28,K$214*K$216+K$213,K$220*K$214,FALSE))+(K$210*_xlfn.NORM.DIST($B28,K$214*K$217+K$213,K$221*K$214,FALSE))+(K$212*_xlfn.NORM.DIST($B28,K$214*K$218+K$213,K$222*K$214,FALSE))</f>
        <v>95.774299559967631</v>
      </c>
      <c r="AA28" s="5">
        <f>BE28+(L$209*_xlfn.NORM.DIST($B28,L$214*L$215+L$213,L$219*L$214,FALSE))+(L$211*_xlfn.NORM.DIST($B28,L$214*L$216+L$213,L$220*L$214,FALSE))+(L$210*_xlfn.NORM.DIST($B28,L$214*L$217+L$213,L$221*L$214,FALSE))+(L$212*_xlfn.NORM.DIST($B28,L$214*L$218+L$213,L$222*L$214,FALSE))</f>
        <v>91.950601934162606</v>
      </c>
      <c r="AB28" s="5">
        <f>BF28+(M$209*_xlfn.NORM.DIST($B28,M$214*M$215+M$213,M$219*M$214,FALSE))+(M$211*_xlfn.NORM.DIST($B28,M$214*M$216+M$213,M$220*M$214,FALSE))+(M$210*_xlfn.NORM.DIST($B28,M$214*M$217+M$213,M$221*M$214,FALSE))+(M$212*_xlfn.NORM.DIST($B28,M$214*M$218+M$213,M$222*M$214,FALSE))</f>
        <v>84.721142277098039</v>
      </c>
      <c r="AC28" s="5">
        <f>BG28+(N$209*_xlfn.NORM.DIST($B28,N$214*N$215+N$213,N$219*N$214,FALSE))+(N$211*_xlfn.NORM.DIST($B28,N$214*N$216+N$213,N$220*N$214,FALSE))+(N$210*_xlfn.NORM.DIST($B28,N$214*N$217+N$213,N$221*N$214,FALSE))+(N$212*_xlfn.NORM.DIST($B28,N$214*N$218+N$213,N$222*N$214,FALSE))</f>
        <v>74.884821115907698</v>
      </c>
      <c r="AD28" s="5">
        <f>BH28+(O$209*_xlfn.NORM.DIST($B28,O$214*O$215+O$213,O$219*O$214,FALSE))+(O$211*_xlfn.NORM.DIST($B28,O$214*O$216+O$213,O$220*O$214,FALSE))+(O$210*_xlfn.NORM.DIST($B28,O$214*O$217+O$213,O$221*O$214,FALSE))+(O$212*_xlfn.NORM.DIST($B28,O$214*O$218+O$213,O$222*O$214,FALSE))</f>
        <v>64.763325016560401</v>
      </c>
      <c r="AE28" s="5"/>
      <c r="AG28" s="5">
        <f t="shared" si="0"/>
        <v>-1.6927133210900394</v>
      </c>
      <c r="AH28" s="5">
        <f t="shared" si="1"/>
        <v>0.59497544212756281</v>
      </c>
      <c r="AI28" s="5">
        <f t="shared" si="2"/>
        <v>0.2532202951804976</v>
      </c>
      <c r="AJ28" s="5">
        <f t="shared" si="3"/>
        <v>0.25108235806054324</v>
      </c>
      <c r="AK28" s="5">
        <f t="shared" si="4"/>
        <v>-0.86167540726192726</v>
      </c>
      <c r="AL28" s="5">
        <f t="shared" si="5"/>
        <v>0.97889443039439072</v>
      </c>
      <c r="AM28" s="5">
        <f t="shared" si="6"/>
        <v>-1.1359573614230953</v>
      </c>
      <c r="AN28" s="5">
        <f t="shared" si="7"/>
        <v>1.4050602886269843</v>
      </c>
      <c r="AO28" s="5">
        <f t="shared" si="8"/>
        <v>0.17470044003236751</v>
      </c>
      <c r="AP28" s="5">
        <f t="shared" si="9"/>
        <v>0.50739806583739266</v>
      </c>
      <c r="AQ28" s="5">
        <f t="shared" si="10"/>
        <v>-0.5521422770980422</v>
      </c>
      <c r="AR28" s="5">
        <f t="shared" si="11"/>
        <v>-0.58972111590769316</v>
      </c>
      <c r="AS28" s="5">
        <f t="shared" si="12"/>
        <v>0.63347498343959785</v>
      </c>
      <c r="AV28" s="2">
        <f t="shared" si="13"/>
        <v>92.554713303919144</v>
      </c>
      <c r="AW28" s="2">
        <f t="shared" si="14"/>
        <v>95.165024548052529</v>
      </c>
      <c r="AX28" s="2">
        <f t="shared" si="15"/>
        <v>96.79777970235601</v>
      </c>
      <c r="AY28" s="2">
        <f t="shared" si="16"/>
        <v>96.69791760990843</v>
      </c>
      <c r="AZ28" s="2">
        <f t="shared" si="17"/>
        <v>95.386675381089191</v>
      </c>
      <c r="BA28" s="2">
        <f t="shared" si="18"/>
        <v>96.275105558728214</v>
      </c>
      <c r="BB28" s="2">
        <f t="shared" si="19"/>
        <v>97.982957341413638</v>
      </c>
      <c r="BC28" s="2">
        <f t="shared" si="20"/>
        <v>98.204939693803638</v>
      </c>
      <c r="BD28" s="2">
        <f t="shared" si="21"/>
        <v>95.774299500700039</v>
      </c>
      <c r="BE28" s="2">
        <f t="shared" si="22"/>
        <v>91.950601881095167</v>
      </c>
      <c r="BF28" s="2">
        <f t="shared" si="23"/>
        <v>84.721142157763282</v>
      </c>
      <c r="BG28" s="2">
        <f t="shared" si="24"/>
        <v>74.884813042770915</v>
      </c>
      <c r="BH28" s="2">
        <f t="shared" si="25"/>
        <v>64.76332101787365</v>
      </c>
      <c r="BK28" s="2">
        <f>IF(OR($B28&lt;C$229, AND($B28&gt;C$230, $B28&lt;C$231)), C28, "")</f>
        <v>90.861999999999995</v>
      </c>
      <c r="BL28" s="2">
        <f>IF(OR($B28&lt;D$229, AND($B28&gt;D$230, $B28&lt;D$231)), D28, "")</f>
        <v>95.76</v>
      </c>
      <c r="BM28" s="2">
        <f>IF(OR($B28&lt;E$229, AND($B28&gt;E$230, $B28&lt;E$231)), E28, "")</f>
        <v>97.051000000000002</v>
      </c>
      <c r="BN28" s="2">
        <f>IF(OR($B28&lt;F$229, AND($B28&gt;F$230, $B28&lt;F$231)), F28, "")</f>
        <v>96.948999999999998</v>
      </c>
      <c r="BO28" s="2">
        <f>IF(OR($B28&lt;G$229, AND($B28&gt;G$230, $B28&lt;G$231)), G28, "")</f>
        <v>94.525000000000006</v>
      </c>
      <c r="BP28" s="2">
        <f>IF(OR($B28&lt;H$229, AND($B28&gt;H$230, $B28&lt;H$231)), H28, "")</f>
        <v>97.254000000000005</v>
      </c>
      <c r="BQ28" s="2">
        <f>IF(OR($B28&lt;I$229, AND($B28&gt;I$230, $B28&lt;I$231)), I28, "")</f>
        <v>96.846999999999994</v>
      </c>
      <c r="BR28" s="2">
        <f>IF(OR($B28&lt;J$229, AND($B28&gt;J$230, $B28&lt;J$231)), J28, "")</f>
        <v>99.61</v>
      </c>
      <c r="BS28" s="2">
        <f>IF(OR($B28&lt;K$229, AND($B28&gt;K$230, $B28&lt;K$231)), K28, "")</f>
        <v>95.948999999999998</v>
      </c>
      <c r="BT28" s="2">
        <f>IF(OR($B28&lt;L$229, AND($B28&gt;L$230, $B28&lt;L$231)), L28, "")</f>
        <v>92.457999999999998</v>
      </c>
      <c r="BU28" s="2">
        <f>IF(OR($B28&lt;M$229, AND($B28&gt;M$230, $B28&lt;M$231)), M28, "")</f>
        <v>84.168999999999997</v>
      </c>
      <c r="BV28" s="2">
        <f>IF(OR($B28&lt;N$229, AND($B28&gt;N$230, $B28&lt;N$231)), N28, "")</f>
        <v>74.295100000000005</v>
      </c>
      <c r="BW28" s="2">
        <f>IF(OR($B28&lt;O$229, AND($B28&gt;O$230, $B28&lt;O$231)), O28, "")</f>
        <v>65.396799999999999</v>
      </c>
      <c r="BZ28" s="2" t="str">
        <f>IF(OR(AND($B28&gt;C$230, $B28&lt;C$231), $B28&gt;C$232), C28, "")</f>
        <v/>
      </c>
      <c r="CA28" s="2" t="str">
        <f>IF(OR(AND($B28&gt;D$230, $B28&lt;D$231), $B28&gt;D$232), D28, "")</f>
        <v/>
      </c>
      <c r="CB28" s="2" t="str">
        <f>IF(OR(AND($B28&gt;E$230, $B28&lt;E$231), $B28&gt;E$232), E28, "")</f>
        <v/>
      </c>
      <c r="CC28" s="2" t="str">
        <f>IF(OR(AND($B28&gt;F$230, $B28&lt;F$231), $B28&gt;F$232), F28, "")</f>
        <v/>
      </c>
      <c r="CD28" s="2" t="str">
        <f>IF(OR(AND($B28&gt;G$230, $B28&lt;G$231), $B28&gt;G$232), G28, "")</f>
        <v/>
      </c>
      <c r="CE28" s="2" t="str">
        <f>IF(OR(AND($B28&gt;H$230, $B28&lt;H$231), $B28&gt;H$232), H28, "")</f>
        <v/>
      </c>
      <c r="CF28" s="2" t="str">
        <f>IF(OR(AND($B28&gt;I$230, $B28&lt;I$231), $B28&gt;I$232), I28, "")</f>
        <v/>
      </c>
      <c r="CG28" s="2" t="str">
        <f>IF(OR(AND($B28&gt;J$230, $B28&lt;J$231), $B28&gt;J$232), J28, "")</f>
        <v/>
      </c>
      <c r="CH28" s="2" t="str">
        <f>IF(OR(AND($B28&gt;K$230, $B28&lt;K$231), $B28&gt;K$232), K28, "")</f>
        <v/>
      </c>
      <c r="CI28" s="2" t="str">
        <f>IF(OR(AND($B28&gt;L$230, $B28&lt;L$231), $B28&gt;L$232), L28, "")</f>
        <v/>
      </c>
      <c r="CJ28" s="2" t="str">
        <f>IF(OR(AND($B28&gt;M$230, $B28&lt;M$231), $B28&gt;M$232), M28, "")</f>
        <v/>
      </c>
      <c r="CK28" s="2" t="str">
        <f>IF(OR(AND($B28&gt;N$230, $B28&lt;N$231), $B28&gt;N$232), N28, "")</f>
        <v/>
      </c>
      <c r="CL28" s="2" t="str">
        <f>IF(OR(AND($B28&gt;O$230, $B28&lt;O$231), $B28&gt;O$232), O28, "")</f>
        <v/>
      </c>
      <c r="CO28" s="2">
        <f>BK$207*$B28+BK$209</f>
        <v>92.550817328718281</v>
      </c>
      <c r="CP28" s="2">
        <f>BL$207*$B28+BL$209</f>
        <v>95.161430863429217</v>
      </c>
      <c r="CQ28" s="2">
        <f>BM$207*$B28+BM$209</f>
        <v>96.795457686116364</v>
      </c>
      <c r="CR28" s="2">
        <f>BN$207*$B28+BN$209</f>
        <v>96.695202561367083</v>
      </c>
      <c r="CS28" s="2">
        <f>BO$207*$B28+BO$209</f>
        <v>95.384471265410127</v>
      </c>
      <c r="CT28" s="2">
        <f>BP$207*$B28+BP$209</f>
        <v>96.272266115454528</v>
      </c>
      <c r="CU28" s="2">
        <f>BQ$207*$B28+BQ$209</f>
        <v>97.978569280992772</v>
      </c>
      <c r="CV28" s="2">
        <f>BR$207*$B28+BR$209</f>
        <v>98.199688688931531</v>
      </c>
      <c r="CW28" s="2">
        <f>BS$207*$B28+BS$209</f>
        <v>95.768710621184823</v>
      </c>
      <c r="CX28" s="2">
        <f>BT$207*$B28+BT$209</f>
        <v>91.94613983396475</v>
      </c>
      <c r="CY28" s="2">
        <f>BU$207*$B28+BU$209</f>
        <v>84.716562047863434</v>
      </c>
      <c r="CZ28" s="2">
        <f>BV$207*$B28+BV$209</f>
        <v>74.879915107070175</v>
      </c>
      <c r="DA28" s="2">
        <f>BW$207*$B28+BW$209</f>
        <v>64.760342535691294</v>
      </c>
      <c r="DD28" s="2">
        <f>BZ$207*$B28+BZ$209</f>
        <v>99.457285071387901</v>
      </c>
      <c r="DE28" s="2">
        <f>CA$207*$B28+CA$209</f>
        <v>100.23840391323361</v>
      </c>
      <c r="DF28" s="2">
        <f>CB$207*$B28+CB$209</f>
        <v>99.975913391506097</v>
      </c>
      <c r="DG28" s="2">
        <f>CC$207*$B28+CC$209</f>
        <v>100.03262015936352</v>
      </c>
      <c r="DH28" s="2">
        <f>CD$207*$B28+CD$209</f>
        <v>98.251518288018175</v>
      </c>
      <c r="DI28" s="2">
        <f>CE$207*$B28+CE$209</f>
        <v>100.08887675838982</v>
      </c>
      <c r="DJ28" s="2">
        <f>CF$207*$B28+CF$209</f>
        <v>103.53412665967913</v>
      </c>
      <c r="DK28" s="2">
        <f>CG$207*$B28+CG$209</f>
        <v>105.08407277125482</v>
      </c>
      <c r="DL28" s="2">
        <f>CH$207*$B28+CH$209</f>
        <v>102.97814080430062</v>
      </c>
      <c r="DM28" s="2">
        <f>CI$207*$B28+CI$209</f>
        <v>97.93004369591084</v>
      </c>
      <c r="DN28" s="2">
        <f>CJ$207*$B28+CJ$209</f>
        <v>91.134828323708035</v>
      </c>
      <c r="DO28" s="2">
        <f>CK$207*$B28+CK$209</f>
        <v>80.643336722997603</v>
      </c>
      <c r="DP28" s="2">
        <f>CL$207*$B28+CL$209</f>
        <v>68.702229234594341</v>
      </c>
      <c r="DS28" s="2">
        <f>POWER(10,($B28-C$227)/C$228)/(1+POWER(10,($B28-C$227)/C$228))</f>
        <v>5.6410532069584127E-4</v>
      </c>
      <c r="DT28" s="2">
        <f>POWER(10,($B28-D$227)/D$228)/(1+POWER(10,($B28-D$227)/D$228))</f>
        <v>7.078400038869017E-4</v>
      </c>
      <c r="DU28" s="2">
        <f>POWER(10,($B28-E$227)/E$228)/(1+POWER(10,($B28-E$227)/E$228))</f>
        <v>7.3008916166413332E-4</v>
      </c>
      <c r="DV28" s="2">
        <f>POWER(10,($B28-F$227)/F$228)/(1+POWER(10,($B28-F$227)/F$228))</f>
        <v>8.1351777583258604E-4</v>
      </c>
      <c r="DW28" s="2">
        <f>POWER(10,($B28-G$227)/G$228)/(1+POWER(10,($B28-G$227)/G$228))</f>
        <v>7.6877555954887151E-4</v>
      </c>
      <c r="DX28" s="2">
        <f>POWER(10,($B28-H$227)/H$228)/(1+POWER(10,($B28-H$227)/H$228))</f>
        <v>7.4396985685049413E-4</v>
      </c>
      <c r="DY28" s="2">
        <f>POWER(10,($B28-I$227)/I$228)/(1+POWER(10,($B28-I$227)/I$228))</f>
        <v>7.898506165565372E-4</v>
      </c>
      <c r="DZ28" s="2">
        <f>POWER(10,($B28-J$227)/J$228)/(1+POWER(10,($B28-J$227)/J$228))</f>
        <v>7.6274141728663325E-4</v>
      </c>
      <c r="EA28" s="2">
        <f>POWER(10,($B28-K$227)/K$228)/(1+POWER(10,($B28-K$227)/K$228))</f>
        <v>7.7521792614070192E-4</v>
      </c>
      <c r="EB28" s="2">
        <f>POWER(10,($B28-L$227)/L$228)/(1+POWER(10,($B28-L$227)/L$228))</f>
        <v>7.456749361893849E-4</v>
      </c>
      <c r="EC28" s="2">
        <f>POWER(10,($B28-M$227)/M$228)/(1+POWER(10,($B28-M$227)/M$228))</f>
        <v>7.1360546649135951E-4</v>
      </c>
      <c r="ED28" s="2">
        <f>POWER(10,($B28-N$227)/N$228)/(1+POWER(10,($B28-N$227)/N$228))</f>
        <v>8.498312334493948E-4</v>
      </c>
      <c r="EE28" s="2">
        <f>POWER(10,($B28-O$227)/O$228)/(1+POWER(10,($B28-O$227)/O$228))</f>
        <v>7.5559812086611281E-4</v>
      </c>
    </row>
    <row r="29" spans="2:135" x14ac:dyDescent="0.25">
      <c r="B29" s="2">
        <v>23</v>
      </c>
      <c r="C29">
        <v>93.052000000000007</v>
      </c>
      <c r="D29">
        <v>94.22</v>
      </c>
      <c r="E29">
        <v>96.457999999999998</v>
      </c>
      <c r="F29">
        <v>96.932000000000002</v>
      </c>
      <c r="G29">
        <v>95.712000000000003</v>
      </c>
      <c r="H29">
        <v>97</v>
      </c>
      <c r="I29">
        <v>98.102000000000004</v>
      </c>
      <c r="J29">
        <v>98.186000000000007</v>
      </c>
      <c r="K29">
        <v>95.728999999999999</v>
      </c>
      <c r="L29">
        <v>91.355999999999995</v>
      </c>
      <c r="M29">
        <v>84.084999999999994</v>
      </c>
      <c r="N29">
        <v>74.836100000000002</v>
      </c>
      <c r="O29">
        <v>64.873000000000005</v>
      </c>
      <c r="R29" s="5">
        <f>AV29+(C$209*_xlfn.NORM.DIST($B29,C$214*C$215+C$213,C$219*C$214,FALSE))+(C$211*_xlfn.NORM.DIST($B29,C$214*C$216+C$213,C$220*C$214,FALSE))+(C$210*_xlfn.NORM.DIST($B29,C$214*C$217+C$213,C$221*C$214,FALSE))+(C$212*_xlfn.NORM.DIST($B29,C$214*C$218+C$213,C$222*C$214,FALSE))</f>
        <v>92.570343423126275</v>
      </c>
      <c r="S29" s="5">
        <f>AW29+(D$209*_xlfn.NORM.DIST($B29,D$214*D$215+D$213,D$219*D$214,FALSE))+(D$211*_xlfn.NORM.DIST($B29,D$214*D$216+D$213,D$220*D$214,FALSE))+(D$210*_xlfn.NORM.DIST($B29,D$214*D$217+D$213,D$221*D$214,FALSE))+(D$212*_xlfn.NORM.DIST($B29,D$214*D$218+D$213,D$222*D$214,FALSE))</f>
        <v>95.173721380784215</v>
      </c>
      <c r="T29" s="5">
        <f>AX29+(E$209*_xlfn.NORM.DIST($B29,E$214*E$215+E$213,E$219*E$214,FALSE))+(E$211*_xlfn.NORM.DIST($B29,E$214*E$216+E$213,E$220*E$214,FALSE))+(E$210*_xlfn.NORM.DIST($B29,E$214*E$217+E$213,E$221*E$214,FALSE))+(E$212*_xlfn.NORM.DIST($B29,E$214*E$218+E$213,E$222*E$214,FALSE))</f>
        <v>96.794489687966831</v>
      </c>
      <c r="U29" s="5">
        <f>AY29+(F$209*_xlfn.NORM.DIST($B29,F$214*F$215+F$213,F$219*F$214,FALSE))+(F$211*_xlfn.NORM.DIST($B29,F$214*F$216+F$213,F$220*F$214,FALSE))+(F$210*_xlfn.NORM.DIST($B29,F$214*F$217+F$213,F$221*F$214,FALSE))+(F$212*_xlfn.NORM.DIST($B29,F$214*F$218+F$213,F$222*F$214,FALSE))</f>
        <v>96.6963996712566</v>
      </c>
      <c r="V29" s="5">
        <f>AZ29+(G$209*_xlfn.NORM.DIST($B29,G$214*G$215+G$213,G$219*G$214,FALSE))+(G$211*_xlfn.NORM.DIST($B29,G$214*G$216+G$213,G$220*G$214,FALSE))+(G$210*_xlfn.NORM.DIST($B29,G$214*G$217+G$213,G$221*G$214,FALSE))+(G$212*_xlfn.NORM.DIST($B29,G$214*G$218+G$213,G$222*G$214,FALSE))</f>
        <v>95.405932170599101</v>
      </c>
      <c r="W29" s="5">
        <f>BA29+(H$209*_xlfn.NORM.DIST($B29,H$214*H$215+H$213,H$219*H$214,FALSE))+(H$211*_xlfn.NORM.DIST($B29,H$214*H$216+H$213,H$220*H$214,FALSE))+(H$210*_xlfn.NORM.DIST($B29,H$214*H$217+H$213,H$221*H$214,FALSE))+(H$212*_xlfn.NORM.DIST($B29,H$214*H$218+H$213,H$222*H$214,FALSE))</f>
        <v>96.312895493926248</v>
      </c>
      <c r="X29" s="5">
        <f>BB29+(I$209*_xlfn.NORM.DIST($B29,I$214*I$215+I$213,I$219*I$214,FALSE))+(I$211*_xlfn.NORM.DIST($B29,I$214*I$216+I$213,I$220*I$214,FALSE))+(I$210*_xlfn.NORM.DIST($B29,I$214*I$217+I$213,I$221*I$214,FALSE))+(I$212*_xlfn.NORM.DIST($B29,I$214*I$218+I$213,I$222*I$214,FALSE))</f>
        <v>98.02723764216752</v>
      </c>
      <c r="Y29" s="5">
        <f>BC29+(J$209*_xlfn.NORM.DIST($B29,J$214*J$215+J$213,J$219*J$214,FALSE))+(J$211*_xlfn.NORM.DIST($B29,J$214*J$216+J$213,J$220*J$214,FALSE))+(J$210*_xlfn.NORM.DIST($B29,J$214*J$217+J$213,J$221*J$214,FALSE))+(J$212*_xlfn.NORM.DIST($B29,J$214*J$218+J$213,J$222*J$214,FALSE))</f>
        <v>98.255231845720132</v>
      </c>
      <c r="Z29" s="5">
        <f>BD29+(K$209*_xlfn.NORM.DIST($B29,K$214*K$215+K$213,K$219*K$214,FALSE))+(K$211*_xlfn.NORM.DIST($B29,K$214*K$216+K$213,K$220*K$214,FALSE))+(K$210*_xlfn.NORM.DIST($B29,K$214*K$217+K$213,K$221*K$214,FALSE))+(K$212*_xlfn.NORM.DIST($B29,K$214*K$218+K$213,K$222*K$214,FALSE))</f>
        <v>95.817047177426844</v>
      </c>
      <c r="AA29" s="5">
        <f>BE29+(L$209*_xlfn.NORM.DIST($B29,L$214*L$215+L$213,L$219*L$214,FALSE))+(L$211*_xlfn.NORM.DIST($B29,L$214*L$216+L$213,L$220*L$214,FALSE))+(L$210*_xlfn.NORM.DIST($B29,L$214*L$217+L$213,L$221*L$214,FALSE))+(L$212*_xlfn.NORM.DIST($B29,L$214*L$218+L$213,L$222*L$214,FALSE))</f>
        <v>91.981215048973695</v>
      </c>
      <c r="AB29" s="5">
        <f>BF29+(M$209*_xlfn.NORM.DIST($B29,M$214*M$215+M$213,M$219*M$214,FALSE))+(M$211*_xlfn.NORM.DIST($B29,M$214*M$216+M$213,M$220*M$214,FALSE))+(M$210*_xlfn.NORM.DIST($B29,M$214*M$217+M$213,M$221*M$214,FALSE))+(M$212*_xlfn.NORM.DIST($B29,M$214*M$218+M$213,M$222*M$214,FALSE))</f>
        <v>84.759187212184031</v>
      </c>
      <c r="AC29" s="5">
        <f>BG29+(N$209*_xlfn.NORM.DIST($B29,N$214*N$215+N$213,N$219*N$214,FALSE))+(N$211*_xlfn.NORM.DIST($B29,N$214*N$216+N$213,N$220*N$214,FALSE))+(N$210*_xlfn.NORM.DIST($B29,N$214*N$217+N$213,N$221*N$214,FALSE))+(N$212*_xlfn.NORM.DIST($B29,N$214*N$218+N$213,N$222*N$214,FALSE))</f>
        <v>74.928667537749476</v>
      </c>
      <c r="AD29" s="5">
        <f>BH29+(O$209*_xlfn.NORM.DIST($B29,O$214*O$215+O$213,O$219*O$214,FALSE))+(O$211*_xlfn.NORM.DIST($B29,O$214*O$216+O$213,O$220*O$214,FALSE))+(O$210*_xlfn.NORM.DIST($B29,O$214*O$217+O$213,O$221*O$214,FALSE))+(O$212*_xlfn.NORM.DIST($B29,O$214*O$218+O$213,O$222*O$214,FALSE))</f>
        <v>64.794408301194821</v>
      </c>
      <c r="AE29" s="5"/>
      <c r="AG29" s="5">
        <f t="shared" si="0"/>
        <v>0.48165657687373198</v>
      </c>
      <c r="AH29" s="5">
        <f t="shared" si="1"/>
        <v>-0.95372138078421642</v>
      </c>
      <c r="AI29" s="5">
        <f t="shared" si="2"/>
        <v>-0.33648968796683221</v>
      </c>
      <c r="AJ29" s="5">
        <f t="shared" si="3"/>
        <v>0.23560032874340209</v>
      </c>
      <c r="AK29" s="5">
        <f t="shared" si="4"/>
        <v>0.30606782940090227</v>
      </c>
      <c r="AL29" s="5">
        <f t="shared" si="5"/>
        <v>0.68710450607375151</v>
      </c>
      <c r="AM29" s="5">
        <f t="shared" si="6"/>
        <v>7.4762357832483417E-2</v>
      </c>
      <c r="AN29" s="5">
        <f t="shared" si="7"/>
        <v>-6.9231845720125307E-2</v>
      </c>
      <c r="AO29" s="5">
        <f t="shared" si="8"/>
        <v>-8.8047177426844314E-2</v>
      </c>
      <c r="AP29" s="5">
        <f t="shared" si="9"/>
        <v>-0.6252150489737005</v>
      </c>
      <c r="AQ29" s="5">
        <f t="shared" si="10"/>
        <v>-0.67418721218403732</v>
      </c>
      <c r="AR29" s="5">
        <f t="shared" si="11"/>
        <v>-9.2567537749474127E-2</v>
      </c>
      <c r="AS29" s="5">
        <f t="shared" si="12"/>
        <v>7.8591698805183796E-2</v>
      </c>
      <c r="AV29" s="2">
        <f t="shared" si="13"/>
        <v>92.570343359374192</v>
      </c>
      <c r="AW29" s="2">
        <f t="shared" si="14"/>
        <v>95.173721342521404</v>
      </c>
      <c r="AX29" s="2">
        <f t="shared" si="15"/>
        <v>96.79448967782622</v>
      </c>
      <c r="AY29" s="2">
        <f t="shared" si="16"/>
        <v>96.69639955011958</v>
      </c>
      <c r="AZ29" s="2">
        <f t="shared" si="17"/>
        <v>95.40593207159931</v>
      </c>
      <c r="BA29" s="2">
        <f t="shared" si="18"/>
        <v>96.312895451529243</v>
      </c>
      <c r="BB29" s="2">
        <f t="shared" si="19"/>
        <v>98.027237565323659</v>
      </c>
      <c r="BC29" s="2">
        <f t="shared" si="20"/>
        <v>98.255231778146594</v>
      </c>
      <c r="BD29" s="2">
        <f t="shared" si="21"/>
        <v>95.817046959685669</v>
      </c>
      <c r="BE29" s="2">
        <f t="shared" si="22"/>
        <v>91.981214854449135</v>
      </c>
      <c r="BF29" s="2">
        <f t="shared" si="23"/>
        <v>84.759186791432541</v>
      </c>
      <c r="BG29" s="2">
        <f t="shared" si="24"/>
        <v>74.928643227615112</v>
      </c>
      <c r="BH29" s="2">
        <f t="shared" si="25"/>
        <v>64.794396112308249</v>
      </c>
      <c r="BK29" s="2">
        <f>IF(OR($B29&lt;C$229, AND($B29&gt;C$230, $B29&lt;C$231)), C29, "")</f>
        <v>93.052000000000007</v>
      </c>
      <c r="BL29" s="2">
        <f>IF(OR($B29&lt;D$229, AND($B29&gt;D$230, $B29&lt;D$231)), D29, "")</f>
        <v>94.22</v>
      </c>
      <c r="BM29" s="2">
        <f>IF(OR($B29&lt;E$229, AND($B29&gt;E$230, $B29&lt;E$231)), E29, "")</f>
        <v>96.457999999999998</v>
      </c>
      <c r="BN29" s="2">
        <f>IF(OR($B29&lt;F$229, AND($B29&gt;F$230, $B29&lt;F$231)), F29, "")</f>
        <v>96.932000000000002</v>
      </c>
      <c r="BO29" s="2">
        <f>IF(OR($B29&lt;G$229, AND($B29&gt;G$230, $B29&lt;G$231)), G29, "")</f>
        <v>95.712000000000003</v>
      </c>
      <c r="BP29" s="2">
        <f>IF(OR($B29&lt;H$229, AND($B29&gt;H$230, $B29&lt;H$231)), H29, "")</f>
        <v>97</v>
      </c>
      <c r="BQ29" s="2">
        <f>IF(OR($B29&lt;I$229, AND($B29&gt;I$230, $B29&lt;I$231)), I29, "")</f>
        <v>98.102000000000004</v>
      </c>
      <c r="BR29" s="2">
        <f>IF(OR($B29&lt;J$229, AND($B29&gt;J$230, $B29&lt;J$231)), J29, "")</f>
        <v>98.186000000000007</v>
      </c>
      <c r="BS29" s="2">
        <f>IF(OR($B29&lt;K$229, AND($B29&gt;K$230, $B29&lt;K$231)), K29, "")</f>
        <v>95.728999999999999</v>
      </c>
      <c r="BT29" s="2">
        <f>IF(OR($B29&lt;L$229, AND($B29&gt;L$230, $B29&lt;L$231)), L29, "")</f>
        <v>91.355999999999995</v>
      </c>
      <c r="BU29" s="2">
        <f>IF(OR($B29&lt;M$229, AND($B29&gt;M$230, $B29&lt;M$231)), M29, "")</f>
        <v>84.084999999999994</v>
      </c>
      <c r="BV29" s="2">
        <f>IF(OR($B29&lt;N$229, AND($B29&gt;N$230, $B29&lt;N$231)), N29, "")</f>
        <v>74.836100000000002</v>
      </c>
      <c r="BW29" s="2">
        <f>IF(OR($B29&lt;O$229, AND($B29&gt;O$230, $B29&lt;O$231)), O29, "")</f>
        <v>64.873000000000005</v>
      </c>
      <c r="BZ29" s="2" t="str">
        <f>IF(OR(AND($B29&gt;C$230, $B29&lt;C$231), $B29&gt;C$232), C29, "")</f>
        <v/>
      </c>
      <c r="CA29" s="2" t="str">
        <f>IF(OR(AND($B29&gt;D$230, $B29&lt;D$231), $B29&gt;D$232), D29, "")</f>
        <v/>
      </c>
      <c r="CB29" s="2" t="str">
        <f>IF(OR(AND($B29&gt;E$230, $B29&lt;E$231), $B29&gt;E$232), E29, "")</f>
        <v/>
      </c>
      <c r="CC29" s="2" t="str">
        <f>IF(OR(AND($B29&gt;F$230, $B29&lt;F$231), $B29&gt;F$232), F29, "")</f>
        <v/>
      </c>
      <c r="CD29" s="2" t="str">
        <f>IF(OR(AND($B29&gt;G$230, $B29&lt;G$231), $B29&gt;G$232), G29, "")</f>
        <v/>
      </c>
      <c r="CE29" s="2" t="str">
        <f>IF(OR(AND($B29&gt;H$230, $B29&lt;H$231), $B29&gt;H$232), H29, "")</f>
        <v/>
      </c>
      <c r="CF29" s="2" t="str">
        <f>IF(OR(AND($B29&gt;I$230, $B29&lt;I$231), $B29&gt;I$232), I29, "")</f>
        <v/>
      </c>
      <c r="CG29" s="2" t="str">
        <f>IF(OR(AND($B29&gt;J$230, $B29&lt;J$231), $B29&gt;J$232), J29, "")</f>
        <v/>
      </c>
      <c r="CH29" s="2" t="str">
        <f>IF(OR(AND($B29&gt;K$230, $B29&lt;K$231), $B29&gt;K$232), K29, "")</f>
        <v/>
      </c>
      <c r="CI29" s="2" t="str">
        <f>IF(OR(AND($B29&gt;L$230, $B29&lt;L$231), $B29&gt;L$232), L29, "")</f>
        <v/>
      </c>
      <c r="CJ29" s="2" t="str">
        <f>IF(OR(AND($B29&gt;M$230, $B29&lt;M$231), $B29&gt;M$232), M29, "")</f>
        <v/>
      </c>
      <c r="CK29" s="2" t="str">
        <f>IF(OR(AND($B29&gt;N$230, $B29&lt;N$231), $B29&gt;N$232), N29, "")</f>
        <v/>
      </c>
      <c r="CL29" s="2" t="str">
        <f>IF(OR(AND($B29&gt;O$230, $B29&lt;O$231), $B29&gt;O$232), O29, "")</f>
        <v/>
      </c>
      <c r="CO29" s="2">
        <f>BK$207*$B29+BK$209</f>
        <v>92.566131565756109</v>
      </c>
      <c r="CP29" s="2">
        <f>BL$207*$B29+BL$209</f>
        <v>95.16984057049703</v>
      </c>
      <c r="CQ29" s="2">
        <f>BM$207*$B29+BM$209</f>
        <v>96.791983135738491</v>
      </c>
      <c r="CR29" s="2">
        <f>BN$207*$B29+BN$209</f>
        <v>96.693467380373704</v>
      </c>
      <c r="CS29" s="2">
        <f>BO$207*$B29+BO$209</f>
        <v>95.403554573528879</v>
      </c>
      <c r="CT29" s="2">
        <f>BP$207*$B29+BP$209</f>
        <v>96.309829009598815</v>
      </c>
      <c r="CU29" s="2">
        <f>BQ$207*$B29+BQ$209</f>
        <v>98.022498835268976</v>
      </c>
      <c r="CV29" s="2">
        <f>BR$207*$B29+BR$209</f>
        <v>98.249560481494285</v>
      </c>
      <c r="CW29" s="2">
        <f>BS$207*$B29+BS$209</f>
        <v>95.8110106258233</v>
      </c>
      <c r="CX29" s="2">
        <f>BT$207*$B29+BT$209</f>
        <v>91.976396122822621</v>
      </c>
      <c r="CY29" s="2">
        <f>BU$207*$B29+BU$209</f>
        <v>84.754238200613656</v>
      </c>
      <c r="CZ29" s="2">
        <f>BV$207*$B29+BV$209</f>
        <v>74.923350766400347</v>
      </c>
      <c r="DA29" s="2">
        <f>BW$207*$B29+BW$209</f>
        <v>64.791177548150785</v>
      </c>
      <c r="DD29" s="2">
        <f>BZ$207*$B29+BZ$209</f>
        <v>99.375871422676454</v>
      </c>
      <c r="DE29" s="2">
        <f>CA$207*$B29+CA$209</f>
        <v>100.17033197400669</v>
      </c>
      <c r="DF29" s="2">
        <f>CB$207*$B29+CB$209</f>
        <v>99.923319270347292</v>
      </c>
      <c r="DG29" s="2">
        <f>CC$207*$B29+CC$209</f>
        <v>99.980894597601235</v>
      </c>
      <c r="DH29" s="2">
        <f>CD$207*$B29+CD$209</f>
        <v>98.224228055047078</v>
      </c>
      <c r="DI29" s="2">
        <f>CE$207*$B29+CE$209</f>
        <v>100.06916009847011</v>
      </c>
      <c r="DJ29" s="2">
        <f>CF$207*$B29+CF$209</f>
        <v>103.49454939482366</v>
      </c>
      <c r="DK29" s="2">
        <f>CG$207*$B29+CG$209</f>
        <v>105.03123579174964</v>
      </c>
      <c r="DL29" s="2">
        <f>CH$207*$B29+CH$209</f>
        <v>102.91303119295065</v>
      </c>
      <c r="DM29" s="2">
        <f>CI$207*$B29+CI$209</f>
        <v>97.870454546032363</v>
      </c>
      <c r="DN29" s="2">
        <f>CJ$207*$B29+CJ$209</f>
        <v>91.079132554804914</v>
      </c>
      <c r="DO29" s="2">
        <f>CK$207*$B29+CK$209</f>
        <v>80.603511195302843</v>
      </c>
      <c r="DP29" s="2">
        <f>CL$207*$B29+CL$209</f>
        <v>68.676284329314896</v>
      </c>
      <c r="DS29" s="2">
        <f>POWER(10,($B29-C$227)/C$228)/(1+POWER(10,($B29-C$227)/C$228))</f>
        <v>6.1849552355522938E-4</v>
      </c>
      <c r="DT29" s="2">
        <f>POWER(10,($B29-D$227)/D$228)/(1+POWER(10,($B29-D$227)/D$228))</f>
        <v>7.7607813136987074E-4</v>
      </c>
      <c r="DU29" s="2">
        <f>POWER(10,($B29-E$227)/E$228)/(1+POWER(10,($B29-E$227)/E$228))</f>
        <v>8.0047046371853044E-4</v>
      </c>
      <c r="DV29" s="2">
        <f>POWER(10,($B29-F$227)/F$228)/(1+POWER(10,($B29-F$227)/F$228))</f>
        <v>8.9193449835537134E-4</v>
      </c>
      <c r="DW29" s="2">
        <f>POWER(10,($B29-G$227)/G$228)/(1+POWER(10,($B29-G$227)/G$228))</f>
        <v>8.4288312206517427E-4</v>
      </c>
      <c r="DX29" s="2">
        <f>POWER(10,($B29-H$227)/H$228)/(1+POWER(10,($B29-H$227)/H$228))</f>
        <v>8.1568817908012699E-4</v>
      </c>
      <c r="DY29" s="2">
        <f>POWER(10,($B29-I$227)/I$228)/(1+POWER(10,($B29-I$227)/I$228))</f>
        <v>8.6598798806773855E-4</v>
      </c>
      <c r="DZ29" s="2">
        <f>POWER(10,($B29-J$227)/J$228)/(1+POWER(10,($B29-J$227)/J$228))</f>
        <v>8.362677941459014E-4</v>
      </c>
      <c r="EA29" s="2">
        <f>POWER(10,($B29-K$227)/K$228)/(1+POWER(10,($B29-K$227)/K$228))</f>
        <v>8.4994598442946693E-4</v>
      </c>
      <c r="EB29" s="2">
        <f>POWER(10,($B29-L$227)/L$228)/(1+POWER(10,($B29-L$227)/L$228))</f>
        <v>8.1755749273379019E-4</v>
      </c>
      <c r="EC29" s="2">
        <f>POWER(10,($B29-M$227)/M$228)/(1+POWER(10,($B29-M$227)/M$228))</f>
        <v>7.8239896854652208E-4</v>
      </c>
      <c r="ED29" s="2">
        <f>POWER(10,($B29-N$227)/N$228)/(1+POWER(10,($B29-N$227)/N$228))</f>
        <v>9.3174502393237745E-4</v>
      </c>
      <c r="EE29" s="2">
        <f>POWER(10,($B29-O$227)/O$228)/(1+POWER(10,($B29-O$227)/O$228))</f>
        <v>8.284364725983591E-4</v>
      </c>
    </row>
    <row r="30" spans="2:135" x14ac:dyDescent="0.25">
      <c r="B30" s="2">
        <v>24</v>
      </c>
      <c r="C30">
        <v>91.965999999999994</v>
      </c>
      <c r="D30">
        <v>95.04</v>
      </c>
      <c r="E30">
        <v>96.542000000000002</v>
      </c>
      <c r="F30">
        <v>98.119</v>
      </c>
      <c r="G30">
        <v>96.22</v>
      </c>
      <c r="H30">
        <v>96.322000000000003</v>
      </c>
      <c r="I30">
        <v>98.067999999999998</v>
      </c>
      <c r="J30">
        <v>99.338999999999999</v>
      </c>
      <c r="K30">
        <v>95.813999999999993</v>
      </c>
      <c r="L30">
        <v>92.61</v>
      </c>
      <c r="M30">
        <v>84.694999999999993</v>
      </c>
      <c r="N30">
        <v>76.459000000000003</v>
      </c>
      <c r="O30">
        <v>65.714299999999994</v>
      </c>
      <c r="R30" s="5">
        <f>AV30+(C$209*_xlfn.NORM.DIST($B30,C$214*C$215+C$213,C$219*C$214,FALSE))+(C$211*_xlfn.NORM.DIST($B30,C$214*C$216+C$213,C$220*C$214,FALSE))+(C$210*_xlfn.NORM.DIST($B30,C$214*C$217+C$213,C$221*C$214,FALSE))+(C$212*_xlfn.NORM.DIST($B30,C$214*C$218+C$213,C$222*C$214,FALSE))</f>
        <v>92.585998301019032</v>
      </c>
      <c r="S30" s="5">
        <f>AW30+(D$209*_xlfn.NORM.DIST($B30,D$214*D$215+D$213,D$219*D$214,FALSE))+(D$211*_xlfn.NORM.DIST($B30,D$214*D$216+D$213,D$220*D$214,FALSE))+(D$210*_xlfn.NORM.DIST($B30,D$214*D$217+D$213,D$221*D$214,FALSE))+(D$212*_xlfn.NORM.DIST($B30,D$214*D$218+D$213,D$222*D$214,FALSE))</f>
        <v>95.18244020661848</v>
      </c>
      <c r="T30" s="5">
        <f>AX30+(E$209*_xlfn.NORM.DIST($B30,E$214*E$215+E$213,E$219*E$214,FALSE))+(E$211*_xlfn.NORM.DIST($B30,E$214*E$216+E$213,E$220*E$214,FALSE))+(E$210*_xlfn.NORM.DIST($B30,E$214*E$217+E$213,E$221*E$214,FALSE))+(E$212*_xlfn.NORM.DIST($B30,E$214*E$218+E$213,E$222*E$214,FALSE))</f>
        <v>96.791213673068995</v>
      </c>
      <c r="U30" s="5">
        <f>AY30+(F$209*_xlfn.NORM.DIST($B30,F$214*F$215+F$213,F$219*F$214,FALSE))+(F$211*_xlfn.NORM.DIST($B30,F$214*F$216+F$213,F$220*F$214,FALSE))+(F$210*_xlfn.NORM.DIST($B30,F$214*F$217+F$213,F$221*F$214,FALSE))+(F$212*_xlfn.NORM.DIST($B30,F$214*F$218+F$213,F$222*F$214,FALSE))</f>
        <v>96.694898536812588</v>
      </c>
      <c r="V30" s="5">
        <f>AZ30+(G$209*_xlfn.NORM.DIST($B30,G$214*G$215+G$213,G$219*G$214,FALSE))+(G$211*_xlfn.NORM.DIST($B30,G$214*G$216+G$213,G$220*G$214,FALSE))+(G$210*_xlfn.NORM.DIST($B30,G$214*G$217+G$213,G$221*G$214,FALSE))+(G$212*_xlfn.NORM.DIST($B30,G$214*G$218+G$213,G$222*G$214,FALSE))</f>
        <v>95.425202048838187</v>
      </c>
      <c r="W30" s="5">
        <f>BA30+(H$209*_xlfn.NORM.DIST($B30,H$214*H$215+H$213,H$219*H$214,FALSE))+(H$211*_xlfn.NORM.DIST($B30,H$214*H$216+H$213,H$220*H$214,FALSE))+(H$210*_xlfn.NORM.DIST($B30,H$214*H$217+H$213,H$221*H$214,FALSE))+(H$212*_xlfn.NORM.DIST($B30,H$214*H$218+H$213,H$222*H$214,FALSE))</f>
        <v>96.35070285856871</v>
      </c>
      <c r="X30" s="5">
        <f>BB30+(I$209*_xlfn.NORM.DIST($B30,I$214*I$215+I$213,I$219*I$214,FALSE))+(I$211*_xlfn.NORM.DIST($B30,I$214*I$216+I$213,I$220*I$214,FALSE))+(I$210*_xlfn.NORM.DIST($B30,I$214*I$217+I$213,I$221*I$214,FALSE))+(I$212*_xlfn.NORM.DIST($B30,I$214*I$218+I$213,I$222*I$214,FALSE))</f>
        <v>98.071544866634085</v>
      </c>
      <c r="Y30" s="5">
        <f>BC30+(J$209*_xlfn.NORM.DIST($B30,J$214*J$215+J$213,J$219*J$214,FALSE))+(J$211*_xlfn.NORM.DIST($B30,J$214*J$216+J$213,J$220*J$214,FALSE))+(J$210*_xlfn.NORM.DIST($B30,J$214*J$217+J$213,J$221*J$214,FALSE))+(J$212*_xlfn.NORM.DIST($B30,J$214*J$218+J$213,J$222*J$214,FALSE))</f>
        <v>98.305556303781216</v>
      </c>
      <c r="Z30" s="5">
        <f>BD30+(K$209*_xlfn.NORM.DIST($B30,K$214*K$215+K$213,K$219*K$214,FALSE))+(K$211*_xlfn.NORM.DIST($B30,K$214*K$216+K$213,K$220*K$214,FALSE))+(K$210*_xlfn.NORM.DIST($B30,K$214*K$217+K$213,K$221*K$214,FALSE))+(K$212*_xlfn.NORM.DIST($B30,K$214*K$218+K$213,K$222*K$214,FALSE))</f>
        <v>95.859829472450556</v>
      </c>
      <c r="AA30" s="5">
        <f>BE30+(L$209*_xlfn.NORM.DIST($B30,L$214*L$215+L$213,L$219*L$214,FALSE))+(L$211*_xlfn.NORM.DIST($B30,L$214*L$216+L$213,L$220*L$214,FALSE))+(L$210*_xlfn.NORM.DIST($B30,L$214*L$217+L$213,L$221*L$214,FALSE))+(L$212*_xlfn.NORM.DIST($B30,L$214*L$218+L$213,L$222*L$214,FALSE))</f>
        <v>92.011855779808954</v>
      </c>
      <c r="AB30" s="5">
        <f>BF30+(M$209*_xlfn.NORM.DIST($B30,M$214*M$215+M$213,M$219*M$214,FALSE))+(M$211*_xlfn.NORM.DIST($B30,M$214*M$216+M$213,M$220*M$214,FALSE))+(M$210*_xlfn.NORM.DIST($B30,M$214*M$217+M$213,M$221*M$214,FALSE))+(M$212*_xlfn.NORM.DIST($B30,M$214*M$218+M$213,M$222*M$214,FALSE))</f>
        <v>84.797261295427717</v>
      </c>
      <c r="AC30" s="5">
        <f>BG30+(N$209*_xlfn.NORM.DIST($B30,N$214*N$215+N$213,N$219*N$214,FALSE))+(N$211*_xlfn.NORM.DIST($B30,N$214*N$216+N$213,N$220*N$214,FALSE))+(N$210*_xlfn.NORM.DIST($B30,N$214*N$217+N$213,N$221*N$214,FALSE))+(N$212*_xlfn.NORM.DIST($B30,N$214*N$218+N$213,N$222*N$214,FALSE))</f>
        <v>74.972574353093776</v>
      </c>
      <c r="AD30" s="5">
        <f>BH30+(O$209*_xlfn.NORM.DIST($B30,O$214*O$215+O$213,O$219*O$214,FALSE))+(O$211*_xlfn.NORM.DIST($B30,O$214*O$216+O$213,O$220*O$214,FALSE))+(O$210*_xlfn.NORM.DIST($B30,O$214*O$217+O$213,O$221*O$214,FALSE))+(O$212*_xlfn.NORM.DIST($B30,O$214*O$218+O$213,O$222*O$214,FALSE))</f>
        <v>64.825525558077032</v>
      </c>
      <c r="AE30" s="5"/>
      <c r="AG30" s="5">
        <f t="shared" si="0"/>
        <v>-0.61999830101903797</v>
      </c>
      <c r="AH30" s="5">
        <f t="shared" si="1"/>
        <v>-0.14244020661847401</v>
      </c>
      <c r="AI30" s="5">
        <f t="shared" si="2"/>
        <v>-0.24921367306899356</v>
      </c>
      <c r="AJ30" s="5">
        <f t="shared" si="3"/>
        <v>1.4241014631874123</v>
      </c>
      <c r="AK30" s="5">
        <f t="shared" si="4"/>
        <v>0.79479795116181151</v>
      </c>
      <c r="AL30" s="5">
        <f t="shared" si="5"/>
        <v>-2.8702858568706802E-2</v>
      </c>
      <c r="AM30" s="5">
        <f t="shared" si="6"/>
        <v>-3.5448666340869295E-3</v>
      </c>
      <c r="AN30" s="5">
        <f t="shared" si="7"/>
        <v>1.0334436962187823</v>
      </c>
      <c r="AO30" s="5">
        <f t="shared" si="8"/>
        <v>-4.5829472450563458E-2</v>
      </c>
      <c r="AP30" s="5">
        <f t="shared" si="9"/>
        <v>0.59814422019104541</v>
      </c>
      <c r="AQ30" s="5">
        <f t="shared" si="10"/>
        <v>-0.10226129542772355</v>
      </c>
      <c r="AR30" s="5">
        <f t="shared" si="11"/>
        <v>1.4864256469062269</v>
      </c>
      <c r="AS30" s="5">
        <f t="shared" si="12"/>
        <v>0.88877444192296196</v>
      </c>
      <c r="AV30" s="2">
        <f t="shared" si="13"/>
        <v>92.585998073376587</v>
      </c>
      <c r="AW30" s="2">
        <f t="shared" si="14"/>
        <v>95.18244006349795</v>
      </c>
      <c r="AX30" s="2">
        <f t="shared" si="15"/>
        <v>96.791213633033067</v>
      </c>
      <c r="AY30" s="2">
        <f t="shared" si="16"/>
        <v>96.694898097212501</v>
      </c>
      <c r="AZ30" s="2">
        <f t="shared" si="17"/>
        <v>95.42520168939059</v>
      </c>
      <c r="BA30" s="2">
        <f t="shared" si="18"/>
        <v>96.350702699978697</v>
      </c>
      <c r="BB30" s="2">
        <f t="shared" si="19"/>
        <v>98.071544583464743</v>
      </c>
      <c r="BC30" s="2">
        <f t="shared" si="20"/>
        <v>98.305556054356543</v>
      </c>
      <c r="BD30" s="2">
        <f t="shared" si="21"/>
        <v>95.859828704341112</v>
      </c>
      <c r="BE30" s="2">
        <f t="shared" si="22"/>
        <v>92.011855094969832</v>
      </c>
      <c r="BF30" s="2">
        <f t="shared" si="23"/>
        <v>84.797259869572628</v>
      </c>
      <c r="BG30" s="2">
        <f t="shared" si="24"/>
        <v>74.972503917292343</v>
      </c>
      <c r="BH30" s="2">
        <f t="shared" si="25"/>
        <v>64.825489791360781</v>
      </c>
      <c r="BK30" s="2">
        <f>IF(OR($B30&lt;C$229, AND($B30&gt;C$230, $B30&lt;C$231)), C30, "")</f>
        <v>91.965999999999994</v>
      </c>
      <c r="BL30" s="2">
        <f>IF(OR($B30&lt;D$229, AND($B30&gt;D$230, $B30&lt;D$231)), D30, "")</f>
        <v>95.04</v>
      </c>
      <c r="BM30" s="2">
        <f>IF(OR($B30&lt;E$229, AND($B30&gt;E$230, $B30&lt;E$231)), E30, "")</f>
        <v>96.542000000000002</v>
      </c>
      <c r="BN30" s="2">
        <f>IF(OR($B30&lt;F$229, AND($B30&gt;F$230, $B30&lt;F$231)), F30, "")</f>
        <v>98.119</v>
      </c>
      <c r="BO30" s="2">
        <f>IF(OR($B30&lt;G$229, AND($B30&gt;G$230, $B30&lt;G$231)), G30, "")</f>
        <v>96.22</v>
      </c>
      <c r="BP30" s="2">
        <f>IF(OR($B30&lt;H$229, AND($B30&gt;H$230, $B30&lt;H$231)), H30, "")</f>
        <v>96.322000000000003</v>
      </c>
      <c r="BQ30" s="2">
        <f>IF(OR($B30&lt;I$229, AND($B30&gt;I$230, $B30&lt;I$231)), I30, "")</f>
        <v>98.067999999999998</v>
      </c>
      <c r="BR30" s="2">
        <f>IF(OR($B30&lt;J$229, AND($B30&gt;J$230, $B30&lt;J$231)), J30, "")</f>
        <v>99.338999999999999</v>
      </c>
      <c r="BS30" s="2">
        <f>IF(OR($B30&lt;K$229, AND($B30&gt;K$230, $B30&lt;K$231)), K30, "")</f>
        <v>95.813999999999993</v>
      </c>
      <c r="BT30" s="2">
        <f>IF(OR($B30&lt;L$229, AND($B30&gt;L$230, $B30&lt;L$231)), L30, "")</f>
        <v>92.61</v>
      </c>
      <c r="BU30" s="2">
        <f>IF(OR($B30&lt;M$229, AND($B30&gt;M$230, $B30&lt;M$231)), M30, "")</f>
        <v>84.694999999999993</v>
      </c>
      <c r="BV30" s="2">
        <f>IF(OR($B30&lt;N$229, AND($B30&gt;N$230, $B30&lt;N$231)), N30, "")</f>
        <v>76.459000000000003</v>
      </c>
      <c r="BW30" s="2">
        <f>IF(OR($B30&lt;O$229, AND($B30&gt;O$230, $B30&lt;O$231)), O30, "")</f>
        <v>65.714299999999994</v>
      </c>
      <c r="BZ30" s="2" t="str">
        <f>IF(OR(AND($B30&gt;C$230, $B30&lt;C$231), $B30&gt;C$232), C30, "")</f>
        <v/>
      </c>
      <c r="CA30" s="2" t="str">
        <f>IF(OR(AND($B30&gt;D$230, $B30&lt;D$231), $B30&gt;D$232), D30, "")</f>
        <v/>
      </c>
      <c r="CB30" s="2" t="str">
        <f>IF(OR(AND($B30&gt;E$230, $B30&lt;E$231), $B30&gt;E$232), E30, "")</f>
        <v/>
      </c>
      <c r="CC30" s="2" t="str">
        <f>IF(OR(AND($B30&gt;F$230, $B30&lt;F$231), $B30&gt;F$232), F30, "")</f>
        <v/>
      </c>
      <c r="CD30" s="2" t="str">
        <f>IF(OR(AND($B30&gt;G$230, $B30&lt;G$231), $B30&gt;G$232), G30, "")</f>
        <v/>
      </c>
      <c r="CE30" s="2" t="str">
        <f>IF(OR(AND($B30&gt;H$230, $B30&lt;H$231), $B30&gt;H$232), H30, "")</f>
        <v/>
      </c>
      <c r="CF30" s="2" t="str">
        <f>IF(OR(AND($B30&gt;I$230, $B30&lt;I$231), $B30&gt;I$232), I30, "")</f>
        <v/>
      </c>
      <c r="CG30" s="2" t="str">
        <f>IF(OR(AND($B30&gt;J$230, $B30&lt;J$231), $B30&gt;J$232), J30, "")</f>
        <v/>
      </c>
      <c r="CH30" s="2" t="str">
        <f>IF(OR(AND($B30&gt;K$230, $B30&lt;K$231), $B30&gt;K$232), K30, "")</f>
        <v/>
      </c>
      <c r="CI30" s="2" t="str">
        <f>IF(OR(AND($B30&gt;L$230, $B30&lt;L$231), $B30&gt;L$232), L30, "")</f>
        <v/>
      </c>
      <c r="CJ30" s="2" t="str">
        <f>IF(OR(AND($B30&gt;M$230, $B30&lt;M$231), $B30&gt;M$232), M30, "")</f>
        <v/>
      </c>
      <c r="CK30" s="2" t="str">
        <f>IF(OR(AND($B30&gt;N$230, $B30&lt;N$231), $B30&gt;N$232), N30, "")</f>
        <v/>
      </c>
      <c r="CL30" s="2" t="str">
        <f>IF(OR(AND($B30&gt;O$230, $B30&lt;O$231), $B30&gt;O$232), O30, "")</f>
        <v/>
      </c>
      <c r="CO30" s="2">
        <f>BK$207*$B30+BK$209</f>
        <v>92.581445802793922</v>
      </c>
      <c r="CP30" s="2">
        <f>BL$207*$B30+BL$209</f>
        <v>95.178250277564857</v>
      </c>
      <c r="CQ30" s="2">
        <f>BM$207*$B30+BM$209</f>
        <v>96.788508585360617</v>
      </c>
      <c r="CR30" s="2">
        <f>BN$207*$B30+BN$209</f>
        <v>96.691732199380326</v>
      </c>
      <c r="CS30" s="2">
        <f>BO$207*$B30+BO$209</f>
        <v>95.422637881647631</v>
      </c>
      <c r="CT30" s="2">
        <f>BP$207*$B30+BP$209</f>
        <v>96.347391903743116</v>
      </c>
      <c r="CU30" s="2">
        <f>BQ$207*$B30+BQ$209</f>
        <v>98.066428389545166</v>
      </c>
      <c r="CV30" s="2">
        <f>BR$207*$B30+BR$209</f>
        <v>98.299432274057025</v>
      </c>
      <c r="CW30" s="2">
        <f>BS$207*$B30+BS$209</f>
        <v>95.853310630461777</v>
      </c>
      <c r="CX30" s="2">
        <f>BT$207*$B30+BT$209</f>
        <v>92.006652411680491</v>
      </c>
      <c r="CY30" s="2">
        <f>BU$207*$B30+BU$209</f>
        <v>84.791914353363893</v>
      </c>
      <c r="CZ30" s="2">
        <f>BV$207*$B30+BV$209</f>
        <v>74.966786425730518</v>
      </c>
      <c r="DA30" s="2">
        <f>BW$207*$B30+BW$209</f>
        <v>64.822012560610261</v>
      </c>
      <c r="DD30" s="2">
        <f>BZ$207*$B30+BZ$209</f>
        <v>99.294457773965021</v>
      </c>
      <c r="DE30" s="2">
        <f>CA$207*$B30+CA$209</f>
        <v>100.10226003477977</v>
      </c>
      <c r="DF30" s="2">
        <f>CB$207*$B30+CB$209</f>
        <v>99.870725149188473</v>
      </c>
      <c r="DG30" s="2">
        <f>CC$207*$B30+CC$209</f>
        <v>99.929169035838939</v>
      </c>
      <c r="DH30" s="2">
        <f>CD$207*$B30+CD$209</f>
        <v>98.196937822075981</v>
      </c>
      <c r="DI30" s="2">
        <f>CE$207*$B30+CE$209</f>
        <v>100.04944343855041</v>
      </c>
      <c r="DJ30" s="2">
        <f>CF$207*$B30+CF$209</f>
        <v>103.4549721299682</v>
      </c>
      <c r="DK30" s="2">
        <f>CG$207*$B30+CG$209</f>
        <v>104.97839881224445</v>
      </c>
      <c r="DL30" s="2">
        <f>CH$207*$B30+CH$209</f>
        <v>102.84792158160069</v>
      </c>
      <c r="DM30" s="2">
        <f>CI$207*$B30+CI$209</f>
        <v>97.810865396153886</v>
      </c>
      <c r="DN30" s="2">
        <f>CJ$207*$B30+CJ$209</f>
        <v>91.023436785901808</v>
      </c>
      <c r="DO30" s="2">
        <f>CK$207*$B30+CK$209</f>
        <v>80.563685667608098</v>
      </c>
      <c r="DP30" s="2">
        <f>CL$207*$B30+CL$209</f>
        <v>68.650339424035451</v>
      </c>
      <c r="DS30" s="2">
        <f>POWER(10,($B30-C$227)/C$228)/(1+POWER(10,($B30-C$227)/C$228))</f>
        <v>6.7812639128514451E-4</v>
      </c>
      <c r="DT30" s="2">
        <f>POWER(10,($B30-D$227)/D$228)/(1+POWER(10,($B30-D$227)/D$228))</f>
        <v>8.5088903955865883E-4</v>
      </c>
      <c r="DU30" s="2">
        <f>POWER(10,($B30-E$227)/E$228)/(1+POWER(10,($B30-E$227)/E$228))</f>
        <v>8.7763063251254214E-4</v>
      </c>
      <c r="DV30" s="2">
        <f>POWER(10,($B30-F$227)/F$228)/(1+POWER(10,($B30-F$227)/F$228))</f>
        <v>9.7790257913547059E-4</v>
      </c>
      <c r="DW30" s="2">
        <f>POWER(10,($B30-G$227)/G$228)/(1+POWER(10,($B30-G$227)/G$228))</f>
        <v>9.2412781531254194E-4</v>
      </c>
      <c r="DX30" s="2">
        <f>POWER(10,($B30-H$227)/H$228)/(1+POWER(10,($B30-H$227)/H$228))</f>
        <v>8.9431392417350692E-4</v>
      </c>
      <c r="DY30" s="2">
        <f>POWER(10,($B30-I$227)/I$228)/(1+POWER(10,($B30-I$227)/I$228))</f>
        <v>9.4945762084237264E-4</v>
      </c>
      <c r="DZ30" s="2">
        <f>POWER(10,($B30-J$227)/J$228)/(1+POWER(10,($B30-J$227)/J$228))</f>
        <v>9.1687542743366837E-4</v>
      </c>
      <c r="EA30" s="2">
        <f>POWER(10,($B30-K$227)/K$228)/(1+POWER(10,($B30-K$227)/K$228))</f>
        <v>9.3187082524882783E-4</v>
      </c>
      <c r="EB30" s="2">
        <f>POWER(10,($B30-L$227)/L$228)/(1+POWER(10,($B30-L$227)/L$228))</f>
        <v>8.9636326290415511E-4</v>
      </c>
      <c r="EC30" s="2">
        <f>POWER(10,($B30-M$227)/M$228)/(1+POWER(10,($B30-M$227)/M$228))</f>
        <v>8.5781865773419208E-4</v>
      </c>
      <c r="ED30" s="2">
        <f>POWER(10,($B30-N$227)/N$228)/(1+POWER(10,($B30-N$227)/N$228))</f>
        <v>1.0215462731667474E-3</v>
      </c>
      <c r="EE30" s="2">
        <f>POWER(10,($B30-O$227)/O$228)/(1+POWER(10,($B30-O$227)/O$228))</f>
        <v>9.0828993306136814E-4</v>
      </c>
    </row>
    <row r="31" spans="2:135" x14ac:dyDescent="0.25">
      <c r="B31" s="2">
        <v>25</v>
      </c>
      <c r="C31">
        <v>93.224000000000004</v>
      </c>
      <c r="D31">
        <v>94.46</v>
      </c>
      <c r="E31">
        <v>97.542000000000002</v>
      </c>
      <c r="F31">
        <v>96.78</v>
      </c>
      <c r="G31">
        <v>95.119</v>
      </c>
      <c r="H31">
        <v>96.61</v>
      </c>
      <c r="I31">
        <v>99.034000000000006</v>
      </c>
      <c r="J31">
        <v>98.61</v>
      </c>
      <c r="K31">
        <v>96.661000000000001</v>
      </c>
      <c r="L31">
        <v>91.881</v>
      </c>
      <c r="M31">
        <v>84.813999999999993</v>
      </c>
      <c r="N31">
        <v>75.688500000000005</v>
      </c>
      <c r="O31">
        <v>66.730199999999996</v>
      </c>
      <c r="R31" s="5">
        <f>AV31+(C$209*_xlfn.NORM.DIST($B31,C$214*C$215+C$213,C$219*C$214,FALSE))+(C$211*_xlfn.NORM.DIST($B31,C$214*C$216+C$213,C$220*C$214,FALSE))+(C$210*_xlfn.NORM.DIST($B31,C$214*C$217+C$213,C$221*C$214,FALSE))+(C$212*_xlfn.NORM.DIST($B31,C$214*C$218+C$213,C$222*C$214,FALSE))</f>
        <v>92.601680043087569</v>
      </c>
      <c r="S31" s="5">
        <f>AW31+(D$209*_xlfn.NORM.DIST($B31,D$214*D$215+D$213,D$219*D$214,FALSE))+(D$211*_xlfn.NORM.DIST($B31,D$214*D$216+D$213,D$220*D$214,FALSE))+(D$210*_xlfn.NORM.DIST($B31,D$214*D$217+D$213,D$221*D$214,FALSE))+(D$212*_xlfn.NORM.DIST($B31,D$214*D$218+D$213,D$222*D$214,FALSE))</f>
        <v>95.191182780271077</v>
      </c>
      <c r="T31" s="5">
        <f>AX31+(E$209*_xlfn.NORM.DIST($B31,E$214*E$215+E$213,E$219*E$214,FALSE))+(E$211*_xlfn.NORM.DIST($B31,E$214*E$216+E$213,E$220*E$214,FALSE))+(E$210*_xlfn.NORM.DIST($B31,E$214*E$217+E$213,E$221*E$214,FALSE))+(E$212*_xlfn.NORM.DIST($B31,E$214*E$218+E$213,E$222*E$214,FALSE))</f>
        <v>96.78795269735852</v>
      </c>
      <c r="U31" s="5">
        <f>AY31+(F$209*_xlfn.NORM.DIST($B31,F$214*F$215+F$213,F$219*F$214,FALSE))+(F$211*_xlfn.NORM.DIST($B31,F$214*F$216+F$213,F$220*F$214,FALSE))+(F$210*_xlfn.NORM.DIST($B31,F$214*F$217+F$213,F$221*F$214,FALSE))+(F$212*_xlfn.NORM.DIST($B31,F$214*F$218+F$213,F$222*F$214,FALSE))</f>
        <v>96.693415962564856</v>
      </c>
      <c r="V31" s="5">
        <f>AZ31+(G$209*_xlfn.NORM.DIST($B31,G$214*G$215+G$213,G$219*G$214,FALSE))+(G$211*_xlfn.NORM.DIST($B31,G$214*G$216+G$213,G$220*G$214,FALSE))+(G$210*_xlfn.NORM.DIST($B31,G$214*G$217+G$213,G$221*G$214,FALSE))+(G$212*_xlfn.NORM.DIST($B31,G$214*G$218+G$213,G$222*G$214,FALSE))</f>
        <v>95.444486365686885</v>
      </c>
      <c r="W31" s="5">
        <f>BA31+(H$209*_xlfn.NORM.DIST($B31,H$214*H$215+H$213,H$219*H$214,FALSE))+(H$211*_xlfn.NORM.DIST($B31,H$214*H$216+H$213,H$220*H$214,FALSE))+(H$210*_xlfn.NORM.DIST($B31,H$214*H$217+H$213,H$221*H$214,FALSE))+(H$212*_xlfn.NORM.DIST($B31,H$214*H$218+H$213,H$222*H$214,FALSE))</f>
        <v>96.388529106644668</v>
      </c>
      <c r="X31" s="5">
        <f>BB31+(I$209*_xlfn.NORM.DIST($B31,I$214*I$215+I$213,I$219*I$214,FALSE))+(I$211*_xlfn.NORM.DIST($B31,I$214*I$216+I$213,I$220*I$214,FALSE))+(I$210*_xlfn.NORM.DIST($B31,I$214*I$217+I$213,I$221*I$214,FALSE))+(I$212*_xlfn.NORM.DIST($B31,I$214*I$218+I$213,I$222*I$214,FALSE))</f>
        <v>98.115881298727473</v>
      </c>
      <c r="Y31" s="5">
        <f>BC31+(J$209*_xlfn.NORM.DIST($B31,J$214*J$215+J$213,J$219*J$214,FALSE))+(J$211*_xlfn.NORM.DIST($B31,J$214*J$216+J$213,J$220*J$214,FALSE))+(J$210*_xlfn.NORM.DIST($B31,J$214*J$217+J$213,J$221*J$214,FALSE))+(J$212*_xlfn.NORM.DIST($B31,J$214*J$218+J$213,J$222*J$214,FALSE))</f>
        <v>98.355915700384983</v>
      </c>
      <c r="Z31" s="5">
        <f>BD31+(K$209*_xlfn.NORM.DIST($B31,K$214*K$215+K$213,K$219*K$214,FALSE))+(K$211*_xlfn.NORM.DIST($B31,K$214*K$216+K$213,K$220*K$214,FALSE))+(K$210*_xlfn.NORM.DIST($B31,K$214*K$217+K$213,K$221*K$214,FALSE))+(K$212*_xlfn.NORM.DIST($B31,K$214*K$218+K$213,K$222*K$214,FALSE))</f>
        <v>95.90264978154201</v>
      </c>
      <c r="AA31" s="5">
        <f>BE31+(L$209*_xlfn.NORM.DIST($B31,L$214*L$215+L$213,L$219*L$214,FALSE))+(L$211*_xlfn.NORM.DIST($B31,L$214*L$216+L$213,L$220*L$214,FALSE))+(L$210*_xlfn.NORM.DIST($B31,L$214*L$217+L$213,L$221*L$214,FALSE))+(L$212*_xlfn.NORM.DIST($B31,L$214*L$218+L$213,L$222*L$214,FALSE))</f>
        <v>92.042526855368138</v>
      </c>
      <c r="AB31" s="5">
        <f>BF31+(M$209*_xlfn.NORM.DIST($B31,M$214*M$215+M$213,M$219*M$214,FALSE))+(M$211*_xlfn.NORM.DIST($B31,M$214*M$216+M$213,M$220*M$214,FALSE))+(M$210*_xlfn.NORM.DIST($B31,M$214*M$217+M$213,M$221*M$214,FALSE))+(M$212*_xlfn.NORM.DIST($B31,M$214*M$218+M$213,M$222*M$214,FALSE))</f>
        <v>84.835368090855454</v>
      </c>
      <c r="AC31" s="5">
        <f>BG31+(N$209*_xlfn.NORM.DIST($B31,N$214*N$215+N$213,N$219*N$214,FALSE))+(N$211*_xlfn.NORM.DIST($B31,N$214*N$216+N$213,N$220*N$214,FALSE))+(N$210*_xlfn.NORM.DIST($B31,N$214*N$217+N$213,N$221*N$214,FALSE))+(N$212*_xlfn.NORM.DIST($B31,N$214*N$218+N$213,N$222*N$214,FALSE))</f>
        <v>75.016593683591339</v>
      </c>
      <c r="AD31" s="5">
        <f>BH31+(O$209*_xlfn.NORM.DIST($B31,O$214*O$215+O$213,O$219*O$214,FALSE))+(O$211*_xlfn.NORM.DIST($B31,O$214*O$216+O$213,O$220*O$214,FALSE))+(O$210*_xlfn.NORM.DIST($B31,O$214*O$217+O$213,O$221*O$214,FALSE))+(O$212*_xlfn.NORM.DIST($B31,O$214*O$218+O$213,O$222*O$214,FALSE))</f>
        <v>64.856704436207195</v>
      </c>
      <c r="AE31" s="5"/>
      <c r="AG31" s="5">
        <f t="shared" si="0"/>
        <v>0.62231995691243469</v>
      </c>
      <c r="AH31" s="5">
        <f t="shared" si="1"/>
        <v>-0.73118278027108374</v>
      </c>
      <c r="AI31" s="5">
        <f t="shared" si="2"/>
        <v>0.75404730264148156</v>
      </c>
      <c r="AJ31" s="5">
        <f t="shared" si="3"/>
        <v>8.6584037435144978E-2</v>
      </c>
      <c r="AK31" s="5">
        <f t="shared" si="4"/>
        <v>-0.32548636568688494</v>
      </c>
      <c r="AL31" s="5">
        <f t="shared" si="5"/>
        <v>0.2214708933553311</v>
      </c>
      <c r="AM31" s="5">
        <f t="shared" si="6"/>
        <v>0.91811870127253314</v>
      </c>
      <c r="AN31" s="5">
        <f t="shared" si="7"/>
        <v>0.25408429961501611</v>
      </c>
      <c r="AO31" s="5">
        <f t="shared" si="8"/>
        <v>0.75835021845799133</v>
      </c>
      <c r="AP31" s="5">
        <f t="shared" si="9"/>
        <v>-0.16152685536813749</v>
      </c>
      <c r="AQ31" s="5">
        <f t="shared" si="10"/>
        <v>-2.1368090855460764E-2</v>
      </c>
      <c r="AR31" s="5">
        <f t="shared" si="11"/>
        <v>0.67190631640866627</v>
      </c>
      <c r="AS31" s="5">
        <f t="shared" si="12"/>
        <v>1.873495563792801</v>
      </c>
      <c r="AV31" s="2">
        <f t="shared" si="13"/>
        <v>92.601679261334368</v>
      </c>
      <c r="AW31" s="2">
        <f t="shared" si="14"/>
        <v>95.191182266366368</v>
      </c>
      <c r="AX31" s="2">
        <f t="shared" si="15"/>
        <v>96.787952545755246</v>
      </c>
      <c r="AY31" s="2">
        <f t="shared" si="16"/>
        <v>96.693414431782315</v>
      </c>
      <c r="AZ31" s="2">
        <f t="shared" si="17"/>
        <v>95.444485112969332</v>
      </c>
      <c r="BA31" s="2">
        <f t="shared" si="18"/>
        <v>96.388528537337478</v>
      </c>
      <c r="BB31" s="2">
        <f t="shared" si="19"/>
        <v>98.115880297469005</v>
      </c>
      <c r="BC31" s="2">
        <f t="shared" si="20"/>
        <v>98.355914816807314</v>
      </c>
      <c r="BD31" s="2">
        <f t="shared" si="21"/>
        <v>95.90264717979548</v>
      </c>
      <c r="BE31" s="2">
        <f t="shared" si="22"/>
        <v>92.04252453973136</v>
      </c>
      <c r="BF31" s="2">
        <f t="shared" si="23"/>
        <v>84.835363446599843</v>
      </c>
      <c r="BG31" s="2">
        <f t="shared" si="24"/>
        <v>75.016397320159314</v>
      </c>
      <c r="BH31" s="2">
        <f t="shared" si="25"/>
        <v>64.85660340338481</v>
      </c>
      <c r="BK31" s="2">
        <f>IF(OR($B31&lt;C$229, AND($B31&gt;C$230, $B31&lt;C$231)), C31, "")</f>
        <v>93.224000000000004</v>
      </c>
      <c r="BL31" s="2">
        <f>IF(OR($B31&lt;D$229, AND($B31&gt;D$230, $B31&lt;D$231)), D31, "")</f>
        <v>94.46</v>
      </c>
      <c r="BM31" s="2">
        <f>IF(OR($B31&lt;E$229, AND($B31&gt;E$230, $B31&lt;E$231)), E31, "")</f>
        <v>97.542000000000002</v>
      </c>
      <c r="BN31" s="2">
        <f>IF(OR($B31&lt;F$229, AND($B31&gt;F$230, $B31&lt;F$231)), F31, "")</f>
        <v>96.78</v>
      </c>
      <c r="BO31" s="2">
        <f>IF(OR($B31&lt;G$229, AND($B31&gt;G$230, $B31&lt;G$231)), G31, "")</f>
        <v>95.119</v>
      </c>
      <c r="BP31" s="2">
        <f>IF(OR($B31&lt;H$229, AND($B31&gt;H$230, $B31&lt;H$231)), H31, "")</f>
        <v>96.61</v>
      </c>
      <c r="BQ31" s="2">
        <f>IF(OR($B31&lt;I$229, AND($B31&gt;I$230, $B31&lt;I$231)), I31, "")</f>
        <v>99.034000000000006</v>
      </c>
      <c r="BR31" s="2">
        <f>IF(OR($B31&lt;J$229, AND($B31&gt;J$230, $B31&lt;J$231)), J31, "")</f>
        <v>98.61</v>
      </c>
      <c r="BS31" s="2">
        <f>IF(OR($B31&lt;K$229, AND($B31&gt;K$230, $B31&lt;K$231)), K31, "")</f>
        <v>96.661000000000001</v>
      </c>
      <c r="BT31" s="2">
        <f>IF(OR($B31&lt;L$229, AND($B31&gt;L$230, $B31&lt;L$231)), L31, "")</f>
        <v>91.881</v>
      </c>
      <c r="BU31" s="2">
        <f>IF(OR($B31&lt;M$229, AND($B31&gt;M$230, $B31&lt;M$231)), M31, "")</f>
        <v>84.813999999999993</v>
      </c>
      <c r="BV31" s="2">
        <f>IF(OR($B31&lt;N$229, AND($B31&gt;N$230, $B31&lt;N$231)), N31, "")</f>
        <v>75.688500000000005</v>
      </c>
      <c r="BW31" s="2">
        <f>IF(OR($B31&lt;O$229, AND($B31&gt;O$230, $B31&lt;O$231)), O31, "")</f>
        <v>66.730199999999996</v>
      </c>
      <c r="BZ31" s="2" t="str">
        <f>IF(OR(AND($B31&gt;C$230, $B31&lt;C$231), $B31&gt;C$232), C31, "")</f>
        <v/>
      </c>
      <c r="CA31" s="2" t="str">
        <f>IF(OR(AND($B31&gt;D$230, $B31&lt;D$231), $B31&gt;D$232), D31, "")</f>
        <v/>
      </c>
      <c r="CB31" s="2" t="str">
        <f>IF(OR(AND($B31&gt;E$230, $B31&lt;E$231), $B31&gt;E$232), E31, "")</f>
        <v/>
      </c>
      <c r="CC31" s="2" t="str">
        <f>IF(OR(AND($B31&gt;F$230, $B31&lt;F$231), $B31&gt;F$232), F31, "")</f>
        <v/>
      </c>
      <c r="CD31" s="2" t="str">
        <f>IF(OR(AND($B31&gt;G$230, $B31&lt;G$231), $B31&gt;G$232), G31, "")</f>
        <v/>
      </c>
      <c r="CE31" s="2" t="str">
        <f>IF(OR(AND($B31&gt;H$230, $B31&lt;H$231), $B31&gt;H$232), H31, "")</f>
        <v/>
      </c>
      <c r="CF31" s="2" t="str">
        <f>IF(OR(AND($B31&gt;I$230, $B31&lt;I$231), $B31&gt;I$232), I31, "")</f>
        <v/>
      </c>
      <c r="CG31" s="2" t="str">
        <f>IF(OR(AND($B31&gt;J$230, $B31&lt;J$231), $B31&gt;J$232), J31, "")</f>
        <v/>
      </c>
      <c r="CH31" s="2" t="str">
        <f>IF(OR(AND($B31&gt;K$230, $B31&lt;K$231), $B31&gt;K$232), K31, "")</f>
        <v/>
      </c>
      <c r="CI31" s="2" t="str">
        <f>IF(OR(AND($B31&gt;L$230, $B31&lt;L$231), $B31&gt;L$232), L31, "")</f>
        <v/>
      </c>
      <c r="CJ31" s="2" t="str">
        <f>IF(OR(AND($B31&gt;M$230, $B31&lt;M$231), $B31&gt;M$232), M31, "")</f>
        <v/>
      </c>
      <c r="CK31" s="2" t="str">
        <f>IF(OR(AND($B31&gt;N$230, $B31&lt;N$231), $B31&gt;N$232), N31, "")</f>
        <v/>
      </c>
      <c r="CL31" s="2" t="str">
        <f>IF(OR(AND($B31&gt;O$230, $B31&lt;O$231), $B31&gt;O$232), O31, "")</f>
        <v/>
      </c>
      <c r="CO31" s="2">
        <f>BK$207*$B31+BK$209</f>
        <v>92.59676003983175</v>
      </c>
      <c r="CP31" s="2">
        <f>BL$207*$B31+BL$209</f>
        <v>95.186659984632669</v>
      </c>
      <c r="CQ31" s="2">
        <f>BM$207*$B31+BM$209</f>
        <v>96.785034034982758</v>
      </c>
      <c r="CR31" s="2">
        <f>BN$207*$B31+BN$209</f>
        <v>96.689997018386947</v>
      </c>
      <c r="CS31" s="2">
        <f>BO$207*$B31+BO$209</f>
        <v>95.441721189766398</v>
      </c>
      <c r="CT31" s="2">
        <f>BP$207*$B31+BP$209</f>
        <v>96.384954797887403</v>
      </c>
      <c r="CU31" s="2">
        <f>BQ$207*$B31+BQ$209</f>
        <v>98.110357943821356</v>
      </c>
      <c r="CV31" s="2">
        <f>BR$207*$B31+BR$209</f>
        <v>98.34930406661978</v>
      </c>
      <c r="CW31" s="2">
        <f>BS$207*$B31+BS$209</f>
        <v>95.895610635100255</v>
      </c>
      <c r="CX31" s="2">
        <f>BT$207*$B31+BT$209</f>
        <v>92.036908700538362</v>
      </c>
      <c r="CY31" s="2">
        <f>BU$207*$B31+BU$209</f>
        <v>84.82959050611413</v>
      </c>
      <c r="CZ31" s="2">
        <f>BV$207*$B31+BV$209</f>
        <v>75.010222085060676</v>
      </c>
      <c r="DA31" s="2">
        <f>BW$207*$B31+BW$209</f>
        <v>64.852847573069752</v>
      </c>
      <c r="DD31" s="2">
        <f>BZ$207*$B31+BZ$209</f>
        <v>99.213044125253575</v>
      </c>
      <c r="DE31" s="2">
        <f>CA$207*$B31+CA$209</f>
        <v>100.03418809555286</v>
      </c>
      <c r="DF31" s="2">
        <f>CB$207*$B31+CB$209</f>
        <v>99.818131028029669</v>
      </c>
      <c r="DG31" s="2">
        <f>CC$207*$B31+CC$209</f>
        <v>99.877443474076657</v>
      </c>
      <c r="DH31" s="2">
        <f>CD$207*$B31+CD$209</f>
        <v>98.169647589104883</v>
      </c>
      <c r="DI31" s="2">
        <f>CE$207*$B31+CE$209</f>
        <v>100.02972677863072</v>
      </c>
      <c r="DJ31" s="2">
        <f>CF$207*$B31+CF$209</f>
        <v>103.41539486511273</v>
      </c>
      <c r="DK31" s="2">
        <f>CG$207*$B31+CG$209</f>
        <v>104.92556183273926</v>
      </c>
      <c r="DL31" s="2">
        <f>CH$207*$B31+CH$209</f>
        <v>102.78281197025072</v>
      </c>
      <c r="DM31" s="2">
        <f>CI$207*$B31+CI$209</f>
        <v>97.75127624627541</v>
      </c>
      <c r="DN31" s="2">
        <f>CJ$207*$B31+CJ$209</f>
        <v>90.967741016998701</v>
      </c>
      <c r="DO31" s="2">
        <f>CK$207*$B31+CK$209</f>
        <v>80.523860139913339</v>
      </c>
      <c r="DP31" s="2">
        <f>CL$207*$B31+CL$209</f>
        <v>68.624394518755992</v>
      </c>
      <c r="DS31" s="2">
        <f>POWER(10,($B31-C$227)/C$228)/(1+POWER(10,($B31-C$227)/C$228))</f>
        <v>7.4350215908259665E-4</v>
      </c>
      <c r="DT31" s="2">
        <f>POWER(10,($B31-D$227)/D$228)/(1+POWER(10,($B31-D$227)/D$228))</f>
        <v>9.3290469497748997E-4</v>
      </c>
      <c r="DU31" s="2">
        <f>POWER(10,($B31-E$227)/E$228)/(1+POWER(10,($B31-E$227)/E$228))</f>
        <v>9.6222137939673601E-4</v>
      </c>
      <c r="DV31" s="2">
        <f>POWER(10,($B31-F$227)/F$228)/(1+POWER(10,($B31-F$227)/F$228))</f>
        <v>1.0721477028302455E-3</v>
      </c>
      <c r="DW31" s="2">
        <f>POWER(10,($B31-G$227)/G$228)/(1+POWER(10,($B31-G$227)/G$228))</f>
        <v>1.013195665253453E-3</v>
      </c>
      <c r="DX31" s="2">
        <f>POWER(10,($B31-H$227)/H$228)/(1+POWER(10,($B31-H$227)/H$228))</f>
        <v>9.8051111810500634E-4</v>
      </c>
      <c r="DY31" s="2">
        <f>POWER(10,($B31-I$227)/I$228)/(1+POWER(10,($B31-I$227)/I$228))</f>
        <v>1.0409642250538247E-3</v>
      </c>
      <c r="DZ31" s="2">
        <f>POWER(10,($B31-J$227)/J$228)/(1+POWER(10,($B31-J$227)/J$228))</f>
        <v>1.0052449923090674E-3</v>
      </c>
      <c r="EA31" s="2">
        <f>POWER(10,($B31-K$227)/K$228)/(1+POWER(10,($B31-K$227)/K$228))</f>
        <v>1.0216841867695364E-3</v>
      </c>
      <c r="EB31" s="2">
        <f>POWER(10,($B31-L$227)/L$228)/(1+POWER(10,($B31-L$227)/L$228))</f>
        <v>9.8275778518577459E-4</v>
      </c>
      <c r="EC31" s="2">
        <f>POWER(10,($B31-M$227)/M$228)/(1+POWER(10,($B31-M$227)/M$228))</f>
        <v>9.4050161778715482E-4</v>
      </c>
      <c r="ED31" s="2">
        <f>POWER(10,($B31-N$227)/N$228)/(1+POWER(10,($B31-N$227)/N$228))</f>
        <v>1.1199928318104267E-3</v>
      </c>
      <c r="EE31" s="2">
        <f>POWER(10,($B31-O$227)/O$228)/(1+POWER(10,($B31-O$227)/O$228))</f>
        <v>9.9583284237257544E-4</v>
      </c>
    </row>
    <row r="32" spans="2:135" x14ac:dyDescent="0.25">
      <c r="B32" s="2">
        <v>26</v>
      </c>
      <c r="C32">
        <v>91.879000000000005</v>
      </c>
      <c r="D32">
        <v>95.12</v>
      </c>
      <c r="E32">
        <v>96.626999999999995</v>
      </c>
      <c r="F32">
        <v>96.846999999999994</v>
      </c>
      <c r="G32">
        <v>96.61</v>
      </c>
      <c r="H32">
        <v>96.525000000000006</v>
      </c>
      <c r="I32">
        <v>98.542000000000002</v>
      </c>
      <c r="J32">
        <v>98.745999999999995</v>
      </c>
      <c r="K32">
        <v>95.102000000000004</v>
      </c>
      <c r="L32">
        <v>91.626999999999995</v>
      </c>
      <c r="M32">
        <v>85.322000000000003</v>
      </c>
      <c r="N32">
        <v>76.885199999999998</v>
      </c>
      <c r="O32">
        <v>66.015900000000002</v>
      </c>
      <c r="R32" s="5">
        <f>AV32+(C$209*_xlfn.NORM.DIST($B32,C$214*C$215+C$213,C$219*C$214,FALSE))+(C$211*_xlfn.NORM.DIST($B32,C$214*C$216+C$213,C$220*C$214,FALSE))+(C$210*_xlfn.NORM.DIST($B32,C$214*C$217+C$213,C$221*C$214,FALSE))+(C$212*_xlfn.NORM.DIST($B32,C$214*C$218+C$213,C$222*C$214,FALSE))</f>
        <v>92.617391440837665</v>
      </c>
      <c r="S32" s="5">
        <f>AW32+(D$209*_xlfn.NORM.DIST($B32,D$214*D$215+D$213,D$219*D$214,FALSE))+(D$211*_xlfn.NORM.DIST($B32,D$214*D$216+D$213,D$220*D$214,FALSE))+(D$210*_xlfn.NORM.DIST($B32,D$214*D$217+D$213,D$221*D$214,FALSE))+(D$212*_xlfn.NORM.DIST($B32,D$214*D$218+D$213,D$222*D$214,FALSE))</f>
        <v>95.199951373396431</v>
      </c>
      <c r="T32" s="5">
        <f>AX32+(E$209*_xlfn.NORM.DIST($B32,E$214*E$215+E$213,E$219*E$214,FALSE))+(E$211*_xlfn.NORM.DIST($B32,E$214*E$216+E$213,E$220*E$214,FALSE))+(E$210*_xlfn.NORM.DIST($B32,E$214*E$217+E$213,E$221*E$214,FALSE))+(E$212*_xlfn.NORM.DIST($B32,E$214*E$218+E$213,E$222*E$214,FALSE))</f>
        <v>96.784708002563647</v>
      </c>
      <c r="U32" s="5">
        <f>AY32+(F$209*_xlfn.NORM.DIST($B32,F$214*F$215+F$213,F$219*F$214,FALSE))+(F$211*_xlfn.NORM.DIST($B32,F$214*F$216+F$213,F$220*F$214,FALSE))+(F$210*_xlfn.NORM.DIST($B32,F$214*F$217+F$213,F$221*F$214,FALSE))+(F$212*_xlfn.NORM.DIST($B32,F$214*F$218+F$213,F$222*F$214,FALSE))</f>
        <v>96.6919549221506</v>
      </c>
      <c r="V32" s="5">
        <f>AZ32+(G$209*_xlfn.NORM.DIST($B32,G$214*G$215+G$213,G$219*G$214,FALSE))+(G$211*_xlfn.NORM.DIST($B32,G$214*G$216+G$213,G$220*G$214,FALSE))+(G$210*_xlfn.NORM.DIST($B32,G$214*G$217+G$213,G$221*G$214,FALSE))+(G$212*_xlfn.NORM.DIST($B32,G$214*G$218+G$213,G$222*G$214,FALSE))</f>
        <v>95.463787460394599</v>
      </c>
      <c r="W32" s="5">
        <f>BA32+(H$209*_xlfn.NORM.DIST($B32,H$214*H$215+H$213,H$219*H$214,FALSE))+(H$211*_xlfn.NORM.DIST($B32,H$214*H$216+H$213,H$220*H$214,FALSE))+(H$210*_xlfn.NORM.DIST($B32,H$214*H$217+H$213,H$221*H$214,FALSE))+(H$212*_xlfn.NORM.DIST($B32,H$214*H$218+H$213,H$222*H$214,FALSE))</f>
        <v>96.426376234141983</v>
      </c>
      <c r="X32" s="5">
        <f>BB32+(I$209*_xlfn.NORM.DIST($B32,I$214*I$215+I$213,I$219*I$214,FALSE))+(I$211*_xlfn.NORM.DIST($B32,I$214*I$216+I$213,I$220*I$214,FALSE))+(I$210*_xlfn.NORM.DIST($B32,I$214*I$217+I$213,I$221*I$214,FALSE))+(I$212*_xlfn.NORM.DIST($B32,I$214*I$218+I$213,I$222*I$214,FALSE))</f>
        <v>98.16025012285229</v>
      </c>
      <c r="Y32" s="5">
        <f>BC32+(J$209*_xlfn.NORM.DIST($B32,J$214*J$215+J$213,J$219*J$214,FALSE))+(J$211*_xlfn.NORM.DIST($B32,J$214*J$216+J$213,J$220*J$214,FALSE))+(J$210*_xlfn.NORM.DIST($B32,J$214*J$217+J$213,J$221*J$214,FALSE))+(J$212*_xlfn.NORM.DIST($B32,J$214*J$218+J$213,J$222*J$214,FALSE))</f>
        <v>98.406313506015366</v>
      </c>
      <c r="Z32" s="5">
        <f>BD32+(K$209*_xlfn.NORM.DIST($B32,K$214*K$215+K$213,K$219*K$214,FALSE))+(K$211*_xlfn.NORM.DIST($B32,K$214*K$216+K$213,K$220*K$214,FALSE))+(K$210*_xlfn.NORM.DIST($B32,K$214*K$217+K$213,K$221*K$214,FALSE))+(K$212*_xlfn.NORM.DIST($B32,K$214*K$218+K$213,K$222*K$214,FALSE))</f>
        <v>95.945513444765254</v>
      </c>
      <c r="AA32" s="5">
        <f>BE32+(L$209*_xlfn.NORM.DIST($B32,L$214*L$215+L$213,L$219*L$214,FALSE))+(L$211*_xlfn.NORM.DIST($B32,L$214*L$216+L$213,L$220*L$214,FALSE))+(L$210*_xlfn.NORM.DIST($B32,L$214*L$217+L$213,L$221*L$214,FALSE))+(L$212*_xlfn.NORM.DIST($B32,L$214*L$218+L$213,L$222*L$214,FALSE))</f>
        <v>92.073232765089628</v>
      </c>
      <c r="AB32" s="5">
        <f>BF32+(M$209*_xlfn.NORM.DIST($B32,M$214*M$215+M$213,M$219*M$214,FALSE))+(M$211*_xlfn.NORM.DIST($B32,M$214*M$216+M$213,M$220*M$214,FALSE))+(M$210*_xlfn.NORM.DIST($B32,M$214*M$217+M$213,M$221*M$214,FALSE))+(M$212*_xlfn.NORM.DIST($B32,M$214*M$218+M$213,M$222*M$214,FALSE))</f>
        <v>84.873514247290757</v>
      </c>
      <c r="AC32" s="5">
        <f>BG32+(N$209*_xlfn.NORM.DIST($B32,N$214*N$215+N$213,N$219*N$214,FALSE))+(N$211*_xlfn.NORM.DIST($B32,N$214*N$216+N$213,N$220*N$214,FALSE))+(N$210*_xlfn.NORM.DIST($B32,N$214*N$217+N$213,N$221*N$214,FALSE))+(N$212*_xlfn.NORM.DIST($B32,N$214*N$218+N$213,N$222*N$214,FALSE))</f>
        <v>75.060852516736034</v>
      </c>
      <c r="AD32" s="5">
        <f>BH32+(O$209*_xlfn.NORM.DIST($B32,O$214*O$215+O$213,O$219*O$214,FALSE))+(O$211*_xlfn.NORM.DIST($B32,O$214*O$216+O$213,O$220*O$214,FALSE))+(O$210*_xlfn.NORM.DIST($B32,O$214*O$217+O$213,O$221*O$214,FALSE))+(O$212*_xlfn.NORM.DIST($B32,O$214*O$218+O$213,O$222*O$214,FALSE))</f>
        <v>64.888013118594941</v>
      </c>
      <c r="AE32" s="5"/>
      <c r="AG32" s="5">
        <f t="shared" si="0"/>
        <v>-0.73839144083765973</v>
      </c>
      <c r="AH32" s="5">
        <f t="shared" si="1"/>
        <v>-7.9951373396426106E-2</v>
      </c>
      <c r="AI32" s="5">
        <f t="shared" si="2"/>
        <v>-0.15770800256365192</v>
      </c>
      <c r="AJ32" s="5">
        <f t="shared" si="3"/>
        <v>0.15504507784939392</v>
      </c>
      <c r="AK32" s="5">
        <f t="shared" si="4"/>
        <v>1.1462125396054006</v>
      </c>
      <c r="AL32" s="5">
        <f t="shared" si="5"/>
        <v>9.8623765858022239E-2</v>
      </c>
      <c r="AM32" s="5">
        <f t="shared" si="6"/>
        <v>0.38174987714771191</v>
      </c>
      <c r="AN32" s="5">
        <f t="shared" si="7"/>
        <v>0.33968649398462958</v>
      </c>
      <c r="AO32" s="5">
        <f t="shared" si="8"/>
        <v>-0.84351344476525014</v>
      </c>
      <c r="AP32" s="5">
        <f t="shared" si="9"/>
        <v>-0.44623276508963272</v>
      </c>
      <c r="AQ32" s="5">
        <f t="shared" si="10"/>
        <v>0.44848575270924584</v>
      </c>
      <c r="AR32" s="5">
        <f t="shared" si="11"/>
        <v>1.8243474832639635</v>
      </c>
      <c r="AS32" s="5">
        <f t="shared" si="12"/>
        <v>1.1278868814050611</v>
      </c>
      <c r="AV32" s="2">
        <f t="shared" si="13"/>
        <v>92.617388858912804</v>
      </c>
      <c r="AW32" s="2">
        <f t="shared" si="14"/>
        <v>95.199949601987598</v>
      </c>
      <c r="AX32" s="2">
        <f t="shared" si="15"/>
        <v>96.784707451958596</v>
      </c>
      <c r="AY32" s="2">
        <f t="shared" si="16"/>
        <v>96.691949807168626</v>
      </c>
      <c r="AZ32" s="2">
        <f t="shared" si="17"/>
        <v>95.463783269689927</v>
      </c>
      <c r="BA32" s="2">
        <f t="shared" si="18"/>
        <v>96.426374272825143</v>
      </c>
      <c r="BB32" s="2">
        <f t="shared" si="19"/>
        <v>98.160246725745878</v>
      </c>
      <c r="BC32" s="2">
        <f t="shared" si="20"/>
        <v>98.406310502066205</v>
      </c>
      <c r="BD32" s="2">
        <f t="shared" si="21"/>
        <v>95.945504982898356</v>
      </c>
      <c r="BE32" s="2">
        <f t="shared" si="22"/>
        <v>92.073225245050523</v>
      </c>
      <c r="BF32" s="2">
        <f t="shared" si="23"/>
        <v>84.873499707845369</v>
      </c>
      <c r="BG32" s="2">
        <f t="shared" si="24"/>
        <v>75.060325785807208</v>
      </c>
      <c r="BH32" s="2">
        <f t="shared" si="25"/>
        <v>64.887738383409527</v>
      </c>
      <c r="BK32" s="2">
        <f>IF(OR($B32&lt;C$229, AND($B32&gt;C$230, $B32&lt;C$231)), C32, "")</f>
        <v>91.879000000000005</v>
      </c>
      <c r="BL32" s="2">
        <f>IF(OR($B32&lt;D$229, AND($B32&gt;D$230, $B32&lt;D$231)), D32, "")</f>
        <v>95.12</v>
      </c>
      <c r="BM32" s="2">
        <f>IF(OR($B32&lt;E$229, AND($B32&gt;E$230, $B32&lt;E$231)), E32, "")</f>
        <v>96.626999999999995</v>
      </c>
      <c r="BN32" s="2">
        <f>IF(OR($B32&lt;F$229, AND($B32&gt;F$230, $B32&lt;F$231)), F32, "")</f>
        <v>96.846999999999994</v>
      </c>
      <c r="BO32" s="2">
        <f>IF(OR($B32&lt;G$229, AND($B32&gt;G$230, $B32&lt;G$231)), G32, "")</f>
        <v>96.61</v>
      </c>
      <c r="BP32" s="2">
        <f>IF(OR($B32&lt;H$229, AND($B32&gt;H$230, $B32&lt;H$231)), H32, "")</f>
        <v>96.525000000000006</v>
      </c>
      <c r="BQ32" s="2">
        <f>IF(OR($B32&lt;I$229, AND($B32&gt;I$230, $B32&lt;I$231)), I32, "")</f>
        <v>98.542000000000002</v>
      </c>
      <c r="BR32" s="2">
        <f>IF(OR($B32&lt;J$229, AND($B32&gt;J$230, $B32&lt;J$231)), J32, "")</f>
        <v>98.745999999999995</v>
      </c>
      <c r="BS32" s="2">
        <f>IF(OR($B32&lt;K$229, AND($B32&gt;K$230, $B32&lt;K$231)), K32, "")</f>
        <v>95.102000000000004</v>
      </c>
      <c r="BT32" s="2">
        <f>IF(OR($B32&lt;L$229, AND($B32&gt;L$230, $B32&lt;L$231)), L32, "")</f>
        <v>91.626999999999995</v>
      </c>
      <c r="BU32" s="2">
        <f>IF(OR($B32&lt;M$229, AND($B32&gt;M$230, $B32&lt;M$231)), M32, "")</f>
        <v>85.322000000000003</v>
      </c>
      <c r="BV32" s="2">
        <f>IF(OR($B32&lt;N$229, AND($B32&gt;N$230, $B32&lt;N$231)), N32, "")</f>
        <v>76.885199999999998</v>
      </c>
      <c r="BW32" s="2">
        <f>IF(OR($B32&lt;O$229, AND($B32&gt;O$230, $B32&lt;O$231)), O32, "")</f>
        <v>66.015900000000002</v>
      </c>
      <c r="BZ32" s="2" t="str">
        <f>IF(OR(AND($B32&gt;C$230, $B32&lt;C$231), $B32&gt;C$232), C32, "")</f>
        <v/>
      </c>
      <c r="CA32" s="2" t="str">
        <f>IF(OR(AND($B32&gt;D$230, $B32&lt;D$231), $B32&gt;D$232), D32, "")</f>
        <v/>
      </c>
      <c r="CB32" s="2" t="str">
        <f>IF(OR(AND($B32&gt;E$230, $B32&lt;E$231), $B32&gt;E$232), E32, "")</f>
        <v/>
      </c>
      <c r="CC32" s="2" t="str">
        <f>IF(OR(AND($B32&gt;F$230, $B32&lt;F$231), $B32&gt;F$232), F32, "")</f>
        <v/>
      </c>
      <c r="CD32" s="2" t="str">
        <f>IF(OR(AND($B32&gt;G$230, $B32&lt;G$231), $B32&gt;G$232), G32, "")</f>
        <v/>
      </c>
      <c r="CE32" s="2" t="str">
        <f>IF(OR(AND($B32&gt;H$230, $B32&lt;H$231), $B32&gt;H$232), H32, "")</f>
        <v/>
      </c>
      <c r="CF32" s="2" t="str">
        <f>IF(OR(AND($B32&gt;I$230, $B32&lt;I$231), $B32&gt;I$232), I32, "")</f>
        <v/>
      </c>
      <c r="CG32" s="2" t="str">
        <f>IF(OR(AND($B32&gt;J$230, $B32&lt;J$231), $B32&gt;J$232), J32, "")</f>
        <v/>
      </c>
      <c r="CH32" s="2" t="str">
        <f>IF(OR(AND($B32&gt;K$230, $B32&lt;K$231), $B32&gt;K$232), K32, "")</f>
        <v/>
      </c>
      <c r="CI32" s="2" t="str">
        <f>IF(OR(AND($B32&gt;L$230, $B32&lt;L$231), $B32&gt;L$232), L32, "")</f>
        <v/>
      </c>
      <c r="CJ32" s="2" t="str">
        <f>IF(OR(AND($B32&gt;M$230, $B32&lt;M$231), $B32&gt;M$232), M32, "")</f>
        <v/>
      </c>
      <c r="CK32" s="2" t="str">
        <f>IF(OR(AND($B32&gt;N$230, $B32&lt;N$231), $B32&gt;N$232), N32, "")</f>
        <v/>
      </c>
      <c r="CL32" s="2" t="str">
        <f>IF(OR(AND($B32&gt;O$230, $B32&lt;O$231), $B32&gt;O$232), O32, "")</f>
        <v/>
      </c>
      <c r="CO32" s="2">
        <f>BK$207*$B32+BK$209</f>
        <v>92.612074276869578</v>
      </c>
      <c r="CP32" s="2">
        <f>BL$207*$B32+BL$209</f>
        <v>95.195069691700496</v>
      </c>
      <c r="CQ32" s="2">
        <f>BM$207*$B32+BM$209</f>
        <v>96.781559484604884</v>
      </c>
      <c r="CR32" s="2">
        <f>BN$207*$B32+BN$209</f>
        <v>96.688261837393568</v>
      </c>
      <c r="CS32" s="2">
        <f>BO$207*$B32+BO$209</f>
        <v>95.46080449788515</v>
      </c>
      <c r="CT32" s="2">
        <f>BP$207*$B32+BP$209</f>
        <v>96.422517692031704</v>
      </c>
      <c r="CU32" s="2">
        <f>BQ$207*$B32+BQ$209</f>
        <v>98.154287498097545</v>
      </c>
      <c r="CV32" s="2">
        <f>BR$207*$B32+BR$209</f>
        <v>98.399175859182535</v>
      </c>
      <c r="CW32" s="2">
        <f>BS$207*$B32+BS$209</f>
        <v>95.937910639738732</v>
      </c>
      <c r="CX32" s="2">
        <f>BT$207*$B32+BT$209</f>
        <v>92.067164989396247</v>
      </c>
      <c r="CY32" s="2">
        <f>BU$207*$B32+BU$209</f>
        <v>84.867266658864352</v>
      </c>
      <c r="CZ32" s="2">
        <f>BV$207*$B32+BV$209</f>
        <v>75.053657744390847</v>
      </c>
      <c r="DA32" s="2">
        <f>BW$207*$B32+BW$209</f>
        <v>64.883682585529243</v>
      </c>
      <c r="DD32" s="2">
        <f>BZ$207*$B32+BZ$209</f>
        <v>99.131630476542128</v>
      </c>
      <c r="DE32" s="2">
        <f>CA$207*$B32+CA$209</f>
        <v>99.966116156325953</v>
      </c>
      <c r="DF32" s="2">
        <f>CB$207*$B32+CB$209</f>
        <v>99.765536906870864</v>
      </c>
      <c r="DG32" s="2">
        <f>CC$207*$B32+CC$209</f>
        <v>99.82571791231436</v>
      </c>
      <c r="DH32" s="2">
        <f>CD$207*$B32+CD$209</f>
        <v>98.142357356133786</v>
      </c>
      <c r="DI32" s="2">
        <f>CE$207*$B32+CE$209</f>
        <v>100.01001011871102</v>
      </c>
      <c r="DJ32" s="2">
        <f>CF$207*$B32+CF$209</f>
        <v>103.37581760025726</v>
      </c>
      <c r="DK32" s="2">
        <f>CG$207*$B32+CG$209</f>
        <v>104.87272485323408</v>
      </c>
      <c r="DL32" s="2">
        <f>CH$207*$B32+CH$209</f>
        <v>102.71770235890075</v>
      </c>
      <c r="DM32" s="2">
        <f>CI$207*$B32+CI$209</f>
        <v>97.691687096396947</v>
      </c>
      <c r="DN32" s="2">
        <f>CJ$207*$B32+CJ$209</f>
        <v>90.912045248095595</v>
      </c>
      <c r="DO32" s="2">
        <f>CK$207*$B32+CK$209</f>
        <v>80.484034612218593</v>
      </c>
      <c r="DP32" s="2">
        <f>CL$207*$B32+CL$209</f>
        <v>68.598449613476546</v>
      </c>
      <c r="DS32" s="2">
        <f>POWER(10,($B32-C$227)/C$228)/(1+POWER(10,($B32-C$227)/C$228))</f>
        <v>8.1517543226146958E-4</v>
      </c>
      <c r="DT32" s="2">
        <f>POWER(10,($B32-D$227)/D$228)/(1+POWER(10,($B32-D$227)/D$228))</f>
        <v>1.0228175984631964E-3</v>
      </c>
      <c r="DU32" s="2">
        <f>POWER(10,($B32-E$227)/E$228)/(1+POWER(10,($B32-E$227)/E$228))</f>
        <v>1.0549568271601834E-3</v>
      </c>
      <c r="DV32" s="2">
        <f>POWER(10,($B32-F$227)/F$228)/(1+POWER(10,($B32-F$227)/F$228))</f>
        <v>1.1754649904205485E-3</v>
      </c>
      <c r="DW32" s="2">
        <f>POWER(10,($B32-G$227)/G$228)/(1+POWER(10,($B32-G$227)/G$228))</f>
        <v>1.1108383694934628E-3</v>
      </c>
      <c r="DX32" s="2">
        <f>POWER(10,($B32-H$227)/H$228)/(1+POWER(10,($B32-H$227)/H$228))</f>
        <v>1.0750073685912907E-3</v>
      </c>
      <c r="DY32" s="2">
        <f>POWER(10,($B32-I$227)/I$228)/(1+POWER(10,($B32-I$227)/I$228))</f>
        <v>1.1412799565903395E-3</v>
      </c>
      <c r="DZ32" s="2">
        <f>POWER(10,($B32-J$227)/J$228)/(1+POWER(10,($B32-J$227)/J$228))</f>
        <v>1.1021223273708508E-3</v>
      </c>
      <c r="EA32" s="2">
        <f>POWER(10,($B32-K$227)/K$228)/(1+POWER(10,($B32-K$227)/K$228))</f>
        <v>1.1201440212638154E-3</v>
      </c>
      <c r="EB32" s="2">
        <f>POWER(10,($B32-L$227)/L$228)/(1+POWER(10,($B32-L$227)/L$228))</f>
        <v>1.077470323522452E-3</v>
      </c>
      <c r="EC32" s="2">
        <f>POWER(10,($B32-M$227)/M$228)/(1+POWER(10,($B32-M$227)/M$228))</f>
        <v>1.0311459533230681E-3</v>
      </c>
      <c r="ED32" s="2">
        <f>POWER(10,($B32-N$227)/N$228)/(1+POWER(10,($B32-N$227)/N$228))</f>
        <v>1.2279150376947915E-3</v>
      </c>
      <c r="EE32" s="2">
        <f>POWER(10,($B32-O$227)/O$228)/(1+POWER(10,($B32-O$227)/O$228))</f>
        <v>1.0918041023232476E-3</v>
      </c>
    </row>
    <row r="33" spans="2:135" x14ac:dyDescent="0.25">
      <c r="B33" s="2">
        <v>27</v>
      </c>
      <c r="C33">
        <v>92.344999999999999</v>
      </c>
      <c r="D33">
        <v>96</v>
      </c>
      <c r="E33">
        <v>96.813999999999993</v>
      </c>
      <c r="F33">
        <v>98.22</v>
      </c>
      <c r="G33">
        <v>95.084999999999994</v>
      </c>
      <c r="H33">
        <v>96.338999999999999</v>
      </c>
      <c r="I33">
        <v>98.61</v>
      </c>
      <c r="J33">
        <v>98.236999999999995</v>
      </c>
      <c r="K33">
        <v>96.575999999999993</v>
      </c>
      <c r="L33">
        <v>92.153000000000006</v>
      </c>
      <c r="M33">
        <v>85.677999999999997</v>
      </c>
      <c r="N33">
        <v>76.803299999999993</v>
      </c>
      <c r="O33">
        <v>66.381</v>
      </c>
      <c r="R33" s="5">
        <f>AV33+(C$209*_xlfn.NORM.DIST($B33,C$214*C$215+C$213,C$219*C$214,FALSE))+(C$211*_xlfn.NORM.DIST($B33,C$214*C$216+C$213,C$220*C$214,FALSE))+(C$210*_xlfn.NORM.DIST($B33,C$214*C$217+C$213,C$221*C$214,FALSE))+(C$212*_xlfn.NORM.DIST($B33,C$214*C$218+C$213,C$222*C$214,FALSE))</f>
        <v>92.633137129409789</v>
      </c>
      <c r="S33" s="5">
        <f>AW33+(D$209*_xlfn.NORM.DIST($B33,D$214*D$215+D$213,D$219*D$214,FALSE))+(D$211*_xlfn.NORM.DIST($B33,D$214*D$216+D$213,D$220*D$214,FALSE))+(D$210*_xlfn.NORM.DIST($B33,D$214*D$217+D$213,D$221*D$214,FALSE))+(D$212*_xlfn.NORM.DIST($B33,D$214*D$218+D$213,D$222*D$214,FALSE))</f>
        <v>95.20874968207896</v>
      </c>
      <c r="T33" s="5">
        <f>AX33+(E$209*_xlfn.NORM.DIST($B33,E$214*E$215+E$213,E$219*E$214,FALSE))+(E$211*_xlfn.NORM.DIST($B33,E$214*E$216+E$213,E$220*E$214,FALSE))+(E$210*_xlfn.NORM.DIST($B33,E$214*E$217+E$213,E$221*E$214,FALSE))+(E$212*_xlfn.NORM.DIST($B33,E$214*E$218+E$213,E$222*E$214,FALSE))</f>
        <v>96.781481365848094</v>
      </c>
      <c r="U33" s="5">
        <f>AY33+(F$209*_xlfn.NORM.DIST($B33,F$214*F$215+F$213,F$219*F$214,FALSE))+(F$211*_xlfn.NORM.DIST($B33,F$214*F$216+F$213,F$220*F$214,FALSE))+(F$210*_xlfn.NORM.DIST($B33,F$214*F$217+F$213,F$221*F$214,FALSE))+(F$212*_xlfn.NORM.DIST($B33,F$214*F$218+F$213,F$222*F$214,FALSE))</f>
        <v>96.690521952641149</v>
      </c>
      <c r="V33" s="5">
        <f>AZ33+(G$209*_xlfn.NORM.DIST($B33,G$214*G$215+G$213,G$219*G$214,FALSE))+(G$211*_xlfn.NORM.DIST($B33,G$214*G$216+G$213,G$220*G$214,FALSE))+(G$210*_xlfn.NORM.DIST($B33,G$214*G$217+G$213,G$221*G$214,FALSE))+(G$212*_xlfn.NORM.DIST($B33,G$214*G$218+G$213,G$222*G$214,FALSE))</f>
        <v>95.48311059360978</v>
      </c>
      <c r="W33" s="5">
        <f>BA33+(H$209*_xlfn.NORM.DIST($B33,H$214*H$215+H$213,H$219*H$214,FALSE))+(H$211*_xlfn.NORM.DIST($B33,H$214*H$216+H$213,H$220*H$214,FALSE))+(H$210*_xlfn.NORM.DIST($B33,H$214*H$217+H$213,H$221*H$214,FALSE))+(H$212*_xlfn.NORM.DIST($B33,H$214*H$218+H$213,H$222*H$214,FALSE))</f>
        <v>96.464247779260788</v>
      </c>
      <c r="X33" s="5">
        <f>BB33+(I$209*_xlfn.NORM.DIST($B33,I$214*I$215+I$213,I$219*I$214,FALSE))+(I$211*_xlfn.NORM.DIST($B33,I$214*I$216+I$213,I$220*I$214,FALSE))+(I$210*_xlfn.NORM.DIST($B33,I$214*I$217+I$213,I$221*I$214,FALSE))+(I$212*_xlfn.NORM.DIST($B33,I$214*I$218+I$213,I$222*I$214,FALSE))</f>
        <v>98.204657067681126</v>
      </c>
      <c r="Y33" s="5">
        <f>BC33+(J$209*_xlfn.NORM.DIST($B33,J$214*J$215+J$213,J$219*J$214,FALSE))+(J$211*_xlfn.NORM.DIST($B33,J$214*J$216+J$213,J$220*J$214,FALSE))+(J$210*_xlfn.NORM.DIST($B33,J$214*J$217+J$213,J$221*J$214,FALSE))+(J$212*_xlfn.NORM.DIST($B33,J$214*J$218+J$213,J$222*J$214,FALSE))</f>
        <v>98.456755496115065</v>
      </c>
      <c r="Z33" s="5">
        <f>BD33+(K$209*_xlfn.NORM.DIST($B33,K$214*K$215+K$213,K$219*K$214,FALSE))+(K$211*_xlfn.NORM.DIST($B33,K$214*K$216+K$213,K$220*K$214,FALSE))+(K$210*_xlfn.NORM.DIST($B33,K$214*K$217+K$213,K$221*K$214,FALSE))+(K$212*_xlfn.NORM.DIST($B33,K$214*K$218+K$213,K$222*K$214,FALSE))</f>
        <v>95.988431294293804</v>
      </c>
      <c r="AA33" s="5">
        <f>BE33+(L$209*_xlfn.NORM.DIST($B33,L$214*L$215+L$213,L$219*L$214,FALSE))+(L$211*_xlfn.NORM.DIST($B33,L$214*L$216+L$213,L$220*L$214,FALSE))+(L$210*_xlfn.NORM.DIST($B33,L$214*L$217+L$213,L$221*L$214,FALSE))+(L$212*_xlfn.NORM.DIST($B33,L$214*L$218+L$213,L$222*L$214,FALSE))</f>
        <v>92.103982846460667</v>
      </c>
      <c r="AB33" s="5">
        <f>BF33+(M$209*_xlfn.NORM.DIST($B33,M$214*M$215+M$213,M$219*M$214,FALSE))+(M$211*_xlfn.NORM.DIST($B33,M$214*M$216+M$213,M$220*M$214,FALSE))+(M$210*_xlfn.NORM.DIST($B33,M$214*M$217+M$213,M$221*M$214,FALSE))+(M$212*_xlfn.NORM.DIST($B33,M$214*M$218+M$213,M$222*M$214,FALSE))</f>
        <v>84.911714724816846</v>
      </c>
      <c r="AC33" s="5">
        <f>BG33+(N$209*_xlfn.NORM.DIST($B33,N$214*N$215+N$213,N$219*N$214,FALSE))+(N$211*_xlfn.NORM.DIST($B33,N$214*N$216+N$213,N$220*N$214,FALSE))+(N$210*_xlfn.NORM.DIST($B33,N$214*N$217+N$213,N$221*N$214,FALSE))+(N$212*_xlfn.NORM.DIST($B33,N$214*N$218+N$213,N$222*N$214,FALSE))</f>
        <v>75.105651308055045</v>
      </c>
      <c r="AD33" s="5">
        <f>BH33+(O$209*_xlfn.NORM.DIST($B33,O$214*O$215+O$213,O$219*O$214,FALSE))+(O$211*_xlfn.NORM.DIST($B33,O$214*O$216+O$213,O$220*O$214,FALSE))+(O$210*_xlfn.NORM.DIST($B33,O$214*O$217+O$213,O$221*O$214,FALSE))+(O$212*_xlfn.NORM.DIST($B33,O$214*O$218+O$213,O$222*O$214,FALSE))</f>
        <v>64.919615432031918</v>
      </c>
      <c r="AE33" s="5"/>
      <c r="AG33" s="5">
        <f t="shared" si="0"/>
        <v>-0.2881371294097903</v>
      </c>
      <c r="AH33" s="5">
        <f t="shared" si="1"/>
        <v>0.79125031792104039</v>
      </c>
      <c r="AI33" s="5">
        <f t="shared" si="2"/>
        <v>3.2518634151898596E-2</v>
      </c>
      <c r="AJ33" s="5">
        <f t="shared" si="3"/>
        <v>1.5294780473588503</v>
      </c>
      <c r="AK33" s="5">
        <f t="shared" si="4"/>
        <v>-0.39811059360978618</v>
      </c>
      <c r="AL33" s="5">
        <f t="shared" si="5"/>
        <v>-0.12524777926078912</v>
      </c>
      <c r="AM33" s="5">
        <f t="shared" si="6"/>
        <v>0.40534293231887375</v>
      </c>
      <c r="AN33" s="5">
        <f t="shared" si="7"/>
        <v>-0.21975549611507006</v>
      </c>
      <c r="AO33" s="5">
        <f t="shared" si="8"/>
        <v>0.58756870570618958</v>
      </c>
      <c r="AP33" s="5">
        <f t="shared" si="9"/>
        <v>4.9017153539338665E-2</v>
      </c>
      <c r="AQ33" s="5">
        <f t="shared" si="10"/>
        <v>0.76628527518315082</v>
      </c>
      <c r="AR33" s="5">
        <f t="shared" si="11"/>
        <v>1.6976486919449485</v>
      </c>
      <c r="AS33" s="5">
        <f t="shared" si="12"/>
        <v>1.4613845679680821</v>
      </c>
      <c r="AV33" s="2">
        <f t="shared" si="13"/>
        <v>92.633128928254266</v>
      </c>
      <c r="AW33" s="2">
        <f t="shared" si="14"/>
        <v>95.208743820554432</v>
      </c>
      <c r="AX33" s="2">
        <f t="shared" si="15"/>
        <v>96.781479447865067</v>
      </c>
      <c r="AY33" s="2">
        <f t="shared" si="16"/>
        <v>96.69050555242427</v>
      </c>
      <c r="AZ33" s="2">
        <f t="shared" si="17"/>
        <v>95.483097136950548</v>
      </c>
      <c r="BA33" s="2">
        <f t="shared" si="18"/>
        <v>96.464241294722171</v>
      </c>
      <c r="BB33" s="2">
        <f t="shared" si="19"/>
        <v>98.204646008191986</v>
      </c>
      <c r="BC33" s="2">
        <f t="shared" si="20"/>
        <v>98.456745694831469</v>
      </c>
      <c r="BD33" s="2">
        <f t="shared" si="21"/>
        <v>95.988404868580332</v>
      </c>
      <c r="BE33" s="2">
        <f t="shared" si="22"/>
        <v>92.103959391347274</v>
      </c>
      <c r="BF33" s="2">
        <f t="shared" si="23"/>
        <v>84.911670975571624</v>
      </c>
      <c r="BG33" s="2">
        <f t="shared" si="24"/>
        <v>75.104291811602081</v>
      </c>
      <c r="BH33" s="2">
        <f t="shared" si="25"/>
        <v>64.918896257228837</v>
      </c>
      <c r="BK33" s="2">
        <f>IF(OR($B33&lt;C$229, AND($B33&gt;C$230, $B33&lt;C$231)), C33, "")</f>
        <v>92.344999999999999</v>
      </c>
      <c r="BL33" s="2">
        <f>IF(OR($B33&lt;D$229, AND($B33&gt;D$230, $B33&lt;D$231)), D33, "")</f>
        <v>96</v>
      </c>
      <c r="BM33" s="2">
        <f>IF(OR($B33&lt;E$229, AND($B33&gt;E$230, $B33&lt;E$231)), E33, "")</f>
        <v>96.813999999999993</v>
      </c>
      <c r="BN33" s="2">
        <f>IF(OR($B33&lt;F$229, AND($B33&gt;F$230, $B33&lt;F$231)), F33, "")</f>
        <v>98.22</v>
      </c>
      <c r="BO33" s="2">
        <f>IF(OR($B33&lt;G$229, AND($B33&gt;G$230, $B33&lt;G$231)), G33, "")</f>
        <v>95.084999999999994</v>
      </c>
      <c r="BP33" s="2">
        <f>IF(OR($B33&lt;H$229, AND($B33&gt;H$230, $B33&lt;H$231)), H33, "")</f>
        <v>96.338999999999999</v>
      </c>
      <c r="BQ33" s="2">
        <f>IF(OR($B33&lt;I$229, AND($B33&gt;I$230, $B33&lt;I$231)), I33, "")</f>
        <v>98.61</v>
      </c>
      <c r="BR33" s="2">
        <f>IF(OR($B33&lt;J$229, AND($B33&gt;J$230, $B33&lt;J$231)), J33, "")</f>
        <v>98.236999999999995</v>
      </c>
      <c r="BS33" s="2">
        <f>IF(OR($B33&lt;K$229, AND($B33&gt;K$230, $B33&lt;K$231)), K33, "")</f>
        <v>96.575999999999993</v>
      </c>
      <c r="BT33" s="2">
        <f>IF(OR($B33&lt;L$229, AND($B33&gt;L$230, $B33&lt;L$231)), L33, "")</f>
        <v>92.153000000000006</v>
      </c>
      <c r="BU33" s="2">
        <f>IF(OR($B33&lt;M$229, AND($B33&gt;M$230, $B33&lt;M$231)), M33, "")</f>
        <v>85.677999999999997</v>
      </c>
      <c r="BV33" s="2">
        <f>IF(OR($B33&lt;N$229, AND($B33&gt;N$230, $B33&lt;N$231)), N33, "")</f>
        <v>76.803299999999993</v>
      </c>
      <c r="BW33" s="2">
        <f>IF(OR($B33&lt;O$229, AND($B33&gt;O$230, $B33&lt;O$231)), O33, "")</f>
        <v>66.381</v>
      </c>
      <c r="BZ33" s="2" t="str">
        <f>IF(OR(AND($B33&gt;C$230, $B33&lt;C$231), $B33&gt;C$232), C33, "")</f>
        <v/>
      </c>
      <c r="CA33" s="2" t="str">
        <f>IF(OR(AND($B33&gt;D$230, $B33&lt;D$231), $B33&gt;D$232), D33, "")</f>
        <v/>
      </c>
      <c r="CB33" s="2" t="str">
        <f>IF(OR(AND($B33&gt;E$230, $B33&lt;E$231), $B33&gt;E$232), E33, "")</f>
        <v/>
      </c>
      <c r="CC33" s="2" t="str">
        <f>IF(OR(AND($B33&gt;F$230, $B33&lt;F$231), $B33&gt;F$232), F33, "")</f>
        <v/>
      </c>
      <c r="CD33" s="2" t="str">
        <f>IF(OR(AND($B33&gt;G$230, $B33&lt;G$231), $B33&gt;G$232), G33, "")</f>
        <v/>
      </c>
      <c r="CE33" s="2" t="str">
        <f>IF(OR(AND($B33&gt;H$230, $B33&lt;H$231), $B33&gt;H$232), H33, "")</f>
        <v/>
      </c>
      <c r="CF33" s="2" t="str">
        <f>IF(OR(AND($B33&gt;I$230, $B33&lt;I$231), $B33&gt;I$232), I33, "")</f>
        <v/>
      </c>
      <c r="CG33" s="2" t="str">
        <f>IF(OR(AND($B33&gt;J$230, $B33&lt;J$231), $B33&gt;J$232), J33, "")</f>
        <v/>
      </c>
      <c r="CH33" s="2" t="str">
        <f>IF(OR(AND($B33&gt;K$230, $B33&lt;K$231), $B33&gt;K$232), K33, "")</f>
        <v/>
      </c>
      <c r="CI33" s="2" t="str">
        <f>IF(OR(AND($B33&gt;L$230, $B33&lt;L$231), $B33&gt;L$232), L33, "")</f>
        <v/>
      </c>
      <c r="CJ33" s="2" t="str">
        <f>IF(OR(AND($B33&gt;M$230, $B33&lt;M$231), $B33&gt;M$232), M33, "")</f>
        <v/>
      </c>
      <c r="CK33" s="2" t="str">
        <f>IF(OR(AND($B33&gt;N$230, $B33&lt;N$231), $B33&gt;N$232), N33, "")</f>
        <v/>
      </c>
      <c r="CL33" s="2" t="str">
        <f>IF(OR(AND($B33&gt;O$230, $B33&lt;O$231), $B33&gt;O$232), O33, "")</f>
        <v/>
      </c>
      <c r="CO33" s="2">
        <f>BK$207*$B33+BK$209</f>
        <v>92.627388513907405</v>
      </c>
      <c r="CP33" s="2">
        <f>BL$207*$B33+BL$209</f>
        <v>95.203479398768309</v>
      </c>
      <c r="CQ33" s="2">
        <f>BM$207*$B33+BM$209</f>
        <v>96.77808493422701</v>
      </c>
      <c r="CR33" s="2">
        <f>BN$207*$B33+BN$209</f>
        <v>96.68652665640019</v>
      </c>
      <c r="CS33" s="2">
        <f>BO$207*$B33+BO$209</f>
        <v>95.479887806003916</v>
      </c>
      <c r="CT33" s="2">
        <f>BP$207*$B33+BP$209</f>
        <v>96.460080586175991</v>
      </c>
      <c r="CU33" s="2">
        <f>BQ$207*$B33+BQ$209</f>
        <v>98.198217052373749</v>
      </c>
      <c r="CV33" s="2">
        <f>BR$207*$B33+BR$209</f>
        <v>98.449047651745289</v>
      </c>
      <c r="CW33" s="2">
        <f>BS$207*$B33+BS$209</f>
        <v>95.980210644377209</v>
      </c>
      <c r="CX33" s="2">
        <f>BT$207*$B33+BT$209</f>
        <v>92.097421278254117</v>
      </c>
      <c r="CY33" s="2">
        <f>BU$207*$B33+BU$209</f>
        <v>84.904942811614589</v>
      </c>
      <c r="CZ33" s="2">
        <f>BV$207*$B33+BV$209</f>
        <v>75.097093403721018</v>
      </c>
      <c r="DA33" s="2">
        <f>BW$207*$B33+BW$209</f>
        <v>64.91451759798872</v>
      </c>
      <c r="DD33" s="2">
        <f>BZ$207*$B33+BZ$209</f>
        <v>99.050216827830695</v>
      </c>
      <c r="DE33" s="2">
        <f>CA$207*$B33+CA$209</f>
        <v>99.898044217099041</v>
      </c>
      <c r="DF33" s="2">
        <f>CB$207*$B33+CB$209</f>
        <v>99.712942785712059</v>
      </c>
      <c r="DG33" s="2">
        <f>CC$207*$B33+CC$209</f>
        <v>99.773992350552078</v>
      </c>
      <c r="DH33" s="2">
        <f>CD$207*$B33+CD$209</f>
        <v>98.115067123162703</v>
      </c>
      <c r="DI33" s="2">
        <f>CE$207*$B33+CE$209</f>
        <v>99.990293458791314</v>
      </c>
      <c r="DJ33" s="2">
        <f>CF$207*$B33+CF$209</f>
        <v>103.3362403354018</v>
      </c>
      <c r="DK33" s="2">
        <f>CG$207*$B33+CG$209</f>
        <v>104.81988787372887</v>
      </c>
      <c r="DL33" s="2">
        <f>CH$207*$B33+CH$209</f>
        <v>102.65259274755078</v>
      </c>
      <c r="DM33" s="2">
        <f>CI$207*$B33+CI$209</f>
        <v>97.632097946518471</v>
      </c>
      <c r="DN33" s="2">
        <f>CJ$207*$B33+CJ$209</f>
        <v>90.856349479192474</v>
      </c>
      <c r="DO33" s="2">
        <f>CK$207*$B33+CK$209</f>
        <v>80.444209084523834</v>
      </c>
      <c r="DP33" s="2">
        <f>CL$207*$B33+CL$209</f>
        <v>68.572504708197101</v>
      </c>
      <c r="DS33" s="2">
        <f>POWER(10,($B33-C$227)/C$228)/(1+POWER(10,($B33-C$227)/C$228))</f>
        <v>8.9375179691685122E-4</v>
      </c>
      <c r="DT33" s="2">
        <f>POWER(10,($B33-D$227)/D$228)/(1+POWER(10,($B33-D$227)/D$228))</f>
        <v>1.1213865373749723E-3</v>
      </c>
      <c r="DU33" s="2">
        <f>POWER(10,($B33-E$227)/E$228)/(1+POWER(10,($B33-E$227)/E$228))</f>
        <v>1.1566194377435187E-3</v>
      </c>
      <c r="DV33" s="2">
        <f>POWER(10,($B33-F$227)/F$228)/(1+POWER(10,($B33-F$227)/F$228))</f>
        <v>1.2887255821563066E-3</v>
      </c>
      <c r="DW33" s="2">
        <f>POWER(10,($B33-G$227)/G$228)/(1+POWER(10,($B33-G$227)/G$228))</f>
        <v>1.2178795293910744E-3</v>
      </c>
      <c r="DX33" s="2">
        <f>POWER(10,($B33-H$227)/H$228)/(1+POWER(10,($B33-H$227)/H$228))</f>
        <v>1.1785999021337611E-3</v>
      </c>
      <c r="DY33" s="2">
        <f>POWER(10,($B33-I$227)/I$228)/(1+POWER(10,($B33-I$227)/I$228))</f>
        <v>1.2512508145816827E-3</v>
      </c>
      <c r="DZ33" s="2">
        <f>POWER(10,($B33-J$227)/J$228)/(1+POWER(10,($B33-J$227)/J$228))</f>
        <v>1.2083246193526109E-3</v>
      </c>
      <c r="EA33" s="2">
        <f>POWER(10,($B33-K$227)/K$228)/(1+POWER(10,($B33-K$227)/K$228))</f>
        <v>1.2280807778115065E-3</v>
      </c>
      <c r="EB33" s="2">
        <f>POWER(10,($B33-L$227)/L$228)/(1+POWER(10,($B33-L$227)/L$228))</f>
        <v>1.1812999177801594E-3</v>
      </c>
      <c r="EC33" s="2">
        <f>POWER(10,($B33-M$227)/M$228)/(1+POWER(10,($B33-M$227)/M$228))</f>
        <v>1.1305165875635536E-3</v>
      </c>
      <c r="ED33" s="2">
        <f>POWER(10,($B33-N$227)/N$228)/(1+POWER(10,($B33-N$227)/N$228))</f>
        <v>1.3462225825604909E-3</v>
      </c>
      <c r="EE33" s="2">
        <f>POWER(10,($B33-O$227)/O$228)/(1+POWER(10,($B33-O$227)/O$228))</f>
        <v>1.1970133049131167E-3</v>
      </c>
    </row>
    <row r="34" spans="2:135" x14ac:dyDescent="0.25">
      <c r="B34" s="2">
        <v>28</v>
      </c>
      <c r="C34">
        <v>93.138000000000005</v>
      </c>
      <c r="D34">
        <v>96.5</v>
      </c>
      <c r="E34">
        <v>97.441000000000003</v>
      </c>
      <c r="F34">
        <v>97.457999999999998</v>
      </c>
      <c r="G34">
        <v>96.593000000000004</v>
      </c>
      <c r="H34">
        <v>96.338999999999999</v>
      </c>
      <c r="I34">
        <v>98.525000000000006</v>
      </c>
      <c r="J34">
        <v>98.677999999999997</v>
      </c>
      <c r="K34">
        <v>97.355999999999995</v>
      </c>
      <c r="L34">
        <v>93.051000000000002</v>
      </c>
      <c r="M34">
        <v>85.78</v>
      </c>
      <c r="N34">
        <v>77.295100000000005</v>
      </c>
      <c r="O34">
        <v>64.682500000000005</v>
      </c>
      <c r="R34" s="5">
        <f>AV34+(C$209*_xlfn.NORM.DIST($B34,C$214*C$215+C$213,C$219*C$214,FALSE))+(C$211*_xlfn.NORM.DIST($B34,C$214*C$216+C$213,C$220*C$214,FALSE))+(C$210*_xlfn.NORM.DIST($B34,C$214*C$217+C$213,C$221*C$214,FALSE))+(C$212*_xlfn.NORM.DIST($B34,C$214*C$218+C$213,C$222*C$214,FALSE))</f>
        <v>92.648926717511173</v>
      </c>
      <c r="S34" s="5">
        <f>AW34+(D$209*_xlfn.NORM.DIST($B34,D$214*D$215+D$213,D$219*D$214,FALSE))+(D$211*_xlfn.NORM.DIST($B34,D$214*D$216+D$213,D$220*D$214,FALSE))+(D$210*_xlfn.NORM.DIST($B34,D$214*D$217+D$213,D$221*D$214,FALSE))+(D$212*_xlfn.NORM.DIST($B34,D$214*D$218+D$213,D$222*D$214,FALSE))</f>
        <v>95.217585394356405</v>
      </c>
      <c r="T34" s="5">
        <f>AX34+(E$209*_xlfn.NORM.DIST($B34,E$214*E$215+E$213,E$219*E$214,FALSE))+(E$211*_xlfn.NORM.DIST($B34,E$214*E$216+E$213,E$220*E$214,FALSE))+(E$210*_xlfn.NORM.DIST($B34,E$214*E$217+E$213,E$221*E$214,FALSE))+(E$212*_xlfn.NORM.DIST($B34,E$214*E$218+E$213,E$222*E$214,FALSE))</f>
        <v>96.778276099866915</v>
      </c>
      <c r="U34" s="5">
        <f>AY34+(F$209*_xlfn.NORM.DIST($B34,F$214*F$215+F$213,F$219*F$214,FALSE))+(F$211*_xlfn.NORM.DIST($B34,F$214*F$216+F$213,F$220*F$214,FALSE))+(F$210*_xlfn.NORM.DIST($B34,F$214*F$217+F$213,F$221*F$214,FALSE))+(F$212*_xlfn.NORM.DIST($B34,F$214*F$218+F$213,F$222*F$214,FALSE))</f>
        <v>96.689133533158525</v>
      </c>
      <c r="V34" s="5">
        <f>AZ34+(G$209*_xlfn.NORM.DIST($B34,G$214*G$215+G$213,G$219*G$214,FALSE))+(G$211*_xlfn.NORM.DIST($B34,G$214*G$216+G$213,G$220*G$214,FALSE))+(G$210*_xlfn.NORM.DIST($B34,G$214*G$217+G$213,G$221*G$214,FALSE))+(G$212*_xlfn.NORM.DIST($B34,G$214*G$218+G$213,G$222*G$214,FALSE))</f>
        <v>95.502469219815438</v>
      </c>
      <c r="W34" s="5">
        <f>BA34+(H$209*_xlfn.NORM.DIST($B34,H$214*H$215+H$213,H$219*H$214,FALSE))+(H$211*_xlfn.NORM.DIST($B34,H$214*H$216+H$213,H$220*H$214,FALSE))+(H$210*_xlfn.NORM.DIST($B34,H$214*H$217+H$213,H$221*H$214,FALSE))+(H$212*_xlfn.NORM.DIST($B34,H$214*H$218+H$213,H$222*H$214,FALSE))</f>
        <v>96.502151648390225</v>
      </c>
      <c r="X34" s="5">
        <f>BB34+(I$209*_xlfn.NORM.DIST($B34,I$214*I$215+I$213,I$219*I$214,FALSE))+(I$211*_xlfn.NORM.DIST($B34,I$214*I$216+I$213,I$220*I$214,FALSE))+(I$210*_xlfn.NORM.DIST($B34,I$214*I$217+I$213,I$221*I$214,FALSE))+(I$212*_xlfn.NORM.DIST($B34,I$214*I$218+I$213,I$222*I$214,FALSE))</f>
        <v>98.249114958786478</v>
      </c>
      <c r="Y34" s="5">
        <f>BC34+(J$209*_xlfn.NORM.DIST($B34,J$214*J$215+J$213,J$219*J$214,FALSE))+(J$211*_xlfn.NORM.DIST($B34,J$214*J$216+J$213,J$220*J$214,FALSE))+(J$210*_xlfn.NORM.DIST($B34,J$214*J$217+J$213,J$221*J$214,FALSE))+(J$212*_xlfn.NORM.DIST($B34,J$214*J$218+J$213,J$222*J$214,FALSE))</f>
        <v>98.507253825010437</v>
      </c>
      <c r="Z34" s="5">
        <f>BD34+(K$209*_xlfn.NORM.DIST($B34,K$214*K$215+K$213,K$219*K$214,FALSE))+(K$211*_xlfn.NORM.DIST($B34,K$214*K$216+K$213,K$220*K$214,FALSE))+(K$210*_xlfn.NORM.DIST($B34,K$214*K$217+K$213,K$221*K$214,FALSE))+(K$212*_xlfn.NORM.DIST($B34,K$214*K$218+K$213,K$222*K$214,FALSE))</f>
        <v>96.031428996389849</v>
      </c>
      <c r="AA34" s="5">
        <f>BE34+(L$209*_xlfn.NORM.DIST($B34,L$214*L$215+L$213,L$219*L$214,FALSE))+(L$211*_xlfn.NORM.DIST($B34,L$214*L$216+L$213,L$220*L$214,FALSE))+(L$210*_xlfn.NORM.DIST($B34,L$214*L$217+L$213,L$221*L$214,FALSE))+(L$212*_xlfn.NORM.DIST($B34,L$214*L$218+L$213,L$222*L$214,FALSE))</f>
        <v>92.134799550177661</v>
      </c>
      <c r="AB34" s="5">
        <f>BF34+(M$209*_xlfn.NORM.DIST($B34,M$214*M$215+M$213,M$219*M$214,FALSE))+(M$211*_xlfn.NORM.DIST($B34,M$214*M$216+M$213,M$220*M$214,FALSE))+(M$210*_xlfn.NORM.DIST($B34,M$214*M$217+M$213,M$221*M$214,FALSE))+(M$212*_xlfn.NORM.DIST($B34,M$214*M$218+M$213,M$222*M$214,FALSE))</f>
        <v>84.950006242225626</v>
      </c>
      <c r="AC34" s="5">
        <f>BG34+(N$209*_xlfn.NORM.DIST($B34,N$214*N$215+N$213,N$219*N$214,FALSE))+(N$211*_xlfn.NORM.DIST($B34,N$214*N$216+N$213,N$220*N$214,FALSE))+(N$210*_xlfn.NORM.DIST($B34,N$214*N$217+N$213,N$221*N$214,FALSE))+(N$212*_xlfn.NORM.DIST($B34,N$214*N$218+N$213,N$222*N$214,FALSE))</f>
        <v>75.15167425089227</v>
      </c>
      <c r="AD34" s="5">
        <f>BH34+(O$209*_xlfn.NORM.DIST($B34,O$214*O$215+O$213,O$219*O$214,FALSE))+(O$211*_xlfn.NORM.DIST($B34,O$214*O$216+O$213,O$220*O$214,FALSE))+(O$210*_xlfn.NORM.DIST($B34,O$214*O$217+O$213,O$221*O$214,FALSE))+(O$212*_xlfn.NORM.DIST($B34,O$214*O$218+O$213,O$222*O$214,FALSE))</f>
        <v>64.951890915975568</v>
      </c>
      <c r="AE34" s="5"/>
      <c r="AG34" s="5">
        <f t="shared" si="0"/>
        <v>0.48907328248883175</v>
      </c>
      <c r="AH34" s="5">
        <f t="shared" si="1"/>
        <v>1.282414605643595</v>
      </c>
      <c r="AI34" s="5">
        <f t="shared" si="2"/>
        <v>0.6627239001330878</v>
      </c>
      <c r="AJ34" s="5">
        <f t="shared" si="3"/>
        <v>0.76886646684147308</v>
      </c>
      <c r="AK34" s="5">
        <f t="shared" si="4"/>
        <v>1.0905307801845652</v>
      </c>
      <c r="AL34" s="5">
        <f t="shared" si="5"/>
        <v>-0.163151648390226</v>
      </c>
      <c r="AM34" s="5">
        <f t="shared" si="6"/>
        <v>0.27588504121352742</v>
      </c>
      <c r="AN34" s="5">
        <f t="shared" si="7"/>
        <v>0.17074617498956002</v>
      </c>
      <c r="AO34" s="5">
        <f t="shared" si="8"/>
        <v>1.3245710036101457</v>
      </c>
      <c r="AP34" s="5">
        <f t="shared" si="9"/>
        <v>0.91620044982234106</v>
      </c>
      <c r="AQ34" s="5">
        <f t="shared" si="10"/>
        <v>0.82999375777437479</v>
      </c>
      <c r="AR34" s="5">
        <f t="shared" si="11"/>
        <v>2.1434257491077346</v>
      </c>
      <c r="AS34" s="5">
        <f t="shared" si="12"/>
        <v>-0.26939091597556342</v>
      </c>
      <c r="AV34" s="2">
        <f t="shared" si="13"/>
        <v>92.648901664264827</v>
      </c>
      <c r="AW34" s="2">
        <f t="shared" si="14"/>
        <v>95.217566775288404</v>
      </c>
      <c r="AX34" s="2">
        <f t="shared" si="15"/>
        <v>96.77826969187052</v>
      </c>
      <c r="AY34" s="2">
        <f t="shared" si="16"/>
        <v>96.689083075167986</v>
      </c>
      <c r="AZ34" s="2">
        <f t="shared" si="17"/>
        <v>95.50242774315727</v>
      </c>
      <c r="BA34" s="2">
        <f t="shared" si="18"/>
        <v>96.502131073352444</v>
      </c>
      <c r="BB34" s="2">
        <f t="shared" si="19"/>
        <v>98.249080410703854</v>
      </c>
      <c r="BC34" s="2">
        <f t="shared" si="20"/>
        <v>98.50722313366964</v>
      </c>
      <c r="BD34" s="2">
        <f t="shared" si="21"/>
        <v>96.031349756004417</v>
      </c>
      <c r="BE34" s="2">
        <f t="shared" si="22"/>
        <v>92.134729287814409</v>
      </c>
      <c r="BF34" s="2">
        <f t="shared" si="23"/>
        <v>84.949879714911745</v>
      </c>
      <c r="BG34" s="2">
        <f t="shared" si="24"/>
        <v>75.148298049148067</v>
      </c>
      <c r="BH34" s="2">
        <f t="shared" si="25"/>
        <v>64.950078645459314</v>
      </c>
      <c r="BK34" s="2">
        <f>IF(OR($B34&lt;C$229, AND($B34&gt;C$230, $B34&lt;C$231)), C34, "")</f>
        <v>93.138000000000005</v>
      </c>
      <c r="BL34" s="2">
        <f>IF(OR($B34&lt;D$229, AND($B34&gt;D$230, $B34&lt;D$231)), D34, "")</f>
        <v>96.5</v>
      </c>
      <c r="BM34" s="2">
        <f>IF(OR($B34&lt;E$229, AND($B34&gt;E$230, $B34&lt;E$231)), E34, "")</f>
        <v>97.441000000000003</v>
      </c>
      <c r="BN34" s="2">
        <f>IF(OR($B34&lt;F$229, AND($B34&gt;F$230, $B34&lt;F$231)), F34, "")</f>
        <v>97.457999999999998</v>
      </c>
      <c r="BO34" s="2">
        <f>IF(OR($B34&lt;G$229, AND($B34&gt;G$230, $B34&lt;G$231)), G34, "")</f>
        <v>96.593000000000004</v>
      </c>
      <c r="BP34" s="2">
        <f>IF(OR($B34&lt;H$229, AND($B34&gt;H$230, $B34&lt;H$231)), H34, "")</f>
        <v>96.338999999999999</v>
      </c>
      <c r="BQ34" s="2">
        <f>IF(OR($B34&lt;I$229, AND($B34&gt;I$230, $B34&lt;I$231)), I34, "")</f>
        <v>98.525000000000006</v>
      </c>
      <c r="BR34" s="2">
        <f>IF(OR($B34&lt;J$229, AND($B34&gt;J$230, $B34&lt;J$231)), J34, "")</f>
        <v>98.677999999999997</v>
      </c>
      <c r="BS34" s="2">
        <f>IF(OR($B34&lt;K$229, AND($B34&gt;K$230, $B34&lt;K$231)), K34, "")</f>
        <v>97.355999999999995</v>
      </c>
      <c r="BT34" s="2">
        <f>IF(OR($B34&lt;L$229, AND($B34&gt;L$230, $B34&lt;L$231)), L34, "")</f>
        <v>93.051000000000002</v>
      </c>
      <c r="BU34" s="2">
        <f>IF(OR($B34&lt;M$229, AND($B34&gt;M$230, $B34&lt;M$231)), M34, "")</f>
        <v>85.78</v>
      </c>
      <c r="BV34" s="2">
        <f>IF(OR($B34&lt;N$229, AND($B34&gt;N$230, $B34&lt;N$231)), N34, "")</f>
        <v>77.295100000000005</v>
      </c>
      <c r="BW34" s="2">
        <f>IF(OR($B34&lt;O$229, AND($B34&gt;O$230, $B34&lt;O$231)), O34, "")</f>
        <v>64.682500000000005</v>
      </c>
      <c r="BZ34" s="2" t="str">
        <f>IF(OR(AND($B34&gt;C$230, $B34&lt;C$231), $B34&gt;C$232), C34, "")</f>
        <v/>
      </c>
      <c r="CA34" s="2" t="str">
        <f>IF(OR(AND($B34&gt;D$230, $B34&lt;D$231), $B34&gt;D$232), D34, "")</f>
        <v/>
      </c>
      <c r="CB34" s="2" t="str">
        <f>IF(OR(AND($B34&gt;E$230, $B34&lt;E$231), $B34&gt;E$232), E34, "")</f>
        <v/>
      </c>
      <c r="CC34" s="2" t="str">
        <f>IF(OR(AND($B34&gt;F$230, $B34&lt;F$231), $B34&gt;F$232), F34, "")</f>
        <v/>
      </c>
      <c r="CD34" s="2" t="str">
        <f>IF(OR(AND($B34&gt;G$230, $B34&lt;G$231), $B34&gt;G$232), G34, "")</f>
        <v/>
      </c>
      <c r="CE34" s="2" t="str">
        <f>IF(OR(AND($B34&gt;H$230, $B34&lt;H$231), $B34&gt;H$232), H34, "")</f>
        <v/>
      </c>
      <c r="CF34" s="2" t="str">
        <f>IF(OR(AND($B34&gt;I$230, $B34&lt;I$231), $B34&gt;I$232), I34, "")</f>
        <v/>
      </c>
      <c r="CG34" s="2" t="str">
        <f>IF(OR(AND($B34&gt;J$230, $B34&lt;J$231), $B34&gt;J$232), J34, "")</f>
        <v/>
      </c>
      <c r="CH34" s="2" t="str">
        <f>IF(OR(AND($B34&gt;K$230, $B34&lt;K$231), $B34&gt;K$232), K34, "")</f>
        <v/>
      </c>
      <c r="CI34" s="2" t="str">
        <f>IF(OR(AND($B34&gt;L$230, $B34&lt;L$231), $B34&gt;L$232), L34, "")</f>
        <v/>
      </c>
      <c r="CJ34" s="2" t="str">
        <f>IF(OR(AND($B34&gt;M$230, $B34&lt;M$231), $B34&gt;M$232), M34, "")</f>
        <v/>
      </c>
      <c r="CK34" s="2" t="str">
        <f>IF(OR(AND($B34&gt;N$230, $B34&lt;N$231), $B34&gt;N$232), N34, "")</f>
        <v/>
      </c>
      <c r="CL34" s="2" t="str">
        <f>IF(OR(AND($B34&gt;O$230, $B34&lt;O$231), $B34&gt;O$232), O34, "")</f>
        <v/>
      </c>
      <c r="CO34" s="2">
        <f>BK$207*$B34+BK$209</f>
        <v>92.642702750945219</v>
      </c>
      <c r="CP34" s="2">
        <f>BL$207*$B34+BL$209</f>
        <v>95.211889105836136</v>
      </c>
      <c r="CQ34" s="2">
        <f>BM$207*$B34+BM$209</f>
        <v>96.774610383849151</v>
      </c>
      <c r="CR34" s="2">
        <f>BN$207*$B34+BN$209</f>
        <v>96.684791475406811</v>
      </c>
      <c r="CS34" s="2">
        <f>BO$207*$B34+BO$209</f>
        <v>95.498971114122668</v>
      </c>
      <c r="CT34" s="2">
        <f>BP$207*$B34+BP$209</f>
        <v>96.497643480320292</v>
      </c>
      <c r="CU34" s="2">
        <f>BQ$207*$B34+BQ$209</f>
        <v>98.242146606649939</v>
      </c>
      <c r="CV34" s="2">
        <f>BR$207*$B34+BR$209</f>
        <v>98.498919444308044</v>
      </c>
      <c r="CW34" s="2">
        <f>BS$207*$B34+BS$209</f>
        <v>96.022510649015686</v>
      </c>
      <c r="CX34" s="2">
        <f>BT$207*$B34+BT$209</f>
        <v>92.127677567111988</v>
      </c>
      <c r="CY34" s="2">
        <f>BU$207*$B34+BU$209</f>
        <v>84.942618964364826</v>
      </c>
      <c r="CZ34" s="2">
        <f>BV$207*$B34+BV$209</f>
        <v>75.140529063051176</v>
      </c>
      <c r="DA34" s="2">
        <f>BW$207*$B34+BW$209</f>
        <v>64.945352610448211</v>
      </c>
      <c r="DD34" s="2">
        <f>BZ$207*$B34+BZ$209</f>
        <v>98.968803179119249</v>
      </c>
      <c r="DE34" s="2">
        <f>CA$207*$B34+CA$209</f>
        <v>99.82997227787213</v>
      </c>
      <c r="DF34" s="2">
        <f>CB$207*$B34+CB$209</f>
        <v>99.66034866455324</v>
      </c>
      <c r="DG34" s="2">
        <f>CC$207*$B34+CC$209</f>
        <v>99.722266788789781</v>
      </c>
      <c r="DH34" s="2">
        <f>CD$207*$B34+CD$209</f>
        <v>98.087776890191606</v>
      </c>
      <c r="DI34" s="2">
        <f>CE$207*$B34+CE$209</f>
        <v>99.970576798871619</v>
      </c>
      <c r="DJ34" s="2">
        <f>CF$207*$B34+CF$209</f>
        <v>103.29666307054633</v>
      </c>
      <c r="DK34" s="2">
        <f>CG$207*$B34+CG$209</f>
        <v>104.76705089422369</v>
      </c>
      <c r="DL34" s="2">
        <f>CH$207*$B34+CH$209</f>
        <v>102.58748313620082</v>
      </c>
      <c r="DM34" s="2">
        <f>CI$207*$B34+CI$209</f>
        <v>97.572508796639994</v>
      </c>
      <c r="DN34" s="2">
        <f>CJ$207*$B34+CJ$209</f>
        <v>90.800653710289367</v>
      </c>
      <c r="DO34" s="2">
        <f>CK$207*$B34+CK$209</f>
        <v>80.404383556829089</v>
      </c>
      <c r="DP34" s="2">
        <f>CL$207*$B34+CL$209</f>
        <v>68.546559802917656</v>
      </c>
      <c r="DS34" s="2">
        <f>POWER(10,($B34-C$227)/C$228)/(1+POWER(10,($B34-C$227)/C$228))</f>
        <v>9.7989486413878465E-4</v>
      </c>
      <c r="DT34" s="2">
        <f>POWER(10,($B34-D$227)/D$228)/(1+POWER(10,($B34-D$227)/D$228))</f>
        <v>1.2294428750542704E-3</v>
      </c>
      <c r="DU34" s="2">
        <f>POWER(10,($B34-E$227)/E$228)/(1+POWER(10,($B34-E$227)/E$228))</f>
        <v>1.2680664930110523E-3</v>
      </c>
      <c r="DV34" s="2">
        <f>POWER(10,($B34-F$227)/F$228)/(1+POWER(10,($B34-F$227)/F$228))</f>
        <v>1.4128838322616745E-3</v>
      </c>
      <c r="DW34" s="2">
        <f>POWER(10,($B34-G$227)/G$228)/(1+POWER(10,($B34-G$227)/G$228))</f>
        <v>1.3352214625599922E-3</v>
      </c>
      <c r="DX34" s="2">
        <f>POWER(10,($B34-H$227)/H$228)/(1+POWER(10,($B34-H$227)/H$228))</f>
        <v>1.2921621639498766E-3</v>
      </c>
      <c r="DY34" s="2">
        <f>POWER(10,($B34-I$227)/I$228)/(1+POWER(10,($B34-I$227)/I$228))</f>
        <v>1.3718036341258755E-3</v>
      </c>
      <c r="DZ34" s="2">
        <f>POWER(10,($B34-J$227)/J$228)/(1+POWER(10,($B34-J$227)/J$228))</f>
        <v>1.3247471639600032E-3</v>
      </c>
      <c r="EA34" s="2">
        <f>POWER(10,($B34-K$227)/K$228)/(1+POWER(10,($B34-K$227)/K$228))</f>
        <v>1.3464042699313141E-3</v>
      </c>
      <c r="EB34" s="2">
        <f>POWER(10,($B34-L$227)/L$228)/(1+POWER(10,($B34-L$227)/L$228))</f>
        <v>1.2951219983052759E-3</v>
      </c>
      <c r="EC34" s="2">
        <f>POWER(10,($B34-M$227)/M$228)/(1+POWER(10,($B34-M$227)/M$228))</f>
        <v>1.2394516014062418E-3</v>
      </c>
      <c r="ED34" s="2">
        <f>POWER(10,($B34-N$227)/N$228)/(1+POWER(10,($B34-N$227)/N$228))</f>
        <v>1.4759120158181053E-3</v>
      </c>
      <c r="EE34" s="2">
        <f>POWER(10,($B34-O$227)/O$228)/(1+POWER(10,($B34-O$227)/O$228))</f>
        <v>1.3123474319891503E-3</v>
      </c>
    </row>
    <row r="35" spans="2:135" x14ac:dyDescent="0.25">
      <c r="B35" s="2">
        <v>29</v>
      </c>
      <c r="C35">
        <v>93.879000000000005</v>
      </c>
      <c r="D35">
        <v>95.32</v>
      </c>
      <c r="E35">
        <v>97.168999999999997</v>
      </c>
      <c r="F35">
        <v>98.355999999999995</v>
      </c>
      <c r="G35">
        <v>94.881</v>
      </c>
      <c r="H35">
        <v>96.542000000000002</v>
      </c>
      <c r="I35">
        <v>99.694999999999993</v>
      </c>
      <c r="J35">
        <v>99.644000000000005</v>
      </c>
      <c r="K35">
        <v>96.745999999999995</v>
      </c>
      <c r="L35">
        <v>93.492000000000004</v>
      </c>
      <c r="M35">
        <v>85.796999999999997</v>
      </c>
      <c r="N35">
        <v>76.442599999999999</v>
      </c>
      <c r="O35">
        <v>65.952399999999997</v>
      </c>
      <c r="R35" s="5">
        <f>AV35+(C$209*_xlfn.NORM.DIST($B35,C$214*C$215+C$213,C$219*C$214,FALSE))+(C$211*_xlfn.NORM.DIST($B35,C$214*C$216+C$213,C$220*C$214,FALSE))+(C$210*_xlfn.NORM.DIST($B35,C$214*C$217+C$213,C$221*C$214,FALSE))+(C$212*_xlfn.NORM.DIST($B35,C$214*C$218+C$213,C$222*C$214,FALSE))</f>
        <v>92.664783006457327</v>
      </c>
      <c r="S35" s="5">
        <f>AW35+(D$209*_xlfn.NORM.DIST($B35,D$214*D$215+D$213,D$219*D$214,FALSE))+(D$211*_xlfn.NORM.DIST($B35,D$214*D$216+D$213,D$220*D$214,FALSE))+(D$210*_xlfn.NORM.DIST($B35,D$214*D$217+D$213,D$221*D$214,FALSE))+(D$212*_xlfn.NORM.DIST($B35,D$214*D$218+D$213,D$222*D$214,FALSE))</f>
        <v>95.226477201395568</v>
      </c>
      <c r="T35" s="5">
        <f>AX35+(E$209*_xlfn.NORM.DIST($B35,E$214*E$215+E$213,E$219*E$214,FALSE))+(E$211*_xlfn.NORM.DIST($B35,E$214*E$216+E$213,E$220*E$214,FALSE))+(E$210*_xlfn.NORM.DIST($B35,E$214*E$217+E$213,E$221*E$214,FALSE))+(E$212*_xlfn.NORM.DIST($B35,E$214*E$218+E$213,E$222*E$214,FALSE))</f>
        <v>96.775099940221381</v>
      </c>
      <c r="U35" s="5">
        <f>AY35+(F$209*_xlfn.NORM.DIST($B35,F$214*F$215+F$213,F$219*F$214,FALSE))+(F$211*_xlfn.NORM.DIST($B35,F$214*F$216+F$213,F$220*F$214,FALSE))+(F$210*_xlfn.NORM.DIST($B35,F$214*F$217+F$213,F$221*F$214,FALSE))+(F$212*_xlfn.NORM.DIST($B35,F$214*F$218+F$213,F$222*F$214,FALSE))</f>
        <v>96.687832829593191</v>
      </c>
      <c r="V35" s="5">
        <f>AZ35+(G$209*_xlfn.NORM.DIST($B35,G$214*G$215+G$213,G$219*G$214,FALSE))+(G$211*_xlfn.NORM.DIST($B35,G$214*G$216+G$213,G$220*G$214,FALSE))+(G$210*_xlfn.NORM.DIST($B35,G$214*G$217+G$213,G$221*G$214,FALSE))+(G$212*_xlfn.NORM.DIST($B35,G$214*G$218+G$213,G$222*G$214,FALSE))</f>
        <v>95.521898880267386</v>
      </c>
      <c r="W35" s="5">
        <f>BA35+(H$209*_xlfn.NORM.DIST($B35,H$214*H$215+H$213,H$219*H$214,FALSE))+(H$211*_xlfn.NORM.DIST($B35,H$214*H$216+H$213,H$220*H$214,FALSE))+(H$210*_xlfn.NORM.DIST($B35,H$214*H$217+H$213,H$221*H$214,FALSE))+(H$212*_xlfn.NORM.DIST($B35,H$214*H$218+H$213,H$222*H$214,FALSE))</f>
        <v>96.54010781553157</v>
      </c>
      <c r="X35" s="5">
        <f>BB35+(I$209*_xlfn.NORM.DIST($B35,I$214*I$215+I$213,I$219*I$214,FALSE))+(I$211*_xlfn.NORM.DIST($B35,I$214*I$216+I$213,I$220*I$214,FALSE))+(I$210*_xlfn.NORM.DIST($B35,I$214*I$217+I$213,I$221*I$214,FALSE))+(I$212*_xlfn.NORM.DIST($B35,I$214*I$218+I$213,I$222*I$214,FALSE))</f>
        <v>98.293655885536779</v>
      </c>
      <c r="Y35" s="5">
        <f>BC35+(J$209*_xlfn.NORM.DIST($B35,J$214*J$215+J$213,J$219*J$214,FALSE))+(J$211*_xlfn.NORM.DIST($B35,J$214*J$216+J$213,J$220*J$214,FALSE))+(J$210*_xlfn.NORM.DIST($B35,J$214*J$217+J$213,J$221*J$214,FALSE))+(J$212*_xlfn.NORM.DIST($B35,J$214*J$218+J$213,J$222*J$214,FALSE))</f>
        <v>98.557837950510006</v>
      </c>
      <c r="Z35" s="5">
        <f>BD35+(K$209*_xlfn.NORM.DIST($B35,K$214*K$215+K$213,K$219*K$214,FALSE))+(K$211*_xlfn.NORM.DIST($B35,K$214*K$216+K$213,K$220*K$214,FALSE))+(K$210*_xlfn.NORM.DIST($B35,K$214*K$217+K$213,K$221*K$214,FALSE))+(K$212*_xlfn.NORM.DIST($B35,K$214*K$218+K$213,K$222*K$214,FALSE))</f>
        <v>96.07457088718472</v>
      </c>
      <c r="AA35" s="5">
        <f>BE35+(L$209*_xlfn.NORM.DIST($B35,L$214*L$215+L$213,L$219*L$214,FALSE))+(L$211*_xlfn.NORM.DIST($B35,L$214*L$216+L$213,L$220*L$214,FALSE))+(L$210*_xlfn.NORM.DIST($B35,L$214*L$217+L$213,L$221*L$214,FALSE))+(L$212*_xlfn.NORM.DIST($B35,L$214*L$218+L$213,L$222*L$214,FALSE))</f>
        <v>92.165739527744634</v>
      </c>
      <c r="AB35" s="5">
        <f>BF35+(M$209*_xlfn.NORM.DIST($B35,M$214*M$215+M$213,M$219*M$214,FALSE))+(M$211*_xlfn.NORM.DIST($B35,M$214*M$216+M$213,M$220*M$214,FALSE))+(M$210*_xlfn.NORM.DIST($B35,M$214*M$217+M$213,M$221*M$214,FALSE))+(M$212*_xlfn.NORM.DIST($B35,M$214*M$218+M$213,M$222*M$214,FALSE))</f>
        <v>84.988480253136473</v>
      </c>
      <c r="AC35" s="5">
        <f>BG35+(N$209*_xlfn.NORM.DIST($B35,N$214*N$215+N$213,N$219*N$214,FALSE))+(N$211*_xlfn.NORM.DIST($B35,N$214*N$216+N$213,N$220*N$214,FALSE))+(N$210*_xlfn.NORM.DIST($B35,N$214*N$217+N$213,N$221*N$214,FALSE))+(N$212*_xlfn.NORM.DIST($B35,N$214*N$218+N$213,N$222*N$214,FALSE))</f>
        <v>75.20041482507213</v>
      </c>
      <c r="AD35" s="5">
        <f>BH35+(O$209*_xlfn.NORM.DIST($B35,O$214*O$215+O$213,O$219*O$214,FALSE))+(O$211*_xlfn.NORM.DIST($B35,O$214*O$216+O$213,O$220*O$214,FALSE))+(O$210*_xlfn.NORM.DIST($B35,O$214*O$217+O$213,O$221*O$214,FALSE))+(O$212*_xlfn.NORM.DIST($B35,O$214*O$218+O$213,O$222*O$214,FALSE))</f>
        <v>64.98568349310014</v>
      </c>
      <c r="AE35" s="5"/>
      <c r="AG35" s="5">
        <f t="shared" si="0"/>
        <v>1.2142169935426779</v>
      </c>
      <c r="AH35" s="5">
        <f t="shared" si="1"/>
        <v>9.3522798604425361E-2</v>
      </c>
      <c r="AI35" s="5">
        <f t="shared" si="2"/>
        <v>0.3939000597786162</v>
      </c>
      <c r="AJ35" s="5">
        <f t="shared" si="3"/>
        <v>1.6681671704068037</v>
      </c>
      <c r="AK35" s="5">
        <f t="shared" si="4"/>
        <v>-0.64089888026738606</v>
      </c>
      <c r="AL35" s="5">
        <f t="shared" si="5"/>
        <v>1.8921844684314237E-3</v>
      </c>
      <c r="AM35" s="5">
        <f t="shared" si="6"/>
        <v>1.4013441144632139</v>
      </c>
      <c r="AN35" s="5">
        <f t="shared" si="7"/>
        <v>1.0861620494899995</v>
      </c>
      <c r="AO35" s="5">
        <f t="shared" si="8"/>
        <v>0.67142911281527518</v>
      </c>
      <c r="AP35" s="5">
        <f t="shared" si="9"/>
        <v>1.3262604722553704</v>
      </c>
      <c r="AQ35" s="5">
        <f t="shared" si="10"/>
        <v>0.80851974686352435</v>
      </c>
      <c r="AR35" s="5">
        <f t="shared" si="11"/>
        <v>1.2421851749278687</v>
      </c>
      <c r="AS35" s="5">
        <f t="shared" si="12"/>
        <v>0.96671650689985711</v>
      </c>
      <c r="AV35" s="2">
        <f t="shared" si="13"/>
        <v>92.664709400920543</v>
      </c>
      <c r="AW35" s="2">
        <f t="shared" si="14"/>
        <v>95.226420425909566</v>
      </c>
      <c r="AX35" s="2">
        <f t="shared" si="15"/>
        <v>96.77507940626208</v>
      </c>
      <c r="AY35" s="2">
        <f t="shared" si="16"/>
        <v>96.687683864268891</v>
      </c>
      <c r="AZ35" s="2">
        <f t="shared" si="17"/>
        <v>95.521776168399896</v>
      </c>
      <c r="BA35" s="2">
        <f t="shared" si="18"/>
        <v>96.540045163892216</v>
      </c>
      <c r="BB35" s="2">
        <f t="shared" si="19"/>
        <v>98.293552329409451</v>
      </c>
      <c r="BC35" s="2">
        <f t="shared" si="20"/>
        <v>98.557745716456097</v>
      </c>
      <c r="BD35" s="2">
        <f t="shared" si="21"/>
        <v>96.074342734405931</v>
      </c>
      <c r="BE35" s="2">
        <f t="shared" si="22"/>
        <v>92.165537376812907</v>
      </c>
      <c r="BF35" s="2">
        <f t="shared" si="23"/>
        <v>84.988128539659002</v>
      </c>
      <c r="BG35" s="2">
        <f t="shared" si="24"/>
        <v>75.192347310594101</v>
      </c>
      <c r="BH35" s="2">
        <f t="shared" si="25"/>
        <v>64.981287267520699</v>
      </c>
      <c r="BK35" s="2">
        <f>IF(OR($B35&lt;C$229, AND($B35&gt;C$230, $B35&lt;C$231)), C35, "")</f>
        <v>93.879000000000005</v>
      </c>
      <c r="BL35" s="2">
        <f>IF(OR($B35&lt;D$229, AND($B35&gt;D$230, $B35&lt;D$231)), D35, "")</f>
        <v>95.32</v>
      </c>
      <c r="BM35" s="2">
        <f>IF(OR($B35&lt;E$229, AND($B35&gt;E$230, $B35&lt;E$231)), E35, "")</f>
        <v>97.168999999999997</v>
      </c>
      <c r="BN35" s="2">
        <f>IF(OR($B35&lt;F$229, AND($B35&gt;F$230, $B35&lt;F$231)), F35, "")</f>
        <v>98.355999999999995</v>
      </c>
      <c r="BO35" s="2">
        <f>IF(OR($B35&lt;G$229, AND($B35&gt;G$230, $B35&lt;G$231)), G35, "")</f>
        <v>94.881</v>
      </c>
      <c r="BP35" s="2">
        <f>IF(OR($B35&lt;H$229, AND($B35&gt;H$230, $B35&lt;H$231)), H35, "")</f>
        <v>96.542000000000002</v>
      </c>
      <c r="BQ35" s="2">
        <f>IF(OR($B35&lt;I$229, AND($B35&gt;I$230, $B35&lt;I$231)), I35, "")</f>
        <v>99.694999999999993</v>
      </c>
      <c r="BR35" s="2">
        <f>IF(OR($B35&lt;J$229, AND($B35&gt;J$230, $B35&lt;J$231)), J35, "")</f>
        <v>99.644000000000005</v>
      </c>
      <c r="BS35" s="2">
        <f>IF(OR($B35&lt;K$229, AND($B35&gt;K$230, $B35&lt;K$231)), K35, "")</f>
        <v>96.745999999999995</v>
      </c>
      <c r="BT35" s="2">
        <f>IF(OR($B35&lt;L$229, AND($B35&gt;L$230, $B35&lt;L$231)), L35, "")</f>
        <v>93.492000000000004</v>
      </c>
      <c r="BU35" s="2">
        <f>IF(OR($B35&lt;M$229, AND($B35&gt;M$230, $B35&lt;M$231)), M35, "")</f>
        <v>85.796999999999997</v>
      </c>
      <c r="BV35" s="2">
        <f>IF(OR($B35&lt;N$229, AND($B35&gt;N$230, $B35&lt;N$231)), N35, "")</f>
        <v>76.442599999999999</v>
      </c>
      <c r="BW35" s="2">
        <f>IF(OR($B35&lt;O$229, AND($B35&gt;O$230, $B35&lt;O$231)), O35, "")</f>
        <v>65.952399999999997</v>
      </c>
      <c r="BZ35" s="2" t="str">
        <f>IF(OR(AND($B35&gt;C$230, $B35&lt;C$231), $B35&gt;C$232), C35, "")</f>
        <v/>
      </c>
      <c r="CA35" s="2" t="str">
        <f>IF(OR(AND($B35&gt;D$230, $B35&lt;D$231), $B35&gt;D$232), D35, "")</f>
        <v/>
      </c>
      <c r="CB35" s="2" t="str">
        <f>IF(OR(AND($B35&gt;E$230, $B35&lt;E$231), $B35&gt;E$232), E35, "")</f>
        <v/>
      </c>
      <c r="CC35" s="2" t="str">
        <f>IF(OR(AND($B35&gt;F$230, $B35&lt;F$231), $B35&gt;F$232), F35, "")</f>
        <v/>
      </c>
      <c r="CD35" s="2" t="str">
        <f>IF(OR(AND($B35&gt;G$230, $B35&lt;G$231), $B35&gt;G$232), G35, "")</f>
        <v/>
      </c>
      <c r="CE35" s="2" t="str">
        <f>IF(OR(AND($B35&gt;H$230, $B35&lt;H$231), $B35&gt;H$232), H35, "")</f>
        <v/>
      </c>
      <c r="CF35" s="2" t="str">
        <f>IF(OR(AND($B35&gt;I$230, $B35&lt;I$231), $B35&gt;I$232), I35, "")</f>
        <v/>
      </c>
      <c r="CG35" s="2" t="str">
        <f>IF(OR(AND($B35&gt;J$230, $B35&lt;J$231), $B35&gt;J$232), J35, "")</f>
        <v/>
      </c>
      <c r="CH35" s="2" t="str">
        <f>IF(OR(AND($B35&gt;K$230, $B35&lt;K$231), $B35&gt;K$232), K35, "")</f>
        <v/>
      </c>
      <c r="CI35" s="2" t="str">
        <f>IF(OR(AND($B35&gt;L$230, $B35&lt;L$231), $B35&gt;L$232), L35, "")</f>
        <v/>
      </c>
      <c r="CJ35" s="2" t="str">
        <f>IF(OR(AND($B35&gt;M$230, $B35&lt;M$231), $B35&gt;M$232), M35, "")</f>
        <v/>
      </c>
      <c r="CK35" s="2" t="str">
        <f>IF(OR(AND($B35&gt;N$230, $B35&lt;N$231), $B35&gt;N$232), N35, "")</f>
        <v/>
      </c>
      <c r="CL35" s="2" t="str">
        <f>IF(OR(AND($B35&gt;O$230, $B35&lt;O$231), $B35&gt;O$232), O35, "")</f>
        <v/>
      </c>
      <c r="CO35" s="2">
        <f>BK$207*$B35+BK$209</f>
        <v>92.658016987983046</v>
      </c>
      <c r="CP35" s="2">
        <f>BL$207*$B35+BL$209</f>
        <v>95.220298812903948</v>
      </c>
      <c r="CQ35" s="2">
        <f>BM$207*$B35+BM$209</f>
        <v>96.771135833471277</v>
      </c>
      <c r="CR35" s="2">
        <f>BN$207*$B35+BN$209</f>
        <v>96.683056294413447</v>
      </c>
      <c r="CS35" s="2">
        <f>BO$207*$B35+BO$209</f>
        <v>95.518054422241434</v>
      </c>
      <c r="CT35" s="2">
        <f>BP$207*$B35+BP$209</f>
        <v>96.535206374464593</v>
      </c>
      <c r="CU35" s="2">
        <f>BQ$207*$B35+BQ$209</f>
        <v>98.286076160926129</v>
      </c>
      <c r="CV35" s="2">
        <f>BR$207*$B35+BR$209</f>
        <v>98.548791236870798</v>
      </c>
      <c r="CW35" s="2">
        <f>BS$207*$B35+BS$209</f>
        <v>96.064810653654163</v>
      </c>
      <c r="CX35" s="2">
        <f>BT$207*$B35+BT$209</f>
        <v>92.157933855969858</v>
      </c>
      <c r="CY35" s="2">
        <f>BU$207*$B35+BU$209</f>
        <v>84.980295117115062</v>
      </c>
      <c r="CZ35" s="2">
        <f>BV$207*$B35+BV$209</f>
        <v>75.183964722381347</v>
      </c>
      <c r="DA35" s="2">
        <f>BW$207*$B35+BW$209</f>
        <v>64.976187622907702</v>
      </c>
      <c r="DD35" s="2">
        <f>BZ$207*$B35+BZ$209</f>
        <v>98.887389530407816</v>
      </c>
      <c r="DE35" s="2">
        <f>CA$207*$B35+CA$209</f>
        <v>99.761900338645219</v>
      </c>
      <c r="DF35" s="2">
        <f>CB$207*$B35+CB$209</f>
        <v>99.607754543394435</v>
      </c>
      <c r="DG35" s="2">
        <f>CC$207*$B35+CC$209</f>
        <v>99.670541227027499</v>
      </c>
      <c r="DH35" s="2">
        <f>CD$207*$B35+CD$209</f>
        <v>98.060486657220508</v>
      </c>
      <c r="DI35" s="2">
        <f>CE$207*$B35+CE$209</f>
        <v>99.950860138951924</v>
      </c>
      <c r="DJ35" s="2">
        <f>CF$207*$B35+CF$209</f>
        <v>103.25708580569088</v>
      </c>
      <c r="DK35" s="2">
        <f>CG$207*$B35+CG$209</f>
        <v>104.7142139147185</v>
      </c>
      <c r="DL35" s="2">
        <f>CH$207*$B35+CH$209</f>
        <v>102.52237352485085</v>
      </c>
      <c r="DM35" s="2">
        <f>CI$207*$B35+CI$209</f>
        <v>97.512919646761517</v>
      </c>
      <c r="DN35" s="2">
        <f>CJ$207*$B35+CJ$209</f>
        <v>90.744957941386261</v>
      </c>
      <c r="DO35" s="2">
        <f>CK$207*$B35+CK$209</f>
        <v>80.364558029134329</v>
      </c>
      <c r="DP35" s="2">
        <f>CL$207*$B35+CL$209</f>
        <v>68.520614897638197</v>
      </c>
      <c r="DS35" s="2">
        <f>POWER(10,($B35-C$227)/C$228)/(1+POWER(10,($B35-C$227)/C$228))</f>
        <v>1.0743317873371122E-3</v>
      </c>
      <c r="DT35" s="2">
        <f>POWER(10,($B35-D$227)/D$228)/(1+POWER(10,($B35-D$227)/D$228))</f>
        <v>1.3478974258145954E-3</v>
      </c>
      <c r="DU35" s="2">
        <f>POWER(10,($B35-E$227)/E$228)/(1+POWER(10,($B35-E$227)/E$228))</f>
        <v>1.390237178162523E-3</v>
      </c>
      <c r="DV35" s="2">
        <f>POWER(10,($B35-F$227)/F$228)/(1+POWER(10,($B35-F$227)/F$228))</f>
        <v>1.548985169742764E-3</v>
      </c>
      <c r="DW35" s="2">
        <f>POWER(10,($B35-G$227)/G$228)/(1+POWER(10,($B35-G$227)/G$228))</f>
        <v>1.4638526475754042E-3</v>
      </c>
      <c r="DX35" s="2">
        <f>POWER(10,($B35-H$227)/H$228)/(1+POWER(10,($B35-H$227)/H$228))</f>
        <v>1.4166510311789447E-3</v>
      </c>
      <c r="DY35" s="2">
        <f>POWER(10,($B35-I$227)/I$228)/(1+POWER(10,($B35-I$227)/I$228))</f>
        <v>1.5039537272264817E-3</v>
      </c>
      <c r="DZ35" s="2">
        <f>POWER(10,($B35-J$227)/J$228)/(1+POWER(10,($B35-J$227)/J$228))</f>
        <v>1.4523707543161624E-3</v>
      </c>
      <c r="EA35" s="2">
        <f>POWER(10,($B35-K$227)/K$228)/(1+POWER(10,($B35-K$227)/K$228))</f>
        <v>1.4761111803164573E-3</v>
      </c>
      <c r="EB35" s="2">
        <f>POWER(10,($B35-L$227)/L$228)/(1+POWER(10,($B35-L$227)/L$228))</f>
        <v>1.4198956150615945E-3</v>
      </c>
      <c r="EC35" s="2">
        <f>POWER(10,($B35-M$227)/M$228)/(1+POWER(10,($B35-M$227)/M$228))</f>
        <v>1.3588691624679065E-3</v>
      </c>
      <c r="ED35" s="2">
        <f>POWER(10,($B35-N$227)/N$228)/(1+POWER(10,($B35-N$227)/N$228))</f>
        <v>1.6180749416928469E-3</v>
      </c>
      <c r="EE35" s="2">
        <f>POWER(10,($B35-O$227)/O$228)/(1+POWER(10,($B35-O$227)/O$228))</f>
        <v>1.4387781770445177E-3</v>
      </c>
    </row>
    <row r="36" spans="2:135" x14ac:dyDescent="0.25">
      <c r="B36" s="2">
        <v>30</v>
      </c>
      <c r="C36">
        <v>94</v>
      </c>
      <c r="D36">
        <v>96.96</v>
      </c>
      <c r="E36">
        <v>97.051000000000002</v>
      </c>
      <c r="F36">
        <v>97.457999999999998</v>
      </c>
      <c r="G36">
        <v>96.948999999999998</v>
      </c>
      <c r="H36">
        <v>97.373000000000005</v>
      </c>
      <c r="I36">
        <v>100.52500000000001</v>
      </c>
      <c r="J36">
        <v>99.965999999999994</v>
      </c>
      <c r="K36">
        <v>97.915000000000006</v>
      </c>
      <c r="L36">
        <v>94.355999999999995</v>
      </c>
      <c r="M36">
        <v>87.441000000000003</v>
      </c>
      <c r="N36">
        <v>76.852500000000006</v>
      </c>
      <c r="O36">
        <v>65.682500000000005</v>
      </c>
      <c r="R36" s="5">
        <f>AV36+(C$209*_xlfn.NORM.DIST($B36,C$214*C$215+C$213,C$219*C$214,FALSE))+(C$211*_xlfn.NORM.DIST($B36,C$214*C$216+C$213,C$220*C$214,FALSE))+(C$210*_xlfn.NORM.DIST($B36,C$214*C$217+C$213,C$221*C$214,FALSE))+(C$212*_xlfn.NORM.DIST($B36,C$214*C$218+C$213,C$222*C$214,FALSE))</f>
        <v>92.680762594136098</v>
      </c>
      <c r="S36" s="5">
        <f>AW36+(D$209*_xlfn.NORM.DIST($B36,D$214*D$215+D$213,D$219*D$214,FALSE))+(D$211*_xlfn.NORM.DIST($B36,D$214*D$216+D$213,D$220*D$214,FALSE))+(D$210*_xlfn.NORM.DIST($B36,D$214*D$217+D$213,D$221*D$214,FALSE))+(D$212*_xlfn.NORM.DIST($B36,D$214*D$218+D$213,D$222*D$214,FALSE))</f>
        <v>95.235473037335012</v>
      </c>
      <c r="T36" s="5">
        <f>AX36+(E$209*_xlfn.NORM.DIST($B36,E$214*E$215+E$213,E$219*E$214,FALSE))+(E$211*_xlfn.NORM.DIST($B36,E$214*E$216+E$213,E$220*E$214,FALSE))+(E$210*_xlfn.NORM.DIST($B36,E$214*E$217+E$213,E$221*E$214,FALSE))+(E$212*_xlfn.NORM.DIST($B36,E$214*E$218+E$213,E$222*E$214,FALSE))</f>
        <v>96.771972988370948</v>
      </c>
      <c r="U36" s="5">
        <f>AY36+(F$209*_xlfn.NORM.DIST($B36,F$214*F$215+F$213,F$219*F$214,FALSE))+(F$211*_xlfn.NORM.DIST($B36,F$214*F$216+F$213,F$220*F$214,FALSE))+(F$210*_xlfn.NORM.DIST($B36,F$214*F$217+F$213,F$221*F$214,FALSE))+(F$212*_xlfn.NORM.DIST($B36,F$214*F$218+F$213,F$222*F$214,FALSE))</f>
        <v>96.686731495068202</v>
      </c>
      <c r="V36" s="5">
        <f>AZ36+(G$209*_xlfn.NORM.DIST($B36,G$214*G$215+G$213,G$219*G$214,FALSE))+(G$211*_xlfn.NORM.DIST($B36,G$214*G$216+G$213,G$220*G$214,FALSE))+(G$210*_xlfn.NORM.DIST($B36,G$214*G$217+G$213,G$221*G$214,FALSE))+(G$212*_xlfn.NORM.DIST($B36,G$214*G$218+G$213,G$222*G$214,FALSE))</f>
        <v>95.541492031049444</v>
      </c>
      <c r="W36" s="5">
        <f>BA36+(H$209*_xlfn.NORM.DIST($B36,H$214*H$215+H$213,H$219*H$214,FALSE))+(H$211*_xlfn.NORM.DIST($B36,H$214*H$216+H$213,H$220*H$214,FALSE))+(H$210*_xlfn.NORM.DIST($B36,H$214*H$217+H$213,H$221*H$214,FALSE))+(H$212*_xlfn.NORM.DIST($B36,H$214*H$218+H$213,H$222*H$214,FALSE))</f>
        <v>96.578168294663385</v>
      </c>
      <c r="X36" s="5">
        <f>BB36+(I$209*_xlfn.NORM.DIST($B36,I$214*I$215+I$213,I$219*I$214,FALSE))+(I$211*_xlfn.NORM.DIST($B36,I$214*I$216+I$213,I$220*I$214,FALSE))+(I$210*_xlfn.NORM.DIST($B36,I$214*I$217+I$213,I$221*I$214,FALSE))+(I$212*_xlfn.NORM.DIST($B36,I$214*I$218+I$213,I$222*I$214,FALSE))</f>
        <v>98.338362139728915</v>
      </c>
      <c r="Y36" s="5">
        <f>BC36+(J$209*_xlfn.NORM.DIST($B36,J$214*J$215+J$213,J$219*J$214,FALSE))+(J$211*_xlfn.NORM.DIST($B36,J$214*J$216+J$213,J$220*J$214,FALSE))+(J$210*_xlfn.NORM.DIST($B36,J$214*J$217+J$213,J$221*J$214,FALSE))+(J$212*_xlfn.NORM.DIST($B36,J$214*J$218+J$213,J$222*J$214,FALSE))</f>
        <v>98.608582522325577</v>
      </c>
      <c r="Z36" s="5">
        <f>BD36+(K$209*_xlfn.NORM.DIST($B36,K$214*K$215+K$213,K$219*K$214,FALSE))+(K$211*_xlfn.NORM.DIST($B36,K$214*K$216+K$213,K$220*K$214,FALSE))+(K$210*_xlfn.NORM.DIST($B36,K$214*K$217+K$213,K$221*K$214,FALSE))+(K$212*_xlfn.NORM.DIST($B36,K$214*K$218+K$213,K$222*K$214,FALSE))</f>
        <v>96.118017828684017</v>
      </c>
      <c r="AA36" s="5">
        <f>BE36+(L$209*_xlfn.NORM.DIST($B36,L$214*L$215+L$213,L$219*L$214,FALSE))+(L$211*_xlfn.NORM.DIST($B36,L$214*L$216+L$213,L$220*L$214,FALSE))+(L$210*_xlfn.NORM.DIST($B36,L$214*L$217+L$213,L$221*L$214,FALSE))+(L$212*_xlfn.NORM.DIST($B36,L$214*L$218+L$213,L$222*L$214,FALSE))</f>
        <v>92.196944832219401</v>
      </c>
      <c r="AB36" s="5">
        <f>BF36+(M$209*_xlfn.NORM.DIST($B36,M$214*M$215+M$213,M$219*M$214,FALSE))+(M$211*_xlfn.NORM.DIST($B36,M$214*M$216+M$213,M$220*M$214,FALSE))+(M$210*_xlfn.NORM.DIST($B36,M$214*M$217+M$213,M$221*M$214,FALSE))+(M$212*_xlfn.NORM.DIST($B36,M$214*M$218+M$213,M$222*M$214,FALSE))</f>
        <v>85.027359908091839</v>
      </c>
      <c r="AC36" s="5">
        <f>BG36+(N$209*_xlfn.NORM.DIST($B36,N$214*N$215+N$213,N$219*N$214,FALSE))+(N$211*_xlfn.NORM.DIST($B36,N$214*N$216+N$213,N$220*N$214,FALSE))+(N$210*_xlfn.NORM.DIST($B36,N$214*N$217+N$213,N$221*N$214,FALSE))+(N$212*_xlfn.NORM.DIST($B36,N$214*N$218+N$213,N$222*N$214,FALSE))</f>
        <v>75.254991218840431</v>
      </c>
      <c r="AD36" s="5">
        <f>BH36+(O$209*_xlfn.NORM.DIST($B36,O$214*O$215+O$213,O$219*O$214,FALSE))+(O$211*_xlfn.NORM.DIST($B36,O$214*O$216+O$213,O$220*O$214,FALSE))+(O$210*_xlfn.NORM.DIST($B36,O$214*O$217+O$213,O$221*O$214,FALSE))+(O$212*_xlfn.NORM.DIST($B36,O$214*O$218+O$213,O$222*O$214,FALSE))</f>
        <v>65.022790040861636</v>
      </c>
      <c r="AE36" s="5"/>
      <c r="AG36" s="5">
        <f t="shared" si="0"/>
        <v>1.3192374058639018</v>
      </c>
      <c r="AH36" s="5">
        <f t="shared" si="1"/>
        <v>1.7245269626649815</v>
      </c>
      <c r="AI36" s="5">
        <f t="shared" si="2"/>
        <v>0.2790270116290543</v>
      </c>
      <c r="AJ36" s="5">
        <f t="shared" si="3"/>
        <v>0.77126850493179688</v>
      </c>
      <c r="AK36" s="5">
        <f t="shared" si="4"/>
        <v>1.4075079689505543</v>
      </c>
      <c r="AL36" s="5">
        <f t="shared" si="5"/>
        <v>0.79483170533661962</v>
      </c>
      <c r="AM36" s="5">
        <f t="shared" si="6"/>
        <v>2.186637860271091</v>
      </c>
      <c r="AN36" s="5">
        <f t="shared" si="7"/>
        <v>1.3574174776744172</v>
      </c>
      <c r="AO36" s="5">
        <f t="shared" si="8"/>
        <v>1.7969821713159888</v>
      </c>
      <c r="AP36" s="5">
        <f t="shared" si="9"/>
        <v>2.1590551677805934</v>
      </c>
      <c r="AQ36" s="5">
        <f t="shared" si="10"/>
        <v>2.4136400919081638</v>
      </c>
      <c r="AR36" s="5">
        <f t="shared" si="11"/>
        <v>1.5975087811595756</v>
      </c>
      <c r="AS36" s="5">
        <f t="shared" si="12"/>
        <v>0.65970995913836816</v>
      </c>
      <c r="AV36" s="2">
        <f t="shared" si="13"/>
        <v>92.680554617536373</v>
      </c>
      <c r="AW36" s="2">
        <f t="shared" si="14"/>
        <v>95.235306841799115</v>
      </c>
      <c r="AX36" s="2">
        <f t="shared" si="15"/>
        <v>96.771909878677207</v>
      </c>
      <c r="AY36" s="2">
        <f t="shared" si="16"/>
        <v>96.686309492302257</v>
      </c>
      <c r="AZ36" s="2">
        <f t="shared" si="17"/>
        <v>95.541143544774144</v>
      </c>
      <c r="BA36" s="2">
        <f t="shared" si="18"/>
        <v>96.577985208942465</v>
      </c>
      <c r="BB36" s="2">
        <f t="shared" si="19"/>
        <v>98.338064294518915</v>
      </c>
      <c r="BC36" s="2">
        <f t="shared" si="20"/>
        <v>98.608316505404545</v>
      </c>
      <c r="BD36" s="2">
        <f t="shared" si="21"/>
        <v>96.117387068499411</v>
      </c>
      <c r="BE36" s="2">
        <f t="shared" si="22"/>
        <v>92.19638623789335</v>
      </c>
      <c r="BF36" s="2">
        <f t="shared" si="23"/>
        <v>85.026420217818071</v>
      </c>
      <c r="BG36" s="2">
        <f t="shared" si="24"/>
        <v>75.236442574689832</v>
      </c>
      <c r="BH36" s="2">
        <f t="shared" si="25"/>
        <v>65.012523945484602</v>
      </c>
      <c r="BK36" s="2">
        <f>IF(OR($B36&lt;C$229, AND($B36&gt;C$230, $B36&lt;C$231)), C36, "")</f>
        <v>94</v>
      </c>
      <c r="BL36" s="2">
        <f>IF(OR($B36&lt;D$229, AND($B36&gt;D$230, $B36&lt;D$231)), D36, "")</f>
        <v>96.96</v>
      </c>
      <c r="BM36" s="2">
        <f>IF(OR($B36&lt;E$229, AND($B36&gt;E$230, $B36&lt;E$231)), E36, "")</f>
        <v>97.051000000000002</v>
      </c>
      <c r="BN36" s="2">
        <f>IF(OR($B36&lt;F$229, AND($B36&gt;F$230, $B36&lt;F$231)), F36, "")</f>
        <v>97.457999999999998</v>
      </c>
      <c r="BO36" s="2">
        <f>IF(OR($B36&lt;G$229, AND($B36&gt;G$230, $B36&lt;G$231)), G36, "")</f>
        <v>96.948999999999998</v>
      </c>
      <c r="BP36" s="2">
        <f>IF(OR($B36&lt;H$229, AND($B36&gt;H$230, $B36&lt;H$231)), H36, "")</f>
        <v>97.373000000000005</v>
      </c>
      <c r="BQ36" s="2">
        <f>IF(OR($B36&lt;I$229, AND($B36&gt;I$230, $B36&lt;I$231)), I36, "")</f>
        <v>100.52500000000001</v>
      </c>
      <c r="BR36" s="2">
        <f>IF(OR($B36&lt;J$229, AND($B36&gt;J$230, $B36&lt;J$231)), J36, "")</f>
        <v>99.965999999999994</v>
      </c>
      <c r="BS36" s="2">
        <f>IF(OR($B36&lt;K$229, AND($B36&gt;K$230, $B36&lt;K$231)), K36, "")</f>
        <v>97.915000000000006</v>
      </c>
      <c r="BT36" s="2">
        <f>IF(OR($B36&lt;L$229, AND($B36&gt;L$230, $B36&lt;L$231)), L36, "")</f>
        <v>94.355999999999995</v>
      </c>
      <c r="BU36" s="2">
        <f>IF(OR($B36&lt;M$229, AND($B36&gt;M$230, $B36&lt;M$231)), M36, "")</f>
        <v>87.441000000000003</v>
      </c>
      <c r="BV36" s="2">
        <f>IF(OR($B36&lt;N$229, AND($B36&gt;N$230, $B36&lt;N$231)), N36, "")</f>
        <v>76.852500000000006</v>
      </c>
      <c r="BW36" s="2">
        <f>IF(OR($B36&lt;O$229, AND($B36&gt;O$230, $B36&lt;O$231)), O36, "")</f>
        <v>65.682500000000005</v>
      </c>
      <c r="BZ36" s="2" t="str">
        <f>IF(OR(AND($B36&gt;C$230, $B36&lt;C$231), $B36&gt;C$232), C36, "")</f>
        <v/>
      </c>
      <c r="CA36" s="2" t="str">
        <f>IF(OR(AND($B36&gt;D$230, $B36&lt;D$231), $B36&gt;D$232), D36, "")</f>
        <v/>
      </c>
      <c r="CB36" s="2" t="str">
        <f>IF(OR(AND($B36&gt;E$230, $B36&lt;E$231), $B36&gt;E$232), E36, "")</f>
        <v/>
      </c>
      <c r="CC36" s="2" t="str">
        <f>IF(OR(AND($B36&gt;F$230, $B36&lt;F$231), $B36&gt;F$232), F36, "")</f>
        <v/>
      </c>
      <c r="CD36" s="2" t="str">
        <f>IF(OR(AND($B36&gt;G$230, $B36&lt;G$231), $B36&gt;G$232), G36, "")</f>
        <v/>
      </c>
      <c r="CE36" s="2" t="str">
        <f>IF(OR(AND($B36&gt;H$230, $B36&lt;H$231), $B36&gt;H$232), H36, "")</f>
        <v/>
      </c>
      <c r="CF36" s="2" t="str">
        <f>IF(OR(AND($B36&gt;I$230, $B36&lt;I$231), $B36&gt;I$232), I36, "")</f>
        <v/>
      </c>
      <c r="CG36" s="2" t="str">
        <f>IF(OR(AND($B36&gt;J$230, $B36&lt;J$231), $B36&gt;J$232), J36, "")</f>
        <v/>
      </c>
      <c r="CH36" s="2" t="str">
        <f>IF(OR(AND($B36&gt;K$230, $B36&lt;K$231), $B36&gt;K$232), K36, "")</f>
        <v/>
      </c>
      <c r="CI36" s="2" t="str">
        <f>IF(OR(AND($B36&gt;L$230, $B36&lt;L$231), $B36&gt;L$232), L36, "")</f>
        <v/>
      </c>
      <c r="CJ36" s="2" t="str">
        <f>IF(OR(AND($B36&gt;M$230, $B36&lt;M$231), $B36&gt;M$232), M36, "")</f>
        <v/>
      </c>
      <c r="CK36" s="2" t="str">
        <f>IF(OR(AND($B36&gt;N$230, $B36&lt;N$231), $B36&gt;N$232), N36, "")</f>
        <v/>
      </c>
      <c r="CL36" s="2" t="str">
        <f>IF(OR(AND($B36&gt;O$230, $B36&lt;O$231), $B36&gt;O$232), O36, "")</f>
        <v/>
      </c>
      <c r="CO36" s="2">
        <f>BK$207*$B36+BK$209</f>
        <v>92.673331225020874</v>
      </c>
      <c r="CP36" s="2">
        <f>BL$207*$B36+BL$209</f>
        <v>95.228708519971775</v>
      </c>
      <c r="CQ36" s="2">
        <f>BM$207*$B36+BM$209</f>
        <v>96.767661283093403</v>
      </c>
      <c r="CR36" s="2">
        <f>BN$207*$B36+BN$209</f>
        <v>96.681321113420069</v>
      </c>
      <c r="CS36" s="2">
        <f>BO$207*$B36+BO$209</f>
        <v>95.537137730360186</v>
      </c>
      <c r="CT36" s="2">
        <f>BP$207*$B36+BP$209</f>
        <v>96.57276926860888</v>
      </c>
      <c r="CU36" s="2">
        <f>BQ$207*$B36+BQ$209</f>
        <v>98.330005715202333</v>
      </c>
      <c r="CV36" s="2">
        <f>BR$207*$B36+BR$209</f>
        <v>98.598663029433553</v>
      </c>
      <c r="CW36" s="2">
        <f>BS$207*$B36+BS$209</f>
        <v>96.10711065829264</v>
      </c>
      <c r="CX36" s="2">
        <f>BT$207*$B36+BT$209</f>
        <v>92.188190144827729</v>
      </c>
      <c r="CY36" s="2">
        <f>BU$207*$B36+BU$209</f>
        <v>85.017971269865285</v>
      </c>
      <c r="CZ36" s="2">
        <f>BV$207*$B36+BV$209</f>
        <v>75.227400381711519</v>
      </c>
      <c r="DA36" s="2">
        <f>BW$207*$B36+BW$209</f>
        <v>65.007022635367179</v>
      </c>
      <c r="DD36" s="2">
        <f>BZ$207*$B36+BZ$209</f>
        <v>98.805975881696369</v>
      </c>
      <c r="DE36" s="2">
        <f>CA$207*$B36+CA$209</f>
        <v>99.693828399418308</v>
      </c>
      <c r="DF36" s="2">
        <f>CB$207*$B36+CB$209</f>
        <v>99.55516042223563</v>
      </c>
      <c r="DG36" s="2">
        <f>CC$207*$B36+CC$209</f>
        <v>99.618815665265203</v>
      </c>
      <c r="DH36" s="2">
        <f>CD$207*$B36+CD$209</f>
        <v>98.033196424249411</v>
      </c>
      <c r="DI36" s="2">
        <f>CE$207*$B36+CE$209</f>
        <v>99.931143479032229</v>
      </c>
      <c r="DJ36" s="2">
        <f>CF$207*$B36+CF$209</f>
        <v>103.21750854083541</v>
      </c>
      <c r="DK36" s="2">
        <f>CG$207*$B36+CG$209</f>
        <v>104.66137693521331</v>
      </c>
      <c r="DL36" s="2">
        <f>CH$207*$B36+CH$209</f>
        <v>102.45726391350088</v>
      </c>
      <c r="DM36" s="2">
        <f>CI$207*$B36+CI$209</f>
        <v>97.453330496883041</v>
      </c>
      <c r="DN36" s="2">
        <f>CJ$207*$B36+CJ$209</f>
        <v>90.689262172483154</v>
      </c>
      <c r="DO36" s="2">
        <f>CK$207*$B36+CK$209</f>
        <v>80.324732501439584</v>
      </c>
      <c r="DP36" s="2">
        <f>CL$207*$B36+CL$209</f>
        <v>68.494669992358752</v>
      </c>
      <c r="DS36" s="2">
        <f>POWER(10,($B36-C$227)/C$228)/(1+POWER(10,($B36-C$227)/C$228))</f>
        <v>1.1778592956021956E-3</v>
      </c>
      <c r="DT36" s="2">
        <f>POWER(10,($B36-D$227)/D$228)/(1+POWER(10,($B36-D$227)/D$228))</f>
        <v>1.477747967689522E-3</v>
      </c>
      <c r="DU36" s="2">
        <f>POWER(10,($B36-E$227)/E$228)/(1+POWER(10,($B36-E$227)/E$228))</f>
        <v>1.5241603213947716E-3</v>
      </c>
      <c r="DV36" s="2">
        <f>POWER(10,($B36-F$227)/F$228)/(1+POWER(10,($B36-F$227)/F$228))</f>
        <v>1.6981746839517867E-3</v>
      </c>
      <c r="DW36" s="2">
        <f>POWER(10,($B36-G$227)/G$228)/(1+POWER(10,($B36-G$227)/G$228))</f>
        <v>1.6048558568603336E-3</v>
      </c>
      <c r="DX36" s="2">
        <f>POWER(10,($B36-H$227)/H$228)/(1+POWER(10,($B36-H$227)/H$228))</f>
        <v>1.5531146938268976E-3</v>
      </c>
      <c r="DY36" s="2">
        <f>POWER(10,($B36-I$227)/I$228)/(1+POWER(10,($B36-I$227)/I$228))</f>
        <v>1.6488132291856352E-3</v>
      </c>
      <c r="DZ36" s="2">
        <f>POWER(10,($B36-J$227)/J$228)/(1+POWER(10,($B36-J$227)/J$228))</f>
        <v>1.5922697526254666E-3</v>
      </c>
      <c r="EA36" s="2">
        <f>POWER(10,($B36-K$227)/K$228)/(1+POWER(10,($B36-K$227)/K$228))</f>
        <v>1.6182932590402459E-3</v>
      </c>
      <c r="EB36" s="2">
        <f>POWER(10,($B36-L$227)/L$228)/(1+POWER(10,($B36-L$227)/L$228))</f>
        <v>1.556671335915073E-3</v>
      </c>
      <c r="EC36" s="2">
        <f>POWER(10,($B36-M$227)/M$228)/(1+POWER(10,($B36-M$227)/M$228))</f>
        <v>1.4897750966865863E-3</v>
      </c>
      <c r="ED36" s="2">
        <f>POWER(10,($B36-N$227)/N$228)/(1+POWER(10,($B36-N$227)/N$228))</f>
        <v>1.7739069705344586E-3</v>
      </c>
      <c r="EE36" s="2">
        <f>POWER(10,($B36-O$227)/O$228)/(1+POWER(10,($B36-O$227)/O$228))</f>
        <v>1.5773699443532691E-3</v>
      </c>
    </row>
    <row r="37" spans="2:135" x14ac:dyDescent="0.25">
      <c r="B37" s="2">
        <v>31</v>
      </c>
      <c r="C37">
        <v>95.138000000000005</v>
      </c>
      <c r="D37">
        <v>96.84</v>
      </c>
      <c r="E37">
        <v>97.355999999999995</v>
      </c>
      <c r="F37">
        <v>97.864000000000004</v>
      </c>
      <c r="G37">
        <v>96.763000000000005</v>
      </c>
      <c r="H37">
        <v>98.474999999999994</v>
      </c>
      <c r="I37">
        <v>100.96599999999999</v>
      </c>
      <c r="J37">
        <v>99.287999999999997</v>
      </c>
      <c r="K37">
        <v>97.831000000000003</v>
      </c>
      <c r="L37">
        <v>94.067999999999998</v>
      </c>
      <c r="M37">
        <v>87.119</v>
      </c>
      <c r="N37">
        <v>76.803299999999993</v>
      </c>
      <c r="O37">
        <v>65.968299999999999</v>
      </c>
      <c r="R37" s="5">
        <f>AV37+(C$209*_xlfn.NORM.DIST($B37,C$214*C$215+C$213,C$219*C$214,FALSE))+(C$211*_xlfn.NORM.DIST($B37,C$214*C$216+C$213,C$220*C$214,FALSE))+(C$210*_xlfn.NORM.DIST($B37,C$214*C$217+C$213,C$221*C$214,FALSE))+(C$212*_xlfn.NORM.DIST($B37,C$214*C$218+C$213,C$222*C$214,FALSE))</f>
        <v>92.697005110863287</v>
      </c>
      <c r="S37" s="5">
        <f>AW37+(D$209*_xlfn.NORM.DIST($B37,D$214*D$215+D$213,D$219*D$214,FALSE))+(D$211*_xlfn.NORM.DIST($B37,D$214*D$216+D$213,D$220*D$214,FALSE))+(D$210*_xlfn.NORM.DIST($B37,D$214*D$217+D$213,D$221*D$214,FALSE))+(D$212*_xlfn.NORM.DIST($B37,D$214*D$218+D$213,D$222*D$214,FALSE))</f>
        <v>95.24469522254509</v>
      </c>
      <c r="T37" s="5">
        <f>AX37+(E$209*_xlfn.NORM.DIST($B37,E$214*E$215+E$213,E$219*E$214,FALSE))+(E$211*_xlfn.NORM.DIST($B37,E$214*E$216+E$213,E$220*E$214,FALSE))+(E$210*_xlfn.NORM.DIST($B37,E$214*E$217+E$213,E$221*E$214,FALSE))+(E$212*_xlfn.NORM.DIST($B37,E$214*E$218+E$213,E$222*E$214,FALSE))</f>
        <v>96.768948497263608</v>
      </c>
      <c r="U37" s="5">
        <f>AY37+(F$209*_xlfn.NORM.DIST($B37,F$214*F$215+F$213,F$219*F$214,FALSE))+(F$211*_xlfn.NORM.DIST($B37,F$214*F$216+F$213,F$220*F$214,FALSE))+(F$210*_xlfn.NORM.DIST($B37,F$214*F$217+F$213,F$221*F$214,FALSE))+(F$212*_xlfn.NORM.DIST($B37,F$214*F$218+F$213,F$222*F$214,FALSE))</f>
        <v>96.686108767902695</v>
      </c>
      <c r="V37" s="5">
        <f>AZ37+(G$209*_xlfn.NORM.DIST($B37,G$214*G$215+G$213,G$219*G$214,FALSE))+(G$211*_xlfn.NORM.DIST($B37,G$214*G$216+G$213,G$220*G$214,FALSE))+(G$210*_xlfn.NORM.DIST($B37,G$214*G$217+G$213,G$221*G$214,FALSE))+(G$212*_xlfn.NORM.DIST($B37,G$214*G$218+G$213,G$222*G$214,FALSE))</f>
        <v>95.56148100703993</v>
      </c>
      <c r="W37" s="5">
        <f>BA37+(H$209*_xlfn.NORM.DIST($B37,H$214*H$215+H$213,H$219*H$214,FALSE))+(H$211*_xlfn.NORM.DIST($B37,H$214*H$216+H$213,H$220*H$214,FALSE))+(H$210*_xlfn.NORM.DIST($B37,H$214*H$217+H$213,H$221*H$214,FALSE))+(H$212*_xlfn.NORM.DIST($B37,H$214*H$218+H$213,H$222*H$214,FALSE))</f>
        <v>96.616466400945569</v>
      </c>
      <c r="X37" s="5">
        <f>BB37+(I$209*_xlfn.NORM.DIST($B37,I$214*I$215+I$213,I$219*I$214,FALSE))+(I$211*_xlfn.NORM.DIST($B37,I$214*I$216+I$213,I$220*I$214,FALSE))+(I$210*_xlfn.NORM.DIST($B37,I$214*I$217+I$213,I$221*I$214,FALSE))+(I$212*_xlfn.NORM.DIST($B37,I$214*I$218+I$213,I$222*I$214,FALSE))</f>
        <v>98.383440967224701</v>
      </c>
      <c r="Y37" s="5">
        <f>BC37+(J$209*_xlfn.NORM.DIST($B37,J$214*J$215+J$213,J$219*J$214,FALSE))+(J$211*_xlfn.NORM.DIST($B37,J$214*J$216+J$213,J$220*J$214,FALSE))+(J$210*_xlfn.NORM.DIST($B37,J$214*J$217+J$213,J$221*J$214,FALSE))+(J$212*_xlfn.NORM.DIST($B37,J$214*J$218+J$213,J$222*J$214,FALSE))</f>
        <v>98.659675056909705</v>
      </c>
      <c r="Z37" s="5">
        <f>BD37+(K$209*_xlfn.NORM.DIST($B37,K$214*K$215+K$213,K$219*K$214,FALSE))+(K$211*_xlfn.NORM.DIST($B37,K$214*K$216+K$213,K$220*K$214,FALSE))+(K$210*_xlfn.NORM.DIST($B37,K$214*K$217+K$213,K$221*K$214,FALSE))+(K$212*_xlfn.NORM.DIST($B37,K$214*K$218+K$213,K$222*K$214,FALSE))</f>
        <v>96.162160614456624</v>
      </c>
      <c r="AA37" s="5">
        <f>BE37+(L$209*_xlfn.NORM.DIST($B37,L$214*L$215+L$213,L$219*L$214,FALSE))+(L$211*_xlfn.NORM.DIST($B37,L$214*L$216+L$213,L$220*L$214,FALSE))+(L$210*_xlfn.NORM.DIST($B37,L$214*L$217+L$213,L$221*L$214,FALSE))+(L$212*_xlfn.NORM.DIST($B37,L$214*L$218+L$213,L$222*L$214,FALSE))</f>
        <v>92.228761058451155</v>
      </c>
      <c r="AB37" s="5">
        <f>BF37+(M$209*_xlfn.NORM.DIST($B37,M$214*M$215+M$213,M$219*M$214,FALSE))+(M$211*_xlfn.NORM.DIST($B37,M$214*M$216+M$213,M$220*M$214,FALSE))+(M$210*_xlfn.NORM.DIST($B37,M$214*M$217+M$213,M$221*M$214,FALSE))+(M$212*_xlfn.NORM.DIST($B37,M$214*M$218+M$213,M$222*M$214,FALSE))</f>
        <v>85.067170755324653</v>
      </c>
      <c r="AC37" s="5">
        <f>BG37+(N$209*_xlfn.NORM.DIST($B37,N$214*N$215+N$213,N$219*N$214,FALSE))+(N$211*_xlfn.NORM.DIST($B37,N$214*N$216+N$213,N$220*N$214,FALSE))+(N$210*_xlfn.NORM.DIST($B37,N$214*N$217+N$213,N$221*N$214,FALSE))+(N$212*_xlfn.NORM.DIST($B37,N$214*N$218+N$213,N$222*N$214,FALSE))</f>
        <v>75.321621161031047</v>
      </c>
      <c r="AD37" s="5">
        <f>BH37+(O$209*_xlfn.NORM.DIST($B37,O$214*O$215+O$213,O$219*O$214,FALSE))+(O$211*_xlfn.NORM.DIST($B37,O$214*O$216+O$213,O$220*O$214,FALSE))+(O$210*_xlfn.NORM.DIST($B37,O$214*O$217+O$213,O$221*O$214,FALSE))+(O$212*_xlfn.NORM.DIST($B37,O$214*O$218+O$213,O$222*O$214,FALSE))</f>
        <v>65.066868652023189</v>
      </c>
      <c r="AE37" s="5"/>
      <c r="AG37" s="5">
        <f t="shared" si="0"/>
        <v>2.4409948891367179</v>
      </c>
      <c r="AH37" s="5">
        <f t="shared" si="1"/>
        <v>1.5953047774549134</v>
      </c>
      <c r="AI37" s="5">
        <f t="shared" si="2"/>
        <v>0.58705150273638651</v>
      </c>
      <c r="AJ37" s="5">
        <f t="shared" si="3"/>
        <v>1.1778912320973092</v>
      </c>
      <c r="AK37" s="5">
        <f t="shared" si="4"/>
        <v>1.2015189929600751</v>
      </c>
      <c r="AL37" s="5">
        <f t="shared" si="5"/>
        <v>1.8585335990544252</v>
      </c>
      <c r="AM37" s="5">
        <f t="shared" si="6"/>
        <v>2.5825590327752934</v>
      </c>
      <c r="AN37" s="5">
        <f t="shared" si="7"/>
        <v>0.6283249430902913</v>
      </c>
      <c r="AO37" s="5">
        <f t="shared" si="8"/>
        <v>1.6688393855433787</v>
      </c>
      <c r="AP37" s="5">
        <f t="shared" si="9"/>
        <v>1.8392389415488424</v>
      </c>
      <c r="AQ37" s="5">
        <f t="shared" si="10"/>
        <v>2.0518292446753463</v>
      </c>
      <c r="AR37" s="5">
        <f t="shared" si="11"/>
        <v>1.4816788389689464</v>
      </c>
      <c r="AS37" s="5">
        <f t="shared" si="12"/>
        <v>0.90143134797681057</v>
      </c>
      <c r="AV37" s="2">
        <f t="shared" si="13"/>
        <v>92.696439944928983</v>
      </c>
      <c r="AW37" s="2">
        <f t="shared" si="14"/>
        <v>95.244228204760887</v>
      </c>
      <c r="AX37" s="2">
        <f t="shared" si="15"/>
        <v>96.768762463237152</v>
      </c>
      <c r="AY37" s="2">
        <f t="shared" si="16"/>
        <v>96.684961617705284</v>
      </c>
      <c r="AZ37" s="2">
        <f t="shared" si="17"/>
        <v>95.56053105627484</v>
      </c>
      <c r="BA37" s="2">
        <f t="shared" si="18"/>
        <v>96.615952940791317</v>
      </c>
      <c r="BB37" s="2">
        <f t="shared" si="19"/>
        <v>98.382618973679129</v>
      </c>
      <c r="BC37" s="2">
        <f t="shared" si="20"/>
        <v>98.658938731551899</v>
      </c>
      <c r="BD37" s="2">
        <f t="shared" si="21"/>
        <v>96.160486203310796</v>
      </c>
      <c r="BE37" s="2">
        <f t="shared" si="22"/>
        <v>92.227278591327192</v>
      </c>
      <c r="BF37" s="2">
        <f t="shared" si="23"/>
        <v>85.06475767681593</v>
      </c>
      <c r="BG37" s="2">
        <f t="shared" si="24"/>
        <v>75.280586992479229</v>
      </c>
      <c r="BH37" s="2">
        <f t="shared" si="25"/>
        <v>65.043790607725938</v>
      </c>
      <c r="BK37" s="2">
        <f>IF(OR($B37&lt;C$229, AND($B37&gt;C$230, $B37&lt;C$231)), C37, "")</f>
        <v>95.138000000000005</v>
      </c>
      <c r="BL37" s="2">
        <f>IF(OR($B37&lt;D$229, AND($B37&gt;D$230, $B37&lt;D$231)), D37, "")</f>
        <v>96.84</v>
      </c>
      <c r="BM37" s="2">
        <f>IF(OR($B37&lt;E$229, AND($B37&gt;E$230, $B37&lt;E$231)), E37, "")</f>
        <v>97.355999999999995</v>
      </c>
      <c r="BN37" s="2">
        <f>IF(OR($B37&lt;F$229, AND($B37&gt;F$230, $B37&lt;F$231)), F37, "")</f>
        <v>97.864000000000004</v>
      </c>
      <c r="BO37" s="2">
        <f>IF(OR($B37&lt;G$229, AND($B37&gt;G$230, $B37&lt;G$231)), G37, "")</f>
        <v>96.763000000000005</v>
      </c>
      <c r="BP37" s="2">
        <f>IF(OR($B37&lt;H$229, AND($B37&gt;H$230, $B37&lt;H$231)), H37, "")</f>
        <v>98.474999999999994</v>
      </c>
      <c r="BQ37" s="2">
        <f>IF(OR($B37&lt;I$229, AND($B37&gt;I$230, $B37&lt;I$231)), I37, "")</f>
        <v>100.96599999999999</v>
      </c>
      <c r="BR37" s="2">
        <f>IF(OR($B37&lt;J$229, AND($B37&gt;J$230, $B37&lt;J$231)), J37, "")</f>
        <v>99.287999999999997</v>
      </c>
      <c r="BS37" s="2">
        <f>IF(OR($B37&lt;K$229, AND($B37&gt;K$230, $B37&lt;K$231)), K37, "")</f>
        <v>97.831000000000003</v>
      </c>
      <c r="BT37" s="2">
        <f>IF(OR($B37&lt;L$229, AND($B37&gt;L$230, $B37&lt;L$231)), L37, "")</f>
        <v>94.067999999999998</v>
      </c>
      <c r="BU37" s="2">
        <f>IF(OR($B37&lt;M$229, AND($B37&gt;M$230, $B37&lt;M$231)), M37, "")</f>
        <v>87.119</v>
      </c>
      <c r="BV37" s="2">
        <f>IF(OR($B37&lt;N$229, AND($B37&gt;N$230, $B37&lt;N$231)), N37, "")</f>
        <v>76.803299999999993</v>
      </c>
      <c r="BW37" s="2">
        <f>IF(OR($B37&lt;O$229, AND($B37&gt;O$230, $B37&lt;O$231)), O37, "")</f>
        <v>65.968299999999999</v>
      </c>
      <c r="BZ37" s="2" t="str">
        <f>IF(OR(AND($B37&gt;C$230, $B37&lt;C$231), $B37&gt;C$232), C37, "")</f>
        <v/>
      </c>
      <c r="CA37" s="2" t="str">
        <f>IF(OR(AND($B37&gt;D$230, $B37&lt;D$231), $B37&gt;D$232), D37, "")</f>
        <v/>
      </c>
      <c r="CB37" s="2" t="str">
        <f>IF(OR(AND($B37&gt;E$230, $B37&lt;E$231), $B37&gt;E$232), E37, "")</f>
        <v/>
      </c>
      <c r="CC37" s="2" t="str">
        <f>IF(OR(AND($B37&gt;F$230, $B37&lt;F$231), $B37&gt;F$232), F37, "")</f>
        <v/>
      </c>
      <c r="CD37" s="2" t="str">
        <f>IF(OR(AND($B37&gt;G$230, $B37&lt;G$231), $B37&gt;G$232), G37, "")</f>
        <v/>
      </c>
      <c r="CE37" s="2" t="str">
        <f>IF(OR(AND($B37&gt;H$230, $B37&lt;H$231), $B37&gt;H$232), H37, "")</f>
        <v/>
      </c>
      <c r="CF37" s="2" t="str">
        <f>IF(OR(AND($B37&gt;I$230, $B37&lt;I$231), $B37&gt;I$232), I37, "")</f>
        <v/>
      </c>
      <c r="CG37" s="2" t="str">
        <f>IF(OR(AND($B37&gt;J$230, $B37&lt;J$231), $B37&gt;J$232), J37, "")</f>
        <v/>
      </c>
      <c r="CH37" s="2" t="str">
        <f>IF(OR(AND($B37&gt;K$230, $B37&lt;K$231), $B37&gt;K$232), K37, "")</f>
        <v/>
      </c>
      <c r="CI37" s="2" t="str">
        <f>IF(OR(AND($B37&gt;L$230, $B37&lt;L$231), $B37&gt;L$232), L37, "")</f>
        <v/>
      </c>
      <c r="CJ37" s="2" t="str">
        <f>IF(OR(AND($B37&gt;M$230, $B37&lt;M$231), $B37&gt;M$232), M37, "")</f>
        <v/>
      </c>
      <c r="CK37" s="2" t="str">
        <f>IF(OR(AND($B37&gt;N$230, $B37&lt;N$231), $B37&gt;N$232), N37, "")</f>
        <v/>
      </c>
      <c r="CL37" s="2" t="str">
        <f>IF(OR(AND($B37&gt;O$230, $B37&lt;O$231), $B37&gt;O$232), O37, "")</f>
        <v/>
      </c>
      <c r="CO37" s="2">
        <f>BK$207*$B37+BK$209</f>
        <v>92.688645462058702</v>
      </c>
      <c r="CP37" s="2">
        <f>BL$207*$B37+BL$209</f>
        <v>95.237118227039602</v>
      </c>
      <c r="CQ37" s="2">
        <f>BM$207*$B37+BM$209</f>
        <v>96.764186732715544</v>
      </c>
      <c r="CR37" s="2">
        <f>BN$207*$B37+BN$209</f>
        <v>96.67958593242669</v>
      </c>
      <c r="CS37" s="2">
        <f>BO$207*$B37+BO$209</f>
        <v>95.556221038478952</v>
      </c>
      <c r="CT37" s="2">
        <f>BP$207*$B37+BP$209</f>
        <v>96.610332162753181</v>
      </c>
      <c r="CU37" s="2">
        <f>BQ$207*$B37+BQ$209</f>
        <v>98.373935269478523</v>
      </c>
      <c r="CV37" s="2">
        <f>BR$207*$B37+BR$209</f>
        <v>98.648534821996293</v>
      </c>
      <c r="CW37" s="2">
        <f>BS$207*$B37+BS$209</f>
        <v>96.149410662931118</v>
      </c>
      <c r="CX37" s="2">
        <f>BT$207*$B37+BT$209</f>
        <v>92.2184464336856</v>
      </c>
      <c r="CY37" s="2">
        <f>BU$207*$B37+BU$209</f>
        <v>85.055647422615522</v>
      </c>
      <c r="CZ37" s="2">
        <f>BV$207*$B37+BV$209</f>
        <v>75.27083604104169</v>
      </c>
      <c r="DA37" s="2">
        <f>BW$207*$B37+BW$209</f>
        <v>65.037857647826669</v>
      </c>
      <c r="DD37" s="2">
        <f>BZ$207*$B37+BZ$209</f>
        <v>98.724562232984937</v>
      </c>
      <c r="DE37" s="2">
        <f>CA$207*$B37+CA$209</f>
        <v>99.625756460191397</v>
      </c>
      <c r="DF37" s="2">
        <f>CB$207*$B37+CB$209</f>
        <v>99.502566301076826</v>
      </c>
      <c r="DG37" s="2">
        <f>CC$207*$B37+CC$209</f>
        <v>99.56709010350292</v>
      </c>
      <c r="DH37" s="2">
        <f>CD$207*$B37+CD$209</f>
        <v>98.005906191278314</v>
      </c>
      <c r="DI37" s="2">
        <f>CE$207*$B37+CE$209</f>
        <v>99.911426819112521</v>
      </c>
      <c r="DJ37" s="2">
        <f>CF$207*$B37+CF$209</f>
        <v>103.17793127597994</v>
      </c>
      <c r="DK37" s="2">
        <f>CG$207*$B37+CG$209</f>
        <v>104.60853995570812</v>
      </c>
      <c r="DL37" s="2">
        <f>CH$207*$B37+CH$209</f>
        <v>102.39215430215091</v>
      </c>
      <c r="DM37" s="2">
        <f>CI$207*$B37+CI$209</f>
        <v>97.393741347004564</v>
      </c>
      <c r="DN37" s="2">
        <f>CJ$207*$B37+CJ$209</f>
        <v>90.633566403580048</v>
      </c>
      <c r="DO37" s="2">
        <f>CK$207*$B37+CK$209</f>
        <v>80.284906973744825</v>
      </c>
      <c r="DP37" s="2">
        <f>CL$207*$B37+CL$209</f>
        <v>68.468725087079306</v>
      </c>
      <c r="DS37" s="2">
        <f>POWER(10,($B37-C$227)/C$228)/(1+POWER(10,($B37-C$227)/C$228))</f>
        <v>1.2913502896237236E-3</v>
      </c>
      <c r="DT37" s="2">
        <f>POWER(10,($B37-D$227)/D$228)/(1+POWER(10,($B37-D$227)/D$228))</f>
        <v>1.6200874493563621E-3</v>
      </c>
      <c r="DU37" s="2">
        <f>POWER(10,($B37-E$227)/E$228)/(1+POWER(10,($B37-E$227)/E$228))</f>
        <v>1.6709628476927016E-3</v>
      </c>
      <c r="DV37" s="2">
        <f>POWER(10,($B37-F$227)/F$228)/(1+POWER(10,($B37-F$227)/F$228))</f>
        <v>1.8617064981039841E-3</v>
      </c>
      <c r="DW37" s="2">
        <f>POWER(10,($B37-G$227)/G$228)/(1+POWER(10,($B37-G$227)/G$228))</f>
        <v>1.7594170381294036E-3</v>
      </c>
      <c r="DX37" s="2">
        <f>POWER(10,($B37-H$227)/H$228)/(1+POWER(10,($B37-H$227)/H$228))</f>
        <v>1.7027012622321464E-3</v>
      </c>
      <c r="DY37" s="2">
        <f>POWER(10,($B37-I$227)/I$228)/(1+POWER(10,($B37-I$227)/I$228))</f>
        <v>1.8076002121673034E-3</v>
      </c>
      <c r="DZ37" s="2">
        <f>POWER(10,($B37-J$227)/J$228)/(1+POWER(10,($B37-J$227)/J$228))</f>
        <v>1.7456209050470519E-3</v>
      </c>
      <c r="EA37" s="2">
        <f>POWER(10,($B37-K$227)/K$228)/(1+POWER(10,($B37-K$227)/K$228))</f>
        <v>1.7741462760193904E-3</v>
      </c>
      <c r="EB37" s="2">
        <f>POWER(10,($B37-L$227)/L$228)/(1+POWER(10,($B37-L$227)/L$228))</f>
        <v>1.7065998729588708E-3</v>
      </c>
      <c r="EC37" s="2">
        <f>POWER(10,($B37-M$227)/M$228)/(1+POWER(10,($B37-M$227)/M$228))</f>
        <v>1.6332711592807623E-3</v>
      </c>
      <c r="ED37" s="2">
        <f>POWER(10,($B37-N$227)/N$228)/(1+POWER(10,($B37-N$227)/N$228))</f>
        <v>1.9447174897218662E-3</v>
      </c>
      <c r="EE37" s="2">
        <f>POWER(10,($B37-O$227)/O$228)/(1+POWER(10,($B37-O$227)/O$228))</f>
        <v>1.7292885849734669E-3</v>
      </c>
    </row>
    <row r="38" spans="2:135" x14ac:dyDescent="0.25">
      <c r="B38" s="2">
        <v>32</v>
      </c>
      <c r="C38">
        <v>95.861999999999995</v>
      </c>
      <c r="D38">
        <v>96.58</v>
      </c>
      <c r="E38">
        <v>96.932000000000002</v>
      </c>
      <c r="F38">
        <v>97.881</v>
      </c>
      <c r="G38">
        <v>97.831000000000003</v>
      </c>
      <c r="H38">
        <v>98.424000000000007</v>
      </c>
      <c r="I38">
        <v>99.271000000000001</v>
      </c>
      <c r="J38">
        <v>101.69499999999999</v>
      </c>
      <c r="K38">
        <v>99.39</v>
      </c>
      <c r="L38">
        <v>95.271000000000001</v>
      </c>
      <c r="M38">
        <v>87.525000000000006</v>
      </c>
      <c r="N38">
        <v>77.688500000000005</v>
      </c>
      <c r="O38">
        <v>66.1905</v>
      </c>
      <c r="R38" s="5">
        <f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92.713845220700264</v>
      </c>
      <c r="S38" s="5">
        <f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95.254446615481129</v>
      </c>
      <c r="T38" s="5">
        <f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96.76616455208007</v>
      </c>
      <c r="U38" s="5">
        <f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96.686634252196413</v>
      </c>
      <c r="V38" s="5">
        <f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95.582425547215536</v>
      </c>
      <c r="W38" s="5">
        <f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96.655332123500202</v>
      </c>
      <c r="X38" s="5">
        <f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98.429395927752296</v>
      </c>
      <c r="Y38" s="5">
        <f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98.711571816246249</v>
      </c>
      <c r="Z38" s="5">
        <f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96.207911717715277</v>
      </c>
      <c r="AA38" s="5">
        <f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92.261995992196148</v>
      </c>
      <c r="AB38" s="5">
        <f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85.109099932570345</v>
      </c>
      <c r="AC38" s="5">
        <f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75.412129316835504</v>
      </c>
      <c r="AD38" s="5">
        <f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65.125030735975031</v>
      </c>
      <c r="AE38" s="5"/>
      <c r="AG38" s="5">
        <f t="shared" si="0"/>
        <v>3.1481547792997304</v>
      </c>
      <c r="AH38" s="5">
        <f t="shared" si="1"/>
        <v>1.3255533845188694</v>
      </c>
      <c r="AI38" s="5">
        <f t="shared" si="2"/>
        <v>0.16583544791993177</v>
      </c>
      <c r="AJ38" s="5">
        <f t="shared" si="3"/>
        <v>1.1943657478035874</v>
      </c>
      <c r="AK38" s="5">
        <f t="shared" si="4"/>
        <v>2.2485744527844673</v>
      </c>
      <c r="AL38" s="5">
        <f t="shared" si="5"/>
        <v>1.7686678764998049</v>
      </c>
      <c r="AM38" s="5">
        <f t="shared" si="6"/>
        <v>0.84160407224770495</v>
      </c>
      <c r="AN38" s="5">
        <f t="shared" si="7"/>
        <v>2.9834281837537446</v>
      </c>
      <c r="AO38" s="5">
        <f t="shared" si="8"/>
        <v>3.1820882822847238</v>
      </c>
      <c r="AP38" s="5">
        <f t="shared" si="9"/>
        <v>3.0090040078038527</v>
      </c>
      <c r="AQ38" s="5">
        <f t="shared" si="10"/>
        <v>2.4159000674296607</v>
      </c>
      <c r="AR38" s="5">
        <f t="shared" si="11"/>
        <v>2.276370683164501</v>
      </c>
      <c r="AS38" s="5">
        <f t="shared" si="12"/>
        <v>1.0654692640249692</v>
      </c>
      <c r="AV38" s="2">
        <f t="shared" si="13"/>
        <v>92.712368171391873</v>
      </c>
      <c r="AW38" s="2">
        <f t="shared" si="14"/>
        <v>95.253186811272727</v>
      </c>
      <c r="AX38" s="2">
        <f t="shared" si="15"/>
        <v>96.765638581277344</v>
      </c>
      <c r="AY38" s="2">
        <f t="shared" si="16"/>
        <v>96.683641986550015</v>
      </c>
      <c r="AZ38" s="2">
        <f t="shared" si="17"/>
        <v>95.579939938172856</v>
      </c>
      <c r="BA38" s="2">
        <f t="shared" si="18"/>
        <v>96.65395018328006</v>
      </c>
      <c r="BB38" s="2">
        <f t="shared" si="19"/>
        <v>98.42721917469683</v>
      </c>
      <c r="BC38" s="2">
        <f t="shared" si="20"/>
        <v>98.709615798542529</v>
      </c>
      <c r="BD38" s="2">
        <f t="shared" si="21"/>
        <v>96.203643768269146</v>
      </c>
      <c r="BE38" s="2">
        <f t="shared" si="22"/>
        <v>92.258217301013289</v>
      </c>
      <c r="BF38" s="2">
        <f t="shared" si="23"/>
        <v>85.103144008250155</v>
      </c>
      <c r="BG38" s="2">
        <f t="shared" si="24"/>
        <v>75.324783892500847</v>
      </c>
      <c r="BH38" s="2">
        <f t="shared" si="25"/>
        <v>65.075089292300845</v>
      </c>
      <c r="BK38" s="2">
        <f>IF(OR($B38&lt;C$229, AND($B38&gt;C$230, $B38&lt;C$231)), C38, "")</f>
        <v>95.861999999999995</v>
      </c>
      <c r="BL38" s="2">
        <f>IF(OR($B38&lt;D$229, AND($B38&gt;D$230, $B38&lt;D$231)), D38, "")</f>
        <v>96.58</v>
      </c>
      <c r="BM38" s="2">
        <f>IF(OR($B38&lt;E$229, AND($B38&gt;E$230, $B38&lt;E$231)), E38, "")</f>
        <v>96.932000000000002</v>
      </c>
      <c r="BN38" s="2">
        <f>IF(OR($B38&lt;F$229, AND($B38&gt;F$230, $B38&lt;F$231)), F38, "")</f>
        <v>97.881</v>
      </c>
      <c r="BO38" s="2">
        <f>IF(OR($B38&lt;G$229, AND($B38&gt;G$230, $B38&lt;G$231)), G38, "")</f>
        <v>97.831000000000003</v>
      </c>
      <c r="BP38" s="2">
        <f>IF(OR($B38&lt;H$229, AND($B38&gt;H$230, $B38&lt;H$231)), H38, "")</f>
        <v>98.424000000000007</v>
      </c>
      <c r="BQ38" s="2">
        <f>IF(OR($B38&lt;I$229, AND($B38&gt;I$230, $B38&lt;I$231)), I38, "")</f>
        <v>99.271000000000001</v>
      </c>
      <c r="BR38" s="2">
        <f>IF(OR($B38&lt;J$229, AND($B38&gt;J$230, $B38&lt;J$231)), J38, "")</f>
        <v>101.69499999999999</v>
      </c>
      <c r="BS38" s="2">
        <f>IF(OR($B38&lt;K$229, AND($B38&gt;K$230, $B38&lt;K$231)), K38, "")</f>
        <v>99.39</v>
      </c>
      <c r="BT38" s="2">
        <f>IF(OR($B38&lt;L$229, AND($B38&gt;L$230, $B38&lt;L$231)), L38, "")</f>
        <v>95.271000000000001</v>
      </c>
      <c r="BU38" s="2">
        <f>IF(OR($B38&lt;M$229, AND($B38&gt;M$230, $B38&lt;M$231)), M38, "")</f>
        <v>87.525000000000006</v>
      </c>
      <c r="BV38" s="2">
        <f>IF(OR($B38&lt;N$229, AND($B38&gt;N$230, $B38&lt;N$231)), N38, "")</f>
        <v>77.688500000000005</v>
      </c>
      <c r="BW38" s="2">
        <f>IF(OR($B38&lt;O$229, AND($B38&gt;O$230, $B38&lt;O$231)), O38, "")</f>
        <v>66.1905</v>
      </c>
      <c r="BZ38" s="2" t="str">
        <f>IF(OR(AND($B38&gt;C$230, $B38&lt;C$231), $B38&gt;C$232), C38, "")</f>
        <v/>
      </c>
      <c r="CA38" s="2" t="str">
        <f>IF(OR(AND($B38&gt;D$230, $B38&lt;D$231), $B38&gt;D$232), D38, "")</f>
        <v/>
      </c>
      <c r="CB38" s="2" t="str">
        <f>IF(OR(AND($B38&gt;E$230, $B38&lt;E$231), $B38&gt;E$232), E38, "")</f>
        <v/>
      </c>
      <c r="CC38" s="2" t="str">
        <f>IF(OR(AND($B38&gt;F$230, $B38&lt;F$231), $B38&gt;F$232), F38, "")</f>
        <v/>
      </c>
      <c r="CD38" s="2" t="str">
        <f>IF(OR(AND($B38&gt;G$230, $B38&lt;G$231), $B38&gt;G$232), G38, "")</f>
        <v/>
      </c>
      <c r="CE38" s="2" t="str">
        <f>IF(OR(AND($B38&gt;H$230, $B38&lt;H$231), $B38&gt;H$232), H38, "")</f>
        <v/>
      </c>
      <c r="CF38" s="2" t="str">
        <f>IF(OR(AND($B38&gt;I$230, $B38&lt;I$231), $B38&gt;I$232), I38, "")</f>
        <v/>
      </c>
      <c r="CG38" s="2" t="str">
        <f>IF(OR(AND($B38&gt;J$230, $B38&lt;J$231), $B38&gt;J$232), J38, "")</f>
        <v/>
      </c>
      <c r="CH38" s="2" t="str">
        <f>IF(OR(AND($B38&gt;K$230, $B38&lt;K$231), $B38&gt;K$232), K38, "")</f>
        <v/>
      </c>
      <c r="CI38" s="2" t="str">
        <f>IF(OR(AND($B38&gt;L$230, $B38&lt;L$231), $B38&gt;L$232), L38, "")</f>
        <v/>
      </c>
      <c r="CJ38" s="2" t="str">
        <f>IF(OR(AND($B38&gt;M$230, $B38&lt;M$231), $B38&gt;M$232), M38, "")</f>
        <v/>
      </c>
      <c r="CK38" s="2" t="str">
        <f>IF(OR(AND($B38&gt;N$230, $B38&lt;N$231), $B38&gt;N$232), N38, "")</f>
        <v/>
      </c>
      <c r="CL38" s="2" t="str">
        <f>IF(OR(AND($B38&gt;O$230, $B38&lt;O$231), $B38&gt;O$232), O38, "")</f>
        <v/>
      </c>
      <c r="CO38" s="2">
        <f>BK$207*$B38+BK$209</f>
        <v>92.703959699096515</v>
      </c>
      <c r="CP38" s="2">
        <f>BL$207*$B38+BL$209</f>
        <v>95.245527934107415</v>
      </c>
      <c r="CQ38" s="2">
        <f>BM$207*$B38+BM$209</f>
        <v>96.76071218233767</v>
      </c>
      <c r="CR38" s="2">
        <f>BN$207*$B38+BN$209</f>
        <v>96.677850751433311</v>
      </c>
      <c r="CS38" s="2">
        <f>BO$207*$B38+BO$209</f>
        <v>95.575304346597704</v>
      </c>
      <c r="CT38" s="2">
        <f>BP$207*$B38+BP$209</f>
        <v>96.647895056897468</v>
      </c>
      <c r="CU38" s="2">
        <f>BQ$207*$B38+BQ$209</f>
        <v>98.417864823754712</v>
      </c>
      <c r="CV38" s="2">
        <f>BR$207*$B38+BR$209</f>
        <v>98.698406614559048</v>
      </c>
      <c r="CW38" s="2">
        <f>BS$207*$B38+BS$209</f>
        <v>96.191710667569595</v>
      </c>
      <c r="CX38" s="2">
        <f>BT$207*$B38+BT$209</f>
        <v>92.248702722543484</v>
      </c>
      <c r="CY38" s="2">
        <f>BU$207*$B38+BU$209</f>
        <v>85.093323575365758</v>
      </c>
      <c r="CZ38" s="2">
        <f>BV$207*$B38+BV$209</f>
        <v>75.314271700371847</v>
      </c>
      <c r="DA38" s="2">
        <f>BW$207*$B38+BW$209</f>
        <v>65.06869266028616</v>
      </c>
      <c r="DD38" s="2">
        <f>BZ$207*$B38+BZ$209</f>
        <v>98.64314858427349</v>
      </c>
      <c r="DE38" s="2">
        <f>CA$207*$B38+CA$209</f>
        <v>99.557684520964472</v>
      </c>
      <c r="DF38" s="2">
        <f>CB$207*$B38+CB$209</f>
        <v>99.449972179918007</v>
      </c>
      <c r="DG38" s="2">
        <f>CC$207*$B38+CC$209</f>
        <v>99.515364541740624</v>
      </c>
      <c r="DH38" s="2">
        <f>CD$207*$B38+CD$209</f>
        <v>97.978615958307216</v>
      </c>
      <c r="DI38" s="2">
        <f>CE$207*$B38+CE$209</f>
        <v>99.891710159192826</v>
      </c>
      <c r="DJ38" s="2">
        <f>CF$207*$B38+CF$209</f>
        <v>103.13835401112448</v>
      </c>
      <c r="DK38" s="2">
        <f>CG$207*$B38+CG$209</f>
        <v>104.55570297620294</v>
      </c>
      <c r="DL38" s="2">
        <f>CH$207*$B38+CH$209</f>
        <v>102.32704469080095</v>
      </c>
      <c r="DM38" s="2">
        <f>CI$207*$B38+CI$209</f>
        <v>97.334152197126102</v>
      </c>
      <c r="DN38" s="2">
        <f>CJ$207*$B38+CJ$209</f>
        <v>90.577870634676927</v>
      </c>
      <c r="DO38" s="2">
        <f>CK$207*$B38+CK$209</f>
        <v>80.245081446050079</v>
      </c>
      <c r="DP38" s="2">
        <f>CL$207*$B38+CL$209</f>
        <v>68.442780181799861</v>
      </c>
      <c r="DS38" s="2">
        <f>POWER(10,($B38-C$227)/C$228)/(1+POWER(10,($B38-C$227)/C$228))</f>
        <v>1.4157610505261434E-3</v>
      </c>
      <c r="DT38" s="2">
        <f>POWER(10,($B38-D$227)/D$228)/(1+POWER(10,($B38-D$227)/D$228))</f>
        <v>1.7761129520779933E-3</v>
      </c>
      <c r="DU38" s="2">
        <f>POWER(10,($B38-E$227)/E$228)/(1+POWER(10,($B38-E$227)/E$228))</f>
        <v>1.8318790091316258E-3</v>
      </c>
      <c r="DV38" s="2">
        <f>POWER(10,($B38-F$227)/F$228)/(1+POWER(10,($B38-F$227)/F$228))</f>
        <v>2.040953998704742E-3</v>
      </c>
      <c r="DW38" s="2">
        <f>POWER(10,($B38-G$227)/G$228)/(1+POWER(10,($B38-G$227)/G$228))</f>
        <v>1.9288350093960309E-3</v>
      </c>
      <c r="DX38" s="2">
        <f>POWER(10,($B38-H$227)/H$228)/(1+POWER(10,($B38-H$227)/H$228))</f>
        <v>1.8666681643838055E-3</v>
      </c>
      <c r="DY38" s="2">
        <f>POWER(10,($B38-I$227)/I$228)/(1+POWER(10,($B38-I$227)/I$228))</f>
        <v>1.9816486323381644E-3</v>
      </c>
      <c r="DZ38" s="2">
        <f>POWER(10,($B38-J$227)/J$228)/(1+POWER(10,($B38-J$227)/J$228))</f>
        <v>1.9137129643792281E-3</v>
      </c>
      <c r="EA38" s="2">
        <f>POWER(10,($B38-K$227)/K$228)/(1+POWER(10,($B38-K$227)/K$228))</f>
        <v>1.9449797931715951E-3</v>
      </c>
      <c r="EB38" s="2">
        <f>POWER(10,($B38-L$227)/L$228)/(1+POWER(10,($B38-L$227)/L$228))</f>
        <v>1.8709415003258895E-3</v>
      </c>
      <c r="EC38" s="2">
        <f>POWER(10,($B38-M$227)/M$228)/(1+POWER(10,($B38-M$227)/M$228))</f>
        <v>1.7905640663091629E-3</v>
      </c>
      <c r="ED38" s="2">
        <f>POWER(10,($B38-N$227)/N$228)/(1+POWER(10,($B38-N$227)/N$228))</f>
        <v>2.131940324449722E-3</v>
      </c>
      <c r="EE38" s="2">
        <f>POWER(10,($B38-O$227)/O$228)/(1+POWER(10,($B38-O$227)/O$228))</f>
        <v>1.8958109337385909E-3</v>
      </c>
    </row>
    <row r="39" spans="2:135" x14ac:dyDescent="0.25">
      <c r="B39" s="2">
        <v>33</v>
      </c>
      <c r="C39">
        <v>95.552000000000007</v>
      </c>
      <c r="D39">
        <v>98.08</v>
      </c>
      <c r="E39">
        <v>99.712000000000003</v>
      </c>
      <c r="F39">
        <v>97.236999999999995</v>
      </c>
      <c r="G39">
        <v>97.102000000000004</v>
      </c>
      <c r="H39">
        <v>98.677999999999997</v>
      </c>
      <c r="I39">
        <v>100.08499999999999</v>
      </c>
      <c r="J39">
        <v>101.458</v>
      </c>
      <c r="K39">
        <v>100.542</v>
      </c>
      <c r="L39">
        <v>95.39</v>
      </c>
      <c r="M39">
        <v>86.763000000000005</v>
      </c>
      <c r="N39">
        <v>77.704899999999995</v>
      </c>
      <c r="O39">
        <v>67.126999999999995</v>
      </c>
      <c r="R39" s="5">
        <f>AV39+(C$209*_xlfn.NORM.DIST($B39,C$214*C$215+C$213,C$219*C$214,FALSE))+(C$211*_xlfn.NORM.DIST($B39,C$214*C$216+C$213,C$220*C$214,FALSE))+(C$210*_xlfn.NORM.DIST($B39,C$214*C$217+C$213,C$221*C$214,FALSE))+(C$212*_xlfn.NORM.DIST($B39,C$214*C$218+C$213,C$222*C$214,FALSE))</f>
        <v>92.732054791659138</v>
      </c>
      <c r="S39" s="5">
        <f>AW39+(D$209*_xlfn.NORM.DIST($B39,D$214*D$215+D$213,D$219*D$214,FALSE))+(D$211*_xlfn.NORM.DIST($B39,D$214*D$216+D$213,D$220*D$214,FALSE))+(D$210*_xlfn.NORM.DIST($B39,D$214*D$217+D$213,D$221*D$214,FALSE))+(D$212*_xlfn.NORM.DIST($B39,D$214*D$218+D$213,D$222*D$214,FALSE))</f>
        <v>95.265447406893543</v>
      </c>
      <c r="T39" s="5">
        <f>AX39+(E$209*_xlfn.NORM.DIST($B39,E$214*E$215+E$213,E$219*E$214,FALSE))+(E$211*_xlfn.NORM.DIST($B39,E$214*E$216+E$213,E$220*E$214,FALSE))+(E$210*_xlfn.NORM.DIST($B39,E$214*E$217+E$213,E$221*E$214,FALSE))+(E$212*_xlfn.NORM.DIST($B39,E$214*E$218+E$213,E$222*E$214,FALSE))</f>
        <v>96.763965998407272</v>
      </c>
      <c r="U39" s="5">
        <f>AY39+(F$209*_xlfn.NORM.DIST($B39,F$214*F$215+F$213,F$219*F$214,FALSE))+(F$211*_xlfn.NORM.DIST($B39,F$214*F$216+F$213,F$220*F$214,FALSE))+(F$210*_xlfn.NORM.DIST($B39,F$214*F$217+F$213,F$221*F$214,FALSE))+(F$212*_xlfn.NORM.DIST($B39,F$214*F$218+F$213,F$222*F$214,FALSE))</f>
        <v>96.689841969353068</v>
      </c>
      <c r="V39" s="5">
        <f>AZ39+(G$209*_xlfn.NORM.DIST($B39,G$214*G$215+G$213,G$219*G$214,FALSE))+(G$211*_xlfn.NORM.DIST($B39,G$214*G$216+G$213,G$220*G$214,FALSE))+(G$210*_xlfn.NORM.DIST($B39,G$214*G$217+G$213,G$221*G$214,FALSE))+(G$212*_xlfn.NORM.DIST($B39,G$214*G$218+G$213,G$222*G$214,FALSE))</f>
        <v>95.605614296289232</v>
      </c>
      <c r="W39" s="5">
        <f>BA39+(H$209*_xlfn.NORM.DIST($B39,H$214*H$215+H$213,H$219*H$214,FALSE))+(H$211*_xlfn.NORM.DIST($B39,H$214*H$216+H$213,H$220*H$214,FALSE))+(H$210*_xlfn.NORM.DIST($B39,H$214*H$217+H$213,H$221*H$214,FALSE))+(H$212*_xlfn.NORM.DIST($B39,H$214*H$218+H$213,H$222*H$214,FALSE))</f>
        <v>96.695548308935912</v>
      </c>
      <c r="X39" s="5">
        <f>BB39+(I$209*_xlfn.NORM.DIST($B39,I$214*I$215+I$213,I$219*I$214,FALSE))+(I$211*_xlfn.NORM.DIST($B39,I$214*I$216+I$213,I$220*I$214,FALSE))+(I$210*_xlfn.NORM.DIST($B39,I$214*I$217+I$213,I$221*I$214,FALSE))+(I$212*_xlfn.NORM.DIST($B39,I$214*I$218+I$213,I$222*I$214,FALSE))</f>
        <v>98.477398964994677</v>
      </c>
      <c r="Y39" s="5">
        <f>BC39+(J$209*_xlfn.NORM.DIST($B39,J$214*J$215+J$213,J$219*J$214,FALSE))+(J$211*_xlfn.NORM.DIST($B39,J$214*J$216+J$213,J$220*J$214,FALSE))+(J$210*_xlfn.NORM.DIST($B39,J$214*J$217+J$213,J$221*J$214,FALSE))+(J$212*_xlfn.NORM.DIST($B39,J$214*J$218+J$213,J$222*J$214,FALSE))</f>
        <v>98.765338044010448</v>
      </c>
      <c r="Z39" s="5">
        <f>BD39+(K$209*_xlfn.NORM.DIST($B39,K$214*K$215+K$213,K$219*K$214,FALSE))+(K$211*_xlfn.NORM.DIST($B39,K$214*K$216+K$213,K$220*K$214,FALSE))+(K$210*_xlfn.NORM.DIST($B39,K$214*K$217+K$213,K$221*K$214,FALSE))+(K$212*_xlfn.NORM.DIST($B39,K$214*K$218+K$213,K$222*K$214,FALSE))</f>
        <v>96.2573092371629</v>
      </c>
      <c r="AA39" s="5">
        <f>BE39+(L$209*_xlfn.NORM.DIST($B39,L$214*L$215+L$213,L$219*L$214,FALSE))+(L$211*_xlfn.NORM.DIST($B39,L$214*L$216+L$213,L$220*L$214,FALSE))+(L$210*_xlfn.NORM.DIST($B39,L$214*L$217+L$213,L$221*L$214,FALSE))+(L$212*_xlfn.NORM.DIST($B39,L$214*L$218+L$213,L$222*L$214,FALSE))</f>
        <v>92.298455882998596</v>
      </c>
      <c r="AB39" s="5">
        <f>BF39+(M$209*_xlfn.NORM.DIST($B39,M$214*M$215+M$213,M$219*M$214,FALSE))+(M$211*_xlfn.NORM.DIST($B39,M$214*M$216+M$213,M$220*M$214,FALSE))+(M$210*_xlfn.NORM.DIST($B39,M$214*M$217+M$213,M$221*M$214,FALSE))+(M$212*_xlfn.NORM.DIST($B39,M$214*M$218+M$213,M$222*M$214,FALSE))</f>
        <v>85.155711682309018</v>
      </c>
      <c r="AC39" s="5">
        <f>BG39+(N$209*_xlfn.NORM.DIST($B39,N$214*N$215+N$213,N$219*N$214,FALSE))+(N$211*_xlfn.NORM.DIST($B39,N$214*N$216+N$213,N$220*N$214,FALSE))+(N$210*_xlfn.NORM.DIST($B39,N$214*N$217+N$213,N$221*N$214,FALSE))+(N$212*_xlfn.NORM.DIST($B39,N$214*N$218+N$213,N$222*N$214,FALSE))</f>
        <v>75.54793076790466</v>
      </c>
      <c r="AD39" s="5">
        <f>BH39+(O$209*_xlfn.NORM.DIST($B39,O$214*O$215+O$213,O$219*O$214,FALSE))+(O$211*_xlfn.NORM.DIST($B39,O$214*O$216+O$213,O$220*O$214,FALSE))+(O$210*_xlfn.NORM.DIST($B39,O$214*O$217+O$213,O$221*O$214,FALSE))+(O$212*_xlfn.NORM.DIST($B39,O$214*O$218+O$213,O$222*O$214,FALSE))</f>
        <v>65.210460046837383</v>
      </c>
      <c r="AE39" s="5"/>
      <c r="AG39" s="5">
        <f t="shared" si="0"/>
        <v>2.8199452083408687</v>
      </c>
      <c r="AH39" s="5">
        <f t="shared" si="1"/>
        <v>2.8145525931064554</v>
      </c>
      <c r="AI39" s="5">
        <f t="shared" si="2"/>
        <v>2.9480340015927311</v>
      </c>
      <c r="AJ39" s="5">
        <f t="shared" si="3"/>
        <v>0.54715803064692636</v>
      </c>
      <c r="AK39" s="5">
        <f t="shared" si="4"/>
        <v>1.4963857037107715</v>
      </c>
      <c r="AL39" s="5">
        <f t="shared" si="5"/>
        <v>1.9824516910640853</v>
      </c>
      <c r="AM39" s="5">
        <f t="shared" si="6"/>
        <v>1.6076010350053167</v>
      </c>
      <c r="AN39" s="5">
        <f t="shared" si="7"/>
        <v>2.6926619559895499</v>
      </c>
      <c r="AO39" s="5">
        <f t="shared" si="8"/>
        <v>4.2846907628371014</v>
      </c>
      <c r="AP39" s="5">
        <f t="shared" si="9"/>
        <v>3.0915441170014049</v>
      </c>
      <c r="AQ39" s="5">
        <f t="shared" si="10"/>
        <v>1.6072883176909869</v>
      </c>
      <c r="AR39" s="5">
        <f t="shared" si="11"/>
        <v>2.1569692320953351</v>
      </c>
      <c r="AS39" s="5">
        <f t="shared" si="12"/>
        <v>1.9165399531626122</v>
      </c>
      <c r="AV39" s="2">
        <f t="shared" si="13"/>
        <v>92.728342248385587</v>
      </c>
      <c r="AW39" s="2">
        <f t="shared" si="14"/>
        <v>95.262185074100529</v>
      </c>
      <c r="AX39" s="2">
        <f t="shared" si="15"/>
        <v>96.762539721584631</v>
      </c>
      <c r="AY39" s="2">
        <f t="shared" si="16"/>
        <v>96.682352433837139</v>
      </c>
      <c r="AZ39" s="2">
        <f t="shared" si="17"/>
        <v>95.599371475776934</v>
      </c>
      <c r="BA39" s="2">
        <f t="shared" si="18"/>
        <v>96.691978853173794</v>
      </c>
      <c r="BB39" s="2">
        <f t="shared" si="19"/>
        <v>98.47186784747376</v>
      </c>
      <c r="BC39" s="2">
        <f t="shared" si="20"/>
        <v>98.760351285530717</v>
      </c>
      <c r="BD39" s="2">
        <f t="shared" si="21"/>
        <v>96.246863580365613</v>
      </c>
      <c r="BE39" s="2">
        <f t="shared" si="22"/>
        <v>92.289205376601871</v>
      </c>
      <c r="BF39" s="2">
        <f t="shared" si="23"/>
        <v>85.141582472033534</v>
      </c>
      <c r="BG39" s="2">
        <f t="shared" si="24"/>
        <v>75.369036785341308</v>
      </c>
      <c r="BH39" s="2">
        <f t="shared" si="25"/>
        <v>65.106422149961389</v>
      </c>
      <c r="BK39" s="2">
        <f>IF(OR($B39&lt;C$229, AND($B39&gt;C$230, $B39&lt;C$231)), C39, "")</f>
        <v>95.552000000000007</v>
      </c>
      <c r="BL39" s="2">
        <f>IF(OR($B39&lt;D$229, AND($B39&gt;D$230, $B39&lt;D$231)), D39, "")</f>
        <v>98.08</v>
      </c>
      <c r="BM39" s="2">
        <f>IF(OR($B39&lt;E$229, AND($B39&gt;E$230, $B39&lt;E$231)), E39, "")</f>
        <v>99.712000000000003</v>
      </c>
      <c r="BN39" s="2">
        <f>IF(OR($B39&lt;F$229, AND($B39&gt;F$230, $B39&lt;F$231)), F39, "")</f>
        <v>97.236999999999995</v>
      </c>
      <c r="BO39" s="2">
        <f>IF(OR($B39&lt;G$229, AND($B39&gt;G$230, $B39&lt;G$231)), G39, "")</f>
        <v>97.102000000000004</v>
      </c>
      <c r="BP39" s="2">
        <f>IF(OR($B39&lt;H$229, AND($B39&gt;H$230, $B39&lt;H$231)), H39, "")</f>
        <v>98.677999999999997</v>
      </c>
      <c r="BQ39" s="2">
        <f>IF(OR($B39&lt;I$229, AND($B39&gt;I$230, $B39&lt;I$231)), I39, "")</f>
        <v>100.08499999999999</v>
      </c>
      <c r="BR39" s="2">
        <f>IF(OR($B39&lt;J$229, AND($B39&gt;J$230, $B39&lt;J$231)), J39, "")</f>
        <v>101.458</v>
      </c>
      <c r="BS39" s="2">
        <f>IF(OR($B39&lt;K$229, AND($B39&gt;K$230, $B39&lt;K$231)), K39, "")</f>
        <v>100.542</v>
      </c>
      <c r="BT39" s="2">
        <f>IF(OR($B39&lt;L$229, AND($B39&gt;L$230, $B39&lt;L$231)), L39, "")</f>
        <v>95.39</v>
      </c>
      <c r="BU39" s="2">
        <f>IF(OR($B39&lt;M$229, AND($B39&gt;M$230, $B39&lt;M$231)), M39, "")</f>
        <v>86.763000000000005</v>
      </c>
      <c r="BV39" s="2">
        <f>IF(OR($B39&lt;N$229, AND($B39&gt;N$230, $B39&lt;N$231)), N39, "")</f>
        <v>77.704899999999995</v>
      </c>
      <c r="BW39" s="2">
        <f>IF(OR($B39&lt;O$229, AND($B39&gt;O$230, $B39&lt;O$231)), O39, "")</f>
        <v>67.126999999999995</v>
      </c>
      <c r="BZ39" s="2" t="str">
        <f>IF(OR(AND($B39&gt;C$230, $B39&lt;C$231), $B39&gt;C$232), C39, "")</f>
        <v/>
      </c>
      <c r="CA39" s="2" t="str">
        <f>IF(OR(AND($B39&gt;D$230, $B39&lt;D$231), $B39&gt;D$232), D39, "")</f>
        <v/>
      </c>
      <c r="CB39" s="2" t="str">
        <f>IF(OR(AND($B39&gt;E$230, $B39&lt;E$231), $B39&gt;E$232), E39, "")</f>
        <v/>
      </c>
      <c r="CC39" s="2" t="str">
        <f>IF(OR(AND($B39&gt;F$230, $B39&lt;F$231), $B39&gt;F$232), F39, "")</f>
        <v/>
      </c>
      <c r="CD39" s="2" t="str">
        <f>IF(OR(AND($B39&gt;G$230, $B39&lt;G$231), $B39&gt;G$232), G39, "")</f>
        <v/>
      </c>
      <c r="CE39" s="2" t="str">
        <f>IF(OR(AND($B39&gt;H$230, $B39&lt;H$231), $B39&gt;H$232), H39, "")</f>
        <v/>
      </c>
      <c r="CF39" s="2" t="str">
        <f>IF(OR(AND($B39&gt;I$230, $B39&lt;I$231), $B39&gt;I$232), I39, "")</f>
        <v/>
      </c>
      <c r="CG39" s="2" t="str">
        <f>IF(OR(AND($B39&gt;J$230, $B39&lt;J$231), $B39&gt;J$232), J39, "")</f>
        <v/>
      </c>
      <c r="CH39" s="2" t="str">
        <f>IF(OR(AND($B39&gt;K$230, $B39&lt;K$231), $B39&gt;K$232), K39, "")</f>
        <v/>
      </c>
      <c r="CI39" s="2" t="str">
        <f>IF(OR(AND($B39&gt;L$230, $B39&lt;L$231), $B39&gt;L$232), L39, "")</f>
        <v/>
      </c>
      <c r="CJ39" s="2" t="str">
        <f>IF(OR(AND($B39&gt;M$230, $B39&lt;M$231), $B39&gt;M$232), M39, "")</f>
        <v/>
      </c>
      <c r="CK39" s="2" t="str">
        <f>IF(OR(AND($B39&gt;N$230, $B39&lt;N$231), $B39&gt;N$232), N39, "")</f>
        <v/>
      </c>
      <c r="CL39" s="2" t="str">
        <f>IF(OR(AND($B39&gt;O$230, $B39&lt;O$231), $B39&gt;O$232), O39, "")</f>
        <v/>
      </c>
      <c r="CO39" s="2">
        <f>BK$207*$B39+BK$209</f>
        <v>92.719273936134343</v>
      </c>
      <c r="CP39" s="2">
        <f>BL$207*$B39+BL$209</f>
        <v>95.253937641175241</v>
      </c>
      <c r="CQ39" s="2">
        <f>BM$207*$B39+BM$209</f>
        <v>96.757237631959811</v>
      </c>
      <c r="CR39" s="2">
        <f>BN$207*$B39+BN$209</f>
        <v>96.676115570439933</v>
      </c>
      <c r="CS39" s="2">
        <f>BO$207*$B39+BO$209</f>
        <v>95.594387654716471</v>
      </c>
      <c r="CT39" s="2">
        <f>BP$207*$B39+BP$209</f>
        <v>96.685457951041769</v>
      </c>
      <c r="CU39" s="2">
        <f>BQ$207*$B39+BQ$209</f>
        <v>98.461794378030916</v>
      </c>
      <c r="CV39" s="2">
        <f>BR$207*$B39+BR$209</f>
        <v>98.748278407121802</v>
      </c>
      <c r="CW39" s="2">
        <f>BS$207*$B39+BS$209</f>
        <v>96.234010672208072</v>
      </c>
      <c r="CX39" s="2">
        <f>BT$207*$B39+BT$209</f>
        <v>92.278959011401355</v>
      </c>
      <c r="CY39" s="2">
        <f>BU$207*$B39+BU$209</f>
        <v>85.130999728115981</v>
      </c>
      <c r="CZ39" s="2">
        <f>BV$207*$B39+BV$209</f>
        <v>75.357707359702019</v>
      </c>
      <c r="DA39" s="2">
        <f>BW$207*$B39+BW$209</f>
        <v>65.099527672745637</v>
      </c>
      <c r="DD39" s="2">
        <f>BZ$207*$B39+BZ$209</f>
        <v>98.561734935562058</v>
      </c>
      <c r="DE39" s="2">
        <f>CA$207*$B39+CA$209</f>
        <v>99.489612581737561</v>
      </c>
      <c r="DF39" s="2">
        <f>CB$207*$B39+CB$209</f>
        <v>99.397378058759202</v>
      </c>
      <c r="DG39" s="2">
        <f>CC$207*$B39+CC$209</f>
        <v>99.463638979978342</v>
      </c>
      <c r="DH39" s="2">
        <f>CD$207*$B39+CD$209</f>
        <v>97.951325725336119</v>
      </c>
      <c r="DI39" s="2">
        <f>CE$207*$B39+CE$209</f>
        <v>99.871993499273131</v>
      </c>
      <c r="DJ39" s="2">
        <f>CF$207*$B39+CF$209</f>
        <v>103.09877674626901</v>
      </c>
      <c r="DK39" s="2">
        <f>CG$207*$B39+CG$209</f>
        <v>104.50286599669775</v>
      </c>
      <c r="DL39" s="2">
        <f>CH$207*$B39+CH$209</f>
        <v>102.26193507945098</v>
      </c>
      <c r="DM39" s="2">
        <f>CI$207*$B39+CI$209</f>
        <v>97.274563047247625</v>
      </c>
      <c r="DN39" s="2">
        <f>CJ$207*$B39+CJ$209</f>
        <v>90.52217486577382</v>
      </c>
      <c r="DO39" s="2">
        <f>CK$207*$B39+CK$209</f>
        <v>80.20525591835532</v>
      </c>
      <c r="DP39" s="2">
        <f>CL$207*$B39+CL$209</f>
        <v>68.416835276520402</v>
      </c>
      <c r="DS39" s="2">
        <f>POWER(10,($B39-C$227)/C$228)/(1+POWER(10,($B39-C$227)/C$228))</f>
        <v>1.5521391160565673E-3</v>
      </c>
      <c r="DT39" s="2">
        <f>POWER(10,($B39-D$227)/D$228)/(1+POWER(10,($B39-D$227)/D$228))</f>
        <v>1.9471354721567193E-3</v>
      </c>
      <c r="DU39" s="2">
        <f>POWER(10,($B39-E$227)/E$228)/(1+POWER(10,($B39-E$227)/E$228))</f>
        <v>2.0082604587968998E-3</v>
      </c>
      <c r="DV39" s="2">
        <f>POWER(10,($B39-F$227)/F$228)/(1+POWER(10,($B39-F$227)/F$228))</f>
        <v>2.2374209938019487E-3</v>
      </c>
      <c r="DW39" s="2">
        <f>POWER(10,($B39-G$227)/G$228)/(1+POWER(10,($B39-G$227)/G$228))</f>
        <v>2.1145320373889905E-3</v>
      </c>
      <c r="DX39" s="2">
        <f>POWER(10,($B39-H$227)/H$228)/(1+POWER(10,($B39-H$227)/H$228))</f>
        <v>2.0463924011904938E-3</v>
      </c>
      <c r="DY39" s="2">
        <f>POWER(10,($B39-I$227)/I$228)/(1+POWER(10,($B39-I$227)/I$228))</f>
        <v>2.1724191818909278E-3</v>
      </c>
      <c r="DZ39" s="2">
        <f>POWER(10,($B39-J$227)/J$228)/(1+POWER(10,($B39-J$227)/J$228))</f>
        <v>2.0979571899786419E-3</v>
      </c>
      <c r="EA39" s="2">
        <f>POWER(10,($B39-K$227)/K$228)/(1+POWER(10,($B39-K$227)/K$228))</f>
        <v>2.1322278265618021E-3</v>
      </c>
      <c r="EB39" s="2">
        <f>POWER(10,($B39-L$227)/L$228)/(1+POWER(10,($B39-L$227)/L$228))</f>
        <v>2.051076331708303E-3</v>
      </c>
      <c r="EC39" s="2">
        <f>POWER(10,($B39-M$227)/M$228)/(1+POWER(10,($B39-M$227)/M$228))</f>
        <v>1.9629753527453829E-3</v>
      </c>
      <c r="ED39" s="2">
        <f>POWER(10,($B39-N$227)/N$228)/(1+POWER(10,($B39-N$227)/N$228))</f>
        <v>2.3371453637246885E-3</v>
      </c>
      <c r="EE39" s="2">
        <f>POWER(10,($B39-O$227)/O$228)/(1+POWER(10,($B39-O$227)/O$228))</f>
        <v>2.0783352161587777E-3</v>
      </c>
    </row>
    <row r="40" spans="2:135" x14ac:dyDescent="0.25">
      <c r="B40" s="2">
        <v>34</v>
      </c>
      <c r="C40">
        <v>97.241</v>
      </c>
      <c r="D40">
        <v>97.92</v>
      </c>
      <c r="E40">
        <v>99.168999999999997</v>
      </c>
      <c r="F40">
        <v>98.575999999999993</v>
      </c>
      <c r="G40">
        <v>96.322000000000003</v>
      </c>
      <c r="H40">
        <v>97.593000000000004</v>
      </c>
      <c r="I40">
        <v>101.18600000000001</v>
      </c>
      <c r="J40">
        <v>99.457999999999998</v>
      </c>
      <c r="K40">
        <v>99.119</v>
      </c>
      <c r="L40">
        <v>94.948999999999998</v>
      </c>
      <c r="M40">
        <v>87.406999999999996</v>
      </c>
      <c r="N40">
        <v>78.770499999999998</v>
      </c>
      <c r="O40">
        <v>67.523799999999994</v>
      </c>
      <c r="R40" s="5">
        <f>AV40+(C$209*_xlfn.NORM.DIST($B40,C$214*C$215+C$213,C$219*C$214,FALSE))+(C$211*_xlfn.NORM.DIST($B40,C$214*C$216+C$213,C$220*C$214,FALSE))+(C$210*_xlfn.NORM.DIST($B40,C$214*C$217+C$213,C$221*C$214,FALSE))+(C$212*_xlfn.NORM.DIST($B40,C$214*C$218+C$213,C$222*C$214,FALSE))</f>
        <v>92.753339698858525</v>
      </c>
      <c r="S40" s="5">
        <f>AW40+(D$209*_xlfn.NORM.DIST($B40,D$214*D$215+D$213,D$219*D$214,FALSE))+(D$211*_xlfn.NORM.DIST($B40,D$214*D$216+D$213,D$220*D$214,FALSE))+(D$210*_xlfn.NORM.DIST($B40,D$214*D$217+D$213,D$221*D$214,FALSE))+(D$212*_xlfn.NORM.DIST($B40,D$214*D$218+D$213,D$222*D$214,FALSE))</f>
        <v>95.279335302506411</v>
      </c>
      <c r="T40" s="5">
        <f>AX40+(E$209*_xlfn.NORM.DIST($B40,E$214*E$215+E$213,E$219*E$214,FALSE))+(E$211*_xlfn.NORM.DIST($B40,E$214*E$216+E$213,E$220*E$214,FALSE))+(E$210*_xlfn.NORM.DIST($B40,E$214*E$217+E$213,E$221*E$214,FALSE))+(E$212*_xlfn.NORM.DIST($B40,E$214*E$218+E$213,E$222*E$214,FALSE))</f>
        <v>96.76317697057587</v>
      </c>
      <c r="U40" s="5">
        <f>AY40+(F$209*_xlfn.NORM.DIST($B40,F$214*F$215+F$213,F$219*F$214,FALSE))+(F$211*_xlfn.NORM.DIST($B40,F$214*F$216+F$213,F$220*F$214,FALSE))+(F$210*_xlfn.NORM.DIST($B40,F$214*F$217+F$213,F$221*F$214,FALSE))+(F$212*_xlfn.NORM.DIST($B40,F$214*F$218+F$213,F$222*F$214,FALSE))</f>
        <v>96.699082951270626</v>
      </c>
      <c r="V40" s="5">
        <f>AZ40+(G$209*_xlfn.NORM.DIST($B40,G$214*G$215+G$213,G$219*G$214,FALSE))+(G$211*_xlfn.NORM.DIST($B40,G$214*G$216+G$213,G$220*G$214,FALSE))+(G$210*_xlfn.NORM.DIST($B40,G$214*G$217+G$213,G$221*G$214,FALSE))+(G$212*_xlfn.NORM.DIST($B40,G$214*G$218+G$213,G$222*G$214,FALSE))</f>
        <v>95.633877303345784</v>
      </c>
      <c r="W40" s="5">
        <f>BA40+(H$209*_xlfn.NORM.DIST($B40,H$214*H$215+H$213,H$219*H$214,FALSE))+(H$211*_xlfn.NORM.DIST($B40,H$214*H$216+H$213,H$220*H$214,FALSE))+(H$210*_xlfn.NORM.DIST($B40,H$214*H$217+H$213,H$221*H$214,FALSE))+(H$212*_xlfn.NORM.DIST($B40,H$214*H$218+H$213,H$222*H$214,FALSE))</f>
        <v>96.738888958362338</v>
      </c>
      <c r="X40" s="5">
        <f>BB40+(I$209*_xlfn.NORM.DIST($B40,I$214*I$215+I$213,I$219*I$214,FALSE))+(I$211*_xlfn.NORM.DIST($B40,I$214*I$216+I$213,I$220*I$214,FALSE))+(I$210*_xlfn.NORM.DIST($B40,I$214*I$217+I$213,I$221*I$214,FALSE))+(I$212*_xlfn.NORM.DIST($B40,I$214*I$218+I$213,I$222*I$214,FALSE))</f>
        <v>98.530053973872654</v>
      </c>
      <c r="Y40" s="5">
        <f>BC40+(J$209*_xlfn.NORM.DIST($B40,J$214*J$215+J$213,J$219*J$214,FALSE))+(J$211*_xlfn.NORM.DIST($B40,J$214*J$216+J$213,J$220*J$214,FALSE))+(J$210*_xlfn.NORM.DIST($B40,J$214*J$217+J$213,J$221*J$214,FALSE))+(J$212*_xlfn.NORM.DIST($B40,J$214*J$218+J$213,J$222*J$214,FALSE))</f>
        <v>98.823350257769434</v>
      </c>
      <c r="Z40" s="5">
        <f>BD40+(K$209*_xlfn.NORM.DIST($B40,K$214*K$215+K$213,K$219*K$214,FALSE))+(K$211*_xlfn.NORM.DIST($B40,K$214*K$216+K$213,K$220*K$214,FALSE))+(K$210*_xlfn.NORM.DIST($B40,K$214*K$217+K$213,K$221*K$214,FALSE))+(K$212*_xlfn.NORM.DIST($B40,K$214*K$218+K$213,K$222*K$214,FALSE))</f>
        <v>96.314697388950734</v>
      </c>
      <c r="AA40" s="5">
        <f>BE40+(L$209*_xlfn.NORM.DIST($B40,L$214*L$215+L$213,L$219*L$214,FALSE))+(L$211*_xlfn.NORM.DIST($B40,L$214*L$216+L$213,L$220*L$214,FALSE))+(L$210*_xlfn.NORM.DIST($B40,L$214*L$217+L$213,L$221*L$214,FALSE))+(L$212*_xlfn.NORM.DIST($B40,L$214*L$218+L$213,L$222*L$214,FALSE))</f>
        <v>92.341995881121974</v>
      </c>
      <c r="AB40" s="5">
        <f>BF40+(M$209*_xlfn.NORM.DIST($B40,M$214*M$215+M$213,M$219*M$214,FALSE))+(M$211*_xlfn.NORM.DIST($B40,M$214*M$216+M$213,M$220*M$214,FALSE))+(M$210*_xlfn.NORM.DIST($B40,M$214*M$217+M$213,M$221*M$214,FALSE))+(M$212*_xlfn.NORM.DIST($B40,M$214*M$218+M$213,M$222*M$214,FALSE))</f>
        <v>85.212292944005171</v>
      </c>
      <c r="AC40" s="5">
        <f>BG40+(N$209*_xlfn.NORM.DIST($B40,N$214*N$215+N$213,N$219*N$214,FALSE))+(N$211*_xlfn.NORM.DIST($B40,N$214*N$216+N$213,N$220*N$214,FALSE))+(N$210*_xlfn.NORM.DIST($B40,N$214*N$217+N$213,N$221*N$214,FALSE))+(N$212*_xlfn.NORM.DIST($B40,N$214*N$218+N$213,N$222*N$214,FALSE))</f>
        <v>75.765892580521225</v>
      </c>
      <c r="AD40" s="5">
        <f>BH40+(O$209*_xlfn.NORM.DIST($B40,O$214*O$215+O$213,O$219*O$214,FALSE))+(O$211*_xlfn.NORM.DIST($B40,O$214*O$216+O$213,O$220*O$214,FALSE))+(O$210*_xlfn.NORM.DIST($B40,O$214*O$217+O$213,O$221*O$214,FALSE))+(O$212*_xlfn.NORM.DIST($B40,O$214*O$218+O$213,O$222*O$214,FALSE))</f>
        <v>65.346428008986507</v>
      </c>
      <c r="AE40" s="5"/>
      <c r="AG40" s="5">
        <f t="shared" si="0"/>
        <v>4.4876603011414744</v>
      </c>
      <c r="AH40" s="5">
        <f t="shared" si="1"/>
        <v>2.640664697493591</v>
      </c>
      <c r="AI40" s="5">
        <f t="shared" si="2"/>
        <v>2.405823029424127</v>
      </c>
      <c r="AJ40" s="5">
        <f t="shared" si="3"/>
        <v>1.8769170487293678</v>
      </c>
      <c r="AK40" s="5">
        <f t="shared" si="4"/>
        <v>0.68812269665421866</v>
      </c>
      <c r="AL40" s="5">
        <f t="shared" si="5"/>
        <v>0.85411104163766538</v>
      </c>
      <c r="AM40" s="5">
        <f t="shared" si="6"/>
        <v>2.6559460261273529</v>
      </c>
      <c r="AN40" s="5">
        <f t="shared" si="7"/>
        <v>0.63464974223056458</v>
      </c>
      <c r="AO40" s="5">
        <f t="shared" si="8"/>
        <v>2.8043026110492661</v>
      </c>
      <c r="AP40" s="5">
        <f t="shared" si="9"/>
        <v>2.6070041188780237</v>
      </c>
      <c r="AQ40" s="5">
        <f t="shared" si="10"/>
        <v>2.1947070559948259</v>
      </c>
      <c r="AR40" s="5">
        <f t="shared" si="11"/>
        <v>3.0046074194787735</v>
      </c>
      <c r="AS40" s="5">
        <f t="shared" si="12"/>
        <v>2.1773719910134872</v>
      </c>
      <c r="AV40" s="2">
        <f t="shared" si="13"/>
        <v>92.744365295828899</v>
      </c>
      <c r="AW40" s="2">
        <f t="shared" si="14"/>
        <v>95.271225523128678</v>
      </c>
      <c r="AX40" s="2">
        <f t="shared" si="15"/>
        <v>96.759467440038037</v>
      </c>
      <c r="AY40" s="2">
        <f t="shared" si="16"/>
        <v>96.681094884199297</v>
      </c>
      <c r="AZ40" s="2">
        <f t="shared" si="17"/>
        <v>95.618827002466091</v>
      </c>
      <c r="BA40" s="2">
        <f t="shared" si="18"/>
        <v>96.730040960920505</v>
      </c>
      <c r="BB40" s="2">
        <f t="shared" si="19"/>
        <v>98.516568084972548</v>
      </c>
      <c r="BC40" s="2">
        <f t="shared" si="20"/>
        <v>98.811148948991004</v>
      </c>
      <c r="BD40" s="2">
        <f t="shared" si="21"/>
        <v>96.290149646156081</v>
      </c>
      <c r="BE40" s="2">
        <f t="shared" si="22"/>
        <v>92.320245974655037</v>
      </c>
      <c r="BF40" s="2">
        <f t="shared" si="23"/>
        <v>85.180076499769882</v>
      </c>
      <c r="BG40" s="2">
        <f t="shared" si="24"/>
        <v>75.41334936736267</v>
      </c>
      <c r="BH40" s="2">
        <f t="shared" si="25"/>
        <v>65.137791446702195</v>
      </c>
      <c r="BK40" s="2">
        <f>IF(OR($B40&lt;C$229, AND($B40&gt;C$230, $B40&lt;C$231)), C40, "")</f>
        <v>97.241</v>
      </c>
      <c r="BL40" s="2">
        <f>IF(OR($B40&lt;D$229, AND($B40&gt;D$230, $B40&lt;D$231)), D40, "")</f>
        <v>97.92</v>
      </c>
      <c r="BM40" s="2">
        <f>IF(OR($B40&lt;E$229, AND($B40&gt;E$230, $B40&lt;E$231)), E40, "")</f>
        <v>99.168999999999997</v>
      </c>
      <c r="BN40" s="2">
        <f>IF(OR($B40&lt;F$229, AND($B40&gt;F$230, $B40&lt;F$231)), F40, "")</f>
        <v>98.575999999999993</v>
      </c>
      <c r="BO40" s="2">
        <f>IF(OR($B40&lt;G$229, AND($B40&gt;G$230, $B40&lt;G$231)), G40, "")</f>
        <v>96.322000000000003</v>
      </c>
      <c r="BP40" s="2">
        <f>IF(OR($B40&lt;H$229, AND($B40&gt;H$230, $B40&lt;H$231)), H40, "")</f>
        <v>97.593000000000004</v>
      </c>
      <c r="BQ40" s="2">
        <f>IF(OR($B40&lt;I$229, AND($B40&gt;I$230, $B40&lt;I$231)), I40, "")</f>
        <v>101.18600000000001</v>
      </c>
      <c r="BR40" s="2">
        <f>IF(OR($B40&lt;J$229, AND($B40&gt;J$230, $B40&lt;J$231)), J40, "")</f>
        <v>99.457999999999998</v>
      </c>
      <c r="BS40" s="2">
        <f>IF(OR($B40&lt;K$229, AND($B40&gt;K$230, $B40&lt;K$231)), K40, "")</f>
        <v>99.119</v>
      </c>
      <c r="BT40" s="2">
        <f>IF(OR($B40&lt;L$229, AND($B40&gt;L$230, $B40&lt;L$231)), L40, "")</f>
        <v>94.948999999999998</v>
      </c>
      <c r="BU40" s="2">
        <f>IF(OR($B40&lt;M$229, AND($B40&gt;M$230, $B40&lt;M$231)), M40, "")</f>
        <v>87.406999999999996</v>
      </c>
      <c r="BV40" s="2">
        <f>IF(OR($B40&lt;N$229, AND($B40&gt;N$230, $B40&lt;N$231)), N40, "")</f>
        <v>78.770499999999998</v>
      </c>
      <c r="BW40" s="2">
        <f>IF(OR($B40&lt;O$229, AND($B40&gt;O$230, $B40&lt;O$231)), O40, "")</f>
        <v>67.523799999999994</v>
      </c>
      <c r="BZ40" s="2" t="str">
        <f>IF(OR(AND($B40&gt;C$230, $B40&lt;C$231), $B40&gt;C$232), C40, "")</f>
        <v/>
      </c>
      <c r="CA40" s="2" t="str">
        <f>IF(OR(AND($B40&gt;D$230, $B40&lt;D$231), $B40&gt;D$232), D40, "")</f>
        <v/>
      </c>
      <c r="CB40" s="2" t="str">
        <f>IF(OR(AND($B40&gt;E$230, $B40&lt;E$231), $B40&gt;E$232), E40, "")</f>
        <v/>
      </c>
      <c r="CC40" s="2" t="str">
        <f>IF(OR(AND($B40&gt;F$230, $B40&lt;F$231), $B40&gt;F$232), F40, "")</f>
        <v/>
      </c>
      <c r="CD40" s="2" t="str">
        <f>IF(OR(AND($B40&gt;G$230, $B40&lt;G$231), $B40&gt;G$232), G40, "")</f>
        <v/>
      </c>
      <c r="CE40" s="2" t="str">
        <f>IF(OR(AND($B40&gt;H$230, $B40&lt;H$231), $B40&gt;H$232), H40, "")</f>
        <v/>
      </c>
      <c r="CF40" s="2" t="str">
        <f>IF(OR(AND($B40&gt;I$230, $B40&lt;I$231), $B40&gt;I$232), I40, "")</f>
        <v/>
      </c>
      <c r="CG40" s="2" t="str">
        <f>IF(OR(AND($B40&gt;J$230, $B40&lt;J$231), $B40&gt;J$232), J40, "")</f>
        <v/>
      </c>
      <c r="CH40" s="2" t="str">
        <f>IF(OR(AND($B40&gt;K$230, $B40&lt;K$231), $B40&gt;K$232), K40, "")</f>
        <v/>
      </c>
      <c r="CI40" s="2" t="str">
        <f>IF(OR(AND($B40&gt;L$230, $B40&lt;L$231), $B40&gt;L$232), L40, "")</f>
        <v/>
      </c>
      <c r="CJ40" s="2" t="str">
        <f>IF(OR(AND($B40&gt;M$230, $B40&lt;M$231), $B40&gt;M$232), M40, "")</f>
        <v/>
      </c>
      <c r="CK40" s="2" t="str">
        <f>IF(OR(AND($B40&gt;N$230, $B40&lt;N$231), $B40&gt;N$232), N40, "")</f>
        <v/>
      </c>
      <c r="CL40" s="2" t="str">
        <f>IF(OR(AND($B40&gt;O$230, $B40&lt;O$231), $B40&gt;O$232), O40, "")</f>
        <v/>
      </c>
      <c r="CO40" s="2">
        <f>BK$207*$B40+BK$209</f>
        <v>92.73458817317217</v>
      </c>
      <c r="CP40" s="2">
        <f>BL$207*$B40+BL$209</f>
        <v>95.262347348243054</v>
      </c>
      <c r="CQ40" s="2">
        <f>BM$207*$B40+BM$209</f>
        <v>96.753763081581937</v>
      </c>
      <c r="CR40" s="2">
        <f>BN$207*$B40+BN$209</f>
        <v>96.674380389446554</v>
      </c>
      <c r="CS40" s="2">
        <f>BO$207*$B40+BO$209</f>
        <v>95.613470962835223</v>
      </c>
      <c r="CT40" s="2">
        <f>BP$207*$B40+BP$209</f>
        <v>96.723020845186056</v>
      </c>
      <c r="CU40" s="2">
        <f>BQ$207*$B40+BQ$209</f>
        <v>98.505723932307106</v>
      </c>
      <c r="CV40" s="2">
        <f>BR$207*$B40+BR$209</f>
        <v>98.798150199684557</v>
      </c>
      <c r="CW40" s="2">
        <f>BS$207*$B40+BS$209</f>
        <v>96.276310676846549</v>
      </c>
      <c r="CX40" s="2">
        <f>BT$207*$B40+BT$209</f>
        <v>92.309215300259226</v>
      </c>
      <c r="CY40" s="2">
        <f>BU$207*$B40+BU$209</f>
        <v>85.168675880866218</v>
      </c>
      <c r="CZ40" s="2">
        <f>BV$207*$B40+BV$209</f>
        <v>75.40114301903219</v>
      </c>
      <c r="DA40" s="2">
        <f>BW$207*$B40+BW$209</f>
        <v>65.130362685205128</v>
      </c>
      <c r="DD40" s="2">
        <f>BZ$207*$B40+BZ$209</f>
        <v>98.480321286850611</v>
      </c>
      <c r="DE40" s="2">
        <f>CA$207*$B40+CA$209</f>
        <v>99.421540642510649</v>
      </c>
      <c r="DF40" s="2">
        <f>CB$207*$B40+CB$209</f>
        <v>99.344783937600397</v>
      </c>
      <c r="DG40" s="2">
        <f>CC$207*$B40+CC$209</f>
        <v>99.411913418216059</v>
      </c>
      <c r="DH40" s="2">
        <f>CD$207*$B40+CD$209</f>
        <v>97.924035492365022</v>
      </c>
      <c r="DI40" s="2">
        <f>CE$207*$B40+CE$209</f>
        <v>99.852276839353436</v>
      </c>
      <c r="DJ40" s="2">
        <f>CF$207*$B40+CF$209</f>
        <v>103.05919948141354</v>
      </c>
      <c r="DK40" s="2">
        <f>CG$207*$B40+CG$209</f>
        <v>104.45002901719255</v>
      </c>
      <c r="DL40" s="2">
        <f>CH$207*$B40+CH$209</f>
        <v>102.19682546810101</v>
      </c>
      <c r="DM40" s="2">
        <f>CI$207*$B40+CI$209</f>
        <v>97.214973897369148</v>
      </c>
      <c r="DN40" s="2">
        <f>CJ$207*$B40+CJ$209</f>
        <v>90.466479096870714</v>
      </c>
      <c r="DO40" s="2">
        <f>CK$207*$B40+CK$209</f>
        <v>80.165430390660575</v>
      </c>
      <c r="DP40" s="2">
        <f>CL$207*$B40+CL$209</f>
        <v>68.390890371240957</v>
      </c>
      <c r="DS40" s="2">
        <f>POWER(10,($B40-C$227)/C$228)/(1+POWER(10,($B40-C$227)/C$228))</f>
        <v>1.7016318828769301E-3</v>
      </c>
      <c r="DT40" s="2">
        <f>POWER(10,($B40-D$227)/D$228)/(1+POWER(10,($B40-D$227)/D$228))</f>
        <v>2.1345905942542517E-3</v>
      </c>
      <c r="DU40" s="2">
        <f>POWER(10,($B40-E$227)/E$228)/(1+POWER(10,($B40-E$227)/E$228))</f>
        <v>2.2015872403519884E-3</v>
      </c>
      <c r="DV40" s="2">
        <f>POWER(10,($B40-F$227)/F$228)/(1+POWER(10,($B40-F$227)/F$228))</f>
        <v>2.4527538781016173E-3</v>
      </c>
      <c r="DW40" s="2">
        <f>POWER(10,($B40-G$227)/G$228)/(1+POWER(10,($B40-G$227)/G$228))</f>
        <v>2.3180653742499334E-3</v>
      </c>
      <c r="DX40" s="2">
        <f>POWER(10,($B40-H$227)/H$228)/(1+POWER(10,($B40-H$227)/H$228))</f>
        <v>2.2433817327610467E-3</v>
      </c>
      <c r="DY40" s="2">
        <f>POWER(10,($B40-I$227)/I$228)/(1+POWER(10,($B40-I$227)/I$228))</f>
        <v>2.3815111223290859E-3</v>
      </c>
      <c r="DZ40" s="2">
        <f>POWER(10,($B40-J$227)/J$228)/(1+POWER(10,($B40-J$227)/J$228))</f>
        <v>2.2998987993490061E-3</v>
      </c>
      <c r="EA40" s="2">
        <f>POWER(10,($B40-K$227)/K$228)/(1+POWER(10,($B40-K$227)/K$228))</f>
        <v>2.3374604738725167E-3</v>
      </c>
      <c r="EB40" s="2">
        <f>POWER(10,($B40-L$227)/L$228)/(1+POWER(10,($B40-L$227)/L$228))</f>
        <v>2.2485155307709918E-3</v>
      </c>
      <c r="EC40" s="2">
        <f>POWER(10,($B40-M$227)/M$228)/(1+POWER(10,($B40-M$227)/M$228))</f>
        <v>2.1519521278590007E-3</v>
      </c>
      <c r="ED40" s="2">
        <f>POWER(10,($B40-N$227)/N$228)/(1+POWER(10,($B40-N$227)/N$228))</f>
        <v>2.5620512320859538E-3</v>
      </c>
      <c r="EE40" s="2">
        <f>POWER(10,($B40-O$227)/O$228)/(1+POWER(10,($B40-O$227)/O$228))</f>
        <v>2.2783923991467527E-3</v>
      </c>
    </row>
    <row r="41" spans="2:135" x14ac:dyDescent="0.25">
      <c r="B41" s="2">
        <v>35</v>
      </c>
      <c r="C41">
        <v>96.516999999999996</v>
      </c>
      <c r="D41">
        <v>98.9</v>
      </c>
      <c r="E41">
        <v>98.492000000000004</v>
      </c>
      <c r="F41">
        <v>97.338999999999999</v>
      </c>
      <c r="G41">
        <v>98.626999999999995</v>
      </c>
      <c r="H41">
        <v>97.897999999999996</v>
      </c>
      <c r="I41">
        <v>100.64400000000001</v>
      </c>
      <c r="J41">
        <v>101.322</v>
      </c>
      <c r="K41">
        <v>99.593000000000004</v>
      </c>
      <c r="L41">
        <v>95.881</v>
      </c>
      <c r="M41">
        <v>89.254000000000005</v>
      </c>
      <c r="N41">
        <v>79.786900000000003</v>
      </c>
      <c r="O41">
        <v>67.254000000000005</v>
      </c>
      <c r="R41" s="5">
        <f>AV41+(C$209*_xlfn.NORM.DIST($B41,C$214*C$215+C$213,C$219*C$214,FALSE))+(C$211*_xlfn.NORM.DIST($B41,C$214*C$216+C$213,C$220*C$214,FALSE))+(C$210*_xlfn.NORM.DIST($B41,C$214*C$217+C$213,C$221*C$214,FALSE))+(C$212*_xlfn.NORM.DIST($B41,C$214*C$218+C$213,C$222*C$214,FALSE))</f>
        <v>92.78130458542455</v>
      </c>
      <c r="S41" s="5">
        <f>AW41+(D$209*_xlfn.NORM.DIST($B41,D$214*D$215+D$213,D$219*D$214,FALSE))+(D$211*_xlfn.NORM.DIST($B41,D$214*D$216+D$213,D$220*D$214,FALSE))+(D$210*_xlfn.NORM.DIST($B41,D$214*D$217+D$213,D$221*D$214,FALSE))+(D$212*_xlfn.NORM.DIST($B41,D$214*D$218+D$213,D$222*D$214,FALSE))</f>
        <v>95.299663675652837</v>
      </c>
      <c r="T41" s="5">
        <f>AX41+(E$209*_xlfn.NORM.DIST($B41,E$214*E$215+E$213,E$219*E$214,FALSE))+(E$211*_xlfn.NORM.DIST($B41,E$214*E$216+E$213,E$220*E$214,FALSE))+(E$210*_xlfn.NORM.DIST($B41,E$214*E$217+E$213,E$221*E$214,FALSE))+(E$212*_xlfn.NORM.DIST($B41,E$214*E$218+E$213,E$222*E$214,FALSE))</f>
        <v>96.765676879514857</v>
      </c>
      <c r="U41" s="5">
        <f>AY41+(F$209*_xlfn.NORM.DIST($B41,F$214*F$215+F$213,F$219*F$214,FALSE))+(F$211*_xlfn.NORM.DIST($B41,F$214*F$216+F$213,F$220*F$214,FALSE))+(F$210*_xlfn.NORM.DIST($B41,F$214*F$217+F$213,F$221*F$214,FALSE))+(F$212*_xlfn.NORM.DIST($B41,F$214*F$218+F$213,F$222*F$214,FALSE))</f>
        <v>96.721327503842105</v>
      </c>
      <c r="V41" s="5">
        <f>AZ41+(G$209*_xlfn.NORM.DIST($B41,G$214*G$215+G$213,G$219*G$214,FALSE))+(G$211*_xlfn.NORM.DIST($B41,G$214*G$216+G$213,G$220*G$214,FALSE))+(G$210*_xlfn.NORM.DIST($B41,G$214*G$217+G$213,G$221*G$214,FALSE))+(G$212*_xlfn.NORM.DIST($B41,G$214*G$218+G$213,G$222*G$214,FALSE))</f>
        <v>95.673135679148871</v>
      </c>
      <c r="W41" s="5">
        <f>BA41+(H$209*_xlfn.NORM.DIST($B41,H$214*H$215+H$213,H$219*H$214,FALSE))+(H$211*_xlfn.NORM.DIST($B41,H$214*H$216+H$213,H$220*H$214,FALSE))+(H$210*_xlfn.NORM.DIST($B41,H$214*H$217+H$213,H$221*H$214,FALSE))+(H$212*_xlfn.NORM.DIST($B41,H$214*H$218+H$213,H$222*H$214,FALSE))</f>
        <v>96.789186968103309</v>
      </c>
      <c r="X41" s="5">
        <f>BB41+(I$209*_xlfn.NORM.DIST($B41,I$214*I$215+I$213,I$219*I$214,FALSE))+(I$211*_xlfn.NORM.DIST($B41,I$214*I$216+I$213,I$220*I$214,FALSE))+(I$210*_xlfn.NORM.DIST($B41,I$214*I$217+I$213,I$221*I$214,FALSE))+(I$212*_xlfn.NORM.DIST($B41,I$214*I$218+I$213,I$222*I$214,FALSE))</f>
        <v>98.592873840281911</v>
      </c>
      <c r="Y41" s="5">
        <f>BC41+(J$209*_xlfn.NORM.DIST($B41,J$214*J$215+J$213,J$219*J$214,FALSE))+(J$211*_xlfn.NORM.DIST($B41,J$214*J$216+J$213,J$220*J$214,FALSE))+(J$210*_xlfn.NORM.DIST($B41,J$214*J$217+J$213,J$221*J$214,FALSE))+(J$212*_xlfn.NORM.DIST($B41,J$214*J$218+J$213,J$222*J$214,FALSE))</f>
        <v>98.890663541503244</v>
      </c>
      <c r="Z41" s="5">
        <f>BD41+(K$209*_xlfn.NORM.DIST($B41,K$214*K$215+K$213,K$219*K$214,FALSE))+(K$211*_xlfn.NORM.DIST($B41,K$214*K$216+K$213,K$220*K$214,FALSE))+(K$210*_xlfn.NORM.DIST($B41,K$214*K$217+K$213,K$221*K$214,FALSE))+(K$212*_xlfn.NORM.DIST($B41,K$214*K$218+K$213,K$222*K$214,FALSE))</f>
        <v>96.388898118389932</v>
      </c>
      <c r="AA41" s="5">
        <f>BE41+(L$209*_xlfn.NORM.DIST($B41,L$214*L$215+L$213,L$219*L$214,FALSE))+(L$211*_xlfn.NORM.DIST($B41,L$214*L$216+L$213,L$220*L$214,FALSE))+(L$210*_xlfn.NORM.DIST($B41,L$214*L$217+L$213,L$221*L$214,FALSE))+(L$212*_xlfn.NORM.DIST($B41,L$214*L$218+L$213,L$222*L$214,FALSE))</f>
        <v>92.400457727667927</v>
      </c>
      <c r="AB41" s="5">
        <f>BF41+(M$209*_xlfn.NORM.DIST($B41,M$214*M$215+M$213,M$219*M$214,FALSE))+(M$211*_xlfn.NORM.DIST($B41,M$214*M$216+M$213,M$220*M$214,FALSE))+(M$210*_xlfn.NORM.DIST($B41,M$214*M$217+M$213,M$221*M$214,FALSE))+(M$212*_xlfn.NORM.DIST($B41,M$214*M$218+M$213,M$222*M$214,FALSE))</f>
        <v>85.289233536945133</v>
      </c>
      <c r="AC41" s="5">
        <f>BG41+(N$209*_xlfn.NORM.DIST($B41,N$214*N$215+N$213,N$219*N$214,FALSE))+(N$211*_xlfn.NORM.DIST($B41,N$214*N$216+N$213,N$220*N$214,FALSE))+(N$210*_xlfn.NORM.DIST($B41,N$214*N$217+N$213,N$221*N$214,FALSE))+(N$212*_xlfn.NORM.DIST($B41,N$214*N$218+N$213,N$222*N$214,FALSE))</f>
        <v>76.126208014772232</v>
      </c>
      <c r="AD41" s="5">
        <f>BH41+(O$209*_xlfn.NORM.DIST($B41,O$214*O$215+O$213,O$219*O$214,FALSE))+(O$211*_xlfn.NORM.DIST($B41,O$214*O$216+O$213,O$220*O$214,FALSE))+(O$210*_xlfn.NORM.DIST($B41,O$214*O$217+O$213,O$221*O$214,FALSE))+(O$212*_xlfn.NORM.DIST($B41,O$214*O$218+O$213,O$222*O$214,FALSE))</f>
        <v>65.571970065649538</v>
      </c>
      <c r="AE41" s="5"/>
      <c r="AG41" s="5">
        <f t="shared" si="0"/>
        <v>3.7356954145754457</v>
      </c>
      <c r="AH41" s="5">
        <f t="shared" si="1"/>
        <v>3.6003363243471682</v>
      </c>
      <c r="AI41" s="5">
        <f t="shared" si="2"/>
        <v>1.7263231204851479</v>
      </c>
      <c r="AJ41" s="5">
        <f t="shared" si="3"/>
        <v>0.6176724961578941</v>
      </c>
      <c r="AK41" s="5">
        <f t="shared" si="4"/>
        <v>2.9538643208511246</v>
      </c>
      <c r="AL41" s="5">
        <f t="shared" si="5"/>
        <v>1.1088130318966876</v>
      </c>
      <c r="AM41" s="5">
        <f t="shared" si="6"/>
        <v>2.0511261597180948</v>
      </c>
      <c r="AN41" s="5">
        <f t="shared" si="7"/>
        <v>2.4313364584967587</v>
      </c>
      <c r="AO41" s="5">
        <f t="shared" si="8"/>
        <v>3.2041018816100717</v>
      </c>
      <c r="AP41" s="5">
        <f t="shared" si="9"/>
        <v>3.4805422723320731</v>
      </c>
      <c r="AQ41" s="5">
        <f t="shared" si="10"/>
        <v>3.9647664630548718</v>
      </c>
      <c r="AR41" s="5">
        <f t="shared" si="11"/>
        <v>3.6606919852277713</v>
      </c>
      <c r="AS41" s="5">
        <f t="shared" si="12"/>
        <v>1.6820299343504672</v>
      </c>
      <c r="AV41" s="2">
        <f t="shared" si="13"/>
        <v>92.760440606856847</v>
      </c>
      <c r="AW41" s="2">
        <f t="shared" si="14"/>
        <v>95.280310805237463</v>
      </c>
      <c r="AX41" s="2">
        <f t="shared" si="15"/>
        <v>96.756423358534306</v>
      </c>
      <c r="AY41" s="2">
        <f t="shared" si="16"/>
        <v>96.679871351885325</v>
      </c>
      <c r="AZ41" s="2">
        <f t="shared" si="17"/>
        <v>95.638307896863239</v>
      </c>
      <c r="BA41" s="2">
        <f t="shared" si="18"/>
        <v>96.768138610666384</v>
      </c>
      <c r="BB41" s="2">
        <f t="shared" si="19"/>
        <v>98.561323123004712</v>
      </c>
      <c r="BC41" s="2">
        <f t="shared" si="20"/>
        <v>98.862012723194482</v>
      </c>
      <c r="BD41" s="2">
        <f t="shared" si="21"/>
        <v>96.33350616235019</v>
      </c>
      <c r="BE41" s="2">
        <f t="shared" si="22"/>
        <v>92.351342398633847</v>
      </c>
      <c r="BF41" s="2">
        <f t="shared" si="23"/>
        <v>85.218629697168552</v>
      </c>
      <c r="BG41" s="2">
        <f t="shared" si="24"/>
        <v>75.457725523396448</v>
      </c>
      <c r="BH41" s="2">
        <f t="shared" si="25"/>
        <v>65.169199565717037</v>
      </c>
      <c r="BK41" s="2">
        <f>IF(OR($B41&lt;C$229, AND($B41&gt;C$230, $B41&lt;C$231)), C41, "")</f>
        <v>96.516999999999996</v>
      </c>
      <c r="BL41" s="2">
        <f>IF(OR($B41&lt;D$229, AND($B41&gt;D$230, $B41&lt;D$231)), D41, "")</f>
        <v>98.9</v>
      </c>
      <c r="BM41" s="2">
        <f>IF(OR($B41&lt;E$229, AND($B41&gt;E$230, $B41&lt;E$231)), E41, "")</f>
        <v>98.492000000000004</v>
      </c>
      <c r="BN41" s="2">
        <f>IF(OR($B41&lt;F$229, AND($B41&gt;F$230, $B41&lt;F$231)), F41, "")</f>
        <v>97.338999999999999</v>
      </c>
      <c r="BO41" s="2">
        <f>IF(OR($B41&lt;G$229, AND($B41&gt;G$230, $B41&lt;G$231)), G41, "")</f>
        <v>98.626999999999995</v>
      </c>
      <c r="BP41" s="2">
        <f>IF(OR($B41&lt;H$229, AND($B41&gt;H$230, $B41&lt;H$231)), H41, "")</f>
        <v>97.897999999999996</v>
      </c>
      <c r="BQ41" s="2">
        <f>IF(OR($B41&lt;I$229, AND($B41&gt;I$230, $B41&lt;I$231)), I41, "")</f>
        <v>100.64400000000001</v>
      </c>
      <c r="BR41" s="2">
        <f>IF(OR($B41&lt;J$229, AND($B41&gt;J$230, $B41&lt;J$231)), J41, "")</f>
        <v>101.322</v>
      </c>
      <c r="BS41" s="2">
        <f>IF(OR($B41&lt;K$229, AND($B41&gt;K$230, $B41&lt;K$231)), K41, "")</f>
        <v>99.593000000000004</v>
      </c>
      <c r="BT41" s="2">
        <f>IF(OR($B41&lt;L$229, AND($B41&gt;L$230, $B41&lt;L$231)), L41, "")</f>
        <v>95.881</v>
      </c>
      <c r="BU41" s="2">
        <f>IF(OR($B41&lt;M$229, AND($B41&gt;M$230, $B41&lt;M$231)), M41, "")</f>
        <v>89.254000000000005</v>
      </c>
      <c r="BV41" s="2">
        <f>IF(OR($B41&lt;N$229, AND($B41&gt;N$230, $B41&lt;N$231)), N41, "")</f>
        <v>79.786900000000003</v>
      </c>
      <c r="BW41" s="2">
        <f>IF(OR($B41&lt;O$229, AND($B41&gt;O$230, $B41&lt;O$231)), O41, "")</f>
        <v>67.254000000000005</v>
      </c>
      <c r="BZ41" s="2" t="str">
        <f>IF(OR(AND($B41&gt;C$230, $B41&lt;C$231), $B41&gt;C$232), C41, "")</f>
        <v/>
      </c>
      <c r="CA41" s="2" t="str">
        <f>IF(OR(AND($B41&gt;D$230, $B41&lt;D$231), $B41&gt;D$232), D41, "")</f>
        <v/>
      </c>
      <c r="CB41" s="2" t="str">
        <f>IF(OR(AND($B41&gt;E$230, $B41&lt;E$231), $B41&gt;E$232), E41, "")</f>
        <v/>
      </c>
      <c r="CC41" s="2" t="str">
        <f>IF(OR(AND($B41&gt;F$230, $B41&lt;F$231), $B41&gt;F$232), F41, "")</f>
        <v/>
      </c>
      <c r="CD41" s="2" t="str">
        <f>IF(OR(AND($B41&gt;G$230, $B41&lt;G$231), $B41&gt;G$232), G41, "")</f>
        <v/>
      </c>
      <c r="CE41" s="2" t="str">
        <f>IF(OR(AND($B41&gt;H$230, $B41&lt;H$231), $B41&gt;H$232), H41, "")</f>
        <v/>
      </c>
      <c r="CF41" s="2" t="str">
        <f>IF(OR(AND($B41&gt;I$230, $B41&lt;I$231), $B41&gt;I$232), I41, "")</f>
        <v/>
      </c>
      <c r="CG41" s="2" t="str">
        <f>IF(OR(AND($B41&gt;J$230, $B41&lt;J$231), $B41&gt;J$232), J41, "")</f>
        <v/>
      </c>
      <c r="CH41" s="2" t="str">
        <f>IF(OR(AND($B41&gt;K$230, $B41&lt;K$231), $B41&gt;K$232), K41, "")</f>
        <v/>
      </c>
      <c r="CI41" s="2" t="str">
        <f>IF(OR(AND($B41&gt;L$230, $B41&lt;L$231), $B41&gt;L$232), L41, "")</f>
        <v/>
      </c>
      <c r="CJ41" s="2" t="str">
        <f>IF(OR(AND($B41&gt;M$230, $B41&lt;M$231), $B41&gt;M$232), M41, "")</f>
        <v/>
      </c>
      <c r="CK41" s="2" t="str">
        <f>IF(OR(AND($B41&gt;N$230, $B41&lt;N$231), $B41&gt;N$232), N41, "")</f>
        <v/>
      </c>
      <c r="CL41" s="2" t="str">
        <f>IF(OR(AND($B41&gt;O$230, $B41&lt;O$231), $B41&gt;O$232), O41, "")</f>
        <v/>
      </c>
      <c r="CO41" s="2">
        <f>BK$207*$B41+BK$209</f>
        <v>92.749902410209998</v>
      </c>
      <c r="CP41" s="2">
        <f>BL$207*$B41+BL$209</f>
        <v>95.270757055310881</v>
      </c>
      <c r="CQ41" s="2">
        <f>BM$207*$B41+BM$209</f>
        <v>96.750288531204063</v>
      </c>
      <c r="CR41" s="2">
        <f>BN$207*$B41+BN$209</f>
        <v>96.67264520845319</v>
      </c>
      <c r="CS41" s="2">
        <f>BO$207*$B41+BO$209</f>
        <v>95.632554270953989</v>
      </c>
      <c r="CT41" s="2">
        <f>BP$207*$B41+BP$209</f>
        <v>96.760583739330357</v>
      </c>
      <c r="CU41" s="2">
        <f>BQ$207*$B41+BQ$209</f>
        <v>98.549653486583296</v>
      </c>
      <c r="CV41" s="2">
        <f>BR$207*$B41+BR$209</f>
        <v>98.848021992247311</v>
      </c>
      <c r="CW41" s="2">
        <f>BS$207*$B41+BS$209</f>
        <v>96.318610681485026</v>
      </c>
      <c r="CX41" s="2">
        <f>BT$207*$B41+BT$209</f>
        <v>92.339471589117096</v>
      </c>
      <c r="CY41" s="2">
        <f>BU$207*$B41+BU$209</f>
        <v>85.206352033616454</v>
      </c>
      <c r="CZ41" s="2">
        <f>BV$207*$B41+BV$209</f>
        <v>75.444578678362348</v>
      </c>
      <c r="DA41" s="2">
        <f>BW$207*$B41+BW$209</f>
        <v>65.161197697664619</v>
      </c>
      <c r="DD41" s="2">
        <f>BZ$207*$B41+BZ$209</f>
        <v>98.398907638139164</v>
      </c>
      <c r="DE41" s="2">
        <f>CA$207*$B41+CA$209</f>
        <v>99.353468703283738</v>
      </c>
      <c r="DF41" s="2">
        <f>CB$207*$B41+CB$209</f>
        <v>99.292189816441578</v>
      </c>
      <c r="DG41" s="2">
        <f>CC$207*$B41+CC$209</f>
        <v>99.360187856453763</v>
      </c>
      <c r="DH41" s="2">
        <f>CD$207*$B41+CD$209</f>
        <v>97.896745259393924</v>
      </c>
      <c r="DI41" s="2">
        <f>CE$207*$B41+CE$209</f>
        <v>99.832560179433727</v>
      </c>
      <c r="DJ41" s="2">
        <f>CF$207*$B41+CF$209</f>
        <v>103.01962221655808</v>
      </c>
      <c r="DK41" s="2">
        <f>CG$207*$B41+CG$209</f>
        <v>104.39719203768736</v>
      </c>
      <c r="DL41" s="2">
        <f>CH$207*$B41+CH$209</f>
        <v>102.13171585675104</v>
      </c>
      <c r="DM41" s="2">
        <f>CI$207*$B41+CI$209</f>
        <v>97.155384747490672</v>
      </c>
      <c r="DN41" s="2">
        <f>CJ$207*$B41+CJ$209</f>
        <v>90.410783327967607</v>
      </c>
      <c r="DO41" s="2">
        <f>CK$207*$B41+CK$209</f>
        <v>80.125604862965815</v>
      </c>
      <c r="DP41" s="2">
        <f>CL$207*$B41+CL$209</f>
        <v>68.364945465961512</v>
      </c>
      <c r="DS41" s="2">
        <f>POWER(10,($B41-C$227)/C$228)/(1+POWER(10,($B41-C$227)/C$228))</f>
        <v>1.8654959982598546E-3</v>
      </c>
      <c r="DT41" s="2">
        <f>POWER(10,($B41-D$227)/D$228)/(1+POWER(10,($B41-D$227)/D$228))</f>
        <v>2.340050130974978E-3</v>
      </c>
      <c r="DU41" s="2">
        <f>POWER(10,($B41-E$227)/E$228)/(1+POWER(10,($B41-E$227)/E$228))</f>
        <v>2.4134797703826952E-3</v>
      </c>
      <c r="DV41" s="2">
        <f>POWER(10,($B41-F$227)/F$228)/(1+POWER(10,($B41-F$227)/F$228))</f>
        <v>2.6887548882283045E-3</v>
      </c>
      <c r="DW41" s="2">
        <f>POWER(10,($B41-G$227)/G$228)/(1+POWER(10,($B41-G$227)/G$228))</f>
        <v>2.5411398325589818E-3</v>
      </c>
      <c r="DX41" s="2">
        <f>POWER(10,($B41-H$227)/H$228)/(1+POWER(10,($B41-H$227)/H$228))</f>
        <v>2.459286873885403E-3</v>
      </c>
      <c r="DY41" s="2">
        <f>POWER(10,($B41-I$227)/I$228)/(1+POWER(10,($B41-I$227)/I$228))</f>
        <v>2.6106751806025674E-3</v>
      </c>
      <c r="DZ41" s="2">
        <f>POWER(10,($B41-J$227)/J$228)/(1+POWER(10,($B41-J$227)/J$228))</f>
        <v>2.5212294509986549E-3</v>
      </c>
      <c r="EA41" s="2">
        <f>POWER(10,($B41-K$227)/K$228)/(1+POWER(10,($B41-K$227)/K$228))</f>
        <v>2.5623965877203292E-3</v>
      </c>
      <c r="EB41" s="2">
        <f>POWER(10,($B41-L$227)/L$228)/(1+POWER(10,($B41-L$227)/L$228))</f>
        <v>2.4649135327765473E-3</v>
      </c>
      <c r="EC41" s="2">
        <f>POWER(10,($B41-M$227)/M$228)/(1+POWER(10,($B41-M$227)/M$228))</f>
        <v>2.3590788037524519E-3</v>
      </c>
      <c r="ED41" s="2">
        <f>POWER(10,($B41-N$227)/N$228)/(1+POWER(10,($B41-N$227)/N$228))</f>
        <v>2.8085390928456536E-3</v>
      </c>
      <c r="EE41" s="2">
        <f>POWER(10,($B41-O$227)/O$228)/(1+POWER(10,($B41-O$227)/O$228))</f>
        <v>2.4976585646338907E-3</v>
      </c>
    </row>
    <row r="42" spans="2:135" x14ac:dyDescent="0.25">
      <c r="B42" s="2">
        <v>36</v>
      </c>
      <c r="C42">
        <v>96.602999999999994</v>
      </c>
      <c r="D42">
        <v>98.82</v>
      </c>
      <c r="E42">
        <v>99.338999999999999</v>
      </c>
      <c r="F42">
        <v>98.441000000000003</v>
      </c>
      <c r="G42">
        <v>98.287999999999997</v>
      </c>
      <c r="H42">
        <v>99.796999999999997</v>
      </c>
      <c r="I42">
        <v>102.64400000000001</v>
      </c>
      <c r="J42">
        <v>100.746</v>
      </c>
      <c r="K42">
        <v>100.81399999999999</v>
      </c>
      <c r="L42">
        <v>96.39</v>
      </c>
      <c r="M42">
        <v>88.558999999999997</v>
      </c>
      <c r="N42">
        <v>82.131100000000004</v>
      </c>
      <c r="O42">
        <v>69.063500000000005</v>
      </c>
      <c r="R42" s="5">
        <f>AV42+(C$209*_xlfn.NORM.DIST($B42,C$214*C$215+C$213,C$219*C$214,FALSE))+(C$211*_xlfn.NORM.DIST($B42,C$214*C$216+C$213,C$220*C$214,FALSE))+(C$210*_xlfn.NORM.DIST($B42,C$214*C$217+C$213,C$221*C$214,FALSE))+(C$212*_xlfn.NORM.DIST($B42,C$214*C$218+C$213,C$222*C$214,FALSE))</f>
        <v>92.823221066733169</v>
      </c>
      <c r="S42" s="5">
        <f>AW42+(D$209*_xlfn.NORM.DIST($B42,D$214*D$215+D$213,D$219*D$214,FALSE))+(D$211*_xlfn.NORM.DIST($B42,D$214*D$216+D$213,D$220*D$214,FALSE))+(D$210*_xlfn.NORM.DIST($B42,D$214*D$217+D$213,D$221*D$214,FALSE))+(D$212*_xlfn.NORM.DIST($B42,D$214*D$218+D$213,D$222*D$214,FALSE))</f>
        <v>95.333777723026941</v>
      </c>
      <c r="T42" s="5">
        <f>AX42+(E$209*_xlfn.NORM.DIST($B42,E$214*E$215+E$213,E$219*E$214,FALSE))+(E$211*_xlfn.NORM.DIST($B42,E$214*E$216+E$213,E$220*E$214,FALSE))+(E$210*_xlfn.NORM.DIST($B42,E$214*E$217+E$213,E$221*E$214,FALSE))+(E$212*_xlfn.NORM.DIST($B42,E$214*E$218+E$213,E$222*E$214,FALSE))</f>
        <v>96.775548673579337</v>
      </c>
      <c r="U42" s="5">
        <f>AY42+(F$209*_xlfn.NORM.DIST($B42,F$214*F$215+F$213,F$219*F$214,FALSE))+(F$211*_xlfn.NORM.DIST($B42,F$214*F$216+F$213,F$220*F$214,FALSE))+(F$210*_xlfn.NORM.DIST($B42,F$214*F$217+F$213,F$221*F$214,FALSE))+(F$212*_xlfn.NORM.DIST($B42,F$214*F$218+F$213,F$222*F$214,FALSE))</f>
        <v>96.770362620057767</v>
      </c>
      <c r="V42" s="5">
        <f>AZ42+(G$209*_xlfn.NORM.DIST($B42,G$214*G$215+G$213,G$219*G$214,FALSE))+(G$211*_xlfn.NORM.DIST($B42,G$214*G$216+G$213,G$220*G$214,FALSE))+(G$210*_xlfn.NORM.DIST($B42,G$214*G$217+G$213,G$221*G$214,FALSE))+(G$212*_xlfn.NORM.DIST($B42,G$214*G$218+G$213,G$222*G$214,FALSE))</f>
        <v>95.73517670186979</v>
      </c>
      <c r="W42" s="5">
        <f>BA42+(H$209*_xlfn.NORM.DIST($B42,H$214*H$215+H$213,H$219*H$214,FALSE))+(H$211*_xlfn.NORM.DIST($B42,H$214*H$216+H$213,H$220*H$214,FALSE))+(H$210*_xlfn.NORM.DIST($B42,H$214*H$217+H$213,H$221*H$214,FALSE))+(H$212*_xlfn.NORM.DIST($B42,H$214*H$218+H$213,H$222*H$214,FALSE))</f>
        <v>96.854327128056369</v>
      </c>
      <c r="X42" s="5">
        <f>BB42+(I$209*_xlfn.NORM.DIST($B42,I$214*I$215+I$213,I$219*I$214,FALSE))+(I$211*_xlfn.NORM.DIST($B42,I$214*I$216+I$213,I$220*I$214,FALSE))+(I$210*_xlfn.NORM.DIST($B42,I$214*I$217+I$213,I$221*I$214,FALSE))+(I$212*_xlfn.NORM.DIST($B42,I$214*I$218+I$213,I$222*I$214,FALSE))</f>
        <v>98.676963830724503</v>
      </c>
      <c r="Y42" s="5">
        <f>BC42+(J$209*_xlfn.NORM.DIST($B42,J$214*J$215+J$213,J$219*J$214,FALSE))+(J$211*_xlfn.NORM.DIST($B42,J$214*J$216+J$213,J$220*J$214,FALSE))+(J$210*_xlfn.NORM.DIST($B42,J$214*J$217+J$213,J$221*J$214,FALSE))+(J$212*_xlfn.NORM.DIST($B42,J$214*J$218+J$213,J$222*J$214,FALSE))</f>
        <v>98.977513654335439</v>
      </c>
      <c r="Z42" s="5">
        <f>BD42+(K$209*_xlfn.NORM.DIST($B42,K$214*K$215+K$213,K$219*K$214,FALSE))+(K$211*_xlfn.NORM.DIST($B42,K$214*K$216+K$213,K$220*K$214,FALSE))+(K$210*_xlfn.NORM.DIST($B42,K$214*K$217+K$213,K$221*K$214,FALSE))+(K$212*_xlfn.NORM.DIST($B42,K$214*K$218+K$213,K$222*K$214,FALSE))</f>
        <v>96.496954071920015</v>
      </c>
      <c r="AA42" s="5">
        <f>BE42+(L$209*_xlfn.NORM.DIST($B42,L$214*L$215+L$213,L$219*L$214,FALSE))+(L$211*_xlfn.NORM.DIST($B42,L$214*L$216+L$213,L$220*L$214,FALSE))+(L$210*_xlfn.NORM.DIST($B42,L$214*L$217+L$213,L$221*L$214,FALSE))+(L$212*_xlfn.NORM.DIST($B42,L$214*L$218+L$213,L$222*L$214,FALSE))</f>
        <v>92.489021370060357</v>
      </c>
      <c r="AB42" s="5">
        <f>BF42+(M$209*_xlfn.NORM.DIST($B42,M$214*M$215+M$213,M$219*M$214,FALSE))+(M$211*_xlfn.NORM.DIST($B42,M$214*M$216+M$213,M$220*M$214,FALSE))+(M$210*_xlfn.NORM.DIST($B42,M$214*M$217+M$213,M$221*M$214,FALSE))+(M$212*_xlfn.NORM.DIST($B42,M$214*M$218+M$213,M$222*M$214,FALSE))</f>
        <v>85.405966070734848</v>
      </c>
      <c r="AC42" s="5">
        <f>BG42+(N$209*_xlfn.NORM.DIST($B42,N$214*N$215+N$213,N$219*N$214,FALSE))+(N$211*_xlfn.NORM.DIST($B42,N$214*N$216+N$213,N$220*N$214,FALSE))+(N$210*_xlfn.NORM.DIST($B42,N$214*N$217+N$213,N$221*N$214,FALSE))+(N$212*_xlfn.NORM.DIST($B42,N$214*N$218+N$213,N$222*N$214,FALSE))</f>
        <v>76.721801207904392</v>
      </c>
      <c r="AD42" s="5">
        <f>BH42+(O$209*_xlfn.NORM.DIST($B42,O$214*O$215+O$213,O$219*O$214,FALSE))+(O$211*_xlfn.NORM.DIST($B42,O$214*O$216+O$213,O$220*O$214,FALSE))+(O$210*_xlfn.NORM.DIST($B42,O$214*O$217+O$213,O$221*O$214,FALSE))+(O$212*_xlfn.NORM.DIST($B42,O$214*O$218+O$213,O$222*O$214,FALSE))</f>
        <v>65.949151537399032</v>
      </c>
      <c r="AE42" s="5"/>
      <c r="AG42" s="5">
        <f t="shared" si="0"/>
        <v>3.7797789332668259</v>
      </c>
      <c r="AH42" s="5">
        <f t="shared" si="1"/>
        <v>3.4862222769730522</v>
      </c>
      <c r="AI42" s="5">
        <f t="shared" si="2"/>
        <v>2.5634513264206618</v>
      </c>
      <c r="AJ42" s="5">
        <f t="shared" si="3"/>
        <v>1.6706373799422352</v>
      </c>
      <c r="AK42" s="5">
        <f t="shared" si="4"/>
        <v>2.5528232981302068</v>
      </c>
      <c r="AL42" s="5">
        <f t="shared" si="5"/>
        <v>2.9426728719436284</v>
      </c>
      <c r="AM42" s="5">
        <f t="shared" si="6"/>
        <v>3.9670361692755023</v>
      </c>
      <c r="AN42" s="5">
        <f t="shared" si="7"/>
        <v>1.7684863456645559</v>
      </c>
      <c r="AO42" s="5">
        <f t="shared" si="8"/>
        <v>4.3170459280799776</v>
      </c>
      <c r="AP42" s="5">
        <f t="shared" si="9"/>
        <v>3.9009786299396438</v>
      </c>
      <c r="AQ42" s="5">
        <f t="shared" si="10"/>
        <v>3.153033929265149</v>
      </c>
      <c r="AR42" s="5">
        <f t="shared" si="11"/>
        <v>5.4092987920956119</v>
      </c>
      <c r="AS42" s="5">
        <f t="shared" si="12"/>
        <v>3.1143484626009723</v>
      </c>
      <c r="AV42" s="2">
        <f t="shared" si="13"/>
        <v>92.776571651889</v>
      </c>
      <c r="AW42" s="2">
        <f t="shared" si="14"/>
        <v>95.289443683033042</v>
      </c>
      <c r="AX42" s="2">
        <f t="shared" si="15"/>
        <v>96.753409163061946</v>
      </c>
      <c r="AY42" s="2">
        <f t="shared" si="16"/>
        <v>96.678683939877658</v>
      </c>
      <c r="AZ42" s="2">
        <f t="shared" si="17"/>
        <v>95.657815579001706</v>
      </c>
      <c r="BA42" s="2">
        <f t="shared" si="18"/>
        <v>96.806273999373417</v>
      </c>
      <c r="BB42" s="2">
        <f t="shared" si="19"/>
        <v>98.606136338600265</v>
      </c>
      <c r="BC42" s="2">
        <f t="shared" si="20"/>
        <v>98.912946719071144</v>
      </c>
      <c r="BD42" s="2">
        <f t="shared" si="21"/>
        <v>96.376937514689644</v>
      </c>
      <c r="BE42" s="2">
        <f t="shared" si="22"/>
        <v>92.382498097470972</v>
      </c>
      <c r="BF42" s="2">
        <f t="shared" si="23"/>
        <v>85.257245845276799</v>
      </c>
      <c r="BG42" s="2">
        <f t="shared" si="24"/>
        <v>75.502169328163006</v>
      </c>
      <c r="BH42" s="2">
        <f t="shared" si="25"/>
        <v>65.200649008624524</v>
      </c>
      <c r="BK42" s="2">
        <f>IF(OR($B42&lt;C$229, AND($B42&gt;C$230, $B42&lt;C$231)), C42, "")</f>
        <v>96.602999999999994</v>
      </c>
      <c r="BL42" s="2">
        <f>IF(OR($B42&lt;D$229, AND($B42&gt;D$230, $B42&lt;D$231)), D42, "")</f>
        <v>98.82</v>
      </c>
      <c r="BM42" s="2">
        <f>IF(OR($B42&lt;E$229, AND($B42&gt;E$230, $B42&lt;E$231)), E42, "")</f>
        <v>99.338999999999999</v>
      </c>
      <c r="BN42" s="2">
        <f>IF(OR($B42&lt;F$229, AND($B42&gt;F$230, $B42&lt;F$231)), F42, "")</f>
        <v>98.441000000000003</v>
      </c>
      <c r="BO42" s="2">
        <f>IF(OR($B42&lt;G$229, AND($B42&gt;G$230, $B42&lt;G$231)), G42, "")</f>
        <v>98.287999999999997</v>
      </c>
      <c r="BP42" s="2">
        <f>IF(OR($B42&lt;H$229, AND($B42&gt;H$230, $B42&lt;H$231)), H42, "")</f>
        <v>99.796999999999997</v>
      </c>
      <c r="BQ42" s="2">
        <f>IF(OR($B42&lt;I$229, AND($B42&gt;I$230, $B42&lt;I$231)), I42, "")</f>
        <v>102.64400000000001</v>
      </c>
      <c r="BR42" s="2">
        <f>IF(OR($B42&lt;J$229, AND($B42&gt;J$230, $B42&lt;J$231)), J42, "")</f>
        <v>100.746</v>
      </c>
      <c r="BS42" s="2">
        <f>IF(OR($B42&lt;K$229, AND($B42&gt;K$230, $B42&lt;K$231)), K42, "")</f>
        <v>100.81399999999999</v>
      </c>
      <c r="BT42" s="2">
        <f>IF(OR($B42&lt;L$229, AND($B42&gt;L$230, $B42&lt;L$231)), L42, "")</f>
        <v>96.39</v>
      </c>
      <c r="BU42" s="2">
        <f>IF(OR($B42&lt;M$229, AND($B42&gt;M$230, $B42&lt;M$231)), M42, "")</f>
        <v>88.558999999999997</v>
      </c>
      <c r="BV42" s="2" t="str">
        <f>IF(OR($B42&lt;N$229, AND($B42&gt;N$230, $B42&lt;N$231)), N42, "")</f>
        <v/>
      </c>
      <c r="BW42" s="2">
        <f>IF(OR($B42&lt;O$229, AND($B42&gt;O$230, $B42&lt;O$231)), O42, "")</f>
        <v>69.063500000000005</v>
      </c>
      <c r="BZ42" s="2" t="str">
        <f>IF(OR(AND($B42&gt;C$230, $B42&lt;C$231), $B42&gt;C$232), C42, "")</f>
        <v/>
      </c>
      <c r="CA42" s="2" t="str">
        <f>IF(OR(AND($B42&gt;D$230, $B42&lt;D$231), $B42&gt;D$232), D42, "")</f>
        <v/>
      </c>
      <c r="CB42" s="2" t="str">
        <f>IF(OR(AND($B42&gt;E$230, $B42&lt;E$231), $B42&gt;E$232), E42, "")</f>
        <v/>
      </c>
      <c r="CC42" s="2" t="str">
        <f>IF(OR(AND($B42&gt;F$230, $B42&lt;F$231), $B42&gt;F$232), F42, "")</f>
        <v/>
      </c>
      <c r="CD42" s="2" t="str">
        <f>IF(OR(AND($B42&gt;G$230, $B42&lt;G$231), $B42&gt;G$232), G42, "")</f>
        <v/>
      </c>
      <c r="CE42" s="2" t="str">
        <f>IF(OR(AND($B42&gt;H$230, $B42&lt;H$231), $B42&gt;H$232), H42, "")</f>
        <v/>
      </c>
      <c r="CF42" s="2" t="str">
        <f>IF(OR(AND($B42&gt;I$230, $B42&lt;I$231), $B42&gt;I$232), I42, "")</f>
        <v/>
      </c>
      <c r="CG42" s="2" t="str">
        <f>IF(OR(AND($B42&gt;J$230, $B42&lt;J$231), $B42&gt;J$232), J42, "")</f>
        <v/>
      </c>
      <c r="CH42" s="2" t="str">
        <f>IF(OR(AND($B42&gt;K$230, $B42&lt;K$231), $B42&gt;K$232), K42, "")</f>
        <v/>
      </c>
      <c r="CI42" s="2" t="str">
        <f>IF(OR(AND($B42&gt;L$230, $B42&lt;L$231), $B42&gt;L$232), L42, "")</f>
        <v/>
      </c>
      <c r="CJ42" s="2" t="str">
        <f>IF(OR(AND($B42&gt;M$230, $B42&lt;M$231), $B42&gt;M$232), M42, "")</f>
        <v/>
      </c>
      <c r="CK42" s="2" t="str">
        <f>IF(OR(AND($B42&gt;N$230, $B42&lt;N$231), $B42&gt;N$232), N42, "")</f>
        <v/>
      </c>
      <c r="CL42" s="2" t="str">
        <f>IF(OR(AND($B42&gt;O$230, $B42&lt;O$231), $B42&gt;O$232), O42, "")</f>
        <v/>
      </c>
      <c r="CO42" s="2">
        <f>BK$207*$B42+BK$209</f>
        <v>92.765216647247826</v>
      </c>
      <c r="CP42" s="2">
        <f>BL$207*$B42+BL$209</f>
        <v>95.279166762378694</v>
      </c>
      <c r="CQ42" s="2">
        <f>BM$207*$B42+BM$209</f>
        <v>96.746813980826204</v>
      </c>
      <c r="CR42" s="2">
        <f>BN$207*$B42+BN$209</f>
        <v>96.670910027459811</v>
      </c>
      <c r="CS42" s="2">
        <f>BO$207*$B42+BO$209</f>
        <v>95.651637579072741</v>
      </c>
      <c r="CT42" s="2">
        <f>BP$207*$B42+BP$209</f>
        <v>96.798146633474644</v>
      </c>
      <c r="CU42" s="2">
        <f>BQ$207*$B42+BQ$209</f>
        <v>98.5935830408595</v>
      </c>
      <c r="CV42" s="2">
        <f>BR$207*$B42+BR$209</f>
        <v>98.897893784810066</v>
      </c>
      <c r="CW42" s="2">
        <f>BS$207*$B42+BS$209</f>
        <v>96.360910686123503</v>
      </c>
      <c r="CX42" s="2">
        <f>BT$207*$B42+BT$209</f>
        <v>92.369727877974967</v>
      </c>
      <c r="CY42" s="2">
        <f>BU$207*$B42+BU$209</f>
        <v>85.244028186366691</v>
      </c>
      <c r="CZ42" s="2">
        <f>BV$207*$B42+BV$209</f>
        <v>75.488014337692519</v>
      </c>
      <c r="DA42" s="2">
        <f>BW$207*$B42+BW$209</f>
        <v>65.192032710124096</v>
      </c>
      <c r="DD42" s="2">
        <f>BZ$207*$B42+BZ$209</f>
        <v>98.317493989427732</v>
      </c>
      <c r="DE42" s="2">
        <f>CA$207*$B42+CA$209</f>
        <v>99.285396764056827</v>
      </c>
      <c r="DF42" s="2">
        <f>CB$207*$B42+CB$209</f>
        <v>99.239595695282773</v>
      </c>
      <c r="DG42" s="2">
        <f>CC$207*$B42+CC$209</f>
        <v>99.308462294691481</v>
      </c>
      <c r="DH42" s="2">
        <f>CD$207*$B42+CD$209</f>
        <v>97.869455026422827</v>
      </c>
      <c r="DI42" s="2">
        <f>CE$207*$B42+CE$209</f>
        <v>99.812843519514033</v>
      </c>
      <c r="DJ42" s="2">
        <f>CF$207*$B42+CF$209</f>
        <v>102.98004495170261</v>
      </c>
      <c r="DK42" s="2">
        <f>CG$207*$B42+CG$209</f>
        <v>104.34435505818217</v>
      </c>
      <c r="DL42" s="2">
        <f>CH$207*$B42+CH$209</f>
        <v>102.06660624540108</v>
      </c>
      <c r="DM42" s="2">
        <f>CI$207*$B42+CI$209</f>
        <v>97.095795597612195</v>
      </c>
      <c r="DN42" s="2">
        <f>CJ$207*$B42+CJ$209</f>
        <v>90.355087559064501</v>
      </c>
      <c r="DO42" s="2">
        <f>CK$207*$B42+CK$209</f>
        <v>80.08577933527107</v>
      </c>
      <c r="DP42" s="2">
        <f>CL$207*$B42+CL$209</f>
        <v>68.339000560682067</v>
      </c>
      <c r="DS42" s="2">
        <f>POWER(10,($B42-C$227)/C$228)/(1+POWER(10,($B42-C$227)/C$228))</f>
        <v>2.045107609253167E-3</v>
      </c>
      <c r="DT42" s="2">
        <f>POWER(10,($B42-D$227)/D$228)/(1+POWER(10,($B42-D$227)/D$228))</f>
        <v>2.5652348092978119E-3</v>
      </c>
      <c r="DU42" s="2">
        <f>POWER(10,($B42-E$227)/E$228)/(1+POWER(10,($B42-E$227)/E$228))</f>
        <v>2.6457118958716185E-3</v>
      </c>
      <c r="DV42" s="2">
        <f>POWER(10,($B42-F$227)/F$228)/(1+POWER(10,($B42-F$227)/F$228))</f>
        <v>2.9473965367169288E-3</v>
      </c>
      <c r="DW42" s="2">
        <f>POWER(10,($B42-G$227)/G$228)/(1+POWER(10,($B42-G$227)/G$228))</f>
        <v>2.7856214840106652E-3</v>
      </c>
      <c r="DX42" s="2">
        <f>POWER(10,($B42-H$227)/H$228)/(1+POWER(10,($B42-H$227)/H$228))</f>
        <v>2.6959147821504015E-3</v>
      </c>
      <c r="DY42" s="2">
        <f>POWER(10,($B42-I$227)/I$228)/(1+POWER(10,($B42-I$227)/I$228))</f>
        <v>2.8618275949767137E-3</v>
      </c>
      <c r="DZ42" s="2">
        <f>POWER(10,($B42-J$227)/J$228)/(1+POWER(10,($B42-J$227)/J$228))</f>
        <v>2.7638008434351653E-3</v>
      </c>
      <c r="EA42" s="2">
        <f>POWER(10,($B42-K$227)/K$228)/(1+POWER(10,($B42-K$227)/K$228))</f>
        <v>2.808917580622127E-3</v>
      </c>
      <c r="EB42" s="2">
        <f>POWER(10,($B42-L$227)/L$228)/(1+POWER(10,($B42-L$227)/L$228))</f>
        <v>2.7020813609879546E-3</v>
      </c>
      <c r="EC42" s="2">
        <f>POWER(10,($B42-M$227)/M$228)/(1+POWER(10,($B42-M$227)/M$228))</f>
        <v>2.5860898781016094E-3</v>
      </c>
      <c r="ED42" s="2">
        <f>POWER(10,($B42-N$227)/N$228)/(1+POWER(10,($B42-N$227)/N$228))</f>
        <v>3.0786676739525337E-3</v>
      </c>
      <c r="EE42" s="2">
        <f>POWER(10,($B42-O$227)/O$228)/(1+POWER(10,($B42-O$227)/O$228))</f>
        <v>2.7379683904029447E-3</v>
      </c>
    </row>
    <row r="43" spans="2:135" x14ac:dyDescent="0.25">
      <c r="B43" s="2">
        <v>37</v>
      </c>
      <c r="C43">
        <v>95.861999999999995</v>
      </c>
      <c r="D43">
        <v>98.66</v>
      </c>
      <c r="E43">
        <v>99.575999999999993</v>
      </c>
      <c r="F43">
        <v>98.661000000000001</v>
      </c>
      <c r="G43">
        <v>97.965999999999994</v>
      </c>
      <c r="H43">
        <v>98.813999999999993</v>
      </c>
      <c r="I43">
        <v>101.492</v>
      </c>
      <c r="J43">
        <v>101.39</v>
      </c>
      <c r="K43">
        <v>100.271</v>
      </c>
      <c r="L43">
        <v>97.355999999999995</v>
      </c>
      <c r="M43">
        <v>90.102000000000004</v>
      </c>
      <c r="N43">
        <v>82.475399999999993</v>
      </c>
      <c r="O43">
        <v>70.761899999999997</v>
      </c>
      <c r="R43" s="5">
        <f>AV43+(C$209*_xlfn.NORM.DIST($B43,C$214*C$215+C$213,C$219*C$214,FALSE))+(C$211*_xlfn.NORM.DIST($B43,C$214*C$216+C$213,C$220*C$214,FALSE))+(C$210*_xlfn.NORM.DIST($B43,C$214*C$217+C$213,C$221*C$214,FALSE))+(C$212*_xlfn.NORM.DIST($B43,C$214*C$218+C$213,C$222*C$214,FALSE))</f>
        <v>92.893074058151811</v>
      </c>
      <c r="S43" s="5">
        <f>AW43+(D$209*_xlfn.NORM.DIST($B43,D$214*D$215+D$213,D$219*D$214,FALSE))+(D$211*_xlfn.NORM.DIST($B43,D$214*D$216+D$213,D$220*D$214,FALSE))+(D$210*_xlfn.NORM.DIST($B43,D$214*D$217+D$213,D$221*D$214,FALSE))+(D$212*_xlfn.NORM.DIST($B43,D$214*D$218+D$213,D$222*D$214,FALSE))</f>
        <v>95.39612258361548</v>
      </c>
      <c r="T43" s="5">
        <f>AX43+(E$209*_xlfn.NORM.DIST($B43,E$214*E$215+E$213,E$219*E$214,FALSE))+(E$211*_xlfn.NORM.DIST($B43,E$214*E$216+E$213,E$220*E$214,FALSE))+(E$210*_xlfn.NORM.DIST($B43,E$214*E$217+E$213,E$221*E$214,FALSE))+(E$212*_xlfn.NORM.DIST($B43,E$214*E$218+E$213,E$222*E$214,FALSE))</f>
        <v>96.801231074057185</v>
      </c>
      <c r="U43" s="5">
        <f>AY43+(F$209*_xlfn.NORM.DIST($B43,F$214*F$215+F$213,F$219*F$214,FALSE))+(F$211*_xlfn.NORM.DIST($B43,F$214*F$216+F$213,F$220*F$214,FALSE))+(F$210*_xlfn.NORM.DIST($B43,F$214*F$217+F$213,F$221*F$214,FALSE))+(F$212*_xlfn.NORM.DIST($B43,F$214*F$218+F$213,F$222*F$214,FALSE))</f>
        <v>96.872080966657748</v>
      </c>
      <c r="V43" s="5">
        <f>AZ43+(G$209*_xlfn.NORM.DIST($B43,G$214*G$215+G$213,G$219*G$214,FALSE))+(G$211*_xlfn.NORM.DIST($B43,G$214*G$216+G$213,G$220*G$214,FALSE))+(G$210*_xlfn.NORM.DIST($B43,G$214*G$217+G$213,G$221*G$214,FALSE))+(G$212*_xlfn.NORM.DIST($B43,G$214*G$218+G$213,G$222*G$214,FALSE))</f>
        <v>95.842295312141346</v>
      </c>
      <c r="W43" s="5">
        <f>BA43+(H$209*_xlfn.NORM.DIST($B43,H$214*H$215+H$213,H$219*H$214,FALSE))+(H$211*_xlfn.NORM.DIST($B43,H$214*H$216+H$213,H$220*H$214,FALSE))+(H$210*_xlfn.NORM.DIST($B43,H$214*H$217+H$213,H$221*H$214,FALSE))+(H$212*_xlfn.NORM.DIST($B43,H$214*H$218+H$213,H$222*H$214,FALSE))</f>
        <v>96.94973171530188</v>
      </c>
      <c r="X43" s="5">
        <f>BB43+(I$209*_xlfn.NORM.DIST($B43,I$214*I$215+I$213,I$219*I$214,FALSE))+(I$211*_xlfn.NORM.DIST($B43,I$214*I$216+I$213,I$220*I$214,FALSE))+(I$210*_xlfn.NORM.DIST($B43,I$214*I$217+I$213,I$221*I$214,FALSE))+(I$212*_xlfn.NORM.DIST($B43,I$214*I$218+I$213,I$222*I$214,FALSE))</f>
        <v>98.803577141301702</v>
      </c>
      <c r="Y43" s="5">
        <f>BC43+(J$209*_xlfn.NORM.DIST($B43,J$214*J$215+J$213,J$219*J$214,FALSE))+(J$211*_xlfn.NORM.DIST($B43,J$214*J$216+J$213,J$220*J$214,FALSE))+(J$210*_xlfn.NORM.DIST($B43,J$214*J$217+J$213,J$221*J$214,FALSE))+(J$212*_xlfn.NORM.DIST($B43,J$214*J$218+J$213,J$222*J$214,FALSE))</f>
        <v>99.10360036708623</v>
      </c>
      <c r="Z43" s="5">
        <f>BD43+(K$209*_xlfn.NORM.DIST($B43,K$214*K$215+K$213,K$219*K$214,FALSE))+(K$211*_xlfn.NORM.DIST($B43,K$214*K$216+K$213,K$220*K$214,FALSE))+(K$210*_xlfn.NORM.DIST($B43,K$214*K$217+K$213,K$221*K$214,FALSE))+(K$212*_xlfn.NORM.DIST($B43,K$214*K$218+K$213,K$222*K$214,FALSE))</f>
        <v>96.670134712431206</v>
      </c>
      <c r="AA43" s="5">
        <f>BE43+(L$209*_xlfn.NORM.DIST($B43,L$214*L$215+L$213,L$219*L$214,FALSE))+(L$211*_xlfn.NORM.DIST($B43,L$214*L$216+L$213,L$220*L$214,FALSE))+(L$210*_xlfn.NORM.DIST($B43,L$214*L$217+L$213,L$221*L$214,FALSE))+(L$212*_xlfn.NORM.DIST($B43,L$214*L$218+L$213,L$222*L$214,FALSE))</f>
        <v>92.635607679646796</v>
      </c>
      <c r="AB43" s="5">
        <f>BF43+(M$209*_xlfn.NORM.DIST($B43,M$214*M$215+M$213,M$219*M$214,FALSE))+(M$211*_xlfn.NORM.DIST($B43,M$214*M$216+M$213,M$220*M$214,FALSE))+(M$210*_xlfn.NORM.DIST($B43,M$214*M$217+M$213,M$221*M$214,FALSE))+(M$212*_xlfn.NORM.DIST($B43,M$214*M$218+M$213,M$222*M$214,FALSE))</f>
        <v>85.597023348967056</v>
      </c>
      <c r="AC43" s="5">
        <f>BG43+(N$209*_xlfn.NORM.DIST($B43,N$214*N$215+N$213,N$219*N$214,FALSE))+(N$211*_xlfn.NORM.DIST($B43,N$214*N$216+N$213,N$220*N$214,FALSE))+(N$210*_xlfn.NORM.DIST($B43,N$214*N$217+N$213,N$221*N$214,FALSE))+(N$212*_xlfn.NORM.DIST($B43,N$214*N$218+N$213,N$222*N$214,FALSE))</f>
        <v>77.687743632497813</v>
      </c>
      <c r="AD43" s="5">
        <f>BH43+(O$209*_xlfn.NORM.DIST($B43,O$214*O$215+O$213,O$219*O$214,FALSE))+(O$211*_xlfn.NORM.DIST($B43,O$214*O$216+O$213,O$220*O$214,FALSE))+(O$210*_xlfn.NORM.DIST($B43,O$214*O$217+O$213,O$221*O$214,FALSE))+(O$212*_xlfn.NORM.DIST($B43,O$214*O$218+O$213,O$222*O$214,FALSE))</f>
        <v>66.571193869411204</v>
      </c>
      <c r="AE43" s="5"/>
      <c r="AG43" s="5">
        <f t="shared" si="0"/>
        <v>2.9689259418481839</v>
      </c>
      <c r="AH43" s="5">
        <f t="shared" si="1"/>
        <v>3.263877416384517</v>
      </c>
      <c r="AI43" s="5">
        <f t="shared" si="2"/>
        <v>2.7747689259428086</v>
      </c>
      <c r="AJ43" s="5">
        <f t="shared" si="3"/>
        <v>1.7889190333422533</v>
      </c>
      <c r="AK43" s="5">
        <f t="shared" si="4"/>
        <v>2.1237046878586483</v>
      </c>
      <c r="AL43" s="5">
        <f t="shared" si="5"/>
        <v>1.8642682846981131</v>
      </c>
      <c r="AM43" s="5">
        <f t="shared" si="6"/>
        <v>2.6884228586983028</v>
      </c>
      <c r="AN43" s="5">
        <f t="shared" si="7"/>
        <v>2.2863996329137706</v>
      </c>
      <c r="AO43" s="5">
        <f t="shared" si="8"/>
        <v>3.6008652875687943</v>
      </c>
      <c r="AP43" s="5">
        <f t="shared" si="9"/>
        <v>4.7203923203531986</v>
      </c>
      <c r="AQ43" s="5">
        <f t="shared" si="10"/>
        <v>4.5049766510329476</v>
      </c>
      <c r="AR43" s="5">
        <f t="shared" si="11"/>
        <v>4.7876563675021799</v>
      </c>
      <c r="AS43" s="5">
        <f t="shared" si="12"/>
        <v>4.1907061305887936</v>
      </c>
      <c r="AV43" s="2">
        <f t="shared" si="13"/>
        <v>92.792762081825884</v>
      </c>
      <c r="AW43" s="2">
        <f t="shared" si="14"/>
        <v>95.298627032207406</v>
      </c>
      <c r="AX43" s="2">
        <f t="shared" si="15"/>
        <v>96.750426600768662</v>
      </c>
      <c r="AY43" s="2">
        <f t="shared" si="16"/>
        <v>96.677534837973425</v>
      </c>
      <c r="AZ43" s="2">
        <f t="shared" si="17"/>
        <v>95.677351505317233</v>
      </c>
      <c r="BA43" s="2">
        <f t="shared" si="18"/>
        <v>96.844449414864215</v>
      </c>
      <c r="BB43" s="2">
        <f t="shared" si="19"/>
        <v>98.651011246683794</v>
      </c>
      <c r="BC43" s="2">
        <f t="shared" si="20"/>
        <v>98.963955221138406</v>
      </c>
      <c r="BD43" s="2">
        <f t="shared" si="21"/>
        <v>96.420448274775282</v>
      </c>
      <c r="BE43" s="2">
        <f t="shared" si="22"/>
        <v>92.4137166624526</v>
      </c>
      <c r="BF43" s="2">
        <f t="shared" si="23"/>
        <v>85.295928900273537</v>
      </c>
      <c r="BG43" s="2">
        <f t="shared" si="24"/>
        <v>75.546685046139231</v>
      </c>
      <c r="BH43" s="2">
        <f t="shared" si="25"/>
        <v>65.232142395799784</v>
      </c>
      <c r="BK43" s="2">
        <f>IF(OR($B43&lt;C$229, AND($B43&gt;C$230, $B43&lt;C$231)), C43, "")</f>
        <v>95.861999999999995</v>
      </c>
      <c r="BL43" s="2">
        <f>IF(OR($B43&lt;D$229, AND($B43&gt;D$230, $B43&lt;D$231)), D43, "")</f>
        <v>98.66</v>
      </c>
      <c r="BM43" s="2">
        <f>IF(OR($B43&lt;E$229, AND($B43&gt;E$230, $B43&lt;E$231)), E43, "")</f>
        <v>99.575999999999993</v>
      </c>
      <c r="BN43" s="2">
        <f>IF(OR($B43&lt;F$229, AND($B43&gt;F$230, $B43&lt;F$231)), F43, "")</f>
        <v>98.661000000000001</v>
      </c>
      <c r="BO43" s="2">
        <f>IF(OR($B43&lt;G$229, AND($B43&gt;G$230, $B43&lt;G$231)), G43, "")</f>
        <v>97.965999999999994</v>
      </c>
      <c r="BP43" s="2">
        <f>IF(OR($B43&lt;H$229, AND($B43&gt;H$230, $B43&lt;H$231)), H43, "")</f>
        <v>98.813999999999993</v>
      </c>
      <c r="BQ43" s="2">
        <f>IF(OR($B43&lt;I$229, AND($B43&gt;I$230, $B43&lt;I$231)), I43, "")</f>
        <v>101.492</v>
      </c>
      <c r="BR43" s="2">
        <f>IF(OR($B43&lt;J$229, AND($B43&gt;J$230, $B43&lt;J$231)), J43, "")</f>
        <v>101.39</v>
      </c>
      <c r="BS43" s="2">
        <f>IF(OR($B43&lt;K$229, AND($B43&gt;K$230, $B43&lt;K$231)), K43, "")</f>
        <v>100.271</v>
      </c>
      <c r="BT43" s="2">
        <f>IF(OR($B43&lt;L$229, AND($B43&gt;L$230, $B43&lt;L$231)), L43, "")</f>
        <v>97.355999999999995</v>
      </c>
      <c r="BU43" s="2">
        <f>IF(OR($B43&lt;M$229, AND($B43&gt;M$230, $B43&lt;M$231)), M43, "")</f>
        <v>90.102000000000004</v>
      </c>
      <c r="BV43" s="2" t="str">
        <f>IF(OR($B43&lt;N$229, AND($B43&gt;N$230, $B43&lt;N$231)), N43, "")</f>
        <v/>
      </c>
      <c r="BW43" s="2" t="str">
        <f>IF(OR($B43&lt;O$229, AND($B43&gt;O$230, $B43&lt;O$231)), O43, "")</f>
        <v/>
      </c>
      <c r="BZ43" s="2" t="str">
        <f>IF(OR(AND($B43&gt;C$230, $B43&lt;C$231), $B43&gt;C$232), C43, "")</f>
        <v/>
      </c>
      <c r="CA43" s="2" t="str">
        <f>IF(OR(AND($B43&gt;D$230, $B43&lt;D$231), $B43&gt;D$232), D43, "")</f>
        <v/>
      </c>
      <c r="CB43" s="2" t="str">
        <f>IF(OR(AND($B43&gt;E$230, $B43&lt;E$231), $B43&gt;E$232), E43, "")</f>
        <v/>
      </c>
      <c r="CC43" s="2" t="str">
        <f>IF(OR(AND($B43&gt;F$230, $B43&lt;F$231), $B43&gt;F$232), F43, "")</f>
        <v/>
      </c>
      <c r="CD43" s="2" t="str">
        <f>IF(OR(AND($B43&gt;G$230, $B43&lt;G$231), $B43&gt;G$232), G43, "")</f>
        <v/>
      </c>
      <c r="CE43" s="2" t="str">
        <f>IF(OR(AND($B43&gt;H$230, $B43&lt;H$231), $B43&gt;H$232), H43, "")</f>
        <v/>
      </c>
      <c r="CF43" s="2" t="str">
        <f>IF(OR(AND($B43&gt;I$230, $B43&lt;I$231), $B43&gt;I$232), I43, "")</f>
        <v/>
      </c>
      <c r="CG43" s="2" t="str">
        <f>IF(OR(AND($B43&gt;J$230, $B43&lt;J$231), $B43&gt;J$232), J43, "")</f>
        <v/>
      </c>
      <c r="CH43" s="2" t="str">
        <f>IF(OR(AND($B43&gt;K$230, $B43&lt;K$231), $B43&gt;K$232), K43, "")</f>
        <v/>
      </c>
      <c r="CI43" s="2" t="str">
        <f>IF(OR(AND($B43&gt;L$230, $B43&lt;L$231), $B43&gt;L$232), L43, "")</f>
        <v/>
      </c>
      <c r="CJ43" s="2" t="str">
        <f>IF(OR(AND($B43&gt;M$230, $B43&lt;M$231), $B43&gt;M$232), M43, "")</f>
        <v/>
      </c>
      <c r="CK43" s="2" t="str">
        <f>IF(OR(AND($B43&gt;N$230, $B43&lt;N$231), $B43&gt;N$232), N43, "")</f>
        <v/>
      </c>
      <c r="CL43" s="2" t="str">
        <f>IF(OR(AND($B43&gt;O$230, $B43&lt;O$231), $B43&gt;O$232), O43, "")</f>
        <v/>
      </c>
      <c r="CO43" s="2">
        <f>BK$207*$B43+BK$209</f>
        <v>92.780530884285639</v>
      </c>
      <c r="CP43" s="2">
        <f>BL$207*$B43+BL$209</f>
        <v>95.28757646944652</v>
      </c>
      <c r="CQ43" s="2">
        <f>BM$207*$B43+BM$209</f>
        <v>96.74333943044833</v>
      </c>
      <c r="CR43" s="2">
        <f>BN$207*$B43+BN$209</f>
        <v>96.669174846466433</v>
      </c>
      <c r="CS43" s="2">
        <f>BO$207*$B43+BO$209</f>
        <v>95.670720887191507</v>
      </c>
      <c r="CT43" s="2">
        <f>BP$207*$B43+BP$209</f>
        <v>96.835709527618945</v>
      </c>
      <c r="CU43" s="2">
        <f>BQ$207*$B43+BQ$209</f>
        <v>98.637512595135689</v>
      </c>
      <c r="CV43" s="2">
        <f>BR$207*$B43+BR$209</f>
        <v>98.94776557737282</v>
      </c>
      <c r="CW43" s="2">
        <f>BS$207*$B43+BS$209</f>
        <v>96.403210690761981</v>
      </c>
      <c r="CX43" s="2">
        <f>BT$207*$B43+BT$209</f>
        <v>92.399984166832837</v>
      </c>
      <c r="CY43" s="2">
        <f>BU$207*$B43+BU$209</f>
        <v>85.281704339116914</v>
      </c>
      <c r="CZ43" s="2">
        <f>BV$207*$B43+BV$209</f>
        <v>75.53144999702269</v>
      </c>
      <c r="DA43" s="2">
        <f>BW$207*$B43+BW$209</f>
        <v>65.222867722583587</v>
      </c>
      <c r="DD43" s="2">
        <f>BZ$207*$B43+BZ$209</f>
        <v>98.236080340716285</v>
      </c>
      <c r="DE43" s="2">
        <f>CA$207*$B43+CA$209</f>
        <v>99.217324824829916</v>
      </c>
      <c r="DF43" s="2">
        <f>CB$207*$B43+CB$209</f>
        <v>99.187001574123968</v>
      </c>
      <c r="DG43" s="2">
        <f>CC$207*$B43+CC$209</f>
        <v>99.256736732929184</v>
      </c>
      <c r="DH43" s="2">
        <f>CD$207*$B43+CD$209</f>
        <v>97.84216479345173</v>
      </c>
      <c r="DI43" s="2">
        <f>CE$207*$B43+CE$209</f>
        <v>99.793126859594338</v>
      </c>
      <c r="DJ43" s="2">
        <f>CF$207*$B43+CF$209</f>
        <v>102.94046768684714</v>
      </c>
      <c r="DK43" s="2">
        <f>CG$207*$B43+CG$209</f>
        <v>104.29151807867699</v>
      </c>
      <c r="DL43" s="2">
        <f>CH$207*$B43+CH$209</f>
        <v>102.00149663405111</v>
      </c>
      <c r="DM43" s="2">
        <f>CI$207*$B43+CI$209</f>
        <v>97.036206447733719</v>
      </c>
      <c r="DN43" s="2">
        <f>CJ$207*$B43+CJ$209</f>
        <v>90.29939179016138</v>
      </c>
      <c r="DO43" s="2">
        <f>CK$207*$B43+CK$209</f>
        <v>80.045953807576311</v>
      </c>
      <c r="DP43" s="2">
        <f>CL$207*$B43+CL$209</f>
        <v>68.313055655402607</v>
      </c>
      <c r="DS43" s="2">
        <f>POWER(10,($B43-C$227)/C$228)/(1+POWER(10,($B43-C$227)/C$228))</f>
        <v>2.2419735423398917E-3</v>
      </c>
      <c r="DT43" s="2">
        <f>POWER(10,($B43-D$227)/D$228)/(1+POWER(10,($B43-D$227)/D$228))</f>
        <v>2.8120280897241078E-3</v>
      </c>
      <c r="DU43" s="2">
        <f>POWER(10,($B43-E$227)/E$228)/(1+POWER(10,($B43-E$227)/E$228))</f>
        <v>2.900225114456062E-3</v>
      </c>
      <c r="DV43" s="2">
        <f>POWER(10,($B43-F$227)/F$228)/(1+POWER(10,($B43-F$227)/F$228))</f>
        <v>3.2308373186097309E-3</v>
      </c>
      <c r="DW43" s="2">
        <f>POWER(10,($B43-G$227)/G$228)/(1+POWER(10,($B43-G$227)/G$228))</f>
        <v>3.0535525723711832E-3</v>
      </c>
      <c r="DX43" s="2">
        <f>POWER(10,($B43-H$227)/H$228)/(1+POWER(10,($B43-H$227)/H$228))</f>
        <v>2.955243127430673E-3</v>
      </c>
      <c r="DY43" s="2">
        <f>POWER(10,($B43-I$227)/I$228)/(1+POWER(10,($B43-I$227)/I$228))</f>
        <v>3.1370654028196961E-3</v>
      </c>
      <c r="DZ43" s="2">
        <f>POWER(10,($B43-J$227)/J$228)/(1+POWER(10,($B43-J$227)/J$228))</f>
        <v>3.0296395204741987E-3</v>
      </c>
      <c r="EA43" s="2">
        <f>POWER(10,($B43-K$227)/K$228)/(1+POWER(10,($B43-K$227)/K$228))</f>
        <v>3.0790824527221158E-3</v>
      </c>
      <c r="EB43" s="2">
        <f>POWER(10,($B43-L$227)/L$228)/(1+POWER(10,($B43-L$227)/L$228))</f>
        <v>2.9620011267213987E-3</v>
      </c>
      <c r="EC43" s="2">
        <f>POWER(10,($B43-M$227)/M$228)/(1+POWER(10,($B43-M$227)/M$228))</f>
        <v>2.8348838574354853E-3</v>
      </c>
      <c r="ED43" s="2">
        <f>POWER(10,($B43-N$227)/N$228)/(1+POWER(10,($B43-N$227)/N$228))</f>
        <v>3.3746896128273303E-3</v>
      </c>
      <c r="EE43" s="2">
        <f>POWER(10,($B43-O$227)/O$228)/(1+POWER(10,($B43-O$227)/O$228))</f>
        <v>3.0013298277722102E-3</v>
      </c>
    </row>
    <row r="44" spans="2:135" x14ac:dyDescent="0.25">
      <c r="B44" s="2">
        <v>38</v>
      </c>
      <c r="C44">
        <v>97.5</v>
      </c>
      <c r="D44">
        <v>100.74</v>
      </c>
      <c r="E44">
        <v>99.203000000000003</v>
      </c>
      <c r="F44">
        <v>99.186000000000007</v>
      </c>
      <c r="G44">
        <v>98.864000000000004</v>
      </c>
      <c r="H44">
        <v>99.271000000000001</v>
      </c>
      <c r="I44">
        <v>101.81399999999999</v>
      </c>
      <c r="J44">
        <v>102.932</v>
      </c>
      <c r="K44">
        <v>101.746</v>
      </c>
      <c r="L44">
        <v>97.831000000000003</v>
      </c>
      <c r="M44">
        <v>90.763000000000005</v>
      </c>
      <c r="N44">
        <v>83.3279</v>
      </c>
      <c r="O44">
        <v>71.571399999999997</v>
      </c>
      <c r="R44" s="5">
        <f>AV44+(C$209*_xlfn.NORM.DIST($B44,C$214*C$215+C$213,C$219*C$214,FALSE))+(C$211*_xlfn.NORM.DIST($B44,C$214*C$216+C$213,C$220*C$214,FALSE))+(C$210*_xlfn.NORM.DIST($B44,C$214*C$217+C$213,C$221*C$214,FALSE))+(C$212*_xlfn.NORM.DIST($B44,C$214*C$218+C$213,C$222*C$214,FALSE))</f>
        <v>93.016467377183773</v>
      </c>
      <c r="S44" s="5">
        <f>AW44+(D$209*_xlfn.NORM.DIST($B44,D$214*D$215+D$213,D$219*D$214,FALSE))+(D$211*_xlfn.NORM.DIST($B44,D$214*D$216+D$213,D$220*D$214,FALSE))+(D$210*_xlfn.NORM.DIST($B44,D$214*D$217+D$213,D$221*D$214,FALSE))+(D$212*_xlfn.NORM.DIST($B44,D$214*D$218+D$213,D$222*D$214,FALSE))</f>
        <v>95.513683973868325</v>
      </c>
      <c r="T44" s="5">
        <f>AX44+(E$209*_xlfn.NORM.DIST($B44,E$214*E$215+E$213,E$219*E$214,FALSE))+(E$211*_xlfn.NORM.DIST($B44,E$214*E$216+E$213,E$220*E$214,FALSE))+(E$210*_xlfn.NORM.DIST($B44,E$214*E$217+E$213,E$221*E$214,FALSE))+(E$212*_xlfn.NORM.DIST($B44,E$214*E$218+E$213,E$222*E$214,FALSE))</f>
        <v>96.859294731502075</v>
      </c>
      <c r="U44" s="5">
        <f>AY44+(F$209*_xlfn.NORM.DIST($B44,F$214*F$215+F$213,F$219*F$214,FALSE))+(F$211*_xlfn.NORM.DIST($B44,F$214*F$216+F$213,F$220*F$214,FALSE))+(F$210*_xlfn.NORM.DIST($B44,F$214*F$217+F$213,F$221*F$214,FALSE))+(F$212*_xlfn.NORM.DIST($B44,F$214*F$218+F$213,F$222*F$214,FALSE))</f>
        <v>97.072569067132321</v>
      </c>
      <c r="V44" s="5">
        <f>AZ44+(G$209*_xlfn.NORM.DIST($B44,G$214*G$215+G$213,G$219*G$214,FALSE))+(G$211*_xlfn.NORM.DIST($B44,G$214*G$216+G$213,G$220*G$214,FALSE))+(G$210*_xlfn.NORM.DIST($B44,G$214*G$217+G$213,G$221*G$214,FALSE))+(G$212*_xlfn.NORM.DIST($B44,G$214*G$218+G$213,G$222*G$214,FALSE))</f>
        <v>96.034488502274741</v>
      </c>
      <c r="W44" s="5">
        <f>BA44+(H$209*_xlfn.NORM.DIST($B44,H$214*H$215+H$213,H$219*H$214,FALSE))+(H$211*_xlfn.NORM.DIST($B44,H$214*H$216+H$213,H$220*H$214,FALSE))+(H$210*_xlfn.NORM.DIST($B44,H$214*H$217+H$213,H$221*H$214,FALSE))+(H$212*_xlfn.NORM.DIST($B44,H$214*H$218+H$213,H$222*H$214,FALSE))</f>
        <v>97.10403750504392</v>
      </c>
      <c r="X44" s="5">
        <f>BB44+(I$209*_xlfn.NORM.DIST($B44,I$214*I$215+I$213,I$219*I$214,FALSE))+(I$211*_xlfn.NORM.DIST($B44,I$214*I$216+I$213,I$220*I$214,FALSE))+(I$210*_xlfn.NORM.DIST($B44,I$214*I$217+I$213,I$221*I$214,FALSE))+(I$212*_xlfn.NORM.DIST($B44,I$214*I$218+I$213,I$222*I$214,FALSE))</f>
        <v>99.011289287610182</v>
      </c>
      <c r="Y44" s="5">
        <f>BC44+(J$209*_xlfn.NORM.DIST($B44,J$214*J$215+J$213,J$219*J$214,FALSE))+(J$211*_xlfn.NORM.DIST($B44,J$214*J$216+J$213,J$220*J$214,FALSE))+(J$210*_xlfn.NORM.DIST($B44,J$214*J$217+J$213,J$221*J$214,FALSE))+(J$212*_xlfn.NORM.DIST($B44,J$214*J$218+J$213,J$222*J$214,FALSE))</f>
        <v>99.30489985057595</v>
      </c>
      <c r="Z44" s="5">
        <f>BD44+(K$209*_xlfn.NORM.DIST($B44,K$214*K$215+K$213,K$219*K$214,FALSE))+(K$211*_xlfn.NORM.DIST($B44,K$214*K$216+K$213,K$220*K$214,FALSE))+(K$210*_xlfn.NORM.DIST($B44,K$214*K$217+K$213,K$221*K$214,FALSE))+(K$212*_xlfn.NORM.DIST($B44,K$214*K$218+K$213,K$222*K$214,FALSE))</f>
        <v>96.962822088070055</v>
      </c>
      <c r="AA44" s="5">
        <f>BE44+(L$209*_xlfn.NORM.DIST($B44,L$214*L$215+L$213,L$219*L$214,FALSE))+(L$211*_xlfn.NORM.DIST($B44,L$214*L$216+L$213,L$220*L$214,FALSE))+(L$210*_xlfn.NORM.DIST($B44,L$214*L$217+L$213,L$221*L$214,FALSE))+(L$212*_xlfn.NORM.DIST($B44,L$214*L$218+L$213,L$222*L$214,FALSE))</f>
        <v>92.888919786281363</v>
      </c>
      <c r="AB44" s="5">
        <f>BF44+(M$209*_xlfn.NORM.DIST($B44,M$214*M$215+M$213,M$219*M$214,FALSE))+(M$211*_xlfn.NORM.DIST($B44,M$214*M$216+M$213,M$220*M$214,FALSE))+(M$210*_xlfn.NORM.DIST($B44,M$214*M$217+M$213,M$221*M$214,FALSE))+(M$212*_xlfn.NORM.DIST($B44,M$214*M$218+M$213,M$222*M$214,FALSE))</f>
        <v>85.920586988393353</v>
      </c>
      <c r="AC44" s="5">
        <f>BG44+(N$209*_xlfn.NORM.DIST($B44,N$214*N$215+N$213,N$219*N$214,FALSE))+(N$211*_xlfn.NORM.DIST($B44,N$214*N$216+N$213,N$220*N$214,FALSE))+(N$210*_xlfn.NORM.DIST($B44,N$214*N$217+N$213,N$221*N$214,FALSE))+(N$212*_xlfn.NORM.DIST($B44,N$214*N$218+N$213,N$222*N$214,FALSE))</f>
        <v>79.207784770712536</v>
      </c>
      <c r="AD44" s="5">
        <f>BH44+(O$209*_xlfn.NORM.DIST($B44,O$214*O$215+O$213,O$219*O$214,FALSE))+(O$211*_xlfn.NORM.DIST($B44,O$214*O$216+O$213,O$220*O$214,FALSE))+(O$210*_xlfn.NORM.DIST($B44,O$214*O$217+O$213,O$221*O$214,FALSE))+(O$212*_xlfn.NORM.DIST($B44,O$214*O$218+O$213,O$222*O$214,FALSE))</f>
        <v>67.569737425743497</v>
      </c>
      <c r="AE44" s="5"/>
      <c r="AG44" s="5">
        <f t="shared" si="0"/>
        <v>4.4835326228162273</v>
      </c>
      <c r="AH44" s="5">
        <f t="shared" si="1"/>
        <v>5.2263160261316699</v>
      </c>
      <c r="AI44" s="5">
        <f t="shared" si="2"/>
        <v>2.3437052684979278</v>
      </c>
      <c r="AJ44" s="5">
        <f t="shared" si="3"/>
        <v>2.1134309328676864</v>
      </c>
      <c r="AK44" s="5">
        <f t="shared" si="4"/>
        <v>2.8295114977252638</v>
      </c>
      <c r="AL44" s="5">
        <f t="shared" si="5"/>
        <v>2.1669624949560813</v>
      </c>
      <c r="AM44" s="5">
        <f t="shared" si="6"/>
        <v>2.8027107123898105</v>
      </c>
      <c r="AN44" s="5">
        <f t="shared" si="7"/>
        <v>3.6271001494240522</v>
      </c>
      <c r="AO44" s="5">
        <f t="shared" si="8"/>
        <v>4.7831779119299398</v>
      </c>
      <c r="AP44" s="5">
        <f t="shared" si="9"/>
        <v>4.9420802137186399</v>
      </c>
      <c r="AQ44" s="5">
        <f t="shared" si="10"/>
        <v>4.8424130116066522</v>
      </c>
      <c r="AR44" s="5">
        <f t="shared" si="11"/>
        <v>4.1201152292874639</v>
      </c>
      <c r="AS44" s="5">
        <f t="shared" si="12"/>
        <v>4.0016625742564997</v>
      </c>
      <c r="AV44" s="2">
        <f t="shared" si="13"/>
        <v>92.809015730162244</v>
      </c>
      <c r="AW44" s="2">
        <f t="shared" si="14"/>
        <v>95.307863837272251</v>
      </c>
      <c r="AX44" s="2">
        <f t="shared" si="15"/>
        <v>96.747477475844548</v>
      </c>
      <c r="AY44" s="2">
        <f t="shared" si="16"/>
        <v>96.676426319634956</v>
      </c>
      <c r="AZ44" s="2">
        <f t="shared" si="17"/>
        <v>95.696917162274573</v>
      </c>
      <c r="BA44" s="2">
        <f t="shared" si="18"/>
        <v>96.88266723259261</v>
      </c>
      <c r="BB44" s="2">
        <f t="shared" si="19"/>
        <v>98.695951494741891</v>
      </c>
      <c r="BC44" s="2">
        <f t="shared" si="20"/>
        <v>99.015042682128026</v>
      </c>
      <c r="BD44" s="2">
        <f t="shared" si="21"/>
        <v>96.464043194452515</v>
      </c>
      <c r="BE44" s="2">
        <f t="shared" si="22"/>
        <v>92.445001822093175</v>
      </c>
      <c r="BF44" s="2">
        <f t="shared" si="23"/>
        <v>85.334682991530485</v>
      </c>
      <c r="BG44" s="2">
        <f t="shared" si="24"/>
        <v>75.591277129554939</v>
      </c>
      <c r="BH44" s="2">
        <f t="shared" si="25"/>
        <v>65.263682465623702</v>
      </c>
      <c r="BK44" s="2">
        <f>IF(OR($B44&lt;C$229, AND($B44&gt;C$230, $B44&lt;C$231)), C44, "")</f>
        <v>97.5</v>
      </c>
      <c r="BL44" s="2">
        <f>IF(OR($B44&lt;D$229, AND($B44&gt;D$230, $B44&lt;D$231)), D44, "")</f>
        <v>100.74</v>
      </c>
      <c r="BM44" s="2">
        <f>IF(OR($B44&lt;E$229, AND($B44&gt;E$230, $B44&lt;E$231)), E44, "")</f>
        <v>99.203000000000003</v>
      </c>
      <c r="BN44" s="2">
        <f>IF(OR($B44&lt;F$229, AND($B44&gt;F$230, $B44&lt;F$231)), F44, "")</f>
        <v>99.186000000000007</v>
      </c>
      <c r="BO44" s="2">
        <f>IF(OR($B44&lt;G$229, AND($B44&gt;G$230, $B44&lt;G$231)), G44, "")</f>
        <v>98.864000000000004</v>
      </c>
      <c r="BP44" s="2">
        <f>IF(OR($B44&lt;H$229, AND($B44&gt;H$230, $B44&lt;H$231)), H44, "")</f>
        <v>99.271000000000001</v>
      </c>
      <c r="BQ44" s="2">
        <f>IF(OR($B44&lt;I$229, AND($B44&gt;I$230, $B44&lt;I$231)), I44, "")</f>
        <v>101.81399999999999</v>
      </c>
      <c r="BR44" s="2">
        <f>IF(OR($B44&lt;J$229, AND($B44&gt;J$230, $B44&lt;J$231)), J44, "")</f>
        <v>102.932</v>
      </c>
      <c r="BS44" s="2">
        <f>IF(OR($B44&lt;K$229, AND($B44&gt;K$230, $B44&lt;K$231)), K44, "")</f>
        <v>101.746</v>
      </c>
      <c r="BT44" s="2">
        <f>IF(OR($B44&lt;L$229, AND($B44&gt;L$230, $B44&lt;L$231)), L44, "")</f>
        <v>97.831000000000003</v>
      </c>
      <c r="BU44" s="2">
        <f>IF(OR($B44&lt;M$229, AND($B44&gt;M$230, $B44&lt;M$231)), M44, "")</f>
        <v>90.763000000000005</v>
      </c>
      <c r="BV44" s="2" t="str">
        <f>IF(OR($B44&lt;N$229, AND($B44&gt;N$230, $B44&lt;N$231)), N44, "")</f>
        <v/>
      </c>
      <c r="BW44" s="2" t="str">
        <f>IF(OR($B44&lt;O$229, AND($B44&gt;O$230, $B44&lt;O$231)), O44, "")</f>
        <v/>
      </c>
      <c r="BZ44" s="2" t="str">
        <f>IF(OR(AND($B44&gt;C$230, $B44&lt;C$231), $B44&gt;C$232), C44, "")</f>
        <v/>
      </c>
      <c r="CA44" s="2" t="str">
        <f>IF(OR(AND($B44&gt;D$230, $B44&lt;D$231), $B44&gt;D$232), D44, "")</f>
        <v/>
      </c>
      <c r="CB44" s="2" t="str">
        <f>IF(OR(AND($B44&gt;E$230, $B44&lt;E$231), $B44&gt;E$232), E44, "")</f>
        <v/>
      </c>
      <c r="CC44" s="2" t="str">
        <f>IF(OR(AND($B44&gt;F$230, $B44&lt;F$231), $B44&gt;F$232), F44, "")</f>
        <v/>
      </c>
      <c r="CD44" s="2" t="str">
        <f>IF(OR(AND($B44&gt;G$230, $B44&lt;G$231), $B44&gt;G$232), G44, "")</f>
        <v/>
      </c>
      <c r="CE44" s="2" t="str">
        <f>IF(OR(AND($B44&gt;H$230, $B44&lt;H$231), $B44&gt;H$232), H44, "")</f>
        <v/>
      </c>
      <c r="CF44" s="2" t="str">
        <f>IF(OR(AND($B44&gt;I$230, $B44&lt;I$231), $B44&gt;I$232), I44, "")</f>
        <v/>
      </c>
      <c r="CG44" s="2" t="str">
        <f>IF(OR(AND($B44&gt;J$230, $B44&lt;J$231), $B44&gt;J$232), J44, "")</f>
        <v/>
      </c>
      <c r="CH44" s="2" t="str">
        <f>IF(OR(AND($B44&gt;K$230, $B44&lt;K$231), $B44&gt;K$232), K44, "")</f>
        <v/>
      </c>
      <c r="CI44" s="2" t="str">
        <f>IF(OR(AND($B44&gt;L$230, $B44&lt;L$231), $B44&gt;L$232), L44, "")</f>
        <v/>
      </c>
      <c r="CJ44" s="2" t="str">
        <f>IF(OR(AND($B44&gt;M$230, $B44&lt;M$231), $B44&gt;M$232), M44, "")</f>
        <v/>
      </c>
      <c r="CK44" s="2" t="str">
        <f>IF(OR(AND($B44&gt;N$230, $B44&lt;N$231), $B44&gt;N$232), N44, "")</f>
        <v/>
      </c>
      <c r="CL44" s="2" t="str">
        <f>IF(OR(AND($B44&gt;O$230, $B44&lt;O$231), $B44&gt;O$232), O44, "")</f>
        <v/>
      </c>
      <c r="CO44" s="2">
        <f>BK$207*$B44+BK$209</f>
        <v>92.795845121323467</v>
      </c>
      <c r="CP44" s="2">
        <f>BL$207*$B44+BL$209</f>
        <v>95.295986176514333</v>
      </c>
      <c r="CQ44" s="2">
        <f>BM$207*$B44+BM$209</f>
        <v>96.739864880070456</v>
      </c>
      <c r="CR44" s="2">
        <f>BN$207*$B44+BN$209</f>
        <v>96.667439665473054</v>
      </c>
      <c r="CS44" s="2">
        <f>BO$207*$B44+BO$209</f>
        <v>95.689804195310259</v>
      </c>
      <c r="CT44" s="2">
        <f>BP$207*$B44+BP$209</f>
        <v>96.873272421763232</v>
      </c>
      <c r="CU44" s="2">
        <f>BQ$207*$B44+BQ$209</f>
        <v>98.681442149411879</v>
      </c>
      <c r="CV44" s="2">
        <f>BR$207*$B44+BR$209</f>
        <v>98.997637369935561</v>
      </c>
      <c r="CW44" s="2">
        <f>BS$207*$B44+BS$209</f>
        <v>96.445510695400458</v>
      </c>
      <c r="CX44" s="2">
        <f>BT$207*$B44+BT$209</f>
        <v>92.430240455690722</v>
      </c>
      <c r="CY44" s="2">
        <f>BU$207*$B44+BU$209</f>
        <v>85.31938049186715</v>
      </c>
      <c r="CZ44" s="2">
        <f>BV$207*$B44+BV$209</f>
        <v>75.574885656352848</v>
      </c>
      <c r="DA44" s="2">
        <f>BW$207*$B44+BW$209</f>
        <v>65.253702735043078</v>
      </c>
      <c r="DD44" s="2">
        <f>BZ$207*$B44+BZ$209</f>
        <v>98.154666692004852</v>
      </c>
      <c r="DE44" s="2">
        <f>CA$207*$B44+CA$209</f>
        <v>99.149252885603005</v>
      </c>
      <c r="DF44" s="2">
        <f>CB$207*$B44+CB$209</f>
        <v>99.134407452965164</v>
      </c>
      <c r="DG44" s="2">
        <f>CC$207*$B44+CC$209</f>
        <v>99.205011171166902</v>
      </c>
      <c r="DH44" s="2">
        <f>CD$207*$B44+CD$209</f>
        <v>97.814874560480646</v>
      </c>
      <c r="DI44" s="2">
        <f>CE$207*$B44+CE$209</f>
        <v>99.773410199674643</v>
      </c>
      <c r="DJ44" s="2">
        <f>CF$207*$B44+CF$209</f>
        <v>102.90089042199169</v>
      </c>
      <c r="DK44" s="2">
        <f>CG$207*$B44+CG$209</f>
        <v>104.2386810991718</v>
      </c>
      <c r="DL44" s="2">
        <f>CH$207*$B44+CH$209</f>
        <v>101.93638702270114</v>
      </c>
      <c r="DM44" s="2">
        <f>CI$207*$B44+CI$209</f>
        <v>96.976617297855256</v>
      </c>
      <c r="DN44" s="2">
        <f>CJ$207*$B44+CJ$209</f>
        <v>90.243696021258273</v>
      </c>
      <c r="DO44" s="2">
        <f>CK$207*$B44+CK$209</f>
        <v>80.006128279881565</v>
      </c>
      <c r="DP44" s="2">
        <f>CL$207*$B44+CL$209</f>
        <v>68.287110750123162</v>
      </c>
      <c r="DS44" s="2">
        <f>POWER(10,($B44-C$227)/C$228)/(1+POWER(10,($B44-C$227)/C$228))</f>
        <v>2.4577434917464657E-3</v>
      </c>
      <c r="DT44" s="2">
        <f>POWER(10,($B44-D$227)/D$228)/(1+POWER(10,($B44-D$227)/D$228))</f>
        <v>3.0824912093164584E-3</v>
      </c>
      <c r="DU44" s="2">
        <f>POWER(10,($B44-E$227)/E$228)/(1+POWER(10,($B44-E$227)/E$228))</f>
        <v>3.1791440504198042E-3</v>
      </c>
      <c r="DV44" s="2">
        <f>POWER(10,($B44-F$227)/F$228)/(1+POWER(10,($B44-F$227)/F$228))</f>
        <v>3.5414387897007055E-3</v>
      </c>
      <c r="DW44" s="2">
        <f>POWER(10,($B44-G$227)/G$228)/(1+POWER(10,($B44-G$227)/G$228))</f>
        <v>3.3471677366028229E-3</v>
      </c>
      <c r="DX44" s="2">
        <f>POWER(10,($B44-H$227)/H$228)/(1+POWER(10,($B44-H$227)/H$228))</f>
        <v>3.2394360367804034E-3</v>
      </c>
      <c r="DY44" s="2">
        <f>POWER(10,($B44-I$227)/I$228)/(1+POWER(10,($B44-I$227)/I$228))</f>
        <v>3.4386830677128788E-3</v>
      </c>
      <c r="DZ44" s="2">
        <f>POWER(10,($B44-J$227)/J$228)/(1+POWER(10,($B44-J$227)/J$228))</f>
        <v>3.3209629783031353E-3</v>
      </c>
      <c r="EA44" s="2">
        <f>POWER(10,($B44-K$227)/K$228)/(1+POWER(10,($B44-K$227)/K$228))</f>
        <v>3.375144138635685E-3</v>
      </c>
      <c r="EB44" s="2">
        <f>POWER(10,($B44-L$227)/L$228)/(1+POWER(10,($B44-L$227)/L$228))</f>
        <v>3.2468418072051984E-3</v>
      </c>
      <c r="EC44" s="2">
        <f>POWER(10,($B44-M$227)/M$228)/(1+POWER(10,($B44-M$227)/M$228))</f>
        <v>3.1075384125960636E-3</v>
      </c>
      <c r="ED44" s="2">
        <f>POWER(10,($B44-N$227)/N$228)/(1+POWER(10,($B44-N$227)/N$228))</f>
        <v>3.6990692215869455E-3</v>
      </c>
      <c r="EE44" s="2">
        <f>POWER(10,($B44-O$227)/O$228)/(1+POWER(10,($B44-O$227)/O$228))</f>
        <v>3.2899400710387056E-3</v>
      </c>
    </row>
    <row r="45" spans="2:135" x14ac:dyDescent="0.25">
      <c r="B45" s="2">
        <v>39</v>
      </c>
      <c r="C45">
        <v>99.414000000000001</v>
      </c>
      <c r="D45">
        <v>102.76</v>
      </c>
      <c r="E45">
        <v>98.728999999999999</v>
      </c>
      <c r="F45">
        <v>99.846999999999994</v>
      </c>
      <c r="G45">
        <v>100.78</v>
      </c>
      <c r="H45">
        <v>100.69499999999999</v>
      </c>
      <c r="I45">
        <v>103.559</v>
      </c>
      <c r="J45">
        <v>105.797</v>
      </c>
      <c r="K45">
        <v>102.932</v>
      </c>
      <c r="L45">
        <v>98.846999999999994</v>
      </c>
      <c r="M45">
        <v>92.236999999999995</v>
      </c>
      <c r="N45">
        <v>85.819699999999997</v>
      </c>
      <c r="O45">
        <v>75.555599999999998</v>
      </c>
      <c r="R45" s="5">
        <f>AV45+(C$209*_xlfn.NORM.DIST($B45,C$214*C$215+C$213,C$219*C$214,FALSE))+(C$211*_xlfn.NORM.DIST($B45,C$214*C$216+C$213,C$220*C$214,FALSE))+(C$210*_xlfn.NORM.DIST($B45,C$214*C$217+C$213,C$221*C$214,FALSE))+(C$212*_xlfn.NORM.DIST($B45,C$214*C$218+C$213,C$222*C$214,FALSE))</f>
        <v>93.237945428130942</v>
      </c>
      <c r="S45" s="5">
        <f>AW45+(D$209*_xlfn.NORM.DIST($B45,D$214*D$215+D$213,D$219*D$214,FALSE))+(D$211*_xlfn.NORM.DIST($B45,D$214*D$216+D$213,D$220*D$214,FALSE))+(D$210*_xlfn.NORM.DIST($B45,D$214*D$217+D$213,D$221*D$214,FALSE))+(D$212*_xlfn.NORM.DIST($B45,D$214*D$218+D$213,D$222*D$214,FALSE))</f>
        <v>95.734263241306053</v>
      </c>
      <c r="T45" s="5">
        <f>AX45+(E$209*_xlfn.NORM.DIST($B45,E$214*E$215+E$213,E$219*E$214,FALSE))+(E$211*_xlfn.NORM.DIST($B45,E$214*E$216+E$213,E$220*E$214,FALSE))+(E$210*_xlfn.NORM.DIST($B45,E$214*E$217+E$213,E$221*E$214,FALSE))+(E$212*_xlfn.NORM.DIST($B45,E$214*E$218+E$213,E$222*E$214,FALSE))</f>
        <v>96.980605294420073</v>
      </c>
      <c r="U45" s="5">
        <f>AY45+(F$209*_xlfn.NORM.DIST($B45,F$214*F$215+F$213,F$219*F$214,FALSE))+(F$211*_xlfn.NORM.DIST($B45,F$214*F$216+F$213,F$220*F$214,FALSE))+(F$210*_xlfn.NORM.DIST($B45,F$214*F$217+F$213,F$221*F$214,FALSE))+(F$212*_xlfn.NORM.DIST($B45,F$214*F$218+F$213,F$222*F$214,FALSE))</f>
        <v>97.449387008502114</v>
      </c>
      <c r="V45" s="5">
        <f>AZ45+(G$209*_xlfn.NORM.DIST($B45,G$214*G$215+G$213,G$219*G$214,FALSE))+(G$211*_xlfn.NORM.DIST($B45,G$214*G$216+G$213,G$220*G$214,FALSE))+(G$210*_xlfn.NORM.DIST($B45,G$214*G$217+G$213,G$221*G$214,FALSE))+(G$212*_xlfn.NORM.DIST($B45,G$214*G$218+G$213,G$222*G$214,FALSE))</f>
        <v>96.379663528306637</v>
      </c>
      <c r="W45" s="5">
        <f>BA45+(H$209*_xlfn.NORM.DIST($B45,H$214*H$215+H$213,H$219*H$214,FALSE))+(H$211*_xlfn.NORM.DIST($B45,H$214*H$216+H$213,H$220*H$214,FALSE))+(H$210*_xlfn.NORM.DIST($B45,H$214*H$217+H$213,H$221*H$214,FALSE))+(H$212*_xlfn.NORM.DIST($B45,H$214*H$218+H$213,H$222*H$214,FALSE))</f>
        <v>97.367627358239076</v>
      </c>
      <c r="X45" s="5">
        <f>BB45+(I$209*_xlfn.NORM.DIST($B45,I$214*I$215+I$213,I$219*I$214,FALSE))+(I$211*_xlfn.NORM.DIST($B45,I$214*I$216+I$213,I$220*I$214,FALSE))+(I$210*_xlfn.NORM.DIST($B45,I$214*I$217+I$213,I$221*I$214,FALSE))+(I$212*_xlfn.NORM.DIST($B45,I$214*I$218+I$213,I$222*I$214,FALSE))</f>
        <v>99.366360391784241</v>
      </c>
      <c r="Y45" s="5">
        <f>BC45+(J$209*_xlfn.NORM.DIST($B45,J$214*J$215+J$213,J$219*J$214,FALSE))+(J$211*_xlfn.NORM.DIST($B45,J$214*J$216+J$213,J$220*J$214,FALSE))+(J$210*_xlfn.NORM.DIST($B45,J$214*J$217+J$213,J$221*J$214,FALSE))+(J$212*_xlfn.NORM.DIST($B45,J$214*J$218+J$213,J$222*J$214,FALSE))</f>
        <v>99.643624346321388</v>
      </c>
      <c r="Z45" s="5">
        <f>BD45+(K$209*_xlfn.NORM.DIST($B45,K$214*K$215+K$213,K$219*K$214,FALSE))+(K$211*_xlfn.NORM.DIST($B45,K$214*K$216+K$213,K$220*K$214,FALSE))+(K$210*_xlfn.NORM.DIST($B45,K$214*K$217+K$213,K$221*K$214,FALSE))+(K$212*_xlfn.NORM.DIST($B45,K$214*K$218+K$213,K$222*K$214,FALSE))</f>
        <v>97.464437624920635</v>
      </c>
      <c r="AA45" s="5">
        <f>BE45+(L$209*_xlfn.NORM.DIST($B45,L$214*L$215+L$213,L$219*L$214,FALSE))+(L$211*_xlfn.NORM.DIST($B45,L$214*L$216+L$213,L$220*L$214,FALSE))+(L$210*_xlfn.NORM.DIST($B45,L$214*L$217+L$213,L$221*L$214,FALSE))+(L$212*_xlfn.NORM.DIST($B45,L$214*L$218+L$213,L$222*L$214,FALSE))</f>
        <v>93.329326925444477</v>
      </c>
      <c r="AB45" s="5">
        <f>BF45+(M$209*_xlfn.NORM.DIST($B45,M$214*M$215+M$213,M$219*M$214,FALSE))+(M$211*_xlfn.NORM.DIST($B45,M$214*M$216+M$213,M$220*M$214,FALSE))+(M$210*_xlfn.NORM.DIST($B45,M$214*M$217+M$213,M$221*M$214,FALSE))+(M$212*_xlfn.NORM.DIST($B45,M$214*M$218+M$213,M$222*M$214,FALSE))</f>
        <v>86.469337335759789</v>
      </c>
      <c r="AC45" s="5">
        <f>BG45+(N$209*_xlfn.NORM.DIST($B45,N$214*N$215+N$213,N$219*N$214,FALSE))+(N$211*_xlfn.NORM.DIST($B45,N$214*N$216+N$213,N$220*N$214,FALSE))+(N$210*_xlfn.NORM.DIST($B45,N$214*N$217+N$213,N$221*N$214,FALSE))+(N$212*_xlfn.NORM.DIST($B45,N$214*N$218+N$213,N$222*N$214,FALSE))</f>
        <v>81.513702450187779</v>
      </c>
      <c r="AD45" s="5">
        <f>BH45+(O$209*_xlfn.NORM.DIST($B45,O$214*O$215+O$213,O$219*O$214,FALSE))+(O$211*_xlfn.NORM.DIST($B45,O$214*O$216+O$213,O$220*O$214,FALSE))+(O$210*_xlfn.NORM.DIST($B45,O$214*O$217+O$213,O$221*O$214,FALSE))+(O$212*_xlfn.NORM.DIST($B45,O$214*O$218+O$213,O$222*O$214,FALSE))</f>
        <v>69.11832594075409</v>
      </c>
      <c r="AE45" s="5"/>
      <c r="AG45" s="5">
        <f t="shared" si="0"/>
        <v>6.1760545718690594</v>
      </c>
      <c r="AH45" s="5">
        <f t="shared" si="1"/>
        <v>7.0257367586939523</v>
      </c>
      <c r="AI45" s="5">
        <f t="shared" si="2"/>
        <v>1.7483947055799263</v>
      </c>
      <c r="AJ45" s="5">
        <f t="shared" si="3"/>
        <v>2.3976129914978799</v>
      </c>
      <c r="AK45" s="5">
        <f t="shared" si="4"/>
        <v>4.4003364716933646</v>
      </c>
      <c r="AL45" s="5">
        <f t="shared" si="5"/>
        <v>3.3273726417609168</v>
      </c>
      <c r="AM45" s="5">
        <f t="shared" si="6"/>
        <v>4.1926396082157567</v>
      </c>
      <c r="AN45" s="5">
        <f t="shared" si="7"/>
        <v>6.1533756536786086</v>
      </c>
      <c r="AO45" s="5">
        <f t="shared" si="8"/>
        <v>5.4675623750793676</v>
      </c>
      <c r="AP45" s="5">
        <f t="shared" si="9"/>
        <v>5.5176730745555176</v>
      </c>
      <c r="AQ45" s="5">
        <f t="shared" si="10"/>
        <v>5.7676626642402056</v>
      </c>
      <c r="AR45" s="5">
        <f t="shared" si="11"/>
        <v>4.3059975498122185</v>
      </c>
      <c r="AS45" s="5">
        <f t="shared" si="12"/>
        <v>6.4372740592459081</v>
      </c>
      <c r="AV45" s="2">
        <f t="shared" si="13"/>
        <v>92.825336613772961</v>
      </c>
      <c r="AW45" s="2">
        <f t="shared" si="14"/>
        <v>95.317157185376871</v>
      </c>
      <c r="AX45" s="2">
        <f t="shared" si="15"/>
        <v>96.744563644019834</v>
      </c>
      <c r="AY45" s="2">
        <f t="shared" si="16"/>
        <v>96.675360737388587</v>
      </c>
      <c r="AZ45" s="2">
        <f t="shared" si="17"/>
        <v>95.716514058413594</v>
      </c>
      <c r="BA45" s="2">
        <f t="shared" si="18"/>
        <v>96.920929910911255</v>
      </c>
      <c r="BB45" s="2">
        <f t="shared" si="19"/>
        <v>98.740960855122751</v>
      </c>
      <c r="BC45" s="2">
        <f t="shared" si="20"/>
        <v>99.066213714892825</v>
      </c>
      <c r="BD45" s="2">
        <f t="shared" si="21"/>
        <v>96.507727197309265</v>
      </c>
      <c r="BE45" s="2">
        <f t="shared" si="22"/>
        <v>92.476357434641756</v>
      </c>
      <c r="BF45" s="2">
        <f t="shared" si="23"/>
        <v>85.37351241760328</v>
      </c>
      <c r="BG45" s="2">
        <f t="shared" si="24"/>
        <v>75.635950214151606</v>
      </c>
      <c r="BH45" s="2">
        <f t="shared" si="25"/>
        <v>65.295272072435125</v>
      </c>
      <c r="BK45" s="2">
        <f>IF(OR($B45&lt;C$229, AND($B45&gt;C$230, $B45&lt;C$231)), C45, "")</f>
        <v>99.414000000000001</v>
      </c>
      <c r="BL45" s="2">
        <f>IF(OR($B45&lt;D$229, AND($B45&gt;D$230, $B45&lt;D$231)), D45, "")</f>
        <v>102.76</v>
      </c>
      <c r="BM45" s="2">
        <f>IF(OR($B45&lt;E$229, AND($B45&gt;E$230, $B45&lt;E$231)), E45, "")</f>
        <v>98.728999999999999</v>
      </c>
      <c r="BN45" s="2">
        <f>IF(OR($B45&lt;F$229, AND($B45&gt;F$230, $B45&lt;F$231)), F45, "")</f>
        <v>99.846999999999994</v>
      </c>
      <c r="BO45" s="2">
        <f>IF(OR($B45&lt;G$229, AND($B45&gt;G$230, $B45&lt;G$231)), G45, "")</f>
        <v>100.78</v>
      </c>
      <c r="BP45" s="2">
        <f>IF(OR($B45&lt;H$229, AND($B45&gt;H$230, $B45&lt;H$231)), H45, "")</f>
        <v>100.69499999999999</v>
      </c>
      <c r="BQ45" s="2">
        <f>IF(OR($B45&lt;I$229, AND($B45&gt;I$230, $B45&lt;I$231)), I45, "")</f>
        <v>103.559</v>
      </c>
      <c r="BR45" s="2">
        <f>IF(OR($B45&lt;J$229, AND($B45&gt;J$230, $B45&lt;J$231)), J45, "")</f>
        <v>105.797</v>
      </c>
      <c r="BS45" s="2">
        <f>IF(OR($B45&lt;K$229, AND($B45&gt;K$230, $B45&lt;K$231)), K45, "")</f>
        <v>102.932</v>
      </c>
      <c r="BT45" s="2">
        <f>IF(OR($B45&lt;L$229, AND($B45&gt;L$230, $B45&lt;L$231)), L45, "")</f>
        <v>98.846999999999994</v>
      </c>
      <c r="BU45" s="2">
        <f>IF(OR($B45&lt;M$229, AND($B45&gt;M$230, $B45&lt;M$231)), M45, "")</f>
        <v>92.236999999999995</v>
      </c>
      <c r="BV45" s="2" t="str">
        <f>IF(OR($B45&lt;N$229, AND($B45&gt;N$230, $B45&lt;N$231)), N45, "")</f>
        <v/>
      </c>
      <c r="BW45" s="2" t="str">
        <f>IF(OR($B45&lt;O$229, AND($B45&gt;O$230, $B45&lt;O$231)), O45, "")</f>
        <v/>
      </c>
      <c r="BZ45" s="2" t="str">
        <f>IF(OR(AND($B45&gt;C$230, $B45&lt;C$231), $B45&gt;C$232), C45, "")</f>
        <v/>
      </c>
      <c r="CA45" s="2" t="str">
        <f>IF(OR(AND($B45&gt;D$230, $B45&lt;D$231), $B45&gt;D$232), D45, "")</f>
        <v/>
      </c>
      <c r="CB45" s="2" t="str">
        <f>IF(OR(AND($B45&gt;E$230, $B45&lt;E$231), $B45&gt;E$232), E45, "")</f>
        <v/>
      </c>
      <c r="CC45" s="2" t="str">
        <f>IF(OR(AND($B45&gt;F$230, $B45&lt;F$231), $B45&gt;F$232), F45, "")</f>
        <v/>
      </c>
      <c r="CD45" s="2" t="str">
        <f>IF(OR(AND($B45&gt;G$230, $B45&lt;G$231), $B45&gt;G$232), G45, "")</f>
        <v/>
      </c>
      <c r="CE45" s="2" t="str">
        <f>IF(OR(AND($B45&gt;H$230, $B45&lt;H$231), $B45&gt;H$232), H45, "")</f>
        <v/>
      </c>
      <c r="CF45" s="2" t="str">
        <f>IF(OR(AND($B45&gt;I$230, $B45&lt;I$231), $B45&gt;I$232), I45, "")</f>
        <v/>
      </c>
      <c r="CG45" s="2" t="str">
        <f>IF(OR(AND($B45&gt;J$230, $B45&lt;J$231), $B45&gt;J$232), J45, "")</f>
        <v/>
      </c>
      <c r="CH45" s="2" t="str">
        <f>IF(OR(AND($B45&gt;K$230, $B45&lt;K$231), $B45&gt;K$232), K45, "")</f>
        <v/>
      </c>
      <c r="CI45" s="2" t="str">
        <f>IF(OR(AND($B45&gt;L$230, $B45&lt;L$231), $B45&gt;L$232), L45, "")</f>
        <v/>
      </c>
      <c r="CJ45" s="2" t="str">
        <f>IF(OR(AND($B45&gt;M$230, $B45&lt;M$231), $B45&gt;M$232), M45, "")</f>
        <v/>
      </c>
      <c r="CK45" s="2" t="str">
        <f>IF(OR(AND($B45&gt;N$230, $B45&lt;N$231), $B45&gt;N$232), N45, "")</f>
        <v/>
      </c>
      <c r="CL45" s="2" t="str">
        <f>IF(OR(AND($B45&gt;O$230, $B45&lt;O$231), $B45&gt;O$232), O45, "")</f>
        <v/>
      </c>
      <c r="CO45" s="2">
        <f>BK$207*$B45+BK$209</f>
        <v>92.811159358361294</v>
      </c>
      <c r="CP45" s="2">
        <f>BL$207*$B45+BL$209</f>
        <v>95.30439588358216</v>
      </c>
      <c r="CQ45" s="2">
        <f>BM$207*$B45+BM$209</f>
        <v>96.736390329692597</v>
      </c>
      <c r="CR45" s="2">
        <f>BN$207*$B45+BN$209</f>
        <v>96.665704484479676</v>
      </c>
      <c r="CS45" s="2">
        <f>BO$207*$B45+BO$209</f>
        <v>95.708887503429025</v>
      </c>
      <c r="CT45" s="2">
        <f>BP$207*$B45+BP$209</f>
        <v>96.910835315907534</v>
      </c>
      <c r="CU45" s="2">
        <f>BQ$207*$B45+BQ$209</f>
        <v>98.725371703688083</v>
      </c>
      <c r="CV45" s="2">
        <f>BR$207*$B45+BR$209</f>
        <v>99.047509162498315</v>
      </c>
      <c r="CW45" s="2">
        <f>BS$207*$B45+BS$209</f>
        <v>96.487810700038935</v>
      </c>
      <c r="CX45" s="2">
        <f>BT$207*$B45+BT$209</f>
        <v>92.460496744548593</v>
      </c>
      <c r="CY45" s="2">
        <f>BU$207*$B45+BU$209</f>
        <v>85.357056644617387</v>
      </c>
      <c r="CZ45" s="2">
        <f>BV$207*$B45+BV$209</f>
        <v>75.618321315683019</v>
      </c>
      <c r="DA45" s="2">
        <f>BW$207*$B45+BW$209</f>
        <v>65.284537747502554</v>
      </c>
      <c r="DD45" s="2">
        <f>BZ$207*$B45+BZ$209</f>
        <v>98.073253043293406</v>
      </c>
      <c r="DE45" s="2">
        <f>CA$207*$B45+CA$209</f>
        <v>99.081180946376094</v>
      </c>
      <c r="DF45" s="2">
        <f>CB$207*$B45+CB$209</f>
        <v>99.081813331806345</v>
      </c>
      <c r="DG45" s="2">
        <f>CC$207*$B45+CC$209</f>
        <v>99.153285609404605</v>
      </c>
      <c r="DH45" s="2">
        <f>CD$207*$B45+CD$209</f>
        <v>97.787584327509549</v>
      </c>
      <c r="DI45" s="2">
        <f>CE$207*$B45+CE$209</f>
        <v>99.753693539754934</v>
      </c>
      <c r="DJ45" s="2">
        <f>CF$207*$B45+CF$209</f>
        <v>102.86131315713622</v>
      </c>
      <c r="DK45" s="2">
        <f>CG$207*$B45+CG$209</f>
        <v>104.18584411966661</v>
      </c>
      <c r="DL45" s="2">
        <f>CH$207*$B45+CH$209</f>
        <v>101.87127741135117</v>
      </c>
      <c r="DM45" s="2">
        <f>CI$207*$B45+CI$209</f>
        <v>96.917028147976779</v>
      </c>
      <c r="DN45" s="2">
        <f>CJ$207*$B45+CJ$209</f>
        <v>90.188000252355167</v>
      </c>
      <c r="DO45" s="2">
        <f>CK$207*$B45+CK$209</f>
        <v>79.966302752186806</v>
      </c>
      <c r="DP45" s="2">
        <f>CL$207*$B45+CL$209</f>
        <v>68.261165844843717</v>
      </c>
      <c r="DS45" s="2">
        <f>POWER(10,($B45-C$227)/C$228)/(1+POWER(10,($B45-C$227)/C$228))</f>
        <v>2.6942232997978232E-3</v>
      </c>
      <c r="DT45" s="2">
        <f>POWER(10,($B45-D$227)/D$228)/(1+POWER(10,($B45-D$227)/D$228))</f>
        <v>3.3788795450469342E-3</v>
      </c>
      <c r="DU45" s="2">
        <f>POWER(10,($B45-E$227)/E$228)/(1+POWER(10,($B45-E$227)/E$228))</f>
        <v>3.4847932845668349E-3</v>
      </c>
      <c r="DV45" s="2">
        <f>POWER(10,($B45-F$227)/F$228)/(1+POWER(10,($B45-F$227)/F$228))</f>
        <v>3.8817841203896363E-3</v>
      </c>
      <c r="DW45" s="2">
        <f>POWER(10,($B45-G$227)/G$228)/(1+POWER(10,($B45-G$227)/G$228))</f>
        <v>3.6689116451310813E-3</v>
      </c>
      <c r="DX45" s="2">
        <f>POWER(10,($B45-H$227)/H$228)/(1+POWER(10,($B45-H$227)/H$228))</f>
        <v>3.550861213914772E-3</v>
      </c>
      <c r="DY45" s="2">
        <f>POWER(10,($B45-I$227)/I$228)/(1+POWER(10,($B45-I$227)/I$228))</f>
        <v>3.7691905483041134E-3</v>
      </c>
      <c r="DZ45" s="2">
        <f>POWER(10,($B45-J$227)/J$228)/(1+POWER(10,($B45-J$227)/J$228))</f>
        <v>3.6401971748491174E-3</v>
      </c>
      <c r="EA45" s="2">
        <f>POWER(10,($B45-K$227)/K$228)/(1+POWER(10,($B45-K$227)/K$228))</f>
        <v>3.6995672748344442E-3</v>
      </c>
      <c r="EB45" s="2">
        <f>POWER(10,($B45-L$227)/L$228)/(1+POWER(10,($B45-L$227)/L$228))</f>
        <v>3.5589764005596203E-3</v>
      </c>
      <c r="EC45" s="2">
        <f>POWER(10,($B45-M$227)/M$228)/(1+POWER(10,($B45-M$227)/M$228))</f>
        <v>3.4063268632523376E-3</v>
      </c>
      <c r="ED45" s="2">
        <f>POWER(10,($B45-N$227)/N$228)/(1+POWER(10,($B45-N$227)/N$228))</f>
        <v>4.0545017788218111E-3</v>
      </c>
      <c r="EE45" s="2">
        <f>POWER(10,($B45-O$227)/O$228)/(1+POWER(10,($B45-O$227)/O$228))</f>
        <v>3.6062029187183772E-3</v>
      </c>
    </row>
    <row r="46" spans="2:135" x14ac:dyDescent="0.25">
      <c r="B46" s="2">
        <v>40</v>
      </c>
      <c r="C46">
        <v>99.397000000000006</v>
      </c>
      <c r="D46">
        <v>102.18</v>
      </c>
      <c r="E46">
        <v>101.42400000000001</v>
      </c>
      <c r="F46">
        <v>103.08499999999999</v>
      </c>
      <c r="G46">
        <v>101.932</v>
      </c>
      <c r="H46">
        <v>102.051</v>
      </c>
      <c r="I46">
        <v>105.051</v>
      </c>
      <c r="J46">
        <v>106.729</v>
      </c>
      <c r="K46">
        <v>105.22</v>
      </c>
      <c r="L46">
        <v>100.458</v>
      </c>
      <c r="M46">
        <v>92.745999999999995</v>
      </c>
      <c r="N46">
        <v>90.180300000000003</v>
      </c>
      <c r="O46">
        <v>77.968299999999999</v>
      </c>
      <c r="R46" s="5">
        <f>AV46+(C$209*_xlfn.NORM.DIST($B46,C$214*C$215+C$213,C$219*C$214,FALSE))+(C$211*_xlfn.NORM.DIST($B46,C$214*C$216+C$213,C$220*C$214,FALSE))+(C$210*_xlfn.NORM.DIST($B46,C$214*C$217+C$213,C$221*C$214,FALSE))+(C$212*_xlfn.NORM.DIST($B46,C$214*C$218+C$213,C$222*C$214,FALSE))</f>
        <v>93.630984454663221</v>
      </c>
      <c r="S46" s="5">
        <f>AW46+(D$209*_xlfn.NORM.DIST($B46,D$214*D$215+D$213,D$219*D$214,FALSE))+(D$211*_xlfn.NORM.DIST($B46,D$214*D$216+D$213,D$220*D$214,FALSE))+(D$210*_xlfn.NORM.DIST($B46,D$214*D$217+D$213,D$221*D$214,FALSE))+(D$212*_xlfn.NORM.DIST($B46,D$214*D$218+D$213,D$222*D$214,FALSE))</f>
        <v>96.137958268264853</v>
      </c>
      <c r="T46" s="5">
        <f>AX46+(E$209*_xlfn.NORM.DIST($B46,E$214*E$215+E$213,E$219*E$214,FALSE))+(E$211*_xlfn.NORM.DIST($B46,E$214*E$216+E$213,E$220*E$214,FALSE))+(E$210*_xlfn.NORM.DIST($B46,E$214*E$217+E$213,E$221*E$214,FALSE))+(E$212*_xlfn.NORM.DIST($B46,E$214*E$218+E$213,E$222*E$214,FALSE))</f>
        <v>97.219591806550127</v>
      </c>
      <c r="U46" s="5">
        <f>AY46+(F$209*_xlfn.NORM.DIST($B46,F$214*F$215+F$213,F$219*F$214,FALSE))+(F$211*_xlfn.NORM.DIST($B46,F$214*F$216+F$213,F$220*F$214,FALSE))+(F$210*_xlfn.NORM.DIST($B46,F$214*F$217+F$213,F$221*F$214,FALSE))+(F$212*_xlfn.NORM.DIST($B46,F$214*F$218+F$213,F$222*F$214,FALSE))</f>
        <v>98.125564906723497</v>
      </c>
      <c r="V46" s="5">
        <f>AZ46+(G$209*_xlfn.NORM.DIST($B46,G$214*G$215+G$213,G$219*G$214,FALSE))+(G$211*_xlfn.NORM.DIST($B46,G$214*G$216+G$213,G$220*G$214,FALSE))+(G$210*_xlfn.NORM.DIST($B46,G$214*G$217+G$213,G$221*G$214,FALSE))+(G$212*_xlfn.NORM.DIST($B46,G$214*G$218+G$213,G$222*G$214,FALSE))</f>
        <v>96.986614618654613</v>
      </c>
      <c r="W46" s="5">
        <f>BA46+(H$209*_xlfn.NORM.DIST($B46,H$214*H$215+H$213,H$219*H$214,FALSE))+(H$211*_xlfn.NORM.DIST($B46,H$214*H$216+H$213,H$220*H$214,FALSE))+(H$210*_xlfn.NORM.DIST($B46,H$214*H$217+H$213,H$221*H$214,FALSE))+(H$212*_xlfn.NORM.DIST($B46,H$214*H$218+H$213,H$222*H$214,FALSE))</f>
        <v>97.824283349057552</v>
      </c>
      <c r="X46" s="5">
        <f>BB46+(I$209*_xlfn.NORM.DIST($B46,I$214*I$215+I$213,I$219*I$214,FALSE))+(I$211*_xlfn.NORM.DIST($B46,I$214*I$216+I$213,I$220*I$214,FALSE))+(I$210*_xlfn.NORM.DIST($B46,I$214*I$217+I$213,I$221*I$214,FALSE))+(I$212*_xlfn.NORM.DIST($B46,I$214*I$218+I$213,I$222*I$214,FALSE))</f>
        <v>99.976194184228461</v>
      </c>
      <c r="Y46" s="5">
        <f>BC46+(J$209*_xlfn.NORM.DIST($B46,J$214*J$215+J$213,J$219*J$214,FALSE))+(J$211*_xlfn.NORM.DIST($B46,J$214*J$216+J$213,J$220*J$214,FALSE))+(J$210*_xlfn.NORM.DIST($B46,J$214*J$217+J$213,J$221*J$214,FALSE))+(J$212*_xlfn.NORM.DIST($B46,J$214*J$218+J$213,J$222*J$214,FALSE))</f>
        <v>100.22136876689885</v>
      </c>
      <c r="Z46" s="5">
        <f>BD46+(K$209*_xlfn.NORM.DIST($B46,K$214*K$215+K$213,K$219*K$214,FALSE))+(K$211*_xlfn.NORM.DIST($B46,K$214*K$216+K$213,K$220*K$214,FALSE))+(K$210*_xlfn.NORM.DIST($B46,K$214*K$217+K$213,K$221*K$214,FALSE))+(K$212*_xlfn.NORM.DIST($B46,K$214*K$218+K$213,K$222*K$214,FALSE))</f>
        <v>98.313531207664241</v>
      </c>
      <c r="AA46" s="5">
        <f>BE46+(L$209*_xlfn.NORM.DIST($B46,L$214*L$215+L$213,L$219*L$214,FALSE))+(L$211*_xlfn.NORM.DIST($B46,L$214*L$216+L$213,L$220*L$214,FALSE))+(L$210*_xlfn.NORM.DIST($B46,L$214*L$217+L$213,L$221*L$214,FALSE))+(L$212*_xlfn.NORM.DIST($B46,L$214*L$218+L$213,L$222*L$214,FALSE))</f>
        <v>94.081886514652552</v>
      </c>
      <c r="AB46" s="5">
        <f>BF46+(M$209*_xlfn.NORM.DIST($B46,M$214*M$215+M$213,M$219*M$214,FALSE))+(M$211*_xlfn.NORM.DIST($B46,M$214*M$216+M$213,M$220*M$214,FALSE))+(M$210*_xlfn.NORM.DIST($B46,M$214*M$217+M$213,M$221*M$214,FALSE))+(M$212*_xlfn.NORM.DIST($B46,M$214*M$218+M$213,M$222*M$214,FALSE))</f>
        <v>87.382333893234474</v>
      </c>
      <c r="AC46" s="5">
        <f>BG46+(N$209*_xlfn.NORM.DIST($B46,N$214*N$215+N$213,N$219*N$214,FALSE))+(N$211*_xlfn.NORM.DIST($B46,N$214*N$216+N$213,N$220*N$214,FALSE))+(N$210*_xlfn.NORM.DIST($B46,N$214*N$217+N$213,N$221*N$214,FALSE))+(N$212*_xlfn.NORM.DIST($B46,N$214*N$218+N$213,N$222*N$214,FALSE))</f>
        <v>84.872374716501355</v>
      </c>
      <c r="AD46" s="5">
        <f>BH46+(O$209*_xlfn.NORM.DIST($B46,O$214*O$215+O$213,O$219*O$214,FALSE))+(O$211*_xlfn.NORM.DIST($B46,O$214*O$216+O$213,O$220*O$214,FALSE))+(O$210*_xlfn.NORM.DIST($B46,O$214*O$217+O$213,O$221*O$214,FALSE))+(O$212*_xlfn.NORM.DIST($B46,O$214*O$218+O$213,O$222*O$214,FALSE))</f>
        <v>71.428174615557012</v>
      </c>
      <c r="AE46" s="5"/>
      <c r="AG46" s="5">
        <f t="shared" si="0"/>
        <v>5.766015545336785</v>
      </c>
      <c r="AH46" s="5">
        <f t="shared" si="1"/>
        <v>6.0420417317351536</v>
      </c>
      <c r="AI46" s="5">
        <f t="shared" si="2"/>
        <v>4.2044081934498791</v>
      </c>
      <c r="AJ46" s="5">
        <f t="shared" si="3"/>
        <v>4.9594350932764968</v>
      </c>
      <c r="AK46" s="5">
        <f t="shared" si="4"/>
        <v>4.945385381345389</v>
      </c>
      <c r="AL46" s="5">
        <f t="shared" si="5"/>
        <v>4.2267166509424499</v>
      </c>
      <c r="AM46" s="5">
        <f t="shared" si="6"/>
        <v>5.0748058157715406</v>
      </c>
      <c r="AN46" s="5">
        <f t="shared" si="7"/>
        <v>6.5076312331011508</v>
      </c>
      <c r="AO46" s="5">
        <f t="shared" si="8"/>
        <v>6.9064687923357582</v>
      </c>
      <c r="AP46" s="5">
        <f t="shared" si="9"/>
        <v>6.3761134853474459</v>
      </c>
      <c r="AQ46" s="5">
        <f t="shared" si="10"/>
        <v>5.3636661067655211</v>
      </c>
      <c r="AR46" s="5">
        <f t="shared" si="11"/>
        <v>5.3079252834986477</v>
      </c>
      <c r="AS46" s="5">
        <f t="shared" si="12"/>
        <v>6.5401253844429874</v>
      </c>
      <c r="AV46" s="2">
        <f t="shared" si="13"/>
        <v>92.841728932090646</v>
      </c>
      <c r="AW46" s="2">
        <f t="shared" si="14"/>
        <v>95.326510257877729</v>
      </c>
      <c r="AX46" s="2">
        <f t="shared" si="15"/>
        <v>96.7416870054481</v>
      </c>
      <c r="AY46" s="2">
        <f t="shared" si="16"/>
        <v>96.674340516519734</v>
      </c>
      <c r="AZ46" s="2">
        <f t="shared" si="17"/>
        <v>95.736143714571512</v>
      </c>
      <c r="BA46" s="2">
        <f t="shared" si="18"/>
        <v>96.95923998457404</v>
      </c>
      <c r="BB46" s="2">
        <f t="shared" si="19"/>
        <v>98.786043214558887</v>
      </c>
      <c r="BC46" s="2">
        <f t="shared" si="20"/>
        <v>99.117473081115051</v>
      </c>
      <c r="BD46" s="2">
        <f t="shared" si="21"/>
        <v>96.551505366778656</v>
      </c>
      <c r="BE46" s="2">
        <f t="shared" si="22"/>
        <v>92.507787477809302</v>
      </c>
      <c r="BF46" s="2">
        <f t="shared" si="23"/>
        <v>85.412421639766947</v>
      </c>
      <c r="BG46" s="2">
        <f t="shared" si="24"/>
        <v>75.680709112285015</v>
      </c>
      <c r="BH46" s="2">
        <f t="shared" si="25"/>
        <v>65.326914182938239</v>
      </c>
      <c r="BK46" s="2">
        <f>IF(OR($B46&lt;C$229, AND($B46&gt;C$230, $B46&lt;C$231)), C46, "")</f>
        <v>99.397000000000006</v>
      </c>
      <c r="BL46" s="2">
        <f>IF(OR($B46&lt;D$229, AND($B46&gt;D$230, $B46&lt;D$231)), D46, "")</f>
        <v>102.18</v>
      </c>
      <c r="BM46" s="2">
        <f>IF(OR($B46&lt;E$229, AND($B46&gt;E$230, $B46&lt;E$231)), E46, "")</f>
        <v>101.42400000000001</v>
      </c>
      <c r="BN46" s="2" t="str">
        <f>IF(OR($B46&lt;F$229, AND($B46&gt;F$230, $B46&lt;F$231)), F46, "")</f>
        <v/>
      </c>
      <c r="BO46" s="2">
        <f>IF(OR($B46&lt;G$229, AND($B46&gt;G$230, $B46&lt;G$231)), G46, "")</f>
        <v>101.932</v>
      </c>
      <c r="BP46" s="2">
        <f>IF(OR($B46&lt;H$229, AND($B46&gt;H$230, $B46&lt;H$231)), H46, "")</f>
        <v>102.051</v>
      </c>
      <c r="BQ46" s="2">
        <f>IF(OR($B46&lt;I$229, AND($B46&gt;I$230, $B46&lt;I$231)), I46, "")</f>
        <v>105.051</v>
      </c>
      <c r="BR46" s="2">
        <f>IF(OR($B46&lt;J$229, AND($B46&gt;J$230, $B46&lt;J$231)), J46, "")</f>
        <v>106.729</v>
      </c>
      <c r="BS46" s="2" t="str">
        <f>IF(OR($B46&lt;K$229, AND($B46&gt;K$230, $B46&lt;K$231)), K46, "")</f>
        <v/>
      </c>
      <c r="BT46" s="2" t="str">
        <f>IF(OR($B46&lt;L$229, AND($B46&gt;L$230, $B46&lt;L$231)), L46, "")</f>
        <v/>
      </c>
      <c r="BU46" s="2" t="str">
        <f>IF(OR($B46&lt;M$229, AND($B46&gt;M$230, $B46&lt;M$231)), M46, "")</f>
        <v/>
      </c>
      <c r="BV46" s="2" t="str">
        <f>IF(OR($B46&lt;N$229, AND($B46&gt;N$230, $B46&lt;N$231)), N46, "")</f>
        <v/>
      </c>
      <c r="BW46" s="2" t="str">
        <f>IF(OR($B46&lt;O$229, AND($B46&gt;O$230, $B46&lt;O$231)), O46, "")</f>
        <v/>
      </c>
      <c r="BZ46" s="2" t="str">
        <f>IF(OR(AND($B46&gt;C$230, $B46&lt;C$231), $B46&gt;C$232), C46, "")</f>
        <v/>
      </c>
      <c r="CA46" s="2" t="str">
        <f>IF(OR(AND($B46&gt;D$230, $B46&lt;D$231), $B46&gt;D$232), D46, "")</f>
        <v/>
      </c>
      <c r="CB46" s="2" t="str">
        <f>IF(OR(AND($B46&gt;E$230, $B46&lt;E$231), $B46&gt;E$232), E46, "")</f>
        <v/>
      </c>
      <c r="CC46" s="2" t="str">
        <f>IF(OR(AND($B46&gt;F$230, $B46&lt;F$231), $B46&gt;F$232), F46, "")</f>
        <v/>
      </c>
      <c r="CD46" s="2" t="str">
        <f>IF(OR(AND($B46&gt;G$230, $B46&lt;G$231), $B46&gt;G$232), G46, "")</f>
        <v/>
      </c>
      <c r="CE46" s="2" t="str">
        <f>IF(OR(AND($B46&gt;H$230, $B46&lt;H$231), $B46&gt;H$232), H46, "")</f>
        <v/>
      </c>
      <c r="CF46" s="2" t="str">
        <f>IF(OR(AND($B46&gt;I$230, $B46&lt;I$231), $B46&gt;I$232), I46, "")</f>
        <v/>
      </c>
      <c r="CG46" s="2" t="str">
        <f>IF(OR(AND($B46&gt;J$230, $B46&lt;J$231), $B46&gt;J$232), J46, "")</f>
        <v/>
      </c>
      <c r="CH46" s="2" t="str">
        <f>IF(OR(AND($B46&gt;K$230, $B46&lt;K$231), $B46&gt;K$232), K46, "")</f>
        <v/>
      </c>
      <c r="CI46" s="2" t="str">
        <f>IF(OR(AND($B46&gt;L$230, $B46&lt;L$231), $B46&gt;L$232), L46, "")</f>
        <v/>
      </c>
      <c r="CJ46" s="2" t="str">
        <f>IF(OR(AND($B46&gt;M$230, $B46&lt;M$231), $B46&gt;M$232), M46, "")</f>
        <v/>
      </c>
      <c r="CK46" s="2" t="str">
        <f>IF(OR(AND($B46&gt;N$230, $B46&lt;N$231), $B46&gt;N$232), N46, "")</f>
        <v/>
      </c>
      <c r="CL46" s="2" t="str">
        <f>IF(OR(AND($B46&gt;O$230, $B46&lt;O$231), $B46&gt;O$232), O46, "")</f>
        <v/>
      </c>
      <c r="CO46" s="2">
        <f>BK$207*$B46+BK$209</f>
        <v>92.826473595399122</v>
      </c>
      <c r="CP46" s="2">
        <f>BL$207*$B46+BL$209</f>
        <v>95.312805590649972</v>
      </c>
      <c r="CQ46" s="2">
        <f>BM$207*$B46+BM$209</f>
        <v>96.732915779314723</v>
      </c>
      <c r="CR46" s="2">
        <f>BN$207*$B46+BN$209</f>
        <v>96.663969303486297</v>
      </c>
      <c r="CS46" s="2">
        <f>BO$207*$B46+BO$209</f>
        <v>95.727970811547777</v>
      </c>
      <c r="CT46" s="2">
        <f>BP$207*$B46+BP$209</f>
        <v>96.94839821005182</v>
      </c>
      <c r="CU46" s="2">
        <f>BQ$207*$B46+BQ$209</f>
        <v>98.769301257964273</v>
      </c>
      <c r="CV46" s="2">
        <f>BR$207*$B46+BR$209</f>
        <v>99.09738095506107</v>
      </c>
      <c r="CW46" s="2">
        <f>BS$207*$B46+BS$209</f>
        <v>96.530110704677412</v>
      </c>
      <c r="CX46" s="2">
        <f>BT$207*$B46+BT$209</f>
        <v>92.490753033406463</v>
      </c>
      <c r="CY46" s="2">
        <f>BU$207*$B46+BU$209</f>
        <v>85.39473279736761</v>
      </c>
      <c r="CZ46" s="2">
        <f>BV$207*$B46+BV$209</f>
        <v>75.661756975013191</v>
      </c>
      <c r="DA46" s="2">
        <f>BW$207*$B46+BW$209</f>
        <v>65.315372759962045</v>
      </c>
      <c r="DD46" s="2">
        <f>BZ$207*$B46+BZ$209</f>
        <v>97.991839394581973</v>
      </c>
      <c r="DE46" s="2">
        <f>CA$207*$B46+CA$209</f>
        <v>99.013109007149183</v>
      </c>
      <c r="DF46" s="2">
        <f>CB$207*$B46+CB$209</f>
        <v>99.02921921064754</v>
      </c>
      <c r="DG46" s="2">
        <f>CC$207*$B46+CC$209</f>
        <v>99.101560047642323</v>
      </c>
      <c r="DH46" s="2">
        <f>CD$207*$B46+CD$209</f>
        <v>97.760294094538452</v>
      </c>
      <c r="DI46" s="2">
        <f>CE$207*$B46+CE$209</f>
        <v>99.73397687983524</v>
      </c>
      <c r="DJ46" s="2">
        <f>CF$207*$B46+CF$209</f>
        <v>102.82173589228076</v>
      </c>
      <c r="DK46" s="2">
        <f>CG$207*$B46+CG$209</f>
        <v>104.13300714016142</v>
      </c>
      <c r="DL46" s="2">
        <f>CH$207*$B46+CH$209</f>
        <v>101.80616780000121</v>
      </c>
      <c r="DM46" s="2">
        <f>CI$207*$B46+CI$209</f>
        <v>96.857438998098303</v>
      </c>
      <c r="DN46" s="2">
        <f>CJ$207*$B46+CJ$209</f>
        <v>90.13230448345206</v>
      </c>
      <c r="DO46" s="2">
        <f>CK$207*$B46+CK$209</f>
        <v>79.926477224492061</v>
      </c>
      <c r="DP46" s="2">
        <f>CL$207*$B46+CL$209</f>
        <v>68.235220939564257</v>
      </c>
      <c r="DS46" s="2">
        <f>POWER(10,($B46-C$227)/C$228)/(1+POWER(10,($B46-C$227)/C$228))</f>
        <v>2.95338941802322E-3</v>
      </c>
      <c r="DT46" s="2">
        <f>POWER(10,($B46-D$227)/D$228)/(1+POWER(10,($B46-D$227)/D$228))</f>
        <v>3.7036603989383746E-3</v>
      </c>
      <c r="DU46" s="2">
        <f>POWER(10,($B46-E$227)/E$228)/(1+POWER(10,($B46-E$227)/E$228))</f>
        <v>3.8197156410995537E-3</v>
      </c>
      <c r="DV46" s="2">
        <f>POWER(10,($B46-F$227)/F$228)/(1+POWER(10,($B46-F$227)/F$228))</f>
        <v>4.2546982336167721E-3</v>
      </c>
      <c r="DW46" s="2">
        <f>POWER(10,($B46-G$227)/G$228)/(1+POWER(10,($B46-G$227)/G$228))</f>
        <v>4.0214581470129161E-3</v>
      </c>
      <c r="DX46" s="2">
        <f>POWER(10,($B46-H$227)/H$228)/(1+POWER(10,($B46-H$227)/H$228))</f>
        <v>3.8921085373805086E-3</v>
      </c>
      <c r="DY46" s="2">
        <f>POWER(10,($B46-I$227)/I$228)/(1+POWER(10,($B46-I$227)/I$228))</f>
        <v>4.1313329159848632E-3</v>
      </c>
      <c r="DZ46" s="2">
        <f>POWER(10,($B46-J$227)/J$228)/(1+POWER(10,($B46-J$227)/J$228))</f>
        <v>3.9899955468164633E-3</v>
      </c>
      <c r="EA46" s="2">
        <f>POWER(10,($B46-K$227)/K$228)/(1+POWER(10,($B46-K$227)/K$228))</f>
        <v>4.0550474937435105E-3</v>
      </c>
      <c r="EB46" s="2">
        <f>POWER(10,($B46-L$227)/L$228)/(1+POWER(10,($B46-L$227)/L$228))</f>
        <v>3.9010005621145029E-3</v>
      </c>
      <c r="EC46" s="2">
        <f>POWER(10,($B46-M$227)/M$228)/(1+POWER(10,($B46-M$227)/M$228))</f>
        <v>3.7337360933854683E-3</v>
      </c>
      <c r="ED46" s="2">
        <f>POWER(10,($B46-N$227)/N$228)/(1+POWER(10,($B46-N$227)/N$228))</f>
        <v>4.4439344583364166E-3</v>
      </c>
      <c r="EE46" s="2">
        <f>POWER(10,($B46-O$227)/O$228)/(1+POWER(10,($B46-O$227)/O$228))</f>
        <v>3.9527476314743333E-3</v>
      </c>
    </row>
    <row r="47" spans="2:135" x14ac:dyDescent="0.25">
      <c r="B47" s="2">
        <v>41</v>
      </c>
      <c r="C47">
        <v>101.983</v>
      </c>
      <c r="D47">
        <v>103.54</v>
      </c>
      <c r="E47">
        <v>103.881</v>
      </c>
      <c r="F47">
        <v>103.712</v>
      </c>
      <c r="G47">
        <v>104.35599999999999</v>
      </c>
      <c r="H47">
        <v>104.068</v>
      </c>
      <c r="I47">
        <v>107.08499999999999</v>
      </c>
      <c r="J47">
        <v>109.47499999999999</v>
      </c>
      <c r="K47">
        <v>105.57599999999999</v>
      </c>
      <c r="L47">
        <v>102.39</v>
      </c>
      <c r="M47">
        <v>94.661000000000001</v>
      </c>
      <c r="N47">
        <v>94.081999999999994</v>
      </c>
      <c r="O47">
        <v>81.015900000000002</v>
      </c>
      <c r="R47" s="5">
        <f>AV47+(C$209*_xlfn.NORM.DIST($B47,C$214*C$215+C$213,C$219*C$214,FALSE))+(C$211*_xlfn.NORM.DIST($B47,C$214*C$216+C$213,C$220*C$214,FALSE))+(C$210*_xlfn.NORM.DIST($B47,C$214*C$217+C$213,C$221*C$214,FALSE))+(C$212*_xlfn.NORM.DIST($B47,C$214*C$218+C$213,C$222*C$214,FALSE))</f>
        <v>94.310155791230358</v>
      </c>
      <c r="S47" s="5">
        <f>AW47+(D$209*_xlfn.NORM.DIST($B47,D$214*D$215+D$213,D$219*D$214,FALSE))+(D$211*_xlfn.NORM.DIST($B47,D$214*D$216+D$213,D$220*D$214,FALSE))+(D$210*_xlfn.NORM.DIST($B47,D$214*D$217+D$213,D$221*D$214,FALSE))+(D$212*_xlfn.NORM.DIST($B47,D$214*D$218+D$213,D$222*D$214,FALSE))</f>
        <v>96.851337458125599</v>
      </c>
      <c r="T47" s="5">
        <f>AX47+(E$209*_xlfn.NORM.DIST($B47,E$214*E$215+E$213,E$219*E$214,FALSE))+(E$211*_xlfn.NORM.DIST($B47,E$214*E$216+E$213,E$220*E$214,FALSE))+(E$210*_xlfn.NORM.DIST($B47,E$214*E$217+E$213,E$221*E$214,FALSE))+(E$212*_xlfn.NORM.DIST($B47,E$214*E$218+E$213,E$222*E$214,FALSE))</f>
        <v>97.666890321889667</v>
      </c>
      <c r="U47" s="5">
        <f>AY47+(F$209*_xlfn.NORM.DIST($B47,F$214*F$215+F$213,F$219*F$214,FALSE))+(F$211*_xlfn.NORM.DIST($B47,F$214*F$216+F$213,F$220*F$214,FALSE))+(F$210*_xlfn.NORM.DIST($B47,F$214*F$217+F$213,F$221*F$214,FALSE))+(F$212*_xlfn.NORM.DIST($B47,F$214*F$218+F$213,F$222*F$214,FALSE))</f>
        <v>99.284256566610011</v>
      </c>
      <c r="V47" s="5">
        <f>AZ47+(G$209*_xlfn.NORM.DIST($B47,G$214*G$215+G$213,G$219*G$214,FALSE))+(G$211*_xlfn.NORM.DIST($B47,G$214*G$216+G$213,G$220*G$214,FALSE))+(G$210*_xlfn.NORM.DIST($B47,G$214*G$217+G$213,G$221*G$214,FALSE))+(G$212*_xlfn.NORM.DIST($B47,G$214*G$218+G$213,G$222*G$214,FALSE))</f>
        <v>98.01915943846744</v>
      </c>
      <c r="W47" s="5">
        <f>BA47+(H$209*_xlfn.NORM.DIST($B47,H$214*H$215+H$213,H$219*H$214,FALSE))+(H$211*_xlfn.NORM.DIST($B47,H$214*H$216+H$213,H$220*H$214,FALSE))+(H$210*_xlfn.NORM.DIST($B47,H$214*H$217+H$213,H$221*H$214,FALSE))+(H$212*_xlfn.NORM.DIST($B47,H$214*H$218+H$213,H$222*H$214,FALSE))</f>
        <v>98.605253832101909</v>
      </c>
      <c r="X47" s="5">
        <f>BB47+(I$209*_xlfn.NORM.DIST($B47,I$214*I$215+I$213,I$219*I$214,FALSE))+(I$211*_xlfn.NORM.DIST($B47,I$214*I$216+I$213,I$220*I$214,FALSE))+(I$210*_xlfn.NORM.DIST($B47,I$214*I$217+I$213,I$221*I$214,FALSE))+(I$212*_xlfn.NORM.DIST($B47,I$214*I$218+I$213,I$222*I$214,FALSE))</f>
        <v>101.00445173054447</v>
      </c>
      <c r="Y47" s="5">
        <f>BC47+(J$209*_xlfn.NORM.DIST($B47,J$214*J$215+J$213,J$219*J$214,FALSE))+(J$211*_xlfn.NORM.DIST($B47,J$214*J$216+J$213,J$220*J$214,FALSE))+(J$210*_xlfn.NORM.DIST($B47,J$214*J$217+J$213,J$221*J$214,FALSE))+(J$212*_xlfn.NORM.DIST($B47,J$214*J$218+J$213,J$222*J$214,FALSE))</f>
        <v>101.19423976053126</v>
      </c>
      <c r="Z47" s="5">
        <f>BD47+(K$209*_xlfn.NORM.DIST($B47,K$214*K$215+K$213,K$219*K$214,FALSE))+(K$211*_xlfn.NORM.DIST($B47,K$214*K$216+K$213,K$220*K$214,FALSE))+(K$210*_xlfn.NORM.DIST($B47,K$214*K$217+K$213,K$221*K$214,FALSE))+(K$212*_xlfn.NORM.DIST($B47,K$214*K$218+K$213,K$222*K$214,FALSE))</f>
        <v>99.711425374131721</v>
      </c>
      <c r="AA47" s="5">
        <f>BE47+(L$209*_xlfn.NORM.DIST($B47,L$214*L$215+L$213,L$219*L$214,FALSE))+(L$211*_xlfn.NORM.DIST($B47,L$214*L$216+L$213,L$220*L$214,FALSE))+(L$210*_xlfn.NORM.DIST($B47,L$214*L$217+L$213,L$221*L$214,FALSE))+(L$212*_xlfn.NORM.DIST($B47,L$214*L$218+L$213,L$222*L$214,FALSE))</f>
        <v>95.329258671561249</v>
      </c>
      <c r="AB47" s="5">
        <f>BF47+(M$209*_xlfn.NORM.DIST($B47,M$214*M$215+M$213,M$219*M$214,FALSE))+(M$211*_xlfn.NORM.DIST($B47,M$214*M$216+M$213,M$220*M$214,FALSE))+(M$210*_xlfn.NORM.DIST($B47,M$214*M$217+M$213,M$221*M$214,FALSE))+(M$212*_xlfn.NORM.DIST($B47,M$214*M$218+M$213,M$222*M$214,FALSE))</f>
        <v>88.855055049880775</v>
      </c>
      <c r="AC47" s="5">
        <f>BG47+(N$209*_xlfn.NORM.DIST($B47,N$214*N$215+N$213,N$219*N$214,FALSE))+(N$211*_xlfn.NORM.DIST($B47,N$214*N$216+N$213,N$220*N$214,FALSE))+(N$210*_xlfn.NORM.DIST($B47,N$214*N$217+N$213,N$221*N$214,FALSE))+(N$212*_xlfn.NORM.DIST($B47,N$214*N$218+N$213,N$222*N$214,FALSE))</f>
        <v>89.556069263909379</v>
      </c>
      <c r="AD47" s="5">
        <f>BH47+(O$209*_xlfn.NORM.DIST($B47,O$214*O$215+O$213,O$219*O$214,FALSE))+(O$211*_xlfn.NORM.DIST($B47,O$214*O$216+O$213,O$220*O$214,FALSE))+(O$210*_xlfn.NORM.DIST($B47,O$214*O$217+O$213,O$221*O$214,FALSE))+(O$212*_xlfn.NORM.DIST($B47,O$214*O$218+O$213,O$222*O$214,FALSE))</f>
        <v>74.732010589031688</v>
      </c>
      <c r="AE47" s="5"/>
      <c r="AG47" s="5">
        <f t="shared" si="0"/>
        <v>7.6728442087696465</v>
      </c>
      <c r="AH47" s="5">
        <f t="shared" si="1"/>
        <v>6.6886625418744075</v>
      </c>
      <c r="AI47" s="5">
        <f t="shared" si="2"/>
        <v>6.2141096781103329</v>
      </c>
      <c r="AJ47" s="5">
        <f t="shared" si="3"/>
        <v>4.4277434333899919</v>
      </c>
      <c r="AK47" s="5">
        <f t="shared" si="4"/>
        <v>6.3368405615325543</v>
      </c>
      <c r="AL47" s="5">
        <f t="shared" si="5"/>
        <v>5.4627461678980893</v>
      </c>
      <c r="AM47" s="5">
        <f t="shared" si="6"/>
        <v>6.0805482694555195</v>
      </c>
      <c r="AN47" s="5">
        <f t="shared" si="7"/>
        <v>8.2807602394687336</v>
      </c>
      <c r="AO47" s="5">
        <f t="shared" si="8"/>
        <v>5.8645746258682721</v>
      </c>
      <c r="AP47" s="5">
        <f t="shared" si="9"/>
        <v>7.0607413284387519</v>
      </c>
      <c r="AQ47" s="5">
        <f t="shared" si="10"/>
        <v>5.8059449501192262</v>
      </c>
      <c r="AR47" s="5">
        <f t="shared" si="11"/>
        <v>4.5259307360906149</v>
      </c>
      <c r="AS47" s="5">
        <f t="shared" si="12"/>
        <v>6.2838894109683139</v>
      </c>
      <c r="AV47" s="2">
        <f t="shared" si="13"/>
        <v>92.8581970643516</v>
      </c>
      <c r="AW47" s="2">
        <f t="shared" si="14"/>
        <v>95.335926319284056</v>
      </c>
      <c r="AX47" s="2">
        <f t="shared" si="15"/>
        <v>96.73884949571648</v>
      </c>
      <c r="AY47" s="2">
        <f t="shared" si="16"/>
        <v>96.673368146778159</v>
      </c>
      <c r="AZ47" s="2">
        <f t="shared" si="17"/>
        <v>95.755807652007789</v>
      </c>
      <c r="BA47" s="2">
        <f t="shared" si="18"/>
        <v>96.997600056177959</v>
      </c>
      <c r="BB47" s="2">
        <f t="shared" si="19"/>
        <v>98.831202560449299</v>
      </c>
      <c r="BC47" s="2">
        <f t="shared" si="20"/>
        <v>99.168825676273954</v>
      </c>
      <c r="BD47" s="2">
        <f t="shared" si="21"/>
        <v>96.59538293026921</v>
      </c>
      <c r="BE47" s="2">
        <f t="shared" si="22"/>
        <v>92.539296035249919</v>
      </c>
      <c r="BF47" s="2">
        <f t="shared" si="23"/>
        <v>85.451415272655268</v>
      </c>
      <c r="BG47" s="2">
        <f t="shared" si="24"/>
        <v>75.72555880289363</v>
      </c>
      <c r="BH47" s="2">
        <f t="shared" si="25"/>
        <v>65.358611870783434</v>
      </c>
      <c r="BK47" s="2" t="str">
        <f>IF(OR($B47&lt;C$229, AND($B47&gt;C$230, $B47&lt;C$231)), C47, "")</f>
        <v/>
      </c>
      <c r="BL47" s="2" t="str">
        <f>IF(OR($B47&lt;D$229, AND($B47&gt;D$230, $B47&lt;D$231)), D47, "")</f>
        <v/>
      </c>
      <c r="BM47" s="2">
        <f>IF(OR($B47&lt;E$229, AND($B47&gt;E$230, $B47&lt;E$231)), E47, "")</f>
        <v>103.881</v>
      </c>
      <c r="BN47" s="2" t="str">
        <f>IF(OR($B47&lt;F$229, AND($B47&gt;F$230, $B47&lt;F$231)), F47, "")</f>
        <v/>
      </c>
      <c r="BO47" s="2" t="str">
        <f>IF(OR($B47&lt;G$229, AND($B47&gt;G$230, $B47&lt;G$231)), G47, "")</f>
        <v/>
      </c>
      <c r="BP47" s="2" t="str">
        <f>IF(OR($B47&lt;H$229, AND($B47&gt;H$230, $B47&lt;H$231)), H47, "")</f>
        <v/>
      </c>
      <c r="BQ47" s="2" t="str">
        <f>IF(OR($B47&lt;I$229, AND($B47&gt;I$230, $B47&lt;I$231)), I47, "")</f>
        <v/>
      </c>
      <c r="BR47" s="2" t="str">
        <f>IF(OR($B47&lt;J$229, AND($B47&gt;J$230, $B47&lt;J$231)), J47, "")</f>
        <v/>
      </c>
      <c r="BS47" s="2" t="str">
        <f>IF(OR($B47&lt;K$229, AND($B47&gt;K$230, $B47&lt;K$231)), K47, "")</f>
        <v/>
      </c>
      <c r="BT47" s="2" t="str">
        <f>IF(OR($B47&lt;L$229, AND($B47&gt;L$230, $B47&lt;L$231)), L47, "")</f>
        <v/>
      </c>
      <c r="BU47" s="2" t="str">
        <f>IF(OR($B47&lt;M$229, AND($B47&gt;M$230, $B47&lt;M$231)), M47, "")</f>
        <v/>
      </c>
      <c r="BV47" s="2" t="str">
        <f>IF(OR($B47&lt;N$229, AND($B47&gt;N$230, $B47&lt;N$231)), N47, "")</f>
        <v/>
      </c>
      <c r="BW47" s="2" t="str">
        <f>IF(OR($B47&lt;O$229, AND($B47&gt;O$230, $B47&lt;O$231)), O47, "")</f>
        <v/>
      </c>
      <c r="BZ47" s="2" t="str">
        <f>IF(OR(AND($B47&gt;C$230, $B47&lt;C$231), $B47&gt;C$232), C47, "")</f>
        <v/>
      </c>
      <c r="CA47" s="2" t="str">
        <f>IF(OR(AND($B47&gt;D$230, $B47&lt;D$231), $B47&gt;D$232), D47, "")</f>
        <v/>
      </c>
      <c r="CB47" s="2" t="str">
        <f>IF(OR(AND($B47&gt;E$230, $B47&lt;E$231), $B47&gt;E$232), E47, "")</f>
        <v/>
      </c>
      <c r="CC47" s="2" t="str">
        <f>IF(OR(AND($B47&gt;F$230, $B47&lt;F$231), $B47&gt;F$232), F47, "")</f>
        <v/>
      </c>
      <c r="CD47" s="2" t="str">
        <f>IF(OR(AND($B47&gt;G$230, $B47&lt;G$231), $B47&gt;G$232), G47, "")</f>
        <v/>
      </c>
      <c r="CE47" s="2" t="str">
        <f>IF(OR(AND($B47&gt;H$230, $B47&lt;H$231), $B47&gt;H$232), H47, "")</f>
        <v/>
      </c>
      <c r="CF47" s="2" t="str">
        <f>IF(OR(AND($B47&gt;I$230, $B47&lt;I$231), $B47&gt;I$232), I47, "")</f>
        <v/>
      </c>
      <c r="CG47" s="2" t="str">
        <f>IF(OR(AND($B47&gt;J$230, $B47&lt;J$231), $B47&gt;J$232), J47, "")</f>
        <v/>
      </c>
      <c r="CH47" s="2" t="str">
        <f>IF(OR(AND($B47&gt;K$230, $B47&lt;K$231), $B47&gt;K$232), K47, "")</f>
        <v/>
      </c>
      <c r="CI47" s="2" t="str">
        <f>IF(OR(AND($B47&gt;L$230, $B47&lt;L$231), $B47&gt;L$232), L47, "")</f>
        <v/>
      </c>
      <c r="CJ47" s="2" t="str">
        <f>IF(OR(AND($B47&gt;M$230, $B47&lt;M$231), $B47&gt;M$232), M47, "")</f>
        <v/>
      </c>
      <c r="CK47" s="2" t="str">
        <f>IF(OR(AND($B47&gt;N$230, $B47&lt;N$231), $B47&gt;N$232), N47, "")</f>
        <v/>
      </c>
      <c r="CL47" s="2" t="str">
        <f>IF(OR(AND($B47&gt;O$230, $B47&lt;O$231), $B47&gt;O$232), O47, "")</f>
        <v/>
      </c>
      <c r="CO47" s="2">
        <f>BK$207*$B47+BK$209</f>
        <v>92.841787832436935</v>
      </c>
      <c r="CP47" s="2">
        <f>BL$207*$B47+BL$209</f>
        <v>95.321215297717799</v>
      </c>
      <c r="CQ47" s="2">
        <f>BM$207*$B47+BM$209</f>
        <v>96.729441228936849</v>
      </c>
      <c r="CR47" s="2">
        <f>BN$207*$B47+BN$209</f>
        <v>96.662234122492933</v>
      </c>
      <c r="CS47" s="2">
        <f>BO$207*$B47+BO$209</f>
        <v>95.747054119666544</v>
      </c>
      <c r="CT47" s="2">
        <f>BP$207*$B47+BP$209</f>
        <v>96.985961104196122</v>
      </c>
      <c r="CU47" s="2">
        <f>BQ$207*$B47+BQ$209</f>
        <v>98.813230812240462</v>
      </c>
      <c r="CV47" s="2">
        <f>BR$207*$B47+BR$209</f>
        <v>99.147252747623824</v>
      </c>
      <c r="CW47" s="2">
        <f>BS$207*$B47+BS$209</f>
        <v>96.572410709315889</v>
      </c>
      <c r="CX47" s="2">
        <f>BT$207*$B47+BT$209</f>
        <v>92.521009322264334</v>
      </c>
      <c r="CY47" s="2">
        <f>BU$207*$B47+BU$209</f>
        <v>85.432408950117846</v>
      </c>
      <c r="CZ47" s="2">
        <f>BV$207*$B47+BV$209</f>
        <v>75.705192634343362</v>
      </c>
      <c r="DA47" s="2">
        <f>BW$207*$B47+BW$209</f>
        <v>65.346207772421536</v>
      </c>
      <c r="DD47" s="2">
        <f>BZ$207*$B47+BZ$209</f>
        <v>97.910425745870526</v>
      </c>
      <c r="DE47" s="2">
        <f>CA$207*$B47+CA$209</f>
        <v>98.945037067922271</v>
      </c>
      <c r="DF47" s="2">
        <f>CB$207*$B47+CB$209</f>
        <v>98.976625089488735</v>
      </c>
      <c r="DG47" s="2">
        <f>CC$207*$B47+CC$209</f>
        <v>99.049834485880027</v>
      </c>
      <c r="DH47" s="2">
        <f>CD$207*$B47+CD$209</f>
        <v>97.733003861567354</v>
      </c>
      <c r="DI47" s="2">
        <f>CE$207*$B47+CE$209</f>
        <v>99.714260219915545</v>
      </c>
      <c r="DJ47" s="2">
        <f>CF$207*$B47+CF$209</f>
        <v>102.78215862742529</v>
      </c>
      <c r="DK47" s="2">
        <f>CG$207*$B47+CG$209</f>
        <v>104.08017016065622</v>
      </c>
      <c r="DL47" s="2">
        <f>CH$207*$B47+CH$209</f>
        <v>101.74105818865124</v>
      </c>
      <c r="DM47" s="2">
        <f>CI$207*$B47+CI$209</f>
        <v>96.797849848219826</v>
      </c>
      <c r="DN47" s="2">
        <f>CJ$207*$B47+CJ$209</f>
        <v>90.076608714548954</v>
      </c>
      <c r="DO47" s="2">
        <f>CK$207*$B47+CK$209</f>
        <v>79.886651696797301</v>
      </c>
      <c r="DP47" s="2">
        <f>CL$207*$B47+CL$209</f>
        <v>68.209276034284812</v>
      </c>
      <c r="DS47" s="2">
        <f>POWER(10,($B47-C$227)/C$228)/(1+POWER(10,($B47-C$227)/C$228))</f>
        <v>3.2374046430027515E-3</v>
      </c>
      <c r="DT47" s="2">
        <f>POWER(10,($B47-D$227)/D$228)/(1+POWER(10,($B47-D$227)/D$228))</f>
        <v>4.0595323112244761E-3</v>
      </c>
      <c r="DU47" s="2">
        <f>POWER(10,($B47-E$227)/E$228)/(1+POWER(10,($B47-E$227)/E$228))</f>
        <v>4.1866920392185083E-3</v>
      </c>
      <c r="DV47" s="2">
        <f>POWER(10,($B47-F$227)/F$228)/(1+POWER(10,($B47-F$227)/F$228))</f>
        <v>4.6632696392439324E-3</v>
      </c>
      <c r="DW47" s="2">
        <f>POWER(10,($B47-G$227)/G$228)/(1+POWER(10,($B47-G$227)/G$228))</f>
        <v>4.4077310500631114E-3</v>
      </c>
      <c r="DX47" s="2">
        <f>POWER(10,($B47-H$227)/H$228)/(1+POWER(10,($B47-H$227)/H$228))</f>
        <v>4.2660102460090384E-3</v>
      </c>
      <c r="DY47" s="2">
        <f>POWER(10,($B47-I$227)/I$228)/(1+POWER(10,($B47-I$227)/I$228))</f>
        <v>4.5281116325884977E-3</v>
      </c>
      <c r="DZ47" s="2">
        <f>POWER(10,($B47-J$227)/J$228)/(1+POWER(10,($B47-J$227)/J$228))</f>
        <v>4.3732596441066656E-3</v>
      </c>
      <c r="EA47" s="2">
        <f>POWER(10,($B47-K$227)/K$228)/(1+POWER(10,($B47-K$227)/K$228))</f>
        <v>4.4445323549667263E-3</v>
      </c>
      <c r="EB47" s="2">
        <f>POWER(10,($B47-L$227)/L$228)/(1+POWER(10,($B47-L$227)/L$228))</f>
        <v>4.275752830763019E-3</v>
      </c>
      <c r="EC47" s="2">
        <f>POWER(10,($B47-M$227)/M$228)/(1+POWER(10,($B47-M$227)/M$228))</f>
        <v>4.0924860043675161E-3</v>
      </c>
      <c r="ED47" s="2">
        <f>POWER(10,($B47-N$227)/N$228)/(1+POWER(10,($B47-N$227)/N$228))</f>
        <v>4.8705890087818388E-3</v>
      </c>
      <c r="EE47" s="2">
        <f>POWER(10,($B47-O$227)/O$228)/(1+POWER(10,($B47-O$227)/O$228))</f>
        <v>4.3324493960289453E-3</v>
      </c>
    </row>
    <row r="48" spans="2:135" x14ac:dyDescent="0.25">
      <c r="B48" s="2">
        <v>42</v>
      </c>
      <c r="C48">
        <v>103.94799999999999</v>
      </c>
      <c r="D48">
        <v>107.42</v>
      </c>
      <c r="E48">
        <v>105.22</v>
      </c>
      <c r="F48">
        <v>106.051</v>
      </c>
      <c r="G48">
        <v>105.42400000000001</v>
      </c>
      <c r="H48">
        <v>105.35599999999999</v>
      </c>
      <c r="I48">
        <v>109.729</v>
      </c>
      <c r="J48">
        <v>111.271</v>
      </c>
      <c r="K48">
        <v>109.864</v>
      </c>
      <c r="L48">
        <v>106.30500000000001</v>
      </c>
      <c r="M48">
        <v>97.355999999999995</v>
      </c>
      <c r="N48">
        <v>99.918000000000006</v>
      </c>
      <c r="O48">
        <v>85.063500000000005</v>
      </c>
      <c r="R48" s="5">
        <f>AV48+(C$209*_xlfn.NORM.DIST($B48,C$214*C$215+C$213,C$219*C$214,FALSE))+(C$211*_xlfn.NORM.DIST($B48,C$214*C$216+C$213,C$220*C$214,FALSE))+(C$210*_xlfn.NORM.DIST($B48,C$214*C$217+C$213,C$221*C$214,FALSE))+(C$212*_xlfn.NORM.DIST($B48,C$214*C$218+C$213,C$222*C$214,FALSE))</f>
        <v>95.443652830952132</v>
      </c>
      <c r="S48" s="5">
        <f>AW48+(D$209*_xlfn.NORM.DIST($B48,D$214*D$215+D$213,D$219*D$214,FALSE))+(D$211*_xlfn.NORM.DIST($B48,D$214*D$216+D$213,D$220*D$214,FALSE))+(D$210*_xlfn.NORM.DIST($B48,D$214*D$217+D$213,D$221*D$214,FALSE))+(D$212*_xlfn.NORM.DIST($B48,D$214*D$218+D$213,D$222*D$214,FALSE))</f>
        <v>98.062197149451634</v>
      </c>
      <c r="T48" s="5">
        <f>AX48+(E$209*_xlfn.NORM.DIST($B48,E$214*E$215+E$213,E$219*E$214,FALSE))+(E$211*_xlfn.NORM.DIST($B48,E$214*E$216+E$213,E$220*E$214,FALSE))+(E$210*_xlfn.NORM.DIST($B48,E$214*E$217+E$213,E$221*E$214,FALSE))+(E$212*_xlfn.NORM.DIST($B48,E$214*E$218+E$213,E$222*E$214,FALSE))</f>
        <v>98.464538444922042</v>
      </c>
      <c r="U48" s="5">
        <f>AY48+(F$209*_xlfn.NORM.DIST($B48,F$214*F$215+F$213,F$219*F$214,FALSE))+(F$211*_xlfn.NORM.DIST($B48,F$214*F$216+F$213,F$220*F$214,FALSE))+(F$210*_xlfn.NORM.DIST($B48,F$214*F$217+F$213,F$221*F$214,FALSE))+(F$212*_xlfn.NORM.DIST($B48,F$214*F$218+F$213,F$222*F$214,FALSE))</f>
        <v>101.17975100544956</v>
      </c>
      <c r="V48" s="5">
        <f>AZ48+(G$209*_xlfn.NORM.DIST($B48,G$214*G$215+G$213,G$219*G$214,FALSE))+(G$211*_xlfn.NORM.DIST($B48,G$214*G$216+G$213,G$220*G$214,FALSE))+(G$210*_xlfn.NORM.DIST($B48,G$214*G$217+G$213,G$221*G$214,FALSE))+(G$212*_xlfn.NORM.DIST($B48,G$214*G$218+G$213,G$222*G$214,FALSE))</f>
        <v>99.707809112559801</v>
      </c>
      <c r="W48" s="5">
        <f>BA48+(H$209*_xlfn.NORM.DIST($B48,H$214*H$215+H$213,H$219*H$214,FALSE))+(H$211*_xlfn.NORM.DIST($B48,H$214*H$216+H$213,H$220*H$214,FALSE))+(H$210*_xlfn.NORM.DIST($B48,H$214*H$217+H$213,H$221*H$214,FALSE))+(H$212*_xlfn.NORM.DIST($B48,H$214*H$218+H$213,H$222*H$214,FALSE))</f>
        <v>99.903340998356455</v>
      </c>
      <c r="X48" s="5">
        <f>BB48+(I$209*_xlfn.NORM.DIST($B48,I$214*I$215+I$213,I$219*I$214,FALSE))+(I$211*_xlfn.NORM.DIST($B48,I$214*I$216+I$213,I$220*I$214,FALSE))+(I$210*_xlfn.NORM.DIST($B48,I$214*I$217+I$213,I$221*I$214,FALSE))+(I$212*_xlfn.NORM.DIST($B48,I$214*I$218+I$213,I$222*I$214,FALSE))</f>
        <v>102.68429406785735</v>
      </c>
      <c r="Y48" s="5">
        <f>BC48+(J$209*_xlfn.NORM.DIST($B48,J$214*J$215+J$213,J$219*J$214,FALSE))+(J$211*_xlfn.NORM.DIST($B48,J$214*J$216+J$213,J$220*J$214,FALSE))+(J$210*_xlfn.NORM.DIST($B48,J$214*J$217+J$213,J$221*J$214,FALSE))+(J$212*_xlfn.NORM.DIST($B48,J$214*J$218+J$213,J$222*J$214,FALSE))</f>
        <v>102.78677582343109</v>
      </c>
      <c r="Z48" s="5">
        <f>BD48+(K$209*_xlfn.NORM.DIST($B48,K$214*K$215+K$213,K$219*K$214,FALSE))+(K$211*_xlfn.NORM.DIST($B48,K$214*K$216+K$213,K$220*K$214,FALSE))+(K$210*_xlfn.NORM.DIST($B48,K$214*K$217+K$213,K$221*K$214,FALSE))+(K$212*_xlfn.NORM.DIST($B48,K$214*K$218+K$213,K$222*K$214,FALSE))</f>
        <v>101.93056041476666</v>
      </c>
      <c r="AA48" s="5">
        <f>BE48+(L$209*_xlfn.NORM.DIST($B48,L$214*L$215+L$213,L$219*L$214,FALSE))+(L$211*_xlfn.NORM.DIST($B48,L$214*L$216+L$213,L$220*L$214,FALSE))+(L$210*_xlfn.NORM.DIST($B48,L$214*L$217+L$213,L$221*L$214,FALSE))+(L$212*_xlfn.NORM.DIST($B48,L$214*L$218+L$213,L$222*L$214,FALSE))</f>
        <v>97.32021894716614</v>
      </c>
      <c r="AB48" s="5">
        <f>BF48+(M$209*_xlfn.NORM.DIST($B48,M$214*M$215+M$213,M$219*M$214,FALSE))+(M$211*_xlfn.NORM.DIST($B48,M$214*M$216+M$213,M$220*M$214,FALSE))+(M$210*_xlfn.NORM.DIST($B48,M$214*M$217+M$213,M$221*M$214,FALSE))+(M$212*_xlfn.NORM.DIST($B48,M$214*M$218+M$213,M$222*M$214,FALSE))</f>
        <v>91.142877383319359</v>
      </c>
      <c r="AC48" s="5">
        <f>BG48+(N$209*_xlfn.NORM.DIST($B48,N$214*N$215+N$213,N$219*N$214,FALSE))+(N$211*_xlfn.NORM.DIST($B48,N$214*N$216+N$213,N$220*N$214,FALSE))+(N$210*_xlfn.NORM.DIST($B48,N$214*N$217+N$213,N$221*N$214,FALSE))+(N$212*_xlfn.NORM.DIST($B48,N$214*N$218+N$213,N$222*N$214,FALSE))</f>
        <v>95.794154868308539</v>
      </c>
      <c r="AD48" s="5">
        <f>BH48+(O$209*_xlfn.NORM.DIST($B48,O$214*O$215+O$213,O$219*O$214,FALSE))+(O$211*_xlfn.NORM.DIST($B48,O$214*O$216+O$213,O$220*O$214,FALSE))+(O$210*_xlfn.NORM.DIST($B48,O$214*O$217+O$213,O$221*O$214,FALSE))+(O$212*_xlfn.NORM.DIST($B48,O$214*O$218+O$213,O$222*O$214,FALSE))</f>
        <v>79.252914329413329</v>
      </c>
      <c r="AE48" s="5"/>
      <c r="AG48" s="5">
        <f t="shared" si="0"/>
        <v>8.5043471690478611</v>
      </c>
      <c r="AH48" s="5">
        <f t="shared" si="1"/>
        <v>9.3578028505483672</v>
      </c>
      <c r="AI48" s="5">
        <f t="shared" si="2"/>
        <v>6.7554615550779573</v>
      </c>
      <c r="AJ48" s="5">
        <f t="shared" si="3"/>
        <v>4.8712489945504416</v>
      </c>
      <c r="AK48" s="5">
        <f t="shared" si="4"/>
        <v>5.7161908874402059</v>
      </c>
      <c r="AL48" s="5">
        <f t="shared" si="5"/>
        <v>5.4526590016435392</v>
      </c>
      <c r="AM48" s="5">
        <f t="shared" si="6"/>
        <v>7.044705932142648</v>
      </c>
      <c r="AN48" s="5">
        <f t="shared" si="7"/>
        <v>8.4842241765689153</v>
      </c>
      <c r="AO48" s="5">
        <f t="shared" si="8"/>
        <v>7.9334395852333444</v>
      </c>
      <c r="AP48" s="5">
        <f t="shared" si="9"/>
        <v>8.984781052833867</v>
      </c>
      <c r="AQ48" s="5">
        <f t="shared" si="10"/>
        <v>6.2131226166806357</v>
      </c>
      <c r="AR48" s="5">
        <f t="shared" si="11"/>
        <v>4.1238451316914677</v>
      </c>
      <c r="AS48" s="5">
        <f t="shared" si="12"/>
        <v>5.8105856705866756</v>
      </c>
      <c r="AV48" s="2">
        <f t="shared" si="13"/>
        <v>92.874745564540035</v>
      </c>
      <c r="AW48" s="2">
        <f t="shared" si="14"/>
        <v>95.345408703153112</v>
      </c>
      <c r="AX48" s="2">
        <f t="shared" si="15"/>
        <v>96.736053074690062</v>
      </c>
      <c r="AY48" s="2">
        <f t="shared" si="16"/>
        <v>96.672446171769522</v>
      </c>
      <c r="AZ48" s="2">
        <f t="shared" si="17"/>
        <v>95.775507378123308</v>
      </c>
      <c r="BA48" s="2">
        <f t="shared" si="18"/>
        <v>97.036012785207348</v>
      </c>
      <c r="BB48" s="2">
        <f t="shared" si="19"/>
        <v>98.876442963375368</v>
      </c>
      <c r="BC48" s="2">
        <f t="shared" si="20"/>
        <v>99.220276510257264</v>
      </c>
      <c r="BD48" s="2">
        <f t="shared" si="21"/>
        <v>96.639365238668333</v>
      </c>
      <c r="BE48" s="2">
        <f t="shared" si="22"/>
        <v>92.570887279267211</v>
      </c>
      <c r="BF48" s="2">
        <f t="shared" si="23"/>
        <v>85.490498071503566</v>
      </c>
      <c r="BG48" s="2">
        <f t="shared" si="24"/>
        <v>75.770504417789809</v>
      </c>
      <c r="BH48" s="2">
        <f t="shared" si="25"/>
        <v>65.390368309000849</v>
      </c>
      <c r="BK48" s="2" t="str">
        <f>IF(OR($B48&lt;C$229, AND($B48&gt;C$230, $B48&lt;C$231)), C48, "")</f>
        <v/>
      </c>
      <c r="BL48" s="2" t="str">
        <f>IF(OR($B48&lt;D$229, AND($B48&gt;D$230, $B48&lt;D$231)), D48, "")</f>
        <v/>
      </c>
      <c r="BM48" s="2" t="str">
        <f>IF(OR($B48&lt;E$229, AND($B48&gt;E$230, $B48&lt;E$231)), E48, "")</f>
        <v/>
      </c>
      <c r="BN48" s="2" t="str">
        <f>IF(OR($B48&lt;F$229, AND($B48&gt;F$230, $B48&lt;F$231)), F48, "")</f>
        <v/>
      </c>
      <c r="BO48" s="2" t="str">
        <f>IF(OR($B48&lt;G$229, AND($B48&gt;G$230, $B48&lt;G$231)), G48, "")</f>
        <v/>
      </c>
      <c r="BP48" s="2" t="str">
        <f>IF(OR($B48&lt;H$229, AND($B48&gt;H$230, $B48&lt;H$231)), H48, "")</f>
        <v/>
      </c>
      <c r="BQ48" s="2" t="str">
        <f>IF(OR($B48&lt;I$229, AND($B48&gt;I$230, $B48&lt;I$231)), I48, "")</f>
        <v/>
      </c>
      <c r="BR48" s="2" t="str">
        <f>IF(OR($B48&lt;J$229, AND($B48&gt;J$230, $B48&lt;J$231)), J48, "")</f>
        <v/>
      </c>
      <c r="BS48" s="2" t="str">
        <f>IF(OR($B48&lt;K$229, AND($B48&gt;K$230, $B48&lt;K$231)), K48, "")</f>
        <v/>
      </c>
      <c r="BT48" s="2" t="str">
        <f>IF(OR($B48&lt;L$229, AND($B48&gt;L$230, $B48&lt;L$231)), L48, "")</f>
        <v/>
      </c>
      <c r="BU48" s="2" t="str">
        <f>IF(OR($B48&lt;M$229, AND($B48&gt;M$230, $B48&lt;M$231)), M48, "")</f>
        <v/>
      </c>
      <c r="BV48" s="2" t="str">
        <f>IF(OR($B48&lt;N$229, AND($B48&gt;N$230, $B48&lt;N$231)), N48, "")</f>
        <v/>
      </c>
      <c r="BW48" s="2" t="str">
        <f>IF(OR($B48&lt;O$229, AND($B48&gt;O$230, $B48&lt;O$231)), O48, "")</f>
        <v/>
      </c>
      <c r="BZ48" s="2" t="str">
        <f>IF(OR(AND($B48&gt;C$230, $B48&lt;C$231), $B48&gt;C$232), C48, "")</f>
        <v/>
      </c>
      <c r="CA48" s="2" t="str">
        <f>IF(OR(AND($B48&gt;D$230, $B48&lt;D$231), $B48&gt;D$232), D48, "")</f>
        <v/>
      </c>
      <c r="CB48" s="2" t="str">
        <f>IF(OR(AND($B48&gt;E$230, $B48&lt;E$231), $B48&gt;E$232), E48, "")</f>
        <v/>
      </c>
      <c r="CC48" s="2" t="str">
        <f>IF(OR(AND($B48&gt;F$230, $B48&lt;F$231), $B48&gt;F$232), F48, "")</f>
        <v/>
      </c>
      <c r="CD48" s="2" t="str">
        <f>IF(OR(AND($B48&gt;G$230, $B48&lt;G$231), $B48&gt;G$232), G48, "")</f>
        <v/>
      </c>
      <c r="CE48" s="2" t="str">
        <f>IF(OR(AND($B48&gt;H$230, $B48&lt;H$231), $B48&gt;H$232), H48, "")</f>
        <v/>
      </c>
      <c r="CF48" s="2" t="str">
        <f>IF(OR(AND($B48&gt;I$230, $B48&lt;I$231), $B48&gt;I$232), I48, "")</f>
        <v/>
      </c>
      <c r="CG48" s="2" t="str">
        <f>IF(OR(AND($B48&gt;J$230, $B48&lt;J$231), $B48&gt;J$232), J48, "")</f>
        <v/>
      </c>
      <c r="CH48" s="2" t="str">
        <f>IF(OR(AND($B48&gt;K$230, $B48&lt;K$231), $B48&gt;K$232), K48, "")</f>
        <v/>
      </c>
      <c r="CI48" s="2" t="str">
        <f>IF(OR(AND($B48&gt;L$230, $B48&lt;L$231), $B48&gt;L$232), L48, "")</f>
        <v/>
      </c>
      <c r="CJ48" s="2" t="str">
        <f>IF(OR(AND($B48&gt;M$230, $B48&lt;M$231), $B48&gt;M$232), M48, "")</f>
        <v/>
      </c>
      <c r="CK48" s="2" t="str">
        <f>IF(OR(AND($B48&gt;N$230, $B48&lt;N$231), $B48&gt;N$232), N48, "")</f>
        <v/>
      </c>
      <c r="CL48" s="2" t="str">
        <f>IF(OR(AND($B48&gt;O$230, $B48&lt;O$231), $B48&gt;O$232), O48, "")</f>
        <v/>
      </c>
      <c r="CO48" s="2">
        <f>BK$207*$B48+BK$209</f>
        <v>92.857102069474763</v>
      </c>
      <c r="CP48" s="2">
        <f>BL$207*$B48+BL$209</f>
        <v>95.329625004785612</v>
      </c>
      <c r="CQ48" s="2">
        <f>BM$207*$B48+BM$209</f>
        <v>96.72596667855899</v>
      </c>
      <c r="CR48" s="2">
        <f>BN$207*$B48+BN$209</f>
        <v>96.660498941499554</v>
      </c>
      <c r="CS48" s="2">
        <f>BO$207*$B48+BO$209</f>
        <v>95.766137427785296</v>
      </c>
      <c r="CT48" s="2">
        <f>BP$207*$B48+BP$209</f>
        <v>97.023523998340409</v>
      </c>
      <c r="CU48" s="2">
        <f>BQ$207*$B48+BQ$209</f>
        <v>98.857160366516666</v>
      </c>
      <c r="CV48" s="2">
        <f>BR$207*$B48+BR$209</f>
        <v>99.197124540186579</v>
      </c>
      <c r="CW48" s="2">
        <f>BS$207*$B48+BS$209</f>
        <v>96.614710713954366</v>
      </c>
      <c r="CX48" s="2">
        <f>BT$207*$B48+BT$209</f>
        <v>92.551265611122204</v>
      </c>
      <c r="CY48" s="2">
        <f>BU$207*$B48+BU$209</f>
        <v>85.470085102868083</v>
      </c>
      <c r="CZ48" s="2">
        <f>BV$207*$B48+BV$209</f>
        <v>75.748628293673519</v>
      </c>
      <c r="DA48" s="2">
        <f>BW$207*$B48+BW$209</f>
        <v>65.377042784881027</v>
      </c>
      <c r="DD48" s="2">
        <f>BZ$207*$B48+BZ$209</f>
        <v>97.829012097159094</v>
      </c>
      <c r="DE48" s="2">
        <f>CA$207*$B48+CA$209</f>
        <v>98.876965128695346</v>
      </c>
      <c r="DF48" s="2">
        <f>CB$207*$B48+CB$209</f>
        <v>98.92403096832993</v>
      </c>
      <c r="DG48" s="2">
        <f>CC$207*$B48+CC$209</f>
        <v>98.998108924117744</v>
      </c>
      <c r="DH48" s="2">
        <f>CD$207*$B48+CD$209</f>
        <v>97.705713628596257</v>
      </c>
      <c r="DI48" s="2">
        <f>CE$207*$B48+CE$209</f>
        <v>99.69454355999585</v>
      </c>
      <c r="DJ48" s="2">
        <f>CF$207*$B48+CF$209</f>
        <v>102.74258136256982</v>
      </c>
      <c r="DK48" s="2">
        <f>CG$207*$B48+CG$209</f>
        <v>104.02733318115104</v>
      </c>
      <c r="DL48" s="2">
        <f>CH$207*$B48+CH$209</f>
        <v>101.67594857730127</v>
      </c>
      <c r="DM48" s="2">
        <f>CI$207*$B48+CI$209</f>
        <v>96.73826069834135</v>
      </c>
      <c r="DN48" s="2">
        <f>CJ$207*$B48+CJ$209</f>
        <v>90.020912945645833</v>
      </c>
      <c r="DO48" s="2">
        <f>CK$207*$B48+CK$209</f>
        <v>79.846826169102556</v>
      </c>
      <c r="DP48" s="2">
        <f>CL$207*$B48+CL$209</f>
        <v>68.183331129005367</v>
      </c>
      <c r="DS48" s="2">
        <f>POWER(10,($B48-C$227)/C$228)/(1+POWER(10,($B48-C$227)/C$228))</f>
        <v>3.5486352261087802E-3</v>
      </c>
      <c r="DT48" s="2">
        <f>POWER(10,($B48-D$227)/D$228)/(1+POWER(10,($B48-D$227)/D$228))</f>
        <v>4.4494460119914652E-3</v>
      </c>
      <c r="DU48" s="2">
        <f>POWER(10,($B48-E$227)/E$228)/(1+POWER(10,($B48-E$227)/E$228))</f>
        <v>4.5887630211798912E-3</v>
      </c>
      <c r="DV48" s="2">
        <f>POWER(10,($B48-F$227)/F$228)/(1+POWER(10,($B48-F$227)/F$228))</f>
        <v>5.1108740802780495E-3</v>
      </c>
      <c r="DW48" s="2">
        <f>POWER(10,($B48-G$227)/G$228)/(1+POWER(10,($B48-G$227)/G$228))</f>
        <v>4.8309266395900425E-3</v>
      </c>
      <c r="DX48" s="2">
        <f>POWER(10,($B48-H$227)/H$228)/(1+POWER(10,($B48-H$227)/H$228))</f>
        <v>4.6756628241191858E-3</v>
      </c>
      <c r="DY48" s="2">
        <f>POWER(10,($B48-I$227)/I$228)/(1+POWER(10,($B48-I$227)/I$228))</f>
        <v>4.9628076026454237E-3</v>
      </c>
      <c r="DZ48" s="2">
        <f>POWER(10,($B48-J$227)/J$228)/(1+POWER(10,($B48-J$227)/J$228))</f>
        <v>4.7931614949983268E-3</v>
      </c>
      <c r="EA48" s="2">
        <f>POWER(10,($B48-K$227)/K$228)/(1+POWER(10,($B48-K$227)/K$228))</f>
        <v>4.8712440275731584E-3</v>
      </c>
      <c r="EB48" s="2">
        <f>POWER(10,($B48-L$227)/L$228)/(1+POWER(10,($B48-L$227)/L$228))</f>
        <v>4.6863365579049568E-3</v>
      </c>
      <c r="EC48" s="2">
        <f>POWER(10,($B48-M$227)/M$228)/(1+POWER(10,($B48-M$227)/M$228))</f>
        <v>4.4855506164386385E-3</v>
      </c>
      <c r="ED48" s="2">
        <f>POWER(10,($B48-N$227)/N$228)/(1+POWER(10,($B48-N$227)/N$228))</f>
        <v>5.337986300625837E-3</v>
      </c>
      <c r="EE48" s="2">
        <f>POWER(10,($B48-O$227)/O$228)/(1+POWER(10,($B48-O$227)/O$228))</f>
        <v>4.748451508101382E-3</v>
      </c>
    </row>
    <row r="49" spans="2:135" x14ac:dyDescent="0.25">
      <c r="B49" s="2">
        <v>43</v>
      </c>
      <c r="C49">
        <v>106.017</v>
      </c>
      <c r="D49">
        <v>110.08</v>
      </c>
      <c r="E49">
        <v>107.492</v>
      </c>
      <c r="F49">
        <v>110.017</v>
      </c>
      <c r="G49">
        <v>109.78</v>
      </c>
      <c r="H49">
        <v>108.661</v>
      </c>
      <c r="I49">
        <v>112.559</v>
      </c>
      <c r="J49">
        <v>115.22</v>
      </c>
      <c r="K49">
        <v>113.254</v>
      </c>
      <c r="L49">
        <v>109.339</v>
      </c>
      <c r="M49">
        <v>101.91500000000001</v>
      </c>
      <c r="N49">
        <v>106.8361</v>
      </c>
      <c r="O49">
        <v>90.222200000000001</v>
      </c>
      <c r="R49" s="5">
        <f>AV49+(C$209*_xlfn.NORM.DIST($B49,C$214*C$215+C$213,C$219*C$214,FALSE))+(C$211*_xlfn.NORM.DIST($B49,C$214*C$216+C$213,C$220*C$214,FALSE))+(C$210*_xlfn.NORM.DIST($B49,C$214*C$217+C$213,C$221*C$214,FALSE))+(C$212*_xlfn.NORM.DIST($B49,C$214*C$218+C$213,C$222*C$214,FALSE))</f>
        <v>97.262573308154458</v>
      </c>
      <c r="S49" s="5">
        <f>AW49+(D$209*_xlfn.NORM.DIST($B49,D$214*D$215+D$213,D$219*D$214,FALSE))+(D$211*_xlfn.NORM.DIST($B49,D$214*D$216+D$213,D$220*D$214,FALSE))+(D$210*_xlfn.NORM.DIST($B49,D$214*D$217+D$213,D$221*D$214,FALSE))+(D$212*_xlfn.NORM.DIST($B49,D$214*D$218+D$213,D$222*D$214,FALSE))</f>
        <v>100.03055421898904</v>
      </c>
      <c r="T49" s="5">
        <f>AX49+(E$209*_xlfn.NORM.DIST($B49,E$214*E$215+E$213,E$219*E$214,FALSE))+(E$211*_xlfn.NORM.DIST($B49,E$214*E$216+E$213,E$220*E$214,FALSE))+(E$210*_xlfn.NORM.DIST($B49,E$214*E$217+E$213,E$221*E$214,FALSE))+(E$212*_xlfn.NORM.DIST($B49,E$214*E$218+E$213,E$222*E$214,FALSE))</f>
        <v>99.821015168131126</v>
      </c>
      <c r="U49" s="5">
        <f>AY49+(F$209*_xlfn.NORM.DIST($B49,F$214*F$215+F$213,F$219*F$214,FALSE))+(F$211*_xlfn.NORM.DIST($B49,F$214*F$216+F$213,F$220*F$214,FALSE))+(F$210*_xlfn.NORM.DIST($B49,F$214*F$217+F$213,F$221*F$214,FALSE))+(F$212*_xlfn.NORM.DIST($B49,F$214*F$218+F$213,F$222*F$214,FALSE))</f>
        <v>104.13813487149854</v>
      </c>
      <c r="V49" s="5">
        <f>AZ49+(G$209*_xlfn.NORM.DIST($B49,G$214*G$215+G$213,G$219*G$214,FALSE))+(G$211*_xlfn.NORM.DIST($B49,G$214*G$216+G$213,G$220*G$214,FALSE))+(G$210*_xlfn.NORM.DIST($B49,G$214*G$217+G$213,G$221*G$214,FALSE))+(G$212*_xlfn.NORM.DIST($B49,G$214*G$218+G$213,G$222*G$214,FALSE))</f>
        <v>102.35304054916195</v>
      </c>
      <c r="W49" s="5">
        <f>BA49+(H$209*_xlfn.NORM.DIST($B49,H$214*H$215+H$213,H$219*H$214,FALSE))+(H$211*_xlfn.NORM.DIST($B49,H$214*H$216+H$213,H$220*H$214,FALSE))+(H$210*_xlfn.NORM.DIST($B49,H$214*H$217+H$213,H$221*H$214,FALSE))+(H$212*_xlfn.NORM.DIST($B49,H$214*H$218+H$213,H$222*H$214,FALSE))</f>
        <v>101.98234497319305</v>
      </c>
      <c r="X49" s="5">
        <f>BB49+(I$209*_xlfn.NORM.DIST($B49,I$214*I$215+I$213,I$219*I$214,FALSE))+(I$211*_xlfn.NORM.DIST($B49,I$214*I$216+I$213,I$220*I$214,FALSE))+(I$210*_xlfn.NORM.DIST($B49,I$214*I$217+I$213,I$221*I$214,FALSE))+(I$212*_xlfn.NORM.DIST($B49,I$214*I$218+I$213,I$222*I$214,FALSE))</f>
        <v>105.32373453407932</v>
      </c>
      <c r="Y49" s="5">
        <f>BC49+(J$209*_xlfn.NORM.DIST($B49,J$214*J$215+J$213,J$219*J$214,FALSE))+(J$211*_xlfn.NORM.DIST($B49,J$214*J$216+J$213,J$220*J$214,FALSE))+(J$210*_xlfn.NORM.DIST($B49,J$214*J$217+J$213,J$221*J$214,FALSE))+(J$212*_xlfn.NORM.DIST($B49,J$214*J$218+J$213,J$222*J$214,FALSE))</f>
        <v>105.29899446724674</v>
      </c>
      <c r="Z49" s="5">
        <f>BD49+(K$209*_xlfn.NORM.DIST($B49,K$214*K$215+K$213,K$219*K$214,FALSE))+(K$211*_xlfn.NORM.DIST($B49,K$214*K$216+K$213,K$220*K$214,FALSE))+(K$210*_xlfn.NORM.DIST($B49,K$214*K$217+K$213,K$221*K$214,FALSE))+(K$212*_xlfn.NORM.DIST($B49,K$214*K$218+K$213,K$222*K$214,FALSE))</f>
        <v>105.31053176139038</v>
      </c>
      <c r="AA49" s="5">
        <f>BE49+(L$209*_xlfn.NORM.DIST($B49,L$214*L$215+L$213,L$219*L$214,FALSE))+(L$211*_xlfn.NORM.DIST($B49,L$214*L$216+L$213,L$220*L$214,FALSE))+(L$210*_xlfn.NORM.DIST($B49,L$214*L$217+L$213,L$221*L$214,FALSE))+(L$212*_xlfn.NORM.DIST($B49,L$214*L$218+L$213,L$222*L$214,FALSE))</f>
        <v>100.36743904090993</v>
      </c>
      <c r="AB49" s="5">
        <f>BF49+(M$209*_xlfn.NORM.DIST($B49,M$214*M$215+M$213,M$219*M$214,FALSE))+(M$211*_xlfn.NORM.DIST($B49,M$214*M$216+M$213,M$220*M$214,FALSE))+(M$210*_xlfn.NORM.DIST($B49,M$214*M$217+M$213,M$221*M$214,FALSE))+(M$212*_xlfn.NORM.DIST($B49,M$214*M$218+M$213,M$222*M$214,FALSE))</f>
        <v>94.551824114624281</v>
      </c>
      <c r="AC49" s="5">
        <f>BG49+(N$209*_xlfn.NORM.DIST($B49,N$214*N$215+N$213,N$219*N$214,FALSE))+(N$211*_xlfn.NORM.DIST($B49,N$214*N$216+N$213,N$220*N$214,FALSE))+(N$210*_xlfn.NORM.DIST($B49,N$214*N$217+N$213,N$221*N$214,FALSE))+(N$212*_xlfn.NORM.DIST($B49,N$214*N$218+N$213,N$222*N$214,FALSE))</f>
        <v>103.70945853879773</v>
      </c>
      <c r="AD49" s="5">
        <f>BH49+(O$209*_xlfn.NORM.DIST($B49,O$214*O$215+O$213,O$219*O$214,FALSE))+(O$211*_xlfn.NORM.DIST($B49,O$214*O$216+O$213,O$220*O$214,FALSE))+(O$210*_xlfn.NORM.DIST($B49,O$214*O$217+O$213,O$221*O$214,FALSE))+(O$212*_xlfn.NORM.DIST($B49,O$214*O$218+O$213,O$222*O$214,FALSE))</f>
        <v>85.158102973027951</v>
      </c>
      <c r="AE49" s="5"/>
      <c r="AG49" s="5">
        <f t="shared" si="0"/>
        <v>8.7544266918455378</v>
      </c>
      <c r="AH49" s="5">
        <f t="shared" si="1"/>
        <v>10.049445781010959</v>
      </c>
      <c r="AI49" s="5">
        <f t="shared" si="2"/>
        <v>7.6709848318688785</v>
      </c>
      <c r="AJ49" s="5">
        <f t="shared" si="3"/>
        <v>5.8788651285014595</v>
      </c>
      <c r="AK49" s="5">
        <f t="shared" si="4"/>
        <v>7.426959450838055</v>
      </c>
      <c r="AL49" s="5">
        <f t="shared" si="5"/>
        <v>6.6786550268069504</v>
      </c>
      <c r="AM49" s="5">
        <f t="shared" si="6"/>
        <v>7.2352654659206763</v>
      </c>
      <c r="AN49" s="5">
        <f t="shared" si="7"/>
        <v>9.9210055327532558</v>
      </c>
      <c r="AO49" s="5">
        <f t="shared" si="8"/>
        <v>7.9434682386096256</v>
      </c>
      <c r="AP49" s="5">
        <f t="shared" si="9"/>
        <v>8.9715609590900698</v>
      </c>
      <c r="AQ49" s="5">
        <f t="shared" si="10"/>
        <v>7.3631758853757248</v>
      </c>
      <c r="AR49" s="5">
        <f t="shared" si="11"/>
        <v>3.1266414612022686</v>
      </c>
      <c r="AS49" s="5">
        <f t="shared" si="12"/>
        <v>5.0640970269720498</v>
      </c>
      <c r="AV49" s="2">
        <f t="shared" si="13"/>
        <v>92.891379153607915</v>
      </c>
      <c r="AW49" s="2">
        <f t="shared" si="14"/>
        <v>95.354960794453362</v>
      </c>
      <c r="AX49" s="2">
        <f t="shared" si="15"/>
        <v>96.733299712861168</v>
      </c>
      <c r="AY49" s="2">
        <f t="shared" si="16"/>
        <v>96.671577175667565</v>
      </c>
      <c r="AZ49" s="2">
        <f t="shared" si="17"/>
        <v>95.795244369429923</v>
      </c>
      <c r="BA49" s="2">
        <f t="shared" si="18"/>
        <v>97.074480874301287</v>
      </c>
      <c r="BB49" s="2">
        <f t="shared" si="19"/>
        <v>98.921768555257444</v>
      </c>
      <c r="BC49" s="2">
        <f t="shared" si="20"/>
        <v>99.271830682921077</v>
      </c>
      <c r="BD49" s="2">
        <f t="shared" si="21"/>
        <v>96.683457740479184</v>
      </c>
      <c r="BE49" s="2">
        <f t="shared" si="22"/>
        <v>92.602565449148713</v>
      </c>
      <c r="BF49" s="2">
        <f t="shared" si="23"/>
        <v>85.529674915426611</v>
      </c>
      <c r="BG49" s="2">
        <f t="shared" si="24"/>
        <v>75.815551223657778</v>
      </c>
      <c r="BH49" s="2">
        <f t="shared" si="25"/>
        <v>65.422186759921459</v>
      </c>
      <c r="BK49" s="2" t="str">
        <f>IF(OR($B49&lt;C$229, AND($B49&gt;C$230, $B49&lt;C$231)), C49, "")</f>
        <v/>
      </c>
      <c r="BL49" s="2" t="str">
        <f>IF(OR($B49&lt;D$229, AND($B49&gt;D$230, $B49&lt;D$231)), D49, "")</f>
        <v/>
      </c>
      <c r="BM49" s="2" t="str">
        <f>IF(OR($B49&lt;E$229, AND($B49&gt;E$230, $B49&lt;E$231)), E49, "")</f>
        <v/>
      </c>
      <c r="BN49" s="2" t="str">
        <f>IF(OR($B49&lt;F$229, AND($B49&gt;F$230, $B49&lt;F$231)), F49, "")</f>
        <v/>
      </c>
      <c r="BO49" s="2" t="str">
        <f>IF(OR($B49&lt;G$229, AND($B49&gt;G$230, $B49&lt;G$231)), G49, "")</f>
        <v/>
      </c>
      <c r="BP49" s="2" t="str">
        <f>IF(OR($B49&lt;H$229, AND($B49&gt;H$230, $B49&lt;H$231)), H49, "")</f>
        <v/>
      </c>
      <c r="BQ49" s="2" t="str">
        <f>IF(OR($B49&lt;I$229, AND($B49&gt;I$230, $B49&lt;I$231)), I49, "")</f>
        <v/>
      </c>
      <c r="BR49" s="2" t="str">
        <f>IF(OR($B49&lt;J$229, AND($B49&gt;J$230, $B49&lt;J$231)), J49, "")</f>
        <v/>
      </c>
      <c r="BS49" s="2" t="str">
        <f>IF(OR($B49&lt;K$229, AND($B49&gt;K$230, $B49&lt;K$231)), K49, "")</f>
        <v/>
      </c>
      <c r="BT49" s="2" t="str">
        <f>IF(OR($B49&lt;L$229, AND($B49&gt;L$230, $B49&lt;L$231)), L49, "")</f>
        <v/>
      </c>
      <c r="BU49" s="2" t="str">
        <f>IF(OR($B49&lt;M$229, AND($B49&gt;M$230, $B49&lt;M$231)), M49, "")</f>
        <v/>
      </c>
      <c r="BV49" s="2" t="str">
        <f>IF(OR($B49&lt;N$229, AND($B49&gt;N$230, $B49&lt;N$231)), N49, "")</f>
        <v/>
      </c>
      <c r="BW49" s="2" t="str">
        <f>IF(OR($B49&lt;O$229, AND($B49&gt;O$230, $B49&lt;O$231)), O49, "")</f>
        <v/>
      </c>
      <c r="BZ49" s="2" t="str">
        <f>IF(OR(AND($B49&gt;C$230, $B49&lt;C$231), $B49&gt;C$232), C49, "")</f>
        <v/>
      </c>
      <c r="CA49" s="2" t="str">
        <f>IF(OR(AND($B49&gt;D$230, $B49&lt;D$231), $B49&gt;D$232), D49, "")</f>
        <v/>
      </c>
      <c r="CB49" s="2" t="str">
        <f>IF(OR(AND($B49&gt;E$230, $B49&lt;E$231), $B49&gt;E$232), E49, "")</f>
        <v/>
      </c>
      <c r="CC49" s="2" t="str">
        <f>IF(OR(AND($B49&gt;F$230, $B49&lt;F$231), $B49&gt;F$232), F49, "")</f>
        <v/>
      </c>
      <c r="CD49" s="2" t="str">
        <f>IF(OR(AND($B49&gt;G$230, $B49&lt;G$231), $B49&gt;G$232), G49, "")</f>
        <v/>
      </c>
      <c r="CE49" s="2" t="str">
        <f>IF(OR(AND($B49&gt;H$230, $B49&lt;H$231), $B49&gt;H$232), H49, "")</f>
        <v/>
      </c>
      <c r="CF49" s="2" t="str">
        <f>IF(OR(AND($B49&gt;I$230, $B49&lt;I$231), $B49&gt;I$232), I49, "")</f>
        <v/>
      </c>
      <c r="CG49" s="2" t="str">
        <f>IF(OR(AND($B49&gt;J$230, $B49&lt;J$231), $B49&gt;J$232), J49, "")</f>
        <v/>
      </c>
      <c r="CH49" s="2" t="str">
        <f>IF(OR(AND($B49&gt;K$230, $B49&lt;K$231), $B49&gt;K$232), K49, "")</f>
        <v/>
      </c>
      <c r="CI49" s="2" t="str">
        <f>IF(OR(AND($B49&gt;L$230, $B49&lt;L$231), $B49&gt;L$232), L49, "")</f>
        <v/>
      </c>
      <c r="CJ49" s="2" t="str">
        <f>IF(OR(AND($B49&gt;M$230, $B49&lt;M$231), $B49&gt;M$232), M49, "")</f>
        <v/>
      </c>
      <c r="CK49" s="2" t="str">
        <f>IF(OR(AND($B49&gt;N$230, $B49&lt;N$231), $B49&gt;N$232), N49, "")</f>
        <v/>
      </c>
      <c r="CL49" s="2" t="str">
        <f>IF(OR(AND($B49&gt;O$230, $B49&lt;O$231), $B49&gt;O$232), O49, "")</f>
        <v/>
      </c>
      <c r="CO49" s="2">
        <f>BK$207*$B49+BK$209</f>
        <v>92.872416306512591</v>
      </c>
      <c r="CP49" s="2">
        <f>BL$207*$B49+BL$209</f>
        <v>95.338034711853439</v>
      </c>
      <c r="CQ49" s="2">
        <f>BM$207*$B49+BM$209</f>
        <v>96.722492128181116</v>
      </c>
      <c r="CR49" s="2">
        <f>BN$207*$B49+BN$209</f>
        <v>96.658763760506176</v>
      </c>
      <c r="CS49" s="2">
        <f>BO$207*$B49+BO$209</f>
        <v>95.785220735904062</v>
      </c>
      <c r="CT49" s="2">
        <f>BP$207*$B49+BP$209</f>
        <v>97.06108689248471</v>
      </c>
      <c r="CU49" s="2">
        <f>BQ$207*$B49+BQ$209</f>
        <v>98.901089920792856</v>
      </c>
      <c r="CV49" s="2">
        <f>BR$207*$B49+BR$209</f>
        <v>99.246996332749333</v>
      </c>
      <c r="CW49" s="2">
        <f>BS$207*$B49+BS$209</f>
        <v>96.657010718592844</v>
      </c>
      <c r="CX49" s="2">
        <f>BT$207*$B49+BT$209</f>
        <v>92.581521899980089</v>
      </c>
      <c r="CY49" s="2">
        <f>BU$207*$B49+BU$209</f>
        <v>85.507761255618306</v>
      </c>
      <c r="CZ49" s="2">
        <f>BV$207*$B49+BV$209</f>
        <v>75.792063953003691</v>
      </c>
      <c r="DA49" s="2">
        <f>BW$207*$B49+BW$209</f>
        <v>65.407877797340504</v>
      </c>
      <c r="DD49" s="2">
        <f>BZ$207*$B49+BZ$209</f>
        <v>97.747598448447647</v>
      </c>
      <c r="DE49" s="2">
        <f>CA$207*$B49+CA$209</f>
        <v>98.808893189468435</v>
      </c>
      <c r="DF49" s="2">
        <f>CB$207*$B49+CB$209</f>
        <v>98.871436847171111</v>
      </c>
      <c r="DG49" s="2">
        <f>CC$207*$B49+CC$209</f>
        <v>98.946383362355448</v>
      </c>
      <c r="DH49" s="2">
        <f>CD$207*$B49+CD$209</f>
        <v>97.67842339562516</v>
      </c>
      <c r="DI49" s="2">
        <f>CE$207*$B49+CE$209</f>
        <v>99.674826900076141</v>
      </c>
      <c r="DJ49" s="2">
        <f>CF$207*$B49+CF$209</f>
        <v>102.70300409771436</v>
      </c>
      <c r="DK49" s="2">
        <f>CG$207*$B49+CG$209</f>
        <v>103.97449620164585</v>
      </c>
      <c r="DL49" s="2">
        <f>CH$207*$B49+CH$209</f>
        <v>101.6108389659513</v>
      </c>
      <c r="DM49" s="2">
        <f>CI$207*$B49+CI$209</f>
        <v>96.678671548462887</v>
      </c>
      <c r="DN49" s="2">
        <f>CJ$207*$B49+CJ$209</f>
        <v>89.965217176742726</v>
      </c>
      <c r="DO49" s="2">
        <f>CK$207*$B49+CK$209</f>
        <v>79.807000641407797</v>
      </c>
      <c r="DP49" s="2">
        <f>CL$207*$B49+CL$209</f>
        <v>68.157386223725922</v>
      </c>
      <c r="DS49" s="2">
        <f>POWER(10,($B49-C$227)/C$228)/(1+POWER(10,($B49-C$227)/C$228))</f>
        <v>3.8896694612093911E-3</v>
      </c>
      <c r="DT49" s="2">
        <f>POWER(10,($B49-D$227)/D$228)/(1+POWER(10,($B49-D$227)/D$228))</f>
        <v>4.8766271252717319E-3</v>
      </c>
      <c r="DU49" s="2">
        <f>POWER(10,($B49-E$227)/E$228)/(1+POWER(10,($B49-E$227)/E$228))</f>
        <v>5.0292520717499442E-3</v>
      </c>
      <c r="DV49" s="2">
        <f>POWER(10,($B49-F$227)/F$228)/(1+POWER(10,($B49-F$227)/F$228))</f>
        <v>5.6012001081923073E-3</v>
      </c>
      <c r="DW49" s="2">
        <f>POWER(10,($B49-G$227)/G$228)/(1+POWER(10,($B49-G$227)/G$228))</f>
        <v>5.2945380540107452E-3</v>
      </c>
      <c r="DX49" s="2">
        <f>POWER(10,($B49-H$227)/H$228)/(1+POWER(10,($B49-H$227)/H$228))</f>
        <v>5.1244507019374439E-3</v>
      </c>
      <c r="DY49" s="2">
        <f>POWER(10,($B49-I$227)/I$228)/(1+POWER(10,($B49-I$227)/I$228))</f>
        <v>5.4390061170025445E-3</v>
      </c>
      <c r="DZ49" s="2">
        <f>POWER(10,($B49-J$227)/J$228)/(1+POWER(10,($B49-J$227)/J$228))</f>
        <v>5.2531678181789027E-3</v>
      </c>
      <c r="EA49" s="2">
        <f>POWER(10,($B49-K$227)/K$228)/(1+POWER(10,($B49-K$227)/K$228))</f>
        <v>5.3387038398932767E-3</v>
      </c>
      <c r="EB49" s="2">
        <f>POWER(10,($B49-L$227)/L$228)/(1+POWER(10,($B49-L$227)/L$228))</f>
        <v>5.1361436545084649E-3</v>
      </c>
      <c r="EC49" s="2">
        <f>POWER(10,($B49-M$227)/M$228)/(1+POWER(10,($B49-M$227)/M$228))</f>
        <v>4.9161809328184831E-3</v>
      </c>
      <c r="ED49" s="2">
        <f>POWER(10,($B49-N$227)/N$228)/(1+POWER(10,($B49-N$227)/N$228))</f>
        <v>5.8499728580827873E-3</v>
      </c>
      <c r="EE49" s="2">
        <f>POWER(10,($B49-O$227)/O$228)/(1+POWER(10,($B49-O$227)/O$228))</f>
        <v>5.2041893902373369E-3</v>
      </c>
    </row>
    <row r="50" spans="2:135" x14ac:dyDescent="0.25">
      <c r="B50" s="2">
        <v>44</v>
      </c>
      <c r="C50">
        <v>110.121</v>
      </c>
      <c r="D50">
        <v>113.76</v>
      </c>
      <c r="E50">
        <v>110.08499999999999</v>
      </c>
      <c r="F50">
        <v>115.983</v>
      </c>
      <c r="G50">
        <v>112.57599999999999</v>
      </c>
      <c r="H50">
        <v>111.96599999999999</v>
      </c>
      <c r="I50">
        <v>115.627</v>
      </c>
      <c r="J50">
        <v>118.42400000000001</v>
      </c>
      <c r="K50">
        <v>117.35599999999999</v>
      </c>
      <c r="L50">
        <v>112.35599999999999</v>
      </c>
      <c r="M50">
        <v>106.712</v>
      </c>
      <c r="N50">
        <v>114.3279</v>
      </c>
      <c r="O50">
        <v>97.603200000000001</v>
      </c>
      <c r="R50" s="5">
        <f>AV50+(C$209*_xlfn.NORM.DIST($B50,C$214*C$215+C$213,C$219*C$214,FALSE))+(C$211*_xlfn.NORM.DIST($B50,C$214*C$216+C$213,C$220*C$214,FALSE))+(C$210*_xlfn.NORM.DIST($B50,C$214*C$217+C$213,C$221*C$214,FALSE))+(C$212*_xlfn.NORM.DIST($B50,C$214*C$218+C$213,C$222*C$214,FALSE))</f>
        <v>100.06144950831782</v>
      </c>
      <c r="S50" s="5">
        <f>AW50+(D$209*_xlfn.NORM.DIST($B50,D$214*D$215+D$213,D$219*D$214,FALSE))+(D$211*_xlfn.NORM.DIST($B50,D$214*D$216+D$213,D$220*D$214,FALSE))+(D$210*_xlfn.NORM.DIST($B50,D$214*D$217+D$213,D$221*D$214,FALSE))+(D$212*_xlfn.NORM.DIST($B50,D$214*D$218+D$213,D$222*D$214,FALSE))</f>
        <v>103.08913670450578</v>
      </c>
      <c r="T50" s="5">
        <f>AX50+(E$209*_xlfn.NORM.DIST($B50,E$214*E$215+E$213,E$219*E$214,FALSE))+(E$211*_xlfn.NORM.DIST($B50,E$214*E$216+E$213,E$220*E$214,FALSE))+(E$210*_xlfn.NORM.DIST($B50,E$214*E$217+E$213,E$221*E$214,FALSE))+(E$212*_xlfn.NORM.DIST($B50,E$214*E$218+E$213,E$222*E$214,FALSE))</f>
        <v>102.02090930820349</v>
      </c>
      <c r="U50" s="5">
        <f>AY50+(F$209*_xlfn.NORM.DIST($B50,F$214*F$215+F$213,F$219*F$214,FALSE))+(F$211*_xlfn.NORM.DIST($B50,F$214*F$216+F$213,F$220*F$214,FALSE))+(F$210*_xlfn.NORM.DIST($B50,F$214*F$217+F$213,F$221*F$214,FALSE))+(F$212*_xlfn.NORM.DIST($B50,F$214*F$218+F$213,F$222*F$214,FALSE))</f>
        <v>108.53934469563163</v>
      </c>
      <c r="V50" s="5">
        <f>AZ50+(G$209*_xlfn.NORM.DIST($B50,G$214*G$215+G$213,G$219*G$214,FALSE))+(G$211*_xlfn.NORM.DIST($B50,G$214*G$216+G$213,G$220*G$214,FALSE))+(G$210*_xlfn.NORM.DIST($B50,G$214*G$217+G$213,G$221*G$214,FALSE))+(G$212*_xlfn.NORM.DIST($B50,G$214*G$218+G$213,G$222*G$214,FALSE))</f>
        <v>106.31250592990421</v>
      </c>
      <c r="W50" s="5">
        <f>BA50+(H$209*_xlfn.NORM.DIST($B50,H$214*H$215+H$213,H$219*H$214,FALSE))+(H$211*_xlfn.NORM.DIST($B50,H$214*H$216+H$213,H$220*H$214,FALSE))+(H$210*_xlfn.NORM.DIST($B50,H$214*H$217+H$213,H$221*H$214,FALSE))+(H$212*_xlfn.NORM.DIST($B50,H$214*H$218+H$213,H$222*H$214,FALSE))</f>
        <v>105.17491594955602</v>
      </c>
      <c r="X50" s="5">
        <f>BB50+(I$209*_xlfn.NORM.DIST($B50,I$214*I$215+I$213,I$219*I$214,FALSE))+(I$211*_xlfn.NORM.DIST($B50,I$214*I$216+I$213,I$220*I$214,FALSE))+(I$210*_xlfn.NORM.DIST($B50,I$214*I$217+I$213,I$221*I$214,FALSE))+(I$212*_xlfn.NORM.DIST($B50,I$214*I$218+I$213,I$222*I$214,FALSE))</f>
        <v>109.29502903148904</v>
      </c>
      <c r="Y50" s="5">
        <f>BC50+(J$209*_xlfn.NORM.DIST($B50,J$214*J$215+J$213,J$219*J$214,FALSE))+(J$211*_xlfn.NORM.DIST($B50,J$214*J$216+J$213,J$220*J$214,FALSE))+(J$210*_xlfn.NORM.DIST($B50,J$214*J$217+J$213,J$221*J$214,FALSE))+(J$212*_xlfn.NORM.DIST($B50,J$214*J$218+J$213,J$222*J$214,FALSE))</f>
        <v>109.09870955039852</v>
      </c>
      <c r="Z50" s="5">
        <f>BD50+(K$209*_xlfn.NORM.DIST($B50,K$214*K$215+K$213,K$219*K$214,FALSE))+(K$211*_xlfn.NORM.DIST($B50,K$214*K$216+K$213,K$220*K$214,FALSE))+(K$210*_xlfn.NORM.DIST($B50,K$214*K$217+K$213,K$221*K$214,FALSE))+(K$212*_xlfn.NORM.DIST($B50,K$214*K$218+K$213,K$222*K$214,FALSE))</f>
        <v>110.23384779513067</v>
      </c>
      <c r="AA50" s="5">
        <f>BE50+(L$209*_xlfn.NORM.DIST($B50,L$214*L$215+L$213,L$219*L$214,FALSE))+(L$211*_xlfn.NORM.DIST($B50,L$214*L$216+L$213,L$220*L$214,FALSE))+(L$210*_xlfn.NORM.DIST($B50,L$214*L$217+L$213,L$221*L$214,FALSE))+(L$212*_xlfn.NORM.DIST($B50,L$214*L$218+L$213,L$222*L$214,FALSE))</f>
        <v>104.82715191757622</v>
      </c>
      <c r="AB50" s="5">
        <f>BF50+(M$209*_xlfn.NORM.DIST($B50,M$214*M$215+M$213,M$219*M$214,FALSE))+(M$211*_xlfn.NORM.DIST($B50,M$214*M$216+M$213,M$220*M$214,FALSE))+(M$210*_xlfn.NORM.DIST($B50,M$214*M$217+M$213,M$221*M$214,FALSE))+(M$212*_xlfn.NORM.DIST($B50,M$214*M$218+M$213,M$222*M$214,FALSE))</f>
        <v>99.41034093082007</v>
      </c>
      <c r="AC50" s="5">
        <f>BG50+(N$209*_xlfn.NORM.DIST($B50,N$214*N$215+N$213,N$219*N$214,FALSE))+(N$211*_xlfn.NORM.DIST($B50,N$214*N$216+N$213,N$220*N$214,FALSE))+(N$210*_xlfn.NORM.DIST($B50,N$214*N$217+N$213,N$221*N$214,FALSE))+(N$212*_xlfn.NORM.DIST($B50,N$214*N$218+N$213,N$222*N$214,FALSE))</f>
        <v>113.2490722201744</v>
      </c>
      <c r="AD50" s="5">
        <f>BH50+(O$209*_xlfn.NORM.DIST($B50,O$214*O$215+O$213,O$219*O$214,FALSE))+(O$211*_xlfn.NORM.DIST($B50,O$214*O$216+O$213,O$220*O$214,FALSE))+(O$210*_xlfn.NORM.DIST($B50,O$214*O$217+O$213,O$221*O$214,FALSE))+(O$212*_xlfn.NORM.DIST($B50,O$214*O$218+O$213,O$222*O$214,FALSE))</f>
        <v>92.502370056425818</v>
      </c>
      <c r="AE50" s="5"/>
      <c r="AG50" s="5">
        <f t="shared" si="0"/>
        <v>10.059550491682174</v>
      </c>
      <c r="AH50" s="5">
        <f t="shared" si="1"/>
        <v>10.670863295494229</v>
      </c>
      <c r="AI50" s="5">
        <f t="shared" si="2"/>
        <v>8.0640906917965083</v>
      </c>
      <c r="AJ50" s="5">
        <f t="shared" si="3"/>
        <v>7.4436553043683773</v>
      </c>
      <c r="AK50" s="5">
        <f t="shared" si="4"/>
        <v>6.2634940700957884</v>
      </c>
      <c r="AL50" s="5">
        <f t="shared" si="5"/>
        <v>6.7910840504439705</v>
      </c>
      <c r="AM50" s="5">
        <f t="shared" si="6"/>
        <v>6.3319709685109586</v>
      </c>
      <c r="AN50" s="5">
        <f t="shared" si="7"/>
        <v>9.3252904496014821</v>
      </c>
      <c r="AO50" s="5">
        <f t="shared" si="8"/>
        <v>7.1221522048693231</v>
      </c>
      <c r="AP50" s="5">
        <f t="shared" si="9"/>
        <v>7.528848082423778</v>
      </c>
      <c r="AQ50" s="5">
        <f t="shared" si="10"/>
        <v>7.3016590691799337</v>
      </c>
      <c r="AR50" s="5">
        <f t="shared" si="11"/>
        <v>1.0788277798256019</v>
      </c>
      <c r="AS50" s="5">
        <f t="shared" si="12"/>
        <v>5.1008299435741833</v>
      </c>
      <c r="AV50" s="2">
        <f t="shared" si="13"/>
        <v>92.908102708487817</v>
      </c>
      <c r="AW50" s="2">
        <f t="shared" si="14"/>
        <v>95.364586007852751</v>
      </c>
      <c r="AX50" s="2">
        <f t="shared" si="15"/>
        <v>96.730591374833509</v>
      </c>
      <c r="AY50" s="2">
        <f t="shared" si="16"/>
        <v>96.670763766834781</v>
      </c>
      <c r="AZ50" s="2">
        <f t="shared" si="17"/>
        <v>95.815020051383613</v>
      </c>
      <c r="BA50" s="2">
        <f t="shared" si="18"/>
        <v>97.113007052316178</v>
      </c>
      <c r="BB50" s="2">
        <f t="shared" si="19"/>
        <v>98.967183502484318</v>
      </c>
      <c r="BC50" s="2">
        <f t="shared" si="20"/>
        <v>99.323493353813802</v>
      </c>
      <c r="BD50" s="2">
        <f t="shared" si="21"/>
        <v>96.727665949757309</v>
      </c>
      <c r="BE50" s="2">
        <f t="shared" si="22"/>
        <v>92.634334824454541</v>
      </c>
      <c r="BF50" s="2">
        <f t="shared" si="23"/>
        <v>85.568950786088763</v>
      </c>
      <c r="BG50" s="2">
        <f t="shared" si="24"/>
        <v>75.860704599061179</v>
      </c>
      <c r="BH50" s="2">
        <f t="shared" si="25"/>
        <v>65.454070562173143</v>
      </c>
      <c r="BK50" s="2" t="str">
        <f>IF(OR($B50&lt;C$229, AND($B50&gt;C$230, $B50&lt;C$231)), C50, "")</f>
        <v/>
      </c>
      <c r="BL50" s="2" t="str">
        <f>IF(OR($B50&lt;D$229, AND($B50&gt;D$230, $B50&lt;D$231)), D50, "")</f>
        <v/>
      </c>
      <c r="BM50" s="2" t="str">
        <f>IF(OR($B50&lt;E$229, AND($B50&gt;E$230, $B50&lt;E$231)), E50, "")</f>
        <v/>
      </c>
      <c r="BN50" s="2" t="str">
        <f>IF(OR($B50&lt;F$229, AND($B50&gt;F$230, $B50&lt;F$231)), F50, "")</f>
        <v/>
      </c>
      <c r="BO50" s="2" t="str">
        <f>IF(OR($B50&lt;G$229, AND($B50&gt;G$230, $B50&lt;G$231)), G50, "")</f>
        <v/>
      </c>
      <c r="BP50" s="2" t="str">
        <f>IF(OR($B50&lt;H$229, AND($B50&gt;H$230, $B50&lt;H$231)), H50, "")</f>
        <v/>
      </c>
      <c r="BQ50" s="2" t="str">
        <f>IF(OR($B50&lt;I$229, AND($B50&gt;I$230, $B50&lt;I$231)), I50, "")</f>
        <v/>
      </c>
      <c r="BR50" s="2" t="str">
        <f>IF(OR($B50&lt;J$229, AND($B50&gt;J$230, $B50&lt;J$231)), J50, "")</f>
        <v/>
      </c>
      <c r="BS50" s="2" t="str">
        <f>IF(OR($B50&lt;K$229, AND($B50&gt;K$230, $B50&lt;K$231)), K50, "")</f>
        <v/>
      </c>
      <c r="BT50" s="2" t="str">
        <f>IF(OR($B50&lt;L$229, AND($B50&gt;L$230, $B50&lt;L$231)), L50, "")</f>
        <v/>
      </c>
      <c r="BU50" s="2" t="str">
        <f>IF(OR($B50&lt;M$229, AND($B50&gt;M$230, $B50&lt;M$231)), M50, "")</f>
        <v/>
      </c>
      <c r="BV50" s="2" t="str">
        <f>IF(OR($B50&lt;N$229, AND($B50&gt;N$230, $B50&lt;N$231)), N50, "")</f>
        <v/>
      </c>
      <c r="BW50" s="2" t="str">
        <f>IF(OR($B50&lt;O$229, AND($B50&gt;O$230, $B50&lt;O$231)), O50, "")</f>
        <v/>
      </c>
      <c r="BZ50" s="2" t="str">
        <f>IF(OR(AND($B50&gt;C$230, $B50&lt;C$231), $B50&gt;C$232), C50, "")</f>
        <v/>
      </c>
      <c r="CA50" s="2" t="str">
        <f>IF(OR(AND($B50&gt;D$230, $B50&lt;D$231), $B50&gt;D$232), D50, "")</f>
        <v/>
      </c>
      <c r="CB50" s="2" t="str">
        <f>IF(OR(AND($B50&gt;E$230, $B50&lt;E$231), $B50&gt;E$232), E50, "")</f>
        <v/>
      </c>
      <c r="CC50" s="2" t="str">
        <f>IF(OR(AND($B50&gt;F$230, $B50&lt;F$231), $B50&gt;F$232), F50, "")</f>
        <v/>
      </c>
      <c r="CD50" s="2" t="str">
        <f>IF(OR(AND($B50&gt;G$230, $B50&lt;G$231), $B50&gt;G$232), G50, "")</f>
        <v/>
      </c>
      <c r="CE50" s="2" t="str">
        <f>IF(OR(AND($B50&gt;H$230, $B50&lt;H$231), $B50&gt;H$232), H50, "")</f>
        <v/>
      </c>
      <c r="CF50" s="2" t="str">
        <f>IF(OR(AND($B50&gt;I$230, $B50&lt;I$231), $B50&gt;I$232), I50, "")</f>
        <v/>
      </c>
      <c r="CG50" s="2" t="str">
        <f>IF(OR(AND($B50&gt;J$230, $B50&lt;J$231), $B50&gt;J$232), J50, "")</f>
        <v/>
      </c>
      <c r="CH50" s="2" t="str">
        <f>IF(OR(AND($B50&gt;K$230, $B50&lt;K$231), $B50&gt;K$232), K50, "")</f>
        <v/>
      </c>
      <c r="CI50" s="2" t="str">
        <f>IF(OR(AND($B50&gt;L$230, $B50&lt;L$231), $B50&gt;L$232), L50, "")</f>
        <v/>
      </c>
      <c r="CJ50" s="2" t="str">
        <f>IF(OR(AND($B50&gt;M$230, $B50&lt;M$231), $B50&gt;M$232), M50, "")</f>
        <v/>
      </c>
      <c r="CK50" s="2" t="str">
        <f>IF(OR(AND($B50&gt;N$230, $B50&lt;N$231), $B50&gt;N$232), N50, "")</f>
        <v/>
      </c>
      <c r="CL50" s="2" t="str">
        <f>IF(OR(AND($B50&gt;O$230, $B50&lt;O$231), $B50&gt;O$232), O50, "")</f>
        <v/>
      </c>
      <c r="CO50" s="2">
        <f>BK$207*$B50+BK$209</f>
        <v>92.887730543550418</v>
      </c>
      <c r="CP50" s="2">
        <f>BL$207*$B50+BL$209</f>
        <v>95.346444418921251</v>
      </c>
      <c r="CQ50" s="2">
        <f>BM$207*$B50+BM$209</f>
        <v>96.719017577803243</v>
      </c>
      <c r="CR50" s="2">
        <f>BN$207*$B50+BN$209</f>
        <v>96.657028579512797</v>
      </c>
      <c r="CS50" s="2">
        <f>BO$207*$B50+BO$209</f>
        <v>95.804304044022814</v>
      </c>
      <c r="CT50" s="2">
        <f>BP$207*$B50+BP$209</f>
        <v>97.098649786629011</v>
      </c>
      <c r="CU50" s="2">
        <f>BQ$207*$B50+BQ$209</f>
        <v>98.945019475069046</v>
      </c>
      <c r="CV50" s="2">
        <f>BR$207*$B50+BR$209</f>
        <v>99.296868125312088</v>
      </c>
      <c r="CW50" s="2">
        <f>BS$207*$B50+BS$209</f>
        <v>96.699310723231321</v>
      </c>
      <c r="CX50" s="2">
        <f>BT$207*$B50+BT$209</f>
        <v>92.61177818883796</v>
      </c>
      <c r="CY50" s="2">
        <f>BU$207*$B50+BU$209</f>
        <v>85.545437408368542</v>
      </c>
      <c r="CZ50" s="2">
        <f>BV$207*$B50+BV$209</f>
        <v>75.835499612333862</v>
      </c>
      <c r="DA50" s="2">
        <f>BW$207*$B50+BW$209</f>
        <v>65.438712809799995</v>
      </c>
      <c r="DD50" s="2">
        <f>BZ$207*$B50+BZ$209</f>
        <v>97.6661847997362</v>
      </c>
      <c r="DE50" s="2">
        <f>CA$207*$B50+CA$209</f>
        <v>98.740821250241524</v>
      </c>
      <c r="DF50" s="2">
        <f>CB$207*$B50+CB$209</f>
        <v>98.818842726012306</v>
      </c>
      <c r="DG50" s="2">
        <f>CC$207*$B50+CC$209</f>
        <v>98.894657800593166</v>
      </c>
      <c r="DH50" s="2">
        <f>CD$207*$B50+CD$209</f>
        <v>97.651133162654062</v>
      </c>
      <c r="DI50" s="2">
        <f>CE$207*$B50+CE$209</f>
        <v>99.655110240156446</v>
      </c>
      <c r="DJ50" s="2">
        <f>CF$207*$B50+CF$209</f>
        <v>102.66342683285889</v>
      </c>
      <c r="DK50" s="2">
        <f>CG$207*$B50+CG$209</f>
        <v>103.92165922214066</v>
      </c>
      <c r="DL50" s="2">
        <f>CH$207*$B50+CH$209</f>
        <v>101.54572935460133</v>
      </c>
      <c r="DM50" s="2">
        <f>CI$207*$B50+CI$209</f>
        <v>96.61908239858441</v>
      </c>
      <c r="DN50" s="2">
        <f>CJ$207*$B50+CJ$209</f>
        <v>89.90952140783962</v>
      </c>
      <c r="DO50" s="2">
        <f>CK$207*$B50+CK$209</f>
        <v>79.767175113713051</v>
      </c>
      <c r="DP50" s="2">
        <f>CL$207*$B50+CL$209</f>
        <v>68.131441318446463</v>
      </c>
      <c r="DS50" s="2">
        <f>POWER(10,($B50-C$227)/C$228)/(1+POWER(10,($B50-C$227)/C$228))</f>
        <v>4.2633378588984193E-3</v>
      </c>
      <c r="DT50" s="2">
        <f>POWER(10,($B50-D$227)/D$228)/(1+POWER(10,($B50-D$227)/D$228))</f>
        <v>5.3446007420605048E-3</v>
      </c>
      <c r="DU50" s="2">
        <f>POWER(10,($B50-E$227)/E$228)/(1+POWER(10,($B50-E$227)/E$228))</f>
        <v>5.5117908460848982E-3</v>
      </c>
      <c r="DV50" s="2">
        <f>POWER(10,($B50-F$227)/F$228)/(1+POWER(10,($B50-F$227)/F$228))</f>
        <v>6.1382767049138615E-3</v>
      </c>
      <c r="DW50" s="2">
        <f>POWER(10,($B50-G$227)/G$228)/(1+POWER(10,($B50-G$227)/G$228))</f>
        <v>5.8023816349272138E-3</v>
      </c>
      <c r="DX50" s="2">
        <f>POWER(10,($B50-H$227)/H$228)/(1+POWER(10,($B50-H$227)/H$228))</f>
        <v>5.6160718885236542E-3</v>
      </c>
      <c r="DY50" s="2">
        <f>POWER(10,($B50-I$227)/I$228)/(1+POWER(10,($B50-I$227)/I$228))</f>
        <v>5.9606238054696675E-3</v>
      </c>
      <c r="DZ50" s="2">
        <f>POWER(10,($B50-J$227)/J$228)/(1+POWER(10,($B50-J$227)/J$228))</f>
        <v>5.7570661991583139E-3</v>
      </c>
      <c r="EA50" s="2">
        <f>POWER(10,($B50-K$227)/K$228)/(1+POWER(10,($B50-K$227)/K$228))</f>
        <v>5.850758814447579E-3</v>
      </c>
      <c r="EB50" s="2">
        <f>POWER(10,($B50-L$227)/L$228)/(1+POWER(10,($B50-L$227)/L$228))</f>
        <v>5.6288802736053165E-3</v>
      </c>
      <c r="EC50" s="2">
        <f>POWER(10,($B50-M$227)/M$228)/(1+POWER(10,($B50-M$227)/M$228))</f>
        <v>5.3879296830842823E-3</v>
      </c>
      <c r="ED50" s="2">
        <f>POWER(10,($B50-N$227)/N$228)/(1+POWER(10,($B50-N$227)/N$228))</f>
        <v>6.4107494930543711E-3</v>
      </c>
      <c r="EE50" s="2">
        <f>POWER(10,($B50-O$227)/O$228)/(1+POWER(10,($B50-O$227)/O$228))</f>
        <v>5.7034165619834609E-3</v>
      </c>
    </row>
    <row r="51" spans="2:135" x14ac:dyDescent="0.25">
      <c r="B51" s="2">
        <v>45</v>
      </c>
      <c r="C51">
        <v>115.672</v>
      </c>
      <c r="D51">
        <v>117.86</v>
      </c>
      <c r="E51">
        <v>114.898</v>
      </c>
      <c r="F51">
        <v>121</v>
      </c>
      <c r="G51">
        <v>119.458</v>
      </c>
      <c r="H51">
        <v>117.627</v>
      </c>
      <c r="I51">
        <v>123.203</v>
      </c>
      <c r="J51">
        <v>125.746</v>
      </c>
      <c r="K51">
        <v>124.288</v>
      </c>
      <c r="L51">
        <v>118.03400000000001</v>
      </c>
      <c r="M51">
        <v>112.102</v>
      </c>
      <c r="N51">
        <v>124.36069999999999</v>
      </c>
      <c r="O51">
        <v>104.47620000000001</v>
      </c>
      <c r="R51" s="5">
        <f>AV51+(C$209*_xlfn.NORM.DIST($B51,C$214*C$215+C$213,C$219*C$214,FALSE))+(C$211*_xlfn.NORM.DIST($B51,C$214*C$216+C$213,C$220*C$214,FALSE))+(C$210*_xlfn.NORM.DIST($B51,C$214*C$217+C$213,C$221*C$214,FALSE))+(C$212*_xlfn.NORM.DIST($B51,C$214*C$218+C$213,C$222*C$214,FALSE))</f>
        <v>104.18330318665251</v>
      </c>
      <c r="S51" s="5">
        <f>AW51+(D$209*_xlfn.NORM.DIST($B51,D$214*D$215+D$213,D$219*D$214,FALSE))+(D$211*_xlfn.NORM.DIST($B51,D$214*D$216+D$213,D$220*D$214,FALSE))+(D$210*_xlfn.NORM.DIST($B51,D$214*D$217+D$213,D$221*D$214,FALSE))+(D$212*_xlfn.NORM.DIST($B51,D$214*D$218+D$213,D$222*D$214,FALSE))</f>
        <v>107.62511139012587</v>
      </c>
      <c r="T51" s="5">
        <f>AX51+(E$209*_xlfn.NORM.DIST($B51,E$214*E$215+E$213,E$219*E$214,FALSE))+(E$211*_xlfn.NORM.DIST($B51,E$214*E$216+E$213,E$220*E$214,FALSE))+(E$210*_xlfn.NORM.DIST($B51,E$214*E$217+E$213,E$221*E$214,FALSE))+(E$212*_xlfn.NORM.DIST($B51,E$214*E$218+E$213,E$222*E$214,FALSE))</f>
        <v>105.42152113717005</v>
      </c>
      <c r="U51" s="5">
        <f>AY51+(F$209*_xlfn.NORM.DIST($B51,F$214*F$215+F$213,F$219*F$214,FALSE))+(F$211*_xlfn.NORM.DIST($B51,F$214*F$216+F$213,F$220*F$214,FALSE))+(F$210*_xlfn.NORM.DIST($B51,F$214*F$217+F$213,F$221*F$214,FALSE))+(F$212*_xlfn.NORM.DIST($B51,F$214*F$218+F$213,F$222*F$214,FALSE))</f>
        <v>114.77307066059096</v>
      </c>
      <c r="V51" s="5">
        <f>AZ51+(G$209*_xlfn.NORM.DIST($B51,G$214*G$215+G$213,G$219*G$214,FALSE))+(G$211*_xlfn.NORM.DIST($B51,G$214*G$216+G$213,G$220*G$214,FALSE))+(G$210*_xlfn.NORM.DIST($B51,G$214*G$217+G$213,G$221*G$214,FALSE))+(G$212*_xlfn.NORM.DIST($B51,G$214*G$218+G$213,G$222*G$214,FALSE))</f>
        <v>111.96463601413851</v>
      </c>
      <c r="W51" s="5">
        <f>BA51+(H$209*_xlfn.NORM.DIST($B51,H$214*H$215+H$213,H$219*H$214,FALSE))+(H$211*_xlfn.NORM.DIST($B51,H$214*H$216+H$213,H$220*H$214,FALSE))+(H$210*_xlfn.NORM.DIST($B51,H$214*H$217+H$213,H$221*H$214,FALSE))+(H$212*_xlfn.NORM.DIST($B51,H$214*H$218+H$213,H$222*H$214,FALSE))</f>
        <v>109.86065555177581</v>
      </c>
      <c r="X51" s="5">
        <f>BB51+(I$209*_xlfn.NORM.DIST($B51,I$214*I$215+I$213,I$219*I$214,FALSE))+(I$211*_xlfn.NORM.DIST($B51,I$214*I$216+I$213,I$220*I$214,FALSE))+(I$210*_xlfn.NORM.DIST($B51,I$214*I$217+I$213,I$221*I$214,FALSE))+(I$212*_xlfn.NORM.DIST($B51,I$214*I$218+I$213,I$222*I$214,FALSE))</f>
        <v>114.99976922317431</v>
      </c>
      <c r="Y51" s="5">
        <f>BC51+(J$209*_xlfn.NORM.DIST($B51,J$214*J$215+J$213,J$219*J$214,FALSE))+(J$211*_xlfn.NORM.DIST($B51,J$214*J$216+J$213,J$220*J$214,FALSE))+(J$210*_xlfn.NORM.DIST($B51,J$214*J$217+J$213,J$221*J$214,FALSE))+(J$212*_xlfn.NORM.DIST($B51,J$214*J$218+J$213,J$222*J$214,FALSE))</f>
        <v>114.5906313379183</v>
      </c>
      <c r="Z51" s="5">
        <f>BD51+(K$209*_xlfn.NORM.DIST($B51,K$214*K$215+K$213,K$219*K$214,FALSE))+(K$211*_xlfn.NORM.DIST($B51,K$214*K$216+K$213,K$220*K$214,FALSE))+(K$210*_xlfn.NORM.DIST($B51,K$214*K$217+K$213,K$221*K$214,FALSE))+(K$212*_xlfn.NORM.DIST($B51,K$214*K$218+K$213,K$222*K$214,FALSE))</f>
        <v>117.07503150344041</v>
      </c>
      <c r="AA51" s="5">
        <f>BE51+(L$209*_xlfn.NORM.DIST($B51,L$214*L$215+L$213,L$219*L$214,FALSE))+(L$211*_xlfn.NORM.DIST($B51,L$214*L$216+L$213,L$220*L$214,FALSE))+(L$210*_xlfn.NORM.DIST($B51,L$214*L$217+L$213,L$221*L$214,FALSE))+(L$212*_xlfn.NORM.DIST($B51,L$214*L$218+L$213,L$222*L$214,FALSE))</f>
        <v>111.05449654111727</v>
      </c>
      <c r="AB51" s="5">
        <f>BF51+(M$209*_xlfn.NORM.DIST($B51,M$214*M$215+M$213,M$219*M$214,FALSE))+(M$211*_xlfn.NORM.DIST($B51,M$214*M$216+M$213,M$220*M$214,FALSE))+(M$210*_xlfn.NORM.DIST($B51,M$214*M$217+M$213,M$221*M$214,FALSE))+(M$212*_xlfn.NORM.DIST($B51,M$214*M$218+M$213,M$222*M$214,FALSE))</f>
        <v>106.01820901356491</v>
      </c>
      <c r="AC51" s="5">
        <f>BG51+(N$209*_xlfn.NORM.DIST($B51,N$214*N$215+N$213,N$219*N$214,FALSE))+(N$211*_xlfn.NORM.DIST($B51,N$214*N$216+N$213,N$220*N$214,FALSE))+(N$210*_xlfn.NORM.DIST($B51,N$214*N$217+N$213,N$221*N$214,FALSE))+(N$212*_xlfn.NORM.DIST($B51,N$214*N$218+N$213,N$222*N$214,FALSE))</f>
        <v>124.1256925856125</v>
      </c>
      <c r="AD51" s="5">
        <f>BH51+(O$209*_xlfn.NORM.DIST($B51,O$214*O$215+O$213,O$219*O$214,FALSE))+(O$211*_xlfn.NORM.DIST($B51,O$214*O$216+O$213,O$220*O$214,FALSE))+(O$210*_xlfn.NORM.DIST($B51,O$214*O$217+O$213,O$221*O$214,FALSE))+(O$212*_xlfn.NORM.DIST($B51,O$214*O$218+O$213,O$222*O$214,FALSE))</f>
        <v>101.17146035242077</v>
      </c>
      <c r="AE51" s="5"/>
      <c r="AG51" s="5">
        <f t="shared" si="0"/>
        <v>11.488696813347488</v>
      </c>
      <c r="AH51" s="5">
        <f t="shared" si="1"/>
        <v>10.234888609874133</v>
      </c>
      <c r="AI51" s="5">
        <f t="shared" si="2"/>
        <v>9.4764788628299499</v>
      </c>
      <c r="AJ51" s="5">
        <f t="shared" si="3"/>
        <v>6.2269293394090397</v>
      </c>
      <c r="AK51" s="5">
        <f t="shared" si="4"/>
        <v>7.4933639858614924</v>
      </c>
      <c r="AL51" s="5">
        <f t="shared" si="5"/>
        <v>7.7663444482241886</v>
      </c>
      <c r="AM51" s="5">
        <f t="shared" si="6"/>
        <v>8.2032307768256914</v>
      </c>
      <c r="AN51" s="5">
        <f t="shared" si="7"/>
        <v>11.155368662081699</v>
      </c>
      <c r="AO51" s="5">
        <f t="shared" si="8"/>
        <v>7.2129684965595828</v>
      </c>
      <c r="AP51" s="5">
        <f t="shared" si="9"/>
        <v>6.979503458882732</v>
      </c>
      <c r="AQ51" s="5">
        <f t="shared" si="10"/>
        <v>6.0837909864350905</v>
      </c>
      <c r="AR51" s="5">
        <f t="shared" si="11"/>
        <v>0.23500741438749628</v>
      </c>
      <c r="AS51" s="5">
        <f t="shared" si="12"/>
        <v>3.3047396475792397</v>
      </c>
      <c r="AV51" s="2">
        <f t="shared" si="13"/>
        <v>92.924921247352003</v>
      </c>
      <c r="AW51" s="2">
        <f t="shared" si="14"/>
        <v>95.374287761322165</v>
      </c>
      <c r="AX51" s="2">
        <f t="shared" si="15"/>
        <v>96.727929999526026</v>
      </c>
      <c r="AY51" s="2">
        <f t="shared" si="16"/>
        <v>96.670008557889048</v>
      </c>
      <c r="AZ51" s="2">
        <f t="shared" si="17"/>
        <v>95.834835774652433</v>
      </c>
      <c r="BA51" s="2">
        <f t="shared" si="18"/>
        <v>97.151594053702155</v>
      </c>
      <c r="BB51" s="2">
        <f t="shared" si="19"/>
        <v>99.012691973264594</v>
      </c>
      <c r="BC51" s="2">
        <f t="shared" si="20"/>
        <v>99.37526970518249</v>
      </c>
      <c r="BD51" s="2">
        <f t="shared" si="21"/>
        <v>96.771995406908573</v>
      </c>
      <c r="BE51" s="2">
        <f t="shared" si="22"/>
        <v>92.666199692503895</v>
      </c>
      <c r="BF51" s="2">
        <f t="shared" si="23"/>
        <v>85.608330741040049</v>
      </c>
      <c r="BG51" s="2">
        <f t="shared" si="24"/>
        <v>75.905970005675485</v>
      </c>
      <c r="BH51" s="2">
        <f t="shared" si="25"/>
        <v>65.486023114284706</v>
      </c>
      <c r="BK51" s="2" t="str">
        <f>IF(OR($B51&lt;C$229, AND($B51&gt;C$230, $B51&lt;C$231)), C51, "")</f>
        <v/>
      </c>
      <c r="BL51" s="2" t="str">
        <f>IF(OR($B51&lt;D$229, AND($B51&gt;D$230, $B51&lt;D$231)), D51, "")</f>
        <v/>
      </c>
      <c r="BM51" s="2" t="str">
        <f>IF(OR($B51&lt;E$229, AND($B51&gt;E$230, $B51&lt;E$231)), E51, "")</f>
        <v/>
      </c>
      <c r="BN51" s="2" t="str">
        <f>IF(OR($B51&lt;F$229, AND($B51&gt;F$230, $B51&lt;F$231)), F51, "")</f>
        <v/>
      </c>
      <c r="BO51" s="2" t="str">
        <f>IF(OR($B51&lt;G$229, AND($B51&gt;G$230, $B51&lt;G$231)), G51, "")</f>
        <v/>
      </c>
      <c r="BP51" s="2" t="str">
        <f>IF(OR($B51&lt;H$229, AND($B51&gt;H$230, $B51&lt;H$231)), H51, "")</f>
        <v/>
      </c>
      <c r="BQ51" s="2" t="str">
        <f>IF(OR($B51&lt;I$229, AND($B51&gt;I$230, $B51&lt;I$231)), I51, "")</f>
        <v/>
      </c>
      <c r="BR51" s="2" t="str">
        <f>IF(OR($B51&lt;J$229, AND($B51&gt;J$230, $B51&lt;J$231)), J51, "")</f>
        <v/>
      </c>
      <c r="BS51" s="2" t="str">
        <f>IF(OR($B51&lt;K$229, AND($B51&gt;K$230, $B51&lt;K$231)), K51, "")</f>
        <v/>
      </c>
      <c r="BT51" s="2" t="str">
        <f>IF(OR($B51&lt;L$229, AND($B51&gt;L$230, $B51&lt;L$231)), L51, "")</f>
        <v/>
      </c>
      <c r="BU51" s="2" t="str">
        <f>IF(OR($B51&lt;M$229, AND($B51&gt;M$230, $B51&lt;M$231)), M51, "")</f>
        <v/>
      </c>
      <c r="BV51" s="2" t="str">
        <f>IF(OR($B51&lt;N$229, AND($B51&gt;N$230, $B51&lt;N$231)), N51, "")</f>
        <v/>
      </c>
      <c r="BW51" s="2" t="str">
        <f>IF(OR($B51&lt;O$229, AND($B51&gt;O$230, $B51&lt;O$231)), O51, "")</f>
        <v/>
      </c>
      <c r="BZ51" s="2" t="str">
        <f>IF(OR(AND($B51&gt;C$230, $B51&lt;C$231), $B51&gt;C$232), C51, "")</f>
        <v/>
      </c>
      <c r="CA51" s="2" t="str">
        <f>IF(OR(AND($B51&gt;D$230, $B51&lt;D$231), $B51&gt;D$232), D51, "")</f>
        <v/>
      </c>
      <c r="CB51" s="2" t="str">
        <f>IF(OR(AND($B51&gt;E$230, $B51&lt;E$231), $B51&gt;E$232), E51, "")</f>
        <v/>
      </c>
      <c r="CC51" s="2" t="str">
        <f>IF(OR(AND($B51&gt;F$230, $B51&lt;F$231), $B51&gt;F$232), F51, "")</f>
        <v/>
      </c>
      <c r="CD51" s="2" t="str">
        <f>IF(OR(AND($B51&gt;G$230, $B51&lt;G$231), $B51&gt;G$232), G51, "")</f>
        <v/>
      </c>
      <c r="CE51" s="2" t="str">
        <f>IF(OR(AND($B51&gt;H$230, $B51&lt;H$231), $B51&gt;H$232), H51, "")</f>
        <v/>
      </c>
      <c r="CF51" s="2" t="str">
        <f>IF(OR(AND($B51&gt;I$230, $B51&lt;I$231), $B51&gt;I$232), I51, "")</f>
        <v/>
      </c>
      <c r="CG51" s="2" t="str">
        <f>IF(OR(AND($B51&gt;J$230, $B51&lt;J$231), $B51&gt;J$232), J51, "")</f>
        <v/>
      </c>
      <c r="CH51" s="2" t="str">
        <f>IF(OR(AND($B51&gt;K$230, $B51&lt;K$231), $B51&gt;K$232), K51, "")</f>
        <v/>
      </c>
      <c r="CI51" s="2" t="str">
        <f>IF(OR(AND($B51&gt;L$230, $B51&lt;L$231), $B51&gt;L$232), L51, "")</f>
        <v/>
      </c>
      <c r="CJ51" s="2" t="str">
        <f>IF(OR(AND($B51&gt;M$230, $B51&lt;M$231), $B51&gt;M$232), M51, "")</f>
        <v/>
      </c>
      <c r="CK51" s="2" t="str">
        <f>IF(OR(AND($B51&gt;N$230, $B51&lt;N$231), $B51&gt;N$232), N51, "")</f>
        <v/>
      </c>
      <c r="CL51" s="2" t="str">
        <f>IF(OR(AND($B51&gt;O$230, $B51&lt;O$231), $B51&gt;O$232), O51, "")</f>
        <v/>
      </c>
      <c r="CO51" s="2">
        <f>BK$207*$B51+BK$209</f>
        <v>92.903044780588232</v>
      </c>
      <c r="CP51" s="2">
        <f>BL$207*$B51+BL$209</f>
        <v>95.354854125989078</v>
      </c>
      <c r="CQ51" s="2">
        <f>BM$207*$B51+BM$209</f>
        <v>96.715543027425383</v>
      </c>
      <c r="CR51" s="2">
        <f>BN$207*$B51+BN$209</f>
        <v>96.655293398519419</v>
      </c>
      <c r="CS51" s="2">
        <f>BO$207*$B51+BO$209</f>
        <v>95.82338735214158</v>
      </c>
      <c r="CT51" s="2">
        <f>BP$207*$B51+BP$209</f>
        <v>97.136212680773298</v>
      </c>
      <c r="CU51" s="2">
        <f>BQ$207*$B51+BQ$209</f>
        <v>98.98894902934525</v>
      </c>
      <c r="CV51" s="2">
        <f>BR$207*$B51+BR$209</f>
        <v>99.346739917874828</v>
      </c>
      <c r="CW51" s="2">
        <f>BS$207*$B51+BS$209</f>
        <v>96.741610727869798</v>
      </c>
      <c r="CX51" s="2">
        <f>BT$207*$B51+BT$209</f>
        <v>92.64203447769583</v>
      </c>
      <c r="CY51" s="2">
        <f>BU$207*$B51+BU$209</f>
        <v>85.583113561118779</v>
      </c>
      <c r="CZ51" s="2">
        <f>BV$207*$B51+BV$209</f>
        <v>75.87893527166402</v>
      </c>
      <c r="DA51" s="2">
        <f>BW$207*$B51+BW$209</f>
        <v>65.469547822259486</v>
      </c>
      <c r="DD51" s="2">
        <f>BZ$207*$B51+BZ$209</f>
        <v>97.584771151024768</v>
      </c>
      <c r="DE51" s="2">
        <f>CA$207*$B51+CA$209</f>
        <v>98.672749311014613</v>
      </c>
      <c r="DF51" s="2">
        <f>CB$207*$B51+CB$209</f>
        <v>98.766248604853502</v>
      </c>
      <c r="DG51" s="2">
        <f>CC$207*$B51+CC$209</f>
        <v>98.842932238830883</v>
      </c>
      <c r="DH51" s="2">
        <f>CD$207*$B51+CD$209</f>
        <v>97.623842929682965</v>
      </c>
      <c r="DI51" s="2">
        <f>CE$207*$B51+CE$209</f>
        <v>99.635393580236752</v>
      </c>
      <c r="DJ51" s="2">
        <f>CF$207*$B51+CF$209</f>
        <v>102.62384956800342</v>
      </c>
      <c r="DK51" s="2">
        <f>CG$207*$B51+CG$209</f>
        <v>103.86882224263547</v>
      </c>
      <c r="DL51" s="2">
        <f>CH$207*$B51+CH$209</f>
        <v>101.48061974325137</v>
      </c>
      <c r="DM51" s="2">
        <f>CI$207*$B51+CI$209</f>
        <v>96.559493248705934</v>
      </c>
      <c r="DN51" s="2">
        <f>CJ$207*$B51+CJ$209</f>
        <v>89.853825638936513</v>
      </c>
      <c r="DO51" s="2">
        <f>CK$207*$B51+CK$209</f>
        <v>79.727349586018292</v>
      </c>
      <c r="DP51" s="2">
        <f>CL$207*$B51+CL$209</f>
        <v>68.105496413167018</v>
      </c>
      <c r="DS51" s="2">
        <f>POWER(10,($B51-C$227)/C$228)/(1+POWER(10,($B51-C$227)/C$228))</f>
        <v>4.6727350196952809E-3</v>
      </c>
      <c r="DT51" s="2">
        <f>POWER(10,($B51-D$227)/D$228)/(1+POWER(10,($B51-D$227)/D$228))</f>
        <v>5.8572179798829817E-3</v>
      </c>
      <c r="DU51" s="2">
        <f>POWER(10,($B51-E$227)/E$228)/(1+POWER(10,($B51-E$227)/E$228))</f>
        <v>6.0403464236811625E-3</v>
      </c>
      <c r="DV51" s="2">
        <f>POWER(10,($B51-F$227)/F$228)/(1+POWER(10,($B51-F$227)/F$228))</f>
        <v>6.7265030673655168E-3</v>
      </c>
      <c r="DW51" s="2">
        <f>POWER(10,($B51-G$227)/G$228)/(1+POWER(10,($B51-G$227)/G$228))</f>
        <v>6.3586253688487256E-3</v>
      </c>
      <c r="DX51" s="2">
        <f>POWER(10,($B51-H$227)/H$228)/(1+POWER(10,($B51-H$227)/H$228))</f>
        <v>6.1545656547529956E-3</v>
      </c>
      <c r="DY51" s="2">
        <f>POWER(10,($B51-I$227)/I$228)/(1+POWER(10,($B51-I$227)/I$228))</f>
        <v>6.5319377151680609E-3</v>
      </c>
      <c r="DZ51" s="2">
        <f>POWER(10,($B51-J$227)/J$228)/(1+POWER(10,($B51-J$227)/J$228))</f>
        <v>6.3089933483618573E-3</v>
      </c>
      <c r="EA51" s="2">
        <f>POWER(10,($B51-K$227)/K$228)/(1+POWER(10,($B51-K$227)/K$228))</f>
        <v>6.4116103050562926E-3</v>
      </c>
      <c r="EB51" s="2">
        <f>POWER(10,($B51-L$227)/L$228)/(1+POWER(10,($B51-L$227)/L$228))</f>
        <v>6.1685945457534332E-3</v>
      </c>
      <c r="EC51" s="2">
        <f>POWER(10,($B51-M$227)/M$228)/(1+POWER(10,($B51-M$227)/M$228))</f>
        <v>5.9046780634672653E-3</v>
      </c>
      <c r="ED51" s="2">
        <f>POWER(10,($B51-N$227)/N$228)/(1+POWER(10,($B51-N$227)/N$228))</f>
        <v>7.024902155319002E-3</v>
      </c>
      <c r="EE51" s="2">
        <f>POWER(10,($B51-O$227)/O$228)/(1+POWER(10,($B51-O$227)/O$228))</f>
        <v>6.2502326798175223E-3</v>
      </c>
    </row>
    <row r="52" spans="2:135" x14ac:dyDescent="0.25">
      <c r="B52" s="2">
        <v>46</v>
      </c>
      <c r="C52">
        <v>121.586</v>
      </c>
      <c r="D52">
        <v>124.52</v>
      </c>
      <c r="E52">
        <v>118.23699999999999</v>
      </c>
      <c r="F52">
        <v>128.119</v>
      </c>
      <c r="G52">
        <v>124.729</v>
      </c>
      <c r="H52">
        <v>123.91500000000001</v>
      </c>
      <c r="I52">
        <v>128.62700000000001</v>
      </c>
      <c r="J52">
        <v>132.661</v>
      </c>
      <c r="K52">
        <v>131.40700000000001</v>
      </c>
      <c r="L52">
        <v>125.881</v>
      </c>
      <c r="M52">
        <v>119.22</v>
      </c>
      <c r="N52">
        <v>134.16390000000001</v>
      </c>
      <c r="O52">
        <v>113.0635</v>
      </c>
      <c r="R52" s="5">
        <f>AV52+(C$209*_xlfn.NORM.DIST($B52,C$214*C$215+C$213,C$219*C$214,FALSE))+(C$211*_xlfn.NORM.DIST($B52,C$214*C$216+C$213,C$220*C$214,FALSE))+(C$210*_xlfn.NORM.DIST($B52,C$214*C$217+C$213,C$221*C$214,FALSE))+(C$212*_xlfn.NORM.DIST($B52,C$214*C$218+C$213,C$222*C$214,FALSE))</f>
        <v>109.98304053235748</v>
      </c>
      <c r="S52" s="5">
        <f>AW52+(D$209*_xlfn.NORM.DIST($B52,D$214*D$215+D$213,D$219*D$214,FALSE))+(D$211*_xlfn.NORM.DIST($B52,D$214*D$216+D$213,D$220*D$214,FALSE))+(D$210*_xlfn.NORM.DIST($B52,D$214*D$217+D$213,D$221*D$214,FALSE))+(D$212*_xlfn.NORM.DIST($B52,D$214*D$218+D$213,D$222*D$214,FALSE))</f>
        <v>114.03553309765022</v>
      </c>
      <c r="T52" s="5">
        <f>AX52+(E$209*_xlfn.NORM.DIST($B52,E$214*E$215+E$213,E$219*E$214,FALSE))+(E$211*_xlfn.NORM.DIST($B52,E$214*E$216+E$213,E$220*E$214,FALSE))+(E$210*_xlfn.NORM.DIST($B52,E$214*E$217+E$213,E$221*E$214,FALSE))+(E$212*_xlfn.NORM.DIST($B52,E$214*E$218+E$213,E$222*E$214,FALSE))</f>
        <v>110.42749492436145</v>
      </c>
      <c r="U52" s="5">
        <f>AY52+(F$209*_xlfn.NORM.DIST($B52,F$214*F$215+F$213,F$219*F$214,FALSE))+(F$211*_xlfn.NORM.DIST($B52,F$214*F$216+F$213,F$220*F$214,FALSE))+(F$210*_xlfn.NORM.DIST($B52,F$214*F$217+F$213,F$221*F$214,FALSE))+(F$212*_xlfn.NORM.DIST($B52,F$214*F$218+F$213,F$222*F$214,FALSE))</f>
        <v>123.16530484385352</v>
      </c>
      <c r="V52" s="5">
        <f>AZ52+(G$209*_xlfn.NORM.DIST($B52,G$214*G$215+G$213,G$219*G$214,FALSE))+(G$211*_xlfn.NORM.DIST($B52,G$214*G$216+G$213,G$220*G$214,FALSE))+(G$210*_xlfn.NORM.DIST($B52,G$214*G$217+G$213,G$221*G$214,FALSE))+(G$212*_xlfn.NORM.DIST($B52,G$214*G$218+G$213,G$222*G$214,FALSE))</f>
        <v>119.64439379375261</v>
      </c>
      <c r="W52" s="5">
        <f>BA52+(H$209*_xlfn.NORM.DIST($B52,H$214*H$215+H$213,H$219*H$214,FALSE))+(H$211*_xlfn.NORM.DIST($B52,H$214*H$216+H$213,H$220*H$214,FALSE))+(H$210*_xlfn.NORM.DIST($B52,H$214*H$217+H$213,H$221*H$214,FALSE))+(H$212*_xlfn.NORM.DIST($B52,H$214*H$218+H$213,H$222*H$214,FALSE))</f>
        <v>116.41758935520517</v>
      </c>
      <c r="X52" s="5">
        <f>BB52+(I$209*_xlfn.NORM.DIST($B52,I$214*I$215+I$213,I$219*I$214,FALSE))+(I$211*_xlfn.NORM.DIST($B52,I$214*I$216+I$213,I$220*I$214,FALSE))+(I$210*_xlfn.NORM.DIST($B52,I$214*I$217+I$213,I$221*I$214,FALSE))+(I$212*_xlfn.NORM.DIST($B52,I$214*I$218+I$213,I$222*I$214,FALSE))</f>
        <v>122.80434828487142</v>
      </c>
      <c r="Y52" s="5">
        <f>BC52+(J$209*_xlfn.NORM.DIST($B52,J$214*J$215+J$213,J$219*J$214,FALSE))+(J$211*_xlfn.NORM.DIST($B52,J$214*J$216+J$213,J$220*J$214,FALSE))+(J$210*_xlfn.NORM.DIST($B52,J$214*J$217+J$213,J$221*J$214,FALSE))+(J$212*_xlfn.NORM.DIST($B52,J$214*J$218+J$213,J$222*J$214,FALSE))</f>
        <v>122.15618517148042</v>
      </c>
      <c r="Z52" s="5">
        <f>BD52+(K$209*_xlfn.NORM.DIST($B52,K$214*K$215+K$213,K$219*K$214,FALSE))+(K$211*_xlfn.NORM.DIST($B52,K$214*K$216+K$213,K$220*K$214,FALSE))+(K$210*_xlfn.NORM.DIST($B52,K$214*K$217+K$213,K$221*K$214,FALSE))+(K$212*_xlfn.NORM.DIST($B52,K$214*K$218+K$213,K$222*K$214,FALSE))</f>
        <v>126.12192267683993</v>
      </c>
      <c r="AA52" s="5">
        <f>BE52+(L$209*_xlfn.NORM.DIST($B52,L$214*L$215+L$213,L$219*L$214,FALSE))+(L$211*_xlfn.NORM.DIST($B52,L$214*L$216+L$213,L$220*L$214,FALSE))+(L$210*_xlfn.NORM.DIST($B52,L$214*L$217+L$213,L$221*L$214,FALSE))+(L$212*_xlfn.NORM.DIST($B52,L$214*L$218+L$213,L$222*L$214,FALSE))</f>
        <v>119.33279820431403</v>
      </c>
      <c r="AB52" s="5">
        <f>BF52+(M$209*_xlfn.NORM.DIST($B52,M$214*M$215+M$213,M$219*M$214,FALSE))+(M$211*_xlfn.NORM.DIST($B52,M$214*M$216+M$213,M$220*M$214,FALSE))+(M$210*_xlfn.NORM.DIST($B52,M$214*M$217+M$213,M$221*M$214,FALSE))+(M$212*_xlfn.NORM.DIST($B52,M$214*M$218+M$213,M$222*M$214,FALSE))</f>
        <v>114.57406870802271</v>
      </c>
      <c r="AC52" s="5">
        <f>BG52+(N$209*_xlfn.NORM.DIST($B52,N$214*N$215+N$213,N$219*N$214,FALSE))+(N$211*_xlfn.NORM.DIST($B52,N$214*N$216+N$213,N$220*N$214,FALSE))+(N$210*_xlfn.NORM.DIST($B52,N$214*N$217+N$213,N$221*N$214,FALSE))+(N$212*_xlfn.NORM.DIST($B52,N$214*N$218+N$213,N$222*N$214,FALSE))</f>
        <v>135.7889249623633</v>
      </c>
      <c r="AD52" s="5">
        <f>BH52+(O$209*_xlfn.NORM.DIST($B52,O$214*O$215+O$213,O$219*O$214,FALSE))+(O$211*_xlfn.NORM.DIST($B52,O$214*O$216+O$213,O$220*O$214,FALSE))+(O$210*_xlfn.NORM.DIST($B52,O$214*O$217+O$213,O$221*O$214,FALSE))+(O$212*_xlfn.NORM.DIST($B52,O$214*O$218+O$213,O$222*O$214,FALSE))</f>
        <v>110.84019329711576</v>
      </c>
      <c r="AE52" s="5"/>
      <c r="AG52" s="5">
        <f t="shared" si="0"/>
        <v>11.602959467642521</v>
      </c>
      <c r="AH52" s="5">
        <f t="shared" si="1"/>
        <v>10.48446690234978</v>
      </c>
      <c r="AI52" s="5">
        <f t="shared" si="2"/>
        <v>7.8095050756385405</v>
      </c>
      <c r="AJ52" s="5">
        <f t="shared" si="3"/>
        <v>4.9536951561464804</v>
      </c>
      <c r="AK52" s="5">
        <f t="shared" si="4"/>
        <v>5.0846062062473862</v>
      </c>
      <c r="AL52" s="5">
        <f t="shared" si="5"/>
        <v>7.4974106447948401</v>
      </c>
      <c r="AM52" s="5">
        <f t="shared" si="6"/>
        <v>5.8226517151285861</v>
      </c>
      <c r="AN52" s="5">
        <f t="shared" si="7"/>
        <v>10.504814828519585</v>
      </c>
      <c r="AO52" s="5">
        <f t="shared" si="8"/>
        <v>5.2850773231600812</v>
      </c>
      <c r="AP52" s="5">
        <f t="shared" si="9"/>
        <v>6.5482017956859693</v>
      </c>
      <c r="AQ52" s="5">
        <f t="shared" si="10"/>
        <v>4.6459312919772913</v>
      </c>
      <c r="AR52" s="5">
        <f t="shared" si="11"/>
        <v>-1.625024962363284</v>
      </c>
      <c r="AS52" s="5">
        <f t="shared" si="12"/>
        <v>2.2233067028842441</v>
      </c>
      <c r="AV52" s="2">
        <f t="shared" si="13"/>
        <v>92.941839910495602</v>
      </c>
      <c r="AW52" s="2">
        <f t="shared" si="14"/>
        <v>95.384069444369104</v>
      </c>
      <c r="AX52" s="2">
        <f t="shared" si="15"/>
        <v>96.725317476632611</v>
      </c>
      <c r="AY52" s="2">
        <f t="shared" si="16"/>
        <v>96.669314141697996</v>
      </c>
      <c r="AZ52" s="2">
        <f t="shared" si="17"/>
        <v>95.854692787340184</v>
      </c>
      <c r="BA52" s="2">
        <f t="shared" si="18"/>
        <v>97.190244593654427</v>
      </c>
      <c r="BB52" s="2">
        <f t="shared" si="19"/>
        <v>99.058298098360595</v>
      </c>
      <c r="BC52" s="2">
        <f t="shared" si="20"/>
        <v>99.427164897272419</v>
      </c>
      <c r="BD52" s="2">
        <f t="shared" si="21"/>
        <v>96.81645163129744</v>
      </c>
      <c r="BE52" s="2">
        <f t="shared" si="22"/>
        <v>92.698164309211052</v>
      </c>
      <c r="BF52" s="2">
        <f t="shared" si="23"/>
        <v>85.647819880901835</v>
      </c>
      <c r="BG52" s="2">
        <f t="shared" si="24"/>
        <v>75.951352952861853</v>
      </c>
      <c r="BH52" s="2">
        <f t="shared" si="25"/>
        <v>65.518047854373165</v>
      </c>
      <c r="BK52" s="2" t="str">
        <f>IF(OR($B52&lt;C$229, AND($B52&gt;C$230, $B52&lt;C$231)), C52, "")</f>
        <v/>
      </c>
      <c r="BL52" s="2" t="str">
        <f>IF(OR($B52&lt;D$229, AND($B52&gt;D$230, $B52&lt;D$231)), D52, "")</f>
        <v/>
      </c>
      <c r="BM52" s="2" t="str">
        <f>IF(OR($B52&lt;E$229, AND($B52&gt;E$230, $B52&lt;E$231)), E52, "")</f>
        <v/>
      </c>
      <c r="BN52" s="2" t="str">
        <f>IF(OR($B52&lt;F$229, AND($B52&gt;F$230, $B52&lt;F$231)), F52, "")</f>
        <v/>
      </c>
      <c r="BO52" s="2" t="str">
        <f>IF(OR($B52&lt;G$229, AND($B52&gt;G$230, $B52&lt;G$231)), G52, "")</f>
        <v/>
      </c>
      <c r="BP52" s="2" t="str">
        <f>IF(OR($B52&lt;H$229, AND($B52&gt;H$230, $B52&lt;H$231)), H52, "")</f>
        <v/>
      </c>
      <c r="BQ52" s="2" t="str">
        <f>IF(OR($B52&lt;I$229, AND($B52&gt;I$230, $B52&lt;I$231)), I52, "")</f>
        <v/>
      </c>
      <c r="BR52" s="2" t="str">
        <f>IF(OR($B52&lt;J$229, AND($B52&gt;J$230, $B52&lt;J$231)), J52, "")</f>
        <v/>
      </c>
      <c r="BS52" s="2" t="str">
        <f>IF(OR($B52&lt;K$229, AND($B52&gt;K$230, $B52&lt;K$231)), K52, "")</f>
        <v/>
      </c>
      <c r="BT52" s="2" t="str">
        <f>IF(OR($B52&lt;L$229, AND($B52&gt;L$230, $B52&lt;L$231)), L52, "")</f>
        <v/>
      </c>
      <c r="BU52" s="2" t="str">
        <f>IF(OR($B52&lt;M$229, AND($B52&gt;M$230, $B52&lt;M$231)), M52, "")</f>
        <v/>
      </c>
      <c r="BV52" s="2" t="str">
        <f>IF(OR($B52&lt;N$229, AND($B52&gt;N$230, $B52&lt;N$231)), N52, "")</f>
        <v/>
      </c>
      <c r="BW52" s="2" t="str">
        <f>IF(OR($B52&lt;O$229, AND($B52&gt;O$230, $B52&lt;O$231)), O52, "")</f>
        <v/>
      </c>
      <c r="BZ52" s="2" t="str">
        <f>IF(OR(AND($B52&gt;C$230, $B52&lt;C$231), $B52&gt;C$232), C52, "")</f>
        <v/>
      </c>
      <c r="CA52" s="2" t="str">
        <f>IF(OR(AND($B52&gt;D$230, $B52&lt;D$231), $B52&gt;D$232), D52, "")</f>
        <v/>
      </c>
      <c r="CB52" s="2" t="str">
        <f>IF(OR(AND($B52&gt;E$230, $B52&lt;E$231), $B52&gt;E$232), E52, "")</f>
        <v/>
      </c>
      <c r="CC52" s="2" t="str">
        <f>IF(OR(AND($B52&gt;F$230, $B52&lt;F$231), $B52&gt;F$232), F52, "")</f>
        <v/>
      </c>
      <c r="CD52" s="2" t="str">
        <f>IF(OR(AND($B52&gt;G$230, $B52&lt;G$231), $B52&gt;G$232), G52, "")</f>
        <v/>
      </c>
      <c r="CE52" s="2" t="str">
        <f>IF(OR(AND($B52&gt;H$230, $B52&lt;H$231), $B52&gt;H$232), H52, "")</f>
        <v/>
      </c>
      <c r="CF52" s="2" t="str">
        <f>IF(OR(AND($B52&gt;I$230, $B52&lt;I$231), $B52&gt;I$232), I52, "")</f>
        <v/>
      </c>
      <c r="CG52" s="2" t="str">
        <f>IF(OR(AND($B52&gt;J$230, $B52&lt;J$231), $B52&gt;J$232), J52, "")</f>
        <v/>
      </c>
      <c r="CH52" s="2" t="str">
        <f>IF(OR(AND($B52&gt;K$230, $B52&lt;K$231), $B52&gt;K$232), K52, "")</f>
        <v/>
      </c>
      <c r="CI52" s="2" t="str">
        <f>IF(OR(AND($B52&gt;L$230, $B52&lt;L$231), $B52&gt;L$232), L52, "")</f>
        <v/>
      </c>
      <c r="CJ52" s="2" t="str">
        <f>IF(OR(AND($B52&gt;M$230, $B52&lt;M$231), $B52&gt;M$232), M52, "")</f>
        <v/>
      </c>
      <c r="CK52" s="2" t="str">
        <f>IF(OR(AND($B52&gt;N$230, $B52&lt;N$231), $B52&gt;N$232), N52, "")</f>
        <v/>
      </c>
      <c r="CL52" s="2" t="str">
        <f>IF(OR(AND($B52&gt;O$230, $B52&lt;O$231), $B52&gt;O$232), O52, "")</f>
        <v/>
      </c>
      <c r="CO52" s="2">
        <f>BK$207*$B52+BK$209</f>
        <v>92.918359017626059</v>
      </c>
      <c r="CP52" s="2">
        <f>BL$207*$B52+BL$209</f>
        <v>95.363263833056905</v>
      </c>
      <c r="CQ52" s="2">
        <f>BM$207*$B52+BM$209</f>
        <v>96.712068477047509</v>
      </c>
      <c r="CR52" s="2">
        <f>BN$207*$B52+BN$209</f>
        <v>96.65355821752604</v>
      </c>
      <c r="CS52" s="2">
        <f>BO$207*$B52+BO$209</f>
        <v>95.842470660260332</v>
      </c>
      <c r="CT52" s="2">
        <f>BP$207*$B52+BP$209</f>
        <v>97.173775574917599</v>
      </c>
      <c r="CU52" s="2">
        <f>BQ$207*$B52+BQ$209</f>
        <v>99.032878583621439</v>
      </c>
      <c r="CV52" s="2">
        <f>BR$207*$B52+BR$209</f>
        <v>99.396611710437583</v>
      </c>
      <c r="CW52" s="2">
        <f>BS$207*$B52+BS$209</f>
        <v>96.783910732508275</v>
      </c>
      <c r="CX52" s="2">
        <f>BT$207*$B52+BT$209</f>
        <v>92.672290766553701</v>
      </c>
      <c r="CY52" s="2">
        <f>BU$207*$B52+BU$209</f>
        <v>85.620789713869016</v>
      </c>
      <c r="CZ52" s="2">
        <f>BV$207*$B52+BV$209</f>
        <v>75.922370930994191</v>
      </c>
      <c r="DA52" s="2">
        <f>BW$207*$B52+BW$209</f>
        <v>65.500382834718962</v>
      </c>
      <c r="DD52" s="2">
        <f>BZ$207*$B52+BZ$209</f>
        <v>97.503357502313321</v>
      </c>
      <c r="DE52" s="2">
        <f>CA$207*$B52+CA$209</f>
        <v>98.604677371787702</v>
      </c>
      <c r="DF52" s="2">
        <f>CB$207*$B52+CB$209</f>
        <v>98.713654483694683</v>
      </c>
      <c r="DG52" s="2">
        <f>CC$207*$B52+CC$209</f>
        <v>98.791206677068587</v>
      </c>
      <c r="DH52" s="2">
        <f>CD$207*$B52+CD$209</f>
        <v>97.596552696711868</v>
      </c>
      <c r="DI52" s="2">
        <f>CE$207*$B52+CE$209</f>
        <v>99.615676920317057</v>
      </c>
      <c r="DJ52" s="2">
        <f>CF$207*$B52+CF$209</f>
        <v>102.58427230314797</v>
      </c>
      <c r="DK52" s="2">
        <f>CG$207*$B52+CG$209</f>
        <v>103.81598526313029</v>
      </c>
      <c r="DL52" s="2">
        <f>CH$207*$B52+CH$209</f>
        <v>101.41551013190141</v>
      </c>
      <c r="DM52" s="2">
        <f>CI$207*$B52+CI$209</f>
        <v>96.499904098827457</v>
      </c>
      <c r="DN52" s="2">
        <f>CJ$207*$B52+CJ$209</f>
        <v>89.798129870033407</v>
      </c>
      <c r="DO52" s="2">
        <f>CK$207*$B52+CK$209</f>
        <v>79.687524058323547</v>
      </c>
      <c r="DP52" s="2">
        <f>CL$207*$B52+CL$209</f>
        <v>68.079551507887572</v>
      </c>
      <c r="DS52" s="2">
        <f>POWER(10,($B52-C$227)/C$228)/(1+POWER(10,($B52-C$227)/C$228))</f>
        <v>5.1212433216657064E-3</v>
      </c>
      <c r="DT52" s="2">
        <f>POWER(10,($B52-D$227)/D$228)/(1+POWER(10,($B52-D$227)/D$228))</f>
        <v>6.418684645940728E-3</v>
      </c>
      <c r="DU52" s="2">
        <f>POWER(10,($B52-E$227)/E$228)/(1+POWER(10,($B52-E$227)/E$228))</f>
        <v>6.6192507047454704E-3</v>
      </c>
      <c r="DV52" s="2">
        <f>POWER(10,($B52-F$227)/F$228)/(1+POWER(10,($B52-F$227)/F$228))</f>
        <v>7.3706806662282966E-3</v>
      </c>
      <c r="DW52" s="2">
        <f>POWER(10,($B52-G$227)/G$228)/(1+POWER(10,($B52-G$227)/G$228))</f>
        <v>6.9678195351549023E-3</v>
      </c>
      <c r="DX52" s="2">
        <f>POWER(10,($B52-H$227)/H$228)/(1+POWER(10,($B52-H$227)/H$228))</f>
        <v>6.744342382157759E-3</v>
      </c>
      <c r="DY52" s="2">
        <f>POWER(10,($B52-I$227)/I$228)/(1+POWER(10,($B52-I$227)/I$228))</f>
        <v>7.1576166279158871E-3</v>
      </c>
      <c r="DZ52" s="2">
        <f>POWER(10,($B52-J$227)/J$228)/(1+POWER(10,($B52-J$227)/J$228))</f>
        <v>6.9134655558183017E-3</v>
      </c>
      <c r="EA52" s="2">
        <f>POWER(10,($B52-K$227)/K$228)/(1+POWER(10,($B52-K$227)/K$228))</f>
        <v>7.0258448503619873E-3</v>
      </c>
      <c r="EB52" s="2">
        <f>POWER(10,($B52-L$227)/L$228)/(1+POWER(10,($B52-L$227)/L$228))</f>
        <v>6.7597064831967897E-3</v>
      </c>
      <c r="EC52" s="2">
        <f>POWER(10,($B52-M$227)/M$228)/(1+POWER(10,($B52-M$227)/M$228))</f>
        <v>6.4706645909437645E-3</v>
      </c>
      <c r="ED52" s="2">
        <f>POWER(10,($B52-N$227)/N$228)/(1+POWER(10,($B52-N$227)/N$228))</f>
        <v>7.6974351075643046E-3</v>
      </c>
      <c r="EE52" s="2">
        <f>POWER(10,($B52-O$227)/O$228)/(1+POWER(10,($B52-O$227)/O$228))</f>
        <v>6.8491137621080481E-3</v>
      </c>
    </row>
    <row r="53" spans="2:135" x14ac:dyDescent="0.25">
      <c r="B53" s="2">
        <v>47</v>
      </c>
      <c r="C53">
        <v>129.60300000000001</v>
      </c>
      <c r="D53">
        <v>131.06</v>
      </c>
      <c r="E53">
        <v>125.508</v>
      </c>
      <c r="F53">
        <v>139.017</v>
      </c>
      <c r="G53">
        <v>133.76300000000001</v>
      </c>
      <c r="H53">
        <v>130.47499999999999</v>
      </c>
      <c r="I53">
        <v>138.16900000000001</v>
      </c>
      <c r="J53">
        <v>140.50800000000001</v>
      </c>
      <c r="K53">
        <v>141.339</v>
      </c>
      <c r="L53">
        <v>133.136</v>
      </c>
      <c r="M53">
        <v>128.62700000000001</v>
      </c>
      <c r="N53">
        <v>144.36070000000001</v>
      </c>
      <c r="O53">
        <v>120.4603</v>
      </c>
      <c r="R53" s="5">
        <f>AV53+(C$209*_xlfn.NORM.DIST($B53,C$214*C$215+C$213,C$219*C$214,FALSE))+(C$211*_xlfn.NORM.DIST($B53,C$214*C$216+C$213,C$220*C$214,FALSE))+(C$210*_xlfn.NORM.DIST($B53,C$214*C$217+C$213,C$221*C$214,FALSE))+(C$212*_xlfn.NORM.DIST($B53,C$214*C$218+C$213,C$222*C$214,FALSE))</f>
        <v>117.76630193276904</v>
      </c>
      <c r="S53" s="5">
        <f>AW53+(D$209*_xlfn.NORM.DIST($B53,D$214*D$215+D$213,D$219*D$214,FALSE))+(D$211*_xlfn.NORM.DIST($B53,D$214*D$216+D$213,D$220*D$214,FALSE))+(D$210*_xlfn.NORM.DIST($B53,D$214*D$217+D$213,D$221*D$214,FALSE))+(D$212*_xlfn.NORM.DIST($B53,D$214*D$218+D$213,D$222*D$214,FALSE))</f>
        <v>122.65332356155351</v>
      </c>
      <c r="T53" s="5">
        <f>AX53+(E$209*_xlfn.NORM.DIST($B53,E$214*E$215+E$213,E$219*E$214,FALSE))+(E$211*_xlfn.NORM.DIST($B53,E$214*E$216+E$213,E$220*E$214,FALSE))+(E$210*_xlfn.NORM.DIST($B53,E$214*E$217+E$213,E$221*E$214,FALSE))+(E$212*_xlfn.NORM.DIST($B53,E$214*E$218+E$213,E$222*E$214,FALSE))</f>
        <v>117.4362275976431</v>
      </c>
      <c r="U53" s="5">
        <f>AY53+(F$209*_xlfn.NORM.DIST($B53,F$214*F$215+F$213,F$219*F$214,FALSE))+(F$211*_xlfn.NORM.DIST($B53,F$214*F$216+F$213,F$220*F$214,FALSE))+(F$210*_xlfn.NORM.DIST($B53,F$214*F$217+F$213,F$221*F$214,FALSE))+(F$212*_xlfn.NORM.DIST($B53,F$214*F$218+F$213,F$222*F$214,FALSE))</f>
        <v>133.88069570133717</v>
      </c>
      <c r="V53" s="5">
        <f>AZ53+(G$209*_xlfn.NORM.DIST($B53,G$214*G$215+G$213,G$219*G$214,FALSE))+(G$211*_xlfn.NORM.DIST($B53,G$214*G$216+G$213,G$220*G$214,FALSE))+(G$210*_xlfn.NORM.DIST($B53,G$214*G$217+G$213,G$221*G$214,FALSE))+(G$212*_xlfn.NORM.DIST($B53,G$214*G$218+G$213,G$222*G$214,FALSE))</f>
        <v>129.55406493361528</v>
      </c>
      <c r="W53" s="5">
        <f>BA53+(H$209*_xlfn.NORM.DIST($B53,H$214*H$215+H$213,H$219*H$214,FALSE))+(H$211*_xlfn.NORM.DIST($B53,H$214*H$216+H$213,H$220*H$214,FALSE))+(H$210*_xlfn.NORM.DIST($B53,H$214*H$217+H$213,H$221*H$214,FALSE))+(H$212*_xlfn.NORM.DIST($B53,H$214*H$218+H$213,H$222*H$214,FALSE))</f>
        <v>125.14510234699848</v>
      </c>
      <c r="X53" s="5">
        <f>BB53+(I$209*_xlfn.NORM.DIST($B53,I$214*I$215+I$213,I$219*I$214,FALSE))+(I$211*_xlfn.NORM.DIST($B53,I$214*I$216+I$213,I$220*I$214,FALSE))+(I$210*_xlfn.NORM.DIST($B53,I$214*I$217+I$213,I$221*I$214,FALSE))+(I$212*_xlfn.NORM.DIST($B53,I$214*I$218+I$213,I$222*I$214,FALSE))</f>
        <v>132.94761401085074</v>
      </c>
      <c r="Y53" s="5">
        <f>BC53+(J$209*_xlfn.NORM.DIST($B53,J$214*J$215+J$213,J$219*J$214,FALSE))+(J$211*_xlfn.NORM.DIST($B53,J$214*J$216+J$213,J$220*J$214,FALSE))+(J$210*_xlfn.NORM.DIST($B53,J$214*J$217+J$213,J$221*J$214,FALSE))+(J$212*_xlfn.NORM.DIST($B53,J$214*J$218+J$213,J$222*J$214,FALSE))</f>
        <v>132.06448092886063</v>
      </c>
      <c r="Z53" s="5">
        <f>BD53+(K$209*_xlfn.NORM.DIST($B53,K$214*K$215+K$213,K$219*K$214,FALSE))+(K$211*_xlfn.NORM.DIST($B53,K$214*K$216+K$213,K$220*K$214,FALSE))+(K$210*_xlfn.NORM.DIST($B53,K$214*K$217+K$213,K$221*K$214,FALSE))+(K$212*_xlfn.NORM.DIST($B53,K$214*K$218+K$213,K$222*K$214,FALSE))</f>
        <v>137.47690927054234</v>
      </c>
      <c r="AA53" s="5">
        <f>BE53+(L$209*_xlfn.NORM.DIST($B53,L$214*L$215+L$213,L$219*L$214,FALSE))+(L$211*_xlfn.NORM.DIST($B53,L$214*L$216+L$213,L$220*L$214,FALSE))+(L$210*_xlfn.NORM.DIST($B53,L$214*L$217+L$213,L$221*L$214,FALSE))+(L$212*_xlfn.NORM.DIST($B53,L$214*L$218+L$213,L$222*L$214,FALSE))</f>
        <v>129.78292220741469</v>
      </c>
      <c r="AB53" s="5">
        <f>BF53+(M$209*_xlfn.NORM.DIST($B53,M$214*M$215+M$213,M$219*M$214,FALSE))+(M$211*_xlfn.NORM.DIST($B53,M$214*M$216+M$213,M$220*M$214,FALSE))+(M$210*_xlfn.NORM.DIST($B53,M$214*M$217+M$213,M$221*M$214,FALSE))+(M$212*_xlfn.NORM.DIST($B53,M$214*M$218+M$213,M$222*M$214,FALSE))</f>
        <v>125.09092514691754</v>
      </c>
      <c r="AC53" s="5">
        <f>BG53+(N$209*_xlfn.NORM.DIST($B53,N$214*N$215+N$213,N$219*N$214,FALSE))+(N$211*_xlfn.NORM.DIST($B53,N$214*N$216+N$213,N$220*N$214,FALSE))+(N$210*_xlfn.NORM.DIST($B53,N$214*N$217+N$213,N$221*N$214,FALSE))+(N$212*_xlfn.NORM.DIST($B53,N$214*N$218+N$213,N$222*N$214,FALSE))</f>
        <v>147.44390393922157</v>
      </c>
      <c r="AD53" s="5">
        <f>BH53+(O$209*_xlfn.NORM.DIST($B53,O$214*O$215+O$213,O$219*O$214,FALSE))+(O$211*_xlfn.NORM.DIST($B53,O$214*O$216+O$213,O$220*O$214,FALSE))+(O$210*_xlfn.NORM.DIST($B53,O$214*O$217+O$213,O$221*O$214,FALSE))+(O$212*_xlfn.NORM.DIST($B53,O$214*O$218+O$213,O$222*O$214,FALSE))</f>
        <v>120.96144067135421</v>
      </c>
      <c r="AE53" s="5"/>
      <c r="AG53" s="5">
        <f t="shared" si="0"/>
        <v>11.836698067230969</v>
      </c>
      <c r="AH53" s="5">
        <f t="shared" si="1"/>
        <v>8.406676438446496</v>
      </c>
      <c r="AI53" s="5">
        <f t="shared" si="2"/>
        <v>8.0717724023568991</v>
      </c>
      <c r="AJ53" s="5">
        <f t="shared" si="3"/>
        <v>5.1363042986628216</v>
      </c>
      <c r="AK53" s="5">
        <f t="shared" si="4"/>
        <v>4.2089350663847256</v>
      </c>
      <c r="AL53" s="5">
        <f t="shared" si="5"/>
        <v>5.3298976530015096</v>
      </c>
      <c r="AM53" s="5">
        <f t="shared" si="6"/>
        <v>5.2213859891492689</v>
      </c>
      <c r="AN53" s="5">
        <f t="shared" si="7"/>
        <v>8.4435190711393773</v>
      </c>
      <c r="AO53" s="5">
        <f t="shared" si="8"/>
        <v>3.8620907294576625</v>
      </c>
      <c r="AP53" s="5">
        <f t="shared" si="9"/>
        <v>3.3530777925853101</v>
      </c>
      <c r="AQ53" s="5">
        <f t="shared" si="10"/>
        <v>3.5360748530824679</v>
      </c>
      <c r="AR53" s="5">
        <f t="shared" si="11"/>
        <v>-3.083203939221562</v>
      </c>
      <c r="AS53" s="5">
        <f t="shared" si="12"/>
        <v>-0.50114067135420726</v>
      </c>
      <c r="AV53" s="2">
        <f t="shared" si="13"/>
        <v>92.958863936142635</v>
      </c>
      <c r="AW53" s="2">
        <f t="shared" si="14"/>
        <v>95.393934380137424</v>
      </c>
      <c r="AX53" s="2">
        <f t="shared" si="15"/>
        <v>96.722755618821466</v>
      </c>
      <c r="AY53" s="2">
        <f t="shared" si="16"/>
        <v>96.668683062723048</v>
      </c>
      <c r="AZ53" s="2">
        <f t="shared" si="17"/>
        <v>95.874592202637245</v>
      </c>
      <c r="BA53" s="2">
        <f t="shared" si="18"/>
        <v>97.228961338436861</v>
      </c>
      <c r="BB53" s="2">
        <f t="shared" si="19"/>
        <v>99.1040059242669</v>
      </c>
      <c r="BC53" s="2">
        <f t="shared" si="20"/>
        <v>99.479184014815033</v>
      </c>
      <c r="BD53" s="2">
        <f t="shared" si="21"/>
        <v>96.861040064490112</v>
      </c>
      <c r="BE53" s="2">
        <f t="shared" si="22"/>
        <v>92.730232852322999</v>
      </c>
      <c r="BF53" s="2">
        <f t="shared" si="23"/>
        <v>85.687423309484771</v>
      </c>
      <c r="BG53" s="2">
        <f t="shared" si="24"/>
        <v>75.996858954593677</v>
      </c>
      <c r="BH53" s="2">
        <f t="shared" si="25"/>
        <v>65.550148235324016</v>
      </c>
      <c r="BK53" s="2" t="str">
        <f>IF(OR($B53&lt;C$229, AND($B53&gt;C$230, $B53&lt;C$231)), C53, "")</f>
        <v/>
      </c>
      <c r="BL53" s="2" t="str">
        <f>IF(OR($B53&lt;D$229, AND($B53&gt;D$230, $B53&lt;D$231)), D53, "")</f>
        <v/>
      </c>
      <c r="BM53" s="2" t="str">
        <f>IF(OR($B53&lt;E$229, AND($B53&gt;E$230, $B53&lt;E$231)), E53, "")</f>
        <v/>
      </c>
      <c r="BN53" s="2" t="str">
        <f>IF(OR($B53&lt;F$229, AND($B53&gt;F$230, $B53&lt;F$231)), F53, "")</f>
        <v/>
      </c>
      <c r="BO53" s="2" t="str">
        <f>IF(OR($B53&lt;G$229, AND($B53&gt;G$230, $B53&lt;G$231)), G53, "")</f>
        <v/>
      </c>
      <c r="BP53" s="2" t="str">
        <f>IF(OR($B53&lt;H$229, AND($B53&gt;H$230, $B53&lt;H$231)), H53, "")</f>
        <v/>
      </c>
      <c r="BQ53" s="2" t="str">
        <f>IF(OR($B53&lt;I$229, AND($B53&gt;I$230, $B53&lt;I$231)), I53, "")</f>
        <v/>
      </c>
      <c r="BR53" s="2" t="str">
        <f>IF(OR($B53&lt;J$229, AND($B53&gt;J$230, $B53&lt;J$231)), J53, "")</f>
        <v/>
      </c>
      <c r="BS53" s="2" t="str">
        <f>IF(OR($B53&lt;K$229, AND($B53&gt;K$230, $B53&lt;K$231)), K53, "")</f>
        <v/>
      </c>
      <c r="BT53" s="2" t="str">
        <f>IF(OR($B53&lt;L$229, AND($B53&gt;L$230, $B53&lt;L$231)), L53, "")</f>
        <v/>
      </c>
      <c r="BU53" s="2" t="str">
        <f>IF(OR($B53&lt;M$229, AND($B53&gt;M$230, $B53&lt;M$231)), M53, "")</f>
        <v/>
      </c>
      <c r="BV53" s="2" t="str">
        <f>IF(OR($B53&lt;N$229, AND($B53&gt;N$230, $B53&lt;N$231)), N53, "")</f>
        <v/>
      </c>
      <c r="BW53" s="2" t="str">
        <f>IF(OR($B53&lt;O$229, AND($B53&gt;O$230, $B53&lt;O$231)), O53, "")</f>
        <v/>
      </c>
      <c r="BZ53" s="2" t="str">
        <f>IF(OR(AND($B53&gt;C$230, $B53&lt;C$231), $B53&gt;C$232), C53, "")</f>
        <v/>
      </c>
      <c r="CA53" s="2" t="str">
        <f>IF(OR(AND($B53&gt;D$230, $B53&lt;D$231), $B53&gt;D$232), D53, "")</f>
        <v/>
      </c>
      <c r="CB53" s="2" t="str">
        <f>IF(OR(AND($B53&gt;E$230, $B53&lt;E$231), $B53&gt;E$232), E53, "")</f>
        <v/>
      </c>
      <c r="CC53" s="2" t="str">
        <f>IF(OR(AND($B53&gt;F$230, $B53&lt;F$231), $B53&gt;F$232), F53, "")</f>
        <v/>
      </c>
      <c r="CD53" s="2" t="str">
        <f>IF(OR(AND($B53&gt;G$230, $B53&lt;G$231), $B53&gt;G$232), G53, "")</f>
        <v/>
      </c>
      <c r="CE53" s="2" t="str">
        <f>IF(OR(AND($B53&gt;H$230, $B53&lt;H$231), $B53&gt;H$232), H53, "")</f>
        <v/>
      </c>
      <c r="CF53" s="2" t="str">
        <f>IF(OR(AND($B53&gt;I$230, $B53&lt;I$231), $B53&gt;I$232), I53, "")</f>
        <v/>
      </c>
      <c r="CG53" s="2" t="str">
        <f>IF(OR(AND($B53&gt;J$230, $B53&lt;J$231), $B53&gt;J$232), J53, "")</f>
        <v/>
      </c>
      <c r="CH53" s="2" t="str">
        <f>IF(OR(AND($B53&gt;K$230, $B53&lt;K$231), $B53&gt;K$232), K53, "")</f>
        <v/>
      </c>
      <c r="CI53" s="2" t="str">
        <f>IF(OR(AND($B53&gt;L$230, $B53&lt;L$231), $B53&gt;L$232), L53, "")</f>
        <v/>
      </c>
      <c r="CJ53" s="2" t="str">
        <f>IF(OR(AND($B53&gt;M$230, $B53&lt;M$231), $B53&gt;M$232), M53, "")</f>
        <v/>
      </c>
      <c r="CK53" s="2" t="str">
        <f>IF(OR(AND($B53&gt;N$230, $B53&lt;N$231), $B53&gt;N$232), N53, "")</f>
        <v/>
      </c>
      <c r="CL53" s="2" t="str">
        <f>IF(OR(AND($B53&gt;O$230, $B53&lt;O$231), $B53&gt;O$232), O53, "")</f>
        <v/>
      </c>
      <c r="CO53" s="2">
        <f>BK$207*$B53+BK$209</f>
        <v>92.933673254663887</v>
      </c>
      <c r="CP53" s="2">
        <f>BL$207*$B53+BL$209</f>
        <v>95.371673540124718</v>
      </c>
      <c r="CQ53" s="2">
        <f>BM$207*$B53+BM$209</f>
        <v>96.708593926669636</v>
      </c>
      <c r="CR53" s="2">
        <f>BN$207*$B53+BN$209</f>
        <v>96.651823036532676</v>
      </c>
      <c r="CS53" s="2">
        <f>BO$207*$B53+BO$209</f>
        <v>95.861553968379098</v>
      </c>
      <c r="CT53" s="2">
        <f>BP$207*$B53+BP$209</f>
        <v>97.211338469061886</v>
      </c>
      <c r="CU53" s="2">
        <f>BQ$207*$B53+BQ$209</f>
        <v>99.076808137897629</v>
      </c>
      <c r="CV53" s="2">
        <f>BR$207*$B53+BR$209</f>
        <v>99.446483503000337</v>
      </c>
      <c r="CW53" s="2">
        <f>BS$207*$B53+BS$209</f>
        <v>96.826210737146752</v>
      </c>
      <c r="CX53" s="2">
        <f>BT$207*$B53+BT$209</f>
        <v>92.702547055411571</v>
      </c>
      <c r="CY53" s="2">
        <f>BU$207*$B53+BU$209</f>
        <v>85.658465866619238</v>
      </c>
      <c r="CZ53" s="2">
        <f>BV$207*$B53+BV$209</f>
        <v>75.965806590324362</v>
      </c>
      <c r="DA53" s="2">
        <f>BW$207*$B53+BW$209</f>
        <v>65.531217847178453</v>
      </c>
      <c r="DD53" s="2">
        <f>BZ$207*$B53+BZ$209</f>
        <v>97.421943853601888</v>
      </c>
      <c r="DE53" s="2">
        <f>CA$207*$B53+CA$209</f>
        <v>98.536605432560791</v>
      </c>
      <c r="DF53" s="2">
        <f>CB$207*$B53+CB$209</f>
        <v>98.661060362535878</v>
      </c>
      <c r="DG53" s="2">
        <f>CC$207*$B53+CC$209</f>
        <v>98.739481115306305</v>
      </c>
      <c r="DH53" s="2">
        <f>CD$207*$B53+CD$209</f>
        <v>97.56926246374077</v>
      </c>
      <c r="DI53" s="2">
        <f>CE$207*$B53+CE$209</f>
        <v>99.595960260397362</v>
      </c>
      <c r="DJ53" s="2">
        <f>CF$207*$B53+CF$209</f>
        <v>102.5446950382925</v>
      </c>
      <c r="DK53" s="2">
        <f>CG$207*$B53+CG$209</f>
        <v>103.7631482836251</v>
      </c>
      <c r="DL53" s="2">
        <f>CH$207*$B53+CH$209</f>
        <v>101.35040052055143</v>
      </c>
      <c r="DM53" s="2">
        <f>CI$207*$B53+CI$209</f>
        <v>96.440314948948981</v>
      </c>
      <c r="DN53" s="2">
        <f>CJ$207*$B53+CJ$209</f>
        <v>89.742434101130286</v>
      </c>
      <c r="DO53" s="2">
        <f>CK$207*$B53+CK$209</f>
        <v>79.647698530628787</v>
      </c>
      <c r="DP53" s="2">
        <f>CL$207*$B53+CL$209</f>
        <v>68.053606602608127</v>
      </c>
      <c r="DS53" s="2">
        <f>POWER(10,($B53-C$227)/C$228)/(1+POWER(10,($B53-C$227)/C$228))</f>
        <v>5.6125585397435373E-3</v>
      </c>
      <c r="DT53" s="2">
        <f>POWER(10,($B53-D$227)/D$228)/(1+POWER(10,($B53-D$227)/D$228))</f>
        <v>7.0335921180195984E-3</v>
      </c>
      <c r="DU53" s="2">
        <f>POWER(10,($B53-E$227)/E$228)/(1+POWER(10,($B53-E$227)/E$228))</f>
        <v>7.2532320616044256E-3</v>
      </c>
      <c r="DV53" s="2">
        <f>POWER(10,($B53-F$227)/F$228)/(1+POWER(10,($B53-F$227)/F$228))</f>
        <v>8.0760476831871625E-3</v>
      </c>
      <c r="DW53" s="2">
        <f>POWER(10,($B53-G$227)/G$228)/(1+POWER(10,($B53-G$227)/G$228))</f>
        <v>7.6349296695294366E-3</v>
      </c>
      <c r="DX53" s="2">
        <f>POWER(10,($B53-H$227)/H$228)/(1+POWER(10,($B53-H$227)/H$228))</f>
        <v>7.3902156891299149E-3</v>
      </c>
      <c r="DY53" s="2">
        <f>POWER(10,($B53-I$227)/I$228)/(1+POWER(10,($B53-I$227)/I$228))</f>
        <v>7.8427547236793772E-3</v>
      </c>
      <c r="DZ53" s="2">
        <f>POWER(10,($B53-J$227)/J$228)/(1+POWER(10,($B53-J$227)/J$228))</f>
        <v>7.5754114522577137E-3</v>
      </c>
      <c r="EA53" s="2">
        <f>POWER(10,($B53-K$227)/K$228)/(1+POWER(10,($B53-K$227)/K$228))</f>
        <v>7.6984673523488728E-3</v>
      </c>
      <c r="EB53" s="2">
        <f>POWER(10,($B53-L$227)/L$228)/(1+POWER(10,($B53-L$227)/L$228))</f>
        <v>7.4070401640785365E-3</v>
      </c>
      <c r="EC53" s="2">
        <f>POWER(10,($B53-M$227)/M$228)/(1+POWER(10,($B53-M$227)/M$228))</f>
        <v>7.090516184925324E-3</v>
      </c>
      <c r="ED53" s="2">
        <f>POWER(10,($B53-N$227)/N$228)/(1+POWER(10,($B53-N$227)/N$228))</f>
        <v>8.4338065246800653E-3</v>
      </c>
      <c r="EE53" s="2">
        <f>POWER(10,($B53-O$227)/O$228)/(1+POWER(10,($B53-O$227)/O$228))</f>
        <v>7.5049447095832441E-3</v>
      </c>
    </row>
    <row r="54" spans="2:135" x14ac:dyDescent="0.25">
      <c r="B54" s="2">
        <v>48</v>
      </c>
      <c r="C54">
        <v>137.983</v>
      </c>
      <c r="D54">
        <v>140.63999999999999</v>
      </c>
      <c r="E54">
        <v>134.74600000000001</v>
      </c>
      <c r="F54">
        <v>151.78</v>
      </c>
      <c r="G54">
        <v>145.81399999999999</v>
      </c>
      <c r="H54">
        <v>139.50800000000001</v>
      </c>
      <c r="I54">
        <v>148.441</v>
      </c>
      <c r="J54">
        <v>150.06800000000001</v>
      </c>
      <c r="K54">
        <v>151.74600000000001</v>
      </c>
      <c r="L54">
        <v>142.59299999999999</v>
      </c>
      <c r="M54">
        <v>137.62700000000001</v>
      </c>
      <c r="N54">
        <v>152.72130000000001</v>
      </c>
      <c r="O54">
        <v>127.0476</v>
      </c>
      <c r="R54" s="5">
        <f>AV54+(C$209*_xlfn.NORM.DIST($B54,C$214*C$215+C$213,C$219*C$214,FALSE))+(C$211*_xlfn.NORM.DIST($B54,C$214*C$216+C$213,C$220*C$214,FALSE))+(C$210*_xlfn.NORM.DIST($B54,C$214*C$217+C$213,C$221*C$214,FALSE))+(C$212*_xlfn.NORM.DIST($B54,C$214*C$218+C$213,C$222*C$214,FALSE))</f>
        <v>127.70730777353253</v>
      </c>
      <c r="S54" s="5">
        <f>AW54+(D$209*_xlfn.NORM.DIST($B54,D$214*D$215+D$213,D$219*D$214,FALSE))+(D$211*_xlfn.NORM.DIST($B54,D$214*D$216+D$213,D$220*D$214,FALSE))+(D$210*_xlfn.NORM.DIST($B54,D$214*D$217+D$213,D$221*D$214,FALSE))+(D$212*_xlfn.NORM.DIST($B54,D$214*D$218+D$213,D$222*D$214,FALSE))</f>
        <v>133.64890583473425</v>
      </c>
      <c r="T54" s="5">
        <f>AX54+(E$209*_xlfn.NORM.DIST($B54,E$214*E$215+E$213,E$219*E$214,FALSE))+(E$211*_xlfn.NORM.DIST($B54,E$214*E$216+E$213,E$220*E$214,FALSE))+(E$210*_xlfn.NORM.DIST($B54,E$214*E$217+E$213,E$221*E$214,FALSE))+(E$212*_xlfn.NORM.DIST($B54,E$214*E$218+E$213,E$222*E$214,FALSE))</f>
        <v>126.75258477071259</v>
      </c>
      <c r="U54" s="5">
        <f>AY54+(F$209*_xlfn.NORM.DIST($B54,F$214*F$215+F$213,F$219*F$214,FALSE))+(F$211*_xlfn.NORM.DIST($B54,F$214*F$216+F$213,F$220*F$214,FALSE))+(F$210*_xlfn.NORM.DIST($B54,F$214*F$217+F$213,F$221*F$214,FALSE))+(F$212*_xlfn.NORM.DIST($B54,F$214*F$218+F$213,F$222*F$214,FALSE))</f>
        <v>146.81697403859104</v>
      </c>
      <c r="V54" s="5">
        <f>AZ54+(G$209*_xlfn.NORM.DIST($B54,G$214*G$215+G$213,G$219*G$214,FALSE))+(G$211*_xlfn.NORM.DIST($B54,G$214*G$216+G$213,G$220*G$214,FALSE))+(G$210*_xlfn.NORM.DIST($B54,G$214*G$217+G$213,G$221*G$214,FALSE))+(G$212*_xlfn.NORM.DIST($B54,G$214*G$218+G$213,G$222*G$214,FALSE))</f>
        <v>141.66210859199282</v>
      </c>
      <c r="W54" s="5">
        <f>BA54+(H$209*_xlfn.NORM.DIST($B54,H$214*H$215+H$213,H$219*H$214,FALSE))+(H$211*_xlfn.NORM.DIST($B54,H$214*H$216+H$213,H$220*H$214,FALSE))+(H$210*_xlfn.NORM.DIST($B54,H$214*H$217+H$213,H$221*H$214,FALSE))+(H$212*_xlfn.NORM.DIST($B54,H$214*H$218+H$213,H$222*H$214,FALSE))</f>
        <v>136.16524695319592</v>
      </c>
      <c r="X54" s="5">
        <f>BB54+(I$209*_xlfn.NORM.DIST($B54,I$214*I$215+I$213,I$219*I$214,FALSE))+(I$211*_xlfn.NORM.DIST($B54,I$214*I$216+I$213,I$220*I$214,FALSE))+(I$210*_xlfn.NORM.DIST($B54,I$214*I$217+I$213,I$221*I$214,FALSE))+(I$212*_xlfn.NORM.DIST($B54,I$214*I$218+I$213,I$222*I$214,FALSE))</f>
        <v>145.43318165459007</v>
      </c>
      <c r="Y54" s="5">
        <f>BC54+(J$209*_xlfn.NORM.DIST($B54,J$214*J$215+J$213,J$219*J$214,FALSE))+(J$211*_xlfn.NORM.DIST($B54,J$214*J$216+J$213,J$220*J$214,FALSE))+(J$210*_xlfn.NORM.DIST($B54,J$214*J$217+J$213,J$221*J$214,FALSE))+(J$212*_xlfn.NORM.DIST($B54,J$214*J$218+J$213,J$222*J$214,FALSE))</f>
        <v>144.36509365546843</v>
      </c>
      <c r="Z54" s="5">
        <f>BD54+(K$209*_xlfn.NORM.DIST($B54,K$214*K$215+K$213,K$219*K$214,FALSE))+(K$211*_xlfn.NORM.DIST($B54,K$214*K$216+K$213,K$220*K$214,FALSE))+(K$210*_xlfn.NORM.DIST($B54,K$214*K$217+K$213,K$221*K$214,FALSE))+(K$212*_xlfn.NORM.DIST($B54,K$214*K$218+K$213,K$222*K$214,FALSE))</f>
        <v>150.95656558371914</v>
      </c>
      <c r="AA54" s="5">
        <f>BE54+(L$209*_xlfn.NORM.DIST($B54,L$214*L$215+L$213,L$219*L$214,FALSE))+(L$211*_xlfn.NORM.DIST($B54,L$214*L$216+L$213,L$220*L$214,FALSE))+(L$210*_xlfn.NORM.DIST($B54,L$214*L$217+L$213,L$221*L$214,FALSE))+(L$212*_xlfn.NORM.DIST($B54,L$214*L$218+L$213,L$222*L$214,FALSE))</f>
        <v>142.26871486266904</v>
      </c>
      <c r="AB54" s="5">
        <f>BF54+(M$209*_xlfn.NORM.DIST($B54,M$214*M$215+M$213,M$219*M$214,FALSE))+(M$211*_xlfn.NORM.DIST($B54,M$214*M$216+M$213,M$220*M$214,FALSE))+(M$210*_xlfn.NORM.DIST($B54,M$214*M$217+M$213,M$221*M$214,FALSE))+(M$212*_xlfn.NORM.DIST($B54,M$214*M$218+M$213,M$222*M$214,FALSE))</f>
        <v>137.31750161629603</v>
      </c>
      <c r="AC54" s="5">
        <f>BG54+(N$209*_xlfn.NORM.DIST($B54,N$214*N$215+N$213,N$219*N$214,FALSE))+(N$211*_xlfn.NORM.DIST($B54,N$214*N$216+N$213,N$220*N$214,FALSE))+(N$210*_xlfn.NORM.DIST($B54,N$214*N$217+N$213,N$221*N$214,FALSE))+(N$212*_xlfn.NORM.DIST($B54,N$214*N$218+N$213,N$222*N$214,FALSE))</f>
        <v>158.12594918651806</v>
      </c>
      <c r="AD54" s="5">
        <f>BH54+(O$209*_xlfn.NORM.DIST($B54,O$214*O$215+O$213,O$219*O$214,FALSE))+(O$211*_xlfn.NORM.DIST($B54,O$214*O$216+O$213,O$220*O$214,FALSE))+(O$210*_xlfn.NORM.DIST($B54,O$214*O$217+O$213,O$221*O$214,FALSE))+(O$212*_xlfn.NORM.DIST($B54,O$214*O$218+O$213,O$222*O$214,FALSE))</f>
        <v>130.79837630991776</v>
      </c>
      <c r="AE54" s="5"/>
      <c r="AG54" s="5">
        <f t="shared" si="0"/>
        <v>10.27569222646747</v>
      </c>
      <c r="AH54" s="5">
        <f t="shared" si="1"/>
        <v>6.9910941652657357</v>
      </c>
      <c r="AI54" s="5">
        <f t="shared" si="2"/>
        <v>7.9934152292874217</v>
      </c>
      <c r="AJ54" s="5">
        <f t="shared" si="3"/>
        <v>4.9630259614089596</v>
      </c>
      <c r="AK54" s="5">
        <f t="shared" si="4"/>
        <v>4.1518914080071738</v>
      </c>
      <c r="AL54" s="5">
        <f t="shared" si="5"/>
        <v>3.3427530468040914</v>
      </c>
      <c r="AM54" s="5">
        <f t="shared" si="6"/>
        <v>3.0078183454099303</v>
      </c>
      <c r="AN54" s="5">
        <f t="shared" si="7"/>
        <v>5.7029063445315842</v>
      </c>
      <c r="AO54" s="5">
        <f t="shared" si="8"/>
        <v>0.7894344162808693</v>
      </c>
      <c r="AP54" s="5">
        <f t="shared" si="9"/>
        <v>0.32428513733094633</v>
      </c>
      <c r="AQ54" s="5">
        <f t="shared" si="10"/>
        <v>0.30949838370398197</v>
      </c>
      <c r="AR54" s="5">
        <f t="shared" si="11"/>
        <v>-5.4046491865180428</v>
      </c>
      <c r="AS54" s="5">
        <f t="shared" si="12"/>
        <v>-3.7507763099177538</v>
      </c>
      <c r="AV54" s="2">
        <f t="shared" si="13"/>
        <v>92.975998630382549</v>
      </c>
      <c r="AW54" s="2">
        <f t="shared" si="14"/>
        <v>95.403885780520795</v>
      </c>
      <c r="AX54" s="2">
        <f t="shared" si="15"/>
        <v>96.72024612909938</v>
      </c>
      <c r="AY54" s="2">
        <f t="shared" si="16"/>
        <v>96.668117783070329</v>
      </c>
      <c r="AZ54" s="2">
        <f t="shared" si="17"/>
        <v>95.894534961312687</v>
      </c>
      <c r="BA54" s="2">
        <f t="shared" si="18"/>
        <v>97.267746870206736</v>
      </c>
      <c r="BB54" s="2">
        <f t="shared" si="19"/>
        <v>99.14981935779025</v>
      </c>
      <c r="BC54" s="2">
        <f t="shared" si="20"/>
        <v>99.531332003472798</v>
      </c>
      <c r="BD54" s="2">
        <f t="shared" si="21"/>
        <v>96.905766002823597</v>
      </c>
      <c r="BE54" s="2">
        <f t="shared" si="22"/>
        <v>92.762409366003695</v>
      </c>
      <c r="BF54" s="2">
        <f t="shared" si="23"/>
        <v>85.727146085813672</v>
      </c>
      <c r="BG54" s="2">
        <f t="shared" si="24"/>
        <v>76.042493477632021</v>
      </c>
      <c r="BH54" s="2">
        <f t="shared" si="25"/>
        <v>65.582327694804633</v>
      </c>
      <c r="BK54" s="2" t="str">
        <f>IF(OR($B54&lt;C$229, AND($B54&gt;C$230, $B54&lt;C$231)), C54, "")</f>
        <v/>
      </c>
      <c r="BL54" s="2" t="str">
        <f>IF(OR($B54&lt;D$229, AND($B54&gt;D$230, $B54&lt;D$231)), D54, "")</f>
        <v/>
      </c>
      <c r="BM54" s="2" t="str">
        <f>IF(OR($B54&lt;E$229, AND($B54&gt;E$230, $B54&lt;E$231)), E54, "")</f>
        <v/>
      </c>
      <c r="BN54" s="2" t="str">
        <f>IF(OR($B54&lt;F$229, AND($B54&gt;F$230, $B54&lt;F$231)), F54, "")</f>
        <v/>
      </c>
      <c r="BO54" s="2" t="str">
        <f>IF(OR($B54&lt;G$229, AND($B54&gt;G$230, $B54&lt;G$231)), G54, "")</f>
        <v/>
      </c>
      <c r="BP54" s="2" t="str">
        <f>IF(OR($B54&lt;H$229, AND($B54&gt;H$230, $B54&lt;H$231)), H54, "")</f>
        <v/>
      </c>
      <c r="BQ54" s="2" t="str">
        <f>IF(OR($B54&lt;I$229, AND($B54&gt;I$230, $B54&lt;I$231)), I54, "")</f>
        <v/>
      </c>
      <c r="BR54" s="2" t="str">
        <f>IF(OR($B54&lt;J$229, AND($B54&gt;J$230, $B54&lt;J$231)), J54, "")</f>
        <v/>
      </c>
      <c r="BS54" s="2" t="str">
        <f>IF(OR($B54&lt;K$229, AND($B54&gt;K$230, $B54&lt;K$231)), K54, "")</f>
        <v/>
      </c>
      <c r="BT54" s="2" t="str">
        <f>IF(OR($B54&lt;L$229, AND($B54&gt;L$230, $B54&lt;L$231)), L54, "")</f>
        <v/>
      </c>
      <c r="BU54" s="2" t="str">
        <f>IF(OR($B54&lt;M$229, AND($B54&gt;M$230, $B54&lt;M$231)), M54, "")</f>
        <v/>
      </c>
      <c r="BV54" s="2" t="str">
        <f>IF(OR($B54&lt;N$229, AND($B54&gt;N$230, $B54&lt;N$231)), N54, "")</f>
        <v/>
      </c>
      <c r="BW54" s="2" t="str">
        <f>IF(OR($B54&lt;O$229, AND($B54&gt;O$230, $B54&lt;O$231)), O54, "")</f>
        <v/>
      </c>
      <c r="BZ54" s="2" t="str">
        <f>IF(OR(AND($B54&gt;C$230, $B54&lt;C$231), $B54&gt;C$232), C54, "")</f>
        <v/>
      </c>
      <c r="CA54" s="2" t="str">
        <f>IF(OR(AND($B54&gt;D$230, $B54&lt;D$231), $B54&gt;D$232), D54, "")</f>
        <v/>
      </c>
      <c r="CB54" s="2" t="str">
        <f>IF(OR(AND($B54&gt;E$230, $B54&lt;E$231), $B54&gt;E$232), E54, "")</f>
        <v/>
      </c>
      <c r="CC54" s="2" t="str">
        <f>IF(OR(AND($B54&gt;F$230, $B54&lt;F$231), $B54&gt;F$232), F54, "")</f>
        <v/>
      </c>
      <c r="CD54" s="2" t="str">
        <f>IF(OR(AND($B54&gt;G$230, $B54&lt;G$231), $B54&gt;G$232), G54, "")</f>
        <v/>
      </c>
      <c r="CE54" s="2" t="str">
        <f>IF(OR(AND($B54&gt;H$230, $B54&lt;H$231), $B54&gt;H$232), H54, "")</f>
        <v/>
      </c>
      <c r="CF54" s="2" t="str">
        <f>IF(OR(AND($B54&gt;I$230, $B54&lt;I$231), $B54&gt;I$232), I54, "")</f>
        <v/>
      </c>
      <c r="CG54" s="2" t="str">
        <f>IF(OR(AND($B54&gt;J$230, $B54&lt;J$231), $B54&gt;J$232), J54, "")</f>
        <v/>
      </c>
      <c r="CH54" s="2" t="str">
        <f>IF(OR(AND($B54&gt;K$230, $B54&lt;K$231), $B54&gt;K$232), K54, "")</f>
        <v/>
      </c>
      <c r="CI54" s="2" t="str">
        <f>IF(OR(AND($B54&gt;L$230, $B54&lt;L$231), $B54&gt;L$232), L54, "")</f>
        <v/>
      </c>
      <c r="CJ54" s="2" t="str">
        <f>IF(OR(AND($B54&gt;M$230, $B54&lt;M$231), $B54&gt;M$232), M54, "")</f>
        <v/>
      </c>
      <c r="CK54" s="2" t="str">
        <f>IF(OR(AND($B54&gt;N$230, $B54&lt;N$231), $B54&gt;N$232), N54, "")</f>
        <v/>
      </c>
      <c r="CL54" s="2" t="str">
        <f>IF(OR(AND($B54&gt;O$230, $B54&lt;O$231), $B54&gt;O$232), O54, "")</f>
        <v/>
      </c>
      <c r="CO54" s="2">
        <f>BK$207*$B54+BK$209</f>
        <v>92.948987491701715</v>
      </c>
      <c r="CP54" s="2">
        <f>BL$207*$B54+BL$209</f>
        <v>95.380083247192545</v>
      </c>
      <c r="CQ54" s="2">
        <f>BM$207*$B54+BM$209</f>
        <v>96.705119376291776</v>
      </c>
      <c r="CR54" s="2">
        <f>BN$207*$B54+BN$209</f>
        <v>96.650087855539297</v>
      </c>
      <c r="CS54" s="2">
        <f>BO$207*$B54+BO$209</f>
        <v>95.880637276497851</v>
      </c>
      <c r="CT54" s="2">
        <f>BP$207*$B54+BP$209</f>
        <v>97.248901363206187</v>
      </c>
      <c r="CU54" s="2">
        <f>BQ$207*$B54+BQ$209</f>
        <v>99.120737692173833</v>
      </c>
      <c r="CV54" s="2">
        <f>BR$207*$B54+BR$209</f>
        <v>99.496355295563092</v>
      </c>
      <c r="CW54" s="2">
        <f>BS$207*$B54+BS$209</f>
        <v>96.868510741785229</v>
      </c>
      <c r="CX54" s="2">
        <f>BT$207*$B54+BT$209</f>
        <v>92.732803344269442</v>
      </c>
      <c r="CY54" s="2">
        <f>BU$207*$B54+BU$209</f>
        <v>85.696142019369475</v>
      </c>
      <c r="CZ54" s="2">
        <f>BV$207*$B54+BV$209</f>
        <v>76.00924224965452</v>
      </c>
      <c r="DA54" s="2">
        <f>BW$207*$B54+BW$209</f>
        <v>65.562052859637944</v>
      </c>
      <c r="DD54" s="2">
        <f>BZ$207*$B54+BZ$209</f>
        <v>97.340530204890442</v>
      </c>
      <c r="DE54" s="2">
        <f>CA$207*$B54+CA$209</f>
        <v>98.468533493333879</v>
      </c>
      <c r="DF54" s="2">
        <f>CB$207*$B54+CB$209</f>
        <v>98.608466241377073</v>
      </c>
      <c r="DG54" s="2">
        <f>CC$207*$B54+CC$209</f>
        <v>98.687755553544008</v>
      </c>
      <c r="DH54" s="2">
        <f>CD$207*$B54+CD$209</f>
        <v>97.541972230769673</v>
      </c>
      <c r="DI54" s="2">
        <f>CE$207*$B54+CE$209</f>
        <v>99.576243600477653</v>
      </c>
      <c r="DJ54" s="2">
        <f>CF$207*$B54+CF$209</f>
        <v>102.50511777343704</v>
      </c>
      <c r="DK54" s="2">
        <f>CG$207*$B54+CG$209</f>
        <v>103.71031130411991</v>
      </c>
      <c r="DL54" s="2">
        <f>CH$207*$B54+CH$209</f>
        <v>101.28529090920148</v>
      </c>
      <c r="DM54" s="2">
        <f>CI$207*$B54+CI$209</f>
        <v>96.380725799070504</v>
      </c>
      <c r="DN54" s="2">
        <f>CJ$207*$B54+CJ$209</f>
        <v>89.686738332227179</v>
      </c>
      <c r="DO54" s="2">
        <f>CK$207*$B54+CK$209</f>
        <v>79.607873002934042</v>
      </c>
      <c r="DP54" s="2">
        <f>CL$207*$B54+CL$209</f>
        <v>68.027661697328668</v>
      </c>
      <c r="DS54" s="2">
        <f>POWER(10,($B54-C$227)/C$228)/(1+POWER(10,($B54-C$227)/C$228))</f>
        <v>6.1507175143090198E-3</v>
      </c>
      <c r="DT54" s="2">
        <f>POWER(10,($B54-D$227)/D$228)/(1+POWER(10,($B54-D$227)/D$228))</f>
        <v>7.7069505516545169E-3</v>
      </c>
      <c r="DU54" s="2">
        <f>POWER(10,($B54-E$227)/E$228)/(1+POWER(10,($B54-E$227)/E$228))</f>
        <v>7.9474493509790866E-3</v>
      </c>
      <c r="DV54" s="2">
        <f>POWER(10,($B54-F$227)/F$228)/(1+POWER(10,($B54-F$227)/F$228))</f>
        <v>8.8483159195646525E-3</v>
      </c>
      <c r="DW54" s="2">
        <f>POWER(10,($B54-G$227)/G$228)/(1+POWER(10,($B54-G$227)/G$228))</f>
        <v>8.3653719432647648E-3</v>
      </c>
      <c r="DX54" s="2">
        <f>POWER(10,($B54-H$227)/H$228)/(1+POWER(10,($B54-H$227)/H$228))</f>
        <v>8.0974369384772104E-3</v>
      </c>
      <c r="DY54" s="2">
        <f>POWER(10,($B54-I$227)/I$228)/(1+POWER(10,($B54-I$227)/I$228))</f>
        <v>8.5929076871207946E-3</v>
      </c>
      <c r="DZ54" s="2">
        <f>POWER(10,($B54-J$227)/J$228)/(1+POWER(10,($B54-J$227)/J$228))</f>
        <v>8.3002071779302387E-3</v>
      </c>
      <c r="EA54" s="2">
        <f>POWER(10,($B54-K$227)/K$228)/(1+POWER(10,($B54-K$227)/K$228))</f>
        <v>8.4349366792595918E-3</v>
      </c>
      <c r="EB54" s="2">
        <f>POWER(10,($B54-L$227)/L$228)/(1+POWER(10,($B54-L$227)/L$228))</f>
        <v>8.115858300466296E-3</v>
      </c>
      <c r="EC54" s="2">
        <f>POWER(10,($B54-M$227)/M$228)/(1+POWER(10,($B54-M$227)/M$228))</f>
        <v>7.7692815843835019E-3</v>
      </c>
      <c r="ED54" s="2">
        <f>POWER(10,($B54-N$227)/N$228)/(1+POWER(10,($B54-N$227)/N$228))</f>
        <v>9.2399666031893687E-3</v>
      </c>
      <c r="EE54" s="2">
        <f>POWER(10,($B54-O$227)/O$228)/(1+POWER(10,($B54-O$227)/O$228))</f>
        <v>8.223054223668225E-3</v>
      </c>
    </row>
    <row r="55" spans="2:135" x14ac:dyDescent="0.25">
      <c r="B55" s="2">
        <v>49</v>
      </c>
      <c r="C55">
        <v>148.24100000000001</v>
      </c>
      <c r="D55">
        <v>151.08000000000001</v>
      </c>
      <c r="E55">
        <v>144.28800000000001</v>
      </c>
      <c r="F55">
        <v>163.05099999999999</v>
      </c>
      <c r="G55">
        <v>156.37299999999999</v>
      </c>
      <c r="H55">
        <v>151.96600000000001</v>
      </c>
      <c r="I55">
        <v>161.441</v>
      </c>
      <c r="J55">
        <v>160.40700000000001</v>
      </c>
      <c r="K55">
        <v>165.458</v>
      </c>
      <c r="L55">
        <v>153.64400000000001</v>
      </c>
      <c r="M55">
        <v>150.06800000000001</v>
      </c>
      <c r="N55">
        <v>160.75409999999999</v>
      </c>
      <c r="O55">
        <v>134.42859999999999</v>
      </c>
      <c r="R55" s="5">
        <f>AV55+(C$209*_xlfn.NORM.DIST($B55,C$214*C$215+C$213,C$219*C$214,FALSE))+(C$211*_xlfn.NORM.DIST($B55,C$214*C$216+C$213,C$220*C$214,FALSE))+(C$210*_xlfn.NORM.DIST($B55,C$214*C$217+C$213,C$221*C$214,FALSE))+(C$212*_xlfn.NORM.DIST($B55,C$214*C$218+C$213,C$222*C$214,FALSE))</f>
        <v>139.75792284477026</v>
      </c>
      <c r="S55" s="5">
        <f>AW55+(D$209*_xlfn.NORM.DIST($B55,D$214*D$215+D$213,D$219*D$214,FALSE))+(D$211*_xlfn.NORM.DIST($B55,D$214*D$216+D$213,D$220*D$214,FALSE))+(D$210*_xlfn.NORM.DIST($B55,D$214*D$217+D$213,D$221*D$214,FALSE))+(D$212*_xlfn.NORM.DIST($B55,D$214*D$218+D$213,D$222*D$214,FALSE))</f>
        <v>146.92365236572212</v>
      </c>
      <c r="T55" s="5">
        <f>AX55+(E$209*_xlfn.NORM.DIST($B55,E$214*E$215+E$213,E$219*E$214,FALSE))+(E$211*_xlfn.NORM.DIST($B55,E$214*E$216+E$213,E$220*E$214,FALSE))+(E$210*_xlfn.NORM.DIST($B55,E$214*E$217+E$213,E$221*E$214,FALSE))+(E$212*_xlfn.NORM.DIST($B55,E$214*E$218+E$213,E$222*E$214,FALSE))</f>
        <v>138.48143033093777</v>
      </c>
      <c r="U55" s="5">
        <f>AY55+(F$209*_xlfn.NORM.DIST($B55,F$214*F$215+F$213,F$219*F$214,FALSE))+(F$211*_xlfn.NORM.DIST($B55,F$214*F$216+F$213,F$220*F$214,FALSE))+(F$210*_xlfn.NORM.DIST($B55,F$214*F$217+F$213,F$221*F$214,FALSE))+(F$212*_xlfn.NORM.DIST($B55,F$214*F$218+F$213,F$222*F$214,FALSE))</f>
        <v>161.51818814252198</v>
      </c>
      <c r="V55" s="5">
        <f>AZ55+(G$209*_xlfn.NORM.DIST($B55,G$214*G$215+G$213,G$219*G$214,FALSE))+(G$211*_xlfn.NORM.DIST($B55,G$214*G$216+G$213,G$220*G$214,FALSE))+(G$210*_xlfn.NORM.DIST($B55,G$214*G$217+G$213,G$221*G$214,FALSE))+(G$212*_xlfn.NORM.DIST($B55,G$214*G$218+G$213,G$222*G$214,FALSE))</f>
        <v>155.61348641637258</v>
      </c>
      <c r="W55" s="5">
        <f>BA55+(H$209*_xlfn.NORM.DIST($B55,H$214*H$215+H$213,H$219*H$214,FALSE))+(H$211*_xlfn.NORM.DIST($B55,H$214*H$216+H$213,H$220*H$214,FALSE))+(H$210*_xlfn.NORM.DIST($B55,H$214*H$217+H$213,H$221*H$214,FALSE))+(H$212*_xlfn.NORM.DIST($B55,H$214*H$218+H$213,H$222*H$214,FALSE))</f>
        <v>149.32036189051522</v>
      </c>
      <c r="X55" s="5">
        <f>BB55+(I$209*_xlfn.NORM.DIST($B55,I$214*I$215+I$213,I$219*I$214,FALSE))+(I$211*_xlfn.NORM.DIST($B55,I$214*I$216+I$213,I$220*I$214,FALSE))+(I$210*_xlfn.NORM.DIST($B55,I$214*I$217+I$213,I$221*I$214,FALSE))+(I$212*_xlfn.NORM.DIST($B55,I$214*I$218+I$213,I$222*I$214,FALSE))</f>
        <v>159.93033336653082</v>
      </c>
      <c r="Y55" s="5">
        <f>BC55+(J$209*_xlfn.NORM.DIST($B55,J$214*J$215+J$213,J$219*J$214,FALSE))+(J$211*_xlfn.NORM.DIST($B55,J$214*J$216+J$213,J$220*J$214,FALSE))+(J$210*_xlfn.NORM.DIST($B55,J$214*J$217+J$213,J$221*J$214,FALSE))+(J$212*_xlfn.NORM.DIST($B55,J$214*J$218+J$213,J$222*J$214,FALSE))</f>
        <v>158.78490824264111</v>
      </c>
      <c r="Z55" s="5">
        <f>BD55+(K$209*_xlfn.NORM.DIST($B55,K$214*K$215+K$213,K$219*K$214,FALSE))+(K$211*_xlfn.NORM.DIST($B55,K$214*K$216+K$213,K$220*K$214,FALSE))+(K$210*_xlfn.NORM.DIST($B55,K$214*K$217+K$213,K$221*K$214,FALSE))+(K$212*_xlfn.NORM.DIST($B55,K$214*K$218+K$213,K$222*K$214,FALSE))</f>
        <v>166.01719356663011</v>
      </c>
      <c r="AA55" s="5">
        <f>BE55+(L$209*_xlfn.NORM.DIST($B55,L$214*L$215+L$213,L$219*L$214,FALSE))+(L$211*_xlfn.NORM.DIST($B55,L$214*L$216+L$213,L$220*L$214,FALSE))+(L$210*_xlfn.NORM.DIST($B55,L$214*L$217+L$213,L$221*L$214,FALSE))+(L$212*_xlfn.NORM.DIST($B55,L$214*L$218+L$213,L$222*L$214,FALSE))</f>
        <v>156.32326743347502</v>
      </c>
      <c r="AB55" s="5">
        <f>BF55+(M$209*_xlfn.NORM.DIST($B55,M$214*M$215+M$213,M$219*M$214,FALSE))+(M$211*_xlfn.NORM.DIST($B55,M$214*M$216+M$213,M$220*M$214,FALSE))+(M$210*_xlfn.NORM.DIST($B55,M$214*M$217+M$213,M$221*M$214,FALSE))+(M$212*_xlfn.NORM.DIST($B55,M$214*M$218+M$213,M$222*M$214,FALSE))</f>
        <v>150.68919203254436</v>
      </c>
      <c r="AC55" s="5">
        <f>BG55+(N$209*_xlfn.NORM.DIST($B55,N$214*N$215+N$213,N$219*N$214,FALSE))+(N$211*_xlfn.NORM.DIST($B55,N$214*N$216+N$213,N$220*N$214,FALSE))+(N$210*_xlfn.NORM.DIST($B55,N$214*N$217+N$213,N$221*N$214,FALSE))+(N$212*_xlfn.NORM.DIST($B55,N$214*N$218+N$213,N$222*N$214,FALSE))</f>
        <v>166.82602004147756</v>
      </c>
      <c r="AD55" s="5">
        <f>BH55+(O$209*_xlfn.NORM.DIST($B55,O$214*O$215+O$213,O$219*O$214,FALSE))+(O$211*_xlfn.NORM.DIST($B55,O$214*O$216+O$213,O$220*O$214,FALSE))+(O$210*_xlfn.NORM.DIST($B55,O$214*O$217+O$213,O$221*O$214,FALSE))+(O$212*_xlfn.NORM.DIST($B55,O$214*O$218+O$213,O$222*O$214,FALSE))</f>
        <v>139.50346654030656</v>
      </c>
      <c r="AE55" s="5"/>
      <c r="AG55" s="5">
        <f t="shared" si="0"/>
        <v>8.4830771552297506</v>
      </c>
      <c r="AH55" s="5">
        <f t="shared" si="1"/>
        <v>4.1563476342778927</v>
      </c>
      <c r="AI55" s="5">
        <f t="shared" si="2"/>
        <v>5.8065696690622417</v>
      </c>
      <c r="AJ55" s="5">
        <f t="shared" si="3"/>
        <v>1.5328118574780092</v>
      </c>
      <c r="AK55" s="5">
        <f t="shared" si="4"/>
        <v>0.75951358362740962</v>
      </c>
      <c r="AL55" s="5">
        <f t="shared" si="5"/>
        <v>2.6456381094847927</v>
      </c>
      <c r="AM55" s="5">
        <f t="shared" si="6"/>
        <v>1.5106666334691852</v>
      </c>
      <c r="AN55" s="5">
        <f t="shared" si="7"/>
        <v>1.622091757358902</v>
      </c>
      <c r="AO55" s="5">
        <f t="shared" si="8"/>
        <v>-0.55919356663011399</v>
      </c>
      <c r="AP55" s="5">
        <f t="shared" si="9"/>
        <v>-2.6792674334750188</v>
      </c>
      <c r="AQ55" s="5">
        <f t="shared" si="10"/>
        <v>-0.62119203254434296</v>
      </c>
      <c r="AR55" s="5">
        <f t="shared" si="11"/>
        <v>-6.0719200414775685</v>
      </c>
      <c r="AS55" s="5">
        <f t="shared" si="12"/>
        <v>-5.0748665403065729</v>
      </c>
      <c r="AV55" s="2">
        <f t="shared" si="13"/>
        <v>92.993249330347695</v>
      </c>
      <c r="AW55" s="2">
        <f t="shared" si="14"/>
        <v>95.413926693343015</v>
      </c>
      <c r="AX55" s="2">
        <f t="shared" si="15"/>
        <v>96.717790562706384</v>
      </c>
      <c r="AY55" s="2">
        <f t="shared" si="16"/>
        <v>96.667620642535738</v>
      </c>
      <c r="AZ55" s="2">
        <f t="shared" si="17"/>
        <v>95.914521788405295</v>
      </c>
      <c r="BA55" s="2">
        <f t="shared" si="18"/>
        <v>97.306603645595871</v>
      </c>
      <c r="BB55" s="2">
        <f t="shared" si="19"/>
        <v>99.19574210087552</v>
      </c>
      <c r="BC55" s="2">
        <f t="shared" si="20"/>
        <v>99.583613594874066</v>
      </c>
      <c r="BD55" s="2">
        <f t="shared" si="21"/>
        <v>96.950634517847647</v>
      </c>
      <c r="BE55" s="2">
        <f t="shared" si="22"/>
        <v>92.794697695593044</v>
      </c>
      <c r="BF55" s="2">
        <f t="shared" si="23"/>
        <v>85.766993166915682</v>
      </c>
      <c r="BG55" s="2">
        <f t="shared" si="24"/>
        <v>76.088261879722566</v>
      </c>
      <c r="BH55" s="2">
        <f t="shared" si="25"/>
        <v>65.614589619374769</v>
      </c>
      <c r="BK55" s="2" t="str">
        <f>IF(OR($B55&lt;C$229, AND($B55&gt;C$230, $B55&lt;C$231)), C55, "")</f>
        <v/>
      </c>
      <c r="BL55" s="2" t="str">
        <f>IF(OR($B55&lt;D$229, AND($B55&gt;D$230, $B55&lt;D$231)), D55, "")</f>
        <v/>
      </c>
      <c r="BM55" s="2" t="str">
        <f>IF(OR($B55&lt;E$229, AND($B55&gt;E$230, $B55&lt;E$231)), E55, "")</f>
        <v/>
      </c>
      <c r="BN55" s="2" t="str">
        <f>IF(OR($B55&lt;F$229, AND($B55&gt;F$230, $B55&lt;F$231)), F55, "")</f>
        <v/>
      </c>
      <c r="BO55" s="2" t="str">
        <f>IF(OR($B55&lt;G$229, AND($B55&gt;G$230, $B55&lt;G$231)), G55, "")</f>
        <v/>
      </c>
      <c r="BP55" s="2" t="str">
        <f>IF(OR($B55&lt;H$229, AND($B55&gt;H$230, $B55&lt;H$231)), H55, "")</f>
        <v/>
      </c>
      <c r="BQ55" s="2" t="str">
        <f>IF(OR($B55&lt;I$229, AND($B55&gt;I$230, $B55&lt;I$231)), I55, "")</f>
        <v/>
      </c>
      <c r="BR55" s="2" t="str">
        <f>IF(OR($B55&lt;J$229, AND($B55&gt;J$230, $B55&lt;J$231)), J55, "")</f>
        <v/>
      </c>
      <c r="BS55" s="2" t="str">
        <f>IF(OR($B55&lt;K$229, AND($B55&gt;K$230, $B55&lt;K$231)), K55, "")</f>
        <v/>
      </c>
      <c r="BT55" s="2" t="str">
        <f>IF(OR($B55&lt;L$229, AND($B55&gt;L$230, $B55&lt;L$231)), L55, "")</f>
        <v/>
      </c>
      <c r="BU55" s="2" t="str">
        <f>IF(OR($B55&lt;M$229, AND($B55&gt;M$230, $B55&lt;M$231)), M55, "")</f>
        <v/>
      </c>
      <c r="BV55" s="2" t="str">
        <f>IF(OR($B55&lt;N$229, AND($B55&gt;N$230, $B55&lt;N$231)), N55, "")</f>
        <v/>
      </c>
      <c r="BW55" s="2" t="str">
        <f>IF(OR($B55&lt;O$229, AND($B55&gt;O$230, $B55&lt;O$231)), O55, "")</f>
        <v/>
      </c>
      <c r="BZ55" s="2" t="str">
        <f>IF(OR(AND($B55&gt;C$230, $B55&lt;C$231), $B55&gt;C$232), C55, "")</f>
        <v/>
      </c>
      <c r="CA55" s="2" t="str">
        <f>IF(OR(AND($B55&gt;D$230, $B55&lt;D$231), $B55&gt;D$232), D55, "")</f>
        <v/>
      </c>
      <c r="CB55" s="2" t="str">
        <f>IF(OR(AND($B55&gt;E$230, $B55&lt;E$231), $B55&gt;E$232), E55, "")</f>
        <v/>
      </c>
      <c r="CC55" s="2" t="str">
        <f>IF(OR(AND($B55&gt;F$230, $B55&lt;F$231), $B55&gt;F$232), F55, "")</f>
        <v/>
      </c>
      <c r="CD55" s="2" t="str">
        <f>IF(OR(AND($B55&gt;G$230, $B55&lt;G$231), $B55&gt;G$232), G55, "")</f>
        <v/>
      </c>
      <c r="CE55" s="2" t="str">
        <f>IF(OR(AND($B55&gt;H$230, $B55&lt;H$231), $B55&gt;H$232), H55, "")</f>
        <v/>
      </c>
      <c r="CF55" s="2" t="str">
        <f>IF(OR(AND($B55&gt;I$230, $B55&lt;I$231), $B55&gt;I$232), I55, "")</f>
        <v/>
      </c>
      <c r="CG55" s="2" t="str">
        <f>IF(OR(AND($B55&gt;J$230, $B55&lt;J$231), $B55&gt;J$232), J55, "")</f>
        <v/>
      </c>
      <c r="CH55" s="2" t="str">
        <f>IF(OR(AND($B55&gt;K$230, $B55&lt;K$231), $B55&gt;K$232), K55, "")</f>
        <v/>
      </c>
      <c r="CI55" s="2" t="str">
        <f>IF(OR(AND($B55&gt;L$230, $B55&lt;L$231), $B55&gt;L$232), L55, "")</f>
        <v/>
      </c>
      <c r="CJ55" s="2" t="str">
        <f>IF(OR(AND($B55&gt;M$230, $B55&lt;M$231), $B55&gt;M$232), M55, "")</f>
        <v/>
      </c>
      <c r="CK55" s="2" t="str">
        <f>IF(OR(AND($B55&gt;N$230, $B55&lt;N$231), $B55&gt;N$232), N55, "")</f>
        <v/>
      </c>
      <c r="CL55" s="2" t="str">
        <f>IF(OR(AND($B55&gt;O$230, $B55&lt;O$231), $B55&gt;O$232), O55, "")</f>
        <v/>
      </c>
      <c r="CO55" s="2">
        <f>BK$207*$B55+BK$209</f>
        <v>92.964301728739528</v>
      </c>
      <c r="CP55" s="2">
        <f>BL$207*$B55+BL$209</f>
        <v>95.388492954260357</v>
      </c>
      <c r="CQ55" s="2">
        <f>BM$207*$B55+BM$209</f>
        <v>96.701644825913903</v>
      </c>
      <c r="CR55" s="2">
        <f>BN$207*$B55+BN$209</f>
        <v>96.648352674545919</v>
      </c>
      <c r="CS55" s="2">
        <f>BO$207*$B55+BO$209</f>
        <v>95.899720584616603</v>
      </c>
      <c r="CT55" s="2">
        <f>BP$207*$B55+BP$209</f>
        <v>97.286464257350474</v>
      </c>
      <c r="CU55" s="2">
        <f>BQ$207*$B55+BQ$209</f>
        <v>99.164667246450023</v>
      </c>
      <c r="CV55" s="2">
        <f>BR$207*$B55+BR$209</f>
        <v>99.546227088125846</v>
      </c>
      <c r="CW55" s="2">
        <f>BS$207*$B55+BS$209</f>
        <v>96.910810746423707</v>
      </c>
      <c r="CX55" s="2">
        <f>BT$207*$B55+BT$209</f>
        <v>92.763059633127327</v>
      </c>
      <c r="CY55" s="2">
        <f>BU$207*$B55+BU$209</f>
        <v>85.733818172119712</v>
      </c>
      <c r="CZ55" s="2">
        <f>BV$207*$B55+BV$209</f>
        <v>76.052677908984691</v>
      </c>
      <c r="DA55" s="2">
        <f>BW$207*$B55+BW$209</f>
        <v>65.592887872097421</v>
      </c>
      <c r="DD55" s="2">
        <f>BZ$207*$B55+BZ$209</f>
        <v>97.259116556179009</v>
      </c>
      <c r="DE55" s="2">
        <f>CA$207*$B55+CA$209</f>
        <v>98.400461554106968</v>
      </c>
      <c r="DF55" s="2">
        <f>CB$207*$B55+CB$209</f>
        <v>98.555872120218268</v>
      </c>
      <c r="DG55" s="2">
        <f>CC$207*$B55+CC$209</f>
        <v>98.636029991781726</v>
      </c>
      <c r="DH55" s="2">
        <f>CD$207*$B55+CD$209</f>
        <v>97.51468199779859</v>
      </c>
      <c r="DI55" s="2">
        <f>CE$207*$B55+CE$209</f>
        <v>99.556526940557958</v>
      </c>
      <c r="DJ55" s="2">
        <f>CF$207*$B55+CF$209</f>
        <v>102.46554050858157</v>
      </c>
      <c r="DK55" s="2">
        <f>CG$207*$B55+CG$209</f>
        <v>103.65747432461471</v>
      </c>
      <c r="DL55" s="2">
        <f>CH$207*$B55+CH$209</f>
        <v>101.22018129785151</v>
      </c>
      <c r="DM55" s="2">
        <f>CI$207*$B55+CI$209</f>
        <v>96.321136649192042</v>
      </c>
      <c r="DN55" s="2">
        <f>CJ$207*$B55+CJ$209</f>
        <v>89.631042563324073</v>
      </c>
      <c r="DO55" s="2">
        <f>CK$207*$B55+CK$209</f>
        <v>79.568047475239283</v>
      </c>
      <c r="DP55" s="2">
        <f>CL$207*$B55+CL$209</f>
        <v>68.001716792049223</v>
      </c>
      <c r="DS55" s="2">
        <f>POWER(10,($B55-C$227)/C$228)/(1+POWER(10,($B55-C$227)/C$228))</f>
        <v>6.7401279848469673E-3</v>
      </c>
      <c r="DT55" s="2">
        <f>POWER(10,($B55-D$227)/D$228)/(1+POWER(10,($B55-D$227)/D$228))</f>
        <v>8.4442245128168343E-3</v>
      </c>
      <c r="DU55" s="2">
        <f>POWER(10,($B55-E$227)/E$228)/(1+POWER(10,($B55-E$227)/E$228))</f>
        <v>8.7075283823490248E-3</v>
      </c>
      <c r="DV55" s="2">
        <f>POWER(10,($B55-F$227)/F$228)/(1+POWER(10,($B55-F$227)/F$228))</f>
        <v>9.6937102530342007E-3</v>
      </c>
      <c r="DW55" s="2">
        <f>POWER(10,($B55-G$227)/G$228)/(1+POWER(10,($B55-G$227)/G$228))</f>
        <v>9.1650510457244004E-3</v>
      </c>
      <c r="DX55" s="2">
        <f>POWER(10,($B55-H$227)/H$228)/(1+POWER(10,($B55-H$227)/H$228))</f>
        <v>8.8717322188414348E-3</v>
      </c>
      <c r="DY55" s="2">
        <f>POWER(10,($B55-I$227)/I$228)/(1+POWER(10,($B55-I$227)/I$228))</f>
        <v>9.4141313397266974E-3</v>
      </c>
      <c r="DZ55" s="2">
        <f>POWER(10,($B55-J$227)/J$228)/(1+POWER(10,($B55-J$227)/J$228))</f>
        <v>9.0937140477463044E-3</v>
      </c>
      <c r="EA55" s="2">
        <f>POWER(10,($B55-K$227)/K$228)/(1+POWER(10,($B55-K$227)/K$228))</f>
        <v>9.2412037787637982E-3</v>
      </c>
      <c r="EB55" s="2">
        <f>POWER(10,($B55-L$227)/L$228)/(1+POWER(10,($B55-L$227)/L$228))</f>
        <v>8.8918992823542389E-3</v>
      </c>
      <c r="EC55" s="2">
        <f>POWER(10,($B55-M$227)/M$228)/(1+POWER(10,($B55-M$227)/M$228))</f>
        <v>8.5124671986646396E-3</v>
      </c>
      <c r="ED55" s="2">
        <f>POWER(10,($B55-N$227)/N$228)/(1+POWER(10,($B55-N$227)/N$228))</f>
        <v>1.0122398247817369E-2</v>
      </c>
      <c r="EE55" s="2">
        <f>POWER(10,($B55-O$227)/O$228)/(1+POWER(10,($B55-O$227)/O$228))</f>
        <v>9.00925221280993E-3</v>
      </c>
    </row>
    <row r="56" spans="2:135" x14ac:dyDescent="0.25">
      <c r="B56" s="2">
        <v>50</v>
      </c>
      <c r="C56">
        <v>159.20699999999999</v>
      </c>
      <c r="D56">
        <v>164.58</v>
      </c>
      <c r="E56">
        <v>156</v>
      </c>
      <c r="F56">
        <v>176.84700000000001</v>
      </c>
      <c r="G56">
        <v>168.64400000000001</v>
      </c>
      <c r="H56">
        <v>164.017</v>
      </c>
      <c r="I56">
        <v>175.322</v>
      </c>
      <c r="J56">
        <v>174.15299999999999</v>
      </c>
      <c r="K56">
        <v>177.39</v>
      </c>
      <c r="L56">
        <v>168.28800000000001</v>
      </c>
      <c r="M56">
        <v>162.102</v>
      </c>
      <c r="N56">
        <v>165.2131</v>
      </c>
      <c r="O56">
        <v>139.49209999999999</v>
      </c>
      <c r="R56" s="5">
        <f>AV56+(C$209*_xlfn.NORM.DIST($B56,C$214*C$215+C$213,C$219*C$214,FALSE))+(C$211*_xlfn.NORM.DIST($B56,C$214*C$216+C$213,C$220*C$214,FALSE))+(C$210*_xlfn.NORM.DIST($B56,C$214*C$217+C$213,C$221*C$214,FALSE))+(C$212*_xlfn.NORM.DIST($B56,C$214*C$218+C$213,C$222*C$214,FALSE))</f>
        <v>153.56871198624418</v>
      </c>
      <c r="S56" s="5">
        <f>AW56+(D$209*_xlfn.NORM.DIST($B56,D$214*D$215+D$213,D$219*D$214,FALSE))+(D$211*_xlfn.NORM.DIST($B56,D$214*D$216+D$213,D$220*D$214,FALSE))+(D$210*_xlfn.NORM.DIST($B56,D$214*D$217+D$213,D$221*D$214,FALSE))+(D$212*_xlfn.NORM.DIST($B56,D$214*D$218+D$213,D$222*D$214,FALSE))</f>
        <v>162.02174785974606</v>
      </c>
      <c r="T56" s="5">
        <f>AX56+(E$209*_xlfn.NORM.DIST($B56,E$214*E$215+E$213,E$219*E$214,FALSE))+(E$211*_xlfn.NORM.DIST($B56,E$214*E$216+E$213,E$220*E$214,FALSE))+(E$210*_xlfn.NORM.DIST($B56,E$214*E$217+E$213,E$221*E$214,FALSE))+(E$212*_xlfn.NORM.DIST($B56,E$214*E$218+E$213,E$222*E$214,FALSE))</f>
        <v>152.41863163763591</v>
      </c>
      <c r="U56" s="5">
        <f>AY56+(F$209*_xlfn.NORM.DIST($B56,F$214*F$215+F$213,F$219*F$214,FALSE))+(F$211*_xlfn.NORM.DIST($B56,F$214*F$216+F$213,F$220*F$214,FALSE))+(F$210*_xlfn.NORM.DIST($B56,F$214*F$217+F$213,F$221*F$214,FALSE))+(F$212*_xlfn.NORM.DIST($B56,F$214*F$218+F$213,F$222*F$214,FALSE))</f>
        <v>177.1385656291543</v>
      </c>
      <c r="V56" s="5">
        <f>AZ56+(G$209*_xlfn.NORM.DIST($B56,G$214*G$215+G$213,G$219*G$214,FALSE))+(G$211*_xlfn.NORM.DIST($B56,G$214*G$216+G$213,G$220*G$214,FALSE))+(G$210*_xlfn.NORM.DIST($B56,G$214*G$217+G$213,G$221*G$214,FALSE))+(G$212*_xlfn.NORM.DIST($B56,G$214*G$218+G$213,G$222*G$214,FALSE))</f>
        <v>170.68125155394202</v>
      </c>
      <c r="W56" s="5">
        <f>BA56+(H$209*_xlfn.NORM.DIST($B56,H$214*H$215+H$213,H$219*H$214,FALSE))+(H$211*_xlfn.NORM.DIST($B56,H$214*H$216+H$213,H$220*H$214,FALSE))+(H$210*_xlfn.NORM.DIST($B56,H$214*H$217+H$213,H$221*H$214,FALSE))+(H$212*_xlfn.NORM.DIST($B56,H$214*H$218+H$213,H$222*H$214,FALSE))</f>
        <v>164.0945727989116</v>
      </c>
      <c r="X56" s="5">
        <f>BB56+(I$209*_xlfn.NORM.DIST($B56,I$214*I$215+I$213,I$219*I$214,FALSE))+(I$211*_xlfn.NORM.DIST($B56,I$214*I$216+I$213,I$220*I$214,FALSE))+(I$210*_xlfn.NORM.DIST($B56,I$214*I$217+I$213,I$221*I$214,FALSE))+(I$212*_xlfn.NORM.DIST($B56,I$214*I$218+I$213,I$222*I$214,FALSE))</f>
        <v>175.7151588713003</v>
      </c>
      <c r="Y56" s="5">
        <f>BC56+(J$209*_xlfn.NORM.DIST($B56,J$214*J$215+J$213,J$219*J$214,FALSE))+(J$211*_xlfn.NORM.DIST($B56,J$214*J$216+J$213,J$220*J$214,FALSE))+(J$210*_xlfn.NORM.DIST($B56,J$214*J$217+J$213,J$221*J$214,FALSE))+(J$212*_xlfn.NORM.DIST($B56,J$214*J$218+J$213,J$222*J$214,FALSE))</f>
        <v>174.65995442639891</v>
      </c>
      <c r="Z56" s="5">
        <f>BD56+(K$209*_xlfn.NORM.DIST($B56,K$214*K$215+K$213,K$219*K$214,FALSE))+(K$211*_xlfn.NORM.DIST($B56,K$214*K$216+K$213,K$220*K$214,FALSE))+(K$210*_xlfn.NORM.DIST($B56,K$214*K$217+K$213,K$221*K$214,FALSE))+(K$212*_xlfn.NORM.DIST($B56,K$214*K$218+K$213,K$222*K$214,FALSE))</f>
        <v>181.73650546303128</v>
      </c>
      <c r="AA56" s="5">
        <f>BE56+(L$209*_xlfn.NORM.DIST($B56,L$214*L$215+L$213,L$219*L$214,FALSE))+(L$211*_xlfn.NORM.DIST($B56,L$214*L$216+L$213,L$220*L$214,FALSE))+(L$210*_xlfn.NORM.DIST($B56,L$214*L$217+L$213,L$221*L$214,FALSE))+(L$212*_xlfn.NORM.DIST($B56,L$214*L$218+L$213,L$222*L$214,FALSE))</f>
        <v>171.12415450046663</v>
      </c>
      <c r="AB56" s="5">
        <f>BF56+(M$209*_xlfn.NORM.DIST($B56,M$214*M$215+M$213,M$219*M$214,FALSE))+(M$211*_xlfn.NORM.DIST($B56,M$214*M$216+M$213,M$220*M$214,FALSE))+(M$210*_xlfn.NORM.DIST($B56,M$214*M$217+M$213,M$221*M$214,FALSE))+(M$212*_xlfn.NORM.DIST($B56,M$214*M$218+M$213,M$222*M$214,FALSE))</f>
        <v>164.33214549972149</v>
      </c>
      <c r="AC56" s="5">
        <f>BG56+(N$209*_xlfn.NORM.DIST($B56,N$214*N$215+N$213,N$219*N$214,FALSE))+(N$211*_xlfn.NORM.DIST($B56,N$214*N$216+N$213,N$220*N$214,FALSE))+(N$210*_xlfn.NORM.DIST($B56,N$214*N$217+N$213,N$221*N$214,FALSE))+(N$212*_xlfn.NORM.DIST($B56,N$214*N$218+N$213,N$222*N$214,FALSE))</f>
        <v>172.64621269789276</v>
      </c>
      <c r="AD56" s="5">
        <f>BH56+(O$209*_xlfn.NORM.DIST($B56,O$214*O$215+O$213,O$219*O$214,FALSE))+(O$211*_xlfn.NORM.DIST($B56,O$214*O$216+O$213,O$220*O$214,FALSE))+(O$210*_xlfn.NORM.DIST($B56,O$214*O$217+O$213,O$221*O$214,FALSE))+(O$212*_xlfn.NORM.DIST($B56,O$214*O$218+O$213,O$222*O$214,FALSE))</f>
        <v>146.23524413434416</v>
      </c>
      <c r="AE56" s="5"/>
      <c r="AG56" s="5">
        <f t="shared" si="0"/>
        <v>5.6382880137558118</v>
      </c>
      <c r="AH56" s="5">
        <f t="shared" si="1"/>
        <v>2.5582521402539555</v>
      </c>
      <c r="AI56" s="5">
        <f t="shared" si="2"/>
        <v>3.5813683623640884</v>
      </c>
      <c r="AJ56" s="5">
        <f t="shared" si="3"/>
        <v>-0.29156562915429163</v>
      </c>
      <c r="AK56" s="5">
        <f t="shared" si="4"/>
        <v>-2.0372515539420135</v>
      </c>
      <c r="AL56" s="5">
        <f t="shared" si="5"/>
        <v>-7.7572798911603513E-2</v>
      </c>
      <c r="AM56" s="5">
        <f t="shared" si="6"/>
        <v>-0.39315887130030092</v>
      </c>
      <c r="AN56" s="5">
        <f t="shared" si="7"/>
        <v>-0.50695442639892008</v>
      </c>
      <c r="AO56" s="5">
        <f t="shared" si="8"/>
        <v>-4.346505463031292</v>
      </c>
      <c r="AP56" s="5">
        <f t="shared" si="9"/>
        <v>-2.8361545004666198</v>
      </c>
      <c r="AQ56" s="5">
        <f t="shared" si="10"/>
        <v>-2.2301454997214876</v>
      </c>
      <c r="AR56" s="5">
        <f t="shared" si="11"/>
        <v>-7.4331126978927671</v>
      </c>
      <c r="AS56" s="5">
        <f t="shared" si="12"/>
        <v>-6.7431441343441634</v>
      </c>
      <c r="AV56" s="2">
        <f t="shared" si="13"/>
        <v>93.010621359633504</v>
      </c>
      <c r="AW56" s="2">
        <f t="shared" si="14"/>
        <v>95.424059940558649</v>
      </c>
      <c r="AX56" s="2">
        <f t="shared" si="15"/>
        <v>96.715390282840275</v>
      </c>
      <c r="AY56" s="2">
        <f t="shared" si="16"/>
        <v>96.667193811858283</v>
      </c>
      <c r="AZ56" s="2">
        <f t="shared" si="17"/>
        <v>95.934553143408479</v>
      </c>
      <c r="BA56" s="2">
        <f t="shared" si="18"/>
        <v>97.345533947224624</v>
      </c>
      <c r="BB56" s="2">
        <f t="shared" si="19"/>
        <v>99.241777574401524</v>
      </c>
      <c r="BC56" s="2">
        <f t="shared" si="20"/>
        <v>99.636033218726965</v>
      </c>
      <c r="BD56" s="2">
        <f t="shared" si="21"/>
        <v>96.995650363034031</v>
      </c>
      <c r="BE56" s="2">
        <f t="shared" si="22"/>
        <v>92.827101411246275</v>
      </c>
      <c r="BF56" s="2">
        <f t="shared" si="23"/>
        <v>85.806969340101347</v>
      </c>
      <c r="BG56" s="2">
        <f t="shared" si="24"/>
        <v>76.134169336454477</v>
      </c>
      <c r="BH56" s="2">
        <f t="shared" si="25"/>
        <v>65.646937301876974</v>
      </c>
      <c r="BK56" s="2" t="str">
        <f>IF(OR($B56&lt;C$229, AND($B56&gt;C$230, $B56&lt;C$231)), C56, "")</f>
        <v/>
      </c>
      <c r="BL56" s="2" t="str">
        <f>IF(OR($B56&lt;D$229, AND($B56&gt;D$230, $B56&lt;D$231)), D56, "")</f>
        <v/>
      </c>
      <c r="BM56" s="2" t="str">
        <f>IF(OR($B56&lt;E$229, AND($B56&gt;E$230, $B56&lt;E$231)), E56, "")</f>
        <v/>
      </c>
      <c r="BN56" s="2" t="str">
        <f>IF(OR($B56&lt;F$229, AND($B56&gt;F$230, $B56&lt;F$231)), F56, "")</f>
        <v/>
      </c>
      <c r="BO56" s="2" t="str">
        <f>IF(OR($B56&lt;G$229, AND($B56&gt;G$230, $B56&lt;G$231)), G56, "")</f>
        <v/>
      </c>
      <c r="BP56" s="2" t="str">
        <f>IF(OR($B56&lt;H$229, AND($B56&gt;H$230, $B56&lt;H$231)), H56, "")</f>
        <v/>
      </c>
      <c r="BQ56" s="2" t="str">
        <f>IF(OR($B56&lt;I$229, AND($B56&gt;I$230, $B56&lt;I$231)), I56, "")</f>
        <v/>
      </c>
      <c r="BR56" s="2" t="str">
        <f>IF(OR($B56&lt;J$229, AND($B56&gt;J$230, $B56&lt;J$231)), J56, "")</f>
        <v/>
      </c>
      <c r="BS56" s="2" t="str">
        <f>IF(OR($B56&lt;K$229, AND($B56&gt;K$230, $B56&lt;K$231)), K56, "")</f>
        <v/>
      </c>
      <c r="BT56" s="2" t="str">
        <f>IF(OR($B56&lt;L$229, AND($B56&gt;L$230, $B56&lt;L$231)), L56, "")</f>
        <v/>
      </c>
      <c r="BU56" s="2" t="str">
        <f>IF(OR($B56&lt;M$229, AND($B56&gt;M$230, $B56&lt;M$231)), M56, "")</f>
        <v/>
      </c>
      <c r="BV56" s="2" t="str">
        <f>IF(OR($B56&lt;N$229, AND($B56&gt;N$230, $B56&lt;N$231)), N56, "")</f>
        <v/>
      </c>
      <c r="BW56" s="2" t="str">
        <f>IF(OR($B56&lt;O$229, AND($B56&gt;O$230, $B56&lt;O$231)), O56, "")</f>
        <v/>
      </c>
      <c r="BZ56" s="2" t="str">
        <f>IF(OR(AND($B56&gt;C$230, $B56&lt;C$231), $B56&gt;C$232), C56, "")</f>
        <v/>
      </c>
      <c r="CA56" s="2" t="str">
        <f>IF(OR(AND($B56&gt;D$230, $B56&lt;D$231), $B56&gt;D$232), D56, "")</f>
        <v/>
      </c>
      <c r="CB56" s="2" t="str">
        <f>IF(OR(AND($B56&gt;E$230, $B56&lt;E$231), $B56&gt;E$232), E56, "")</f>
        <v/>
      </c>
      <c r="CC56" s="2" t="str">
        <f>IF(OR(AND($B56&gt;F$230, $B56&lt;F$231), $B56&gt;F$232), F56, "")</f>
        <v/>
      </c>
      <c r="CD56" s="2" t="str">
        <f>IF(OR(AND($B56&gt;G$230, $B56&lt;G$231), $B56&gt;G$232), G56, "")</f>
        <v/>
      </c>
      <c r="CE56" s="2" t="str">
        <f>IF(OR(AND($B56&gt;H$230, $B56&lt;H$231), $B56&gt;H$232), H56, "")</f>
        <v/>
      </c>
      <c r="CF56" s="2" t="str">
        <f>IF(OR(AND($B56&gt;I$230, $B56&lt;I$231), $B56&gt;I$232), I56, "")</f>
        <v/>
      </c>
      <c r="CG56" s="2" t="str">
        <f>IF(OR(AND($B56&gt;J$230, $B56&lt;J$231), $B56&gt;J$232), J56, "")</f>
        <v/>
      </c>
      <c r="CH56" s="2" t="str">
        <f>IF(OR(AND($B56&gt;K$230, $B56&lt;K$231), $B56&gt;K$232), K56, "")</f>
        <v/>
      </c>
      <c r="CI56" s="2" t="str">
        <f>IF(OR(AND($B56&gt;L$230, $B56&lt;L$231), $B56&gt;L$232), L56, "")</f>
        <v/>
      </c>
      <c r="CJ56" s="2" t="str">
        <f>IF(OR(AND($B56&gt;M$230, $B56&lt;M$231), $B56&gt;M$232), M56, "")</f>
        <v/>
      </c>
      <c r="CK56" s="2" t="str">
        <f>IF(OR(AND($B56&gt;N$230, $B56&lt;N$231), $B56&gt;N$232), N56, "")</f>
        <v/>
      </c>
      <c r="CL56" s="2" t="str">
        <f>IF(OR(AND($B56&gt;O$230, $B56&lt;O$231), $B56&gt;O$232), O56, "")</f>
        <v/>
      </c>
      <c r="CO56" s="2">
        <f>BK$207*$B56+BK$209</f>
        <v>92.979615965777356</v>
      </c>
      <c r="CP56" s="2">
        <f>BL$207*$B56+BL$209</f>
        <v>95.396902661328184</v>
      </c>
      <c r="CQ56" s="2">
        <f>BM$207*$B56+BM$209</f>
        <v>96.698170275536029</v>
      </c>
      <c r="CR56" s="2">
        <f>BN$207*$B56+BN$209</f>
        <v>96.64661749355254</v>
      </c>
      <c r="CS56" s="2">
        <f>BO$207*$B56+BO$209</f>
        <v>95.918803892735369</v>
      </c>
      <c r="CT56" s="2">
        <f>BP$207*$B56+BP$209</f>
        <v>97.324027151494775</v>
      </c>
      <c r="CU56" s="2">
        <f>BQ$207*$B56+BQ$209</f>
        <v>99.208596800726212</v>
      </c>
      <c r="CV56" s="2">
        <f>BR$207*$B56+BR$209</f>
        <v>99.596098880688601</v>
      </c>
      <c r="CW56" s="2">
        <f>BS$207*$B56+BS$209</f>
        <v>96.953110751062184</v>
      </c>
      <c r="CX56" s="2">
        <f>BT$207*$B56+BT$209</f>
        <v>92.793315921985197</v>
      </c>
      <c r="CY56" s="2">
        <f>BU$207*$B56+BU$209</f>
        <v>85.771494324869934</v>
      </c>
      <c r="CZ56" s="2">
        <f>BV$207*$B56+BV$209</f>
        <v>76.096113568314863</v>
      </c>
      <c r="DA56" s="2">
        <f>BW$207*$B56+BW$209</f>
        <v>65.623722884556912</v>
      </c>
      <c r="DD56" s="2">
        <f>BZ$207*$B56+BZ$209</f>
        <v>97.177702907467562</v>
      </c>
      <c r="DE56" s="2">
        <f>CA$207*$B56+CA$209</f>
        <v>98.332389614880057</v>
      </c>
      <c r="DF56" s="2">
        <f>CB$207*$B56+CB$209</f>
        <v>98.503277999059449</v>
      </c>
      <c r="DG56" s="2">
        <f>CC$207*$B56+CC$209</f>
        <v>98.584304430019429</v>
      </c>
      <c r="DH56" s="2">
        <f>CD$207*$B56+CD$209</f>
        <v>97.487391764827493</v>
      </c>
      <c r="DI56" s="2">
        <f>CE$207*$B56+CE$209</f>
        <v>99.536810280638264</v>
      </c>
      <c r="DJ56" s="2">
        <f>CF$207*$B56+CF$209</f>
        <v>102.4259632437261</v>
      </c>
      <c r="DK56" s="2">
        <f>CG$207*$B56+CG$209</f>
        <v>103.60463734510952</v>
      </c>
      <c r="DL56" s="2">
        <f>CH$207*$B56+CH$209</f>
        <v>101.15507168650154</v>
      </c>
      <c r="DM56" s="2">
        <f>CI$207*$B56+CI$209</f>
        <v>96.261547499313565</v>
      </c>
      <c r="DN56" s="2">
        <f>CJ$207*$B56+CJ$209</f>
        <v>89.575346794420966</v>
      </c>
      <c r="DO56" s="2">
        <f>CK$207*$B56+CK$209</f>
        <v>79.528221947544537</v>
      </c>
      <c r="DP56" s="2">
        <f>CL$207*$B56+CL$209</f>
        <v>67.975771886769778</v>
      </c>
      <c r="DS56" s="2">
        <f>POWER(10,($B56-C$227)/C$228)/(1+POWER(10,($B56-C$227)/C$228))</f>
        <v>7.3856007002253126E-3</v>
      </c>
      <c r="DT56" s="2">
        <f>POWER(10,($B56-D$227)/D$228)/(1+POWER(10,($B56-D$227)/D$228))</f>
        <v>9.2513711217844762E-3</v>
      </c>
      <c r="DU56" s="2">
        <f>POWER(10,($B56-E$227)/E$228)/(1+POWER(10,($B56-E$227)/E$228))</f>
        <v>9.539600922341851E-3</v>
      </c>
      <c r="DV56" s="2">
        <f>POWER(10,($B56-F$227)/F$228)/(1+POWER(10,($B56-F$227)/F$228))</f>
        <v>1.0619010696976619E-2</v>
      </c>
      <c r="DW56" s="2">
        <f>POWER(10,($B56-G$227)/G$228)/(1+POWER(10,($B56-G$227)/G$228))</f>
        <v>1.0040400638891922E-2</v>
      </c>
      <c r="DX56" s="2">
        <f>POWER(10,($B56-H$227)/H$228)/(1+POWER(10,($B56-H$227)/H$228))</f>
        <v>9.7193418761182884E-3</v>
      </c>
      <c r="DY56" s="2">
        <f>POWER(10,($B56-I$227)/I$228)/(1+POWER(10,($B56-I$227)/I$228))</f>
        <v>1.0313022859894438E-2</v>
      </c>
      <c r="DZ56" s="2">
        <f>POWER(10,($B56-J$227)/J$228)/(1+POWER(10,($B56-J$227)/J$228))</f>
        <v>9.9623187834708433E-3</v>
      </c>
      <c r="EA56" s="2">
        <f>POWER(10,($B56-K$227)/K$228)/(1+POWER(10,($B56-K$227)/K$228))</f>
        <v>1.0123752368345788E-2</v>
      </c>
      <c r="EB56" s="2">
        <f>POWER(10,($B56-L$227)/L$228)/(1+POWER(10,($B56-L$227)/L$228))</f>
        <v>9.7414167733034154E-3</v>
      </c>
      <c r="EC56" s="2">
        <f>POWER(10,($B56-M$227)/M$228)/(1+POWER(10,($B56-M$227)/M$228))</f>
        <v>9.3260754762146854E-3</v>
      </c>
      <c r="ED56" s="2">
        <f>POWER(10,($B56-N$227)/N$228)/(1+POWER(10,($B56-N$227)/N$228))</f>
        <v>1.1088160376844002E-2</v>
      </c>
      <c r="EE56" s="2">
        <f>POWER(10,($B56-O$227)/O$228)/(1+POWER(10,($B56-O$227)/O$228))</f>
        <v>9.8698697596166594E-3</v>
      </c>
    </row>
    <row r="57" spans="2:135" x14ac:dyDescent="0.25">
      <c r="B57" s="2">
        <v>51</v>
      </c>
      <c r="C57">
        <v>170.44800000000001</v>
      </c>
      <c r="D57">
        <v>178.18</v>
      </c>
      <c r="E57">
        <v>169.52500000000001</v>
      </c>
      <c r="F57">
        <v>188.35599999999999</v>
      </c>
      <c r="G57">
        <v>180.35599999999999</v>
      </c>
      <c r="H57">
        <v>175.71199999999999</v>
      </c>
      <c r="I57">
        <v>187.542</v>
      </c>
      <c r="J57">
        <v>185.81399999999999</v>
      </c>
      <c r="K57">
        <v>190.27099999999999</v>
      </c>
      <c r="L57">
        <v>180.27099999999999</v>
      </c>
      <c r="M57">
        <v>171.22</v>
      </c>
      <c r="N57">
        <v>169.57380000000001</v>
      </c>
      <c r="O57">
        <v>143.25399999999999</v>
      </c>
      <c r="R57" s="5">
        <f>AV57+(C$209*_xlfn.NORM.DIST($B57,C$214*C$215+C$213,C$219*C$214,FALSE))+(C$211*_xlfn.NORM.DIST($B57,C$214*C$216+C$213,C$220*C$214,FALSE))+(C$210*_xlfn.NORM.DIST($B57,C$214*C$217+C$213,C$221*C$214,FALSE))+(C$212*_xlfn.NORM.DIST($B57,C$214*C$218+C$213,C$222*C$214,FALSE))</f>
        <v>168.44767301933882</v>
      </c>
      <c r="S57" s="5">
        <f>AW57+(D$209*_xlfn.NORM.DIST($B57,D$214*D$215+D$213,D$219*D$214,FALSE))+(D$211*_xlfn.NORM.DIST($B57,D$214*D$216+D$213,D$220*D$214,FALSE))+(D$210*_xlfn.NORM.DIST($B57,D$214*D$217+D$213,D$221*D$214,FALSE))+(D$212*_xlfn.NORM.DIST($B57,D$214*D$218+D$213,D$222*D$214,FALSE))</f>
        <v>178.09223955489711</v>
      </c>
      <c r="T57" s="5">
        <f>AX57+(E$209*_xlfn.NORM.DIST($B57,E$214*E$215+E$213,E$219*E$214,FALSE))+(E$211*_xlfn.NORM.DIST($B57,E$214*E$216+E$213,E$220*E$214,FALSE))+(E$210*_xlfn.NORM.DIST($B57,E$214*E$217+E$213,E$221*E$214,FALSE))+(E$212*_xlfn.NORM.DIST($B57,E$214*E$218+E$213,E$222*E$214,FALSE))</f>
        <v>167.97135854159546</v>
      </c>
      <c r="U57" s="5">
        <f>AY57+(F$209*_xlfn.NORM.DIST($B57,F$214*F$215+F$213,F$219*F$214,FALSE))+(F$211*_xlfn.NORM.DIST($B57,F$214*F$216+F$213,F$220*F$214,FALSE))+(F$210*_xlfn.NORM.DIST($B57,F$214*F$217+F$213,F$221*F$214,FALSE))+(F$212*_xlfn.NORM.DIST($B57,F$214*F$218+F$213,F$222*F$214,FALSE))</f>
        <v>192.48413388347271</v>
      </c>
      <c r="V57" s="5">
        <f>AZ57+(G$209*_xlfn.NORM.DIST($B57,G$214*G$215+G$213,G$219*G$214,FALSE))+(G$211*_xlfn.NORM.DIST($B57,G$214*G$216+G$213,G$220*G$214,FALSE))+(G$210*_xlfn.NORM.DIST($B57,G$214*G$217+G$213,G$221*G$214,FALSE))+(G$212*_xlfn.NORM.DIST($B57,G$214*G$218+G$213,G$222*G$214,FALSE))</f>
        <v>185.78713926613182</v>
      </c>
      <c r="W57" s="5">
        <f>BA57+(H$209*_xlfn.NORM.DIST($B57,H$214*H$215+H$213,H$219*H$214,FALSE))+(H$211*_xlfn.NORM.DIST($B57,H$214*H$216+H$213,H$220*H$214,FALSE))+(H$210*_xlfn.NORM.DIST($B57,H$214*H$217+H$213,H$221*H$214,FALSE))+(H$212*_xlfn.NORM.DIST($B57,H$214*H$218+H$213,H$222*H$214,FALSE))</f>
        <v>179.590259459046</v>
      </c>
      <c r="X57" s="5">
        <f>BB57+(I$209*_xlfn.NORM.DIST($B57,I$214*I$215+I$213,I$219*I$214,FALSE))+(I$211*_xlfn.NORM.DIST($B57,I$214*I$216+I$213,I$220*I$214,FALSE))+(I$210*_xlfn.NORM.DIST($B57,I$214*I$217+I$213,I$221*I$214,FALSE))+(I$212*_xlfn.NORM.DIST($B57,I$214*I$218+I$213,I$222*I$214,FALSE))</f>
        <v>191.68270998155305</v>
      </c>
      <c r="Y57" s="5">
        <f>BC57+(J$209*_xlfn.NORM.DIST($B57,J$214*J$215+J$213,J$219*J$214,FALSE))+(J$211*_xlfn.NORM.DIST($B57,J$214*J$216+J$213,J$220*J$214,FALSE))+(J$210*_xlfn.NORM.DIST($B57,J$214*J$217+J$213,J$221*J$214,FALSE))+(J$212*_xlfn.NORM.DIST($B57,J$214*J$218+J$213,J$222*J$214,FALSE))</f>
        <v>190.93396642482085</v>
      </c>
      <c r="Z57" s="5">
        <f>BD57+(K$209*_xlfn.NORM.DIST($B57,K$214*K$215+K$213,K$219*K$214,FALSE))+(K$211*_xlfn.NORM.DIST($B57,K$214*K$216+K$213,K$220*K$214,FALSE))+(K$210*_xlfn.NORM.DIST($B57,K$214*K$217+K$213,K$221*K$214,FALSE))+(K$212*_xlfn.NORM.DIST($B57,K$214*K$218+K$213,K$222*K$214,FALSE))</f>
        <v>196.87452316401141</v>
      </c>
      <c r="AA57" s="5">
        <f>BE57+(L$209*_xlfn.NORM.DIST($B57,L$214*L$215+L$213,L$219*L$214,FALSE))+(L$211*_xlfn.NORM.DIST($B57,L$214*L$216+L$213,L$220*L$214,FALSE))+(L$210*_xlfn.NORM.DIST($B57,L$214*L$217+L$213,L$221*L$214,FALSE))+(L$212*_xlfn.NORM.DIST($B57,L$214*L$218+L$213,L$222*L$214,FALSE))</f>
        <v>185.5403724402845</v>
      </c>
      <c r="AB57" s="5">
        <f>BF57+(M$209*_xlfn.NORM.DIST($B57,M$214*M$215+M$213,M$219*M$214,FALSE))+(M$211*_xlfn.NORM.DIST($B57,M$214*M$216+M$213,M$220*M$214,FALSE))+(M$210*_xlfn.NORM.DIST($B57,M$214*M$217+M$213,M$221*M$214,FALSE))+(M$212*_xlfn.NORM.DIST($B57,M$214*M$218+M$213,M$222*M$214,FALSE))</f>
        <v>177.13548368843556</v>
      </c>
      <c r="AC57" s="5">
        <f>BG57+(N$209*_xlfn.NORM.DIST($B57,N$214*N$215+N$213,N$219*N$214,FALSE))+(N$211*_xlfn.NORM.DIST($B57,N$214*N$216+N$213,N$220*N$214,FALSE))+(N$210*_xlfn.NORM.DIST($B57,N$214*N$217+N$213,N$221*N$214,FALSE))+(N$212*_xlfn.NORM.DIST($B57,N$214*N$218+N$213,N$222*N$214,FALSE))</f>
        <v>174.95271678292337</v>
      </c>
      <c r="AD57" s="5">
        <f>BH57+(O$209*_xlfn.NORM.DIST($B57,O$214*O$215+O$213,O$219*O$214,FALSE))+(O$211*_xlfn.NORM.DIST($B57,O$214*O$216+O$213,O$220*O$214,FALSE))+(O$210*_xlfn.NORM.DIST($B57,O$214*O$217+O$213,O$221*O$214,FALSE))+(O$212*_xlfn.NORM.DIST($B57,O$214*O$218+O$213,O$222*O$214,FALSE))</f>
        <v>150.29165022536654</v>
      </c>
      <c r="AE57" s="5"/>
      <c r="AG57" s="5">
        <f t="shared" si="0"/>
        <v>2.0003269806611854</v>
      </c>
      <c r="AH57" s="5">
        <f t="shared" si="1"/>
        <v>8.7760445102901485E-2</v>
      </c>
      <c r="AI57" s="5">
        <f t="shared" si="2"/>
        <v>1.5536414584045417</v>
      </c>
      <c r="AJ57" s="5">
        <f t="shared" si="3"/>
        <v>-4.1281338834727137</v>
      </c>
      <c r="AK57" s="5">
        <f t="shared" si="4"/>
        <v>-5.4311392661318223</v>
      </c>
      <c r="AL57" s="5">
        <f t="shared" si="5"/>
        <v>-3.8782594590460064</v>
      </c>
      <c r="AM57" s="5">
        <f t="shared" si="6"/>
        <v>-4.1407099815530444</v>
      </c>
      <c r="AN57" s="5">
        <f t="shared" si="7"/>
        <v>-5.1199664248208592</v>
      </c>
      <c r="AO57" s="5">
        <f t="shared" si="8"/>
        <v>-6.6035231640114205</v>
      </c>
      <c r="AP57" s="5">
        <f t="shared" si="9"/>
        <v>-5.2693724402845135</v>
      </c>
      <c r="AQ57" s="5">
        <f t="shared" si="10"/>
        <v>-5.9154836884355575</v>
      </c>
      <c r="AR57" s="5">
        <f t="shared" si="11"/>
        <v>-5.3789167829233691</v>
      </c>
      <c r="AS57" s="5">
        <f t="shared" si="12"/>
        <v>-7.0376502253665478</v>
      </c>
      <c r="AV57" s="2">
        <f t="shared" si="13"/>
        <v>93.028119974847172</v>
      </c>
      <c r="AW57" s="2">
        <f t="shared" si="14"/>
        <v>95.434288046319864</v>
      </c>
      <c r="AX57" s="2">
        <f t="shared" si="15"/>
        <v>96.713046409442626</v>
      </c>
      <c r="AY57" s="2">
        <f t="shared" si="16"/>
        <v>96.666839238319014</v>
      </c>
      <c r="AZ57" s="2">
        <f t="shared" si="17"/>
        <v>95.954629163181622</v>
      </c>
      <c r="BA57" s="2">
        <f t="shared" si="18"/>
        <v>97.384539827242421</v>
      </c>
      <c r="BB57" s="2">
        <f t="shared" si="19"/>
        <v>99.287928829545805</v>
      </c>
      <c r="BC57" s="2">
        <f t="shared" si="20"/>
        <v>99.688594900348534</v>
      </c>
      <c r="BD57" s="2">
        <f t="shared" si="21"/>
        <v>97.040817864985172</v>
      </c>
      <c r="BE57" s="2">
        <f t="shared" si="22"/>
        <v>92.859623719028704</v>
      </c>
      <c r="BF57" s="2">
        <f t="shared" si="23"/>
        <v>85.847079143333431</v>
      </c>
      <c r="BG57" s="2">
        <f t="shared" si="24"/>
        <v>76.180220755283983</v>
      </c>
      <c r="BH57" s="2">
        <f t="shared" si="25"/>
        <v>65.679373891201749</v>
      </c>
      <c r="BK57" s="2" t="str">
        <f>IF(OR($B57&lt;C$229, AND($B57&gt;C$230, $B57&lt;C$231)), C57, "")</f>
        <v/>
      </c>
      <c r="BL57" s="2" t="str">
        <f>IF(OR($B57&lt;D$229, AND($B57&gt;D$230, $B57&lt;D$231)), D57, "")</f>
        <v/>
      </c>
      <c r="BM57" s="2" t="str">
        <f>IF(OR($B57&lt;E$229, AND($B57&gt;E$230, $B57&lt;E$231)), E57, "")</f>
        <v/>
      </c>
      <c r="BN57" s="2" t="str">
        <f>IF(OR($B57&lt;F$229, AND($B57&gt;F$230, $B57&lt;F$231)), F57, "")</f>
        <v/>
      </c>
      <c r="BO57" s="2" t="str">
        <f>IF(OR($B57&lt;G$229, AND($B57&gt;G$230, $B57&lt;G$231)), G57, "")</f>
        <v/>
      </c>
      <c r="BP57" s="2" t="str">
        <f>IF(OR($B57&lt;H$229, AND($B57&gt;H$230, $B57&lt;H$231)), H57, "")</f>
        <v/>
      </c>
      <c r="BQ57" s="2" t="str">
        <f>IF(OR($B57&lt;I$229, AND($B57&gt;I$230, $B57&lt;I$231)), I57, "")</f>
        <v/>
      </c>
      <c r="BR57" s="2" t="str">
        <f>IF(OR($B57&lt;J$229, AND($B57&gt;J$230, $B57&lt;J$231)), J57, "")</f>
        <v/>
      </c>
      <c r="BS57" s="2" t="str">
        <f>IF(OR($B57&lt;K$229, AND($B57&gt;K$230, $B57&lt;K$231)), K57, "")</f>
        <v/>
      </c>
      <c r="BT57" s="2" t="str">
        <f>IF(OR($B57&lt;L$229, AND($B57&gt;L$230, $B57&lt;L$231)), L57, "")</f>
        <v/>
      </c>
      <c r="BU57" s="2" t="str">
        <f>IF(OR($B57&lt;M$229, AND($B57&gt;M$230, $B57&lt;M$231)), M57, "")</f>
        <v/>
      </c>
      <c r="BV57" s="2" t="str">
        <f>IF(OR($B57&lt;N$229, AND($B57&gt;N$230, $B57&lt;N$231)), N57, "")</f>
        <v/>
      </c>
      <c r="BW57" s="2" t="str">
        <f>IF(OR($B57&lt;O$229, AND($B57&gt;O$230, $B57&lt;O$231)), O57, "")</f>
        <v/>
      </c>
      <c r="BZ57" s="2" t="str">
        <f>IF(OR(AND($B57&gt;C$230, $B57&lt;C$231), $B57&gt;C$232), C57, "")</f>
        <v/>
      </c>
      <c r="CA57" s="2" t="str">
        <f>IF(OR(AND($B57&gt;D$230, $B57&lt;D$231), $B57&gt;D$232), D57, "")</f>
        <v/>
      </c>
      <c r="CB57" s="2" t="str">
        <f>IF(OR(AND($B57&gt;E$230, $B57&lt;E$231), $B57&gt;E$232), E57, "")</f>
        <v/>
      </c>
      <c r="CC57" s="2" t="str">
        <f>IF(OR(AND($B57&gt;F$230, $B57&lt;F$231), $B57&gt;F$232), F57, "")</f>
        <v/>
      </c>
      <c r="CD57" s="2" t="str">
        <f>IF(OR(AND($B57&gt;G$230, $B57&lt;G$231), $B57&gt;G$232), G57, "")</f>
        <v/>
      </c>
      <c r="CE57" s="2" t="str">
        <f>IF(OR(AND($B57&gt;H$230, $B57&lt;H$231), $B57&gt;H$232), H57, "")</f>
        <v/>
      </c>
      <c r="CF57" s="2" t="str">
        <f>IF(OR(AND($B57&gt;I$230, $B57&lt;I$231), $B57&gt;I$232), I57, "")</f>
        <v/>
      </c>
      <c r="CG57" s="2" t="str">
        <f>IF(OR(AND($B57&gt;J$230, $B57&lt;J$231), $B57&gt;J$232), J57, "")</f>
        <v/>
      </c>
      <c r="CH57" s="2" t="str">
        <f>IF(OR(AND($B57&gt;K$230, $B57&lt;K$231), $B57&gt;K$232), K57, "")</f>
        <v/>
      </c>
      <c r="CI57" s="2" t="str">
        <f>IF(OR(AND($B57&gt;L$230, $B57&lt;L$231), $B57&gt;L$232), L57, "")</f>
        <v/>
      </c>
      <c r="CJ57" s="2" t="str">
        <f>IF(OR(AND($B57&gt;M$230, $B57&lt;M$231), $B57&gt;M$232), M57, "")</f>
        <v/>
      </c>
      <c r="CK57" s="2" t="str">
        <f>IF(OR(AND($B57&gt;N$230, $B57&lt;N$231), $B57&gt;N$232), N57, "")</f>
        <v/>
      </c>
      <c r="CL57" s="2" t="str">
        <f>IF(OR(AND($B57&gt;O$230, $B57&lt;O$231), $B57&gt;O$232), O57, "")</f>
        <v/>
      </c>
      <c r="CO57" s="2">
        <f>BK$207*$B57+BK$209</f>
        <v>92.994930202815183</v>
      </c>
      <c r="CP57" s="2">
        <f>BL$207*$B57+BL$209</f>
        <v>95.405312368395997</v>
      </c>
      <c r="CQ57" s="2">
        <f>BM$207*$B57+BM$209</f>
        <v>96.694695725158169</v>
      </c>
      <c r="CR57" s="2">
        <f>BN$207*$B57+BN$209</f>
        <v>96.644882312559162</v>
      </c>
      <c r="CS57" s="2">
        <f>BO$207*$B57+BO$209</f>
        <v>95.937887200854121</v>
      </c>
      <c r="CT57" s="2">
        <f>BP$207*$B57+BP$209</f>
        <v>97.361590045639062</v>
      </c>
      <c r="CU57" s="2">
        <f>BQ$207*$B57+BQ$209</f>
        <v>99.252526355002416</v>
      </c>
      <c r="CV57" s="2">
        <f>BR$207*$B57+BR$209</f>
        <v>99.645970673251355</v>
      </c>
      <c r="CW57" s="2">
        <f>BS$207*$B57+BS$209</f>
        <v>96.995410755700661</v>
      </c>
      <c r="CX57" s="2">
        <f>BT$207*$B57+BT$209</f>
        <v>92.823572210843068</v>
      </c>
      <c r="CY57" s="2">
        <f>BU$207*$B57+BU$209</f>
        <v>85.809170477620171</v>
      </c>
      <c r="CZ57" s="2">
        <f>BV$207*$B57+BV$209</f>
        <v>76.139549227645034</v>
      </c>
      <c r="DA57" s="2">
        <f>BW$207*$B57+BW$209</f>
        <v>65.654557897016403</v>
      </c>
      <c r="DD57" s="2">
        <f>BZ$207*$B57+BZ$209</f>
        <v>97.096289258756116</v>
      </c>
      <c r="DE57" s="2">
        <f>CA$207*$B57+CA$209</f>
        <v>98.264317675653132</v>
      </c>
      <c r="DF57" s="2">
        <f>CB$207*$B57+CB$209</f>
        <v>98.450683877900644</v>
      </c>
      <c r="DG57" s="2">
        <f>CC$207*$B57+CC$209</f>
        <v>98.532578868257147</v>
      </c>
      <c r="DH57" s="2">
        <f>CD$207*$B57+CD$209</f>
        <v>97.460101531856395</v>
      </c>
      <c r="DI57" s="2">
        <f>CE$207*$B57+CE$209</f>
        <v>99.517093620718569</v>
      </c>
      <c r="DJ57" s="2">
        <f>CF$207*$B57+CF$209</f>
        <v>102.38638597887063</v>
      </c>
      <c r="DK57" s="2">
        <f>CG$207*$B57+CG$209</f>
        <v>103.55180036560434</v>
      </c>
      <c r="DL57" s="2">
        <f>CH$207*$B57+CH$209</f>
        <v>101.08996207515158</v>
      </c>
      <c r="DM57" s="2">
        <f>CI$207*$B57+CI$209</f>
        <v>96.201958349435088</v>
      </c>
      <c r="DN57" s="2">
        <f>CJ$207*$B57+CJ$209</f>
        <v>89.519651025517859</v>
      </c>
      <c r="DO57" s="2">
        <f>CK$207*$B57+CK$209</f>
        <v>79.488396419849778</v>
      </c>
      <c r="DP57" s="2">
        <f>CL$207*$B57+CL$209</f>
        <v>67.949826981490332</v>
      </c>
      <c r="DS57" s="2">
        <f>POWER(10,($B57-C$227)/C$228)/(1+POWER(10,($B57-C$227)/C$228))</f>
        <v>8.0923839096505214E-3</v>
      </c>
      <c r="DT57" s="2">
        <f>POWER(10,($B57-D$227)/D$228)/(1+POWER(10,($B57-D$227)/D$228))</f>
        <v>1.0134880774897929E-2</v>
      </c>
      <c r="DU57" s="2">
        <f>POWER(10,($B57-E$227)/E$228)/(1+POWER(10,($B57-E$227)/E$228))</f>
        <v>1.0450346294079689E-2</v>
      </c>
      <c r="DV57" s="2">
        <f>POWER(10,($B57-F$227)/F$228)/(1+POWER(10,($B57-F$227)/F$228))</f>
        <v>1.1631597087771312E-2</v>
      </c>
      <c r="DW57" s="2">
        <f>POWER(10,($B57-G$227)/G$228)/(1+POWER(10,($B57-G$227)/G$228))</f>
        <v>1.0998426428210072E-2</v>
      </c>
      <c r="DX57" s="2">
        <f>POWER(10,($B57-H$227)/H$228)/(1+POWER(10,($B57-H$227)/H$228))</f>
        <v>1.064706264870203E-2</v>
      </c>
      <c r="DY57" s="2">
        <f>POWER(10,($B57-I$227)/I$228)/(1+POWER(10,($B57-I$227)/I$228))</f>
        <v>1.129676462652029E-2</v>
      </c>
      <c r="DZ57" s="2">
        <f>POWER(10,($B57-J$227)/J$228)/(1+POWER(10,($B57-J$227)/J$228))</f>
        <v>1.0912976359572913E-2</v>
      </c>
      <c r="EA57" s="2">
        <f>POWER(10,($B57-K$227)/K$228)/(1+POWER(10,($B57-K$227)/K$228))</f>
        <v>1.1089642244514825E-2</v>
      </c>
      <c r="EB57" s="2">
        <f>POWER(10,($B57-L$227)/L$228)/(1+POWER(10,($B57-L$227)/L$228))</f>
        <v>1.0671221910902048E-2</v>
      </c>
      <c r="EC57" s="2">
        <f>POWER(10,($B57-M$227)/M$228)/(1+POWER(10,($B57-M$227)/M$228))</f>
        <v>1.0216645855952581E-2</v>
      </c>
      <c r="ED57" s="2">
        <f>POWER(10,($B57-N$227)/N$228)/(1+POWER(10,($B57-N$227)/N$228))</f>
        <v>1.2144933854739528E-2</v>
      </c>
      <c r="EE57" s="2">
        <f>POWER(10,($B57-O$227)/O$228)/(1+POWER(10,($B57-O$227)/O$228))</f>
        <v>1.0811801698204036E-2</v>
      </c>
    </row>
    <row r="58" spans="2:135" x14ac:dyDescent="0.25">
      <c r="B58" s="2">
        <v>52</v>
      </c>
      <c r="C58">
        <v>181.845</v>
      </c>
      <c r="D58">
        <v>190.62</v>
      </c>
      <c r="E58">
        <v>180.40700000000001</v>
      </c>
      <c r="F58">
        <v>197.69499999999999</v>
      </c>
      <c r="G58">
        <v>191.16900000000001</v>
      </c>
      <c r="H58">
        <v>186.76300000000001</v>
      </c>
      <c r="I58">
        <v>199.83099999999999</v>
      </c>
      <c r="J58">
        <v>198.50800000000001</v>
      </c>
      <c r="K58">
        <v>200.559</v>
      </c>
      <c r="L58">
        <v>188.52500000000001</v>
      </c>
      <c r="M58">
        <v>181.03399999999999</v>
      </c>
      <c r="N58">
        <v>171.57380000000001</v>
      </c>
      <c r="O58">
        <v>145.63489999999999</v>
      </c>
      <c r="R58" s="5">
        <f>AV58+(C$209*_xlfn.NORM.DIST($B58,C$214*C$215+C$213,C$219*C$214,FALSE))+(C$211*_xlfn.NORM.DIST($B58,C$214*C$216+C$213,C$220*C$214,FALSE))+(C$210*_xlfn.NORM.DIST($B58,C$214*C$217+C$213,C$221*C$214,FALSE))+(C$212*_xlfn.NORM.DIST($B58,C$214*C$218+C$213,C$222*C$214,FALSE))</f>
        <v>183.38016791212601</v>
      </c>
      <c r="S58" s="5">
        <f>AW58+(D$209*_xlfn.NORM.DIST($B58,D$214*D$215+D$213,D$219*D$214,FALSE))+(D$211*_xlfn.NORM.DIST($B58,D$214*D$216+D$213,D$220*D$214,FALSE))+(D$210*_xlfn.NORM.DIST($B58,D$214*D$217+D$213,D$221*D$214,FALSE))+(D$212*_xlfn.NORM.DIST($B58,D$214*D$218+D$213,D$222*D$214,FALSE))</f>
        <v>193.92861672710993</v>
      </c>
      <c r="T58" s="5">
        <f>AX58+(E$209*_xlfn.NORM.DIST($B58,E$214*E$215+E$213,E$219*E$214,FALSE))+(E$211*_xlfn.NORM.DIST($B58,E$214*E$216+E$213,E$220*E$214,FALSE))+(E$210*_xlfn.NORM.DIST($B58,E$214*E$217+E$213,E$221*E$214,FALSE))+(E$212*_xlfn.NORM.DIST($B58,E$214*E$218+E$213,E$222*E$214,FALSE))</f>
        <v>184.14137460126233</v>
      </c>
      <c r="U58" s="5">
        <f>AY58+(F$209*_xlfn.NORM.DIST($B58,F$214*F$215+F$213,F$219*F$214,FALSE))+(F$211*_xlfn.NORM.DIST($B58,F$214*F$216+F$213,F$220*F$214,FALSE))+(F$210*_xlfn.NORM.DIST($B58,F$214*F$217+F$213,F$221*F$214,FALSE))+(F$212*_xlfn.NORM.DIST($B58,F$214*F$218+F$213,F$222*F$214,FALSE))</f>
        <v>206.14315323949072</v>
      </c>
      <c r="V58" s="5">
        <f>AZ58+(G$209*_xlfn.NORM.DIST($B58,G$214*G$215+G$213,G$219*G$214,FALSE))+(G$211*_xlfn.NORM.DIST($B58,G$214*G$216+G$213,G$220*G$214,FALSE))+(G$210*_xlfn.NORM.DIST($B58,G$214*G$217+G$213,G$221*G$214,FALSE))+(G$212*_xlfn.NORM.DIST($B58,G$214*G$218+G$213,G$222*G$214,FALSE))</f>
        <v>199.60614845660231</v>
      </c>
      <c r="W58" s="5">
        <f>BA58+(H$209*_xlfn.NORM.DIST($B58,H$214*H$215+H$213,H$219*H$214,FALSE))+(H$211*_xlfn.NORM.DIST($B58,H$214*H$216+H$213,H$220*H$214,FALSE))+(H$210*_xlfn.NORM.DIST($B58,H$214*H$217+H$213,H$221*H$214,FALSE))+(H$212*_xlfn.NORM.DIST($B58,H$214*H$218+H$213,H$222*H$214,FALSE))</f>
        <v>194.58402254938386</v>
      </c>
      <c r="X58" s="5">
        <f>BB58+(I$209*_xlfn.NORM.DIST($B58,I$214*I$215+I$213,I$219*I$214,FALSE))+(I$211*_xlfn.NORM.DIST($B58,I$214*I$216+I$213,I$220*I$214,FALSE))+(I$210*_xlfn.NORM.DIST($B58,I$214*I$217+I$213,I$221*I$214,FALSE))+(I$212*_xlfn.NORM.DIST($B58,I$214*I$218+I$213,I$222*I$214,FALSE))</f>
        <v>206.44852389799883</v>
      </c>
      <c r="Y58" s="5">
        <f>BC58+(J$209*_xlfn.NORM.DIST($B58,J$214*J$215+J$213,J$219*J$214,FALSE))+(J$211*_xlfn.NORM.DIST($B58,J$214*J$216+J$213,J$220*J$214,FALSE))+(J$210*_xlfn.NORM.DIST($B58,J$214*J$217+J$213,J$221*J$214,FALSE))+(J$212*_xlfn.NORM.DIST($B58,J$214*J$218+J$213,J$222*J$214,FALSE))</f>
        <v>206.24494382959679</v>
      </c>
      <c r="Z58" s="5">
        <f>BD58+(K$209*_xlfn.NORM.DIST($B58,K$214*K$215+K$213,K$219*K$214,FALSE))+(K$211*_xlfn.NORM.DIST($B58,K$214*K$216+K$213,K$220*K$214,FALSE))+(K$210*_xlfn.NORM.DIST($B58,K$214*K$217+K$213,K$221*K$214,FALSE))+(K$212*_xlfn.NORM.DIST($B58,K$214*K$218+K$213,K$222*K$214,FALSE))</f>
        <v>210.01914048473265</v>
      </c>
      <c r="AA58" s="5">
        <f>BE58+(L$209*_xlfn.NORM.DIST($B58,L$214*L$215+L$213,L$219*L$214,FALSE))+(L$211*_xlfn.NORM.DIST($B58,L$214*L$216+L$213,L$220*L$214,FALSE))+(L$210*_xlfn.NORM.DIST($B58,L$214*L$217+L$213,L$221*L$214,FALSE))+(L$212*_xlfn.NORM.DIST($B58,L$214*L$218+L$213,L$222*L$214,FALSE))</f>
        <v>198.25849434877648</v>
      </c>
      <c r="AB58" s="5">
        <f>BF58+(M$209*_xlfn.NORM.DIST($B58,M$214*M$215+M$213,M$219*M$214,FALSE))+(M$211*_xlfn.NORM.DIST($B58,M$214*M$216+M$213,M$220*M$214,FALSE))+(M$210*_xlfn.NORM.DIST($B58,M$214*M$217+M$213,M$221*M$214,FALSE))+(M$212*_xlfn.NORM.DIST($B58,M$214*M$218+M$213,M$222*M$214,FALSE))</f>
        <v>187.89041331691345</v>
      </c>
      <c r="AC58" s="5">
        <f>BG58+(N$209*_xlfn.NORM.DIST($B58,N$214*N$215+N$213,N$219*N$214,FALSE))+(N$211*_xlfn.NORM.DIST($B58,N$214*N$216+N$213,N$220*N$214,FALSE))+(N$210*_xlfn.NORM.DIST($B58,N$214*N$217+N$213,N$221*N$214,FALSE))+(N$212*_xlfn.NORM.DIST($B58,N$214*N$218+N$213,N$222*N$214,FALSE))</f>
        <v>173.49030273107829</v>
      </c>
      <c r="AD58" s="5">
        <f>BH58+(O$209*_xlfn.NORM.DIST($B58,O$214*O$215+O$213,O$219*O$214,FALSE))+(O$211*_xlfn.NORM.DIST($B58,O$214*O$216+O$213,O$220*O$214,FALSE))+(O$210*_xlfn.NORM.DIST($B58,O$214*O$217+O$213,O$221*O$214,FALSE))+(O$212*_xlfn.NORM.DIST($B58,O$214*O$218+O$213,O$222*O$214,FALSE))</f>
        <v>151.2309998051403</v>
      </c>
      <c r="AE58" s="5"/>
      <c r="AG58" s="5">
        <f t="shared" si="0"/>
        <v>-1.5351679121260133</v>
      </c>
      <c r="AH58" s="5">
        <f t="shared" si="1"/>
        <v>-3.3086167271099214</v>
      </c>
      <c r="AI58" s="5">
        <f t="shared" si="2"/>
        <v>-3.7343746012623171</v>
      </c>
      <c r="AJ58" s="5">
        <f t="shared" si="3"/>
        <v>-8.4481532394907219</v>
      </c>
      <c r="AK58" s="5">
        <f t="shared" si="4"/>
        <v>-8.4371484566023014</v>
      </c>
      <c r="AL58" s="5">
        <f t="shared" si="5"/>
        <v>-7.821022549383855</v>
      </c>
      <c r="AM58" s="5">
        <f t="shared" si="6"/>
        <v>-6.6175238979988364</v>
      </c>
      <c r="AN58" s="5">
        <f t="shared" si="7"/>
        <v>-7.7369438295967825</v>
      </c>
      <c r="AO58" s="5">
        <f t="shared" si="8"/>
        <v>-9.4601404847326478</v>
      </c>
      <c r="AP58" s="5">
        <f t="shared" si="9"/>
        <v>-9.7334943487764747</v>
      </c>
      <c r="AQ58" s="5">
        <f t="shared" si="10"/>
        <v>-6.8564133169134607</v>
      </c>
      <c r="AR58" s="5">
        <f t="shared" si="11"/>
        <v>-1.9165027310782818</v>
      </c>
      <c r="AS58" s="5">
        <f t="shared" si="12"/>
        <v>-5.5960998051403124</v>
      </c>
      <c r="AV58" s="2">
        <f t="shared" si="13"/>
        <v>93.045750302043288</v>
      </c>
      <c r="AW58" s="2">
        <f t="shared" si="14"/>
        <v>95.444613153644354</v>
      </c>
      <c r="AX58" s="2">
        <f t="shared" si="15"/>
        <v>96.710759760206784</v>
      </c>
      <c r="AY58" s="2">
        <f t="shared" si="16"/>
        <v>96.666558582742539</v>
      </c>
      <c r="AZ58" s="2">
        <f t="shared" si="17"/>
        <v>95.97474959675607</v>
      </c>
      <c r="BA58" s="2">
        <f t="shared" si="18"/>
        <v>97.423623041901934</v>
      </c>
      <c r="BB58" s="2">
        <f t="shared" si="19"/>
        <v>99.334198445186303</v>
      </c>
      <c r="BC58" s="2">
        <f t="shared" si="20"/>
        <v>99.741302141786662</v>
      </c>
      <c r="BD58" s="2">
        <f t="shared" si="21"/>
        <v>97.086140797207349</v>
      </c>
      <c r="BE58" s="2">
        <f t="shared" si="22"/>
        <v>92.892267357904188</v>
      </c>
      <c r="BF58" s="2">
        <f t="shared" si="23"/>
        <v>85.887326772134713</v>
      </c>
      <c r="BG58" s="2">
        <f t="shared" si="24"/>
        <v>76.226420675080306</v>
      </c>
      <c r="BH58" s="2">
        <f t="shared" si="25"/>
        <v>65.711902333432107</v>
      </c>
      <c r="BK58" s="2" t="str">
        <f>IF(OR($B58&lt;C$229, AND($B58&gt;C$230, $B58&lt;C$231)), C58, "")</f>
        <v/>
      </c>
      <c r="BL58" s="2" t="str">
        <f>IF(OR($B58&lt;D$229, AND($B58&gt;D$230, $B58&lt;D$231)), D58, "")</f>
        <v/>
      </c>
      <c r="BM58" s="2" t="str">
        <f>IF(OR($B58&lt;E$229, AND($B58&gt;E$230, $B58&lt;E$231)), E58, "")</f>
        <v/>
      </c>
      <c r="BN58" s="2" t="str">
        <f>IF(OR($B58&lt;F$229, AND($B58&gt;F$230, $B58&lt;F$231)), F58, "")</f>
        <v/>
      </c>
      <c r="BO58" s="2" t="str">
        <f>IF(OR($B58&lt;G$229, AND($B58&gt;G$230, $B58&lt;G$231)), G58, "")</f>
        <v/>
      </c>
      <c r="BP58" s="2" t="str">
        <f>IF(OR($B58&lt;H$229, AND($B58&gt;H$230, $B58&lt;H$231)), H58, "")</f>
        <v/>
      </c>
      <c r="BQ58" s="2" t="str">
        <f>IF(OR($B58&lt;I$229, AND($B58&gt;I$230, $B58&lt;I$231)), I58, "")</f>
        <v/>
      </c>
      <c r="BR58" s="2" t="str">
        <f>IF(OR($B58&lt;J$229, AND($B58&gt;J$230, $B58&lt;J$231)), J58, "")</f>
        <v/>
      </c>
      <c r="BS58" s="2" t="str">
        <f>IF(OR($B58&lt;K$229, AND($B58&gt;K$230, $B58&lt;K$231)), K58, "")</f>
        <v/>
      </c>
      <c r="BT58" s="2" t="str">
        <f>IF(OR($B58&lt;L$229, AND($B58&gt;L$230, $B58&lt;L$231)), L58, "")</f>
        <v/>
      </c>
      <c r="BU58" s="2" t="str">
        <f>IF(OR($B58&lt;M$229, AND($B58&gt;M$230, $B58&lt;M$231)), M58, "")</f>
        <v/>
      </c>
      <c r="BV58" s="2" t="str">
        <f>IF(OR($B58&lt;N$229, AND($B58&gt;N$230, $B58&lt;N$231)), N58, "")</f>
        <v/>
      </c>
      <c r="BW58" s="2" t="str">
        <f>IF(OR($B58&lt;O$229, AND($B58&gt;O$230, $B58&lt;O$231)), O58, "")</f>
        <v/>
      </c>
      <c r="BZ58" s="2" t="str">
        <f>IF(OR(AND($B58&gt;C$230, $B58&lt;C$231), $B58&gt;C$232), C58, "")</f>
        <v/>
      </c>
      <c r="CA58" s="2" t="str">
        <f>IF(OR(AND($B58&gt;D$230, $B58&lt;D$231), $B58&gt;D$232), D58, "")</f>
        <v/>
      </c>
      <c r="CB58" s="2" t="str">
        <f>IF(OR(AND($B58&gt;E$230, $B58&lt;E$231), $B58&gt;E$232), E58, "")</f>
        <v/>
      </c>
      <c r="CC58" s="2" t="str">
        <f>IF(OR(AND($B58&gt;F$230, $B58&lt;F$231), $B58&gt;F$232), F58, "")</f>
        <v/>
      </c>
      <c r="CD58" s="2" t="str">
        <f>IF(OR(AND($B58&gt;G$230, $B58&lt;G$231), $B58&gt;G$232), G58, "")</f>
        <v/>
      </c>
      <c r="CE58" s="2" t="str">
        <f>IF(OR(AND($B58&gt;H$230, $B58&lt;H$231), $B58&gt;H$232), H58, "")</f>
        <v/>
      </c>
      <c r="CF58" s="2" t="str">
        <f>IF(OR(AND($B58&gt;I$230, $B58&lt;I$231), $B58&gt;I$232), I58, "")</f>
        <v/>
      </c>
      <c r="CG58" s="2" t="str">
        <f>IF(OR(AND($B58&gt;J$230, $B58&lt;J$231), $B58&gt;J$232), J58, "")</f>
        <v/>
      </c>
      <c r="CH58" s="2" t="str">
        <f>IF(OR(AND($B58&gt;K$230, $B58&lt;K$231), $B58&gt;K$232), K58, "")</f>
        <v/>
      </c>
      <c r="CI58" s="2" t="str">
        <f>IF(OR(AND($B58&gt;L$230, $B58&lt;L$231), $B58&gt;L$232), L58, "")</f>
        <v/>
      </c>
      <c r="CJ58" s="2" t="str">
        <f>IF(OR(AND($B58&gt;M$230, $B58&lt;M$231), $B58&gt;M$232), M58, "")</f>
        <v/>
      </c>
      <c r="CK58" s="2" t="str">
        <f>IF(OR(AND($B58&gt;N$230, $B58&lt;N$231), $B58&gt;N$232), N58, "")</f>
        <v/>
      </c>
      <c r="CL58" s="2" t="str">
        <f>IF(OR(AND($B58&gt;O$230, $B58&lt;O$231), $B58&gt;O$232), O58, "")</f>
        <v/>
      </c>
      <c r="CO58" s="2">
        <f>BK$207*$B58+BK$209</f>
        <v>93.010244439853011</v>
      </c>
      <c r="CP58" s="2">
        <f>BL$207*$B58+BL$209</f>
        <v>95.413722075463824</v>
      </c>
      <c r="CQ58" s="2">
        <f>BM$207*$B58+BM$209</f>
        <v>96.691221174780296</v>
      </c>
      <c r="CR58" s="2">
        <f>BN$207*$B58+BN$209</f>
        <v>96.643147131565783</v>
      </c>
      <c r="CS58" s="2">
        <f>BO$207*$B58+BO$209</f>
        <v>95.956970508972887</v>
      </c>
      <c r="CT58" s="2">
        <f>BP$207*$B58+BP$209</f>
        <v>97.399152939783363</v>
      </c>
      <c r="CU58" s="2">
        <f>BQ$207*$B58+BQ$209</f>
        <v>99.296455909278606</v>
      </c>
      <c r="CV58" s="2">
        <f>BR$207*$B58+BR$209</f>
        <v>99.695842465814096</v>
      </c>
      <c r="CW58" s="2">
        <f>BS$207*$B58+BS$209</f>
        <v>97.037710760339138</v>
      </c>
      <c r="CX58" s="2">
        <f>BT$207*$B58+BT$209</f>
        <v>92.853828499700938</v>
      </c>
      <c r="CY58" s="2">
        <f>BU$207*$B58+BU$209</f>
        <v>85.846846630370408</v>
      </c>
      <c r="CZ58" s="2">
        <f>BV$207*$B58+BV$209</f>
        <v>76.182984886975191</v>
      </c>
      <c r="DA58" s="2">
        <f>BW$207*$B58+BW$209</f>
        <v>65.68539290947588</v>
      </c>
      <c r="DD58" s="2">
        <f>BZ$207*$B58+BZ$209</f>
        <v>97.014875610044683</v>
      </c>
      <c r="DE58" s="2">
        <f>CA$207*$B58+CA$209</f>
        <v>98.196245736426221</v>
      </c>
      <c r="DF58" s="2">
        <f>CB$207*$B58+CB$209</f>
        <v>98.39808975674184</v>
      </c>
      <c r="DG58" s="2">
        <f>CC$207*$B58+CC$209</f>
        <v>98.480853306494851</v>
      </c>
      <c r="DH58" s="2">
        <f>CD$207*$B58+CD$209</f>
        <v>97.432811298885298</v>
      </c>
      <c r="DI58" s="2">
        <f>CE$207*$B58+CE$209</f>
        <v>99.49737696079886</v>
      </c>
      <c r="DJ58" s="2">
        <f>CF$207*$B58+CF$209</f>
        <v>102.34680871401517</v>
      </c>
      <c r="DK58" s="2">
        <f>CG$207*$B58+CG$209</f>
        <v>103.49896338609915</v>
      </c>
      <c r="DL58" s="2">
        <f>CH$207*$B58+CH$209</f>
        <v>101.02485246380161</v>
      </c>
      <c r="DM58" s="2">
        <f>CI$207*$B58+CI$209</f>
        <v>96.142369199556612</v>
      </c>
      <c r="DN58" s="2">
        <f>CJ$207*$B58+CJ$209</f>
        <v>89.463955256614739</v>
      </c>
      <c r="DO58" s="2">
        <f>CK$207*$B58+CK$209</f>
        <v>79.448570892155033</v>
      </c>
      <c r="DP58" s="2">
        <f>CL$207*$B58+CL$209</f>
        <v>67.923882076210873</v>
      </c>
      <c r="DS58" s="2">
        <f>POWER(10,($B58-C$227)/C$228)/(1+POWER(10,($B58-C$227)/C$228))</f>
        <v>8.8662003269025669E-3</v>
      </c>
      <c r="DT58" s="2">
        <f>POWER(10,($B58-D$227)/D$228)/(1+POWER(10,($B58-D$227)/D$228))</f>
        <v>1.1101820485455027E-2</v>
      </c>
      <c r="DU58" s="2">
        <f>POWER(10,($B58-E$227)/E$228)/(1+POWER(10,($B58-E$227)/E$228))</f>
        <v>1.1447035602493714E-2</v>
      </c>
      <c r="DV58" s="2">
        <f>POWER(10,($B58-F$227)/F$228)/(1+POWER(10,($B58-F$227)/F$228))</f>
        <v>1.2739496387478089E-2</v>
      </c>
      <c r="DW58" s="2">
        <f>POWER(10,($B58-G$227)/G$228)/(1+POWER(10,($B58-G$227)/G$228))</f>
        <v>1.2046751861520547E-2</v>
      </c>
      <c r="DX58" s="2">
        <f>POWER(10,($B58-H$227)/H$228)/(1+POWER(10,($B58-H$227)/H$228))</f>
        <v>1.1662292430878412E-2</v>
      </c>
      <c r="DY58" s="2">
        <f>POWER(10,($B58-I$227)/I$228)/(1+POWER(10,($B58-I$227)/I$228))</f>
        <v>1.2373170686710486E-2</v>
      </c>
      <c r="DZ58" s="2">
        <f>POWER(10,($B58-J$227)/J$228)/(1+POWER(10,($B58-J$227)/J$228))</f>
        <v>1.1953255477650599E-2</v>
      </c>
      <c r="EA58" s="2">
        <f>POWER(10,($B58-K$227)/K$228)/(1+POWER(10,($B58-K$227)/K$228))</f>
        <v>1.2146555219282228E-2</v>
      </c>
      <c r="EB58" s="2">
        <f>POWER(10,($B58-L$227)/L$228)/(1+POWER(10,($B58-L$227)/L$228))</f>
        <v>1.1688728135532466E-2</v>
      </c>
      <c r="EC58" s="2">
        <f>POWER(10,($B58-M$227)/M$228)/(1+POWER(10,($B58-M$227)/M$228))</f>
        <v>1.1191298339948383E-2</v>
      </c>
      <c r="ED58" s="2">
        <f>POWER(10,($B58-N$227)/N$228)/(1+POWER(10,($B58-N$227)/N$228))</f>
        <v>1.3301070018129298E-2</v>
      </c>
      <c r="EE58" s="2">
        <f>POWER(10,($B58-O$227)/O$228)/(1+POWER(10,($B58-O$227)/O$228))</f>
        <v>1.1842551820294034E-2</v>
      </c>
    </row>
    <row r="59" spans="2:135" x14ac:dyDescent="0.25">
      <c r="B59" s="2">
        <v>53</v>
      </c>
      <c r="C59">
        <v>190.89699999999999</v>
      </c>
      <c r="D59">
        <v>200.9</v>
      </c>
      <c r="E59">
        <v>194.119</v>
      </c>
      <c r="F59">
        <v>207.62700000000001</v>
      </c>
      <c r="G59">
        <v>200.39</v>
      </c>
      <c r="H59">
        <v>196</v>
      </c>
      <c r="I59">
        <v>209.23699999999999</v>
      </c>
      <c r="J59">
        <v>208.64400000000001</v>
      </c>
      <c r="K59">
        <v>210.06800000000001</v>
      </c>
      <c r="L59">
        <v>199.83099999999999</v>
      </c>
      <c r="M59">
        <v>187.339</v>
      </c>
      <c r="N59">
        <v>172.3443</v>
      </c>
      <c r="O59">
        <v>146.87299999999999</v>
      </c>
      <c r="R59" s="5">
        <f>AV59+(C$209*_xlfn.NORM.DIST($B59,C$214*C$215+C$213,C$219*C$214,FALSE))+(C$211*_xlfn.NORM.DIST($B59,C$214*C$216+C$213,C$220*C$214,FALSE))+(C$210*_xlfn.NORM.DIST($B59,C$214*C$217+C$213,C$221*C$214,FALSE))+(C$212*_xlfn.NORM.DIST($B59,C$214*C$218+C$213,C$222*C$214,FALSE))</f>
        <v>197.12261537539612</v>
      </c>
      <c r="S59" s="5">
        <f>AW59+(D$209*_xlfn.NORM.DIST($B59,D$214*D$215+D$213,D$219*D$214,FALSE))+(D$211*_xlfn.NORM.DIST($B59,D$214*D$216+D$213,D$220*D$214,FALSE))+(D$210*_xlfn.NORM.DIST($B59,D$214*D$217+D$213,D$221*D$214,FALSE))+(D$212*_xlfn.NORM.DIST($B59,D$214*D$218+D$213,D$222*D$214,FALSE))</f>
        <v>208.0975480228588</v>
      </c>
      <c r="T59" s="5">
        <f>AX59+(E$209*_xlfn.NORM.DIST($B59,E$214*E$215+E$213,E$219*E$214,FALSE))+(E$211*_xlfn.NORM.DIST($B59,E$214*E$216+E$213,E$220*E$214,FALSE))+(E$210*_xlfn.NORM.DIST($B59,E$214*E$217+E$213,E$221*E$214,FALSE))+(E$212*_xlfn.NORM.DIST($B59,E$214*E$218+E$213,E$222*E$214,FALSE))</f>
        <v>199.59647064113506</v>
      </c>
      <c r="U59" s="5">
        <f>AY59+(F$209*_xlfn.NORM.DIST($B59,F$214*F$215+F$213,F$219*F$214,FALSE))+(F$211*_xlfn.NORM.DIST($B59,F$214*F$216+F$213,F$220*F$214,FALSE))+(F$210*_xlfn.NORM.DIST($B59,F$214*F$217+F$213,F$221*F$214,FALSE))+(F$212*_xlfn.NORM.DIST($B59,F$214*F$218+F$213,F$222*F$214,FALSE))</f>
        <v>216.69185510491297</v>
      </c>
      <c r="V59" s="5">
        <f>AZ59+(G$209*_xlfn.NORM.DIST($B59,G$214*G$215+G$213,G$219*G$214,FALSE))+(G$211*_xlfn.NORM.DIST($B59,G$214*G$216+G$213,G$220*G$214,FALSE))+(G$210*_xlfn.NORM.DIST($B59,G$214*G$217+G$213,G$221*G$214,FALSE))+(G$212*_xlfn.NORM.DIST($B59,G$214*G$218+G$213,G$222*G$214,FALSE))</f>
        <v>210.74829501146874</v>
      </c>
      <c r="W59" s="5">
        <f>BA59+(H$209*_xlfn.NORM.DIST($B59,H$214*H$215+H$213,H$219*H$214,FALSE))+(H$211*_xlfn.NORM.DIST($B59,H$214*H$216+H$213,H$220*H$214,FALSE))+(H$210*_xlfn.NORM.DIST($B59,H$214*H$217+H$213,H$221*H$214,FALSE))+(H$212*_xlfn.NORM.DIST($B59,H$214*H$218+H$213,H$222*H$214,FALSE))</f>
        <v>207.66917726347427</v>
      </c>
      <c r="X59" s="5">
        <f>BB59+(I$209*_xlfn.NORM.DIST($B59,I$214*I$215+I$213,I$219*I$214,FALSE))+(I$211*_xlfn.NORM.DIST($B59,I$214*I$216+I$213,I$220*I$214,FALSE))+(I$210*_xlfn.NORM.DIST($B59,I$214*I$217+I$213,I$221*I$214,FALSE))+(I$212*_xlfn.NORM.DIST($B59,I$214*I$218+I$213,I$222*I$214,FALSE))</f>
        <v>218.53514127947011</v>
      </c>
      <c r="Y59" s="5">
        <f>BC59+(J$209*_xlfn.NORM.DIST($B59,J$214*J$215+J$213,J$219*J$214,FALSE))+(J$211*_xlfn.NORM.DIST($B59,J$214*J$216+J$213,J$220*J$214,FALSE))+(J$210*_xlfn.NORM.DIST($B59,J$214*J$217+J$213,J$221*J$214,FALSE))+(J$212*_xlfn.NORM.DIST($B59,J$214*J$218+J$213,J$222*J$214,FALSE))</f>
        <v>219.09969522242673</v>
      </c>
      <c r="Z59" s="5">
        <f>BD59+(K$209*_xlfn.NORM.DIST($B59,K$214*K$215+K$213,K$219*K$214,FALSE))+(K$211*_xlfn.NORM.DIST($B59,K$214*K$216+K$213,K$220*K$214,FALSE))+(K$210*_xlfn.NORM.DIST($B59,K$214*K$217+K$213,K$221*K$214,FALSE))+(K$212*_xlfn.NORM.DIST($B59,K$214*K$218+K$213,K$222*K$214,FALSE))</f>
        <v>219.79752610282986</v>
      </c>
      <c r="AA59" s="5">
        <f>BE59+(L$209*_xlfn.NORM.DIST($B59,L$214*L$215+L$213,L$219*L$214,FALSE))+(L$211*_xlfn.NORM.DIST($B59,L$214*L$216+L$213,L$220*L$214,FALSE))+(L$210*_xlfn.NORM.DIST($B59,L$214*L$217+L$213,L$221*L$214,FALSE))+(L$212*_xlfn.NORM.DIST($B59,L$214*L$218+L$213,L$222*L$214,FALSE))</f>
        <v>207.97357203915493</v>
      </c>
      <c r="AB59" s="5">
        <f>BF59+(M$209*_xlfn.NORM.DIST($B59,M$214*M$215+M$213,M$219*M$214,FALSE))+(M$211*_xlfn.NORM.DIST($B59,M$214*M$216+M$213,M$220*M$214,FALSE))+(M$210*_xlfn.NORM.DIST($B59,M$214*M$217+M$213,M$221*M$214,FALSE))+(M$212*_xlfn.NORM.DIST($B59,M$214*M$218+M$213,M$222*M$214,FALSE))</f>
        <v>195.47509940207939</v>
      </c>
      <c r="AC59" s="5">
        <f>BG59+(N$209*_xlfn.NORM.DIST($B59,N$214*N$215+N$213,N$219*N$214,FALSE))+(N$211*_xlfn.NORM.DIST($B59,N$214*N$216+N$213,N$220*N$214,FALSE))+(N$210*_xlfn.NORM.DIST($B59,N$214*N$217+N$213,N$221*N$214,FALSE))+(N$212*_xlfn.NORM.DIST($B59,N$214*N$218+N$213,N$222*N$214,FALSE))</f>
        <v>168.42975074519421</v>
      </c>
      <c r="AD59" s="5">
        <f>BH59+(O$209*_xlfn.NORM.DIST($B59,O$214*O$215+O$213,O$219*O$214,FALSE))+(O$211*_xlfn.NORM.DIST($B59,O$214*O$216+O$213,O$220*O$214,FALSE))+(O$210*_xlfn.NORM.DIST($B59,O$214*O$217+O$213,O$221*O$214,FALSE))+(O$212*_xlfn.NORM.DIST($B59,O$214*O$218+O$213,O$222*O$214,FALSE))</f>
        <v>148.95178526582274</v>
      </c>
      <c r="AE59" s="5"/>
      <c r="AG59" s="5">
        <f t="shared" si="0"/>
        <v>-6.2256153753961314</v>
      </c>
      <c r="AH59" s="5">
        <f t="shared" si="1"/>
        <v>-7.1975480228587969</v>
      </c>
      <c r="AI59" s="5">
        <f t="shared" si="2"/>
        <v>-5.4774706411350564</v>
      </c>
      <c r="AJ59" s="5">
        <f t="shared" si="3"/>
        <v>-9.0648551049129651</v>
      </c>
      <c r="AK59" s="5">
        <f t="shared" si="4"/>
        <v>-10.358295011468755</v>
      </c>
      <c r="AL59" s="5">
        <f t="shared" si="5"/>
        <v>-11.669177263474268</v>
      </c>
      <c r="AM59" s="5">
        <f t="shared" si="6"/>
        <v>-9.2981412794701157</v>
      </c>
      <c r="AN59" s="5">
        <f t="shared" si="7"/>
        <v>-10.455695222426726</v>
      </c>
      <c r="AO59" s="5">
        <f t="shared" si="8"/>
        <v>-9.7295261028298512</v>
      </c>
      <c r="AP59" s="5">
        <f t="shared" si="9"/>
        <v>-8.1425720391549419</v>
      </c>
      <c r="AQ59" s="5">
        <f t="shared" si="10"/>
        <v>-8.1360994020793953</v>
      </c>
      <c r="AR59" s="5">
        <f t="shared" si="11"/>
        <v>3.9145492548057916</v>
      </c>
      <c r="AS59" s="5">
        <f t="shared" si="12"/>
        <v>-2.078785265822745</v>
      </c>
      <c r="AV59" s="2">
        <f t="shared" si="13"/>
        <v>93.0635172616701</v>
      </c>
      <c r="AW59" s="2">
        <f t="shared" si="14"/>
        <v>95.455036928303741</v>
      </c>
      <c r="AX59" s="2">
        <f t="shared" si="15"/>
        <v>96.708530782896688</v>
      </c>
      <c r="AY59" s="2">
        <f t="shared" si="16"/>
        <v>96.666353146877739</v>
      </c>
      <c r="AZ59" s="2">
        <f t="shared" si="17"/>
        <v>95.994913731140002</v>
      </c>
      <c r="BA59" s="2">
        <f t="shared" si="18"/>
        <v>97.462784976084563</v>
      </c>
      <c r="BB59" s="2">
        <f t="shared" si="19"/>
        <v>99.380588409675923</v>
      </c>
      <c r="BC59" s="2">
        <f t="shared" si="20"/>
        <v>99.794157784549995</v>
      </c>
      <c r="BD59" s="2">
        <f t="shared" si="21"/>
        <v>97.131622234340711</v>
      </c>
      <c r="BE59" s="2">
        <f t="shared" si="22"/>
        <v>92.925034480917731</v>
      </c>
      <c r="BF59" s="2">
        <f t="shared" si="23"/>
        <v>85.927715971338273</v>
      </c>
      <c r="BG59" s="2">
        <f t="shared" si="24"/>
        <v>76.27277314940396</v>
      </c>
      <c r="BH59" s="2">
        <f t="shared" si="25"/>
        <v>65.744525303276433</v>
      </c>
      <c r="BK59" s="2" t="str">
        <f>IF(OR($B59&lt;C$229, AND($B59&gt;C$230, $B59&lt;C$231)), C59, "")</f>
        <v/>
      </c>
      <c r="BL59" s="2" t="str">
        <f>IF(OR($B59&lt;D$229, AND($B59&gt;D$230, $B59&lt;D$231)), D59, "")</f>
        <v/>
      </c>
      <c r="BM59" s="2" t="str">
        <f>IF(OR($B59&lt;E$229, AND($B59&gt;E$230, $B59&lt;E$231)), E59, "")</f>
        <v/>
      </c>
      <c r="BN59" s="2" t="str">
        <f>IF(OR($B59&lt;F$229, AND($B59&gt;F$230, $B59&lt;F$231)), F59, "")</f>
        <v/>
      </c>
      <c r="BO59" s="2" t="str">
        <f>IF(OR($B59&lt;G$229, AND($B59&gt;G$230, $B59&lt;G$231)), G59, "")</f>
        <v/>
      </c>
      <c r="BP59" s="2" t="str">
        <f>IF(OR($B59&lt;H$229, AND($B59&gt;H$230, $B59&lt;H$231)), H59, "")</f>
        <v/>
      </c>
      <c r="BQ59" s="2" t="str">
        <f>IF(OR($B59&lt;I$229, AND($B59&gt;I$230, $B59&lt;I$231)), I59, "")</f>
        <v/>
      </c>
      <c r="BR59" s="2" t="str">
        <f>IF(OR($B59&lt;J$229, AND($B59&gt;J$230, $B59&lt;J$231)), J59, "")</f>
        <v/>
      </c>
      <c r="BS59" s="2" t="str">
        <f>IF(OR($B59&lt;K$229, AND($B59&gt;K$230, $B59&lt;K$231)), K59, "")</f>
        <v/>
      </c>
      <c r="BT59" s="2" t="str">
        <f>IF(OR($B59&lt;L$229, AND($B59&gt;L$230, $B59&lt;L$231)), L59, "")</f>
        <v/>
      </c>
      <c r="BU59" s="2" t="str">
        <f>IF(OR($B59&lt;M$229, AND($B59&gt;M$230, $B59&lt;M$231)), M59, "")</f>
        <v/>
      </c>
      <c r="BV59" s="2" t="str">
        <f>IF(OR($B59&lt;N$229, AND($B59&gt;N$230, $B59&lt;N$231)), N59, "")</f>
        <v/>
      </c>
      <c r="BW59" s="2" t="str">
        <f>IF(OR($B59&lt;O$229, AND($B59&gt;O$230, $B59&lt;O$231)), O59, "")</f>
        <v/>
      </c>
      <c r="BZ59" s="2" t="str">
        <f>IF(OR(AND($B59&gt;C$230, $B59&lt;C$231), $B59&gt;C$232), C59, "")</f>
        <v/>
      </c>
      <c r="CA59" s="2" t="str">
        <f>IF(OR(AND($B59&gt;D$230, $B59&lt;D$231), $B59&gt;D$232), D59, "")</f>
        <v/>
      </c>
      <c r="CB59" s="2" t="str">
        <f>IF(OR(AND($B59&gt;E$230, $B59&lt;E$231), $B59&gt;E$232), E59, "")</f>
        <v/>
      </c>
      <c r="CC59" s="2" t="str">
        <f>IF(OR(AND($B59&gt;F$230, $B59&lt;F$231), $B59&gt;F$232), F59, "")</f>
        <v/>
      </c>
      <c r="CD59" s="2" t="str">
        <f>IF(OR(AND($B59&gt;G$230, $B59&lt;G$231), $B59&gt;G$232), G59, "")</f>
        <v/>
      </c>
      <c r="CE59" s="2" t="str">
        <f>IF(OR(AND($B59&gt;H$230, $B59&lt;H$231), $B59&gt;H$232), H59, "")</f>
        <v/>
      </c>
      <c r="CF59" s="2" t="str">
        <f>IF(OR(AND($B59&gt;I$230, $B59&lt;I$231), $B59&gt;I$232), I59, "")</f>
        <v/>
      </c>
      <c r="CG59" s="2" t="str">
        <f>IF(OR(AND($B59&gt;J$230, $B59&lt;J$231), $B59&gt;J$232), J59, "")</f>
        <v/>
      </c>
      <c r="CH59" s="2" t="str">
        <f>IF(OR(AND($B59&gt;K$230, $B59&lt;K$231), $B59&gt;K$232), K59, "")</f>
        <v/>
      </c>
      <c r="CI59" s="2" t="str">
        <f>IF(OR(AND($B59&gt;L$230, $B59&lt;L$231), $B59&gt;L$232), L59, "")</f>
        <v/>
      </c>
      <c r="CJ59" s="2" t="str">
        <f>IF(OR(AND($B59&gt;M$230, $B59&lt;M$231), $B59&gt;M$232), M59, "")</f>
        <v/>
      </c>
      <c r="CK59" s="2" t="str">
        <f>IF(OR(AND($B59&gt;N$230, $B59&lt;N$231), $B59&gt;N$232), N59, "")</f>
        <v/>
      </c>
      <c r="CL59" s="2" t="str">
        <f>IF(OR(AND($B59&gt;O$230, $B59&lt;O$231), $B59&gt;O$232), O59, "")</f>
        <v/>
      </c>
      <c r="CO59" s="2">
        <f>BK$207*$B59+BK$209</f>
        <v>93.025558676890824</v>
      </c>
      <c r="CP59" s="2">
        <f>BL$207*$B59+BL$209</f>
        <v>95.422131782531636</v>
      </c>
      <c r="CQ59" s="2">
        <f>BM$207*$B59+BM$209</f>
        <v>96.687746624402436</v>
      </c>
      <c r="CR59" s="2">
        <f>BN$207*$B59+BN$209</f>
        <v>96.641411950572419</v>
      </c>
      <c r="CS59" s="2">
        <f>BO$207*$B59+BO$209</f>
        <v>95.976053817091639</v>
      </c>
      <c r="CT59" s="2">
        <f>BP$207*$B59+BP$209</f>
        <v>97.43671583392765</v>
      </c>
      <c r="CU59" s="2">
        <f>BQ$207*$B59+BQ$209</f>
        <v>99.340385463554796</v>
      </c>
      <c r="CV59" s="2">
        <f>BR$207*$B59+BR$209</f>
        <v>99.74571425837685</v>
      </c>
      <c r="CW59" s="2">
        <f>BS$207*$B59+BS$209</f>
        <v>97.080010764977615</v>
      </c>
      <c r="CX59" s="2">
        <f>BT$207*$B59+BT$209</f>
        <v>92.884084788558809</v>
      </c>
      <c r="CY59" s="2">
        <f>BU$207*$B59+BU$209</f>
        <v>85.884522783120644</v>
      </c>
      <c r="CZ59" s="2">
        <f>BV$207*$B59+BV$209</f>
        <v>76.226420546305363</v>
      </c>
      <c r="DA59" s="2">
        <f>BW$207*$B59+BW$209</f>
        <v>65.716227921935371</v>
      </c>
      <c r="DD59" s="2">
        <f>BZ$207*$B59+BZ$209</f>
        <v>96.933461961333236</v>
      </c>
      <c r="DE59" s="2">
        <f>CA$207*$B59+CA$209</f>
        <v>98.12817379719931</v>
      </c>
      <c r="DF59" s="2">
        <f>CB$207*$B59+CB$209</f>
        <v>98.345495635583035</v>
      </c>
      <c r="DG59" s="2">
        <f>CC$207*$B59+CC$209</f>
        <v>98.429127744732568</v>
      </c>
      <c r="DH59" s="2">
        <f>CD$207*$B59+CD$209</f>
        <v>97.405521065914201</v>
      </c>
      <c r="DI59" s="2">
        <f>CE$207*$B59+CE$209</f>
        <v>99.477660300879165</v>
      </c>
      <c r="DJ59" s="2">
        <f>CF$207*$B59+CF$209</f>
        <v>102.3072314491597</v>
      </c>
      <c r="DK59" s="2">
        <f>CG$207*$B59+CG$209</f>
        <v>103.44612640659396</v>
      </c>
      <c r="DL59" s="2">
        <f>CH$207*$B59+CH$209</f>
        <v>100.95974285245164</v>
      </c>
      <c r="DM59" s="2">
        <f>CI$207*$B59+CI$209</f>
        <v>96.082780049678135</v>
      </c>
      <c r="DN59" s="2">
        <f>CJ$207*$B59+CJ$209</f>
        <v>89.408259487711632</v>
      </c>
      <c r="DO59" s="2">
        <f>CK$207*$B59+CK$209</f>
        <v>79.408745364460273</v>
      </c>
      <c r="DP59" s="2">
        <f>CL$207*$B59+CL$209</f>
        <v>67.897937170931428</v>
      </c>
      <c r="DS59" s="2">
        <f>POWER(10,($B59-C$227)/C$228)/(1+POWER(10,($B59-C$227)/C$228))</f>
        <v>9.7132866441195231E-3</v>
      </c>
      <c r="DT59" s="2">
        <f>POWER(10,($B59-D$227)/D$228)/(1+POWER(10,($B59-D$227)/D$228))</f>
        <v>1.215987985173562E-2</v>
      </c>
      <c r="DU59" s="2">
        <f>POWER(10,($B59-E$227)/E$228)/(1+POWER(10,($B59-E$227)/E$228))</f>
        <v>1.2537578580398853E-2</v>
      </c>
      <c r="DV59" s="2">
        <f>POWER(10,($B59-F$227)/F$228)/(1+POWER(10,($B59-F$227)/F$228))</f>
        <v>1.3951432541345741E-2</v>
      </c>
      <c r="DW59" s="2">
        <f>POWER(10,($B59-G$227)/G$228)/(1+POWER(10,($B59-G$227)/G$228))</f>
        <v>1.3193666426358951E-2</v>
      </c>
      <c r="DX59" s="2">
        <f>POWER(10,($B59-H$227)/H$228)/(1+POWER(10,($B59-H$227)/H$228))</f>
        <v>1.277307765058327E-2</v>
      </c>
      <c r="DY59" s="2">
        <f>POWER(10,($B59-I$227)/I$228)/(1+POWER(10,($B59-I$227)/I$228))</f>
        <v>1.3550735803673726E-2</v>
      </c>
      <c r="DZ59" s="2">
        <f>POWER(10,($B59-J$227)/J$228)/(1+POWER(10,($B59-J$227)/J$228))</f>
        <v>1.3091386643643798E-2</v>
      </c>
      <c r="EA59" s="2">
        <f>POWER(10,($B59-K$227)/K$228)/(1+POWER(10,($B59-K$227)/K$228))</f>
        <v>1.3302843649881284E-2</v>
      </c>
      <c r="EB59" s="2">
        <f>POWER(10,($B59-L$227)/L$228)/(1+POWER(10,($B59-L$227)/L$228))</f>
        <v>1.2801998632590681E-2</v>
      </c>
      <c r="EC59" s="2">
        <f>POWER(10,($B59-M$227)/M$228)/(1+POWER(10,($B59-M$227)/M$228))</f>
        <v>1.2257779692041551E-2</v>
      </c>
      <c r="ED59" s="2">
        <f>POWER(10,($B59-N$227)/N$228)/(1+POWER(10,($B59-N$227)/N$228))</f>
        <v>1.4565641707651244E-2</v>
      </c>
      <c r="EE59" s="2">
        <f>POWER(10,($B59-O$227)/O$228)/(1+POWER(10,($B59-O$227)/O$228))</f>
        <v>1.2970280688903161E-2</v>
      </c>
    </row>
    <row r="60" spans="2:135" x14ac:dyDescent="0.25">
      <c r="B60" s="2">
        <v>54</v>
      </c>
      <c r="C60">
        <v>198.72399999999999</v>
      </c>
      <c r="D60">
        <v>209.9</v>
      </c>
      <c r="E60">
        <v>204.39</v>
      </c>
      <c r="F60">
        <v>212.71199999999999</v>
      </c>
      <c r="G60">
        <v>206.61</v>
      </c>
      <c r="H60">
        <v>205.23699999999999</v>
      </c>
      <c r="I60">
        <v>216.28800000000001</v>
      </c>
      <c r="J60">
        <v>218.37299999999999</v>
      </c>
      <c r="K60">
        <v>217.28800000000001</v>
      </c>
      <c r="L60">
        <v>206.458</v>
      </c>
      <c r="M60">
        <v>191.898</v>
      </c>
      <c r="N60">
        <v>170.8852</v>
      </c>
      <c r="O60">
        <v>147.28569999999999</v>
      </c>
      <c r="R60" s="5">
        <f>AV60+(C$209*_xlfn.NORM.DIST($B60,C$214*C$215+C$213,C$219*C$214,FALSE))+(C$211*_xlfn.NORM.DIST($B60,C$214*C$216+C$213,C$220*C$214,FALSE))+(C$210*_xlfn.NORM.DIST($B60,C$214*C$217+C$213,C$221*C$214,FALSE))+(C$212*_xlfn.NORM.DIST($B60,C$214*C$218+C$213,C$222*C$214,FALSE))</f>
        <v>208.36418933069018</v>
      </c>
      <c r="S60" s="5">
        <f>AW60+(D$209*_xlfn.NORM.DIST($B60,D$214*D$215+D$213,D$219*D$214,FALSE))+(D$211*_xlfn.NORM.DIST($B60,D$214*D$216+D$213,D$220*D$214,FALSE))+(D$210*_xlfn.NORM.DIST($B60,D$214*D$217+D$213,D$221*D$214,FALSE))+(D$212*_xlfn.NORM.DIST($B60,D$214*D$218+D$213,D$222*D$214,FALSE))</f>
        <v>219.14414969172176</v>
      </c>
      <c r="T60" s="5">
        <f>AX60+(E$209*_xlfn.NORM.DIST($B60,E$214*E$215+E$213,E$219*E$214,FALSE))+(E$211*_xlfn.NORM.DIST($B60,E$214*E$216+E$213,E$220*E$214,FALSE))+(E$210*_xlfn.NORM.DIST($B60,E$214*E$217+E$213,E$221*E$214,FALSE))+(E$212*_xlfn.NORM.DIST($B60,E$214*E$218+E$213,E$222*E$214,FALSE))</f>
        <v>212.83473416082876</v>
      </c>
      <c r="U60" s="5">
        <f>AY60+(F$209*_xlfn.NORM.DIST($B60,F$214*F$215+F$213,F$219*F$214,FALSE))+(F$211*_xlfn.NORM.DIST($B60,F$214*F$216+F$213,F$220*F$214,FALSE))+(F$210*_xlfn.NORM.DIST($B60,F$214*F$217+F$213,F$221*F$214,FALSE))+(F$212*_xlfn.NORM.DIST($B60,F$214*F$218+F$213,F$222*F$214,FALSE))</f>
        <v>222.93636250816991</v>
      </c>
      <c r="V60" s="5">
        <f>AZ60+(G$209*_xlfn.NORM.DIST($B60,G$214*G$215+G$213,G$219*G$214,FALSE))+(G$211*_xlfn.NORM.DIST($B60,G$214*G$216+G$213,G$220*G$214,FALSE))+(G$210*_xlfn.NORM.DIST($B60,G$214*G$217+G$213,G$221*G$214,FALSE))+(G$212*_xlfn.NORM.DIST($B60,G$214*G$218+G$213,G$222*G$214,FALSE))</f>
        <v>217.98593564799469</v>
      </c>
      <c r="W60" s="5">
        <f>BA60+(H$209*_xlfn.NORM.DIST($B60,H$214*H$215+H$213,H$219*H$214,FALSE))+(H$211*_xlfn.NORM.DIST($B60,H$214*H$216+H$213,H$220*H$214,FALSE))+(H$210*_xlfn.NORM.DIST($B60,H$214*H$217+H$213,H$221*H$214,FALSE))+(H$212*_xlfn.NORM.DIST($B60,H$214*H$218+H$213,H$222*H$214,FALSE))</f>
        <v>217.46701502469776</v>
      </c>
      <c r="X60" s="5">
        <f>BB60+(I$209*_xlfn.NORM.DIST($B60,I$214*I$215+I$213,I$219*I$214,FALSE))+(I$211*_xlfn.NORM.DIST($B60,I$214*I$216+I$213,I$220*I$214,FALSE))+(I$210*_xlfn.NORM.DIST($B60,I$214*I$217+I$213,I$221*I$214,FALSE))+(I$212*_xlfn.NORM.DIST($B60,I$214*I$218+I$213,I$222*I$214,FALSE))</f>
        <v>226.61233401761879</v>
      </c>
      <c r="Y60" s="5">
        <f>BC60+(J$209*_xlfn.NORM.DIST($B60,J$214*J$215+J$213,J$219*J$214,FALSE))+(J$211*_xlfn.NORM.DIST($B60,J$214*J$216+J$213,J$220*J$214,FALSE))+(J$210*_xlfn.NORM.DIST($B60,J$214*J$217+J$213,J$221*J$214,FALSE))+(J$212*_xlfn.NORM.DIST($B60,J$214*J$218+J$213,J$222*J$214,FALSE))</f>
        <v>228.10953800737641</v>
      </c>
      <c r="Z60" s="5">
        <f>BD60+(K$209*_xlfn.NORM.DIST($B60,K$214*K$215+K$213,K$219*K$214,FALSE))+(K$211*_xlfn.NORM.DIST($B60,K$214*K$216+K$213,K$220*K$214,FALSE))+(K$210*_xlfn.NORM.DIST($B60,K$214*K$217+K$213,K$221*K$214,FALSE))+(K$212*_xlfn.NORM.DIST($B60,K$214*K$218+K$213,K$222*K$214,FALSE))</f>
        <v>225.1113261374208</v>
      </c>
      <c r="AA60" s="5">
        <f>BE60+(L$209*_xlfn.NORM.DIST($B60,L$214*L$215+L$213,L$219*L$214,FALSE))+(L$211*_xlfn.NORM.DIST($B60,L$214*L$216+L$213,L$220*L$214,FALSE))+(L$210*_xlfn.NORM.DIST($B60,L$214*L$217+L$213,L$221*L$214,FALSE))+(L$212*_xlfn.NORM.DIST($B60,L$214*L$218+L$213,L$222*L$214,FALSE))</f>
        <v>213.60826771855824</v>
      </c>
      <c r="AB60" s="5">
        <f>BF60+(M$209*_xlfn.NORM.DIST($B60,M$214*M$215+M$213,M$219*M$214,FALSE))+(M$211*_xlfn.NORM.DIST($B60,M$214*M$216+M$213,M$220*M$214,FALSE))+(M$210*_xlfn.NORM.DIST($B60,M$214*M$217+M$213,M$221*M$214,FALSE))+(M$212*_xlfn.NORM.DIST($B60,M$214*M$218+M$213,M$222*M$214,FALSE))</f>
        <v>199.04718321144799</v>
      </c>
      <c r="AC60" s="5">
        <f>BG60+(N$209*_xlfn.NORM.DIST($B60,N$214*N$215+N$213,N$219*N$214,FALSE))+(N$211*_xlfn.NORM.DIST($B60,N$214*N$216+N$213,N$220*N$214,FALSE))+(N$210*_xlfn.NORM.DIST($B60,N$214*N$217+N$213,N$221*N$214,FALSE))+(N$212*_xlfn.NORM.DIST($B60,N$214*N$218+N$213,N$222*N$214,FALSE))</f>
        <v>160.33603625679848</v>
      </c>
      <c r="AD60" s="5">
        <f>BH60+(O$209*_xlfn.NORM.DIST($B60,O$214*O$215+O$213,O$219*O$214,FALSE))+(O$211*_xlfn.NORM.DIST($B60,O$214*O$216+O$213,O$220*O$214,FALSE))+(O$210*_xlfn.NORM.DIST($B60,O$214*O$217+O$213,O$221*O$214,FALSE))+(O$212*_xlfn.NORM.DIST($B60,O$214*O$218+O$213,O$222*O$214,FALSE))</f>
        <v>143.71137939023856</v>
      </c>
      <c r="AE60" s="5"/>
      <c r="AG60" s="5">
        <f t="shared" si="0"/>
        <v>-9.6401893306901911</v>
      </c>
      <c r="AH60" s="5">
        <f t="shared" si="1"/>
        <v>-9.2441496917217592</v>
      </c>
      <c r="AI60" s="5">
        <f t="shared" si="2"/>
        <v>-8.4447341608287729</v>
      </c>
      <c r="AJ60" s="5">
        <f t="shared" si="3"/>
        <v>-10.224362508169918</v>
      </c>
      <c r="AK60" s="5">
        <f t="shared" si="4"/>
        <v>-11.37593564799468</v>
      </c>
      <c r="AL60" s="5">
        <f t="shared" si="5"/>
        <v>-12.230015024697764</v>
      </c>
      <c r="AM60" s="5">
        <f t="shared" si="6"/>
        <v>-10.324334017618781</v>
      </c>
      <c r="AN60" s="5">
        <f t="shared" si="7"/>
        <v>-9.7365380073764243</v>
      </c>
      <c r="AO60" s="5">
        <f t="shared" si="8"/>
        <v>-7.8233261374207927</v>
      </c>
      <c r="AP60" s="5">
        <f t="shared" si="9"/>
        <v>-7.1502677185582399</v>
      </c>
      <c r="AQ60" s="5">
        <f t="shared" si="10"/>
        <v>-7.1491832114479905</v>
      </c>
      <c r="AR60" s="5">
        <f t="shared" si="11"/>
        <v>10.549163743201518</v>
      </c>
      <c r="AS60" s="5">
        <f t="shared" si="12"/>
        <v>3.5743206097614291</v>
      </c>
      <c r="AV60" s="2">
        <f t="shared" si="13"/>
        <v>93.081425480505999</v>
      </c>
      <c r="AW60" s="2">
        <f t="shared" si="14"/>
        <v>95.465560448434786</v>
      </c>
      <c r="AX60" s="2">
        <f t="shared" si="15"/>
        <v>96.706359477992379</v>
      </c>
      <c r="AY60" s="2">
        <f t="shared" si="16"/>
        <v>96.666223790054161</v>
      </c>
      <c r="AZ60" s="2">
        <f t="shared" si="17"/>
        <v>96.015120307165191</v>
      </c>
      <c r="BA60" s="2">
        <f t="shared" si="18"/>
        <v>97.502026556606353</v>
      </c>
      <c r="BB60" s="2">
        <f t="shared" si="19"/>
        <v>99.427099985193536</v>
      </c>
      <c r="BC60" s="2">
        <f t="shared" si="20"/>
        <v>99.847163851796026</v>
      </c>
      <c r="BD60" s="2">
        <f t="shared" si="21"/>
        <v>97.177264384566442</v>
      </c>
      <c r="BE60" s="2">
        <f t="shared" si="22"/>
        <v>92.957926518730517</v>
      </c>
      <c r="BF60" s="2">
        <f t="shared" si="23"/>
        <v>85.968249909830632</v>
      </c>
      <c r="BG60" s="2">
        <f t="shared" si="24"/>
        <v>76.319281611580394</v>
      </c>
      <c r="BH60" s="2">
        <f t="shared" si="25"/>
        <v>65.77724512460118</v>
      </c>
      <c r="BK60" s="2" t="str">
        <f>IF(OR($B60&lt;C$229, AND($B60&gt;C$230, $B60&lt;C$231)), C60, "")</f>
        <v/>
      </c>
      <c r="BL60" s="2" t="str">
        <f>IF(OR($B60&lt;D$229, AND($B60&gt;D$230, $B60&lt;D$231)), D60, "")</f>
        <v/>
      </c>
      <c r="BM60" s="2" t="str">
        <f>IF(OR($B60&lt;E$229, AND($B60&gt;E$230, $B60&lt;E$231)), E60, "")</f>
        <v/>
      </c>
      <c r="BN60" s="2" t="str">
        <f>IF(OR($B60&lt;F$229, AND($B60&gt;F$230, $B60&lt;F$231)), F60, "")</f>
        <v/>
      </c>
      <c r="BO60" s="2" t="str">
        <f>IF(OR($B60&lt;G$229, AND($B60&gt;G$230, $B60&lt;G$231)), G60, "")</f>
        <v/>
      </c>
      <c r="BP60" s="2" t="str">
        <f>IF(OR($B60&lt;H$229, AND($B60&gt;H$230, $B60&lt;H$231)), H60, "")</f>
        <v/>
      </c>
      <c r="BQ60" s="2" t="str">
        <f>IF(OR($B60&lt;I$229, AND($B60&gt;I$230, $B60&lt;I$231)), I60, "")</f>
        <v/>
      </c>
      <c r="BR60" s="2" t="str">
        <f>IF(OR($B60&lt;J$229, AND($B60&gt;J$230, $B60&lt;J$231)), J60, "")</f>
        <v/>
      </c>
      <c r="BS60" s="2" t="str">
        <f>IF(OR($B60&lt;K$229, AND($B60&gt;K$230, $B60&lt;K$231)), K60, "")</f>
        <v/>
      </c>
      <c r="BT60" s="2" t="str">
        <f>IF(OR($B60&lt;L$229, AND($B60&gt;L$230, $B60&lt;L$231)), L60, "")</f>
        <v/>
      </c>
      <c r="BU60" s="2" t="str">
        <f>IF(OR($B60&lt;M$229, AND($B60&gt;M$230, $B60&lt;M$231)), M60, "")</f>
        <v/>
      </c>
      <c r="BV60" s="2" t="str">
        <f>IF(OR($B60&lt;N$229, AND($B60&gt;N$230, $B60&lt;N$231)), N60, "")</f>
        <v/>
      </c>
      <c r="BW60" s="2" t="str">
        <f>IF(OR($B60&lt;O$229, AND($B60&gt;O$230, $B60&lt;O$231)), O60, "")</f>
        <v/>
      </c>
      <c r="BZ60" s="2" t="str">
        <f>IF(OR(AND($B60&gt;C$230, $B60&lt;C$231), $B60&gt;C$232), C60, "")</f>
        <v/>
      </c>
      <c r="CA60" s="2" t="str">
        <f>IF(OR(AND($B60&gt;D$230, $B60&lt;D$231), $B60&gt;D$232), D60, "")</f>
        <v/>
      </c>
      <c r="CB60" s="2" t="str">
        <f>IF(OR(AND($B60&gt;E$230, $B60&lt;E$231), $B60&gt;E$232), E60, "")</f>
        <v/>
      </c>
      <c r="CC60" s="2" t="str">
        <f>IF(OR(AND($B60&gt;F$230, $B60&lt;F$231), $B60&gt;F$232), F60, "")</f>
        <v/>
      </c>
      <c r="CD60" s="2" t="str">
        <f>IF(OR(AND($B60&gt;G$230, $B60&lt;G$231), $B60&gt;G$232), G60, "")</f>
        <v/>
      </c>
      <c r="CE60" s="2" t="str">
        <f>IF(OR(AND($B60&gt;H$230, $B60&lt;H$231), $B60&gt;H$232), H60, "")</f>
        <v/>
      </c>
      <c r="CF60" s="2" t="str">
        <f>IF(OR(AND($B60&gt;I$230, $B60&lt;I$231), $B60&gt;I$232), I60, "")</f>
        <v/>
      </c>
      <c r="CG60" s="2" t="str">
        <f>IF(OR(AND($B60&gt;J$230, $B60&lt;J$231), $B60&gt;J$232), J60, "")</f>
        <v/>
      </c>
      <c r="CH60" s="2" t="str">
        <f>IF(OR(AND($B60&gt;K$230, $B60&lt;K$231), $B60&gt;K$232), K60, "")</f>
        <v/>
      </c>
      <c r="CI60" s="2" t="str">
        <f>IF(OR(AND($B60&gt;L$230, $B60&lt;L$231), $B60&gt;L$232), L60, "")</f>
        <v/>
      </c>
      <c r="CJ60" s="2" t="str">
        <f>IF(OR(AND($B60&gt;M$230, $B60&lt;M$231), $B60&gt;M$232), M60, "")</f>
        <v/>
      </c>
      <c r="CK60" s="2" t="str">
        <f>IF(OR(AND($B60&gt;N$230, $B60&lt;N$231), $B60&gt;N$232), N60, "")</f>
        <v/>
      </c>
      <c r="CL60" s="2" t="str">
        <f>IF(OR(AND($B60&gt;O$230, $B60&lt;O$231), $B60&gt;O$232), O60, "")</f>
        <v/>
      </c>
      <c r="CO60" s="2">
        <f>BK$207*$B60+BK$209</f>
        <v>93.040872913928652</v>
      </c>
      <c r="CP60" s="2">
        <f>BL$207*$B60+BL$209</f>
        <v>95.430541489599463</v>
      </c>
      <c r="CQ60" s="2">
        <f>BM$207*$B60+BM$209</f>
        <v>96.684272074024562</v>
      </c>
      <c r="CR60" s="2">
        <f>BN$207*$B60+BN$209</f>
        <v>96.63967676957904</v>
      </c>
      <c r="CS60" s="2">
        <f>BO$207*$B60+BO$209</f>
        <v>95.995137125210405</v>
      </c>
      <c r="CT60" s="2">
        <f>BP$207*$B60+BP$209</f>
        <v>97.474278728071951</v>
      </c>
      <c r="CU60" s="2">
        <f>BQ$207*$B60+BQ$209</f>
        <v>99.384315017831</v>
      </c>
      <c r="CV60" s="2">
        <f>BR$207*$B60+BR$209</f>
        <v>99.795586050939605</v>
      </c>
      <c r="CW60" s="2">
        <f>BS$207*$B60+BS$209</f>
        <v>97.122310769616092</v>
      </c>
      <c r="CX60" s="2">
        <f>BT$207*$B60+BT$209</f>
        <v>92.91434107741668</v>
      </c>
      <c r="CY60" s="2">
        <f>BU$207*$B60+BU$209</f>
        <v>85.922198935870867</v>
      </c>
      <c r="CZ60" s="2">
        <f>BV$207*$B60+BV$209</f>
        <v>76.269856205635534</v>
      </c>
      <c r="DA60" s="2">
        <f>BW$207*$B60+BW$209</f>
        <v>65.747062934394862</v>
      </c>
      <c r="DD60" s="2">
        <f>BZ$207*$B60+BZ$209</f>
        <v>96.852048312621804</v>
      </c>
      <c r="DE60" s="2">
        <f>CA$207*$B60+CA$209</f>
        <v>98.060101857972398</v>
      </c>
      <c r="DF60" s="2">
        <f>CB$207*$B60+CB$209</f>
        <v>98.292901514424216</v>
      </c>
      <c r="DG60" s="2">
        <f>CC$207*$B60+CC$209</f>
        <v>98.377402182970272</v>
      </c>
      <c r="DH60" s="2">
        <f>CD$207*$B60+CD$209</f>
        <v>97.378230832943103</v>
      </c>
      <c r="DI60" s="2">
        <f>CE$207*$B60+CE$209</f>
        <v>99.457943640959471</v>
      </c>
      <c r="DJ60" s="2">
        <f>CF$207*$B60+CF$209</f>
        <v>102.26765418430423</v>
      </c>
      <c r="DK60" s="2">
        <f>CG$207*$B60+CG$209</f>
        <v>103.39328942708877</v>
      </c>
      <c r="DL60" s="2">
        <f>CH$207*$B60+CH$209</f>
        <v>100.89463324110167</v>
      </c>
      <c r="DM60" s="2">
        <f>CI$207*$B60+CI$209</f>
        <v>96.023190899799658</v>
      </c>
      <c r="DN60" s="2">
        <f>CJ$207*$B60+CJ$209</f>
        <v>89.352563718808526</v>
      </c>
      <c r="DO60" s="2">
        <f>CK$207*$B60+CK$209</f>
        <v>79.368919836765528</v>
      </c>
      <c r="DP60" s="2">
        <f>CL$207*$B60+CL$209</f>
        <v>67.871992265651983</v>
      </c>
      <c r="DS60" s="2">
        <f>POWER(10,($B60-C$227)/C$228)/(1+POWER(10,($B60-C$227)/C$228))</f>
        <v>1.0640435649130343E-2</v>
      </c>
      <c r="DT60" s="2">
        <f>POWER(10,($B60-D$227)/D$228)/(1+POWER(10,($B60-D$227)/D$228))</f>
        <v>1.3317419617556989E-2</v>
      </c>
      <c r="DU60" s="2">
        <f>POWER(10,($B60-E$227)/E$228)/(1+POWER(10,($B60-E$227)/E$228))</f>
        <v>1.3730573004016313E-2</v>
      </c>
      <c r="DV60" s="2">
        <f>POWER(10,($B60-F$227)/F$228)/(1+POWER(10,($B60-F$227)/F$228))</f>
        <v>1.5276878769541835E-2</v>
      </c>
      <c r="DW60" s="2">
        <f>POWER(10,($B60-G$227)/G$228)/(1+POWER(10,($B60-G$227)/G$228))</f>
        <v>1.4448176463436309E-2</v>
      </c>
      <c r="DX60" s="2">
        <f>POWER(10,($B60-H$227)/H$228)/(1+POWER(10,($B60-H$227)/H$228))</f>
        <v>1.3988163199402865E-2</v>
      </c>
      <c r="DY60" s="2">
        <f>POWER(10,($B60-I$227)/I$228)/(1+POWER(10,($B60-I$227)/I$228))</f>
        <v>1.4838686984882287E-2</v>
      </c>
      <c r="DZ60" s="2">
        <f>POWER(10,($B60-J$227)/J$228)/(1+POWER(10,($B60-J$227)/J$228))</f>
        <v>1.4336312770626539E-2</v>
      </c>
      <c r="EA60" s="2">
        <f>POWER(10,($B60-K$227)/K$228)/(1+POWER(10,($B60-K$227)/K$228))</f>
        <v>1.4567581474206351E-2</v>
      </c>
      <c r="EB60" s="2">
        <f>POWER(10,($B60-L$227)/L$228)/(1+POWER(10,($B60-L$227)/L$228))</f>
        <v>1.4019796324686635E-2</v>
      </c>
      <c r="EC60" s="2">
        <f>POWER(10,($B60-M$227)/M$228)/(1+POWER(10,($B60-M$227)/M$228))</f>
        <v>1.3424512223543348E-2</v>
      </c>
      <c r="ED60" s="2">
        <f>POWER(10,($B60-N$227)/N$228)/(1+POWER(10,($B60-N$227)/N$228))</f>
        <v>1.594849665181864E-2</v>
      </c>
      <c r="EE60" s="2">
        <f>POWER(10,($B60-O$227)/O$228)/(1+POWER(10,($B60-O$227)/O$228))</f>
        <v>1.4203855988213655E-2</v>
      </c>
    </row>
    <row r="61" spans="2:135" x14ac:dyDescent="0.25">
      <c r="B61" s="2">
        <v>55</v>
      </c>
      <c r="C61">
        <v>204.672</v>
      </c>
      <c r="D61">
        <v>216.9</v>
      </c>
      <c r="E61">
        <v>211.441</v>
      </c>
      <c r="F61">
        <v>218.03399999999999</v>
      </c>
      <c r="G61">
        <v>212.441</v>
      </c>
      <c r="H61">
        <v>212.542</v>
      </c>
      <c r="I61">
        <v>222.74600000000001</v>
      </c>
      <c r="J61">
        <v>223.102</v>
      </c>
      <c r="K61">
        <v>223.27099999999999</v>
      </c>
      <c r="L61">
        <v>211.94900000000001</v>
      </c>
      <c r="M61">
        <v>194.57599999999999</v>
      </c>
      <c r="N61">
        <v>164.14750000000001</v>
      </c>
      <c r="O61">
        <v>144.5556</v>
      </c>
      <c r="R61" s="5">
        <f>AV61+(C$209*_xlfn.NORM.DIST($B61,C$214*C$215+C$213,C$219*C$214,FALSE))+(C$211*_xlfn.NORM.DIST($B61,C$214*C$216+C$213,C$220*C$214,FALSE))+(C$210*_xlfn.NORM.DIST($B61,C$214*C$217+C$213,C$221*C$214,FALSE))+(C$212*_xlfn.NORM.DIST($B61,C$214*C$218+C$213,C$222*C$214,FALSE))</f>
        <v>215.92997820763694</v>
      </c>
      <c r="S61" s="5">
        <f>AW61+(D$209*_xlfn.NORM.DIST($B61,D$214*D$215+D$213,D$219*D$214,FALSE))+(D$211*_xlfn.NORM.DIST($B61,D$214*D$216+D$213,D$220*D$214,FALSE))+(D$210*_xlfn.NORM.DIST($B61,D$214*D$217+D$213,D$221*D$214,FALSE))+(D$212*_xlfn.NORM.DIST($B61,D$214*D$218+D$213,D$222*D$214,FALSE))</f>
        <v>225.83556615214076</v>
      </c>
      <c r="T61" s="5">
        <f>AX61+(E$209*_xlfn.NORM.DIST($B61,E$214*E$215+E$213,E$219*E$214,FALSE))+(E$211*_xlfn.NORM.DIST($B61,E$214*E$216+E$213,E$220*E$214,FALSE))+(E$210*_xlfn.NORM.DIST($B61,E$214*E$217+E$213,E$221*E$214,FALSE))+(E$212*_xlfn.NORM.DIST($B61,E$214*E$218+E$213,E$222*E$214,FALSE))</f>
        <v>222.41868431493</v>
      </c>
      <c r="U61" s="5">
        <f>AY61+(F$209*_xlfn.NORM.DIST($B61,F$214*F$215+F$213,F$219*F$214,FALSE))+(F$211*_xlfn.NORM.DIST($B61,F$214*F$216+F$213,F$220*F$214,FALSE))+(F$210*_xlfn.NORM.DIST($B61,F$214*F$217+F$213,F$221*F$214,FALSE))+(F$212*_xlfn.NORM.DIST($B61,F$214*F$218+F$213,F$222*F$214,FALSE))</f>
        <v>224.13460769825593</v>
      </c>
      <c r="V61" s="5">
        <f>AZ61+(G$209*_xlfn.NORM.DIST($B61,G$214*G$215+G$213,G$219*G$214,FALSE))+(G$211*_xlfn.NORM.DIST($B61,G$214*G$216+G$213,G$220*G$214,FALSE))+(G$210*_xlfn.NORM.DIST($B61,G$214*G$217+G$213,G$221*G$214,FALSE))+(G$212*_xlfn.NORM.DIST($B61,G$214*G$218+G$213,G$222*G$214,FALSE))</f>
        <v>220.47613120042016</v>
      </c>
      <c r="W61" s="5">
        <f>BA61+(H$209*_xlfn.NORM.DIST($B61,H$214*H$215+H$213,H$219*H$214,FALSE))+(H$211*_xlfn.NORM.DIST($B61,H$214*H$216+H$213,H$220*H$214,FALSE))+(H$210*_xlfn.NORM.DIST($B61,H$214*H$217+H$213,H$221*H$214,FALSE))+(H$212*_xlfn.NORM.DIST($B61,H$214*H$218+H$213,H$222*H$214,FALSE))</f>
        <v>222.86483942834786</v>
      </c>
      <c r="X61" s="5">
        <f>BB61+(I$209*_xlfn.NORM.DIST($B61,I$214*I$215+I$213,I$219*I$214,FALSE))+(I$211*_xlfn.NORM.DIST($B61,I$214*I$216+I$213,I$220*I$214,FALSE))+(I$210*_xlfn.NORM.DIST($B61,I$214*I$217+I$213,I$221*I$214,FALSE))+(I$212*_xlfn.NORM.DIST($B61,I$214*I$218+I$213,I$222*I$214,FALSE))</f>
        <v>229.7381246534388</v>
      </c>
      <c r="Y61" s="5">
        <f>BC61+(J$209*_xlfn.NORM.DIST($B61,J$214*J$215+J$213,J$219*J$214,FALSE))+(J$211*_xlfn.NORM.DIST($B61,J$214*J$216+J$213,J$220*J$214,FALSE))+(J$210*_xlfn.NORM.DIST($B61,J$214*J$217+J$213,J$221*J$214,FALSE))+(J$212*_xlfn.NORM.DIST($B61,J$214*J$218+J$213,J$222*J$214,FALSE))</f>
        <v>232.23707513144817</v>
      </c>
      <c r="Z61" s="5">
        <f>BD61+(K$209*_xlfn.NORM.DIST($B61,K$214*K$215+K$213,K$219*K$214,FALSE))+(K$211*_xlfn.NORM.DIST($B61,K$214*K$216+K$213,K$220*K$214,FALSE))+(K$210*_xlfn.NORM.DIST($B61,K$214*K$217+K$213,K$221*K$214,FALSE))+(K$212*_xlfn.NORM.DIST($B61,K$214*K$218+K$213,K$222*K$214,FALSE))</f>
        <v>225.34038664231593</v>
      </c>
      <c r="AA61" s="5">
        <f>BE61+(L$209*_xlfn.NORM.DIST($B61,L$214*L$215+L$213,L$219*L$214,FALSE))+(L$211*_xlfn.NORM.DIST($B61,L$214*L$216+L$213,L$220*L$214,FALSE))+(L$210*_xlfn.NORM.DIST($B61,L$214*L$217+L$213,L$221*L$214,FALSE))+(L$212*_xlfn.NORM.DIST($B61,L$214*L$218+L$213,L$222*L$214,FALSE))</f>
        <v>214.50983148636362</v>
      </c>
      <c r="AB61" s="5">
        <f>BF61+(M$209*_xlfn.NORM.DIST($B61,M$214*M$215+M$213,M$219*M$214,FALSE))+(M$211*_xlfn.NORM.DIST($B61,M$214*M$216+M$213,M$220*M$214,FALSE))+(M$210*_xlfn.NORM.DIST($B61,M$214*M$217+M$213,M$221*M$214,FALSE))+(M$212*_xlfn.NORM.DIST($B61,M$214*M$218+M$213,M$222*M$214,FALSE))</f>
        <v>198.19847852779796</v>
      </c>
      <c r="AC61" s="5">
        <f>BG61+(N$209*_xlfn.NORM.DIST($B61,N$214*N$215+N$213,N$219*N$214,FALSE))+(N$211*_xlfn.NORM.DIST($B61,N$214*N$216+N$213,N$220*N$214,FALSE))+(N$210*_xlfn.NORM.DIST($B61,N$214*N$217+N$213,N$221*N$214,FALSE))+(N$212*_xlfn.NORM.DIST($B61,N$214*N$218+N$213,N$222*N$214,FALSE))</f>
        <v>150.06546641058793</v>
      </c>
      <c r="AD61" s="5">
        <f>BH61+(O$209*_xlfn.NORM.DIST($B61,O$214*O$215+O$213,O$219*O$214,FALSE))+(O$211*_xlfn.NORM.DIST($B61,O$214*O$216+O$213,O$220*O$214,FALSE))+(O$210*_xlfn.NORM.DIST($B61,O$214*O$217+O$213,O$221*O$214,FALSE))+(O$212*_xlfn.NORM.DIST($B61,O$214*O$218+O$213,O$222*O$214,FALSE))</f>
        <v>136.0788730964949</v>
      </c>
      <c r="AE61" s="5"/>
      <c r="AG61" s="5">
        <f t="shared" si="0"/>
        <v>-11.257978207636938</v>
      </c>
      <c r="AH61" s="5">
        <f t="shared" si="1"/>
        <v>-8.9355661521407512</v>
      </c>
      <c r="AI61" s="5">
        <f t="shared" si="2"/>
        <v>-10.977684314930002</v>
      </c>
      <c r="AJ61" s="5">
        <f t="shared" si="3"/>
        <v>-6.1006076982559421</v>
      </c>
      <c r="AK61" s="5">
        <f t="shared" si="4"/>
        <v>-8.0351312004201532</v>
      </c>
      <c r="AL61" s="5">
        <f t="shared" si="5"/>
        <v>-10.322839428347862</v>
      </c>
      <c r="AM61" s="5">
        <f t="shared" si="6"/>
        <v>-6.9921246534387933</v>
      </c>
      <c r="AN61" s="5">
        <f t="shared" si="7"/>
        <v>-9.1350751314481613</v>
      </c>
      <c r="AO61" s="5">
        <f t="shared" si="8"/>
        <v>-2.0693866423159477</v>
      </c>
      <c r="AP61" s="5">
        <f t="shared" si="9"/>
        <v>-2.560831486363611</v>
      </c>
      <c r="AQ61" s="5">
        <f t="shared" si="10"/>
        <v>-3.6224785277979663</v>
      </c>
      <c r="AR61" s="5">
        <f t="shared" si="11"/>
        <v>14.082033589412077</v>
      </c>
      <c r="AS61" s="5">
        <f t="shared" si="12"/>
        <v>8.4767269035050958</v>
      </c>
      <c r="AV61" s="2">
        <f t="shared" si="13"/>
        <v>93.09947918891406</v>
      </c>
      <c r="AW61" s="2">
        <f t="shared" si="14"/>
        <v>95.47618407826036</v>
      </c>
      <c r="AX61" s="2">
        <f t="shared" si="15"/>
        <v>96.704245310609053</v>
      </c>
      <c r="AY61" s="2">
        <f t="shared" si="16"/>
        <v>96.666170833933663</v>
      </c>
      <c r="AZ61" s="2">
        <f t="shared" si="17"/>
        <v>96.035367424361638</v>
      </c>
      <c r="BA61" s="2">
        <f t="shared" si="18"/>
        <v>97.54134815304451</v>
      </c>
      <c r="BB61" s="2">
        <f t="shared" si="19"/>
        <v>99.473733552747632</v>
      </c>
      <c r="BC61" s="2">
        <f t="shared" si="20"/>
        <v>99.900321367668553</v>
      </c>
      <c r="BD61" s="2">
        <f t="shared" si="21"/>
        <v>97.223068397742509</v>
      </c>
      <c r="BE61" s="2">
        <f t="shared" si="22"/>
        <v>92.990944023529053</v>
      </c>
      <c r="BF61" s="2">
        <f t="shared" si="23"/>
        <v>86.008931036284167</v>
      </c>
      <c r="BG61" s="2">
        <f t="shared" si="24"/>
        <v>76.365948719487676</v>
      </c>
      <c r="BH61" s="2">
        <f t="shared" si="25"/>
        <v>65.810063678778519</v>
      </c>
      <c r="BK61" s="2" t="str">
        <f>IF(OR($B61&lt;C$229, AND($B61&gt;C$230, $B61&lt;C$231)), C61, "")</f>
        <v/>
      </c>
      <c r="BL61" s="2" t="str">
        <f>IF(OR($B61&lt;D$229, AND($B61&gt;D$230, $B61&lt;D$231)), D61, "")</f>
        <v/>
      </c>
      <c r="BM61" s="2" t="str">
        <f>IF(OR($B61&lt;E$229, AND($B61&gt;E$230, $B61&lt;E$231)), E61, "")</f>
        <v/>
      </c>
      <c r="BN61" s="2" t="str">
        <f>IF(OR($B61&lt;F$229, AND($B61&gt;F$230, $B61&lt;F$231)), F61, "")</f>
        <v/>
      </c>
      <c r="BO61" s="2" t="str">
        <f>IF(OR($B61&lt;G$229, AND($B61&gt;G$230, $B61&lt;G$231)), G61, "")</f>
        <v/>
      </c>
      <c r="BP61" s="2" t="str">
        <f>IF(OR($B61&lt;H$229, AND($B61&gt;H$230, $B61&lt;H$231)), H61, "")</f>
        <v/>
      </c>
      <c r="BQ61" s="2" t="str">
        <f>IF(OR($B61&lt;I$229, AND($B61&gt;I$230, $B61&lt;I$231)), I61, "")</f>
        <v/>
      </c>
      <c r="BR61" s="2" t="str">
        <f>IF(OR($B61&lt;J$229, AND($B61&gt;J$230, $B61&lt;J$231)), J61, "")</f>
        <v/>
      </c>
      <c r="BS61" s="2" t="str">
        <f>IF(OR($B61&lt;K$229, AND($B61&gt;K$230, $B61&lt;K$231)), K61, "")</f>
        <v/>
      </c>
      <c r="BT61" s="2" t="str">
        <f>IF(OR($B61&lt;L$229, AND($B61&gt;L$230, $B61&lt;L$231)), L61, "")</f>
        <v/>
      </c>
      <c r="BU61" s="2" t="str">
        <f>IF(OR($B61&lt;M$229, AND($B61&gt;M$230, $B61&lt;M$231)), M61, "")</f>
        <v/>
      </c>
      <c r="BV61" s="2" t="str">
        <f>IF(OR($B61&lt;N$229, AND($B61&gt;N$230, $B61&lt;N$231)), N61, "")</f>
        <v/>
      </c>
      <c r="BW61" s="2" t="str">
        <f>IF(OR($B61&lt;O$229, AND($B61&gt;O$230, $B61&lt;O$231)), O61, "")</f>
        <v/>
      </c>
      <c r="BZ61" s="2" t="str">
        <f>IF(OR(AND($B61&gt;C$230, $B61&lt;C$231), $B61&gt;C$232), C61, "")</f>
        <v/>
      </c>
      <c r="CA61" s="2" t="str">
        <f>IF(OR(AND($B61&gt;D$230, $B61&lt;D$231), $B61&gt;D$232), D61, "")</f>
        <v/>
      </c>
      <c r="CB61" s="2" t="str">
        <f>IF(OR(AND($B61&gt;E$230, $B61&lt;E$231), $B61&gt;E$232), E61, "")</f>
        <v/>
      </c>
      <c r="CC61" s="2" t="str">
        <f>IF(OR(AND($B61&gt;F$230, $B61&lt;F$231), $B61&gt;F$232), F61, "")</f>
        <v/>
      </c>
      <c r="CD61" s="2" t="str">
        <f>IF(OR(AND($B61&gt;G$230, $B61&lt;G$231), $B61&gt;G$232), G61, "")</f>
        <v/>
      </c>
      <c r="CE61" s="2" t="str">
        <f>IF(OR(AND($B61&gt;H$230, $B61&lt;H$231), $B61&gt;H$232), H61, "")</f>
        <v/>
      </c>
      <c r="CF61" s="2" t="str">
        <f>IF(OR(AND($B61&gt;I$230, $B61&lt;I$231), $B61&gt;I$232), I61, "")</f>
        <v/>
      </c>
      <c r="CG61" s="2" t="str">
        <f>IF(OR(AND($B61&gt;J$230, $B61&lt;J$231), $B61&gt;J$232), J61, "")</f>
        <v/>
      </c>
      <c r="CH61" s="2" t="str">
        <f>IF(OR(AND($B61&gt;K$230, $B61&lt;K$231), $B61&gt;K$232), K61, "")</f>
        <v/>
      </c>
      <c r="CI61" s="2" t="str">
        <f>IF(OR(AND($B61&gt;L$230, $B61&lt;L$231), $B61&gt;L$232), L61, "")</f>
        <v/>
      </c>
      <c r="CJ61" s="2" t="str">
        <f>IF(OR(AND($B61&gt;M$230, $B61&lt;M$231), $B61&gt;M$232), M61, "")</f>
        <v/>
      </c>
      <c r="CK61" s="2" t="str">
        <f>IF(OR(AND($B61&gt;N$230, $B61&lt;N$231), $B61&gt;N$232), N61, "")</f>
        <v/>
      </c>
      <c r="CL61" s="2" t="str">
        <f>IF(OR(AND($B61&gt;O$230, $B61&lt;O$231), $B61&gt;O$232), O61, "")</f>
        <v/>
      </c>
      <c r="CO61" s="2">
        <f>BK$207*$B61+BK$209</f>
        <v>93.05618715096648</v>
      </c>
      <c r="CP61" s="2">
        <f>BL$207*$B61+BL$209</f>
        <v>95.438951196667276</v>
      </c>
      <c r="CQ61" s="2">
        <f>BM$207*$B61+BM$209</f>
        <v>96.680797523646689</v>
      </c>
      <c r="CR61" s="2">
        <f>BN$207*$B61+BN$209</f>
        <v>96.637941588585662</v>
      </c>
      <c r="CS61" s="2">
        <f>BO$207*$B61+BO$209</f>
        <v>96.014220433329157</v>
      </c>
      <c r="CT61" s="2">
        <f>BP$207*$B61+BP$209</f>
        <v>97.511841622216238</v>
      </c>
      <c r="CU61" s="2">
        <f>BQ$207*$B61+BQ$209</f>
        <v>99.428244572107189</v>
      </c>
      <c r="CV61" s="2">
        <f>BR$207*$B61+BR$209</f>
        <v>99.845457843502359</v>
      </c>
      <c r="CW61" s="2">
        <f>BS$207*$B61+BS$209</f>
        <v>97.164610774254569</v>
      </c>
      <c r="CX61" s="2">
        <f>BT$207*$B61+BT$209</f>
        <v>92.944597366274564</v>
      </c>
      <c r="CY61" s="2">
        <f>BU$207*$B61+BU$209</f>
        <v>85.959875088621104</v>
      </c>
      <c r="CZ61" s="2">
        <f>BV$207*$B61+BV$209</f>
        <v>76.313291864965692</v>
      </c>
      <c r="DA61" s="2">
        <f>BW$207*$B61+BW$209</f>
        <v>65.777897946854338</v>
      </c>
      <c r="DD61" s="2">
        <f>BZ$207*$B61+BZ$209</f>
        <v>96.770634663910357</v>
      </c>
      <c r="DE61" s="2">
        <f>CA$207*$B61+CA$209</f>
        <v>97.992029918745487</v>
      </c>
      <c r="DF61" s="2">
        <f>CB$207*$B61+CB$209</f>
        <v>98.240307393265411</v>
      </c>
      <c r="DG61" s="2">
        <f>CC$207*$B61+CC$209</f>
        <v>98.32567662120799</v>
      </c>
      <c r="DH61" s="2">
        <f>CD$207*$B61+CD$209</f>
        <v>97.350940599972006</v>
      </c>
      <c r="DI61" s="2">
        <f>CE$207*$B61+CE$209</f>
        <v>99.438226981039776</v>
      </c>
      <c r="DJ61" s="2">
        <f>CF$207*$B61+CF$209</f>
        <v>102.22807691944878</v>
      </c>
      <c r="DK61" s="2">
        <f>CG$207*$B61+CG$209</f>
        <v>103.34045244758359</v>
      </c>
      <c r="DL61" s="2">
        <f>CH$207*$B61+CH$209</f>
        <v>100.82952362975171</v>
      </c>
      <c r="DM61" s="2">
        <f>CI$207*$B61+CI$209</f>
        <v>95.963601749921196</v>
      </c>
      <c r="DN61" s="2">
        <f>CJ$207*$B61+CJ$209</f>
        <v>89.296867949905419</v>
      </c>
      <c r="DO61" s="2">
        <f>CK$207*$B61+CK$209</f>
        <v>79.329094309070769</v>
      </c>
      <c r="DP61" s="2">
        <f>CL$207*$B61+CL$209</f>
        <v>67.846047360372523</v>
      </c>
      <c r="DS61" s="2">
        <f>POWER(10,($B61-C$227)/C$228)/(1+POWER(10,($B61-C$227)/C$228))</f>
        <v>1.165504097088829E-2</v>
      </c>
      <c r="DT61" s="2">
        <f>POWER(10,($B61-D$227)/D$228)/(1+POWER(10,($B61-D$227)/D$228))</f>
        <v>1.4583522737116486E-2</v>
      </c>
      <c r="DU61" s="2">
        <f>POWER(10,($B61-E$227)/E$228)/(1+POWER(10,($B61-E$227)/E$228))</f>
        <v>1.5035356568845411E-2</v>
      </c>
      <c r="DV61" s="2">
        <f>POWER(10,($B61-F$227)/F$228)/(1+POWER(10,($B61-F$227)/F$228))</f>
        <v>1.6726112098380177E-2</v>
      </c>
      <c r="DW61" s="2">
        <f>POWER(10,($B61-G$227)/G$228)/(1+POWER(10,($B61-G$227)/G$228))</f>
        <v>1.5820058348928984E-2</v>
      </c>
      <c r="DX61" s="2">
        <f>POWER(10,($B61-H$227)/H$228)/(1+POWER(10,($B61-H$227)/H$228))</f>
        <v>1.5317044792273025E-2</v>
      </c>
      <c r="DY61" s="2">
        <f>POWER(10,($B61-I$227)/I$228)/(1+POWER(10,($B61-I$227)/I$228))</f>
        <v>1.6247037321223602E-2</v>
      </c>
      <c r="DZ61" s="2">
        <f>POWER(10,($B61-J$227)/J$228)/(1+POWER(10,($B61-J$227)/J$228))</f>
        <v>1.5697742165936661E-2</v>
      </c>
      <c r="EA61" s="2">
        <f>POWER(10,($B61-K$227)/K$228)/(1+POWER(10,($B61-K$227)/K$228))</f>
        <v>1.5950617597975475E-2</v>
      </c>
      <c r="EB61" s="2">
        <f>POWER(10,($B61-L$227)/L$228)/(1+POWER(10,($B61-L$227)/L$228))</f>
        <v>1.53516362896079E-2</v>
      </c>
      <c r="EC61" s="2">
        <f>POWER(10,($B61-M$227)/M$228)/(1+POWER(10,($B61-M$227)/M$228))</f>
        <v>1.4700645072458277E-2</v>
      </c>
      <c r="ED61" s="2">
        <f>POWER(10,($B61-N$227)/N$228)/(1+POWER(10,($B61-N$227)/N$228))</f>
        <v>1.7460312967419015E-2</v>
      </c>
      <c r="EE61" s="2">
        <f>POWER(10,($B61-O$227)/O$228)/(1+POWER(10,($B61-O$227)/O$228))</f>
        <v>1.555290527557116E-2</v>
      </c>
    </row>
    <row r="62" spans="2:135" x14ac:dyDescent="0.25">
      <c r="B62" s="2">
        <v>56</v>
      </c>
      <c r="C62">
        <v>208.345</v>
      </c>
      <c r="D62">
        <v>220.6</v>
      </c>
      <c r="E62">
        <v>217.84700000000001</v>
      </c>
      <c r="F62">
        <v>221.119</v>
      </c>
      <c r="G62">
        <v>215.15299999999999</v>
      </c>
      <c r="H62">
        <v>217.017</v>
      </c>
      <c r="I62">
        <v>225.678</v>
      </c>
      <c r="J62">
        <v>228.136</v>
      </c>
      <c r="K62">
        <v>224.017</v>
      </c>
      <c r="L62">
        <v>213.39</v>
      </c>
      <c r="M62">
        <v>195.339</v>
      </c>
      <c r="N62">
        <v>154.40979999999999</v>
      </c>
      <c r="O62">
        <v>140</v>
      </c>
      <c r="R62" s="5">
        <f>AV62+(C$209*_xlfn.NORM.DIST($B62,C$214*C$215+C$213,C$219*C$214,FALSE))+(C$211*_xlfn.NORM.DIST($B62,C$214*C$216+C$213,C$220*C$214,FALSE))+(C$210*_xlfn.NORM.DIST($B62,C$214*C$217+C$213,C$221*C$214,FALSE))+(C$212*_xlfn.NORM.DIST($B62,C$214*C$218+C$213,C$222*C$214,FALSE))</f>
        <v>218.9828520262179</v>
      </c>
      <c r="S62" s="5">
        <f>AW62+(D$209*_xlfn.NORM.DIST($B62,D$214*D$215+D$213,D$219*D$214,FALSE))+(D$211*_xlfn.NORM.DIST($B62,D$214*D$216+D$213,D$220*D$214,FALSE))+(D$210*_xlfn.NORM.DIST($B62,D$214*D$217+D$213,D$221*D$214,FALSE))+(D$212*_xlfn.NORM.DIST($B62,D$214*D$218+D$213,D$222*D$214,FALSE))</f>
        <v>227.38716221860213</v>
      </c>
      <c r="T62" s="5">
        <f>AX62+(E$209*_xlfn.NORM.DIST($B62,E$214*E$215+E$213,E$219*E$214,FALSE))+(E$211*_xlfn.NORM.DIST($B62,E$214*E$216+E$213,E$220*E$214,FALSE))+(E$210*_xlfn.NORM.DIST($B62,E$214*E$217+E$213,E$221*E$214,FALSE))+(E$212*_xlfn.NORM.DIST($B62,E$214*E$218+E$213,E$222*E$214,FALSE))</f>
        <v>227.23055667618789</v>
      </c>
      <c r="U62" s="5">
        <f>AY62+(F$209*_xlfn.NORM.DIST($B62,F$214*F$215+F$213,F$219*F$214,FALSE))+(F$211*_xlfn.NORM.DIST($B62,F$214*F$216+F$213,F$220*F$214,FALSE))+(F$210*_xlfn.NORM.DIST($B62,F$214*F$217+F$213,F$221*F$214,FALSE))+(F$212*_xlfn.NORM.DIST($B62,F$214*F$218+F$213,F$222*F$214,FALSE))</f>
        <v>220.14133743703519</v>
      </c>
      <c r="V62" s="5">
        <f>AZ62+(G$209*_xlfn.NORM.DIST($B62,G$214*G$215+G$213,G$219*G$214,FALSE))+(G$211*_xlfn.NORM.DIST($B62,G$214*G$216+G$213,G$220*G$214,FALSE))+(G$210*_xlfn.NORM.DIST($B62,G$214*G$217+G$213,G$221*G$214,FALSE))+(G$212*_xlfn.NORM.DIST($B62,G$214*G$218+G$213,G$222*G$214,FALSE))</f>
        <v>217.9225386561277</v>
      </c>
      <c r="W62" s="5">
        <f>BA62+(H$209*_xlfn.NORM.DIST($B62,H$214*H$215+H$213,H$219*H$214,FALSE))+(H$211*_xlfn.NORM.DIST($B62,H$214*H$216+H$213,H$220*H$214,FALSE))+(H$210*_xlfn.NORM.DIST($B62,H$214*H$217+H$213,H$221*H$214,FALSE))+(H$212*_xlfn.NORM.DIST($B62,H$214*H$218+H$213,H$222*H$214,FALSE))</f>
        <v>223.22444188811599</v>
      </c>
      <c r="X62" s="5">
        <f>BB62+(I$209*_xlfn.NORM.DIST($B62,I$214*I$215+I$213,I$219*I$214,FALSE))+(I$211*_xlfn.NORM.DIST($B62,I$214*I$216+I$213,I$220*I$214,FALSE))+(I$210*_xlfn.NORM.DIST($B62,I$214*I$217+I$213,I$221*I$214,FALSE))+(I$212*_xlfn.NORM.DIST($B62,I$214*I$218+I$213,I$222*I$214,FALSE))</f>
        <v>227.54045302616564</v>
      </c>
      <c r="Y62" s="5">
        <f>BC62+(J$209*_xlfn.NORM.DIST($B62,J$214*J$215+J$213,J$219*J$214,FALSE))+(J$211*_xlfn.NORM.DIST($B62,J$214*J$216+J$213,J$220*J$214,FALSE))+(J$210*_xlfn.NORM.DIST($B62,J$214*J$217+J$213,J$221*J$214,FALSE))+(J$212*_xlfn.NORM.DIST($B62,J$214*J$218+J$213,J$222*J$214,FALSE))</f>
        <v>230.99372828663377</v>
      </c>
      <c r="Z62" s="5">
        <f>BD62+(K$209*_xlfn.NORM.DIST($B62,K$214*K$215+K$213,K$219*K$214,FALSE))+(K$211*_xlfn.NORM.DIST($B62,K$214*K$216+K$213,K$220*K$214,FALSE))+(K$210*_xlfn.NORM.DIST($B62,K$214*K$217+K$213,K$221*K$214,FALSE))+(K$212*_xlfn.NORM.DIST($B62,K$214*K$218+K$213,K$222*K$214,FALSE))</f>
        <v>220.46282435607927</v>
      </c>
      <c r="AA62" s="5">
        <f>BE62+(L$209*_xlfn.NORM.DIST($B62,L$214*L$215+L$213,L$219*L$214,FALSE))+(L$211*_xlfn.NORM.DIST($B62,L$214*L$216+L$213,L$220*L$214,FALSE))+(L$210*_xlfn.NORM.DIST($B62,L$214*L$217+L$213,L$221*L$214,FALSE))+(L$212*_xlfn.NORM.DIST($B62,L$214*L$218+L$213,L$222*L$214,FALSE))</f>
        <v>210.5752126475212</v>
      </c>
      <c r="AB62" s="5">
        <f>BF62+(M$209*_xlfn.NORM.DIST($B62,M$214*M$215+M$213,M$219*M$214,FALSE))+(M$211*_xlfn.NORM.DIST($B62,M$214*M$216+M$213,M$220*M$214,FALSE))+(M$210*_xlfn.NORM.DIST($B62,M$214*M$217+M$213,M$221*M$214,FALSE))+(M$212*_xlfn.NORM.DIST($B62,M$214*M$218+M$213,M$222*M$214,FALSE))</f>
        <v>193.03259269191159</v>
      </c>
      <c r="AC62" s="5">
        <f>BG62+(N$209*_xlfn.NORM.DIST($B62,N$214*N$215+N$213,N$219*N$214,FALSE))+(N$211*_xlfn.NORM.DIST($B62,N$214*N$216+N$213,N$220*N$214,FALSE))+(N$210*_xlfn.NORM.DIST($B62,N$214*N$217+N$213,N$221*N$214,FALSE))+(N$212*_xlfn.NORM.DIST($B62,N$214*N$218+N$213,N$222*N$214,FALSE))</f>
        <v>138.6176627130823</v>
      </c>
      <c r="AD62" s="5">
        <f>BH62+(O$209*_xlfn.NORM.DIST($B62,O$214*O$215+O$213,O$219*O$214,FALSE))+(O$211*_xlfn.NORM.DIST($B62,O$214*O$216+O$213,O$220*O$214,FALSE))+(O$210*_xlfn.NORM.DIST($B62,O$214*O$217+O$213,O$221*O$214,FALSE))+(O$212*_xlfn.NORM.DIST($B62,O$214*O$218+O$213,O$222*O$214,FALSE))</f>
        <v>126.83399899104413</v>
      </c>
      <c r="AE62" s="5"/>
      <c r="AG62" s="5">
        <f t="shared" si="0"/>
        <v>-10.637852026217899</v>
      </c>
      <c r="AH62" s="5">
        <f t="shared" si="1"/>
        <v>-6.7871622186021341</v>
      </c>
      <c r="AI62" s="5">
        <f t="shared" si="2"/>
        <v>-9.3835566761878795</v>
      </c>
      <c r="AJ62" s="5">
        <f t="shared" si="3"/>
        <v>0.97766256296480947</v>
      </c>
      <c r="AK62" s="5">
        <f t="shared" si="4"/>
        <v>-2.7695386561277076</v>
      </c>
      <c r="AL62" s="5">
        <f t="shared" si="5"/>
        <v>-6.2074418881159943</v>
      </c>
      <c r="AM62" s="5">
        <f t="shared" si="6"/>
        <v>-1.8624530261656389</v>
      </c>
      <c r="AN62" s="5">
        <f t="shared" si="7"/>
        <v>-2.8577282866337725</v>
      </c>
      <c r="AO62" s="5">
        <f t="shared" si="8"/>
        <v>3.554175643920729</v>
      </c>
      <c r="AP62" s="5">
        <f t="shared" si="9"/>
        <v>2.8147873524787883</v>
      </c>
      <c r="AQ62" s="5">
        <f t="shared" si="10"/>
        <v>2.30640730808841</v>
      </c>
      <c r="AR62" s="5">
        <f t="shared" si="11"/>
        <v>15.792137286917693</v>
      </c>
      <c r="AS62" s="5">
        <f t="shared" si="12"/>
        <v>13.166001008955874</v>
      </c>
      <c r="AV62" s="2">
        <f t="shared" si="13"/>
        <v>93.117682101587121</v>
      </c>
      <c r="AW62" s="2">
        <f t="shared" si="14"/>
        <v>95.486907324195897</v>
      </c>
      <c r="AX62" s="2">
        <f t="shared" si="15"/>
        <v>96.702187110570534</v>
      </c>
      <c r="AY62" s="2">
        <f t="shared" si="16"/>
        <v>96.666193954106319</v>
      </c>
      <c r="AZ62" s="2">
        <f t="shared" si="17"/>
        <v>96.055652433797931</v>
      </c>
      <c r="BA62" s="2">
        <f t="shared" si="18"/>
        <v>97.58074946474207</v>
      </c>
      <c r="BB62" s="2">
        <f t="shared" si="19"/>
        <v>99.520488435791037</v>
      </c>
      <c r="BC62" s="2">
        <f t="shared" si="20"/>
        <v>99.953630151323793</v>
      </c>
      <c r="BD62" s="2">
        <f t="shared" si="21"/>
        <v>97.269034146661838</v>
      </c>
      <c r="BE62" s="2">
        <f t="shared" si="22"/>
        <v>93.024086491199057</v>
      </c>
      <c r="BF62" s="2">
        <f t="shared" si="23"/>
        <v>86.049760913725891</v>
      </c>
      <c r="BG62" s="2">
        <f t="shared" si="24"/>
        <v>76.412776177844137</v>
      </c>
      <c r="BH62" s="2">
        <f t="shared" si="25"/>
        <v>65.842982299469227</v>
      </c>
      <c r="BK62" s="2" t="str">
        <f>IF(OR($B62&lt;C$229, AND($B62&gt;C$230, $B62&lt;C$231)), C62, "")</f>
        <v/>
      </c>
      <c r="BL62" s="2" t="str">
        <f>IF(OR($B62&lt;D$229, AND($B62&gt;D$230, $B62&lt;D$231)), D62, "")</f>
        <v/>
      </c>
      <c r="BM62" s="2" t="str">
        <f>IF(OR($B62&lt;E$229, AND($B62&gt;E$230, $B62&lt;E$231)), E62, "")</f>
        <v/>
      </c>
      <c r="BN62" s="2" t="str">
        <f>IF(OR($B62&lt;F$229, AND($B62&gt;F$230, $B62&lt;F$231)), F62, "")</f>
        <v/>
      </c>
      <c r="BO62" s="2" t="str">
        <f>IF(OR($B62&lt;G$229, AND($B62&gt;G$230, $B62&lt;G$231)), G62, "")</f>
        <v/>
      </c>
      <c r="BP62" s="2" t="str">
        <f>IF(OR($B62&lt;H$229, AND($B62&gt;H$230, $B62&lt;H$231)), H62, "")</f>
        <v/>
      </c>
      <c r="BQ62" s="2" t="str">
        <f>IF(OR($B62&lt;I$229, AND($B62&gt;I$230, $B62&lt;I$231)), I62, "")</f>
        <v/>
      </c>
      <c r="BR62" s="2" t="str">
        <f>IF(OR($B62&lt;J$229, AND($B62&gt;J$230, $B62&lt;J$231)), J62, "")</f>
        <v/>
      </c>
      <c r="BS62" s="2" t="str">
        <f>IF(OR($B62&lt;K$229, AND($B62&gt;K$230, $B62&lt;K$231)), K62, "")</f>
        <v/>
      </c>
      <c r="BT62" s="2" t="str">
        <f>IF(OR($B62&lt;L$229, AND($B62&gt;L$230, $B62&lt;L$231)), L62, "")</f>
        <v/>
      </c>
      <c r="BU62" s="2" t="str">
        <f>IF(OR($B62&lt;M$229, AND($B62&gt;M$230, $B62&lt;M$231)), M62, "")</f>
        <v/>
      </c>
      <c r="BV62" s="2" t="str">
        <f>IF(OR($B62&lt;N$229, AND($B62&gt;N$230, $B62&lt;N$231)), N62, "")</f>
        <v/>
      </c>
      <c r="BW62" s="2" t="str">
        <f>IF(OR($B62&lt;O$229, AND($B62&gt;O$230, $B62&lt;O$231)), O62, "")</f>
        <v/>
      </c>
      <c r="BZ62" s="2" t="str">
        <f>IF(OR(AND($B62&gt;C$230, $B62&lt;C$231), $B62&gt;C$232), C62, "")</f>
        <v/>
      </c>
      <c r="CA62" s="2" t="str">
        <f>IF(OR(AND($B62&gt;D$230, $B62&lt;D$231), $B62&gt;D$232), D62, "")</f>
        <v/>
      </c>
      <c r="CB62" s="2" t="str">
        <f>IF(OR(AND($B62&gt;E$230, $B62&lt;E$231), $B62&gt;E$232), E62, "")</f>
        <v/>
      </c>
      <c r="CC62" s="2" t="str">
        <f>IF(OR(AND($B62&gt;F$230, $B62&lt;F$231), $B62&gt;F$232), F62, "")</f>
        <v/>
      </c>
      <c r="CD62" s="2" t="str">
        <f>IF(OR(AND($B62&gt;G$230, $B62&lt;G$231), $B62&gt;G$232), G62, "")</f>
        <v/>
      </c>
      <c r="CE62" s="2" t="str">
        <f>IF(OR(AND($B62&gt;H$230, $B62&lt;H$231), $B62&gt;H$232), H62, "")</f>
        <v/>
      </c>
      <c r="CF62" s="2" t="str">
        <f>IF(OR(AND($B62&gt;I$230, $B62&lt;I$231), $B62&gt;I$232), I62, "")</f>
        <v/>
      </c>
      <c r="CG62" s="2" t="str">
        <f>IF(OR(AND($B62&gt;J$230, $B62&lt;J$231), $B62&gt;J$232), J62, "")</f>
        <v/>
      </c>
      <c r="CH62" s="2" t="str">
        <f>IF(OR(AND($B62&gt;K$230, $B62&lt;K$231), $B62&gt;K$232), K62, "")</f>
        <v/>
      </c>
      <c r="CI62" s="2" t="str">
        <f>IF(OR(AND($B62&gt;L$230, $B62&lt;L$231), $B62&gt;L$232), L62, "")</f>
        <v/>
      </c>
      <c r="CJ62" s="2" t="str">
        <f>IF(OR(AND($B62&gt;M$230, $B62&lt;M$231), $B62&gt;M$232), M62, "")</f>
        <v/>
      </c>
      <c r="CK62" s="2" t="str">
        <f>IF(OR(AND($B62&gt;N$230, $B62&lt;N$231), $B62&gt;N$232), N62, "")</f>
        <v/>
      </c>
      <c r="CL62" s="2" t="str">
        <f>IF(OR(AND($B62&gt;O$230, $B62&lt;O$231), $B62&gt;O$232), O62, "")</f>
        <v/>
      </c>
      <c r="CO62" s="2">
        <f>BK$207*$B62+BK$209</f>
        <v>93.071501388004307</v>
      </c>
      <c r="CP62" s="2">
        <f>BL$207*$B62+BL$209</f>
        <v>95.447360903735103</v>
      </c>
      <c r="CQ62" s="2">
        <f>BM$207*$B62+BM$209</f>
        <v>96.677322973268829</v>
      </c>
      <c r="CR62" s="2">
        <f>BN$207*$B62+BN$209</f>
        <v>96.636206407592283</v>
      </c>
      <c r="CS62" s="2">
        <f>BO$207*$B62+BO$209</f>
        <v>96.033303741447924</v>
      </c>
      <c r="CT62" s="2">
        <f>BP$207*$B62+BP$209</f>
        <v>97.549404516360539</v>
      </c>
      <c r="CU62" s="2">
        <f>BQ$207*$B62+BQ$209</f>
        <v>99.472174126383379</v>
      </c>
      <c r="CV62" s="2">
        <f>BR$207*$B62+BR$209</f>
        <v>99.895329636065114</v>
      </c>
      <c r="CW62" s="2">
        <f>BS$207*$B62+BS$209</f>
        <v>97.206910778893047</v>
      </c>
      <c r="CX62" s="2">
        <f>BT$207*$B62+BT$209</f>
        <v>92.974853655132435</v>
      </c>
      <c r="CY62" s="2">
        <f>BU$207*$B62+BU$209</f>
        <v>85.99755124137134</v>
      </c>
      <c r="CZ62" s="2">
        <f>BV$207*$B62+BV$209</f>
        <v>76.356727524295863</v>
      </c>
      <c r="DA62" s="2">
        <f>BW$207*$B62+BW$209</f>
        <v>65.808732959313829</v>
      </c>
      <c r="DD62" s="2">
        <f>BZ$207*$B62+BZ$209</f>
        <v>96.689221015198925</v>
      </c>
      <c r="DE62" s="2">
        <f>CA$207*$B62+CA$209</f>
        <v>97.923957979518576</v>
      </c>
      <c r="DF62" s="2">
        <f>CB$207*$B62+CB$209</f>
        <v>98.187713272106606</v>
      </c>
      <c r="DG62" s="2">
        <f>CC$207*$B62+CC$209</f>
        <v>98.273951059445693</v>
      </c>
      <c r="DH62" s="2">
        <f>CD$207*$B62+CD$209</f>
        <v>97.323650367000909</v>
      </c>
      <c r="DI62" s="2">
        <f>CE$207*$B62+CE$209</f>
        <v>99.418510321120067</v>
      </c>
      <c r="DJ62" s="2">
        <f>CF$207*$B62+CF$209</f>
        <v>102.18849965459331</v>
      </c>
      <c r="DK62" s="2">
        <f>CG$207*$B62+CG$209</f>
        <v>103.28761546807839</v>
      </c>
      <c r="DL62" s="2">
        <f>CH$207*$B62+CH$209</f>
        <v>100.76441401840174</v>
      </c>
      <c r="DM62" s="2">
        <f>CI$207*$B62+CI$209</f>
        <v>95.904012600042719</v>
      </c>
      <c r="DN62" s="2">
        <f>CJ$207*$B62+CJ$209</f>
        <v>89.241172181002312</v>
      </c>
      <c r="DO62" s="2">
        <f>CK$207*$B62+CK$209</f>
        <v>79.289268781376023</v>
      </c>
      <c r="DP62" s="2">
        <f>CL$207*$B62+CL$209</f>
        <v>67.820102455093078</v>
      </c>
      <c r="DS62" s="2">
        <f>POWER(10,($B62-C$227)/C$228)/(1+POWER(10,($B62-C$227)/C$228))</f>
        <v>1.2765144439515723E-2</v>
      </c>
      <c r="DT62" s="2">
        <f>POWER(10,($B62-D$227)/D$228)/(1+POWER(10,($B62-D$227)/D$228))</f>
        <v>1.5968047789237036E-2</v>
      </c>
      <c r="DU62" s="2">
        <f>POWER(10,($B62-E$227)/E$228)/(1+POWER(10,($B62-E$227)/E$228))</f>
        <v>1.6462061045298727E-2</v>
      </c>
      <c r="DV62" s="2">
        <f>POWER(10,($B62-F$227)/F$228)/(1+POWER(10,($B62-F$227)/F$228))</f>
        <v>1.8310269845853284E-2</v>
      </c>
      <c r="DW62" s="2">
        <f>POWER(10,($B62-G$227)/G$228)/(1+POWER(10,($B62-G$227)/G$228))</f>
        <v>1.7319913818060185E-2</v>
      </c>
      <c r="DX62" s="2">
        <f>POWER(10,($B62-H$227)/H$228)/(1+POWER(10,($B62-H$227)/H$228))</f>
        <v>1.6770023559775436E-2</v>
      </c>
      <c r="DY62" s="2">
        <f>POWER(10,($B62-I$227)/I$228)/(1+POWER(10,($B62-I$227)/I$228))</f>
        <v>1.7786641882901549E-2</v>
      </c>
      <c r="DZ62" s="2">
        <f>POWER(10,($B62-J$227)/J$228)/(1+POWER(10,($B62-J$227)/J$228))</f>
        <v>1.718620368262936E-2</v>
      </c>
      <c r="EA62" s="2">
        <f>POWER(10,($B62-K$227)/K$228)/(1+POWER(10,($B62-K$227)/K$228))</f>
        <v>1.7462631398015311E-2</v>
      </c>
      <c r="EB62" s="2">
        <f>POWER(10,($B62-L$227)/L$228)/(1+POWER(10,($B62-L$227)/L$228))</f>
        <v>1.6807840404891392E-2</v>
      </c>
      <c r="EC62" s="2">
        <f>POWER(10,($B62-M$227)/M$228)/(1+POWER(10,($B62-M$227)/M$228))</f>
        <v>1.6096107814772748E-2</v>
      </c>
      <c r="ED62" s="2">
        <f>POWER(10,($B62-N$227)/N$228)/(1+POWER(10,($B62-N$227)/N$228))</f>
        <v>1.9112656441900196E-2</v>
      </c>
      <c r="EE62" s="2">
        <f>POWER(10,($B62-O$227)/O$228)/(1+POWER(10,($B62-O$227)/O$228))</f>
        <v>1.7027870924391109E-2</v>
      </c>
    </row>
    <row r="63" spans="2:135" x14ac:dyDescent="0.25">
      <c r="B63" s="2">
        <v>57</v>
      </c>
      <c r="C63">
        <v>208.55199999999999</v>
      </c>
      <c r="D63">
        <v>220.96</v>
      </c>
      <c r="E63">
        <v>223.23699999999999</v>
      </c>
      <c r="F63">
        <v>222.35599999999999</v>
      </c>
      <c r="G63">
        <v>216.542</v>
      </c>
      <c r="H63">
        <v>218.94900000000001</v>
      </c>
      <c r="I63">
        <v>227.78</v>
      </c>
      <c r="J63">
        <v>229.102</v>
      </c>
      <c r="K63">
        <v>224.16900000000001</v>
      </c>
      <c r="L63">
        <v>212.28800000000001</v>
      </c>
      <c r="M63">
        <v>194.322</v>
      </c>
      <c r="N63">
        <v>132.95079999999999</v>
      </c>
      <c r="O63">
        <v>130.2063</v>
      </c>
      <c r="R63" s="5">
        <f>AV63+(C$209*_xlfn.NORM.DIST($B63,C$214*C$215+C$213,C$219*C$214,FALSE))+(C$211*_xlfn.NORM.DIST($B63,C$214*C$216+C$213,C$220*C$214,FALSE))+(C$210*_xlfn.NORM.DIST($B63,C$214*C$217+C$213,C$221*C$214,FALSE))+(C$212*_xlfn.NORM.DIST($B63,C$214*C$218+C$213,C$222*C$214,FALSE))</f>
        <v>217.17622955567657</v>
      </c>
      <c r="S63" s="5">
        <f>AW63+(D$209*_xlfn.NORM.DIST($B63,D$214*D$215+D$213,D$219*D$214,FALSE))+(D$211*_xlfn.NORM.DIST($B63,D$214*D$216+D$213,D$220*D$214,FALSE))+(D$210*_xlfn.NORM.DIST($B63,D$214*D$217+D$213,D$221*D$214,FALSE))+(D$212*_xlfn.NORM.DIST($B63,D$214*D$218+D$213,D$222*D$214,FALSE))</f>
        <v>223.61407607515741</v>
      </c>
      <c r="T63" s="5">
        <f>AX63+(E$209*_xlfn.NORM.DIST($B63,E$214*E$215+E$213,E$219*E$214,FALSE))+(E$211*_xlfn.NORM.DIST($B63,E$214*E$216+E$213,E$220*E$214,FALSE))+(E$210*_xlfn.NORM.DIST($B63,E$214*E$217+E$213,E$221*E$214,FALSE))+(E$212*_xlfn.NORM.DIST($B63,E$214*E$218+E$213,E$222*E$214,FALSE))</f>
        <v>226.68648922160727</v>
      </c>
      <c r="U63" s="5">
        <f>AY63+(F$209*_xlfn.NORM.DIST($B63,F$214*F$215+F$213,F$219*F$214,FALSE))+(F$211*_xlfn.NORM.DIST($B63,F$214*F$216+F$213,F$220*F$214,FALSE))+(F$210*_xlfn.NORM.DIST($B63,F$214*F$217+F$213,F$221*F$214,FALSE))+(F$212*_xlfn.NORM.DIST($B63,F$214*F$218+F$213,F$222*F$214,FALSE))</f>
        <v>211.4370634283936</v>
      </c>
      <c r="V63" s="5">
        <f>AZ63+(G$209*_xlfn.NORM.DIST($B63,G$214*G$215+G$213,G$219*G$214,FALSE))+(G$211*_xlfn.NORM.DIST($B63,G$214*G$216+G$213,G$220*G$214,FALSE))+(G$210*_xlfn.NORM.DIST($B63,G$214*G$217+G$213,G$221*G$214,FALSE))+(G$212*_xlfn.NORM.DIST($B63,G$214*G$218+G$213,G$222*G$214,FALSE))</f>
        <v>210.63387867326657</v>
      </c>
      <c r="W63" s="5">
        <f>BA63+(H$209*_xlfn.NORM.DIST($B63,H$214*H$215+H$213,H$219*H$214,FALSE))+(H$211*_xlfn.NORM.DIST($B63,H$214*H$216+H$213,H$220*H$214,FALSE))+(H$210*_xlfn.NORM.DIST($B63,H$214*H$217+H$213,H$221*H$214,FALSE))+(H$212*_xlfn.NORM.DIST($B63,H$214*H$218+H$213,H$222*H$214,FALSE))</f>
        <v>218.50710012419756</v>
      </c>
      <c r="X63" s="5">
        <f>BB63+(I$209*_xlfn.NORM.DIST($B63,I$214*I$215+I$213,I$219*I$214,FALSE))+(I$211*_xlfn.NORM.DIST($B63,I$214*I$216+I$213,I$220*I$214,FALSE))+(I$210*_xlfn.NORM.DIST($B63,I$214*I$217+I$213,I$221*I$214,FALSE))+(I$212*_xlfn.NORM.DIST($B63,I$214*I$218+I$213,I$222*I$214,FALSE))</f>
        <v>220.29109755378548</v>
      </c>
      <c r="Y63" s="5">
        <f>BC63+(J$209*_xlfn.NORM.DIST($B63,J$214*J$215+J$213,J$219*J$214,FALSE))+(J$211*_xlfn.NORM.DIST($B63,J$214*J$216+J$213,J$220*J$214,FALSE))+(J$210*_xlfn.NORM.DIST($B63,J$214*J$217+J$213,J$221*J$214,FALSE))+(J$212*_xlfn.NORM.DIST($B63,J$214*J$218+J$213,J$222*J$214,FALSE))</f>
        <v>224.53608085091378</v>
      </c>
      <c r="Z63" s="5">
        <f>BD63+(K$209*_xlfn.NORM.DIST($B63,K$214*K$215+K$213,K$219*K$214,FALSE))+(K$211*_xlfn.NORM.DIST($B63,K$214*K$216+K$213,K$220*K$214,FALSE))+(K$210*_xlfn.NORM.DIST($B63,K$214*K$217+K$213,K$221*K$214,FALSE))+(K$212*_xlfn.NORM.DIST($B63,K$214*K$218+K$213,K$222*K$214,FALSE))</f>
        <v>211.05932451789158</v>
      </c>
      <c r="AA63" s="5">
        <f>BE63+(L$209*_xlfn.NORM.DIST($B63,L$214*L$215+L$213,L$219*L$214,FALSE))+(L$211*_xlfn.NORM.DIST($B63,L$214*L$216+L$213,L$220*L$214,FALSE))+(L$210*_xlfn.NORM.DIST($B63,L$214*L$217+L$213,L$221*L$214,FALSE))+(L$212*_xlfn.NORM.DIST($B63,L$214*L$218+L$213,L$222*L$214,FALSE))</f>
        <v>202.27116890354284</v>
      </c>
      <c r="AB63" s="5">
        <f>BF63+(M$209*_xlfn.NORM.DIST($B63,M$214*M$215+M$213,M$219*M$214,FALSE))+(M$211*_xlfn.NORM.DIST($B63,M$214*M$216+M$213,M$220*M$214,FALSE))+(M$210*_xlfn.NORM.DIST($B63,M$214*M$217+M$213,M$221*M$214,FALSE))+(M$212*_xlfn.NORM.DIST($B63,M$214*M$218+M$213,M$222*M$214,FALSE))</f>
        <v>184.14507191221412</v>
      </c>
      <c r="AC63" s="5">
        <f>BG63+(N$209*_xlfn.NORM.DIST($B63,N$214*N$215+N$213,N$219*N$214,FALSE))+(N$211*_xlfn.NORM.DIST($B63,N$214*N$216+N$213,N$220*N$214,FALSE))+(N$210*_xlfn.NORM.DIST($B63,N$214*N$217+N$213,N$221*N$214,FALSE))+(N$212*_xlfn.NORM.DIST($B63,N$214*N$218+N$213,N$222*N$214,FALSE))</f>
        <v>126.97771108355826</v>
      </c>
      <c r="AD63" s="5">
        <f>BH63+(O$209*_xlfn.NORM.DIST($B63,O$214*O$215+O$213,O$219*O$214,FALSE))+(O$211*_xlfn.NORM.DIST($B63,O$214*O$216+O$213,O$220*O$214,FALSE))+(O$210*_xlfn.NORM.DIST($B63,O$214*O$217+O$213,O$221*O$214,FALSE))+(O$212*_xlfn.NORM.DIST($B63,O$214*O$218+O$213,O$222*O$214,FALSE))</f>
        <v>116.83696241522489</v>
      </c>
      <c r="AE63" s="5"/>
      <c r="AG63" s="5">
        <f t="shared" si="0"/>
        <v>-8.6242295556765782</v>
      </c>
      <c r="AH63" s="5">
        <f t="shared" si="1"/>
        <v>-2.6540760751574055</v>
      </c>
      <c r="AI63" s="5">
        <f t="shared" si="2"/>
        <v>-3.4494892216072799</v>
      </c>
      <c r="AJ63" s="5">
        <f t="shared" si="3"/>
        <v>10.918936571606395</v>
      </c>
      <c r="AK63" s="5">
        <f t="shared" si="4"/>
        <v>5.9081213267334363</v>
      </c>
      <c r="AL63" s="5">
        <f t="shared" si="5"/>
        <v>0.44189987580244861</v>
      </c>
      <c r="AM63" s="5">
        <f t="shared" si="6"/>
        <v>7.4889024462145244</v>
      </c>
      <c r="AN63" s="5">
        <f t="shared" si="7"/>
        <v>4.565919149086227</v>
      </c>
      <c r="AO63" s="5">
        <f t="shared" si="8"/>
        <v>13.109675482108429</v>
      </c>
      <c r="AP63" s="5">
        <f t="shared" si="9"/>
        <v>10.016831096457167</v>
      </c>
      <c r="AQ63" s="5">
        <f t="shared" si="10"/>
        <v>10.176928087785882</v>
      </c>
      <c r="AR63" s="5">
        <f t="shared" si="11"/>
        <v>5.9730889164417249</v>
      </c>
      <c r="AS63" s="5">
        <f t="shared" si="12"/>
        <v>13.36933758477511</v>
      </c>
      <c r="AV63" s="2">
        <f t="shared" si="13"/>
        <v>93.136037279794991</v>
      </c>
      <c r="AW63" s="2">
        <f t="shared" si="14"/>
        <v>95.497728671515219</v>
      </c>
      <c r="AX63" s="2">
        <f t="shared" si="15"/>
        <v>96.700182959461969</v>
      </c>
      <c r="AY63" s="2">
        <f t="shared" si="16"/>
        <v>96.666292057220701</v>
      </c>
      <c r="AZ63" s="2">
        <f t="shared" si="17"/>
        <v>96.075971817787561</v>
      </c>
      <c r="BA63" s="2">
        <f t="shared" si="18"/>
        <v>97.620229392573393</v>
      </c>
      <c r="BB63" s="2">
        <f t="shared" si="19"/>
        <v>99.567362700304415</v>
      </c>
      <c r="BC63" s="2">
        <f t="shared" si="20"/>
        <v>100.00708858304958</v>
      </c>
      <c r="BD63" s="2">
        <f t="shared" si="21"/>
        <v>97.315159978686921</v>
      </c>
      <c r="BE63" s="2">
        <f t="shared" si="22"/>
        <v>93.05735215953942</v>
      </c>
      <c r="BF63" s="2">
        <f t="shared" si="23"/>
        <v>86.090740030647027</v>
      </c>
      <c r="BG63" s="2">
        <f t="shared" si="24"/>
        <v>76.459764535663837</v>
      </c>
      <c r="BH63" s="2">
        <f t="shared" si="25"/>
        <v>65.876001652373191</v>
      </c>
      <c r="BK63" s="2" t="str">
        <f>IF(OR($B63&lt;C$229, AND($B63&gt;C$230, $B63&lt;C$231)), C63, "")</f>
        <v/>
      </c>
      <c r="BL63" s="2" t="str">
        <f>IF(OR($B63&lt;D$229, AND($B63&gt;D$230, $B63&lt;D$231)), D63, "")</f>
        <v/>
      </c>
      <c r="BM63" s="2" t="str">
        <f>IF(OR($B63&lt;E$229, AND($B63&gt;E$230, $B63&lt;E$231)), E63, "")</f>
        <v/>
      </c>
      <c r="BN63" s="2" t="str">
        <f>IF(OR($B63&lt;F$229, AND($B63&gt;F$230, $B63&lt;F$231)), F63, "")</f>
        <v/>
      </c>
      <c r="BO63" s="2" t="str">
        <f>IF(OR($B63&lt;G$229, AND($B63&gt;G$230, $B63&lt;G$231)), G63, "")</f>
        <v/>
      </c>
      <c r="BP63" s="2" t="str">
        <f>IF(OR($B63&lt;H$229, AND($B63&gt;H$230, $B63&lt;H$231)), H63, "")</f>
        <v/>
      </c>
      <c r="BQ63" s="2" t="str">
        <f>IF(OR($B63&lt;I$229, AND($B63&gt;I$230, $B63&lt;I$231)), I63, "")</f>
        <v/>
      </c>
      <c r="BR63" s="2" t="str">
        <f>IF(OR($B63&lt;J$229, AND($B63&gt;J$230, $B63&lt;J$231)), J63, "")</f>
        <v/>
      </c>
      <c r="BS63" s="2" t="str">
        <f>IF(OR($B63&lt;K$229, AND($B63&gt;K$230, $B63&lt;K$231)), K63, "")</f>
        <v/>
      </c>
      <c r="BT63" s="2" t="str">
        <f>IF(OR($B63&lt;L$229, AND($B63&gt;L$230, $B63&lt;L$231)), L63, "")</f>
        <v/>
      </c>
      <c r="BU63" s="2" t="str">
        <f>IF(OR($B63&lt;M$229, AND($B63&gt;M$230, $B63&lt;M$231)), M63, "")</f>
        <v/>
      </c>
      <c r="BV63" s="2" t="str">
        <f>IF(OR($B63&lt;N$229, AND($B63&gt;N$230, $B63&lt;N$231)), N63, "")</f>
        <v/>
      </c>
      <c r="BW63" s="2" t="str">
        <f>IF(OR($B63&lt;O$229, AND($B63&gt;O$230, $B63&lt;O$231)), O63, "")</f>
        <v/>
      </c>
      <c r="BZ63" s="2" t="str">
        <f>IF(OR(AND($B63&gt;C$230, $B63&lt;C$231), $B63&gt;C$232), C63, "")</f>
        <v/>
      </c>
      <c r="CA63" s="2" t="str">
        <f>IF(OR(AND($B63&gt;D$230, $B63&lt;D$231), $B63&gt;D$232), D63, "")</f>
        <v/>
      </c>
      <c r="CB63" s="2" t="str">
        <f>IF(OR(AND($B63&gt;E$230, $B63&lt;E$231), $B63&gt;E$232), E63, "")</f>
        <v/>
      </c>
      <c r="CC63" s="2" t="str">
        <f>IF(OR(AND($B63&gt;F$230, $B63&lt;F$231), $B63&gt;F$232), F63, "")</f>
        <v/>
      </c>
      <c r="CD63" s="2" t="str">
        <f>IF(OR(AND($B63&gt;G$230, $B63&lt;G$231), $B63&gt;G$232), G63, "")</f>
        <v/>
      </c>
      <c r="CE63" s="2" t="str">
        <f>IF(OR(AND($B63&gt;H$230, $B63&lt;H$231), $B63&gt;H$232), H63, "")</f>
        <v/>
      </c>
      <c r="CF63" s="2" t="str">
        <f>IF(OR(AND($B63&gt;I$230, $B63&lt;I$231), $B63&gt;I$232), I63, "")</f>
        <v/>
      </c>
      <c r="CG63" s="2" t="str">
        <f>IF(OR(AND($B63&gt;J$230, $B63&lt;J$231), $B63&gt;J$232), J63, "")</f>
        <v/>
      </c>
      <c r="CH63" s="2" t="str">
        <f>IF(OR(AND($B63&gt;K$230, $B63&lt;K$231), $B63&gt;K$232), K63, "")</f>
        <v/>
      </c>
      <c r="CI63" s="2" t="str">
        <f>IF(OR(AND($B63&gt;L$230, $B63&lt;L$231), $B63&gt;L$232), L63, "")</f>
        <v/>
      </c>
      <c r="CJ63" s="2" t="str">
        <f>IF(OR(AND($B63&gt;M$230, $B63&lt;M$231), $B63&gt;M$232), M63, "")</f>
        <v/>
      </c>
      <c r="CK63" s="2" t="str">
        <f>IF(OR(AND($B63&gt;N$230, $B63&lt;N$231), $B63&gt;N$232), N63, "")</f>
        <v/>
      </c>
      <c r="CL63" s="2" t="str">
        <f>IF(OR(AND($B63&gt;O$230, $B63&lt;O$231), $B63&gt;O$232), O63, "")</f>
        <v/>
      </c>
      <c r="CO63" s="2">
        <f>BK$207*$B63+BK$209</f>
        <v>93.086815625042135</v>
      </c>
      <c r="CP63" s="2">
        <f>BL$207*$B63+BL$209</f>
        <v>95.455770610802915</v>
      </c>
      <c r="CQ63" s="2">
        <f>BM$207*$B63+BM$209</f>
        <v>96.673848422890956</v>
      </c>
      <c r="CR63" s="2">
        <f>BN$207*$B63+BN$209</f>
        <v>96.634471226598905</v>
      </c>
      <c r="CS63" s="2">
        <f>BO$207*$B63+BO$209</f>
        <v>96.052387049566676</v>
      </c>
      <c r="CT63" s="2">
        <f>BP$207*$B63+BP$209</f>
        <v>97.586967410504826</v>
      </c>
      <c r="CU63" s="2">
        <f>BQ$207*$B63+BQ$209</f>
        <v>99.516103680659583</v>
      </c>
      <c r="CV63" s="2">
        <f>BR$207*$B63+BR$209</f>
        <v>99.945201428627868</v>
      </c>
      <c r="CW63" s="2">
        <f>BS$207*$B63+BS$209</f>
        <v>97.249210783531524</v>
      </c>
      <c r="CX63" s="2">
        <f>BT$207*$B63+BT$209</f>
        <v>93.005109943990306</v>
      </c>
      <c r="CY63" s="2">
        <f>BU$207*$B63+BU$209</f>
        <v>86.035227394121563</v>
      </c>
      <c r="CZ63" s="2">
        <f>BV$207*$B63+BV$209</f>
        <v>76.400163183626034</v>
      </c>
      <c r="DA63" s="2">
        <f>BW$207*$B63+BW$209</f>
        <v>65.83956797177332</v>
      </c>
      <c r="DD63" s="2">
        <f>BZ$207*$B63+BZ$209</f>
        <v>96.607807366487478</v>
      </c>
      <c r="DE63" s="2">
        <f>CA$207*$B63+CA$209</f>
        <v>97.855886040291665</v>
      </c>
      <c r="DF63" s="2">
        <f>CB$207*$B63+CB$209</f>
        <v>98.135119150947787</v>
      </c>
      <c r="DG63" s="2">
        <f>CC$207*$B63+CC$209</f>
        <v>98.222225497683411</v>
      </c>
      <c r="DH63" s="2">
        <f>CD$207*$B63+CD$209</f>
        <v>97.296360134029811</v>
      </c>
      <c r="DI63" s="2">
        <f>CE$207*$B63+CE$209</f>
        <v>99.398793661200372</v>
      </c>
      <c r="DJ63" s="2">
        <f>CF$207*$B63+CF$209</f>
        <v>102.14892238973785</v>
      </c>
      <c r="DK63" s="2">
        <f>CG$207*$B63+CG$209</f>
        <v>103.2347784885732</v>
      </c>
      <c r="DL63" s="2">
        <f>CH$207*$B63+CH$209</f>
        <v>100.69930440705177</v>
      </c>
      <c r="DM63" s="2">
        <f>CI$207*$B63+CI$209</f>
        <v>95.844423450164243</v>
      </c>
      <c r="DN63" s="2">
        <f>CJ$207*$B63+CJ$209</f>
        <v>89.185476412099192</v>
      </c>
      <c r="DO63" s="2">
        <f>CK$207*$B63+CK$209</f>
        <v>79.249443253681264</v>
      </c>
      <c r="DP63" s="2">
        <f>CL$207*$B63+CL$209</f>
        <v>67.794157549813633</v>
      </c>
      <c r="DS63" s="2">
        <f>POWER(10,($B63-C$227)/C$228)/(1+POWER(10,($B63-C$227)/C$228))</f>
        <v>1.3979485999204986E-2</v>
      </c>
      <c r="DT63" s="2">
        <f>POWER(10,($B63-D$227)/D$228)/(1+POWER(10,($B63-D$227)/D$228))</f>
        <v>1.7481684504329416E-2</v>
      </c>
      <c r="DU63" s="2">
        <f>POWER(10,($B63-E$227)/E$228)/(1+POWER(10,($B63-E$227)/E$228))</f>
        <v>1.8021668446092903E-2</v>
      </c>
      <c r="DV63" s="2">
        <f>POWER(10,($B63-F$227)/F$228)/(1+POWER(10,($B63-F$227)/F$228))</f>
        <v>2.0041407666988899E-2</v>
      </c>
      <c r="DW63" s="2">
        <f>POWER(10,($B63-G$227)/G$228)/(1+POWER(10,($B63-G$227)/G$228))</f>
        <v>1.8959227105038719E-2</v>
      </c>
      <c r="DX63" s="2">
        <f>POWER(10,($B63-H$227)/H$228)/(1+POWER(10,($B63-H$227)/H$228))</f>
        <v>1.8358262584951511E-2</v>
      </c>
      <c r="DY63" s="2">
        <f>POWER(10,($B63-I$227)/I$228)/(1+POWER(10,($B63-I$227)/I$228))</f>
        <v>1.9469255314875353E-2</v>
      </c>
      <c r="DZ63" s="2">
        <f>POWER(10,($B63-J$227)/J$228)/(1+POWER(10,($B63-J$227)/J$228))</f>
        <v>1.8813103719400041E-2</v>
      </c>
      <c r="EA63" s="2">
        <f>POWER(10,($B63-K$227)/K$228)/(1+POWER(10,($B63-K$227)/K$228))</f>
        <v>1.9115190006960395E-2</v>
      </c>
      <c r="EB63" s="2">
        <f>POWER(10,($B63-L$227)/L$228)/(1+POWER(10,($B63-L$227)/L$228))</f>
        <v>1.8399593928430304E-2</v>
      </c>
      <c r="EC63" s="2">
        <f>POWER(10,($B63-M$227)/M$228)/(1+POWER(10,($B63-M$227)/M$228))</f>
        <v>1.7621666163110186E-2</v>
      </c>
      <c r="ED63" s="2">
        <f>POWER(10,($B63-N$227)/N$228)/(1+POWER(10,($B63-N$227)/N$228))</f>
        <v>2.0918039144060482E-2</v>
      </c>
      <c r="EE63" s="2">
        <f>POWER(10,($B63-O$227)/O$228)/(1+POWER(10,($B63-O$227)/O$228))</f>
        <v>1.8640066952773714E-2</v>
      </c>
    </row>
    <row r="64" spans="2:135" x14ac:dyDescent="0.25">
      <c r="B64" s="2">
        <v>58</v>
      </c>
      <c r="C64">
        <v>208.69</v>
      </c>
      <c r="D64">
        <v>221.36</v>
      </c>
      <c r="E64">
        <v>225.458</v>
      </c>
      <c r="F64">
        <v>217.542</v>
      </c>
      <c r="G64">
        <v>213.542</v>
      </c>
      <c r="H64">
        <v>220.42400000000001</v>
      </c>
      <c r="I64">
        <v>225.881</v>
      </c>
      <c r="J64">
        <v>227.78</v>
      </c>
      <c r="K64">
        <v>218.28800000000001</v>
      </c>
      <c r="L64">
        <v>207.542</v>
      </c>
      <c r="M64">
        <v>188.59299999999999</v>
      </c>
      <c r="N64">
        <v>108.0492</v>
      </c>
      <c r="O64">
        <v>112.69840000000001</v>
      </c>
      <c r="R64" s="5">
        <f>AV64+(C$209*_xlfn.NORM.DIST($B64,C$214*C$215+C$213,C$219*C$214,FALSE))+(C$211*_xlfn.NORM.DIST($B64,C$214*C$216+C$213,C$220*C$214,FALSE))+(C$210*_xlfn.NORM.DIST($B64,C$214*C$217+C$213,C$221*C$214,FALSE))+(C$212*_xlfn.NORM.DIST($B64,C$214*C$218+C$213,C$222*C$214,FALSE))</f>
        <v>210.71921177846343</v>
      </c>
      <c r="S64" s="5">
        <f>AW64+(D$209*_xlfn.NORM.DIST($B64,D$214*D$215+D$213,D$219*D$214,FALSE))+(D$211*_xlfn.NORM.DIST($B64,D$214*D$216+D$213,D$220*D$214,FALSE))+(D$210*_xlfn.NORM.DIST($B64,D$214*D$217+D$213,D$221*D$214,FALSE))+(D$212*_xlfn.NORM.DIST($B64,D$214*D$218+D$213,D$222*D$214,FALSE))</f>
        <v>214.96769018889125</v>
      </c>
      <c r="T64" s="5">
        <f>AX64+(E$209*_xlfn.NORM.DIST($B64,E$214*E$215+E$213,E$219*E$214,FALSE))+(E$211*_xlfn.NORM.DIST($B64,E$214*E$216+E$213,E$220*E$214,FALSE))+(E$210*_xlfn.NORM.DIST($B64,E$214*E$217+E$213,E$221*E$214,FALSE))+(E$212*_xlfn.NORM.DIST($B64,E$214*E$218+E$213,E$222*E$214,FALSE))</f>
        <v>220.85294943229542</v>
      </c>
      <c r="U64" s="5">
        <f>AY64+(F$209*_xlfn.NORM.DIST($B64,F$214*F$215+F$213,F$219*F$214,FALSE))+(F$211*_xlfn.NORM.DIST($B64,F$214*F$216+F$213,F$220*F$214,FALSE))+(F$210*_xlfn.NORM.DIST($B64,F$214*F$217+F$213,F$221*F$214,FALSE))+(F$212*_xlfn.NORM.DIST($B64,F$214*F$218+F$213,F$222*F$214,FALSE))</f>
        <v>199.03298957326203</v>
      </c>
      <c r="V64" s="5">
        <f>AZ64+(G$209*_xlfn.NORM.DIST($B64,G$214*G$215+G$213,G$219*G$214,FALSE))+(G$211*_xlfn.NORM.DIST($B64,G$214*G$216+G$213,G$220*G$214,FALSE))+(G$210*_xlfn.NORM.DIST($B64,G$214*G$217+G$213,G$221*G$214,FALSE))+(G$212*_xlfn.NORM.DIST($B64,G$214*G$218+G$213,G$222*G$214,FALSE))</f>
        <v>199.46304347523244</v>
      </c>
      <c r="W64" s="5">
        <f>BA64+(H$209*_xlfn.NORM.DIST($B64,H$214*H$215+H$213,H$219*H$214,FALSE))+(H$211*_xlfn.NORM.DIST($B64,H$214*H$216+H$213,H$220*H$214,FALSE))+(H$210*_xlfn.NORM.DIST($B64,H$214*H$217+H$213,H$221*H$214,FALSE))+(H$212*_xlfn.NORM.DIST($B64,H$214*H$218+H$213,H$222*H$214,FALSE))</f>
        <v>209.28127814340132</v>
      </c>
      <c r="X64" s="5">
        <f>BB64+(I$209*_xlfn.NORM.DIST($B64,I$214*I$215+I$213,I$219*I$214,FALSE))+(I$211*_xlfn.NORM.DIST($B64,I$214*I$216+I$213,I$220*I$214,FALSE))+(I$210*_xlfn.NORM.DIST($B64,I$214*I$217+I$213,I$221*I$214,FALSE))+(I$212*_xlfn.NORM.DIST($B64,I$214*I$218+I$213,I$222*I$214,FALSE))</f>
        <v>208.85156467747356</v>
      </c>
      <c r="Y64" s="5">
        <f>BC64+(J$209*_xlfn.NORM.DIST($B64,J$214*J$215+J$213,J$219*J$214,FALSE))+(J$211*_xlfn.NORM.DIST($B64,J$214*J$216+J$213,J$220*J$214,FALSE))+(J$210*_xlfn.NORM.DIST($B64,J$214*J$217+J$213,J$221*J$214,FALSE))+(J$212*_xlfn.NORM.DIST($B64,J$214*J$218+J$213,J$222*J$214,FALSE))</f>
        <v>213.63478628922246</v>
      </c>
      <c r="Z64" s="5">
        <f>BD64+(K$209*_xlfn.NORM.DIST($B64,K$214*K$215+K$213,K$219*K$214,FALSE))+(K$211*_xlfn.NORM.DIST($B64,K$214*K$216+K$213,K$220*K$214,FALSE))+(K$210*_xlfn.NORM.DIST($B64,K$214*K$217+K$213,K$221*K$214,FALSE))+(K$212*_xlfn.NORM.DIST($B64,K$214*K$218+K$213,K$222*K$214,FALSE))</f>
        <v>198.20050099870593</v>
      </c>
      <c r="AA64" s="5">
        <f>BE64+(L$209*_xlfn.NORM.DIST($B64,L$214*L$215+L$213,L$219*L$214,FALSE))+(L$211*_xlfn.NORM.DIST($B64,L$214*L$216+L$213,L$220*L$214,FALSE))+(L$210*_xlfn.NORM.DIST($B64,L$214*L$217+L$213,L$221*L$214,FALSE))+(L$212*_xlfn.NORM.DIST($B64,L$214*L$218+L$213,L$222*L$214,FALSE))</f>
        <v>190.54395242853158</v>
      </c>
      <c r="AB64" s="5">
        <f>BF64+(M$209*_xlfn.NORM.DIST($B64,M$214*M$215+M$213,M$219*M$214,FALSE))+(M$211*_xlfn.NORM.DIST($B64,M$214*M$216+M$213,M$220*M$214,FALSE))+(M$210*_xlfn.NORM.DIST($B64,M$214*M$217+M$213,M$221*M$214,FALSE))+(M$212*_xlfn.NORM.DIST($B64,M$214*M$218+M$213,M$222*M$214,FALSE))</f>
        <v>172.51133020360535</v>
      </c>
      <c r="AC64" s="5">
        <f>BG64+(N$209*_xlfn.NORM.DIST($B64,N$214*N$215+N$213,N$219*N$214,FALSE))+(N$211*_xlfn.NORM.DIST($B64,N$214*N$216+N$213,N$220*N$214,FALSE))+(N$210*_xlfn.NORM.DIST($B64,N$214*N$217+N$213,N$221*N$214,FALSE))+(N$212*_xlfn.NORM.DIST($B64,N$214*N$218+N$213,N$222*N$214,FALSE))</f>
        <v>115.98255281913048</v>
      </c>
      <c r="AD64" s="5">
        <f>BH64+(O$209*_xlfn.NORM.DIST($B64,O$214*O$215+O$213,O$219*O$214,FALSE))+(O$211*_xlfn.NORM.DIST($B64,O$214*O$216+O$213,O$220*O$214,FALSE))+(O$210*_xlfn.NORM.DIST($B64,O$214*O$217+O$213,O$221*O$214,FALSE))+(O$212*_xlfn.NORM.DIST($B64,O$214*O$218+O$213,O$222*O$214,FALSE))</f>
        <v>106.89913549853694</v>
      </c>
      <c r="AE64" s="5"/>
      <c r="AG64" s="5">
        <f t="shared" si="0"/>
        <v>-2.0292117784634343</v>
      </c>
      <c r="AH64" s="5">
        <f t="shared" si="1"/>
        <v>6.3923098111087597</v>
      </c>
      <c r="AI64" s="5">
        <f t="shared" si="2"/>
        <v>4.6050505677045805</v>
      </c>
      <c r="AJ64" s="5">
        <f t="shared" si="3"/>
        <v>18.509010426737973</v>
      </c>
      <c r="AK64" s="5">
        <f t="shared" si="4"/>
        <v>14.078956524767563</v>
      </c>
      <c r="AL64" s="5">
        <f t="shared" si="5"/>
        <v>11.142721856598683</v>
      </c>
      <c r="AM64" s="5">
        <f t="shared" si="6"/>
        <v>17.029435322526439</v>
      </c>
      <c r="AN64" s="5">
        <f t="shared" si="7"/>
        <v>14.14521371077754</v>
      </c>
      <c r="AO64" s="5">
        <f t="shared" si="8"/>
        <v>20.087499001294077</v>
      </c>
      <c r="AP64" s="5">
        <f t="shared" si="9"/>
        <v>16.998047571468419</v>
      </c>
      <c r="AQ64" s="5">
        <f t="shared" si="10"/>
        <v>16.081669796394635</v>
      </c>
      <c r="AR64" s="5">
        <f t="shared" si="11"/>
        <v>-7.9333528191304765</v>
      </c>
      <c r="AS64" s="5">
        <f t="shared" si="12"/>
        <v>5.799264501463071</v>
      </c>
      <c r="AV64" s="2">
        <f t="shared" si="13"/>
        <v>93.15454697298749</v>
      </c>
      <c r="AW64" s="2">
        <f t="shared" si="14"/>
        <v>95.508645399664033</v>
      </c>
      <c r="AX64" s="2">
        <f t="shared" si="15"/>
        <v>96.698230063442125</v>
      </c>
      <c r="AY64" s="2">
        <f t="shared" si="16"/>
        <v>96.666463142294816</v>
      </c>
      <c r="AZ64" s="2">
        <f t="shared" si="17"/>
        <v>96.096321055342571</v>
      </c>
      <c r="BA64" s="2">
        <f t="shared" si="18"/>
        <v>97.659785893993131</v>
      </c>
      <c r="BB64" s="2">
        <f t="shared" si="19"/>
        <v>99.614352929128628</v>
      </c>
      <c r="BC64" s="2">
        <f t="shared" si="20"/>
        <v>100.06069333977496</v>
      </c>
      <c r="BD64" s="2">
        <f t="shared" si="21"/>
        <v>97.361442434904504</v>
      </c>
      <c r="BE64" s="2">
        <f t="shared" si="22"/>
        <v>93.09073778019534</v>
      </c>
      <c r="BF64" s="2">
        <f t="shared" si="23"/>
        <v>86.131867586232701</v>
      </c>
      <c r="BG64" s="2">
        <f t="shared" si="24"/>
        <v>76.506912956459203</v>
      </c>
      <c r="BH64" s="2">
        <f t="shared" si="25"/>
        <v>65.909121598404326</v>
      </c>
      <c r="BK64" s="2" t="str">
        <f>IF(OR($B64&lt;C$229, AND($B64&gt;C$230, $B64&lt;C$231)), C64, "")</f>
        <v/>
      </c>
      <c r="BL64" s="2" t="str">
        <f>IF(OR($B64&lt;D$229, AND($B64&gt;D$230, $B64&lt;D$231)), D64, "")</f>
        <v/>
      </c>
      <c r="BM64" s="2" t="str">
        <f>IF(OR($B64&lt;E$229, AND($B64&gt;E$230, $B64&lt;E$231)), E64, "")</f>
        <v/>
      </c>
      <c r="BN64" s="2" t="str">
        <f>IF(OR($B64&lt;F$229, AND($B64&gt;F$230, $B64&lt;F$231)), F64, "")</f>
        <v/>
      </c>
      <c r="BO64" s="2" t="str">
        <f>IF(OR($B64&lt;G$229, AND($B64&gt;G$230, $B64&lt;G$231)), G64, "")</f>
        <v/>
      </c>
      <c r="BP64" s="2" t="str">
        <f>IF(OR($B64&lt;H$229, AND($B64&gt;H$230, $B64&lt;H$231)), H64, "")</f>
        <v/>
      </c>
      <c r="BQ64" s="2" t="str">
        <f>IF(OR($B64&lt;I$229, AND($B64&gt;I$230, $B64&lt;I$231)), I64, "")</f>
        <v/>
      </c>
      <c r="BR64" s="2" t="str">
        <f>IF(OR($B64&lt;J$229, AND($B64&gt;J$230, $B64&lt;J$231)), J64, "")</f>
        <v/>
      </c>
      <c r="BS64" s="2" t="str">
        <f>IF(OR($B64&lt;K$229, AND($B64&gt;K$230, $B64&lt;K$231)), K64, "")</f>
        <v/>
      </c>
      <c r="BT64" s="2" t="str">
        <f>IF(OR($B64&lt;L$229, AND($B64&gt;L$230, $B64&lt;L$231)), L64, "")</f>
        <v/>
      </c>
      <c r="BU64" s="2" t="str">
        <f>IF(OR($B64&lt;M$229, AND($B64&gt;M$230, $B64&lt;M$231)), M64, "")</f>
        <v/>
      </c>
      <c r="BV64" s="2" t="str">
        <f>IF(OR($B64&lt;N$229, AND($B64&gt;N$230, $B64&lt;N$231)), N64, "")</f>
        <v/>
      </c>
      <c r="BW64" s="2" t="str">
        <f>IF(OR($B64&lt;O$229, AND($B64&gt;O$230, $B64&lt;O$231)), O64, "")</f>
        <v/>
      </c>
      <c r="BZ64" s="2" t="str">
        <f>IF(OR(AND($B64&gt;C$230, $B64&lt;C$231), $B64&gt;C$232), C64, "")</f>
        <v/>
      </c>
      <c r="CA64" s="2" t="str">
        <f>IF(OR(AND($B64&gt;D$230, $B64&lt;D$231), $B64&gt;D$232), D64, "")</f>
        <v/>
      </c>
      <c r="CB64" s="2" t="str">
        <f>IF(OR(AND($B64&gt;E$230, $B64&lt;E$231), $B64&gt;E$232), E64, "")</f>
        <v/>
      </c>
      <c r="CC64" s="2" t="str">
        <f>IF(OR(AND($B64&gt;F$230, $B64&lt;F$231), $B64&gt;F$232), F64, "")</f>
        <v/>
      </c>
      <c r="CD64" s="2" t="str">
        <f>IF(OR(AND($B64&gt;G$230, $B64&lt;G$231), $B64&gt;G$232), G64, "")</f>
        <v/>
      </c>
      <c r="CE64" s="2" t="str">
        <f>IF(OR(AND($B64&gt;H$230, $B64&lt;H$231), $B64&gt;H$232), H64, "")</f>
        <v/>
      </c>
      <c r="CF64" s="2" t="str">
        <f>IF(OR(AND($B64&gt;I$230, $B64&lt;I$231), $B64&gt;I$232), I64, "")</f>
        <v/>
      </c>
      <c r="CG64" s="2" t="str">
        <f>IF(OR(AND($B64&gt;J$230, $B64&lt;J$231), $B64&gt;J$232), J64, "")</f>
        <v/>
      </c>
      <c r="CH64" s="2" t="str">
        <f>IF(OR(AND($B64&gt;K$230, $B64&lt;K$231), $B64&gt;K$232), K64, "")</f>
        <v/>
      </c>
      <c r="CI64" s="2" t="str">
        <f>IF(OR(AND($B64&gt;L$230, $B64&lt;L$231), $B64&gt;L$232), L64, "")</f>
        <v/>
      </c>
      <c r="CJ64" s="2" t="str">
        <f>IF(OR(AND($B64&gt;M$230, $B64&lt;M$231), $B64&gt;M$232), M64, "")</f>
        <v/>
      </c>
      <c r="CK64" s="2" t="str">
        <f>IF(OR(AND($B64&gt;N$230, $B64&lt;N$231), $B64&gt;N$232), N64, "")</f>
        <v/>
      </c>
      <c r="CL64" s="2" t="str">
        <f>IF(OR(AND($B64&gt;O$230, $B64&lt;O$231), $B64&gt;O$232), O64, "")</f>
        <v/>
      </c>
      <c r="CO64" s="2">
        <f>BK$207*$B64+BK$209</f>
        <v>93.102129862079948</v>
      </c>
      <c r="CP64" s="2">
        <f>BL$207*$B64+BL$209</f>
        <v>95.464180317870742</v>
      </c>
      <c r="CQ64" s="2">
        <f>BM$207*$B64+BM$209</f>
        <v>96.670373872513082</v>
      </c>
      <c r="CR64" s="2">
        <f>BN$207*$B64+BN$209</f>
        <v>96.632736045605526</v>
      </c>
      <c r="CS64" s="2">
        <f>BO$207*$B64+BO$209</f>
        <v>96.071470357685442</v>
      </c>
      <c r="CT64" s="2">
        <f>BP$207*$B64+BP$209</f>
        <v>97.624530304649127</v>
      </c>
      <c r="CU64" s="2">
        <f>BQ$207*$B64+BQ$209</f>
        <v>99.560033234935773</v>
      </c>
      <c r="CV64" s="2">
        <f>BR$207*$B64+BR$209</f>
        <v>99.995073221190609</v>
      </c>
      <c r="CW64" s="2">
        <f>BS$207*$B64+BS$209</f>
        <v>97.291510788170001</v>
      </c>
      <c r="CX64" s="2">
        <f>BT$207*$B64+BT$209</f>
        <v>93.035366232848176</v>
      </c>
      <c r="CY64" s="2">
        <f>BU$207*$B64+BU$209</f>
        <v>86.0729035468718</v>
      </c>
      <c r="CZ64" s="2">
        <f>BV$207*$B64+BV$209</f>
        <v>76.443598842956192</v>
      </c>
      <c r="DA64" s="2">
        <f>BW$207*$B64+BW$209</f>
        <v>65.870402984232797</v>
      </c>
      <c r="DD64" s="2">
        <f>BZ$207*$B64+BZ$209</f>
        <v>96.526393717776045</v>
      </c>
      <c r="DE64" s="2">
        <f>CA$207*$B64+CA$209</f>
        <v>97.787814101064754</v>
      </c>
      <c r="DF64" s="2">
        <f>CB$207*$B64+CB$209</f>
        <v>98.082525029788982</v>
      </c>
      <c r="DG64" s="2">
        <f>CC$207*$B64+CC$209</f>
        <v>98.170499935921129</v>
      </c>
      <c r="DH64" s="2">
        <f>CD$207*$B64+CD$209</f>
        <v>97.269069901058714</v>
      </c>
      <c r="DI64" s="2">
        <f>CE$207*$B64+CE$209</f>
        <v>99.379077001280677</v>
      </c>
      <c r="DJ64" s="2">
        <f>CF$207*$B64+CF$209</f>
        <v>102.10934512488238</v>
      </c>
      <c r="DK64" s="2">
        <f>CG$207*$B64+CG$209</f>
        <v>103.18194150906801</v>
      </c>
      <c r="DL64" s="2">
        <f>CH$207*$B64+CH$209</f>
        <v>100.6341947957018</v>
      </c>
      <c r="DM64" s="2">
        <f>CI$207*$B64+CI$209</f>
        <v>95.784834300285766</v>
      </c>
      <c r="DN64" s="2">
        <f>CJ$207*$B64+CJ$209</f>
        <v>89.129780643196085</v>
      </c>
      <c r="DO64" s="2">
        <f>CK$207*$B64+CK$209</f>
        <v>79.209617725986519</v>
      </c>
      <c r="DP64" s="2">
        <f>CL$207*$B64+CL$209</f>
        <v>67.768212644534188</v>
      </c>
      <c r="DS64" s="2">
        <f>POWER(10,($B64-C$227)/C$228)/(1+POWER(10,($B64-C$227)/C$228))</f>
        <v>1.5307556051891342E-2</v>
      </c>
      <c r="DT64" s="2">
        <f>POWER(10,($B64-D$227)/D$228)/(1+POWER(10,($B64-D$227)/D$228))</f>
        <v>1.913601106805151E-2</v>
      </c>
      <c r="DU64" s="2">
        <f>POWER(10,($B64-E$227)/E$228)/(1+POWER(10,($B64-E$227)/E$228))</f>
        <v>1.972606883159107E-2</v>
      </c>
      <c r="DV64" s="2">
        <f>POWER(10,($B64-F$227)/F$228)/(1+POWER(10,($B64-F$227)/F$228))</f>
        <v>2.1932558633803927E-2</v>
      </c>
      <c r="DW64" s="2">
        <f>POWER(10,($B64-G$227)/G$228)/(1+POWER(10,($B64-G$227)/G$228))</f>
        <v>2.0750423457183483E-2</v>
      </c>
      <c r="DX64" s="2">
        <f>POWER(10,($B64-H$227)/H$228)/(1+POWER(10,($B64-H$227)/H$228))</f>
        <v>2.0093844986681937E-2</v>
      </c>
      <c r="DY64" s="2">
        <f>POWER(10,($B64-I$227)/I$228)/(1+POWER(10,($B64-I$227)/I$228))</f>
        <v>2.1307590651057164E-2</v>
      </c>
      <c r="DZ64" s="2">
        <f>POWER(10,($B64-J$227)/J$228)/(1+POWER(10,($B64-J$227)/J$228))</f>
        <v>2.0590784637685024E-2</v>
      </c>
      <c r="EA64" s="2">
        <f>POWER(10,($B64-K$227)/K$228)/(1+POWER(10,($B64-K$227)/K$228))</f>
        <v>2.0920806925492072E-2</v>
      </c>
      <c r="EB64" s="2">
        <f>POWER(10,($B64-L$227)/L$228)/(1+POWER(10,($B64-L$227)/L$228))</f>
        <v>2.0139003614168146E-2</v>
      </c>
      <c r="EC64" s="2">
        <f>POWER(10,($B64-M$227)/M$228)/(1+POWER(10,($B64-M$227)/M$228))</f>
        <v>1.92889794070529E-2</v>
      </c>
      <c r="ED64" s="2">
        <f>POWER(10,($B64-N$227)/N$228)/(1+POWER(10,($B64-N$227)/N$228))</f>
        <v>2.2889978767477399E-2</v>
      </c>
      <c r="EE64" s="2">
        <f>POWER(10,($B64-O$227)/O$228)/(1+POWER(10,($B64-O$227)/O$228))</f>
        <v>2.0401737319313825E-2</v>
      </c>
    </row>
    <row r="65" spans="2:135" x14ac:dyDescent="0.25">
      <c r="B65" s="2">
        <v>59</v>
      </c>
      <c r="C65">
        <v>207.69</v>
      </c>
      <c r="D65">
        <v>214.44</v>
      </c>
      <c r="E65">
        <v>223.37299999999999</v>
      </c>
      <c r="F65">
        <v>207.39</v>
      </c>
      <c r="G65">
        <v>207.71199999999999</v>
      </c>
      <c r="H65">
        <v>216.102</v>
      </c>
      <c r="I65">
        <v>217.22</v>
      </c>
      <c r="J65">
        <v>221.203</v>
      </c>
      <c r="K65">
        <v>204.50800000000001</v>
      </c>
      <c r="L65">
        <v>196.84700000000001</v>
      </c>
      <c r="M65">
        <v>177.119</v>
      </c>
      <c r="N65">
        <v>89.032799999999995</v>
      </c>
      <c r="O65">
        <v>91.333299999999994</v>
      </c>
      <c r="R65" s="5">
        <f>AV65+(C$209*_xlfn.NORM.DIST($B65,C$214*C$215+C$213,C$219*C$214,FALSE))+(C$211*_xlfn.NORM.DIST($B65,C$214*C$216+C$213,C$220*C$214,FALSE))+(C$210*_xlfn.NORM.DIST($B65,C$214*C$217+C$213,C$221*C$214,FALSE))+(C$212*_xlfn.NORM.DIST($B65,C$214*C$218+C$213,C$222*C$214,FALSE))</f>
        <v>200.33716119300973</v>
      </c>
      <c r="S65" s="5">
        <f>AW65+(D$209*_xlfn.NORM.DIST($B65,D$214*D$215+D$213,D$219*D$214,FALSE))+(D$211*_xlfn.NORM.DIST($B65,D$214*D$216+D$213,D$220*D$214,FALSE))+(D$210*_xlfn.NORM.DIST($B65,D$214*D$217+D$213,D$221*D$214,FALSE))+(D$212*_xlfn.NORM.DIST($B65,D$214*D$218+D$213,D$222*D$214,FALSE))</f>
        <v>202.44708146700637</v>
      </c>
      <c r="T65" s="5">
        <f>AX65+(E$209*_xlfn.NORM.DIST($B65,E$214*E$215+E$213,E$219*E$214,FALSE))+(E$211*_xlfn.NORM.DIST($B65,E$214*E$216+E$213,E$220*E$214,FALSE))+(E$210*_xlfn.NORM.DIST($B65,E$214*E$217+E$213,E$221*E$214,FALSE))+(E$212*_xlfn.NORM.DIST($B65,E$214*E$218+E$213,E$222*E$214,FALSE))</f>
        <v>210.43333617097295</v>
      </c>
      <c r="U65" s="5">
        <f>AY65+(F$209*_xlfn.NORM.DIST($B65,F$214*F$215+F$213,F$219*F$214,FALSE))+(F$211*_xlfn.NORM.DIST($B65,F$214*F$216+F$213,F$220*F$214,FALSE))+(F$210*_xlfn.NORM.DIST($B65,F$214*F$217+F$213,F$221*F$214,FALSE))+(F$212*_xlfn.NORM.DIST($B65,F$214*F$218+F$213,F$222*F$214,FALSE))</f>
        <v>184.27790842771563</v>
      </c>
      <c r="V65" s="5">
        <f>AZ65+(G$209*_xlfn.NORM.DIST($B65,G$214*G$215+G$213,G$219*G$214,FALSE))+(G$211*_xlfn.NORM.DIST($B65,G$214*G$216+G$213,G$220*G$214,FALSE))+(G$210*_xlfn.NORM.DIST($B65,G$214*G$217+G$213,G$221*G$214,FALSE))+(G$212*_xlfn.NORM.DIST($B65,G$214*G$218+G$213,G$222*G$214,FALSE))</f>
        <v>185.6434411514031</v>
      </c>
      <c r="W65" s="5">
        <f>BA65+(H$209*_xlfn.NORM.DIST($B65,H$214*H$215+H$213,H$219*H$214,FALSE))+(H$211*_xlfn.NORM.DIST($B65,H$214*H$216+H$213,H$220*H$214,FALSE))+(H$210*_xlfn.NORM.DIST($B65,H$214*H$217+H$213,H$221*H$214,FALSE))+(H$212*_xlfn.NORM.DIST($B65,H$214*H$218+H$213,H$222*H$214,FALSE))</f>
        <v>196.61091463574093</v>
      </c>
      <c r="X65" s="5">
        <f>BB65+(I$209*_xlfn.NORM.DIST($B65,I$214*I$215+I$213,I$219*I$214,FALSE))+(I$211*_xlfn.NORM.DIST($B65,I$214*I$216+I$213,I$220*I$214,FALSE))+(I$210*_xlfn.NORM.DIST($B65,I$214*I$217+I$213,I$221*I$214,FALSE))+(I$212*_xlfn.NORM.DIST($B65,I$214*I$218+I$213,I$222*I$214,FALSE))</f>
        <v>194.50583188322855</v>
      </c>
      <c r="Y65" s="5">
        <f>BC65+(J$209*_xlfn.NORM.DIST($B65,J$214*J$215+J$213,J$219*J$214,FALSE))+(J$211*_xlfn.NORM.DIST($B65,J$214*J$216+J$213,J$220*J$214,FALSE))+(J$210*_xlfn.NORM.DIST($B65,J$214*J$217+J$213,J$221*J$214,FALSE))+(J$212*_xlfn.NORM.DIST($B65,J$214*J$218+J$213,J$222*J$214,FALSE))</f>
        <v>199.52457283478086</v>
      </c>
      <c r="Z65" s="5">
        <f>BD65+(K$209*_xlfn.NORM.DIST($B65,K$214*K$215+K$213,K$219*K$214,FALSE))+(K$211*_xlfn.NORM.DIST($B65,K$214*K$216+K$213,K$220*K$214,FALSE))+(K$210*_xlfn.NORM.DIST($B65,K$214*K$217+K$213,K$221*K$214,FALSE))+(K$212*_xlfn.NORM.DIST($B65,K$214*K$218+K$213,K$222*K$214,FALSE))</f>
        <v>183.24751398860451</v>
      </c>
      <c r="AA65" s="5">
        <f>BE65+(L$209*_xlfn.NORM.DIST($B65,L$214*L$215+L$213,L$219*L$214,FALSE))+(L$211*_xlfn.NORM.DIST($B65,L$214*L$216+L$213,L$220*L$214,FALSE))+(L$210*_xlfn.NORM.DIST($B65,L$214*L$217+L$213,L$221*L$214,FALSE))+(L$212*_xlfn.NORM.DIST($B65,L$214*L$218+L$213,L$222*L$214,FALSE))</f>
        <v>176.64272333324681</v>
      </c>
      <c r="AB65" s="5">
        <f>BF65+(M$209*_xlfn.NORM.DIST($B65,M$214*M$215+M$213,M$219*M$214,FALSE))+(M$211*_xlfn.NORM.DIST($B65,M$214*M$216+M$213,M$220*M$214,FALSE))+(M$210*_xlfn.NORM.DIST($B65,M$214*M$217+M$213,M$221*M$214,FALSE))+(M$212*_xlfn.NORM.DIST($B65,M$214*M$218+M$213,M$222*M$214,FALSE))</f>
        <v>159.31151475400247</v>
      </c>
      <c r="AC65" s="5">
        <f>BG65+(N$209*_xlfn.NORM.DIST($B65,N$214*N$215+N$213,N$219*N$214,FALSE))+(N$211*_xlfn.NORM.DIST($B65,N$214*N$216+N$213,N$220*N$214,FALSE))+(N$210*_xlfn.NORM.DIST($B65,N$214*N$217+N$213,N$221*N$214,FALSE))+(N$212*_xlfn.NORM.DIST($B65,N$214*N$218+N$213,N$222*N$214,FALSE))</f>
        <v>106.23526454684337</v>
      </c>
      <c r="AD65" s="5">
        <f>BH65+(O$209*_xlfn.NORM.DIST($B65,O$214*O$215+O$213,O$219*O$214,FALSE))+(O$211*_xlfn.NORM.DIST($B65,O$214*O$216+O$213,O$220*O$214,FALSE))+(O$210*_xlfn.NORM.DIST($B65,O$214*O$217+O$213,O$221*O$214,FALSE))+(O$212*_xlfn.NORM.DIST($B65,O$214*O$218+O$213,O$222*O$214,FALSE))</f>
        <v>97.680990039609782</v>
      </c>
      <c r="AE65" s="5"/>
      <c r="AG65" s="5">
        <f t="shared" si="0"/>
        <v>7.3528388069902633</v>
      </c>
      <c r="AH65" s="5">
        <f t="shared" si="1"/>
        <v>11.992918532993627</v>
      </c>
      <c r="AI65" s="5">
        <f t="shared" si="2"/>
        <v>12.93966382902704</v>
      </c>
      <c r="AJ65" s="5">
        <f t="shared" si="3"/>
        <v>23.112091572284356</v>
      </c>
      <c r="AK65" s="5">
        <f t="shared" si="4"/>
        <v>22.068558848596894</v>
      </c>
      <c r="AL65" s="5">
        <f t="shared" si="5"/>
        <v>19.491085364259078</v>
      </c>
      <c r="AM65" s="5">
        <f t="shared" si="6"/>
        <v>22.714168116771447</v>
      </c>
      <c r="AN65" s="5">
        <f t="shared" si="7"/>
        <v>21.678427165219148</v>
      </c>
      <c r="AO65" s="5">
        <f t="shared" si="8"/>
        <v>21.2604860113955</v>
      </c>
      <c r="AP65" s="5">
        <f t="shared" si="9"/>
        <v>20.204276666753202</v>
      </c>
      <c r="AQ65" s="5">
        <f t="shared" si="10"/>
        <v>17.807485245997526</v>
      </c>
      <c r="AR65" s="5">
        <f t="shared" si="11"/>
        <v>-17.202464546843373</v>
      </c>
      <c r="AS65" s="5">
        <f t="shared" si="12"/>
        <v>-6.3476900396097875</v>
      </c>
      <c r="AV65" s="2">
        <f t="shared" si="13"/>
        <v>93.173212437453486</v>
      </c>
      <c r="AW65" s="2">
        <f t="shared" si="14"/>
        <v>95.519653374246488</v>
      </c>
      <c r="AX65" s="2">
        <f t="shared" si="15"/>
        <v>96.69632461056942</v>
      </c>
      <c r="AY65" s="2">
        <f t="shared" si="16"/>
        <v>96.666704144833716</v>
      </c>
      <c r="AZ65" s="2">
        <f t="shared" si="17"/>
        <v>96.116694472257819</v>
      </c>
      <c r="BA65" s="2">
        <f t="shared" si="18"/>
        <v>97.699415819849293</v>
      </c>
      <c r="BB65" s="2">
        <f t="shared" si="19"/>
        <v>99.66145396828675</v>
      </c>
      <c r="BC65" s="2">
        <f t="shared" si="20"/>
        <v>100.11443909719583</v>
      </c>
      <c r="BD65" s="2">
        <f t="shared" si="21"/>
        <v>97.407875933874521</v>
      </c>
      <c r="BE65" s="2">
        <f t="shared" si="22"/>
        <v>93.124238361928491</v>
      </c>
      <c r="BF65" s="2">
        <f t="shared" si="23"/>
        <v>86.173141247188909</v>
      </c>
      <c r="BG65" s="2">
        <f t="shared" si="24"/>
        <v>76.55421895871639</v>
      </c>
      <c r="BH65" s="2">
        <f t="shared" si="25"/>
        <v>65.942341038686706</v>
      </c>
      <c r="BK65" s="2" t="str">
        <f>IF(OR($B65&lt;C$229, AND($B65&gt;C$230, $B65&lt;C$231)), C65, "")</f>
        <v/>
      </c>
      <c r="BL65" s="2" t="str">
        <f>IF(OR($B65&lt;D$229, AND($B65&gt;D$230, $B65&lt;D$231)), D65, "")</f>
        <v/>
      </c>
      <c r="BM65" s="2" t="str">
        <f>IF(OR($B65&lt;E$229, AND($B65&gt;E$230, $B65&lt;E$231)), E65, "")</f>
        <v/>
      </c>
      <c r="BN65" s="2" t="str">
        <f>IF(OR($B65&lt;F$229, AND($B65&gt;F$230, $B65&lt;F$231)), F65, "")</f>
        <v/>
      </c>
      <c r="BO65" s="2" t="str">
        <f>IF(OR($B65&lt;G$229, AND($B65&gt;G$230, $B65&lt;G$231)), G65, "")</f>
        <v/>
      </c>
      <c r="BP65" s="2" t="str">
        <f>IF(OR($B65&lt;H$229, AND($B65&gt;H$230, $B65&lt;H$231)), H65, "")</f>
        <v/>
      </c>
      <c r="BQ65" s="2" t="str">
        <f>IF(OR($B65&lt;I$229, AND($B65&gt;I$230, $B65&lt;I$231)), I65, "")</f>
        <v/>
      </c>
      <c r="BR65" s="2" t="str">
        <f>IF(OR($B65&lt;J$229, AND($B65&gt;J$230, $B65&lt;J$231)), J65, "")</f>
        <v/>
      </c>
      <c r="BS65" s="2" t="str">
        <f>IF(OR($B65&lt;K$229, AND($B65&gt;K$230, $B65&lt;K$231)), K65, "")</f>
        <v/>
      </c>
      <c r="BT65" s="2" t="str">
        <f>IF(OR($B65&lt;L$229, AND($B65&gt;L$230, $B65&lt;L$231)), L65, "")</f>
        <v/>
      </c>
      <c r="BU65" s="2" t="str">
        <f>IF(OR($B65&lt;M$229, AND($B65&gt;M$230, $B65&lt;M$231)), M65, "")</f>
        <v/>
      </c>
      <c r="BV65" s="2" t="str">
        <f>IF(OR($B65&lt;N$229, AND($B65&gt;N$230, $B65&lt;N$231)), N65, "")</f>
        <v/>
      </c>
      <c r="BW65" s="2" t="str">
        <f>IF(OR($B65&lt;O$229, AND($B65&gt;O$230, $B65&lt;O$231)), O65, "")</f>
        <v/>
      </c>
      <c r="BZ65" s="2" t="str">
        <f>IF(OR(AND($B65&gt;C$230, $B65&lt;C$231), $B65&gt;C$232), C65, "")</f>
        <v/>
      </c>
      <c r="CA65" s="2" t="str">
        <f>IF(OR(AND($B65&gt;D$230, $B65&lt;D$231), $B65&gt;D$232), D65, "")</f>
        <v/>
      </c>
      <c r="CB65" s="2" t="str">
        <f>IF(OR(AND($B65&gt;E$230, $B65&lt;E$231), $B65&gt;E$232), E65, "")</f>
        <v/>
      </c>
      <c r="CC65" s="2" t="str">
        <f>IF(OR(AND($B65&gt;F$230, $B65&lt;F$231), $B65&gt;F$232), F65, "")</f>
        <v/>
      </c>
      <c r="CD65" s="2" t="str">
        <f>IF(OR(AND($B65&gt;G$230, $B65&lt;G$231), $B65&gt;G$232), G65, "")</f>
        <v/>
      </c>
      <c r="CE65" s="2" t="str">
        <f>IF(OR(AND($B65&gt;H$230, $B65&lt;H$231), $B65&gt;H$232), H65, "")</f>
        <v/>
      </c>
      <c r="CF65" s="2" t="str">
        <f>IF(OR(AND($B65&gt;I$230, $B65&lt;I$231), $B65&gt;I$232), I65, "")</f>
        <v/>
      </c>
      <c r="CG65" s="2" t="str">
        <f>IF(OR(AND($B65&gt;J$230, $B65&lt;J$231), $B65&gt;J$232), J65, "")</f>
        <v/>
      </c>
      <c r="CH65" s="2" t="str">
        <f>IF(OR(AND($B65&gt;K$230, $B65&lt;K$231), $B65&gt;K$232), K65, "")</f>
        <v/>
      </c>
      <c r="CI65" s="2" t="str">
        <f>IF(OR(AND($B65&gt;L$230, $B65&lt;L$231), $B65&gt;L$232), L65, "")</f>
        <v/>
      </c>
      <c r="CJ65" s="2" t="str">
        <f>IF(OR(AND($B65&gt;M$230, $B65&lt;M$231), $B65&gt;M$232), M65, "")</f>
        <v/>
      </c>
      <c r="CK65" s="2" t="str">
        <f>IF(OR(AND($B65&gt;N$230, $B65&lt;N$231), $B65&gt;N$232), N65, "")</f>
        <v/>
      </c>
      <c r="CL65" s="2" t="str">
        <f>IF(OR(AND($B65&gt;O$230, $B65&lt;O$231), $B65&gt;O$232), O65, "")</f>
        <v/>
      </c>
      <c r="CO65" s="2">
        <f>BK$207*$B65+BK$209</f>
        <v>93.117444099117776</v>
      </c>
      <c r="CP65" s="2">
        <f>BL$207*$B65+BL$209</f>
        <v>95.472590024938555</v>
      </c>
      <c r="CQ65" s="2">
        <f>BM$207*$B65+BM$209</f>
        <v>96.666899322135222</v>
      </c>
      <c r="CR65" s="2">
        <f>BN$207*$B65+BN$209</f>
        <v>96.631000864612147</v>
      </c>
      <c r="CS65" s="2">
        <f>BO$207*$B65+BO$209</f>
        <v>96.090553665804194</v>
      </c>
      <c r="CT65" s="2">
        <f>BP$207*$B65+BP$209</f>
        <v>97.662093198793428</v>
      </c>
      <c r="CU65" s="2">
        <f>BQ$207*$B65+BQ$209</f>
        <v>99.603962789211963</v>
      </c>
      <c r="CV65" s="2">
        <f>BR$207*$B65+BR$209</f>
        <v>100.04494501375336</v>
      </c>
      <c r="CW65" s="2">
        <f>BS$207*$B65+BS$209</f>
        <v>97.333810792808478</v>
      </c>
      <c r="CX65" s="2">
        <f>BT$207*$B65+BT$209</f>
        <v>93.065622521706047</v>
      </c>
      <c r="CY65" s="2">
        <f>BU$207*$B65+BU$209</f>
        <v>86.110579699622036</v>
      </c>
      <c r="CZ65" s="2">
        <f>BV$207*$B65+BV$209</f>
        <v>76.487034502286363</v>
      </c>
      <c r="DA65" s="2">
        <f>BW$207*$B65+BW$209</f>
        <v>65.901237996692288</v>
      </c>
      <c r="DD65" s="2">
        <f>BZ$207*$B65+BZ$209</f>
        <v>96.444980069064599</v>
      </c>
      <c r="DE65" s="2">
        <f>CA$207*$B65+CA$209</f>
        <v>97.719742161837843</v>
      </c>
      <c r="DF65" s="2">
        <f>CB$207*$B65+CB$209</f>
        <v>98.029930908630178</v>
      </c>
      <c r="DG65" s="2">
        <f>CC$207*$B65+CC$209</f>
        <v>98.118774374158832</v>
      </c>
      <c r="DH65" s="2">
        <f>CD$207*$B65+CD$209</f>
        <v>97.241779668087617</v>
      </c>
      <c r="DI65" s="2">
        <f>CE$207*$B65+CE$209</f>
        <v>99.359360341360983</v>
      </c>
      <c r="DJ65" s="2">
        <f>CF$207*$B65+CF$209</f>
        <v>102.06976786002691</v>
      </c>
      <c r="DK65" s="2">
        <f>CG$207*$B65+CG$209</f>
        <v>103.12910452956282</v>
      </c>
      <c r="DL65" s="2">
        <f>CH$207*$B65+CH$209</f>
        <v>100.56908518435183</v>
      </c>
      <c r="DM65" s="2">
        <f>CI$207*$B65+CI$209</f>
        <v>95.725245150407289</v>
      </c>
      <c r="DN65" s="2">
        <f>CJ$207*$B65+CJ$209</f>
        <v>89.074084874292978</v>
      </c>
      <c r="DO65" s="2">
        <f>CK$207*$B65+CK$209</f>
        <v>79.169792198291759</v>
      </c>
      <c r="DP65" s="2">
        <f>CL$207*$B65+CL$209</f>
        <v>67.742267739254729</v>
      </c>
      <c r="DS65" s="2">
        <f>POWER(10,($B65-C$227)/C$228)/(1+POWER(10,($B65-C$227)/C$228))</f>
        <v>1.6759650035158141E-2</v>
      </c>
      <c r="DT65" s="2">
        <f>POWER(10,($B65-D$227)/D$228)/(1+POWER(10,($B65-D$227)/D$228))</f>
        <v>2.0943552746221356E-2</v>
      </c>
      <c r="DU65" s="2">
        <f>POWER(10,($B65-E$227)/E$228)/(1+POWER(10,($B65-E$227)/E$228))</f>
        <v>2.1588119252514085E-2</v>
      </c>
      <c r="DV65" s="2">
        <f>POWER(10,($B65-F$227)/F$228)/(1+POWER(10,($B65-F$227)/F$228))</f>
        <v>2.3997792669688083E-2</v>
      </c>
      <c r="DW65" s="2">
        <f>POWER(10,($B65-G$227)/G$228)/(1+POWER(10,($B65-G$227)/G$228))</f>
        <v>2.2706928441320783E-2</v>
      </c>
      <c r="DX65" s="2">
        <f>POWER(10,($B65-H$227)/H$228)/(1+POWER(10,($B65-H$227)/H$228))</f>
        <v>2.1989833020273158E-2</v>
      </c>
      <c r="DY65" s="2">
        <f>POWER(10,($B65-I$227)/I$228)/(1+POWER(10,($B65-I$227)/I$228))</f>
        <v>2.3315378719612218E-2</v>
      </c>
      <c r="DZ65" s="2">
        <f>POWER(10,($B65-J$227)/J$228)/(1+POWER(10,($B65-J$227)/J$228))</f>
        <v>2.2532584026941929E-2</v>
      </c>
      <c r="EA65" s="2">
        <f>POWER(10,($B65-K$227)/K$228)/(1+POWER(10,($B65-K$227)/K$228))</f>
        <v>2.2893001366326292E-2</v>
      </c>
      <c r="EB65" s="2">
        <f>POWER(10,($B65-L$227)/L$228)/(1+POWER(10,($B65-L$227)/L$228))</f>
        <v>2.2039156829954689E-2</v>
      </c>
      <c r="EC65" s="2">
        <f>POWER(10,($B65-M$227)/M$228)/(1+POWER(10,($B65-M$227)/M$228))</f>
        <v>2.1110659128108854E-2</v>
      </c>
      <c r="ED65" s="2">
        <f>POWER(10,($B65-N$227)/N$228)/(1+POWER(10,($B65-N$227)/N$228))</f>
        <v>2.5043057943720349E-2</v>
      </c>
      <c r="EE65" s="2">
        <f>POWER(10,($B65-O$227)/O$228)/(1+POWER(10,($B65-O$227)/O$228))</f>
        <v>2.2326115132288601E-2</v>
      </c>
    </row>
    <row r="66" spans="2:135" x14ac:dyDescent="0.25">
      <c r="B66" s="2">
        <v>60</v>
      </c>
      <c r="C66">
        <v>199.81</v>
      </c>
      <c r="D66">
        <v>201.62</v>
      </c>
      <c r="E66">
        <v>217.339</v>
      </c>
      <c r="F66">
        <v>182.49199999999999</v>
      </c>
      <c r="G66">
        <v>189.102</v>
      </c>
      <c r="H66">
        <v>203.03399999999999</v>
      </c>
      <c r="I66">
        <v>196.898</v>
      </c>
      <c r="J66">
        <v>206.39</v>
      </c>
      <c r="K66">
        <v>178.05099999999999</v>
      </c>
      <c r="L66">
        <v>173.91499999999999</v>
      </c>
      <c r="M66">
        <v>156.458</v>
      </c>
      <c r="N66">
        <v>80.344300000000004</v>
      </c>
      <c r="O66">
        <v>76.254000000000005</v>
      </c>
      <c r="R66" s="5">
        <f>AV66+(C$209*_xlfn.NORM.DIST($B66,C$214*C$215+C$213,C$219*C$214,FALSE))+(C$211*_xlfn.NORM.DIST($B66,C$214*C$216+C$213,C$220*C$214,FALSE))+(C$210*_xlfn.NORM.DIST($B66,C$214*C$217+C$213,C$221*C$214,FALSE))+(C$212*_xlfn.NORM.DIST($B66,C$214*C$218+C$213,C$222*C$214,FALSE))</f>
        <v>187.13800144443115</v>
      </c>
      <c r="S66" s="5">
        <f>AW66+(D$209*_xlfn.NORM.DIST($B66,D$214*D$215+D$213,D$219*D$214,FALSE))+(D$211*_xlfn.NORM.DIST($B66,D$214*D$216+D$213,D$220*D$214,FALSE))+(D$210*_xlfn.NORM.DIST($B66,D$214*D$217+D$213,D$221*D$214,FALSE))+(D$212*_xlfn.NORM.DIST($B66,D$214*D$218+D$213,D$222*D$214,FALSE))</f>
        <v>187.40945590419679</v>
      </c>
      <c r="T66" s="5">
        <f>AX66+(E$209*_xlfn.NORM.DIST($B66,E$214*E$215+E$213,E$219*E$214,FALSE))+(E$211*_xlfn.NORM.DIST($B66,E$214*E$216+E$213,E$220*E$214,FALSE))+(E$210*_xlfn.NORM.DIST($B66,E$214*E$217+E$213,E$221*E$214,FALSE))+(E$212*_xlfn.NORM.DIST($B66,E$214*E$218+E$213,E$222*E$214,FALSE))</f>
        <v>196.62849007428918</v>
      </c>
      <c r="U66" s="5">
        <f>AY66+(F$209*_xlfn.NORM.DIST($B66,F$214*F$215+F$213,F$219*F$214,FALSE))+(F$211*_xlfn.NORM.DIST($B66,F$214*F$216+F$213,F$220*F$214,FALSE))+(F$210*_xlfn.NORM.DIST($B66,F$214*F$217+F$213,F$221*F$214,FALSE))+(F$212*_xlfn.NORM.DIST($B66,F$214*F$218+F$213,F$222*F$214,FALSE))</f>
        <v>168.61801615966178</v>
      </c>
      <c r="V66" s="5">
        <f>AZ66+(G$209*_xlfn.NORM.DIST($B66,G$214*G$215+G$213,G$219*G$214,FALSE))+(G$211*_xlfn.NORM.DIST($B66,G$214*G$216+G$213,G$220*G$214,FALSE))+(G$210*_xlfn.NORM.DIST($B66,G$214*G$217+G$213,G$221*G$214,FALSE))+(G$212*_xlfn.NORM.DIST($B66,G$214*G$218+G$213,G$222*G$214,FALSE))</f>
        <v>170.56597164404357</v>
      </c>
      <c r="W66" s="5">
        <f>BA66+(H$209*_xlfn.NORM.DIST($B66,H$214*H$215+H$213,H$219*H$214,FALSE))+(H$211*_xlfn.NORM.DIST($B66,H$214*H$216+H$213,H$220*H$214,FALSE))+(H$210*_xlfn.NORM.DIST($B66,H$214*H$217+H$213,H$221*H$214,FALSE))+(H$212*_xlfn.NORM.DIST($B66,H$214*H$218+H$213,H$222*H$214,FALSE))</f>
        <v>181.85463477019115</v>
      </c>
      <c r="X66" s="5">
        <f>BB66+(I$209*_xlfn.NORM.DIST($B66,I$214*I$215+I$213,I$219*I$214,FALSE))+(I$211*_xlfn.NORM.DIST($B66,I$214*I$216+I$213,I$220*I$214,FALSE))+(I$210*_xlfn.NORM.DIST($B66,I$214*I$217+I$213,I$221*I$214,FALSE))+(I$212*_xlfn.NORM.DIST($B66,I$214*I$218+I$213,I$222*I$214,FALSE))</f>
        <v>178.72481423152183</v>
      </c>
      <c r="Y66" s="5">
        <f>BC66+(J$209*_xlfn.NORM.DIST($B66,J$214*J$215+J$213,J$219*J$214,FALSE))+(J$211*_xlfn.NORM.DIST($B66,J$214*J$216+J$213,J$220*J$214,FALSE))+(J$210*_xlfn.NORM.DIST($B66,J$214*J$217+J$213,J$221*J$214,FALSE))+(J$212*_xlfn.NORM.DIST($B66,J$214*J$218+J$213,J$222*J$214,FALSE))</f>
        <v>183.67568623728036</v>
      </c>
      <c r="Z66" s="5">
        <f>BD66+(K$209*_xlfn.NORM.DIST($B66,K$214*K$215+K$213,K$219*K$214,FALSE))+(K$211*_xlfn.NORM.DIST($B66,K$214*K$216+K$213,K$220*K$214,FALSE))+(K$210*_xlfn.NORM.DIST($B66,K$214*K$217+K$213,K$221*K$214,FALSE))+(K$212*_xlfn.NORM.DIST($B66,K$214*K$218+K$213,K$222*K$214,FALSE))</f>
        <v>167.61723745562747</v>
      </c>
      <c r="AA66" s="5">
        <f>BE66+(L$209*_xlfn.NORM.DIST($B66,L$214*L$215+L$213,L$219*L$214,FALSE))+(L$211*_xlfn.NORM.DIST($B66,L$214*L$216+L$213,L$220*L$214,FALSE))+(L$210*_xlfn.NORM.DIST($B66,L$214*L$217+L$213,L$221*L$214,FALSE))+(L$212*_xlfn.NORM.DIST($B66,L$214*L$218+L$213,L$222*L$214,FALSE))</f>
        <v>161.90222276460804</v>
      </c>
      <c r="AB66" s="5">
        <f>BF66+(M$209*_xlfn.NORM.DIST($B66,M$214*M$215+M$213,M$219*M$214,FALSE))+(M$211*_xlfn.NORM.DIST($B66,M$214*M$216+M$213,M$220*M$214,FALSE))+(M$210*_xlfn.NORM.DIST($B66,M$214*M$217+M$213,M$221*M$214,FALSE))+(M$212*_xlfn.NORM.DIST($B66,M$214*M$218+M$213,M$222*M$214,FALSE))</f>
        <v>145.73573310645844</v>
      </c>
      <c r="AC66" s="5">
        <f>BG66+(N$209*_xlfn.NORM.DIST($B66,N$214*N$215+N$213,N$219*N$214,FALSE))+(N$211*_xlfn.NORM.DIST($B66,N$214*N$216+N$213,N$220*N$214,FALSE))+(N$210*_xlfn.NORM.DIST($B66,N$214*N$217+N$213,N$221*N$214,FALSE))+(N$212*_xlfn.NORM.DIST($B66,N$214*N$218+N$213,N$222*N$214,FALSE))</f>
        <v>98.075711713892758</v>
      </c>
      <c r="AD66" s="5">
        <f>BH66+(O$209*_xlfn.NORM.DIST($B66,O$214*O$215+O$213,O$219*O$214,FALSE))+(O$211*_xlfn.NORM.DIST($B66,O$214*O$216+O$213,O$220*O$214,FALSE))+(O$210*_xlfn.NORM.DIST($B66,O$214*O$217+O$213,O$221*O$214,FALSE))+(O$212*_xlfn.NORM.DIST($B66,O$214*O$218+O$213,O$222*O$214,FALSE))</f>
        <v>89.633430486194371</v>
      </c>
      <c r="AE66" s="5"/>
      <c r="AG66" s="5">
        <f t="shared" si="0"/>
        <v>12.671998555568848</v>
      </c>
      <c r="AH66" s="5">
        <f t="shared" si="1"/>
        <v>14.210544095803215</v>
      </c>
      <c r="AI66" s="5">
        <f t="shared" si="2"/>
        <v>20.710509925710824</v>
      </c>
      <c r="AJ66" s="5">
        <f t="shared" si="3"/>
        <v>13.873983840338212</v>
      </c>
      <c r="AK66" s="5">
        <f t="shared" si="4"/>
        <v>18.536028355956432</v>
      </c>
      <c r="AL66" s="5">
        <f t="shared" si="5"/>
        <v>21.179365229808838</v>
      </c>
      <c r="AM66" s="5">
        <f t="shared" si="6"/>
        <v>18.173185768478163</v>
      </c>
      <c r="AN66" s="5">
        <f t="shared" si="7"/>
        <v>22.714313762719627</v>
      </c>
      <c r="AO66" s="5">
        <f t="shared" si="8"/>
        <v>10.433762544372513</v>
      </c>
      <c r="AP66" s="5">
        <f t="shared" si="9"/>
        <v>12.012777235391951</v>
      </c>
      <c r="AQ66" s="5">
        <f t="shared" si="10"/>
        <v>10.722266893541558</v>
      </c>
      <c r="AR66" s="5">
        <f t="shared" si="11"/>
        <v>-17.731411713892754</v>
      </c>
      <c r="AS66" s="5">
        <f t="shared" si="12"/>
        <v>-13.379430486194366</v>
      </c>
      <c r="AV66" s="2">
        <f t="shared" si="13"/>
        <v>93.192033729594456</v>
      </c>
      <c r="AW66" s="2">
        <f t="shared" si="14"/>
        <v>95.53074681367994</v>
      </c>
      <c r="AX66" s="2">
        <f t="shared" si="15"/>
        <v>96.694461611395795</v>
      </c>
      <c r="AY66" s="2">
        <f t="shared" si="16"/>
        <v>96.667010762390433</v>
      </c>
      <c r="AZ66" s="2">
        <f t="shared" si="17"/>
        <v>96.137085074744434</v>
      </c>
      <c r="BA66" s="2">
        <f t="shared" si="18"/>
        <v>97.739114731429794</v>
      </c>
      <c r="BB66" s="2">
        <f t="shared" si="19"/>
        <v>99.708658643042227</v>
      </c>
      <c r="BC66" s="2">
        <f t="shared" si="20"/>
        <v>100.16831819572533</v>
      </c>
      <c r="BD66" s="2">
        <f t="shared" si="21"/>
        <v>97.454452417035881</v>
      </c>
      <c r="BE66" s="2">
        <f t="shared" si="22"/>
        <v>93.157846882822398</v>
      </c>
      <c r="BF66" s="2">
        <f t="shared" si="23"/>
        <v>86.214556873579482</v>
      </c>
      <c r="BG66" s="2">
        <f t="shared" si="24"/>
        <v>76.601678124169453</v>
      </c>
      <c r="BH66" s="2">
        <f t="shared" si="25"/>
        <v>65.975657739735283</v>
      </c>
      <c r="BK66" s="2" t="str">
        <f>IF(OR($B66&lt;C$229, AND($B66&gt;C$230, $B66&lt;C$231)), C66, "")</f>
        <v/>
      </c>
      <c r="BL66" s="2" t="str">
        <f>IF(OR($B66&lt;D$229, AND($B66&gt;D$230, $B66&lt;D$231)), D66, "")</f>
        <v/>
      </c>
      <c r="BM66" s="2" t="str">
        <f>IF(OR($B66&lt;E$229, AND($B66&gt;E$230, $B66&lt;E$231)), E66, "")</f>
        <v/>
      </c>
      <c r="BN66" s="2" t="str">
        <f>IF(OR($B66&lt;F$229, AND($B66&gt;F$230, $B66&lt;F$231)), F66, "")</f>
        <v/>
      </c>
      <c r="BO66" s="2" t="str">
        <f>IF(OR($B66&lt;G$229, AND($B66&gt;G$230, $B66&lt;G$231)), G66, "")</f>
        <v/>
      </c>
      <c r="BP66" s="2" t="str">
        <f>IF(OR($B66&lt;H$229, AND($B66&gt;H$230, $B66&lt;H$231)), H66, "")</f>
        <v/>
      </c>
      <c r="BQ66" s="2" t="str">
        <f>IF(OR($B66&lt;I$229, AND($B66&gt;I$230, $B66&lt;I$231)), I66, "")</f>
        <v/>
      </c>
      <c r="BR66" s="2" t="str">
        <f>IF(OR($B66&lt;J$229, AND($B66&gt;J$230, $B66&lt;J$231)), J66, "")</f>
        <v/>
      </c>
      <c r="BS66" s="2" t="str">
        <f>IF(OR($B66&lt;K$229, AND($B66&gt;K$230, $B66&lt;K$231)), K66, "")</f>
        <v/>
      </c>
      <c r="BT66" s="2" t="str">
        <f>IF(OR($B66&lt;L$229, AND($B66&gt;L$230, $B66&lt;L$231)), L66, "")</f>
        <v/>
      </c>
      <c r="BU66" s="2" t="str">
        <f>IF(OR($B66&lt;M$229, AND($B66&gt;M$230, $B66&lt;M$231)), M66, "")</f>
        <v/>
      </c>
      <c r="BV66" s="2" t="str">
        <f>IF(OR($B66&lt;N$229, AND($B66&gt;N$230, $B66&lt;N$231)), N66, "")</f>
        <v/>
      </c>
      <c r="BW66" s="2" t="str">
        <f>IF(OR($B66&lt;O$229, AND($B66&gt;O$230, $B66&lt;O$231)), O66, "")</f>
        <v/>
      </c>
      <c r="BZ66" s="2" t="str">
        <f>IF(OR(AND($B66&gt;C$230, $B66&lt;C$231), $B66&gt;C$232), C66, "")</f>
        <v/>
      </c>
      <c r="CA66" s="2" t="str">
        <f>IF(OR(AND($B66&gt;D$230, $B66&lt;D$231), $B66&gt;D$232), D66, "")</f>
        <v/>
      </c>
      <c r="CB66" s="2" t="str">
        <f>IF(OR(AND($B66&gt;E$230, $B66&lt;E$231), $B66&gt;E$232), E66, "")</f>
        <v/>
      </c>
      <c r="CC66" s="2" t="str">
        <f>IF(OR(AND($B66&gt;F$230, $B66&lt;F$231), $B66&gt;F$232), F66, "")</f>
        <v/>
      </c>
      <c r="CD66" s="2" t="str">
        <f>IF(OR(AND($B66&gt;G$230, $B66&lt;G$231), $B66&gt;G$232), G66, "")</f>
        <v/>
      </c>
      <c r="CE66" s="2" t="str">
        <f>IF(OR(AND($B66&gt;H$230, $B66&lt;H$231), $B66&gt;H$232), H66, "")</f>
        <v/>
      </c>
      <c r="CF66" s="2" t="str">
        <f>IF(OR(AND($B66&gt;I$230, $B66&lt;I$231), $B66&gt;I$232), I66, "")</f>
        <v/>
      </c>
      <c r="CG66" s="2" t="str">
        <f>IF(OR(AND($B66&gt;J$230, $B66&lt;J$231), $B66&gt;J$232), J66, "")</f>
        <v/>
      </c>
      <c r="CH66" s="2" t="str">
        <f>IF(OR(AND($B66&gt;K$230, $B66&lt;K$231), $B66&gt;K$232), K66, "")</f>
        <v/>
      </c>
      <c r="CI66" s="2" t="str">
        <f>IF(OR(AND($B66&gt;L$230, $B66&lt;L$231), $B66&gt;L$232), L66, "")</f>
        <v/>
      </c>
      <c r="CJ66" s="2" t="str">
        <f>IF(OR(AND($B66&gt;M$230, $B66&lt;M$231), $B66&gt;M$232), M66, "")</f>
        <v/>
      </c>
      <c r="CK66" s="2" t="str">
        <f>IF(OR(AND($B66&gt;N$230, $B66&lt;N$231), $B66&gt;N$232), N66, "")</f>
        <v/>
      </c>
      <c r="CL66" s="2" t="str">
        <f>IF(OR(AND($B66&gt;O$230, $B66&lt;O$231), $B66&gt;O$232), O66, "")</f>
        <v/>
      </c>
      <c r="CO66" s="2">
        <f>BK$207*$B66+BK$209</f>
        <v>93.132758336155604</v>
      </c>
      <c r="CP66" s="2">
        <f>BL$207*$B66+BL$209</f>
        <v>95.480999732006381</v>
      </c>
      <c r="CQ66" s="2">
        <f>BM$207*$B66+BM$209</f>
        <v>96.663424771757349</v>
      </c>
      <c r="CR66" s="2">
        <f>BN$207*$B66+BN$209</f>
        <v>96.629265683618783</v>
      </c>
      <c r="CS66" s="2">
        <f>BO$207*$B66+BO$209</f>
        <v>96.10963697392296</v>
      </c>
      <c r="CT66" s="2">
        <f>BP$207*$B66+BP$209</f>
        <v>97.699656092937715</v>
      </c>
      <c r="CU66" s="2">
        <f>BQ$207*$B66+BQ$209</f>
        <v>99.647892343488166</v>
      </c>
      <c r="CV66" s="2">
        <f>BR$207*$B66+BR$209</f>
        <v>100.09481680631612</v>
      </c>
      <c r="CW66" s="2">
        <f>BS$207*$B66+BS$209</f>
        <v>97.376110797446955</v>
      </c>
      <c r="CX66" s="2">
        <f>BT$207*$B66+BT$209</f>
        <v>93.095878810563931</v>
      </c>
      <c r="CY66" s="2">
        <f>BU$207*$B66+BU$209</f>
        <v>86.148255852372273</v>
      </c>
      <c r="CZ66" s="2">
        <f>BV$207*$B66+BV$209</f>
        <v>76.530470161616535</v>
      </c>
      <c r="DA66" s="2">
        <f>BW$207*$B66+BW$209</f>
        <v>65.932073009151779</v>
      </c>
      <c r="DD66" s="2">
        <f>BZ$207*$B66+BZ$209</f>
        <v>96.363566420353152</v>
      </c>
      <c r="DE66" s="2">
        <f>CA$207*$B66+CA$209</f>
        <v>97.651670222610917</v>
      </c>
      <c r="DF66" s="2">
        <f>CB$207*$B66+CB$209</f>
        <v>97.977336787471373</v>
      </c>
      <c r="DG66" s="2">
        <f>CC$207*$B66+CC$209</f>
        <v>98.06704881239655</v>
      </c>
      <c r="DH66" s="2">
        <f>CD$207*$B66+CD$209</f>
        <v>97.214489435116533</v>
      </c>
      <c r="DI66" s="2">
        <f>CE$207*$B66+CE$209</f>
        <v>99.339643681441274</v>
      </c>
      <c r="DJ66" s="2">
        <f>CF$207*$B66+CF$209</f>
        <v>102.03019059517145</v>
      </c>
      <c r="DK66" s="2">
        <f>CG$207*$B66+CG$209</f>
        <v>103.07626755005764</v>
      </c>
      <c r="DL66" s="2">
        <f>CH$207*$B66+CH$209</f>
        <v>100.50397557300187</v>
      </c>
      <c r="DM66" s="2">
        <f>CI$207*$B66+CI$209</f>
        <v>95.665656000528827</v>
      </c>
      <c r="DN66" s="2">
        <f>CJ$207*$B66+CJ$209</f>
        <v>89.018389105389872</v>
      </c>
      <c r="DO66" s="2">
        <f>CK$207*$B66+CK$209</f>
        <v>79.129966670597014</v>
      </c>
      <c r="DP66" s="2">
        <f>CL$207*$B66+CL$209</f>
        <v>67.716322833975283</v>
      </c>
      <c r="DS66" s="2">
        <f>POWER(10,($B66-C$227)/C$228)/(1+POWER(10,($B66-C$227)/C$228))</f>
        <v>1.8346924946977893E-2</v>
      </c>
      <c r="DT66" s="2">
        <f>POWER(10,($B66-D$227)/D$228)/(1+POWER(10,($B66-D$227)/D$228))</f>
        <v>2.2917841233332275E-2</v>
      </c>
      <c r="DU66" s="2">
        <f>POWER(10,($B66-E$227)/E$228)/(1+POWER(10,($B66-E$227)/E$228))</f>
        <v>2.3621703178947601E-2</v>
      </c>
      <c r="DV66" s="2">
        <f>POWER(10,($B66-F$227)/F$228)/(1+POWER(10,($B66-F$227)/F$228))</f>
        <v>2.6252275476160294E-2</v>
      </c>
      <c r="DW66" s="2">
        <f>POWER(10,($B66-G$227)/G$228)/(1+POWER(10,($B66-G$227)/G$228))</f>
        <v>2.484322729553971E-2</v>
      </c>
      <c r="DX66" s="2">
        <f>POWER(10,($B66-H$227)/H$228)/(1+POWER(10,($B66-H$227)/H$228))</f>
        <v>2.4060327510208881E-2</v>
      </c>
      <c r="DY66" s="2">
        <f>POWER(10,($B66-I$227)/I$228)/(1+POWER(10,($B66-I$227)/I$228))</f>
        <v>2.5507427338756845E-2</v>
      </c>
      <c r="DZ66" s="2">
        <f>POWER(10,($B66-J$227)/J$228)/(1+POWER(10,($B66-J$227)/J$228))</f>
        <v>2.4652894086380168E-2</v>
      </c>
      <c r="EA66" s="2">
        <f>POWER(10,($B66-K$227)/K$228)/(1+POWER(10,($B66-K$227)/K$228))</f>
        <v>2.5046357566728992E-2</v>
      </c>
      <c r="EB66" s="2">
        <f>POWER(10,($B66-L$227)/L$228)/(1+POWER(10,($B66-L$227)/L$228))</f>
        <v>2.4114180988316181E-2</v>
      </c>
      <c r="EC66" s="2">
        <f>POWER(10,($B66-M$227)/M$228)/(1+POWER(10,($B66-M$227)/M$228))</f>
        <v>2.3100328577952824E-2</v>
      </c>
      <c r="ED66" s="2">
        <f>POWER(10,($B66-N$227)/N$228)/(1+POWER(10,($B66-N$227)/N$228))</f>
        <v>2.7392982566780556E-2</v>
      </c>
      <c r="EE66" s="2">
        <f>POWER(10,($B66-O$227)/O$228)/(1+POWER(10,($B66-O$227)/O$228))</f>
        <v>2.4427482058359415E-2</v>
      </c>
    </row>
    <row r="67" spans="2:135" x14ac:dyDescent="0.25">
      <c r="B67" s="2">
        <v>61</v>
      </c>
      <c r="C67">
        <v>189.46600000000001</v>
      </c>
      <c r="D67">
        <v>180.84</v>
      </c>
      <c r="E67">
        <v>198.84700000000001</v>
      </c>
      <c r="F67">
        <v>144.05099999999999</v>
      </c>
      <c r="G67">
        <v>155.322</v>
      </c>
      <c r="H67">
        <v>175.542</v>
      </c>
      <c r="I67">
        <v>161.28800000000001</v>
      </c>
      <c r="J67">
        <v>174.47499999999999</v>
      </c>
      <c r="K67">
        <v>142.42400000000001</v>
      </c>
      <c r="L67">
        <v>140.72900000000001</v>
      </c>
      <c r="M67">
        <v>127.339</v>
      </c>
      <c r="N67">
        <v>77.803299999999993</v>
      </c>
      <c r="O67">
        <v>68.825400000000002</v>
      </c>
      <c r="R67" s="5">
        <f>AV67+(C$209*_xlfn.NORM.DIST($B67,C$214*C$215+C$213,C$219*C$214,FALSE))+(C$211*_xlfn.NORM.DIST($B67,C$214*C$216+C$213,C$220*C$214,FALSE))+(C$210*_xlfn.NORM.DIST($B67,C$214*C$217+C$213,C$221*C$214,FALSE))+(C$212*_xlfn.NORM.DIST($B67,C$214*C$218+C$213,C$222*C$214,FALSE))</f>
        <v>172.41830958106576</v>
      </c>
      <c r="S67" s="5">
        <f>AW67+(D$209*_xlfn.NORM.DIST($B67,D$214*D$215+D$213,D$219*D$214,FALSE))+(D$211*_xlfn.NORM.DIST($B67,D$214*D$216+D$213,D$220*D$214,FALSE))+(D$210*_xlfn.NORM.DIST($B67,D$214*D$217+D$213,D$221*D$214,FALSE))+(D$212*_xlfn.NORM.DIST($B67,D$214*D$218+D$213,D$222*D$214,FALSE))</f>
        <v>171.3292695189858</v>
      </c>
      <c r="T67" s="5">
        <f>AX67+(E$209*_xlfn.NORM.DIST($B67,E$214*E$215+E$213,E$219*E$214,FALSE))+(E$211*_xlfn.NORM.DIST($B67,E$214*E$216+E$213,E$220*E$214,FALSE))+(E$210*_xlfn.NORM.DIST($B67,E$214*E$217+E$213,E$221*E$214,FALSE))+(E$212*_xlfn.NORM.DIST($B67,E$214*E$218+E$213,E$222*E$214,FALSE))</f>
        <v>180.90933400734008</v>
      </c>
      <c r="U67" s="5">
        <f>AY67+(F$209*_xlfn.NORM.DIST($B67,F$214*F$215+F$213,F$219*F$214,FALSE))+(F$211*_xlfn.NORM.DIST($B67,F$214*F$216+F$213,F$220*F$214,FALSE))+(F$210*_xlfn.NORM.DIST($B67,F$214*F$217+F$213,F$221*F$214,FALSE))+(F$212*_xlfn.NORM.DIST($B67,F$214*F$218+F$213,F$222*F$214,FALSE))</f>
        <v>153.36853585931686</v>
      </c>
      <c r="V67" s="5">
        <f>AZ67+(G$209*_xlfn.NORM.DIST($B67,G$214*G$215+G$213,G$219*G$214,FALSE))+(G$211*_xlfn.NORM.DIST($B67,G$214*G$216+G$213,G$220*G$214,FALSE))+(G$210*_xlfn.NORM.DIST($B67,G$214*G$217+G$213,G$221*G$214,FALSE))+(G$212*_xlfn.NORM.DIST($B67,G$214*G$218+G$213,G$222*G$214,FALSE))</f>
        <v>155.55225020427864</v>
      </c>
      <c r="W67" s="5">
        <f>BA67+(H$209*_xlfn.NORM.DIST($B67,H$214*H$215+H$213,H$219*H$214,FALSE))+(H$211*_xlfn.NORM.DIST($B67,H$214*H$216+H$213,H$220*H$214,FALSE))+(H$210*_xlfn.NORM.DIST($B67,H$214*H$217+H$213,H$221*H$214,FALSE))+(H$212*_xlfn.NORM.DIST($B67,H$214*H$218+H$213,H$222*H$214,FALSE))</f>
        <v>166.42822888389114</v>
      </c>
      <c r="X67" s="5">
        <f>BB67+(I$209*_xlfn.NORM.DIST($B67,I$214*I$215+I$213,I$219*I$214,FALSE))+(I$211*_xlfn.NORM.DIST($B67,I$214*I$216+I$213,I$220*I$214,FALSE))+(I$210*_xlfn.NORM.DIST($B67,I$214*I$217+I$213,I$221*I$214,FALSE))+(I$212*_xlfn.NORM.DIST($B67,I$214*I$218+I$213,I$222*I$214,FALSE))</f>
        <v>162.92215924354974</v>
      </c>
      <c r="Y67" s="5">
        <f>BC67+(J$209*_xlfn.NORM.DIST($B67,J$214*J$215+J$213,J$219*J$214,FALSE))+(J$211*_xlfn.NORM.DIST($B67,J$214*J$216+J$213,J$220*J$214,FALSE))+(J$210*_xlfn.NORM.DIST($B67,J$214*J$217+J$213,J$221*J$214,FALSE))+(J$212*_xlfn.NORM.DIST($B67,J$214*J$218+J$213,J$222*J$214,FALSE))</f>
        <v>167.54517254668946</v>
      </c>
      <c r="Z67" s="5">
        <f>BD67+(K$209*_xlfn.NORM.DIST($B67,K$214*K$215+K$213,K$219*K$214,FALSE))+(K$211*_xlfn.NORM.DIST($B67,K$214*K$216+K$213,K$220*K$214,FALSE))+(K$210*_xlfn.NORM.DIST($B67,K$214*K$217+K$213,K$221*K$214,FALSE))+(K$212*_xlfn.NORM.DIST($B67,K$214*K$218+K$213,K$222*K$214,FALSE))</f>
        <v>152.56765610545023</v>
      </c>
      <c r="AA67" s="5">
        <f>BE67+(L$209*_xlfn.NORM.DIST($B67,L$214*L$215+L$213,L$219*L$214,FALSE))+(L$211*_xlfn.NORM.DIST($B67,L$214*L$216+L$213,L$220*L$214,FALSE))+(L$210*_xlfn.NORM.DIST($B67,L$214*L$217+L$213,L$221*L$214,FALSE))+(L$212*_xlfn.NORM.DIST($B67,L$214*L$218+L$213,L$222*L$214,FALSE))</f>
        <v>147.53674272073621</v>
      </c>
      <c r="AB67" s="5">
        <f>BF67+(M$209*_xlfn.NORM.DIST($B67,M$214*M$215+M$213,M$219*M$214,FALSE))+(M$211*_xlfn.NORM.DIST($B67,M$214*M$216+M$213,M$220*M$214,FALSE))+(M$210*_xlfn.NORM.DIST($B67,M$214*M$217+M$213,M$221*M$214,FALSE))+(M$212*_xlfn.NORM.DIST($B67,M$214*M$218+M$213,M$222*M$214,FALSE))</f>
        <v>132.81370413260848</v>
      </c>
      <c r="AC67" s="5">
        <f>BG67+(N$209*_xlfn.NORM.DIST($B67,N$214*N$215+N$213,N$219*N$214,FALSE))+(N$211*_xlfn.NORM.DIST($B67,N$214*N$216+N$213,N$220*N$214,FALSE))+(N$210*_xlfn.NORM.DIST($B67,N$214*N$217+N$213,N$221*N$214,FALSE))+(N$212*_xlfn.NORM.DIST($B67,N$214*N$218+N$213,N$222*N$214,FALSE))</f>
        <v>91.601519928570951</v>
      </c>
      <c r="AD67" s="5">
        <f>BH67+(O$209*_xlfn.NORM.DIST($B67,O$214*O$215+O$213,O$219*O$214,FALSE))+(O$211*_xlfn.NORM.DIST($B67,O$214*O$216+O$213,O$220*O$214,FALSE))+(O$210*_xlfn.NORM.DIST($B67,O$214*O$217+O$213,O$221*O$214,FALSE))+(O$212*_xlfn.NORM.DIST($B67,O$214*O$218+O$213,O$222*O$214,FALSE))</f>
        <v>82.985872410741138</v>
      </c>
      <c r="AE67" s="5"/>
      <c r="AG67" s="5">
        <f t="shared" si="0"/>
        <v>17.047690418934252</v>
      </c>
      <c r="AH67" s="5">
        <f t="shared" si="1"/>
        <v>9.5107304810142068</v>
      </c>
      <c r="AI67" s="5">
        <f t="shared" si="2"/>
        <v>17.93766599265993</v>
      </c>
      <c r="AJ67" s="5">
        <f t="shared" si="3"/>
        <v>-9.3175358593168767</v>
      </c>
      <c r="AK67" s="5">
        <f t="shared" si="4"/>
        <v>-0.23025020427863296</v>
      </c>
      <c r="AL67" s="5">
        <f t="shared" si="5"/>
        <v>9.1137711161088646</v>
      </c>
      <c r="AM67" s="5">
        <f t="shared" si="6"/>
        <v>-1.6341592435497319</v>
      </c>
      <c r="AN67" s="5">
        <f t="shared" si="7"/>
        <v>6.9298274533105371</v>
      </c>
      <c r="AO67" s="5">
        <f t="shared" si="8"/>
        <v>-10.143656105450219</v>
      </c>
      <c r="AP67" s="5">
        <f t="shared" si="9"/>
        <v>-6.8077427207362007</v>
      </c>
      <c r="AQ67" s="5">
        <f t="shared" si="10"/>
        <v>-5.4747041326084798</v>
      </c>
      <c r="AR67" s="5">
        <f t="shared" si="11"/>
        <v>-13.798219928570958</v>
      </c>
      <c r="AS67" s="5">
        <f t="shared" si="12"/>
        <v>-14.160472410741136</v>
      </c>
      <c r="AV67" s="2">
        <f t="shared" si="13"/>
        <v>93.211009471249938</v>
      </c>
      <c r="AW67" s="2">
        <f t="shared" si="14"/>
        <v>95.541918028527775</v>
      </c>
      <c r="AX67" s="2">
        <f t="shared" si="15"/>
        <v>96.69263472161343</v>
      </c>
      <c r="AY67" s="2">
        <f t="shared" si="16"/>
        <v>96.667377260258007</v>
      </c>
      <c r="AZ67" s="2">
        <f t="shared" si="17"/>
        <v>96.157484365601661</v>
      </c>
      <c r="BA67" s="2">
        <f t="shared" si="18"/>
        <v>97.77887669623567</v>
      </c>
      <c r="BB67" s="2">
        <f t="shared" si="19"/>
        <v>99.755957441511839</v>
      </c>
      <c r="BC67" s="2">
        <f t="shared" si="20"/>
        <v>100.22232026753063</v>
      </c>
      <c r="BD67" s="2">
        <f t="shared" si="21"/>
        <v>97.501160952896583</v>
      </c>
      <c r="BE67" s="2">
        <f t="shared" si="22"/>
        <v>93.191553969062156</v>
      </c>
      <c r="BF67" s="2">
        <f t="shared" si="23"/>
        <v>86.256108211069005</v>
      </c>
      <c r="BG67" s="2">
        <f t="shared" si="24"/>
        <v>76.649283771467935</v>
      </c>
      <c r="BH67" s="2">
        <f t="shared" si="25"/>
        <v>66.009068137184912</v>
      </c>
      <c r="BK67" s="2" t="str">
        <f>IF(OR($B67&lt;C$229, AND($B67&gt;C$230, $B67&lt;C$231)), C67, "")</f>
        <v/>
      </c>
      <c r="BL67" s="2" t="str">
        <f>IF(OR($B67&lt;D$229, AND($B67&gt;D$230, $B67&lt;D$231)), D67, "")</f>
        <v/>
      </c>
      <c r="BM67" s="2" t="str">
        <f>IF(OR($B67&lt;E$229, AND($B67&gt;E$230, $B67&lt;E$231)), E67, "")</f>
        <v/>
      </c>
      <c r="BN67" s="2" t="str">
        <f>IF(OR($B67&lt;F$229, AND($B67&gt;F$230, $B67&lt;F$231)), F67, "")</f>
        <v/>
      </c>
      <c r="BO67" s="2" t="str">
        <f>IF(OR($B67&lt;G$229, AND($B67&gt;G$230, $B67&lt;G$231)), G67, "")</f>
        <v/>
      </c>
      <c r="BP67" s="2" t="str">
        <f>IF(OR($B67&lt;H$229, AND($B67&gt;H$230, $B67&lt;H$231)), H67, "")</f>
        <v/>
      </c>
      <c r="BQ67" s="2" t="str">
        <f>IF(OR($B67&lt;I$229, AND($B67&gt;I$230, $B67&lt;I$231)), I67, "")</f>
        <v/>
      </c>
      <c r="BR67" s="2" t="str">
        <f>IF(OR($B67&lt;J$229, AND($B67&gt;J$230, $B67&lt;J$231)), J67, "")</f>
        <v/>
      </c>
      <c r="BS67" s="2" t="str">
        <f>IF(OR($B67&lt;K$229, AND($B67&gt;K$230, $B67&lt;K$231)), K67, "")</f>
        <v/>
      </c>
      <c r="BT67" s="2" t="str">
        <f>IF(OR($B67&lt;L$229, AND($B67&gt;L$230, $B67&lt;L$231)), L67, "")</f>
        <v/>
      </c>
      <c r="BU67" s="2" t="str">
        <f>IF(OR($B67&lt;M$229, AND($B67&gt;M$230, $B67&lt;M$231)), M67, "")</f>
        <v/>
      </c>
      <c r="BV67" s="2" t="str">
        <f>IF(OR($B67&lt;N$229, AND($B67&gt;N$230, $B67&lt;N$231)), N67, "")</f>
        <v/>
      </c>
      <c r="BW67" s="2" t="str">
        <f>IF(OR($B67&lt;O$229, AND($B67&gt;O$230, $B67&lt;O$231)), O67, "")</f>
        <v/>
      </c>
      <c r="BZ67" s="2" t="str">
        <f>IF(OR(AND($B67&gt;C$230, $B67&lt;C$231), $B67&gt;C$232), C67, "")</f>
        <v/>
      </c>
      <c r="CA67" s="2" t="str">
        <f>IF(OR(AND($B67&gt;D$230, $B67&lt;D$231), $B67&gt;D$232), D67, "")</f>
        <v/>
      </c>
      <c r="CB67" s="2" t="str">
        <f>IF(OR(AND($B67&gt;E$230, $B67&lt;E$231), $B67&gt;E$232), E67, "")</f>
        <v/>
      </c>
      <c r="CC67" s="2" t="str">
        <f>IF(OR(AND($B67&gt;F$230, $B67&lt;F$231), $B67&gt;F$232), F67, "")</f>
        <v/>
      </c>
      <c r="CD67" s="2" t="str">
        <f>IF(OR(AND($B67&gt;G$230, $B67&lt;G$231), $B67&gt;G$232), G67, "")</f>
        <v/>
      </c>
      <c r="CE67" s="2" t="str">
        <f>IF(OR(AND($B67&gt;H$230, $B67&lt;H$231), $B67&gt;H$232), H67, "")</f>
        <v/>
      </c>
      <c r="CF67" s="2" t="str">
        <f>IF(OR(AND($B67&gt;I$230, $B67&lt;I$231), $B67&gt;I$232), I67, "")</f>
        <v/>
      </c>
      <c r="CG67" s="2" t="str">
        <f>IF(OR(AND($B67&gt;J$230, $B67&lt;J$231), $B67&gt;J$232), J67, "")</f>
        <v/>
      </c>
      <c r="CH67" s="2" t="str">
        <f>IF(OR(AND($B67&gt;K$230, $B67&lt;K$231), $B67&gt;K$232), K67, "")</f>
        <v/>
      </c>
      <c r="CI67" s="2" t="str">
        <f>IF(OR(AND($B67&gt;L$230, $B67&lt;L$231), $B67&gt;L$232), L67, "")</f>
        <v/>
      </c>
      <c r="CJ67" s="2" t="str">
        <f>IF(OR(AND($B67&gt;M$230, $B67&lt;M$231), $B67&gt;M$232), M67, "")</f>
        <v/>
      </c>
      <c r="CK67" s="2" t="str">
        <f>IF(OR(AND($B67&gt;N$230, $B67&lt;N$231), $B67&gt;N$232), N67, "")</f>
        <v/>
      </c>
      <c r="CL67" s="2" t="str">
        <f>IF(OR(AND($B67&gt;O$230, $B67&lt;O$231), $B67&gt;O$232), O67, "")</f>
        <v/>
      </c>
      <c r="CO67" s="2">
        <f>BK$207*$B67+BK$209</f>
        <v>93.148072573193431</v>
      </c>
      <c r="CP67" s="2">
        <f>BL$207*$B67+BL$209</f>
        <v>95.489409439074194</v>
      </c>
      <c r="CQ67" s="2">
        <f>BM$207*$B67+BM$209</f>
        <v>96.659950221379475</v>
      </c>
      <c r="CR67" s="2">
        <f>BN$207*$B67+BN$209</f>
        <v>96.627530502625405</v>
      </c>
      <c r="CS67" s="2">
        <f>BO$207*$B67+BO$209</f>
        <v>96.128720282041712</v>
      </c>
      <c r="CT67" s="2">
        <f>BP$207*$B67+BP$209</f>
        <v>97.737218987082016</v>
      </c>
      <c r="CU67" s="2">
        <f>BQ$207*$B67+BQ$209</f>
        <v>99.691821897764356</v>
      </c>
      <c r="CV67" s="2">
        <f>BR$207*$B67+BR$209</f>
        <v>100.14468859887887</v>
      </c>
      <c r="CW67" s="2">
        <f>BS$207*$B67+BS$209</f>
        <v>97.418410802085432</v>
      </c>
      <c r="CX67" s="2">
        <f>BT$207*$B67+BT$209</f>
        <v>93.126135099421802</v>
      </c>
      <c r="CY67" s="2">
        <f>BU$207*$B67+BU$209</f>
        <v>86.185932005122496</v>
      </c>
      <c r="CZ67" s="2">
        <f>BV$207*$B67+BV$209</f>
        <v>76.573905820946692</v>
      </c>
      <c r="DA67" s="2">
        <f>BW$207*$B67+BW$209</f>
        <v>65.962908021611256</v>
      </c>
      <c r="DD67" s="2">
        <f>BZ$207*$B67+BZ$209</f>
        <v>96.282152771641719</v>
      </c>
      <c r="DE67" s="2">
        <f>CA$207*$B67+CA$209</f>
        <v>97.583598283384006</v>
      </c>
      <c r="DF67" s="2">
        <f>CB$207*$B67+CB$209</f>
        <v>97.924742666312554</v>
      </c>
      <c r="DG67" s="2">
        <f>CC$207*$B67+CC$209</f>
        <v>98.015323250634253</v>
      </c>
      <c r="DH67" s="2">
        <f>CD$207*$B67+CD$209</f>
        <v>97.187199202145436</v>
      </c>
      <c r="DI67" s="2">
        <f>CE$207*$B67+CE$209</f>
        <v>99.319927021521579</v>
      </c>
      <c r="DJ67" s="2">
        <f>CF$207*$B67+CF$209</f>
        <v>101.99061333031598</v>
      </c>
      <c r="DK67" s="2">
        <f>CG$207*$B67+CG$209</f>
        <v>103.02343057055245</v>
      </c>
      <c r="DL67" s="2">
        <f>CH$207*$B67+CH$209</f>
        <v>100.4388659616519</v>
      </c>
      <c r="DM67" s="2">
        <f>CI$207*$B67+CI$209</f>
        <v>95.60606685065035</v>
      </c>
      <c r="DN67" s="2">
        <f>CJ$207*$B67+CJ$209</f>
        <v>88.962693336486765</v>
      </c>
      <c r="DO67" s="2">
        <f>CK$207*$B67+CK$209</f>
        <v>79.090141142902255</v>
      </c>
      <c r="DP67" s="2">
        <f>CL$207*$B67+CL$209</f>
        <v>67.690377928695838</v>
      </c>
      <c r="DS67" s="2">
        <f>POWER(10,($B67-C$227)/C$228)/(1+POWER(10,($B67-C$227)/C$228))</f>
        <v>2.0081457420157968E-2</v>
      </c>
      <c r="DT67" s="2">
        <f>POWER(10,($B67-D$227)/D$228)/(1+POWER(10,($B67-D$227)/D$228))</f>
        <v>2.507347395926517E-2</v>
      </c>
      <c r="DU67" s="2">
        <f>POWER(10,($B67-E$227)/E$228)/(1+POWER(10,($B67-E$227)/E$228))</f>
        <v>2.5841789587613167E-2</v>
      </c>
      <c r="DV67" s="2">
        <f>POWER(10,($B67-F$227)/F$228)/(1+POWER(10,($B67-F$227)/F$228))</f>
        <v>2.871232587847164E-2</v>
      </c>
      <c r="DW67" s="2">
        <f>POWER(10,($B67-G$227)/G$228)/(1+POWER(10,($B67-G$227)/G$228))</f>
        <v>2.7174923386403076E-2</v>
      </c>
      <c r="DX67" s="2">
        <f>POWER(10,($B67-H$227)/H$228)/(1+POWER(10,($B67-H$227)/H$228))</f>
        <v>2.6320526747315366E-2</v>
      </c>
      <c r="DY67" s="2">
        <f>POWER(10,($B67-I$227)/I$228)/(1+POWER(10,($B67-I$227)/I$228))</f>
        <v>2.7899679300742355E-2</v>
      </c>
      <c r="DZ67" s="2">
        <f>POWER(10,($B67-J$227)/J$228)/(1+POWER(10,($B67-J$227)/J$228))</f>
        <v>2.6967220200923923E-2</v>
      </c>
      <c r="EA67" s="2">
        <f>POWER(10,($B67-K$227)/K$228)/(1+POWER(10,($B67-K$227)/K$228))</f>
        <v>2.7396583110684106E-2</v>
      </c>
      <c r="EB67" s="2">
        <f>POWER(10,($B67-L$227)/L$228)/(1+POWER(10,($B67-L$227)/L$228))</f>
        <v>2.6379302417476432E-2</v>
      </c>
      <c r="EC67" s="2">
        <f>POWER(10,($B67-M$227)/M$228)/(1+POWER(10,($B67-M$227)/M$228))</f>
        <v>2.5272681938434911E-2</v>
      </c>
      <c r="ED67" s="2">
        <f>POWER(10,($B67-N$227)/N$228)/(1+POWER(10,($B67-N$227)/N$228))</f>
        <v>2.9956637943804321E-2</v>
      </c>
      <c r="EE67" s="2">
        <f>POWER(10,($B67-O$227)/O$228)/(1+POWER(10,($B67-O$227)/O$228))</f>
        <v>2.6721227029396062E-2</v>
      </c>
    </row>
    <row r="68" spans="2:135" x14ac:dyDescent="0.25">
      <c r="B68" s="2">
        <v>62</v>
      </c>
      <c r="C68">
        <v>173.60300000000001</v>
      </c>
      <c r="D68">
        <v>159.06</v>
      </c>
      <c r="E68">
        <v>168.64400000000001</v>
      </c>
      <c r="F68">
        <v>118.169</v>
      </c>
      <c r="G68">
        <v>120.831</v>
      </c>
      <c r="H68">
        <v>137.05099999999999</v>
      </c>
      <c r="I68">
        <v>128.898</v>
      </c>
      <c r="J68">
        <v>137.661</v>
      </c>
      <c r="K68">
        <v>116.373</v>
      </c>
      <c r="L68">
        <v>112.712</v>
      </c>
      <c r="M68">
        <v>102.441</v>
      </c>
      <c r="N68">
        <v>77.737700000000004</v>
      </c>
      <c r="O68">
        <v>67.206400000000002</v>
      </c>
      <c r="R68" s="5">
        <f>AV68+(C$209*_xlfn.NORM.DIST($B68,C$214*C$215+C$213,C$219*C$214,FALSE))+(C$211*_xlfn.NORM.DIST($B68,C$214*C$216+C$213,C$220*C$214,FALSE))+(C$210*_xlfn.NORM.DIST($B68,C$214*C$217+C$213,C$221*C$214,FALSE))+(C$212*_xlfn.NORM.DIST($B68,C$214*C$218+C$213,C$222*C$214,FALSE))</f>
        <v>157.45605486665826</v>
      </c>
      <c r="S68" s="5">
        <f>AW68+(D$209*_xlfn.NORM.DIST($B68,D$214*D$215+D$213,D$219*D$214,FALSE))+(D$211*_xlfn.NORM.DIST($B68,D$214*D$216+D$213,D$220*D$214,FALSE))+(D$210*_xlfn.NORM.DIST($B68,D$214*D$217+D$213,D$221*D$214,FALSE))+(D$212*_xlfn.NORM.DIST($B68,D$214*D$218+D$213,D$222*D$214,FALSE))</f>
        <v>155.56493096366884</v>
      </c>
      <c r="T68" s="5">
        <f>AX68+(E$209*_xlfn.NORM.DIST($B68,E$214*E$215+E$213,E$219*E$214,FALSE))+(E$211*_xlfn.NORM.DIST($B68,E$214*E$216+E$213,E$220*E$214,FALSE))+(E$210*_xlfn.NORM.DIST($B68,E$214*E$217+E$213,E$221*E$214,FALSE))+(E$212*_xlfn.NORM.DIST($B68,E$214*E$218+E$213,E$222*E$214,FALSE))</f>
        <v>164.76108900572822</v>
      </c>
      <c r="U68" s="5">
        <f>AY68+(F$209*_xlfn.NORM.DIST($B68,F$214*F$215+F$213,F$219*F$214,FALSE))+(F$211*_xlfn.NORM.DIST($B68,F$214*F$216+F$213,F$220*F$214,FALSE))+(F$210*_xlfn.NORM.DIST($B68,F$214*F$217+F$213,F$221*F$214,FALSE))+(F$212*_xlfn.NORM.DIST($B68,F$214*F$218+F$213,F$222*F$214,FALSE))</f>
        <v>139.5458378578943</v>
      </c>
      <c r="V68" s="5">
        <f>AZ68+(G$209*_xlfn.NORM.DIST($B68,G$214*G$215+G$213,G$219*G$214,FALSE))+(G$211*_xlfn.NORM.DIST($B68,G$214*G$216+G$213,G$220*G$214,FALSE))+(G$210*_xlfn.NORM.DIST($B68,G$214*G$217+G$213,G$221*G$214,FALSE))+(G$212*_xlfn.NORM.DIST($B68,G$214*G$218+G$213,G$222*G$214,FALSE))</f>
        <v>141.67442003745043</v>
      </c>
      <c r="W68" s="5">
        <f>BA68+(H$209*_xlfn.NORM.DIST($B68,H$214*H$215+H$213,H$219*H$214,FALSE))+(H$211*_xlfn.NORM.DIST($B68,H$214*H$216+H$213,H$220*H$214,FALSE))+(H$210*_xlfn.NORM.DIST($B68,H$214*H$217+H$213,H$221*H$214,FALSE))+(H$212*_xlfn.NORM.DIST($B68,H$214*H$218+H$213,H$222*H$214,FALSE))</f>
        <v>151.58748024708126</v>
      </c>
      <c r="X68" s="5">
        <f>BB68+(I$209*_xlfn.NORM.DIST($B68,I$214*I$215+I$213,I$219*I$214,FALSE))+(I$211*_xlfn.NORM.DIST($B68,I$214*I$216+I$213,I$220*I$214,FALSE))+(I$210*_xlfn.NORM.DIST($B68,I$214*I$217+I$213,I$221*I$214,FALSE))+(I$212*_xlfn.NORM.DIST($B68,I$214*I$218+I$213,I$222*I$214,FALSE))</f>
        <v>148.25667384222973</v>
      </c>
      <c r="Y68" s="5">
        <f>BC68+(J$209*_xlfn.NORM.DIST($B68,J$214*J$215+J$213,J$219*J$214,FALSE))+(J$211*_xlfn.NORM.DIST($B68,J$214*J$216+J$213,J$220*J$214,FALSE))+(J$210*_xlfn.NORM.DIST($B68,J$214*J$217+J$213,J$221*J$214,FALSE))+(J$212*_xlfn.NORM.DIST($B68,J$214*J$218+J$213,J$222*J$214,FALSE))</f>
        <v>152.36559854350841</v>
      </c>
      <c r="Z68" s="5">
        <f>BD68+(K$209*_xlfn.NORM.DIST($B68,K$214*K$215+K$213,K$219*K$214,FALSE))+(K$211*_xlfn.NORM.DIST($B68,K$214*K$216+K$213,K$220*K$214,FALSE))+(K$210*_xlfn.NORM.DIST($B68,K$214*K$217+K$213,K$221*K$214,FALSE))+(K$212*_xlfn.NORM.DIST($B68,K$214*K$218+K$213,K$222*K$214,FALSE))</f>
        <v>139.0469913894386</v>
      </c>
      <c r="AA68" s="5">
        <f>BE68+(L$209*_xlfn.NORM.DIST($B68,L$214*L$215+L$213,L$219*L$214,FALSE))+(L$211*_xlfn.NORM.DIST($B68,L$214*L$216+L$213,L$220*L$214,FALSE))+(L$210*_xlfn.NORM.DIST($B68,L$214*L$217+L$213,L$221*L$214,FALSE))+(L$212*_xlfn.NORM.DIST($B68,L$214*L$218+L$213,L$222*L$214,FALSE))</f>
        <v>134.48825152057069</v>
      </c>
      <c r="AB68" s="5">
        <f>BF68+(M$209*_xlfn.NORM.DIST($B68,M$214*M$215+M$213,M$219*M$214,FALSE))+(M$211*_xlfn.NORM.DIST($B68,M$214*M$216+M$213,M$220*M$214,FALSE))+(M$210*_xlfn.NORM.DIST($B68,M$214*M$217+M$213,M$221*M$214,FALSE))+(M$212*_xlfn.NORM.DIST($B68,M$214*M$218+M$213,M$222*M$214,FALSE))</f>
        <v>121.30105726914132</v>
      </c>
      <c r="AC68" s="5">
        <f>BG68+(N$209*_xlfn.NORM.DIST($B68,N$214*N$215+N$213,N$219*N$214,FALSE))+(N$211*_xlfn.NORM.DIST($B68,N$214*N$216+N$213,N$220*N$214,FALSE))+(N$210*_xlfn.NORM.DIST($B68,N$214*N$217+N$213,N$221*N$214,FALSE))+(N$212*_xlfn.NORM.DIST($B68,N$214*N$218+N$213,N$222*N$214,FALSE))</f>
        <v>86.72358531656225</v>
      </c>
      <c r="AD68" s="5">
        <f>BH68+(O$209*_xlfn.NORM.DIST($B68,O$214*O$215+O$213,O$219*O$214,FALSE))+(O$211*_xlfn.NORM.DIST($B68,O$214*O$216+O$213,O$220*O$214,FALSE))+(O$210*_xlfn.NORM.DIST($B68,O$214*O$217+O$213,O$221*O$214,FALSE))+(O$212*_xlfn.NORM.DIST($B68,O$214*O$218+O$213,O$222*O$214,FALSE))</f>
        <v>77.773249760045957</v>
      </c>
      <c r="AE68" s="5"/>
      <c r="AG68" s="5">
        <f t="shared" si="0"/>
        <v>16.146945133341745</v>
      </c>
      <c r="AH68" s="5">
        <f t="shared" si="1"/>
        <v>3.4950690363311594</v>
      </c>
      <c r="AI68" s="5">
        <f t="shared" si="2"/>
        <v>3.8829109942717821</v>
      </c>
      <c r="AJ68" s="5">
        <f t="shared" si="3"/>
        <v>-21.376837857894301</v>
      </c>
      <c r="AK68" s="5">
        <f t="shared" si="4"/>
        <v>-20.843420037450429</v>
      </c>
      <c r="AL68" s="5">
        <f t="shared" si="5"/>
        <v>-14.536480247081272</v>
      </c>
      <c r="AM68" s="5">
        <f t="shared" si="6"/>
        <v>-19.358673842229734</v>
      </c>
      <c r="AN68" s="5">
        <f t="shared" si="7"/>
        <v>-14.704598543508411</v>
      </c>
      <c r="AO68" s="5">
        <f t="shared" si="8"/>
        <v>-22.673991389438598</v>
      </c>
      <c r="AP68" s="5">
        <f t="shared" si="9"/>
        <v>-21.776251520570682</v>
      </c>
      <c r="AQ68" s="5">
        <f t="shared" si="10"/>
        <v>-18.860057269141322</v>
      </c>
      <c r="AR68" s="5">
        <f t="shared" si="11"/>
        <v>-8.9858853165622463</v>
      </c>
      <c r="AS68" s="5">
        <f t="shared" si="12"/>
        <v>-10.566849760045955</v>
      </c>
      <c r="AV68" s="2">
        <f t="shared" si="13"/>
        <v>93.230136584420421</v>
      </c>
      <c r="AW68" s="2">
        <f t="shared" si="14"/>
        <v>95.55315713159294</v>
      </c>
      <c r="AX68" s="2">
        <f t="shared" si="15"/>
        <v>96.690836045614844</v>
      </c>
      <c r="AY68" s="2">
        <f t="shared" si="16"/>
        <v>96.66779625608406</v>
      </c>
      <c r="AZ68" s="2">
        <f t="shared" si="17"/>
        <v>96.177882142041256</v>
      </c>
      <c r="BA68" s="2">
        <f t="shared" si="18"/>
        <v>97.818694061047822</v>
      </c>
      <c r="BB68" s="2">
        <f t="shared" si="19"/>
        <v>99.80333816380562</v>
      </c>
      <c r="BC68" s="2">
        <f t="shared" si="20"/>
        <v>100.27643182206211</v>
      </c>
      <c r="BD68" s="2">
        <f t="shared" si="21"/>
        <v>97.547987297300025</v>
      </c>
      <c r="BE68" s="2">
        <f t="shared" si="22"/>
        <v>93.225347538045582</v>
      </c>
      <c r="BF68" s="2">
        <f t="shared" si="23"/>
        <v>86.297786547019115</v>
      </c>
      <c r="BG68" s="2">
        <f t="shared" si="24"/>
        <v>76.697026592991577</v>
      </c>
      <c r="BH68" s="2">
        <f t="shared" si="25"/>
        <v>66.042567116477031</v>
      </c>
      <c r="BK68" s="2" t="str">
        <f>IF(OR($B68&lt;C$229, AND($B68&gt;C$230, $B68&lt;C$231)), C68, "")</f>
        <v/>
      </c>
      <c r="BL68" s="2" t="str">
        <f>IF(OR($B68&lt;D$229, AND($B68&gt;D$230, $B68&lt;D$231)), D68, "")</f>
        <v/>
      </c>
      <c r="BM68" s="2" t="str">
        <f>IF(OR($B68&lt;E$229, AND($B68&gt;E$230, $B68&lt;E$231)), E68, "")</f>
        <v/>
      </c>
      <c r="BN68" s="2" t="str">
        <f>IF(OR($B68&lt;F$229, AND($B68&gt;F$230, $B68&lt;F$231)), F68, "")</f>
        <v/>
      </c>
      <c r="BO68" s="2" t="str">
        <f>IF(OR($B68&lt;G$229, AND($B68&gt;G$230, $B68&lt;G$231)), G68, "")</f>
        <v/>
      </c>
      <c r="BP68" s="2" t="str">
        <f>IF(OR($B68&lt;H$229, AND($B68&gt;H$230, $B68&lt;H$231)), H68, "")</f>
        <v/>
      </c>
      <c r="BQ68" s="2" t="str">
        <f>IF(OR($B68&lt;I$229, AND($B68&gt;I$230, $B68&lt;I$231)), I68, "")</f>
        <v/>
      </c>
      <c r="BR68" s="2" t="str">
        <f>IF(OR($B68&lt;J$229, AND($B68&gt;J$230, $B68&lt;J$231)), J68, "")</f>
        <v/>
      </c>
      <c r="BS68" s="2" t="str">
        <f>IF(OR($B68&lt;K$229, AND($B68&gt;K$230, $B68&lt;K$231)), K68, "")</f>
        <v/>
      </c>
      <c r="BT68" s="2" t="str">
        <f>IF(OR($B68&lt;L$229, AND($B68&gt;L$230, $B68&lt;L$231)), L68, "")</f>
        <v/>
      </c>
      <c r="BU68" s="2" t="str">
        <f>IF(OR($B68&lt;M$229, AND($B68&gt;M$230, $B68&lt;M$231)), M68, "")</f>
        <v/>
      </c>
      <c r="BV68" s="2" t="str">
        <f>IF(OR($B68&lt;N$229, AND($B68&gt;N$230, $B68&lt;N$231)), N68, "")</f>
        <v/>
      </c>
      <c r="BW68" s="2" t="str">
        <f>IF(OR($B68&lt;O$229, AND($B68&gt;O$230, $B68&lt;O$231)), O68, "")</f>
        <v/>
      </c>
      <c r="BZ68" s="2" t="str">
        <f>IF(OR(AND($B68&gt;C$230, $B68&lt;C$231), $B68&gt;C$232), C68, "")</f>
        <v/>
      </c>
      <c r="CA68" s="2" t="str">
        <f>IF(OR(AND($B68&gt;D$230, $B68&lt;D$231), $B68&gt;D$232), D68, "")</f>
        <v/>
      </c>
      <c r="CB68" s="2" t="str">
        <f>IF(OR(AND($B68&gt;E$230, $B68&lt;E$231), $B68&gt;E$232), E68, "")</f>
        <v/>
      </c>
      <c r="CC68" s="2" t="str">
        <f>IF(OR(AND($B68&gt;F$230, $B68&lt;F$231), $B68&gt;F$232), F68, "")</f>
        <v/>
      </c>
      <c r="CD68" s="2" t="str">
        <f>IF(OR(AND($B68&gt;G$230, $B68&lt;G$231), $B68&gt;G$232), G68, "")</f>
        <v/>
      </c>
      <c r="CE68" s="2" t="str">
        <f>IF(OR(AND($B68&gt;H$230, $B68&lt;H$231), $B68&gt;H$232), H68, "")</f>
        <v/>
      </c>
      <c r="CF68" s="2" t="str">
        <f>IF(OR(AND($B68&gt;I$230, $B68&lt;I$231), $B68&gt;I$232), I68, "")</f>
        <v/>
      </c>
      <c r="CG68" s="2" t="str">
        <f>IF(OR(AND($B68&gt;J$230, $B68&lt;J$231), $B68&gt;J$232), J68, "")</f>
        <v/>
      </c>
      <c r="CH68" s="2" t="str">
        <f>IF(OR(AND($B68&gt;K$230, $B68&lt;K$231), $B68&gt;K$232), K68, "")</f>
        <v/>
      </c>
      <c r="CI68" s="2" t="str">
        <f>IF(OR(AND($B68&gt;L$230, $B68&lt;L$231), $B68&gt;L$232), L68, "")</f>
        <v/>
      </c>
      <c r="CJ68" s="2" t="str">
        <f>IF(OR(AND($B68&gt;M$230, $B68&lt;M$231), $B68&gt;M$232), M68, "")</f>
        <v/>
      </c>
      <c r="CK68" s="2" t="str">
        <f>IF(OR(AND($B68&gt;N$230, $B68&lt;N$231), $B68&gt;N$232), N68, "")</f>
        <v/>
      </c>
      <c r="CL68" s="2" t="str">
        <f>IF(OR(AND($B68&gt;O$230, $B68&lt;O$231), $B68&gt;O$232), O68, "")</f>
        <v/>
      </c>
      <c r="CO68" s="2">
        <f>BK$207*$B68+BK$209</f>
        <v>93.163386810231245</v>
      </c>
      <c r="CP68" s="2">
        <f>BL$207*$B68+BL$209</f>
        <v>95.497819146142021</v>
      </c>
      <c r="CQ68" s="2">
        <f>BM$207*$B68+BM$209</f>
        <v>96.656475671001616</v>
      </c>
      <c r="CR68" s="2">
        <f>BN$207*$B68+BN$209</f>
        <v>96.625795321632026</v>
      </c>
      <c r="CS68" s="2">
        <f>BO$207*$B68+BO$209</f>
        <v>96.147803590160478</v>
      </c>
      <c r="CT68" s="2">
        <f>BP$207*$B68+BP$209</f>
        <v>97.774781881226303</v>
      </c>
      <c r="CU68" s="2">
        <f>BQ$207*$B68+BQ$209</f>
        <v>99.735751452040546</v>
      </c>
      <c r="CV68" s="2">
        <f>BR$207*$B68+BR$209</f>
        <v>100.19456039144163</v>
      </c>
      <c r="CW68" s="2">
        <f>BS$207*$B68+BS$209</f>
        <v>97.46071080672391</v>
      </c>
      <c r="CX68" s="2">
        <f>BT$207*$B68+BT$209</f>
        <v>93.156391388279673</v>
      </c>
      <c r="CY68" s="2">
        <f>BU$207*$B68+BU$209</f>
        <v>86.223608157872732</v>
      </c>
      <c r="CZ68" s="2">
        <f>BV$207*$B68+BV$209</f>
        <v>76.617341480276863</v>
      </c>
      <c r="DA68" s="2">
        <f>BW$207*$B68+BW$209</f>
        <v>65.993743034070746</v>
      </c>
      <c r="DD68" s="2">
        <f>BZ$207*$B68+BZ$209</f>
        <v>96.200739122930273</v>
      </c>
      <c r="DE68" s="2">
        <f>CA$207*$B68+CA$209</f>
        <v>97.515526344157095</v>
      </c>
      <c r="DF68" s="2">
        <f>CB$207*$B68+CB$209</f>
        <v>97.872148545153749</v>
      </c>
      <c r="DG68" s="2">
        <f>CC$207*$B68+CC$209</f>
        <v>97.963597688871971</v>
      </c>
      <c r="DH68" s="2">
        <f>CD$207*$B68+CD$209</f>
        <v>97.159908969174339</v>
      </c>
      <c r="DI68" s="2">
        <f>CE$207*$B68+CE$209</f>
        <v>99.300210361601884</v>
      </c>
      <c r="DJ68" s="2">
        <f>CF$207*$B68+CF$209</f>
        <v>101.95103606546051</v>
      </c>
      <c r="DK68" s="2">
        <f>CG$207*$B68+CG$209</f>
        <v>102.97059359104726</v>
      </c>
      <c r="DL68" s="2">
        <f>CH$207*$B68+CH$209</f>
        <v>100.37375635030193</v>
      </c>
      <c r="DM68" s="2">
        <f>CI$207*$B68+CI$209</f>
        <v>95.546477700771874</v>
      </c>
      <c r="DN68" s="2">
        <f>CJ$207*$B68+CJ$209</f>
        <v>88.906997567583645</v>
      </c>
      <c r="DO68" s="2">
        <f>CK$207*$B68+CK$209</f>
        <v>79.050315615207509</v>
      </c>
      <c r="DP68" s="2">
        <f>CL$207*$B68+CL$209</f>
        <v>67.664433023416393</v>
      </c>
      <c r="DS68" s="2">
        <f>POWER(10,($B68-C$227)/C$228)/(1+POWER(10,($B68-C$227)/C$228))</f>
        <v>2.1976302818109084E-2</v>
      </c>
      <c r="DT68" s="2">
        <f>POWER(10,($B68-D$227)/D$228)/(1+POWER(10,($B68-D$227)/D$228))</f>
        <v>2.7426172392782004E-2</v>
      </c>
      <c r="DU68" s="2">
        <f>POWER(10,($B68-E$227)/E$228)/(1+POWER(10,($B68-E$227)/E$228))</f>
        <v>2.8264490673279047E-2</v>
      </c>
      <c r="DV68" s="2">
        <f>POWER(10,($B68-F$227)/F$228)/(1+POWER(10,($B68-F$227)/F$228))</f>
        <v>3.1395470273153071E-2</v>
      </c>
      <c r="DW68" s="2">
        <f>POWER(10,($B68-G$227)/G$228)/(1+POWER(10,($B68-G$227)/G$228))</f>
        <v>2.9718794608199088E-2</v>
      </c>
      <c r="DX68" s="2">
        <f>POWER(10,($B68-H$227)/H$228)/(1+POWER(10,($B68-H$227)/H$228))</f>
        <v>2.8786783770226598E-2</v>
      </c>
      <c r="DY68" s="2">
        <f>POWER(10,($B68-I$227)/I$228)/(1+POWER(10,($B68-I$227)/I$228))</f>
        <v>3.0509267908798536E-2</v>
      </c>
      <c r="DZ68" s="2">
        <f>POWER(10,($B68-J$227)/J$228)/(1+POWER(10,($B68-J$227)/J$228))</f>
        <v>2.9492237568382509E-2</v>
      </c>
      <c r="EA68" s="2">
        <f>POWER(10,($B68-K$227)/K$228)/(1+POWER(10,($B68-K$227)/K$228))</f>
        <v>2.9960565075444236E-2</v>
      </c>
      <c r="EB68" s="2">
        <f>POWER(10,($B68-L$227)/L$228)/(1+POWER(10,($B68-L$227)/L$228))</f>
        <v>2.8850903586833808E-2</v>
      </c>
      <c r="EC68" s="2">
        <f>POWER(10,($B68-M$227)/M$228)/(1+POWER(10,($B68-M$227)/M$228))</f>
        <v>2.7643542483222688E-2</v>
      </c>
      <c r="ED68" s="2">
        <f>POWER(10,($B68-N$227)/N$228)/(1+POWER(10,($B68-N$227)/N$228))</f>
        <v>3.2752141328035153E-2</v>
      </c>
      <c r="EE68" s="2">
        <f>POWER(10,($B68-O$227)/O$228)/(1+POWER(10,($B68-O$227)/O$228))</f>
        <v>2.9223903128432514E-2</v>
      </c>
    </row>
    <row r="69" spans="2:135" x14ac:dyDescent="0.25">
      <c r="B69" s="2">
        <v>63</v>
      </c>
      <c r="C69">
        <v>150.345</v>
      </c>
      <c r="D69">
        <v>137.58000000000001</v>
      </c>
      <c r="E69">
        <v>138.71199999999999</v>
      </c>
      <c r="F69">
        <v>104.831</v>
      </c>
      <c r="G69">
        <v>105.831</v>
      </c>
      <c r="H69">
        <v>113.119</v>
      </c>
      <c r="I69">
        <v>111.102</v>
      </c>
      <c r="J69">
        <v>115.254</v>
      </c>
      <c r="K69">
        <v>104.678</v>
      </c>
      <c r="L69">
        <v>101.017</v>
      </c>
      <c r="M69">
        <v>91.102000000000004</v>
      </c>
      <c r="N69">
        <v>78.180300000000003</v>
      </c>
      <c r="O69">
        <v>66.492099999999994</v>
      </c>
      <c r="R69" s="5">
        <f>AV69+(C$209*_xlfn.NORM.DIST($B69,C$214*C$215+C$213,C$219*C$214,FALSE))+(C$211*_xlfn.NORM.DIST($B69,C$214*C$216+C$213,C$220*C$214,FALSE))+(C$210*_xlfn.NORM.DIST($B69,C$214*C$217+C$213,C$221*C$214,FALSE))+(C$212*_xlfn.NORM.DIST($B69,C$214*C$218+C$213,C$222*C$214,FALSE))</f>
        <v>143.3352938474043</v>
      </c>
      <c r="S69" s="5">
        <f>AW69+(D$209*_xlfn.NORM.DIST($B69,D$214*D$215+D$213,D$219*D$214,FALSE))+(D$211*_xlfn.NORM.DIST($B69,D$214*D$216+D$213,D$220*D$214,FALSE))+(D$210*_xlfn.NORM.DIST($B69,D$214*D$217+D$213,D$221*D$214,FALSE))+(D$212*_xlfn.NORM.DIST($B69,D$214*D$218+D$213,D$222*D$214,FALSE))</f>
        <v>141.18305534001854</v>
      </c>
      <c r="T69" s="5">
        <f>AX69+(E$209*_xlfn.NORM.DIST($B69,E$214*E$215+E$213,E$219*E$214,FALSE))+(E$211*_xlfn.NORM.DIST($B69,E$214*E$216+E$213,E$220*E$214,FALSE))+(E$210*_xlfn.NORM.DIST($B69,E$214*E$217+E$213,E$221*E$214,FALSE))+(E$212*_xlfn.NORM.DIST($B69,E$214*E$218+E$213,E$222*E$214,FALSE))</f>
        <v>149.46009681061852</v>
      </c>
      <c r="U69" s="5">
        <f>AY69+(F$209*_xlfn.NORM.DIST($B69,F$214*F$215+F$213,F$219*F$214,FALSE))+(F$211*_xlfn.NORM.DIST($B69,F$214*F$216+F$213,F$220*F$214,FALSE))+(F$210*_xlfn.NORM.DIST($B69,F$214*F$217+F$213,F$221*F$214,FALSE))+(F$212*_xlfn.NORM.DIST($B69,F$214*F$218+F$213,F$222*F$214,FALSE))</f>
        <v>127.78603937105839</v>
      </c>
      <c r="V69" s="5">
        <f>AZ69+(G$209*_xlfn.NORM.DIST($B69,G$214*G$215+G$213,G$219*G$214,FALSE))+(G$211*_xlfn.NORM.DIST($B69,G$214*G$216+G$213,G$220*G$214,FALSE))+(G$210*_xlfn.NORM.DIST($B69,G$214*G$217+G$213,G$221*G$214,FALSE))+(G$212*_xlfn.NORM.DIST($B69,G$214*G$218+G$213,G$222*G$214,FALSE))</f>
        <v>129.652873766456</v>
      </c>
      <c r="W69" s="5">
        <f>BA69+(H$209*_xlfn.NORM.DIST($B69,H$214*H$215+H$213,H$219*H$214,FALSE))+(H$211*_xlfn.NORM.DIST($B69,H$214*H$216+H$213,H$220*H$214,FALSE))+(H$210*_xlfn.NORM.DIST($B69,H$214*H$217+H$213,H$221*H$214,FALSE))+(H$212*_xlfn.NORM.DIST($B69,H$214*H$218+H$213,H$222*H$214,FALSE))</f>
        <v>138.27596430700049</v>
      </c>
      <c r="X69" s="5">
        <f>BB69+(I$209*_xlfn.NORM.DIST($B69,I$214*I$215+I$213,I$219*I$214,FALSE))+(I$211*_xlfn.NORM.DIST($B69,I$214*I$216+I$213,I$220*I$214,FALSE))+(I$210*_xlfn.NORM.DIST($B69,I$214*I$217+I$213,I$221*I$214,FALSE))+(I$212*_xlfn.NORM.DIST($B69,I$214*I$218+I$213,I$222*I$214,FALSE))</f>
        <v>135.51692509788384</v>
      </c>
      <c r="Y69" s="5">
        <f>BC69+(J$209*_xlfn.NORM.DIST($B69,J$214*J$215+J$213,J$219*J$214,FALSE))+(J$211*_xlfn.NORM.DIST($B69,J$214*J$216+J$213,J$220*J$214,FALSE))+(J$210*_xlfn.NORM.DIST($B69,J$214*J$217+J$213,J$221*J$214,FALSE))+(J$212*_xlfn.NORM.DIST($B69,J$214*J$218+J$213,J$222*J$214,FALSE))</f>
        <v>139.01140203320139</v>
      </c>
      <c r="Z69" s="5">
        <f>BD69+(K$209*_xlfn.NORM.DIST($B69,K$214*K$215+K$213,K$219*K$214,FALSE))+(K$211*_xlfn.NORM.DIST($B69,K$214*K$216+K$213,K$220*K$214,FALSE))+(K$210*_xlfn.NORM.DIST($B69,K$214*K$217+K$213,K$221*K$214,FALSE))+(K$212*_xlfn.NORM.DIST($B69,K$214*K$218+K$213,K$222*K$214,FALSE))</f>
        <v>127.62738927877653</v>
      </c>
      <c r="AA69" s="5">
        <f>BE69+(L$209*_xlfn.NORM.DIST($B69,L$214*L$215+L$213,L$219*L$214,FALSE))+(L$211*_xlfn.NORM.DIST($B69,L$214*L$216+L$213,L$220*L$214,FALSE))+(L$210*_xlfn.NORM.DIST($B69,L$214*L$217+L$213,L$221*L$214,FALSE))+(L$212*_xlfn.NORM.DIST($B69,L$214*L$218+L$213,L$222*L$214,FALSE))</f>
        <v>123.35156772543041</v>
      </c>
      <c r="AB69" s="5">
        <f>BF69+(M$209*_xlfn.NORM.DIST($B69,M$214*M$215+M$213,M$219*M$214,FALSE))+(M$211*_xlfn.NORM.DIST($B69,M$214*M$216+M$213,M$220*M$214,FALSE))+(M$210*_xlfn.NORM.DIST($B69,M$214*M$217+M$213,M$221*M$214,FALSE))+(M$212*_xlfn.NORM.DIST($B69,M$214*M$218+M$213,M$222*M$214,FALSE))</f>
        <v>111.63558665878649</v>
      </c>
      <c r="AC69" s="5">
        <f>BG69+(N$209*_xlfn.NORM.DIST($B69,N$214*N$215+N$213,N$219*N$214,FALSE))+(N$211*_xlfn.NORM.DIST($B69,N$214*N$216+N$213,N$220*N$214,FALSE))+(N$210*_xlfn.NORM.DIST($B69,N$214*N$217+N$213,N$221*N$214,FALSE))+(N$212*_xlfn.NORM.DIST($B69,N$214*N$218+N$213,N$222*N$214,FALSE))</f>
        <v>83.237182659049481</v>
      </c>
      <c r="AD69" s="5">
        <f>BH69+(O$209*_xlfn.NORM.DIST($B69,O$214*O$215+O$213,O$219*O$214,FALSE))+(O$211*_xlfn.NORM.DIST($B69,O$214*O$216+O$213,O$220*O$214,FALSE))+(O$210*_xlfn.NORM.DIST($B69,O$214*O$217+O$213,O$221*O$214,FALSE))+(O$212*_xlfn.NORM.DIST($B69,O$214*O$218+O$213,O$222*O$214,FALSE))</f>
        <v>73.887550630092235</v>
      </c>
      <c r="AE69" s="5"/>
      <c r="AG69" s="5">
        <f t="shared" si="0"/>
        <v>7.0097061525956974</v>
      </c>
      <c r="AH69" s="5">
        <f t="shared" si="1"/>
        <v>-3.6030553400185283</v>
      </c>
      <c r="AI69" s="5">
        <f t="shared" si="2"/>
        <v>-10.748096810618534</v>
      </c>
      <c r="AJ69" s="5">
        <f t="shared" si="3"/>
        <v>-22.95503937105839</v>
      </c>
      <c r="AK69" s="5">
        <f t="shared" si="4"/>
        <v>-23.821873766455994</v>
      </c>
      <c r="AL69" s="5">
        <f t="shared" si="5"/>
        <v>-25.156964307000493</v>
      </c>
      <c r="AM69" s="5">
        <f t="shared" si="6"/>
        <v>-24.414925097883838</v>
      </c>
      <c r="AN69" s="5">
        <f t="shared" si="7"/>
        <v>-23.757402033201387</v>
      </c>
      <c r="AO69" s="5">
        <f t="shared" si="8"/>
        <v>-22.949389278776536</v>
      </c>
      <c r="AP69" s="5">
        <f t="shared" si="9"/>
        <v>-22.334567725430418</v>
      </c>
      <c r="AQ69" s="5">
        <f t="shared" si="10"/>
        <v>-20.53358665878649</v>
      </c>
      <c r="AR69" s="5">
        <f t="shared" si="11"/>
        <v>-5.056882659049478</v>
      </c>
      <c r="AS69" s="5">
        <f t="shared" si="12"/>
        <v>-7.3954506300922418</v>
      </c>
      <c r="AV69" s="2">
        <f t="shared" si="13"/>
        <v>93.249409992685486</v>
      </c>
      <c r="AW69" s="2">
        <f t="shared" si="14"/>
        <v>95.564451717002243</v>
      </c>
      <c r="AX69" s="2">
        <f t="shared" si="15"/>
        <v>96.689055919955763</v>
      </c>
      <c r="AY69" s="2">
        <f t="shared" si="16"/>
        <v>96.668258482369339</v>
      </c>
      <c r="AZ69" s="2">
        <f t="shared" si="17"/>
        <v>96.19826627446038</v>
      </c>
      <c r="BA69" s="2">
        <f t="shared" si="18"/>
        <v>97.858557200991015</v>
      </c>
      <c r="BB69" s="2">
        <f t="shared" si="19"/>
        <v>99.85078553492319</v>
      </c>
      <c r="BC69" s="2">
        <f t="shared" si="20"/>
        <v>100.33063578774332</v>
      </c>
      <c r="BD69" s="2">
        <f t="shared" si="21"/>
        <v>97.594913407350319</v>
      </c>
      <c r="BE69" s="2">
        <f t="shared" si="22"/>
        <v>93.259212403798784</v>
      </c>
      <c r="BF69" s="2">
        <f t="shared" si="23"/>
        <v>86.339580328022706</v>
      </c>
      <c r="BG69" s="2">
        <f t="shared" si="24"/>
        <v>76.744894252837611</v>
      </c>
      <c r="BH69" s="2">
        <f t="shared" si="25"/>
        <v>66.076147769018363</v>
      </c>
      <c r="BK69" s="2" t="str">
        <f>IF(OR($B69&lt;C$229, AND($B69&gt;C$230, $B69&lt;C$231)), C69, "")</f>
        <v/>
      </c>
      <c r="BL69" s="2" t="str">
        <f>IF(OR($B69&lt;D$229, AND($B69&gt;D$230, $B69&lt;D$231)), D69, "")</f>
        <v/>
      </c>
      <c r="BM69" s="2" t="str">
        <f>IF(OR($B69&lt;E$229, AND($B69&gt;E$230, $B69&lt;E$231)), E69, "")</f>
        <v/>
      </c>
      <c r="BN69" s="2" t="str">
        <f>IF(OR($B69&lt;F$229, AND($B69&gt;F$230, $B69&lt;F$231)), F69, "")</f>
        <v/>
      </c>
      <c r="BO69" s="2" t="str">
        <f>IF(OR($B69&lt;G$229, AND($B69&gt;G$230, $B69&lt;G$231)), G69, "")</f>
        <v/>
      </c>
      <c r="BP69" s="2" t="str">
        <f>IF(OR($B69&lt;H$229, AND($B69&gt;H$230, $B69&lt;H$231)), H69, "")</f>
        <v/>
      </c>
      <c r="BQ69" s="2" t="str">
        <f>IF(OR($B69&lt;I$229, AND($B69&gt;I$230, $B69&lt;I$231)), I69, "")</f>
        <v/>
      </c>
      <c r="BR69" s="2" t="str">
        <f>IF(OR($B69&lt;J$229, AND($B69&gt;J$230, $B69&lt;J$231)), J69, "")</f>
        <v/>
      </c>
      <c r="BS69" s="2" t="str">
        <f>IF(OR($B69&lt;K$229, AND($B69&gt;K$230, $B69&lt;K$231)), K69, "")</f>
        <v/>
      </c>
      <c r="BT69" s="2" t="str">
        <f>IF(OR($B69&lt;L$229, AND($B69&gt;L$230, $B69&lt;L$231)), L69, "")</f>
        <v/>
      </c>
      <c r="BU69" s="2" t="str">
        <f>IF(OR($B69&lt;M$229, AND($B69&gt;M$230, $B69&lt;M$231)), M69, "")</f>
        <v/>
      </c>
      <c r="BV69" s="2" t="str">
        <f>IF(OR($B69&lt;N$229, AND($B69&gt;N$230, $B69&lt;N$231)), N69, "")</f>
        <v/>
      </c>
      <c r="BW69" s="2" t="str">
        <f>IF(OR($B69&lt;O$229, AND($B69&gt;O$230, $B69&lt;O$231)), O69, "")</f>
        <v/>
      </c>
      <c r="BZ69" s="2" t="str">
        <f>IF(OR(AND($B69&gt;C$230, $B69&lt;C$231), $B69&gt;C$232), C69, "")</f>
        <v/>
      </c>
      <c r="CA69" s="2" t="str">
        <f>IF(OR(AND($B69&gt;D$230, $B69&lt;D$231), $B69&gt;D$232), D69, "")</f>
        <v/>
      </c>
      <c r="CB69" s="2" t="str">
        <f>IF(OR(AND($B69&gt;E$230, $B69&lt;E$231), $B69&gt;E$232), E69, "")</f>
        <v/>
      </c>
      <c r="CC69" s="2" t="str">
        <f>IF(OR(AND($B69&gt;F$230, $B69&lt;F$231), $B69&gt;F$232), F69, "")</f>
        <v/>
      </c>
      <c r="CD69" s="2" t="str">
        <f>IF(OR(AND($B69&gt;G$230, $B69&lt;G$231), $B69&gt;G$232), G69, "")</f>
        <v/>
      </c>
      <c r="CE69" s="2" t="str">
        <f>IF(OR(AND($B69&gt;H$230, $B69&lt;H$231), $B69&gt;H$232), H69, "")</f>
        <v/>
      </c>
      <c r="CF69" s="2" t="str">
        <f>IF(OR(AND($B69&gt;I$230, $B69&lt;I$231), $B69&gt;I$232), I69, "")</f>
        <v/>
      </c>
      <c r="CG69" s="2" t="str">
        <f>IF(OR(AND($B69&gt;J$230, $B69&lt;J$231), $B69&gt;J$232), J69, "")</f>
        <v/>
      </c>
      <c r="CH69" s="2" t="str">
        <f>IF(OR(AND($B69&gt;K$230, $B69&lt;K$231), $B69&gt;K$232), K69, "")</f>
        <v/>
      </c>
      <c r="CI69" s="2" t="str">
        <f>IF(OR(AND($B69&gt;L$230, $B69&lt;L$231), $B69&gt;L$232), L69, "")</f>
        <v/>
      </c>
      <c r="CJ69" s="2" t="str">
        <f>IF(OR(AND($B69&gt;M$230, $B69&lt;M$231), $B69&gt;M$232), M69, "")</f>
        <v/>
      </c>
      <c r="CK69" s="2" t="str">
        <f>IF(OR(AND($B69&gt;N$230, $B69&lt;N$231), $B69&gt;N$232), N69, "")</f>
        <v/>
      </c>
      <c r="CL69" s="2" t="str">
        <f>IF(OR(AND($B69&gt;O$230, $B69&lt;O$231), $B69&gt;O$232), O69, "")</f>
        <v/>
      </c>
      <c r="CO69" s="2">
        <f>BK$207*$B69+BK$209</f>
        <v>93.178701047269072</v>
      </c>
      <c r="CP69" s="2">
        <f>BL$207*$B69+BL$209</f>
        <v>95.506228853209848</v>
      </c>
      <c r="CQ69" s="2">
        <f>BM$207*$B69+BM$209</f>
        <v>96.653001120623742</v>
      </c>
      <c r="CR69" s="2">
        <f>BN$207*$B69+BN$209</f>
        <v>96.624060140638647</v>
      </c>
      <c r="CS69" s="2">
        <f>BO$207*$B69+BO$209</f>
        <v>96.16688689827923</v>
      </c>
      <c r="CT69" s="2">
        <f>BP$207*$B69+BP$209</f>
        <v>97.812344775370605</v>
      </c>
      <c r="CU69" s="2">
        <f>BQ$207*$B69+BQ$209</f>
        <v>99.77968100631675</v>
      </c>
      <c r="CV69" s="2">
        <f>BR$207*$B69+BR$209</f>
        <v>100.24443218400438</v>
      </c>
      <c r="CW69" s="2">
        <f>BS$207*$B69+BS$209</f>
        <v>97.503010811362387</v>
      </c>
      <c r="CX69" s="2">
        <f>BT$207*$B69+BT$209</f>
        <v>93.186647677137543</v>
      </c>
      <c r="CY69" s="2">
        <f>BU$207*$B69+BU$209</f>
        <v>86.261284310622969</v>
      </c>
      <c r="CZ69" s="2">
        <f>BV$207*$B69+BV$209</f>
        <v>76.660777139607035</v>
      </c>
      <c r="DA69" s="2">
        <f>BW$207*$B69+BW$209</f>
        <v>66.024578046530237</v>
      </c>
      <c r="DD69" s="2">
        <f>BZ$207*$B69+BZ$209</f>
        <v>96.11932547421884</v>
      </c>
      <c r="DE69" s="2">
        <f>CA$207*$B69+CA$209</f>
        <v>97.447454404930184</v>
      </c>
      <c r="DF69" s="2">
        <f>CB$207*$B69+CB$209</f>
        <v>97.819554423994944</v>
      </c>
      <c r="DG69" s="2">
        <f>CC$207*$B69+CC$209</f>
        <v>97.911872127109675</v>
      </c>
      <c r="DH69" s="2">
        <f>CD$207*$B69+CD$209</f>
        <v>97.132618736203241</v>
      </c>
      <c r="DI69" s="2">
        <f>CE$207*$B69+CE$209</f>
        <v>99.28049370168219</v>
      </c>
      <c r="DJ69" s="2">
        <f>CF$207*$B69+CF$209</f>
        <v>101.91145880060506</v>
      </c>
      <c r="DK69" s="2">
        <f>CG$207*$B69+CG$209</f>
        <v>102.91775661154207</v>
      </c>
      <c r="DL69" s="2">
        <f>CH$207*$B69+CH$209</f>
        <v>100.30864673895196</v>
      </c>
      <c r="DM69" s="2">
        <f>CI$207*$B69+CI$209</f>
        <v>95.486888550893397</v>
      </c>
      <c r="DN69" s="2">
        <f>CJ$207*$B69+CJ$209</f>
        <v>88.851301798680538</v>
      </c>
      <c r="DO69" s="2">
        <f>CK$207*$B69+CK$209</f>
        <v>79.01049008751275</v>
      </c>
      <c r="DP69" s="2">
        <f>CL$207*$B69+CL$209</f>
        <v>67.638488118136934</v>
      </c>
      <c r="DS69" s="2">
        <f>POWER(10,($B69-C$227)/C$228)/(1+POWER(10,($B69-C$227)/C$228))</f>
        <v>2.4045554668047239E-2</v>
      </c>
      <c r="DT69" s="2">
        <f>POWER(10,($B69-D$227)/D$228)/(1+POWER(10,($B69-D$227)/D$228))</f>
        <v>2.9992838153606097E-2</v>
      </c>
      <c r="DU69" s="2">
        <f>POWER(10,($B69-E$227)/E$228)/(1+POWER(10,($B69-E$227)/E$228))</f>
        <v>3.0907116912564186E-2</v>
      </c>
      <c r="DV69" s="2">
        <f>POWER(10,($B69-F$227)/F$228)/(1+POWER(10,($B69-F$227)/F$228))</f>
        <v>3.4320492583553769E-2</v>
      </c>
      <c r="DW69" s="2">
        <f>POWER(10,($B69-G$227)/G$228)/(1+POWER(10,($B69-G$227)/G$228))</f>
        <v>3.2492846304636738E-2</v>
      </c>
      <c r="DX69" s="2">
        <f>POWER(10,($B69-H$227)/H$228)/(1+POWER(10,($B69-H$227)/H$228))</f>
        <v>3.147666070670669E-2</v>
      </c>
      <c r="DY69" s="2">
        <f>POWER(10,($B69-I$227)/I$228)/(1+POWER(10,($B69-I$227)/I$228))</f>
        <v>3.3354568565708842E-2</v>
      </c>
      <c r="DZ69" s="2">
        <f>POWER(10,($B69-J$227)/J$228)/(1+POWER(10,($B69-J$227)/J$228))</f>
        <v>3.2245844481487117E-2</v>
      </c>
      <c r="EA69" s="2">
        <f>POWER(10,($B69-K$227)/K$228)/(1+POWER(10,($B69-K$227)/K$228))</f>
        <v>3.2756422557964196E-2</v>
      </c>
      <c r="EB69" s="2">
        <f>POWER(10,($B69-L$227)/L$228)/(1+POWER(10,($B69-L$227)/L$228))</f>
        <v>3.1546577355950213E-2</v>
      </c>
      <c r="EC69" s="2">
        <f>POWER(10,($B69-M$227)/M$228)/(1+POWER(10,($B69-M$227)/M$228))</f>
        <v>3.0229918431345211E-2</v>
      </c>
      <c r="ED69" s="2">
        <f>POWER(10,($B69-N$227)/N$228)/(1+POWER(10,($B69-N$227)/N$228))</f>
        <v>3.5798889096456107E-2</v>
      </c>
      <c r="EE69" s="2">
        <f>POWER(10,($B69-O$227)/O$228)/(1+POWER(10,($B69-O$227)/O$228))</f>
        <v>3.1953281285855499E-2</v>
      </c>
    </row>
    <row r="70" spans="2:135" x14ac:dyDescent="0.25">
      <c r="B70" s="2">
        <v>64</v>
      </c>
      <c r="C70">
        <v>125</v>
      </c>
      <c r="D70">
        <v>119.92</v>
      </c>
      <c r="E70">
        <v>117.96599999999999</v>
      </c>
      <c r="F70">
        <v>99.474999999999994</v>
      </c>
      <c r="G70">
        <v>99.424000000000007</v>
      </c>
      <c r="H70">
        <v>104.03400000000001</v>
      </c>
      <c r="I70">
        <v>105.068</v>
      </c>
      <c r="J70">
        <v>105.76300000000001</v>
      </c>
      <c r="K70">
        <v>100.08499999999999</v>
      </c>
      <c r="L70">
        <v>96.203000000000003</v>
      </c>
      <c r="M70">
        <v>88</v>
      </c>
      <c r="N70">
        <v>76.590199999999996</v>
      </c>
      <c r="O70">
        <v>66.841300000000004</v>
      </c>
      <c r="R70" s="5">
        <f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130.83425032007116</v>
      </c>
      <c r="S70" s="5">
        <f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128.86832384073648</v>
      </c>
      <c r="T70" s="5">
        <f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135.92772179490245</v>
      </c>
      <c r="U70" s="5">
        <f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118.35021726718807</v>
      </c>
      <c r="V70" s="5">
        <f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119.83863594775073</v>
      </c>
      <c r="W70" s="5">
        <f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127.05910760059449</v>
      </c>
      <c r="X70" s="5">
        <f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125.09705773230665</v>
      </c>
      <c r="Y70" s="5">
        <f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127.95705607513651</v>
      </c>
      <c r="Z70" s="5">
        <f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118.51976963470588</v>
      </c>
      <c r="AA70" s="5">
        <f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114.37674471706106</v>
      </c>
      <c r="AB70" s="5">
        <f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103.95780792110416</v>
      </c>
      <c r="AC70" s="5">
        <f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80.892297530865704</v>
      </c>
      <c r="AD70" s="5">
        <f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71.138298123436613</v>
      </c>
      <c r="AE70" s="5"/>
      <c r="AG70" s="5">
        <f t="shared" ref="AG70:AG133" si="26">C70-R70</f>
        <v>-5.8342503200711633</v>
      </c>
      <c r="AH70" s="5">
        <f t="shared" ref="AH70:AH133" si="27">D70-S70</f>
        <v>-8.948323840736478</v>
      </c>
      <c r="AI70" s="5">
        <f t="shared" ref="AI70:AI133" si="28">E70-T70</f>
        <v>-17.961721794902459</v>
      </c>
      <c r="AJ70" s="5">
        <f t="shared" ref="AJ70:AJ133" si="29">F70-U70</f>
        <v>-18.875217267188077</v>
      </c>
      <c r="AK70" s="5">
        <f t="shared" ref="AK70:AK133" si="30">G70-V70</f>
        <v>-20.414635947750725</v>
      </c>
      <c r="AL70" s="5">
        <f t="shared" ref="AL70:AL133" si="31">H70-W70</f>
        <v>-23.025107600594481</v>
      </c>
      <c r="AM70" s="5">
        <f t="shared" ref="AM70:AM133" si="32">I70-X70</f>
        <v>-20.029057732306654</v>
      </c>
      <c r="AN70" s="5">
        <f t="shared" ref="AN70:AN133" si="33">J70-Y70</f>
        <v>-22.194056075136501</v>
      </c>
      <c r="AO70" s="5">
        <f t="shared" ref="AO70:AO133" si="34">K70-Z70</f>
        <v>-18.434769634705887</v>
      </c>
      <c r="AP70" s="5">
        <f t="shared" ref="AP70:AP133" si="35">L70-AA70</f>
        <v>-18.173744717061055</v>
      </c>
      <c r="AQ70" s="5">
        <f t="shared" ref="AQ70:AQ133" si="36">M70-AB70</f>
        <v>-15.957807921104163</v>
      </c>
      <c r="AR70" s="5">
        <f t="shared" ref="AR70:AR133" si="37">N70-AC70</f>
        <v>-4.3020975308657086</v>
      </c>
      <c r="AS70" s="5">
        <f t="shared" ref="AS70:AS133" si="38">O70-AD70</f>
        <v>-4.2969981234366088</v>
      </c>
      <c r="AV70" s="2">
        <f t="shared" ref="AV70:AV133" si="39">((1-DS70)*CO70) + (DS70*DD70)</f>
        <v>93.268822286624385</v>
      </c>
      <c r="AW70" s="2">
        <f t="shared" ref="AW70:AW133" si="40">((1-DT70)*CP70) + (DT70*DE70)</f>
        <v>95.575786506755406</v>
      </c>
      <c r="AX70" s="2">
        <f t="shared" ref="AX70:AX133" si="41">((1-DU70)*CQ70) + (DU70*DF70)</f>
        <v>96.687282675907511</v>
      </c>
      <c r="AY70" s="2">
        <f t="shared" ref="AY70:AY133" si="42">((1-DV70)*CR70) + (DV70*DG70)</f>
        <v>96.668752526063528</v>
      </c>
      <c r="AZ70" s="2">
        <f t="shared" ref="AZ70:AZ133" si="43">((1-DW70)*CS70) + (DW70*DH70)</f>
        <v>96.218622465720799</v>
      </c>
      <c r="BA70" s="2">
        <f t="shared" ref="BA70:BA133" si="44">((1-DX70)*CT70) + (DX70*DI70)</f>
        <v>97.89845424351293</v>
      </c>
      <c r="BB70" s="2">
        <f t="shared" ref="BB70:BB133" si="45">((1-DY70)*CU70) + (DY70*DJ70)</f>
        <v>99.898280780024322</v>
      </c>
      <c r="BC70" s="2">
        <f t="shared" ref="BC70:BC133" si="46">((1-DZ70)*CV70) + (DZ70*DK70)</f>
        <v>100.38491100789851</v>
      </c>
      <c r="BD70" s="2">
        <f t="shared" ref="BD70:BD133" si="47">((1-EA70)*CW70) + (EA70*DL70)</f>
        <v>97.641916907029554</v>
      </c>
      <c r="BE70" s="2">
        <f t="shared" ref="BE70:BE133" si="48">((1-EB70)*CX70) + (EB70*DM70)</f>
        <v>93.293129843010149</v>
      </c>
      <c r="BF70" s="2">
        <f t="shared" ref="BF70:BF133" si="49">((1-EC70)*CY70) + (EC70*DN70)</f>
        <v>86.381474736709023</v>
      </c>
      <c r="BG70" s="2">
        <f t="shared" ref="BG70:BG133" si="50">((1-ED70)*CZ70) + (ED70*DO70)</f>
        <v>76.792870944421111</v>
      </c>
      <c r="BH70" s="2">
        <f t="shared" ref="BH70:BH133" si="51">((1-EE70)*DA70) + (EE70*DP70)</f>
        <v>66.10980112250617</v>
      </c>
      <c r="BK70" s="2" t="str">
        <f>IF(OR($B70&lt;C$229, AND($B70&gt;C$230, $B70&lt;C$231)), C70, "")</f>
        <v/>
      </c>
      <c r="BL70" s="2" t="str">
        <f>IF(OR($B70&lt;D$229, AND($B70&gt;D$230, $B70&lt;D$231)), D70, "")</f>
        <v/>
      </c>
      <c r="BM70" s="2" t="str">
        <f>IF(OR($B70&lt;E$229, AND($B70&gt;E$230, $B70&lt;E$231)), E70, "")</f>
        <v/>
      </c>
      <c r="BN70" s="2" t="str">
        <f>IF(OR($B70&lt;F$229, AND($B70&gt;F$230, $B70&lt;F$231)), F70, "")</f>
        <v/>
      </c>
      <c r="BO70" s="2" t="str">
        <f>IF(OR($B70&lt;G$229, AND($B70&gt;G$230, $B70&lt;G$231)), G70, "")</f>
        <v/>
      </c>
      <c r="BP70" s="2" t="str">
        <f>IF(OR($B70&lt;H$229, AND($B70&gt;H$230, $B70&lt;H$231)), H70, "")</f>
        <v/>
      </c>
      <c r="BQ70" s="2" t="str">
        <f>IF(OR($B70&lt;I$229, AND($B70&gt;I$230, $B70&lt;I$231)), I70, "")</f>
        <v/>
      </c>
      <c r="BR70" s="2" t="str">
        <f>IF(OR($B70&lt;J$229, AND($B70&gt;J$230, $B70&lt;J$231)), J70, "")</f>
        <v/>
      </c>
      <c r="BS70" s="2" t="str">
        <f>IF(OR($B70&lt;K$229, AND($B70&gt;K$230, $B70&lt;K$231)), K70, "")</f>
        <v/>
      </c>
      <c r="BT70" s="2" t="str">
        <f>IF(OR($B70&lt;L$229, AND($B70&gt;L$230, $B70&lt;L$231)), L70, "")</f>
        <v/>
      </c>
      <c r="BU70" s="2" t="str">
        <f>IF(OR($B70&lt;M$229, AND($B70&gt;M$230, $B70&lt;M$231)), M70, "")</f>
        <v/>
      </c>
      <c r="BV70" s="2" t="str">
        <f>IF(OR($B70&lt;N$229, AND($B70&gt;N$230, $B70&lt;N$231)), N70, "")</f>
        <v/>
      </c>
      <c r="BW70" s="2" t="str">
        <f>IF(OR($B70&lt;O$229, AND($B70&gt;O$230, $B70&lt;O$231)), O70, "")</f>
        <v/>
      </c>
      <c r="BZ70" s="2" t="str">
        <f>IF(OR(AND($B70&gt;C$230, $B70&lt;C$231), $B70&gt;C$232), C70, "")</f>
        <v/>
      </c>
      <c r="CA70" s="2" t="str">
        <f>IF(OR(AND($B70&gt;D$230, $B70&lt;D$231), $B70&gt;D$232), D70, "")</f>
        <v/>
      </c>
      <c r="CB70" s="2" t="str">
        <f>IF(OR(AND($B70&gt;E$230, $B70&lt;E$231), $B70&gt;E$232), E70, "")</f>
        <v/>
      </c>
      <c r="CC70" s="2" t="str">
        <f>IF(OR(AND($B70&gt;F$230, $B70&lt;F$231), $B70&gt;F$232), F70, "")</f>
        <v/>
      </c>
      <c r="CD70" s="2" t="str">
        <f>IF(OR(AND($B70&gt;G$230, $B70&lt;G$231), $B70&gt;G$232), G70, "")</f>
        <v/>
      </c>
      <c r="CE70" s="2" t="str">
        <f>IF(OR(AND($B70&gt;H$230, $B70&lt;H$231), $B70&gt;H$232), H70, "")</f>
        <v/>
      </c>
      <c r="CF70" s="2" t="str">
        <f>IF(OR(AND($B70&gt;I$230, $B70&lt;I$231), $B70&gt;I$232), I70, "")</f>
        <v/>
      </c>
      <c r="CG70" s="2" t="str">
        <f>IF(OR(AND($B70&gt;J$230, $B70&lt;J$231), $B70&gt;J$232), J70, "")</f>
        <v/>
      </c>
      <c r="CH70" s="2" t="str">
        <f>IF(OR(AND($B70&gt;K$230, $B70&lt;K$231), $B70&gt;K$232), K70, "")</f>
        <v/>
      </c>
      <c r="CI70" s="2" t="str">
        <f>IF(OR(AND($B70&gt;L$230, $B70&lt;L$231), $B70&gt;L$232), L70, "")</f>
        <v/>
      </c>
      <c r="CJ70" s="2" t="str">
        <f>IF(OR(AND($B70&gt;M$230, $B70&lt;M$231), $B70&gt;M$232), M70, "")</f>
        <v/>
      </c>
      <c r="CK70" s="2" t="str">
        <f>IF(OR(AND($B70&gt;N$230, $B70&lt;N$231), $B70&gt;N$232), N70, "")</f>
        <v/>
      </c>
      <c r="CL70" s="2" t="str">
        <f>IF(OR(AND($B70&gt;O$230, $B70&lt;O$231), $B70&gt;O$232), O70, "")</f>
        <v/>
      </c>
      <c r="CO70" s="2">
        <f>BK$207*$B70+BK$209</f>
        <v>93.1940152843069</v>
      </c>
      <c r="CP70" s="2">
        <f>BL$207*$B70+BL$209</f>
        <v>95.51463856027766</v>
      </c>
      <c r="CQ70" s="2">
        <f>BM$207*$B70+BM$209</f>
        <v>96.649526570245868</v>
      </c>
      <c r="CR70" s="2">
        <f>BN$207*$B70+BN$209</f>
        <v>96.622324959645269</v>
      </c>
      <c r="CS70" s="2">
        <f>BO$207*$B70+BO$209</f>
        <v>96.185970206397997</v>
      </c>
      <c r="CT70" s="2">
        <f>BP$207*$B70+BP$209</f>
        <v>97.849907669514891</v>
      </c>
      <c r="CU70" s="2">
        <f>BQ$207*$B70+BQ$209</f>
        <v>99.82361056059294</v>
      </c>
      <c r="CV70" s="2">
        <f>BR$207*$B70+BR$209</f>
        <v>100.29430397656714</v>
      </c>
      <c r="CW70" s="2">
        <f>BS$207*$B70+BS$209</f>
        <v>97.545310816000864</v>
      </c>
      <c r="CX70" s="2">
        <f>BT$207*$B70+BT$209</f>
        <v>93.216903965995414</v>
      </c>
      <c r="CY70" s="2">
        <f>BU$207*$B70+BU$209</f>
        <v>86.298960463373191</v>
      </c>
      <c r="CZ70" s="2">
        <f>BV$207*$B70+BV$209</f>
        <v>76.704212798937206</v>
      </c>
      <c r="DA70" s="2">
        <f>BW$207*$B70+BW$209</f>
        <v>66.055413058989714</v>
      </c>
      <c r="DD70" s="2">
        <f>BZ$207*$B70+BZ$209</f>
        <v>96.037911825507393</v>
      </c>
      <c r="DE70" s="2">
        <f>CA$207*$B70+CA$209</f>
        <v>97.379382465703273</v>
      </c>
      <c r="DF70" s="2">
        <f>CB$207*$B70+CB$209</f>
        <v>97.766960302836139</v>
      </c>
      <c r="DG70" s="2">
        <f>CC$207*$B70+CC$209</f>
        <v>97.860146565347392</v>
      </c>
      <c r="DH70" s="2">
        <f>CD$207*$B70+CD$209</f>
        <v>97.105328503232144</v>
      </c>
      <c r="DI70" s="2">
        <f>CE$207*$B70+CE$209</f>
        <v>99.260777041762481</v>
      </c>
      <c r="DJ70" s="2">
        <f>CF$207*$B70+CF$209</f>
        <v>101.87188153574959</v>
      </c>
      <c r="DK70" s="2">
        <f>CG$207*$B70+CG$209</f>
        <v>102.86491963203687</v>
      </c>
      <c r="DL70" s="2">
        <f>CH$207*$B70+CH$209</f>
        <v>100.243537127602</v>
      </c>
      <c r="DM70" s="2">
        <f>CI$207*$B70+CI$209</f>
        <v>95.42729940101492</v>
      </c>
      <c r="DN70" s="2">
        <f>CJ$207*$B70+CJ$209</f>
        <v>88.795606029777431</v>
      </c>
      <c r="DO70" s="2">
        <f>CK$207*$B70+CK$209</f>
        <v>78.970664559818005</v>
      </c>
      <c r="DP70" s="2">
        <f>CL$207*$B70+CL$209</f>
        <v>67.612543212857489</v>
      </c>
      <c r="DS70" s="2">
        <f>POWER(10,($B70-C$227)/C$228)/(1+POWER(10,($B70-C$227)/C$228))</f>
        <v>2.6304403565223837E-2</v>
      </c>
      <c r="DT70" s="2">
        <f>POWER(10,($B70-D$227)/D$228)/(1+POWER(10,($B70-D$227)/D$228))</f>
        <v>3.2791605485258807E-2</v>
      </c>
      <c r="DU70" s="2">
        <f>POWER(10,($B70-E$227)/E$228)/(1+POWER(10,($B70-E$227)/E$228))</f>
        <v>3.3788227937347017E-2</v>
      </c>
      <c r="DV70" s="2">
        <f>POWER(10,($B70-F$227)/F$228)/(1+POWER(10,($B70-F$227)/F$228))</f>
        <v>3.7507477817795488E-2</v>
      </c>
      <c r="DW70" s="2">
        <f>POWER(10,($B70-G$227)/G$228)/(1+POWER(10,($B70-G$227)/G$228))</f>
        <v>3.5516359003059959E-2</v>
      </c>
      <c r="DX70" s="2">
        <f>POWER(10,($B70-H$227)/H$228)/(1+POWER(10,($B70-H$227)/H$228))</f>
        <v>3.440897857234114E-2</v>
      </c>
      <c r="DY70" s="2">
        <f>POWER(10,($B70-I$227)/I$228)/(1+POWER(10,($B70-I$227)/I$228))</f>
        <v>3.6455244612185855E-2</v>
      </c>
      <c r="DZ70" s="2">
        <f>POWER(10,($B70-J$227)/J$228)/(1+POWER(10,($B70-J$227)/J$228))</f>
        <v>3.5247210581084008E-2</v>
      </c>
      <c r="EA70" s="2">
        <f>POWER(10,($B70-K$227)/K$228)/(1+POWER(10,($B70-K$227)/K$228))</f>
        <v>3.5803553843252983E-2</v>
      </c>
      <c r="EB70" s="2">
        <f>POWER(10,($B70-L$227)/L$228)/(1+POWER(10,($B70-L$227)/L$228))</f>
        <v>3.4485176637207633E-2</v>
      </c>
      <c r="EC70" s="2">
        <f>POWER(10,($B70-M$227)/M$228)/(1+POWER(10,($B70-M$227)/M$228))</f>
        <v>3.3050055020294997E-2</v>
      </c>
      <c r="ED70" s="2">
        <f>POWER(10,($B70-N$227)/N$228)/(1+POWER(10,($B70-N$227)/N$228))</f>
        <v>3.9117596506643343E-2</v>
      </c>
      <c r="EE70" s="2">
        <f>POWER(10,($B70-O$227)/O$228)/(1+POWER(10,($B70-O$227)/O$228))</f>
        <v>3.4928399133084778E-2</v>
      </c>
    </row>
    <row r="71" spans="2:135" x14ac:dyDescent="0.25">
      <c r="B71" s="2">
        <v>65</v>
      </c>
      <c r="C71">
        <v>108.345</v>
      </c>
      <c r="D71">
        <v>107.48</v>
      </c>
      <c r="E71">
        <v>106.407</v>
      </c>
      <c r="F71">
        <v>99.881</v>
      </c>
      <c r="G71">
        <v>98.796999999999997</v>
      </c>
      <c r="H71">
        <v>100.42400000000001</v>
      </c>
      <c r="I71">
        <v>102.322</v>
      </c>
      <c r="J71">
        <v>103.373</v>
      </c>
      <c r="K71">
        <v>98.168999999999997</v>
      </c>
      <c r="L71">
        <v>94.203000000000003</v>
      </c>
      <c r="M71">
        <v>85.983000000000004</v>
      </c>
      <c r="N71">
        <v>77.885199999999998</v>
      </c>
      <c r="O71">
        <v>67.412700000000001</v>
      </c>
      <c r="R71" s="5">
        <f>AV71+(C$209*_xlfn.NORM.DIST($B71,C$214*C$215+C$213,C$219*C$214,FALSE))+(C$211*_xlfn.NORM.DIST($B71,C$214*C$216+C$213,C$220*C$214,FALSE))+(C$210*_xlfn.NORM.DIST($B71,C$214*C$217+C$213,C$221*C$214,FALSE))+(C$212*_xlfn.NORM.DIST($B71,C$214*C$218+C$213,C$222*C$214,FALSE))</f>
        <v>120.38799599186299</v>
      </c>
      <c r="S71" s="5">
        <f>AW71+(D$209*_xlfn.NORM.DIST($B71,D$214*D$215+D$213,D$219*D$214,FALSE))+(D$211*_xlfn.NORM.DIST($B71,D$214*D$216+D$213,D$220*D$214,FALSE))+(D$210*_xlfn.NORM.DIST($B71,D$214*D$217+D$213,D$221*D$214,FALSE))+(D$212*_xlfn.NORM.DIST($B71,D$214*D$218+D$213,D$222*D$214,FALSE))</f>
        <v>118.92118300268938</v>
      </c>
      <c r="T71" s="5">
        <f>AX71+(E$209*_xlfn.NORM.DIST($B71,E$214*E$215+E$213,E$219*E$214,FALSE))+(E$211*_xlfn.NORM.DIST($B71,E$214*E$216+E$213,E$220*E$214,FALSE))+(E$210*_xlfn.NORM.DIST($B71,E$214*E$217+E$213,E$221*E$214,FALSE))+(E$212*_xlfn.NORM.DIST($B71,E$214*E$218+E$213,E$222*E$214,FALSE))</f>
        <v>124.67910074668001</v>
      </c>
      <c r="U71" s="5">
        <f>AY71+(F$209*_xlfn.NORM.DIST($B71,F$214*F$215+F$213,F$219*F$214,FALSE))+(F$211*_xlfn.NORM.DIST($B71,F$214*F$216+F$213,F$220*F$214,FALSE))+(F$210*_xlfn.NORM.DIST($B71,F$214*F$217+F$213,F$221*F$214,FALSE))+(F$212*_xlfn.NORM.DIST($B71,F$214*F$218+F$213,F$222*F$214,FALSE))</f>
        <v>111.19623438093207</v>
      </c>
      <c r="V71" s="5">
        <f>AZ71+(G$209*_xlfn.NORM.DIST($B71,G$214*G$215+G$213,G$219*G$214,FALSE))+(G$211*_xlfn.NORM.DIST($B71,G$214*G$216+G$213,G$220*G$214,FALSE))+(G$210*_xlfn.NORM.DIST($B71,G$214*G$217+G$213,G$221*G$214,FALSE))+(G$212*_xlfn.NORM.DIST($B71,G$214*G$218+G$213,G$222*G$214,FALSE))</f>
        <v>112.26587927425193</v>
      </c>
      <c r="W71" s="5">
        <f>BA71+(H$209*_xlfn.NORM.DIST($B71,H$214*H$215+H$213,H$219*H$214,FALSE))+(H$211*_xlfn.NORM.DIST($B71,H$214*H$216+H$213,H$220*H$214,FALSE))+(H$210*_xlfn.NORM.DIST($B71,H$214*H$217+H$213,H$221*H$214,FALSE))+(H$212*_xlfn.NORM.DIST($B71,H$214*H$218+H$213,H$222*H$214,FALSE))</f>
        <v>118.14089519101465</v>
      </c>
      <c r="X71" s="5">
        <f>BB71+(I$209*_xlfn.NORM.DIST($B71,I$214*I$215+I$213,I$219*I$214,FALSE))+(I$211*_xlfn.NORM.DIST($B71,I$214*I$216+I$213,I$220*I$214,FALSE))+(I$210*_xlfn.NORM.DIST($B71,I$214*I$217+I$213,I$221*I$214,FALSE))+(I$212*_xlfn.NORM.DIST($B71,I$214*I$218+I$213,I$222*I$214,FALSE))</f>
        <v>117.04935745657895</v>
      </c>
      <c r="Y71" s="5">
        <f>BC71+(J$209*_xlfn.NORM.DIST($B71,J$214*J$215+J$213,J$219*J$214,FALSE))+(J$211*_xlfn.NORM.DIST($B71,J$214*J$216+J$213,J$220*J$214,FALSE))+(J$210*_xlfn.NORM.DIST($B71,J$214*J$217+J$213,J$221*J$214,FALSE))+(J$212*_xlfn.NORM.DIST($B71,J$214*J$218+J$213,J$222*J$214,FALSE))</f>
        <v>119.31644957591712</v>
      </c>
      <c r="Z71" s="5">
        <f>BD71+(K$209*_xlfn.NORM.DIST($B71,K$214*K$215+K$213,K$219*K$214,FALSE))+(K$211*_xlfn.NORM.DIST($B71,K$214*K$216+K$213,K$220*K$214,FALSE))+(K$210*_xlfn.NORM.DIST($B71,K$214*K$217+K$213,K$221*K$214,FALSE))+(K$212*_xlfn.NORM.DIST($B71,K$214*K$218+K$213,K$222*K$214,FALSE))</f>
        <v>111.648532742556</v>
      </c>
      <c r="AA71" s="5">
        <f>BE71+(L$209*_xlfn.NORM.DIST($B71,L$214*L$215+L$213,L$219*L$214,FALSE))+(L$211*_xlfn.NORM.DIST($B71,L$214*L$216+L$213,L$220*L$214,FALSE))+(L$210*_xlfn.NORM.DIST($B71,L$214*L$217+L$213,L$221*L$214,FALSE))+(L$212*_xlfn.NORM.DIST($B71,L$214*L$218+L$213,L$222*L$214,FALSE))</f>
        <v>107.5309509062412</v>
      </c>
      <c r="AB71" s="5">
        <f>BF71+(M$209*_xlfn.NORM.DIST($B71,M$214*M$215+M$213,M$219*M$214,FALSE))+(M$211*_xlfn.NORM.DIST($B71,M$214*M$216+M$213,M$220*M$214,FALSE))+(M$210*_xlfn.NORM.DIST($B71,M$214*M$217+M$213,M$221*M$214,FALSE))+(M$212*_xlfn.NORM.DIST($B71,M$214*M$218+M$213,M$222*M$214,FALSE))</f>
        <v>98.176961851866594</v>
      </c>
      <c r="AC71" s="5">
        <f>BG71+(N$209*_xlfn.NORM.DIST($B71,N$214*N$215+N$213,N$219*N$214,FALSE))+(N$211*_xlfn.NORM.DIST($B71,N$214*N$216+N$213,N$220*N$214,FALSE))+(N$210*_xlfn.NORM.DIST($B71,N$214*N$217+N$213,N$221*N$214,FALSE))+(N$212*_xlfn.NORM.DIST($B71,N$214*N$218+N$213,N$222*N$214,FALSE))</f>
        <v>79.452520117809271</v>
      </c>
      <c r="AD71" s="5">
        <f>BH71+(O$209*_xlfn.NORM.DIST($B71,O$214*O$215+O$213,O$219*O$214,FALSE))+(O$211*_xlfn.NORM.DIST($B71,O$214*O$216+O$213,O$220*O$214,FALSE))+(O$210*_xlfn.NORM.DIST($B71,O$214*O$217+O$213,O$221*O$214,FALSE))+(O$212*_xlfn.NORM.DIST($B71,O$214*O$218+O$213,O$222*O$214,FALSE))</f>
        <v>69.3094747312594</v>
      </c>
      <c r="AE71" s="5"/>
      <c r="AG71" s="5">
        <f t="shared" si="26"/>
        <v>-12.042995991862995</v>
      </c>
      <c r="AH71" s="5">
        <f t="shared" si="27"/>
        <v>-11.441183002689371</v>
      </c>
      <c r="AI71" s="5">
        <f t="shared" si="28"/>
        <v>-18.27210074668001</v>
      </c>
      <c r="AJ71" s="5">
        <f t="shared" si="29"/>
        <v>-11.315234380932068</v>
      </c>
      <c r="AK71" s="5">
        <f t="shared" si="30"/>
        <v>-13.468879274251933</v>
      </c>
      <c r="AL71" s="5">
        <f t="shared" si="31"/>
        <v>-17.716895191014643</v>
      </c>
      <c r="AM71" s="5">
        <f t="shared" si="32"/>
        <v>-14.727357456578943</v>
      </c>
      <c r="AN71" s="5">
        <f t="shared" si="33"/>
        <v>-15.943449575917114</v>
      </c>
      <c r="AO71" s="5">
        <f t="shared" si="34"/>
        <v>-13.479532742556003</v>
      </c>
      <c r="AP71" s="5">
        <f t="shared" si="35"/>
        <v>-13.327950906241199</v>
      </c>
      <c r="AQ71" s="5">
        <f t="shared" si="36"/>
        <v>-12.19396185186659</v>
      </c>
      <c r="AR71" s="5">
        <f t="shared" si="37"/>
        <v>-1.5673201178092739</v>
      </c>
      <c r="AS71" s="5">
        <f t="shared" si="38"/>
        <v>-1.8967747312593985</v>
      </c>
      <c r="AV71" s="2">
        <f t="shared" si="39"/>
        <v>93.28836335063427</v>
      </c>
      <c r="AW71" s="2">
        <f t="shared" si="40"/>
        <v>95.587142963572305</v>
      </c>
      <c r="AX71" s="2">
        <f t="shared" si="41"/>
        <v>96.685502380564515</v>
      </c>
      <c r="AY71" s="2">
        <f t="shared" si="42"/>
        <v>96.669264544822639</v>
      </c>
      <c r="AZ71" s="2">
        <f t="shared" si="43"/>
        <v>96.238933990840962</v>
      </c>
      <c r="BA71" s="2">
        <f t="shared" si="44"/>
        <v>97.93837076650729</v>
      </c>
      <c r="BB71" s="2">
        <f t="shared" si="45"/>
        <v>99.945801161236389</v>
      </c>
      <c r="BC71" s="2">
        <f t="shared" si="46"/>
        <v>100.43923168958341</v>
      </c>
      <c r="BD71" s="2">
        <f t="shared" si="47"/>
        <v>97.688970503182304</v>
      </c>
      <c r="BE71" s="2">
        <f t="shared" si="48"/>
        <v>93.327077120488326</v>
      </c>
      <c r="BF71" s="2">
        <f t="shared" si="49"/>
        <v>86.423451226038082</v>
      </c>
      <c r="BG71" s="2">
        <f t="shared" si="50"/>
        <v>76.840936906714532</v>
      </c>
      <c r="BH71" s="2">
        <f t="shared" si="51"/>
        <v>66.143515844387039</v>
      </c>
      <c r="BK71" s="2" t="str">
        <f>IF(OR($B71&lt;C$229, AND($B71&gt;C$230, $B71&lt;C$231)), C71, "")</f>
        <v/>
      </c>
      <c r="BL71" s="2" t="str">
        <f>IF(OR($B71&lt;D$229, AND($B71&gt;D$230, $B71&lt;D$231)), D71, "")</f>
        <v/>
      </c>
      <c r="BM71" s="2" t="str">
        <f>IF(OR($B71&lt;E$229, AND($B71&gt;E$230, $B71&lt;E$231)), E71, "")</f>
        <v/>
      </c>
      <c r="BN71" s="2" t="str">
        <f>IF(OR($B71&lt;F$229, AND($B71&gt;F$230, $B71&lt;F$231)), F71, "")</f>
        <v/>
      </c>
      <c r="BO71" s="2" t="str">
        <f>IF(OR($B71&lt;G$229, AND($B71&gt;G$230, $B71&lt;G$231)), G71, "")</f>
        <v/>
      </c>
      <c r="BP71" s="2" t="str">
        <f>IF(OR($B71&lt;H$229, AND($B71&gt;H$230, $B71&lt;H$231)), H71, "")</f>
        <v/>
      </c>
      <c r="BQ71" s="2" t="str">
        <f>IF(OR($B71&lt;I$229, AND($B71&gt;I$230, $B71&lt;I$231)), I71, "")</f>
        <v/>
      </c>
      <c r="BR71" s="2" t="str">
        <f>IF(OR($B71&lt;J$229, AND($B71&gt;J$230, $B71&lt;J$231)), J71, "")</f>
        <v/>
      </c>
      <c r="BS71" s="2" t="str">
        <f>IF(OR($B71&lt;K$229, AND($B71&gt;K$230, $B71&lt;K$231)), K71, "")</f>
        <v/>
      </c>
      <c r="BT71" s="2" t="str">
        <f>IF(OR($B71&lt;L$229, AND($B71&gt;L$230, $B71&lt;L$231)), L71, "")</f>
        <v/>
      </c>
      <c r="BU71" s="2" t="str">
        <f>IF(OR($B71&lt;M$229, AND($B71&gt;M$230, $B71&lt;M$231)), M71, "")</f>
        <v/>
      </c>
      <c r="BV71" s="2" t="str">
        <f>IF(OR($B71&lt;N$229, AND($B71&gt;N$230, $B71&lt;N$231)), N71, "")</f>
        <v/>
      </c>
      <c r="BW71" s="2" t="str">
        <f>IF(OR($B71&lt;O$229, AND($B71&gt;O$230, $B71&lt;O$231)), O71, "")</f>
        <v/>
      </c>
      <c r="BZ71" s="2" t="str">
        <f>IF(OR(AND($B71&gt;C$230, $B71&lt;C$231), $B71&gt;C$232), C71, "")</f>
        <v/>
      </c>
      <c r="CA71" s="2" t="str">
        <f>IF(OR(AND($B71&gt;D$230, $B71&lt;D$231), $B71&gt;D$232), D71, "")</f>
        <v/>
      </c>
      <c r="CB71" s="2" t="str">
        <f>IF(OR(AND($B71&gt;E$230, $B71&lt;E$231), $B71&gt;E$232), E71, "")</f>
        <v/>
      </c>
      <c r="CC71" s="2" t="str">
        <f>IF(OR(AND($B71&gt;F$230, $B71&lt;F$231), $B71&gt;F$232), F71, "")</f>
        <v/>
      </c>
      <c r="CD71" s="2" t="str">
        <f>IF(OR(AND($B71&gt;G$230, $B71&lt;G$231), $B71&gt;G$232), G71, "")</f>
        <v/>
      </c>
      <c r="CE71" s="2" t="str">
        <f>IF(OR(AND($B71&gt;H$230, $B71&lt;H$231), $B71&gt;H$232), H71, "")</f>
        <v/>
      </c>
      <c r="CF71" s="2" t="str">
        <f>IF(OR(AND($B71&gt;I$230, $B71&lt;I$231), $B71&gt;I$232), I71, "")</f>
        <v/>
      </c>
      <c r="CG71" s="2" t="str">
        <f>IF(OR(AND($B71&gt;J$230, $B71&lt;J$231), $B71&gt;J$232), J71, "")</f>
        <v/>
      </c>
      <c r="CH71" s="2" t="str">
        <f>IF(OR(AND($B71&gt;K$230, $B71&lt;K$231), $B71&gt;K$232), K71, "")</f>
        <v/>
      </c>
      <c r="CI71" s="2" t="str">
        <f>IF(OR(AND($B71&gt;L$230, $B71&lt;L$231), $B71&gt;L$232), L71, "")</f>
        <v/>
      </c>
      <c r="CJ71" s="2" t="str">
        <f>IF(OR(AND($B71&gt;M$230, $B71&lt;M$231), $B71&gt;M$232), M71, "")</f>
        <v/>
      </c>
      <c r="CK71" s="2" t="str">
        <f>IF(OR(AND($B71&gt;N$230, $B71&lt;N$231), $B71&gt;N$232), N71, "")</f>
        <v/>
      </c>
      <c r="CL71" s="2" t="str">
        <f>IF(OR(AND($B71&gt;O$230, $B71&lt;O$231), $B71&gt;O$232), O71, "")</f>
        <v/>
      </c>
      <c r="CO71" s="2">
        <f>BK$207*$B71+BK$209</f>
        <v>93.209329521344728</v>
      </c>
      <c r="CP71" s="2">
        <f>BL$207*$B71+BL$209</f>
        <v>95.523048267345487</v>
      </c>
      <c r="CQ71" s="2">
        <f>BM$207*$B71+BM$209</f>
        <v>96.646052019868009</v>
      </c>
      <c r="CR71" s="2">
        <f>BN$207*$B71+BN$209</f>
        <v>96.62058977865189</v>
      </c>
      <c r="CS71" s="2">
        <f>BO$207*$B71+BO$209</f>
        <v>96.205053514516749</v>
      </c>
      <c r="CT71" s="2">
        <f>BP$207*$B71+BP$209</f>
        <v>97.887470563659193</v>
      </c>
      <c r="CU71" s="2">
        <f>BQ$207*$B71+BQ$209</f>
        <v>99.867540114869129</v>
      </c>
      <c r="CV71" s="2">
        <f>BR$207*$B71+BR$209</f>
        <v>100.34417576912988</v>
      </c>
      <c r="CW71" s="2">
        <f>BS$207*$B71+BS$209</f>
        <v>97.587610820639341</v>
      </c>
      <c r="CX71" s="2">
        <f>BT$207*$B71+BT$209</f>
        <v>93.247160254853284</v>
      </c>
      <c r="CY71" s="2">
        <f>BU$207*$B71+BU$209</f>
        <v>86.336636616123428</v>
      </c>
      <c r="CZ71" s="2">
        <f>BV$207*$B71+BV$209</f>
        <v>76.747648458267363</v>
      </c>
      <c r="DA71" s="2">
        <f>BW$207*$B71+BW$209</f>
        <v>66.086248071449205</v>
      </c>
      <c r="DD71" s="2">
        <f>BZ$207*$B71+BZ$209</f>
        <v>95.956498176795961</v>
      </c>
      <c r="DE71" s="2">
        <f>CA$207*$B71+CA$209</f>
        <v>97.311310526476362</v>
      </c>
      <c r="DF71" s="2">
        <f>CB$207*$B71+CB$209</f>
        <v>97.71436618167732</v>
      </c>
      <c r="DG71" s="2">
        <f>CC$207*$B71+CC$209</f>
        <v>97.808421003585096</v>
      </c>
      <c r="DH71" s="2">
        <f>CD$207*$B71+CD$209</f>
        <v>97.078038270261047</v>
      </c>
      <c r="DI71" s="2">
        <f>CE$207*$B71+CE$209</f>
        <v>99.241060381842786</v>
      </c>
      <c r="DJ71" s="2">
        <f>CF$207*$B71+CF$209</f>
        <v>101.83230427089413</v>
      </c>
      <c r="DK71" s="2">
        <f>CG$207*$B71+CG$209</f>
        <v>102.81208265253169</v>
      </c>
      <c r="DL71" s="2">
        <f>CH$207*$B71+CH$209</f>
        <v>100.17842751625203</v>
      </c>
      <c r="DM71" s="2">
        <f>CI$207*$B71+CI$209</f>
        <v>95.367710251136444</v>
      </c>
      <c r="DN71" s="2">
        <f>CJ$207*$B71+CJ$209</f>
        <v>88.739910260874325</v>
      </c>
      <c r="DO71" s="2">
        <f>CK$207*$B71+CK$209</f>
        <v>78.930839032123245</v>
      </c>
      <c r="DP71" s="2">
        <f>CL$207*$B71+CL$209</f>
        <v>67.586598307578043</v>
      </c>
      <c r="DS71" s="2">
        <f>POWER(10,($B71-C$227)/C$228)/(1+POWER(10,($B71-C$227)/C$228))</f>
        <v>2.8769194469627373E-2</v>
      </c>
      <c r="DT71" s="2">
        <f>POWER(10,($B71-D$227)/D$228)/(1+POWER(10,($B71-D$227)/D$228))</f>
        <v>3.5841888346940146E-2</v>
      </c>
      <c r="DU71" s="2">
        <f>POWER(10,($B71-E$227)/E$228)/(1+POWER(10,($B71-E$227)/E$228))</f>
        <v>3.6927677369457207E-2</v>
      </c>
      <c r="DV71" s="2">
        <f>POWER(10,($B71-F$227)/F$228)/(1+POWER(10,($B71-F$227)/F$228))</f>
        <v>4.0977846977783589E-2</v>
      </c>
      <c r="DW71" s="2">
        <f>POWER(10,($B71-G$227)/G$228)/(1+POWER(10,($B71-G$227)/G$228))</f>
        <v>3.8809928926336883E-2</v>
      </c>
      <c r="DX71" s="2">
        <f>POWER(10,($B71-H$227)/H$228)/(1+POWER(10,($B71-H$227)/H$228))</f>
        <v>3.7603860611485233E-2</v>
      </c>
      <c r="DY71" s="2">
        <f>POWER(10,($B71-I$227)/I$228)/(1+POWER(10,($B71-I$227)/I$228))</f>
        <v>3.9832285278248294E-2</v>
      </c>
      <c r="DZ71" s="2">
        <f>POWER(10,($B71-J$227)/J$228)/(1+POWER(10,($B71-J$227)/J$228))</f>
        <v>3.8516818074800716E-2</v>
      </c>
      <c r="EA71" s="2">
        <f>POWER(10,($B71-K$227)/K$228)/(1+POWER(10,($B71-K$227)/K$228))</f>
        <v>3.9122676148649047E-2</v>
      </c>
      <c r="EB71" s="2">
        <f>POWER(10,($B71-L$227)/L$228)/(1+POWER(10,($B71-L$227)/L$228))</f>
        <v>3.7686857548805054E-2</v>
      </c>
      <c r="EC71" s="2">
        <f>POWER(10,($B71-M$227)/M$228)/(1+POWER(10,($B71-M$227)/M$228))</f>
        <v>3.6123481029410584E-2</v>
      </c>
      <c r="ED71" s="2">
        <f>POWER(10,($B71-N$227)/N$228)/(1+POWER(10,($B71-N$227)/N$228))</f>
        <v>4.2730327605985954E-2</v>
      </c>
      <c r="EE71" s="2">
        <f>POWER(10,($B71-O$227)/O$228)/(1+POWER(10,($B71-O$227)/O$228))</f>
        <v>3.816960304255633E-2</v>
      </c>
    </row>
    <row r="72" spans="2:135" x14ac:dyDescent="0.25">
      <c r="B72" s="2">
        <v>66</v>
      </c>
      <c r="C72">
        <v>101.31</v>
      </c>
      <c r="D72">
        <v>101.28</v>
      </c>
      <c r="E72">
        <v>101.18600000000001</v>
      </c>
      <c r="F72">
        <v>99.034000000000006</v>
      </c>
      <c r="G72">
        <v>98</v>
      </c>
      <c r="H72">
        <v>99.135999999999996</v>
      </c>
      <c r="I72">
        <v>101.18600000000001</v>
      </c>
      <c r="J72">
        <v>101.983</v>
      </c>
      <c r="K72">
        <v>99.593000000000004</v>
      </c>
      <c r="L72">
        <v>94.102000000000004</v>
      </c>
      <c r="M72">
        <v>86.507999999999996</v>
      </c>
      <c r="N72">
        <v>79.131100000000004</v>
      </c>
      <c r="O72">
        <v>66.682500000000005</v>
      </c>
      <c r="R72" s="5">
        <f>AV72+(C$209*_xlfn.NORM.DIST($B72,C$214*C$215+C$213,C$219*C$214,FALSE))+(C$211*_xlfn.NORM.DIST($B72,C$214*C$216+C$213,C$220*C$214,FALSE))+(C$210*_xlfn.NORM.DIST($B72,C$214*C$217+C$213,C$221*C$214,FALSE))+(C$212*_xlfn.NORM.DIST($B72,C$214*C$218+C$213,C$222*C$214,FALSE))</f>
        <v>112.11766077834969</v>
      </c>
      <c r="S72" s="5">
        <f>AW72+(D$209*_xlfn.NORM.DIST($B72,D$214*D$215+D$213,D$219*D$214,FALSE))+(D$211*_xlfn.NORM.DIST($B72,D$214*D$216+D$213,D$220*D$214,FALSE))+(D$210*_xlfn.NORM.DIST($B72,D$214*D$217+D$213,D$221*D$214,FALSE))+(D$212*_xlfn.NORM.DIST($B72,D$214*D$218+D$213,D$222*D$214,FALSE))</f>
        <v>111.32481909466843</v>
      </c>
      <c r="T72" s="5">
        <f>AX72+(E$209*_xlfn.NORM.DIST($B72,E$214*E$215+E$213,E$219*E$214,FALSE))+(E$211*_xlfn.NORM.DIST($B72,E$214*E$216+E$213,E$220*E$214,FALSE))+(E$210*_xlfn.NORM.DIST($B72,E$214*E$217+E$213,E$221*E$214,FALSE))+(E$212*_xlfn.NORM.DIST($B72,E$214*E$218+E$213,E$222*E$214,FALSE))</f>
        <v>115.85811769513928</v>
      </c>
      <c r="U72" s="5">
        <f>AY72+(F$209*_xlfn.NORM.DIST($B72,F$214*F$215+F$213,F$219*F$214,FALSE))+(F$211*_xlfn.NORM.DIST($B72,F$214*F$216+F$213,F$220*F$214,FALSE))+(F$210*_xlfn.NORM.DIST($B72,F$214*F$217+F$213,F$221*F$214,FALSE))+(F$212*_xlfn.NORM.DIST($B72,F$214*F$218+F$213,F$222*F$214,FALSE))</f>
        <v>106.08772067357967</v>
      </c>
      <c r="V72" s="5">
        <f>AZ72+(G$209*_xlfn.NORM.DIST($B72,G$214*G$215+G$213,G$219*G$214,FALSE))+(G$211*_xlfn.NORM.DIST($B72,G$214*G$216+G$213,G$220*G$214,FALSE))+(G$210*_xlfn.NORM.DIST($B72,G$214*G$217+G$213,G$221*G$214,FALSE))+(G$212*_xlfn.NORM.DIST($B72,G$214*G$218+G$213,G$222*G$214,FALSE))</f>
        <v>106.74798692125901</v>
      </c>
      <c r="W72" s="5">
        <f>BA72+(H$209*_xlfn.NORM.DIST($B72,H$214*H$215+H$213,H$219*H$214,FALSE))+(H$211*_xlfn.NORM.DIST($B72,H$214*H$216+H$213,H$220*H$214,FALSE))+(H$210*_xlfn.NORM.DIST($B72,H$214*H$217+H$213,H$221*H$214,FALSE))+(H$212*_xlfn.NORM.DIST($B72,H$214*H$218+H$213,H$222*H$214,FALSE))</f>
        <v>111.44135197634999</v>
      </c>
      <c r="X72" s="5">
        <f>BB72+(I$209*_xlfn.NORM.DIST($B72,I$214*I$215+I$213,I$219*I$214,FALSE))+(I$211*_xlfn.NORM.DIST($B72,I$214*I$216+I$213,I$220*I$214,FALSE))+(I$210*_xlfn.NORM.DIST($B72,I$214*I$217+I$213,I$221*I$214,FALSE))+(I$212*_xlfn.NORM.DIST($B72,I$214*I$218+I$213,I$222*I$214,FALSE))</f>
        <v>111.18530769265611</v>
      </c>
      <c r="Y72" s="5">
        <f>BC72+(J$209*_xlfn.NORM.DIST($B72,J$214*J$215+J$213,J$219*J$214,FALSE))+(J$211*_xlfn.NORM.DIST($B72,J$214*J$216+J$213,J$220*J$214,FALSE))+(J$210*_xlfn.NORM.DIST($B72,J$214*J$217+J$213,J$221*J$214,FALSE))+(J$212*_xlfn.NORM.DIST($B72,J$214*J$218+J$213,J$222*J$214,FALSE))</f>
        <v>112.9368704835815</v>
      </c>
      <c r="Z72" s="5">
        <f>BD72+(K$209*_xlfn.NORM.DIST($B72,K$214*K$215+K$213,K$219*K$214,FALSE))+(K$211*_xlfn.NORM.DIST($B72,K$214*K$216+K$213,K$220*K$214,FALSE))+(K$210*_xlfn.NORM.DIST($B72,K$214*K$217+K$213,K$221*K$214,FALSE))+(K$212*_xlfn.NORM.DIST($B72,K$214*K$218+K$213,K$222*K$214,FALSE))</f>
        <v>106.75727361490495</v>
      </c>
      <c r="AA72" s="5">
        <f>BE72+(L$209*_xlfn.NORM.DIST($B72,L$214*L$215+L$213,L$219*L$214,FALSE))+(L$211*_xlfn.NORM.DIST($B72,L$214*L$216+L$213,L$220*L$214,FALSE))+(L$210*_xlfn.NORM.DIST($B72,L$214*L$217+L$213,L$221*L$214,FALSE))+(L$212*_xlfn.NORM.DIST($B72,L$214*L$218+L$213,L$222*L$214,FALSE))</f>
        <v>102.593500012213</v>
      </c>
      <c r="AB72" s="5">
        <f>BF72+(M$209*_xlfn.NORM.DIST($B72,M$214*M$215+M$213,M$219*M$214,FALSE))+(M$211*_xlfn.NORM.DIST($B72,M$214*M$216+M$213,M$220*M$214,FALSE))+(M$210*_xlfn.NORM.DIST($B72,M$214*M$217+M$213,M$221*M$214,FALSE))+(M$212*_xlfn.NORM.DIST($B72,M$214*M$218+M$213,M$222*M$214,FALSE))</f>
        <v>94.058795640789342</v>
      </c>
      <c r="AC72" s="5">
        <f>BG72+(N$209*_xlfn.NORM.DIST($B72,N$214*N$215+N$213,N$219*N$214,FALSE))+(N$211*_xlfn.NORM.DIST($B72,N$214*N$216+N$213,N$220*N$214,FALSE))+(N$210*_xlfn.NORM.DIST($B72,N$214*N$217+N$213,N$221*N$214,FALSE))+(N$212*_xlfn.NORM.DIST($B72,N$214*N$218+N$213,N$222*N$214,FALSE))</f>
        <v>78.737603070463152</v>
      </c>
      <c r="AD72" s="5">
        <f>BH72+(O$209*_xlfn.NORM.DIST($B72,O$214*O$215+O$213,O$219*O$214,FALSE))+(O$211*_xlfn.NORM.DIST($B72,O$214*O$216+O$213,O$220*O$214,FALSE))+(O$210*_xlfn.NORM.DIST($B72,O$214*O$217+O$213,O$221*O$214,FALSE))+(O$212*_xlfn.NORM.DIST($B72,O$214*O$218+O$213,O$222*O$214,FALSE))</f>
        <v>68.205436797568211</v>
      </c>
      <c r="AE72" s="5"/>
      <c r="AG72" s="5">
        <f t="shared" si="26"/>
        <v>-10.807660778349685</v>
      </c>
      <c r="AH72" s="5">
        <f t="shared" si="27"/>
        <v>-10.044819094668426</v>
      </c>
      <c r="AI72" s="5">
        <f t="shared" si="28"/>
        <v>-14.672117695139278</v>
      </c>
      <c r="AJ72" s="5">
        <f t="shared" si="29"/>
        <v>-7.0537206735796616</v>
      </c>
      <c r="AK72" s="5">
        <f t="shared" si="30"/>
        <v>-8.7479869212590131</v>
      </c>
      <c r="AL72" s="5">
        <f t="shared" si="31"/>
        <v>-12.305351976349996</v>
      </c>
      <c r="AM72" s="5">
        <f t="shared" si="32"/>
        <v>-9.9993076926561031</v>
      </c>
      <c r="AN72" s="5">
        <f t="shared" si="33"/>
        <v>-10.953870483581497</v>
      </c>
      <c r="AO72" s="5">
        <f t="shared" si="34"/>
        <v>-7.1642736149049426</v>
      </c>
      <c r="AP72" s="5">
        <f t="shared" si="35"/>
        <v>-8.4915000122129953</v>
      </c>
      <c r="AQ72" s="5">
        <f t="shared" si="36"/>
        <v>-7.550795640789346</v>
      </c>
      <c r="AR72" s="5">
        <f t="shared" si="37"/>
        <v>0.39349692953685178</v>
      </c>
      <c r="AS72" s="5">
        <f t="shared" si="38"/>
        <v>-1.5229367975682067</v>
      </c>
      <c r="AV72" s="2">
        <f t="shared" si="39"/>
        <v>93.308019948729211</v>
      </c>
      <c r="AW72" s="2">
        <f t="shared" si="40"/>
        <v>95.59849886937522</v>
      </c>
      <c r="AX72" s="2">
        <f t="shared" si="41"/>
        <v>96.683698556353718</v>
      </c>
      <c r="AY72" s="2">
        <f t="shared" si="42"/>
        <v>96.669777959963085</v>
      </c>
      <c r="AZ72" s="2">
        <f t="shared" si="43"/>
        <v>96.259181417468113</v>
      </c>
      <c r="BA72" s="2">
        <f t="shared" si="44"/>
        <v>97.978289470238494</v>
      </c>
      <c r="BB72" s="2">
        <f t="shared" si="45"/>
        <v>99.993319475897422</v>
      </c>
      <c r="BC72" s="2">
        <f t="shared" si="46"/>
        <v>100.49356680479184</v>
      </c>
      <c r="BD72" s="2">
        <f t="shared" si="47"/>
        <v>97.736041351421591</v>
      </c>
      <c r="BE72" s="2">
        <f t="shared" si="48"/>
        <v>93.361026973527203</v>
      </c>
      <c r="BF72" s="2">
        <f t="shared" si="49"/>
        <v>86.465487009859345</v>
      </c>
      <c r="BG72" s="2">
        <f t="shared" si="50"/>
        <v>76.889067898948326</v>
      </c>
      <c r="BH72" s="2">
        <f t="shared" si="51"/>
        <v>66.177277917803281</v>
      </c>
      <c r="BK72" s="2" t="str">
        <f>IF(OR($B72&lt;C$229, AND($B72&gt;C$230, $B72&lt;C$231)), C72, "")</f>
        <v/>
      </c>
      <c r="BL72" s="2" t="str">
        <f>IF(OR($B72&lt;D$229, AND($B72&gt;D$230, $B72&lt;D$231)), D72, "")</f>
        <v/>
      </c>
      <c r="BM72" s="2" t="str">
        <f>IF(OR($B72&lt;E$229, AND($B72&gt;E$230, $B72&lt;E$231)), E72, "")</f>
        <v/>
      </c>
      <c r="BN72" s="2" t="str">
        <f>IF(OR($B72&lt;F$229, AND($B72&gt;F$230, $B72&lt;F$231)), F72, "")</f>
        <v/>
      </c>
      <c r="BO72" s="2" t="str">
        <f>IF(OR($B72&lt;G$229, AND($B72&gt;G$230, $B72&lt;G$231)), G72, "")</f>
        <v/>
      </c>
      <c r="BP72" s="2" t="str">
        <f>IF(OR($B72&lt;H$229, AND($B72&gt;H$230, $B72&lt;H$231)), H72, "")</f>
        <v/>
      </c>
      <c r="BQ72" s="2" t="str">
        <f>IF(OR($B72&lt;I$229, AND($B72&gt;I$230, $B72&lt;I$231)), I72, "")</f>
        <v/>
      </c>
      <c r="BR72" s="2" t="str">
        <f>IF(OR($B72&lt;J$229, AND($B72&gt;J$230, $B72&lt;J$231)), J72, "")</f>
        <v/>
      </c>
      <c r="BS72" s="2" t="str">
        <f>IF(OR($B72&lt;K$229, AND($B72&gt;K$230, $B72&lt;K$231)), K72, "")</f>
        <v/>
      </c>
      <c r="BT72" s="2" t="str">
        <f>IF(OR($B72&lt;L$229, AND($B72&gt;L$230, $B72&lt;L$231)), L72, "")</f>
        <v/>
      </c>
      <c r="BU72" s="2" t="str">
        <f>IF(OR($B72&lt;M$229, AND($B72&gt;M$230, $B72&lt;M$231)), M72, "")</f>
        <v/>
      </c>
      <c r="BV72" s="2" t="str">
        <f>IF(OR($B72&lt;N$229, AND($B72&gt;N$230, $B72&lt;N$231)), N72, "")</f>
        <v/>
      </c>
      <c r="BW72" s="2" t="str">
        <f>IF(OR($B72&lt;O$229, AND($B72&gt;O$230, $B72&lt;O$231)), O72, "")</f>
        <v/>
      </c>
      <c r="BZ72" s="2" t="str">
        <f>IF(OR(AND($B72&gt;C$230, $B72&lt;C$231), $B72&gt;C$232), C72, "")</f>
        <v/>
      </c>
      <c r="CA72" s="2" t="str">
        <f>IF(OR(AND($B72&gt;D$230, $B72&lt;D$231), $B72&gt;D$232), D72, "")</f>
        <v/>
      </c>
      <c r="CB72" s="2" t="str">
        <f>IF(OR(AND($B72&gt;E$230, $B72&lt;E$231), $B72&gt;E$232), E72, "")</f>
        <v/>
      </c>
      <c r="CC72" s="2" t="str">
        <f>IF(OR(AND($B72&gt;F$230, $B72&lt;F$231), $B72&gt;F$232), F72, "")</f>
        <v/>
      </c>
      <c r="CD72" s="2" t="str">
        <f>IF(OR(AND($B72&gt;G$230, $B72&lt;G$231), $B72&gt;G$232), G72, "")</f>
        <v/>
      </c>
      <c r="CE72" s="2" t="str">
        <f>IF(OR(AND($B72&gt;H$230, $B72&lt;H$231), $B72&gt;H$232), H72, "")</f>
        <v/>
      </c>
      <c r="CF72" s="2" t="str">
        <f>IF(OR(AND($B72&gt;I$230, $B72&lt;I$231), $B72&gt;I$232), I72, "")</f>
        <v/>
      </c>
      <c r="CG72" s="2" t="str">
        <f>IF(OR(AND($B72&gt;J$230, $B72&lt;J$231), $B72&gt;J$232), J72, "")</f>
        <v/>
      </c>
      <c r="CH72" s="2" t="str">
        <f>IF(OR(AND($B72&gt;K$230, $B72&lt;K$231), $B72&gt;K$232), K72, "")</f>
        <v/>
      </c>
      <c r="CI72" s="2" t="str">
        <f>IF(OR(AND($B72&gt;L$230, $B72&lt;L$231), $B72&gt;L$232), L72, "")</f>
        <v/>
      </c>
      <c r="CJ72" s="2" t="str">
        <f>IF(OR(AND($B72&gt;M$230, $B72&lt;M$231), $B72&gt;M$232), M72, "")</f>
        <v/>
      </c>
      <c r="CK72" s="2" t="str">
        <f>IF(OR(AND($B72&gt;N$230, $B72&lt;N$231), $B72&gt;N$232), N72, "")</f>
        <v/>
      </c>
      <c r="CL72" s="2" t="str">
        <f>IF(OR(AND($B72&gt;O$230, $B72&lt;O$231), $B72&gt;O$232), O72, "")</f>
        <v/>
      </c>
      <c r="CO72" s="2">
        <f>BK$207*$B72+BK$209</f>
        <v>93.224643758382541</v>
      </c>
      <c r="CP72" s="2">
        <f>BL$207*$B72+BL$209</f>
        <v>95.5314579744133</v>
      </c>
      <c r="CQ72" s="2">
        <f>BM$207*$B72+BM$209</f>
        <v>96.642577469490135</v>
      </c>
      <c r="CR72" s="2">
        <f>BN$207*$B72+BN$209</f>
        <v>96.618854597658526</v>
      </c>
      <c r="CS72" s="2">
        <f>BO$207*$B72+BO$209</f>
        <v>96.224136822635515</v>
      </c>
      <c r="CT72" s="2">
        <f>BP$207*$B72+BP$209</f>
        <v>97.92503345780348</v>
      </c>
      <c r="CU72" s="2">
        <f>BQ$207*$B72+BQ$209</f>
        <v>99.911469669145333</v>
      </c>
      <c r="CV72" s="2">
        <f>BR$207*$B72+BR$209</f>
        <v>100.39404756169263</v>
      </c>
      <c r="CW72" s="2">
        <f>BS$207*$B72+BS$209</f>
        <v>97.629910825277818</v>
      </c>
      <c r="CX72" s="2">
        <f>BT$207*$B72+BT$209</f>
        <v>93.277416543711169</v>
      </c>
      <c r="CY72" s="2">
        <f>BU$207*$B72+BU$209</f>
        <v>86.374312768873665</v>
      </c>
      <c r="CZ72" s="2">
        <f>BV$207*$B72+BV$209</f>
        <v>76.791084117597535</v>
      </c>
      <c r="DA72" s="2">
        <f>BW$207*$B72+BW$209</f>
        <v>66.117083083908696</v>
      </c>
      <c r="DD72" s="2">
        <f>BZ$207*$B72+BZ$209</f>
        <v>95.875084528084514</v>
      </c>
      <c r="DE72" s="2">
        <f>CA$207*$B72+CA$209</f>
        <v>97.243238587249451</v>
      </c>
      <c r="DF72" s="2">
        <f>CB$207*$B72+CB$209</f>
        <v>97.661772060518516</v>
      </c>
      <c r="DG72" s="2">
        <f>CC$207*$B72+CC$209</f>
        <v>97.756695441822814</v>
      </c>
      <c r="DH72" s="2">
        <f>CD$207*$B72+CD$209</f>
        <v>97.050748037289949</v>
      </c>
      <c r="DI72" s="2">
        <f>CE$207*$B72+CE$209</f>
        <v>99.221343721923091</v>
      </c>
      <c r="DJ72" s="2">
        <f>CF$207*$B72+CF$209</f>
        <v>101.79272700603866</v>
      </c>
      <c r="DK72" s="2">
        <f>CG$207*$B72+CG$209</f>
        <v>102.7592456730265</v>
      </c>
      <c r="DL72" s="2">
        <f>CH$207*$B72+CH$209</f>
        <v>100.11331790490206</v>
      </c>
      <c r="DM72" s="2">
        <f>CI$207*$B72+CI$209</f>
        <v>95.308121101257981</v>
      </c>
      <c r="DN72" s="2">
        <f>CJ$207*$B72+CJ$209</f>
        <v>88.684214491971204</v>
      </c>
      <c r="DO72" s="2">
        <f>CK$207*$B72+CK$209</f>
        <v>78.8910135044285</v>
      </c>
      <c r="DP72" s="2">
        <f>CL$207*$B72+CL$209</f>
        <v>67.560653402298598</v>
      </c>
      <c r="DS72" s="2">
        <f>POWER(10,($B72-C$227)/C$228)/(1+POWER(10,($B72-C$227)/C$228))</f>
        <v>3.1457481072496095E-2</v>
      </c>
      <c r="DT72" s="2">
        <f>POWER(10,($B72-D$227)/D$228)/(1+POWER(10,($B72-D$227)/D$228))</f>
        <v>3.9164420054297683E-2</v>
      </c>
      <c r="DU72" s="2">
        <f>POWER(10,($B72-E$227)/E$228)/(1+POWER(10,($B72-E$227)/E$228))</f>
        <v>4.0346649428444202E-2</v>
      </c>
      <c r="DV72" s="2">
        <f>POWER(10,($B72-F$227)/F$228)/(1+POWER(10,($B72-F$227)/F$228))</f>
        <v>4.4754380690178258E-2</v>
      </c>
      <c r="DW72" s="2">
        <f>POWER(10,($B72-G$227)/G$228)/(1+POWER(10,($B72-G$227)/G$228))</f>
        <v>4.2395498889103378E-2</v>
      </c>
      <c r="DX72" s="2">
        <f>POWER(10,($B72-H$227)/H$228)/(1+POWER(10,($B72-H$227)/H$228))</f>
        <v>4.1082766918607787E-2</v>
      </c>
      <c r="DY72" s="2">
        <f>POWER(10,($B72-I$227)/I$228)/(1+POWER(10,($B72-I$227)/I$228))</f>
        <v>4.3508033242939413E-2</v>
      </c>
      <c r="DZ72" s="2">
        <f>POWER(10,($B72-J$227)/J$228)/(1+POWER(10,($B72-J$227)/J$228))</f>
        <v>4.2076493559810954E-2</v>
      </c>
      <c r="EA72" s="2">
        <f>POWER(10,($B72-K$227)/K$228)/(1+POWER(10,($B72-K$227)/K$228))</f>
        <v>4.2735855516620035E-2</v>
      </c>
      <c r="EB72" s="2">
        <f>POWER(10,($B72-L$227)/L$228)/(1+POWER(10,($B72-L$227)/L$228))</f>
        <v>4.1173113787188118E-2</v>
      </c>
      <c r="EC72" s="2">
        <f>POWER(10,($B72-M$227)/M$228)/(1+POWER(10,($B72-M$227)/M$228))</f>
        <v>3.9471047652803765E-2</v>
      </c>
      <c r="ED72" s="2">
        <f>POWER(10,($B72-N$227)/N$228)/(1+POWER(10,($B72-N$227)/N$228))</f>
        <v>4.6660512474975678E-2</v>
      </c>
      <c r="EE72" s="2">
        <f>POWER(10,($B72-O$227)/O$228)/(1+POWER(10,($B72-O$227)/O$228))</f>
        <v>4.1698581030482441E-2</v>
      </c>
    </row>
    <row r="73" spans="2:135" x14ac:dyDescent="0.25">
      <c r="B73" s="2">
        <v>67</v>
      </c>
      <c r="C73">
        <v>98.861999999999995</v>
      </c>
      <c r="D73">
        <v>99.94</v>
      </c>
      <c r="E73">
        <v>101.169</v>
      </c>
      <c r="F73">
        <v>99.897999999999996</v>
      </c>
      <c r="G73">
        <v>97.745999999999995</v>
      </c>
      <c r="H73">
        <v>99.203000000000003</v>
      </c>
      <c r="I73">
        <v>101.203</v>
      </c>
      <c r="J73">
        <v>102.017</v>
      </c>
      <c r="K73">
        <v>99.22</v>
      </c>
      <c r="L73">
        <v>93.575999999999993</v>
      </c>
      <c r="M73">
        <v>86.983000000000004</v>
      </c>
      <c r="N73">
        <v>80.278700000000001</v>
      </c>
      <c r="O73">
        <v>68.1905</v>
      </c>
      <c r="R73" s="5">
        <f>AV73+(C$209*_xlfn.NORM.DIST($B73,C$214*C$215+C$213,C$219*C$214,FALSE))+(C$211*_xlfn.NORM.DIST($B73,C$214*C$216+C$213,C$220*C$214,FALSE))+(C$210*_xlfn.NORM.DIST($B73,C$214*C$217+C$213,C$221*C$214,FALSE))+(C$212*_xlfn.NORM.DIST($B73,C$214*C$218+C$213,C$222*C$214,FALSE))</f>
        <v>105.90538504772512</v>
      </c>
      <c r="S73" s="5">
        <f>AW73+(D$209*_xlfn.NORM.DIST($B73,D$214*D$215+D$213,D$219*D$214,FALSE))+(D$211*_xlfn.NORM.DIST($B73,D$214*D$216+D$213,D$220*D$214,FALSE))+(D$210*_xlfn.NORM.DIST($B73,D$214*D$217+D$213,D$221*D$214,FALSE))+(D$212*_xlfn.NORM.DIST($B73,D$214*D$218+D$213,D$222*D$214,FALSE))</f>
        <v>105.85240378086894</v>
      </c>
      <c r="T73" s="5">
        <f>AX73+(E$209*_xlfn.NORM.DIST($B73,E$214*E$215+E$213,E$219*E$214,FALSE))+(E$211*_xlfn.NORM.DIST($B73,E$214*E$216+E$213,E$220*E$214,FALSE))+(E$210*_xlfn.NORM.DIST($B73,E$214*E$217+E$213,E$221*E$214,FALSE))+(E$212*_xlfn.NORM.DIST($B73,E$214*E$218+E$213,E$222*E$214,FALSE))</f>
        <v>109.33227167494</v>
      </c>
      <c r="U73" s="5">
        <f>AY73+(F$209*_xlfn.NORM.DIST($B73,F$214*F$215+F$213,F$219*F$214,FALSE))+(F$211*_xlfn.NORM.DIST($B73,F$214*F$216+F$213,F$220*F$214,FALSE))+(F$210*_xlfn.NORM.DIST($B73,F$214*F$217+F$213,F$221*F$214,FALSE))+(F$212*_xlfn.NORM.DIST($B73,F$214*F$218+F$213,F$222*F$214,FALSE))</f>
        <v>102.71176846238528</v>
      </c>
      <c r="V73" s="5">
        <f>AZ73+(G$209*_xlfn.NORM.DIST($B73,G$214*G$215+G$213,G$219*G$214,FALSE))+(G$211*_xlfn.NORM.DIST($B73,G$214*G$216+G$213,G$220*G$214,FALSE))+(G$210*_xlfn.NORM.DIST($B73,G$214*G$217+G$213,G$221*G$214,FALSE))+(G$212*_xlfn.NORM.DIST($B73,G$214*G$218+G$213,G$222*G$214,FALSE))</f>
        <v>102.98898003586319</v>
      </c>
      <c r="W73" s="5">
        <f>BA73+(H$209*_xlfn.NORM.DIST($B73,H$214*H$215+H$213,H$219*H$214,FALSE))+(H$211*_xlfn.NORM.DIST($B73,H$214*H$216+H$213,H$220*H$214,FALSE))+(H$210*_xlfn.NORM.DIST($B73,H$214*H$217+H$213,H$221*H$214,FALSE))+(H$212*_xlfn.NORM.DIST($B73,H$214*H$218+H$213,H$222*H$214,FALSE))</f>
        <v>106.70538352569029</v>
      </c>
      <c r="X73" s="5">
        <f>BB73+(I$209*_xlfn.NORM.DIST($B73,I$214*I$215+I$213,I$219*I$214,FALSE))+(I$211*_xlfn.NORM.DIST($B73,I$214*I$216+I$213,I$220*I$214,FALSE))+(I$210*_xlfn.NORM.DIST($B73,I$214*I$217+I$213,I$221*I$214,FALSE))+(I$212*_xlfn.NORM.DIST($B73,I$214*I$218+I$213,I$222*I$214,FALSE))</f>
        <v>107.1945019570543</v>
      </c>
      <c r="Y73" s="5">
        <f>BC73+(J$209*_xlfn.NORM.DIST($B73,J$214*J$215+J$213,J$219*J$214,FALSE))+(J$211*_xlfn.NORM.DIST($B73,J$214*J$216+J$213,J$220*J$214,FALSE))+(J$210*_xlfn.NORM.DIST($B73,J$214*J$217+J$213,J$221*J$214,FALSE))+(J$212*_xlfn.NORM.DIST($B73,J$214*J$218+J$213,J$222*J$214,FALSE))</f>
        <v>108.51645751995869</v>
      </c>
      <c r="Z73" s="5">
        <f>BD73+(K$209*_xlfn.NORM.DIST($B73,K$214*K$215+K$213,K$219*K$214,FALSE))+(K$211*_xlfn.NORM.DIST($B73,K$214*K$216+K$213,K$220*K$214,FALSE))+(K$210*_xlfn.NORM.DIST($B73,K$214*K$217+K$213,K$221*K$214,FALSE))+(K$212*_xlfn.NORM.DIST($B73,K$214*K$218+K$213,K$222*K$214,FALSE))</f>
        <v>103.5188252499041</v>
      </c>
      <c r="AA73" s="5">
        <f>BE73+(L$209*_xlfn.NORM.DIST($B73,L$214*L$215+L$213,L$219*L$214,FALSE))+(L$211*_xlfn.NORM.DIST($B73,L$214*L$216+L$213,L$220*L$214,FALSE))+(L$210*_xlfn.NORM.DIST($B73,L$214*L$217+L$213,L$221*L$214,FALSE))+(L$212*_xlfn.NORM.DIST($B73,L$214*L$218+L$213,L$222*L$214,FALSE))</f>
        <v>99.258420749462786</v>
      </c>
      <c r="AB73" s="5">
        <f>BF73+(M$209*_xlfn.NORM.DIST($B73,M$214*M$215+M$213,M$219*M$214,FALSE))+(M$211*_xlfn.NORM.DIST($B73,M$214*M$216+M$213,M$220*M$214,FALSE))+(M$210*_xlfn.NORM.DIST($B73,M$214*M$217+M$213,M$221*M$214,FALSE))+(M$212*_xlfn.NORM.DIST($B73,M$214*M$218+M$213,M$222*M$214,FALSE))</f>
        <v>91.31414631859144</v>
      </c>
      <c r="AC73" s="5">
        <f>BG73+(N$209*_xlfn.NORM.DIST($B73,N$214*N$215+N$213,N$219*N$214,FALSE))+(N$211*_xlfn.NORM.DIST($B73,N$214*N$216+N$213,N$220*N$214,FALSE))+(N$210*_xlfn.NORM.DIST($B73,N$214*N$217+N$213,N$221*N$214,FALSE))+(N$212*_xlfn.NORM.DIST($B73,N$214*N$218+N$213,N$222*N$214,FALSE))</f>
        <v>78.648218481721202</v>
      </c>
      <c r="AD73" s="5">
        <f>BH73+(O$209*_xlfn.NORM.DIST($B73,O$214*O$215+O$213,O$219*O$214,FALSE))+(O$211*_xlfn.NORM.DIST($B73,O$214*O$216+O$213,O$220*O$214,FALSE))+(O$210*_xlfn.NORM.DIST($B73,O$214*O$217+O$213,O$221*O$214,FALSE))+(O$212*_xlfn.NORM.DIST($B73,O$214*O$218+O$213,O$222*O$214,FALSE))</f>
        <v>67.682926494246772</v>
      </c>
      <c r="AE73" s="5"/>
      <c r="AG73" s="5">
        <f t="shared" si="26"/>
        <v>-7.0433850477251241</v>
      </c>
      <c r="AH73" s="5">
        <f t="shared" si="27"/>
        <v>-5.9124037808689422</v>
      </c>
      <c r="AI73" s="5">
        <f t="shared" si="28"/>
        <v>-8.1632716749400061</v>
      </c>
      <c r="AJ73" s="5">
        <f t="shared" si="29"/>
        <v>-2.8137684623852834</v>
      </c>
      <c r="AK73" s="5">
        <f t="shared" si="30"/>
        <v>-5.2429800358631979</v>
      </c>
      <c r="AL73" s="5">
        <f t="shared" si="31"/>
        <v>-7.5023835256902913</v>
      </c>
      <c r="AM73" s="5">
        <f t="shared" si="32"/>
        <v>-5.9915019570542967</v>
      </c>
      <c r="AN73" s="5">
        <f t="shared" si="33"/>
        <v>-6.4994575199586961</v>
      </c>
      <c r="AO73" s="5">
        <f t="shared" si="34"/>
        <v>-4.2988252499040982</v>
      </c>
      <c r="AP73" s="5">
        <f t="shared" si="35"/>
        <v>-5.6824207494627927</v>
      </c>
      <c r="AQ73" s="5">
        <f t="shared" si="36"/>
        <v>-4.3311463185914363</v>
      </c>
      <c r="AR73" s="5">
        <f t="shared" si="37"/>
        <v>1.6304815182787991</v>
      </c>
      <c r="AS73" s="5">
        <f t="shared" si="38"/>
        <v>0.50757350575322846</v>
      </c>
      <c r="AV73" s="2">
        <f t="shared" si="39"/>
        <v>93.32777526721658</v>
      </c>
      <c r="AW73" s="2">
        <f t="shared" si="40"/>
        <v>95.609827869419064</v>
      </c>
      <c r="AX73" s="2">
        <f t="shared" si="41"/>
        <v>96.68185187929015</v>
      </c>
      <c r="AY73" s="2">
        <f t="shared" si="42"/>
        <v>96.670273126758332</v>
      </c>
      <c r="AZ73" s="2">
        <f t="shared" si="43"/>
        <v>96.279342308080103</v>
      </c>
      <c r="BA73" s="2">
        <f t="shared" si="44"/>
        <v>98.018189823292204</v>
      </c>
      <c r="BB73" s="2">
        <f t="shared" si="45"/>
        <v>100.04080351709224</v>
      </c>
      <c r="BC73" s="2">
        <f t="shared" si="46"/>
        <v>100.54787944457605</v>
      </c>
      <c r="BD73" s="2">
        <f t="shared" si="47"/>
        <v>97.783090372665384</v>
      </c>
      <c r="BE73" s="2">
        <f t="shared" si="48"/>
        <v>93.394947055555591</v>
      </c>
      <c r="BF73" s="2">
        <f t="shared" si="49"/>
        <v>86.507554509270904</v>
      </c>
      <c r="BG73" s="2">
        <f t="shared" si="50"/>
        <v>76.93723463463273</v>
      </c>
      <c r="BH73" s="2">
        <f t="shared" si="51"/>
        <v>66.21107028990437</v>
      </c>
      <c r="BK73" s="2" t="str">
        <f>IF(OR($B73&lt;C$229, AND($B73&gt;C$230, $B73&lt;C$231)), C73, "")</f>
        <v/>
      </c>
      <c r="BL73" s="2" t="str">
        <f>IF(OR($B73&lt;D$229, AND($B73&gt;D$230, $B73&lt;D$231)), D73, "")</f>
        <v/>
      </c>
      <c r="BM73" s="2" t="str">
        <f>IF(OR($B73&lt;E$229, AND($B73&gt;E$230, $B73&lt;E$231)), E73, "")</f>
        <v/>
      </c>
      <c r="BN73" s="2" t="str">
        <f>IF(OR($B73&lt;F$229, AND($B73&gt;F$230, $B73&lt;F$231)), F73, "")</f>
        <v/>
      </c>
      <c r="BO73" s="2" t="str">
        <f>IF(OR($B73&lt;G$229, AND($B73&gt;G$230, $B73&lt;G$231)), G73, "")</f>
        <v/>
      </c>
      <c r="BP73" s="2" t="str">
        <f>IF(OR($B73&lt;H$229, AND($B73&gt;H$230, $B73&lt;H$231)), H73, "")</f>
        <v/>
      </c>
      <c r="BQ73" s="2" t="str">
        <f>IF(OR($B73&lt;I$229, AND($B73&gt;I$230, $B73&lt;I$231)), I73, "")</f>
        <v/>
      </c>
      <c r="BR73" s="2" t="str">
        <f>IF(OR($B73&lt;J$229, AND($B73&gt;J$230, $B73&lt;J$231)), J73, "")</f>
        <v/>
      </c>
      <c r="BS73" s="2" t="str">
        <f>IF(OR($B73&lt;K$229, AND($B73&gt;K$230, $B73&lt;K$231)), K73, "")</f>
        <v/>
      </c>
      <c r="BT73" s="2" t="str">
        <f>IF(OR($B73&lt;L$229, AND($B73&gt;L$230, $B73&lt;L$231)), L73, "")</f>
        <v/>
      </c>
      <c r="BU73" s="2" t="str">
        <f>IF(OR($B73&lt;M$229, AND($B73&gt;M$230, $B73&lt;M$231)), M73, "")</f>
        <v/>
      </c>
      <c r="BV73" s="2" t="str">
        <f>IF(OR($B73&lt;N$229, AND($B73&gt;N$230, $B73&lt;N$231)), N73, "")</f>
        <v/>
      </c>
      <c r="BW73" s="2" t="str">
        <f>IF(OR($B73&lt;O$229, AND($B73&gt;O$230, $B73&lt;O$231)), O73, "")</f>
        <v/>
      </c>
      <c r="BZ73" s="2" t="str">
        <f>IF(OR(AND($B73&gt;C$230, $B73&lt;C$231), $B73&gt;C$232), C73, "")</f>
        <v/>
      </c>
      <c r="CA73" s="2" t="str">
        <f>IF(OR(AND($B73&gt;D$230, $B73&lt;D$231), $B73&gt;D$232), D73, "")</f>
        <v/>
      </c>
      <c r="CB73" s="2" t="str">
        <f>IF(OR(AND($B73&gt;E$230, $B73&lt;E$231), $B73&gt;E$232), E73, "")</f>
        <v/>
      </c>
      <c r="CC73" s="2" t="str">
        <f>IF(OR(AND($B73&gt;F$230, $B73&lt;F$231), $B73&gt;F$232), F73, "")</f>
        <v/>
      </c>
      <c r="CD73" s="2" t="str">
        <f>IF(OR(AND($B73&gt;G$230, $B73&lt;G$231), $B73&gt;G$232), G73, "")</f>
        <v/>
      </c>
      <c r="CE73" s="2" t="str">
        <f>IF(OR(AND($B73&gt;H$230, $B73&lt;H$231), $B73&gt;H$232), H73, "")</f>
        <v/>
      </c>
      <c r="CF73" s="2" t="str">
        <f>IF(OR(AND($B73&gt;I$230, $B73&lt;I$231), $B73&gt;I$232), I73, "")</f>
        <v/>
      </c>
      <c r="CG73" s="2" t="str">
        <f>IF(OR(AND($B73&gt;J$230, $B73&lt;J$231), $B73&gt;J$232), J73, "")</f>
        <v/>
      </c>
      <c r="CH73" s="2" t="str">
        <f>IF(OR(AND($B73&gt;K$230, $B73&lt;K$231), $B73&gt;K$232), K73, "")</f>
        <v/>
      </c>
      <c r="CI73" s="2" t="str">
        <f>IF(OR(AND($B73&gt;L$230, $B73&lt;L$231), $B73&gt;L$232), L73, "")</f>
        <v/>
      </c>
      <c r="CJ73" s="2" t="str">
        <f>IF(OR(AND($B73&gt;M$230, $B73&lt;M$231), $B73&gt;M$232), M73, "")</f>
        <v/>
      </c>
      <c r="CK73" s="2" t="str">
        <f>IF(OR(AND($B73&gt;N$230, $B73&lt;N$231), $B73&gt;N$232), N73, "")</f>
        <v/>
      </c>
      <c r="CL73" s="2" t="str">
        <f>IF(OR(AND($B73&gt;O$230, $B73&lt;O$231), $B73&gt;O$232), O73, "")</f>
        <v/>
      </c>
      <c r="CO73" s="2">
        <f>BK$207*$B73+BK$209</f>
        <v>93.239957995420369</v>
      </c>
      <c r="CP73" s="2">
        <f>BL$207*$B73+BL$209</f>
        <v>95.539867681481127</v>
      </c>
      <c r="CQ73" s="2">
        <f>BM$207*$B73+BM$209</f>
        <v>96.639102919112261</v>
      </c>
      <c r="CR73" s="2">
        <f>BN$207*$B73+BN$209</f>
        <v>96.617119416665147</v>
      </c>
      <c r="CS73" s="2">
        <f>BO$207*$B73+BO$209</f>
        <v>96.243220130754267</v>
      </c>
      <c r="CT73" s="2">
        <f>BP$207*$B73+BP$209</f>
        <v>97.962596351947781</v>
      </c>
      <c r="CU73" s="2">
        <f>BQ$207*$B73+BQ$209</f>
        <v>99.955399223421523</v>
      </c>
      <c r="CV73" s="2">
        <f>BR$207*$B73+BR$209</f>
        <v>100.44391935425539</v>
      </c>
      <c r="CW73" s="2">
        <f>BS$207*$B73+BS$209</f>
        <v>97.672210829916295</v>
      </c>
      <c r="CX73" s="2">
        <f>BT$207*$B73+BT$209</f>
        <v>93.30767283256904</v>
      </c>
      <c r="CY73" s="2">
        <f>BU$207*$B73+BU$209</f>
        <v>86.411988921623902</v>
      </c>
      <c r="CZ73" s="2">
        <f>BV$207*$B73+BV$209</f>
        <v>76.834519776927706</v>
      </c>
      <c r="DA73" s="2">
        <f>BW$207*$B73+BW$209</f>
        <v>66.147918096368187</v>
      </c>
      <c r="DD73" s="2">
        <f>BZ$207*$B73+BZ$209</f>
        <v>95.793670879373082</v>
      </c>
      <c r="DE73" s="2">
        <f>CA$207*$B73+CA$209</f>
        <v>97.17516664802254</v>
      </c>
      <c r="DF73" s="2">
        <f>CB$207*$B73+CB$209</f>
        <v>97.609177939359711</v>
      </c>
      <c r="DG73" s="2">
        <f>CC$207*$B73+CC$209</f>
        <v>97.704969880060531</v>
      </c>
      <c r="DH73" s="2">
        <f>CD$207*$B73+CD$209</f>
        <v>97.023457804318852</v>
      </c>
      <c r="DI73" s="2">
        <f>CE$207*$B73+CE$209</f>
        <v>99.201627062003396</v>
      </c>
      <c r="DJ73" s="2">
        <f>CF$207*$B73+CF$209</f>
        <v>101.75314974118319</v>
      </c>
      <c r="DK73" s="2">
        <f>CG$207*$B73+CG$209</f>
        <v>102.70640869352131</v>
      </c>
      <c r="DL73" s="2">
        <f>CH$207*$B73+CH$209</f>
        <v>100.04820829355209</v>
      </c>
      <c r="DM73" s="2">
        <f>CI$207*$B73+CI$209</f>
        <v>95.248531951379505</v>
      </c>
      <c r="DN73" s="2">
        <f>CJ$207*$B73+CJ$209</f>
        <v>88.628518723068098</v>
      </c>
      <c r="DO73" s="2">
        <f>CK$207*$B73+CK$209</f>
        <v>78.85118797673374</v>
      </c>
      <c r="DP73" s="2">
        <f>CL$207*$B73+CL$209</f>
        <v>67.534708497019139</v>
      </c>
      <c r="DS73" s="2">
        <f>POWER(10,($B73-C$227)/C$228)/(1+POWER(10,($B73-C$227)/C$228))</f>
        <v>3.4388075632170119E-2</v>
      </c>
      <c r="DT73" s="2">
        <f>POWER(10,($B73-D$227)/D$228)/(1+POWER(10,($B73-D$227)/D$228))</f>
        <v>4.2781283037137484E-2</v>
      </c>
      <c r="DU73" s="2">
        <f>POWER(10,($B73-E$227)/E$228)/(1+POWER(10,($B73-E$227)/E$228))</f>
        <v>4.4067684751834819E-2</v>
      </c>
      <c r="DV73" s="2">
        <f>POWER(10,($B73-F$227)/F$228)/(1+POWER(10,($B73-F$227)/F$228))</f>
        <v>4.886122852518146E-2</v>
      </c>
      <c r="DW73" s="2">
        <f>POWER(10,($B73-G$227)/G$228)/(1+POWER(10,($B73-G$227)/G$228))</f>
        <v>4.6296376796074533E-2</v>
      </c>
      <c r="DX73" s="2">
        <f>POWER(10,($B73-H$227)/H$228)/(1+POWER(10,($B73-H$227)/H$228))</f>
        <v>4.4868517699561343E-2</v>
      </c>
      <c r="DY73" s="2">
        <f>POWER(10,($B73-I$227)/I$228)/(1+POWER(10,($B73-I$227)/I$228))</f>
        <v>4.7506198900757107E-2</v>
      </c>
      <c r="DZ73" s="2">
        <f>POWER(10,($B73-J$227)/J$228)/(1+POWER(10,($B73-J$227)/J$228))</f>
        <v>4.594942770178656E-2</v>
      </c>
      <c r="EA73" s="2">
        <f>POWER(10,($B73-K$227)/K$228)/(1+POWER(10,($B73-K$227)/K$228))</f>
        <v>4.6666524037197413E-2</v>
      </c>
      <c r="EB73" s="2">
        <f>POWER(10,($B73-L$227)/L$228)/(1+POWER(10,($B73-L$227)/L$228))</f>
        <v>4.4966799568654424E-2</v>
      </c>
      <c r="EC73" s="2">
        <f>POWER(10,($B73-M$227)/M$228)/(1+POWER(10,($B73-M$227)/M$228))</f>
        <v>4.3114957256490199E-2</v>
      </c>
      <c r="ED73" s="2">
        <f>POWER(10,($B73-N$227)/N$228)/(1+POWER(10,($B73-N$227)/N$228))</f>
        <v>5.0932948570767217E-2</v>
      </c>
      <c r="EE73" s="2">
        <f>POWER(10,($B73-O$227)/O$228)/(1+POWER(10,($B73-O$227)/O$228))</f>
        <v>4.5538383815276473E-2</v>
      </c>
    </row>
    <row r="74" spans="2:135" x14ac:dyDescent="0.25">
      <c r="B74" s="2">
        <v>68</v>
      </c>
      <c r="C74">
        <v>98.19</v>
      </c>
      <c r="D74">
        <v>98.94</v>
      </c>
      <c r="E74">
        <v>99.236999999999995</v>
      </c>
      <c r="F74">
        <v>99.965999999999994</v>
      </c>
      <c r="G74">
        <v>97.61</v>
      </c>
      <c r="H74">
        <v>100.22</v>
      </c>
      <c r="I74">
        <v>103.542</v>
      </c>
      <c r="J74">
        <v>103.18600000000001</v>
      </c>
      <c r="K74">
        <v>98.355999999999995</v>
      </c>
      <c r="L74">
        <v>94.948999999999998</v>
      </c>
      <c r="M74">
        <v>88.084999999999994</v>
      </c>
      <c r="N74">
        <v>82.426199999999994</v>
      </c>
      <c r="O74">
        <v>68.349199999999996</v>
      </c>
      <c r="R74" s="5">
        <f>AV74+(C$209*_xlfn.NORM.DIST($B74,C$214*C$215+C$213,C$219*C$214,FALSE))+(C$211*_xlfn.NORM.DIST($B74,C$214*C$216+C$213,C$220*C$214,FALSE))+(C$210*_xlfn.NORM.DIST($B74,C$214*C$217+C$213,C$221*C$214,FALSE))+(C$212*_xlfn.NORM.DIST($B74,C$214*C$218+C$213,C$222*C$214,FALSE))</f>
        <v>101.49033920841181</v>
      </c>
      <c r="S74" s="5">
        <f>AW74+(D$209*_xlfn.NORM.DIST($B74,D$214*D$215+D$213,D$219*D$214,FALSE))+(D$211*_xlfn.NORM.DIST($B74,D$214*D$216+D$213,D$220*D$214,FALSE))+(D$210*_xlfn.NORM.DIST($B74,D$214*D$217+D$213,D$221*D$214,FALSE))+(D$212*_xlfn.NORM.DIST($B74,D$214*D$218+D$213,D$222*D$214,FALSE))</f>
        <v>102.18583248873104</v>
      </c>
      <c r="T74" s="5">
        <f>AX74+(E$209*_xlfn.NORM.DIST($B74,E$214*E$215+E$213,E$219*E$214,FALSE))+(E$211*_xlfn.NORM.DIST($B74,E$214*E$216+E$213,E$220*E$214,FALSE))+(E$210*_xlfn.NORM.DIST($B74,E$214*E$217+E$213,E$221*E$214,FALSE))+(E$212*_xlfn.NORM.DIST($B74,E$214*E$218+E$213,E$222*E$214,FALSE))</f>
        <v>104.81537170396724</v>
      </c>
      <c r="U74" s="5">
        <f>AY74+(F$209*_xlfn.NORM.DIST($B74,F$214*F$215+F$213,F$219*F$214,FALSE))+(F$211*_xlfn.NORM.DIST($B74,F$214*F$216+F$213,F$220*F$214,FALSE))+(F$210*_xlfn.NORM.DIST($B74,F$214*F$217+F$213,F$221*F$214,FALSE))+(F$212*_xlfn.NORM.DIST($B74,F$214*F$218+F$213,F$222*F$214,FALSE))</f>
        <v>100.78405560147645</v>
      </c>
      <c r="V74" s="5">
        <f>AZ74+(G$209*_xlfn.NORM.DIST($B74,G$214*G$215+G$213,G$219*G$214,FALSE))+(G$211*_xlfn.NORM.DIST($B74,G$214*G$216+G$213,G$220*G$214,FALSE))+(G$210*_xlfn.NORM.DIST($B74,G$214*G$217+G$213,G$221*G$214,FALSE))+(G$212*_xlfn.NORM.DIST($B74,G$214*G$218+G$213,G$222*G$214,FALSE))</f>
        <v>100.68793936214306</v>
      </c>
      <c r="W74" s="5">
        <f>BA74+(H$209*_xlfn.NORM.DIST($B74,H$214*H$215+H$213,H$219*H$214,FALSE))+(H$211*_xlfn.NORM.DIST($B74,H$214*H$216+H$213,H$220*H$214,FALSE))+(H$210*_xlfn.NORM.DIST($B74,H$214*H$217+H$213,H$221*H$214,FALSE))+(H$212*_xlfn.NORM.DIST($B74,H$214*H$218+H$213,H$222*H$214,FALSE))</f>
        <v>103.61588087145714</v>
      </c>
      <c r="X74" s="5">
        <f>BB74+(I$209*_xlfn.NORM.DIST($B74,I$214*I$215+I$213,I$219*I$214,FALSE))+(I$211*_xlfn.NORM.DIST($B74,I$214*I$216+I$213,I$220*I$214,FALSE))+(I$210*_xlfn.NORM.DIST($B74,I$214*I$217+I$213,I$221*I$214,FALSE))+(I$212*_xlfn.NORM.DIST($B74,I$214*I$218+I$213,I$222*I$214,FALSE))</f>
        <v>104.75666023720268</v>
      </c>
      <c r="Y74" s="5">
        <f>BC74+(J$209*_xlfn.NORM.DIST($B74,J$214*J$215+J$213,J$219*J$214,FALSE))+(J$211*_xlfn.NORM.DIST($B74,J$214*J$216+J$213,J$220*J$214,FALSE))+(J$210*_xlfn.NORM.DIST($B74,J$214*J$217+J$213,J$221*J$214,FALSE))+(J$212*_xlfn.NORM.DIST($B74,J$214*J$218+J$213,J$222*J$214,FALSE))</f>
        <v>105.71872891365572</v>
      </c>
      <c r="Z74" s="5">
        <f>BD74+(K$209*_xlfn.NORM.DIST($B74,K$214*K$215+K$213,K$219*K$214,FALSE))+(K$211*_xlfn.NORM.DIST($B74,K$214*K$216+K$213,K$220*K$214,FALSE))+(K$210*_xlfn.NORM.DIST($B74,K$214*K$217+K$213,K$221*K$214,FALSE))+(K$212*_xlfn.NORM.DIST($B74,K$214*K$218+K$213,K$222*K$214,FALSE))</f>
        <v>101.63066821475276</v>
      </c>
      <c r="AA74" s="5">
        <f>BE74+(L$209*_xlfn.NORM.DIST($B74,L$214*L$215+L$213,L$219*L$214,FALSE))+(L$211*_xlfn.NORM.DIST($B74,L$214*L$216+L$213,L$220*L$214,FALSE))+(L$210*_xlfn.NORM.DIST($B74,L$214*L$217+L$213,L$221*L$214,FALSE))+(L$212*_xlfn.NORM.DIST($B74,L$214*L$218+L$213,L$222*L$214,FALSE))</f>
        <v>97.225689942617578</v>
      </c>
      <c r="AB74" s="5">
        <f>BF74+(M$209*_xlfn.NORM.DIST($B74,M$214*M$215+M$213,M$219*M$214,FALSE))+(M$211*_xlfn.NORM.DIST($B74,M$214*M$216+M$213,M$220*M$214,FALSE))+(M$210*_xlfn.NORM.DIST($B74,M$214*M$217+M$213,M$221*M$214,FALSE))+(M$212*_xlfn.NORM.DIST($B74,M$214*M$218+M$213,M$222*M$214,FALSE))</f>
        <v>89.674173865999052</v>
      </c>
      <c r="AC74" s="5">
        <f>BG74+(N$209*_xlfn.NORM.DIST($B74,N$214*N$215+N$213,N$219*N$214,FALSE))+(N$211*_xlfn.NORM.DIST($B74,N$214*N$216+N$213,N$220*N$214,FALSE))+(N$210*_xlfn.NORM.DIST($B74,N$214*N$217+N$213,N$221*N$214,FALSE))+(N$212*_xlfn.NORM.DIST($B74,N$214*N$218+N$213,N$222*N$214,FALSE))</f>
        <v>79.171778877683323</v>
      </c>
      <c r="AD74" s="5">
        <f>BH74+(O$209*_xlfn.NORM.DIST($B74,O$214*O$215+O$213,O$219*O$214,FALSE))+(O$211*_xlfn.NORM.DIST($B74,O$214*O$216+O$213,O$220*O$214,FALSE))+(O$210*_xlfn.NORM.DIST($B74,O$214*O$217+O$213,O$221*O$214,FALSE))+(O$212*_xlfn.NORM.DIST($B74,O$214*O$218+O$213,O$222*O$214,FALSE))</f>
        <v>67.668645997355341</v>
      </c>
      <c r="AE74" s="5"/>
      <c r="AG74" s="5">
        <f t="shared" si="26"/>
        <v>-3.3003392084118133</v>
      </c>
      <c r="AH74" s="5">
        <f t="shared" si="27"/>
        <v>-3.2458324887310397</v>
      </c>
      <c r="AI74" s="5">
        <f t="shared" si="28"/>
        <v>-5.5783717039672496</v>
      </c>
      <c r="AJ74" s="5">
        <f t="shared" si="29"/>
        <v>-0.81805560147645906</v>
      </c>
      <c r="AK74" s="5">
        <f t="shared" si="30"/>
        <v>-3.0779393621430557</v>
      </c>
      <c r="AL74" s="5">
        <f t="shared" si="31"/>
        <v>-3.3958808714571376</v>
      </c>
      <c r="AM74" s="5">
        <f t="shared" si="32"/>
        <v>-1.2146602372026791</v>
      </c>
      <c r="AN74" s="5">
        <f t="shared" si="33"/>
        <v>-2.532728913655717</v>
      </c>
      <c r="AO74" s="5">
        <f t="shared" si="34"/>
        <v>-3.274668214752765</v>
      </c>
      <c r="AP74" s="5">
        <f t="shared" si="35"/>
        <v>-2.2766899426175797</v>
      </c>
      <c r="AQ74" s="5">
        <f t="shared" si="36"/>
        <v>-1.589173865999058</v>
      </c>
      <c r="AR74" s="5">
        <f t="shared" si="37"/>
        <v>3.2544211223166712</v>
      </c>
      <c r="AS74" s="5">
        <f t="shared" si="38"/>
        <v>0.68055400264465504</v>
      </c>
      <c r="AV74" s="2">
        <f t="shared" si="39"/>
        <v>93.347608412618598</v>
      </c>
      <c r="AW74" s="2">
        <f t="shared" si="40"/>
        <v>95.621098982958117</v>
      </c>
      <c r="AX74" s="2">
        <f t="shared" si="41"/>
        <v>96.679939856960885</v>
      </c>
      <c r="AY74" s="2">
        <f t="shared" si="42"/>
        <v>96.670726983496778</v>
      </c>
      <c r="AZ74" s="2">
        <f t="shared" si="43"/>
        <v>96.299390905596582</v>
      </c>
      <c r="BA74" s="2">
        <f t="shared" si="44"/>
        <v>98.058047683506743</v>
      </c>
      <c r="BB74" s="2">
        <f t="shared" si="45"/>
        <v>100.08821549856012</v>
      </c>
      <c r="BC74" s="2">
        <f t="shared" si="46"/>
        <v>100.60212612798752</v>
      </c>
      <c r="BD74" s="2">
        <f t="shared" si="47"/>
        <v>97.83007152249256</v>
      </c>
      <c r="BE74" s="2">
        <f t="shared" si="48"/>
        <v>93.428799340603646</v>
      </c>
      <c r="BF74" s="2">
        <f t="shared" si="49"/>
        <v>86.549620755318955</v>
      </c>
      <c r="BG74" s="2">
        <f t="shared" si="50"/>
        <v>76.985402177084126</v>
      </c>
      <c r="BH74" s="2">
        <f t="shared" si="51"/>
        <v>66.244872493086007</v>
      </c>
      <c r="BK74" s="2" t="str">
        <f>IF(OR($B74&lt;C$229, AND($B74&gt;C$230, $B74&lt;C$231)), C74, "")</f>
        <v/>
      </c>
      <c r="BL74" s="2" t="str">
        <f>IF(OR($B74&lt;D$229, AND($B74&gt;D$230, $B74&lt;D$231)), D74, "")</f>
        <v/>
      </c>
      <c r="BM74" s="2" t="str">
        <f>IF(OR($B74&lt;E$229, AND($B74&gt;E$230, $B74&lt;E$231)), E74, "")</f>
        <v/>
      </c>
      <c r="BN74" s="2" t="str">
        <f>IF(OR($B74&lt;F$229, AND($B74&gt;F$230, $B74&lt;F$231)), F74, "")</f>
        <v/>
      </c>
      <c r="BO74" s="2" t="str">
        <f>IF(OR($B74&lt;G$229, AND($B74&gt;G$230, $B74&lt;G$231)), G74, "")</f>
        <v/>
      </c>
      <c r="BP74" s="2" t="str">
        <f>IF(OR($B74&lt;H$229, AND($B74&gt;H$230, $B74&lt;H$231)), H74, "")</f>
        <v/>
      </c>
      <c r="BQ74" s="2" t="str">
        <f>IF(OR($B74&lt;I$229, AND($B74&gt;I$230, $B74&lt;I$231)), I74, "")</f>
        <v/>
      </c>
      <c r="BR74" s="2" t="str">
        <f>IF(OR($B74&lt;J$229, AND($B74&gt;J$230, $B74&lt;J$231)), J74, "")</f>
        <v/>
      </c>
      <c r="BS74" s="2" t="str">
        <f>IF(OR($B74&lt;K$229, AND($B74&gt;K$230, $B74&lt;K$231)), K74, "")</f>
        <v/>
      </c>
      <c r="BT74" s="2" t="str">
        <f>IF(OR($B74&lt;L$229, AND($B74&gt;L$230, $B74&lt;L$231)), L74, "")</f>
        <v/>
      </c>
      <c r="BU74" s="2" t="str">
        <f>IF(OR($B74&lt;M$229, AND($B74&gt;M$230, $B74&lt;M$231)), M74, "")</f>
        <v/>
      </c>
      <c r="BV74" s="2" t="str">
        <f>IF(OR($B74&lt;N$229, AND($B74&gt;N$230, $B74&lt;N$231)), N74, "")</f>
        <v/>
      </c>
      <c r="BW74" s="2" t="str">
        <f>IF(OR($B74&lt;O$229, AND($B74&gt;O$230, $B74&lt;O$231)), O74, "")</f>
        <v/>
      </c>
      <c r="BZ74" s="2" t="str">
        <f>IF(OR(AND($B74&gt;C$230, $B74&lt;C$231), $B74&gt;C$232), C74, "")</f>
        <v/>
      </c>
      <c r="CA74" s="2" t="str">
        <f>IF(OR(AND($B74&gt;D$230, $B74&lt;D$231), $B74&gt;D$232), D74, "")</f>
        <v/>
      </c>
      <c r="CB74" s="2" t="str">
        <f>IF(OR(AND($B74&gt;E$230, $B74&lt;E$231), $B74&gt;E$232), E74, "")</f>
        <v/>
      </c>
      <c r="CC74" s="2" t="str">
        <f>IF(OR(AND($B74&gt;F$230, $B74&lt;F$231), $B74&gt;F$232), F74, "")</f>
        <v/>
      </c>
      <c r="CD74" s="2" t="str">
        <f>IF(OR(AND($B74&gt;G$230, $B74&lt;G$231), $B74&gt;G$232), G74, "")</f>
        <v/>
      </c>
      <c r="CE74" s="2" t="str">
        <f>IF(OR(AND($B74&gt;H$230, $B74&lt;H$231), $B74&gt;H$232), H74, "")</f>
        <v/>
      </c>
      <c r="CF74" s="2" t="str">
        <f>IF(OR(AND($B74&gt;I$230, $B74&lt;I$231), $B74&gt;I$232), I74, "")</f>
        <v/>
      </c>
      <c r="CG74" s="2" t="str">
        <f>IF(OR(AND($B74&gt;J$230, $B74&lt;J$231), $B74&gt;J$232), J74, "")</f>
        <v/>
      </c>
      <c r="CH74" s="2" t="str">
        <f>IF(OR(AND($B74&gt;K$230, $B74&lt;K$231), $B74&gt;K$232), K74, "")</f>
        <v/>
      </c>
      <c r="CI74" s="2" t="str">
        <f>IF(OR(AND($B74&gt;L$230, $B74&lt;L$231), $B74&gt;L$232), L74, "")</f>
        <v/>
      </c>
      <c r="CJ74" s="2" t="str">
        <f>IF(OR(AND($B74&gt;M$230, $B74&lt;M$231), $B74&gt;M$232), M74, "")</f>
        <v/>
      </c>
      <c r="CK74" s="2" t="str">
        <f>IF(OR(AND($B74&gt;N$230, $B74&lt;N$231), $B74&gt;N$232), N74, "")</f>
        <v/>
      </c>
      <c r="CL74" s="2" t="str">
        <f>IF(OR(AND($B74&gt;O$230, $B74&lt;O$231), $B74&gt;O$232), O74, "")</f>
        <v/>
      </c>
      <c r="CO74" s="2">
        <f>BK$207*$B74+BK$209</f>
        <v>93.255272232458196</v>
      </c>
      <c r="CP74" s="2">
        <f>BL$207*$B74+BL$209</f>
        <v>95.548277388548939</v>
      </c>
      <c r="CQ74" s="2">
        <f>BM$207*$B74+BM$209</f>
        <v>96.635628368734402</v>
      </c>
      <c r="CR74" s="2">
        <f>BN$207*$B74+BN$209</f>
        <v>96.615384235671769</v>
      </c>
      <c r="CS74" s="2">
        <f>BO$207*$B74+BO$209</f>
        <v>96.262303438873033</v>
      </c>
      <c r="CT74" s="2">
        <f>BP$207*$B74+BP$209</f>
        <v>98.000159246092068</v>
      </c>
      <c r="CU74" s="2">
        <f>BQ$207*$B74+BQ$209</f>
        <v>99.999328777697713</v>
      </c>
      <c r="CV74" s="2">
        <f>BR$207*$B74+BR$209</f>
        <v>100.49379114681814</v>
      </c>
      <c r="CW74" s="2">
        <f>BS$207*$B74+BS$209</f>
        <v>97.714510834554773</v>
      </c>
      <c r="CX74" s="2">
        <f>BT$207*$B74+BT$209</f>
        <v>93.33792912142691</v>
      </c>
      <c r="CY74" s="2">
        <f>BU$207*$B74+BU$209</f>
        <v>86.449665074374124</v>
      </c>
      <c r="CZ74" s="2">
        <f>BV$207*$B74+BV$209</f>
        <v>76.877955436257864</v>
      </c>
      <c r="DA74" s="2">
        <f>BW$207*$B74+BW$209</f>
        <v>66.178753108827664</v>
      </c>
      <c r="DD74" s="2">
        <f>BZ$207*$B74+BZ$209</f>
        <v>95.712257230661635</v>
      </c>
      <c r="DE74" s="2">
        <f>CA$207*$B74+CA$209</f>
        <v>97.107094708795628</v>
      </c>
      <c r="DF74" s="2">
        <f>CB$207*$B74+CB$209</f>
        <v>97.556583818200892</v>
      </c>
      <c r="DG74" s="2">
        <f>CC$207*$B74+CC$209</f>
        <v>97.653244318298235</v>
      </c>
      <c r="DH74" s="2">
        <f>CD$207*$B74+CD$209</f>
        <v>96.996167571347755</v>
      </c>
      <c r="DI74" s="2">
        <f>CE$207*$B74+CE$209</f>
        <v>99.181910402083687</v>
      </c>
      <c r="DJ74" s="2">
        <f>CF$207*$B74+CF$209</f>
        <v>101.71357247632773</v>
      </c>
      <c r="DK74" s="2">
        <f>CG$207*$B74+CG$209</f>
        <v>102.65357171401612</v>
      </c>
      <c r="DL74" s="2">
        <f>CH$207*$B74+CH$209</f>
        <v>99.983098682202126</v>
      </c>
      <c r="DM74" s="2">
        <f>CI$207*$B74+CI$209</f>
        <v>95.188942801501028</v>
      </c>
      <c r="DN74" s="2">
        <f>CJ$207*$B74+CJ$209</f>
        <v>88.572822954164991</v>
      </c>
      <c r="DO74" s="2">
        <f>CK$207*$B74+CK$209</f>
        <v>78.811362449038995</v>
      </c>
      <c r="DP74" s="2">
        <f>CL$207*$B74+CL$209</f>
        <v>67.508763591739694</v>
      </c>
      <c r="DS74" s="2">
        <f>POWER(10,($B74-C$227)/C$228)/(1+POWER(10,($B74-C$227)/C$228))</f>
        <v>3.7581092366424769E-2</v>
      </c>
      <c r="DT74" s="2">
        <f>POWER(10,($B74-D$227)/D$228)/(1+POWER(10,($B74-D$227)/D$228))</f>
        <v>4.6715925890307625E-2</v>
      </c>
      <c r="DU74" s="2">
        <f>POWER(10,($B74-E$227)/E$228)/(1+POWER(10,($B74-E$227)/E$228))</f>
        <v>4.8114692466577139E-2</v>
      </c>
      <c r="DV74" s="2">
        <f>POWER(10,($B74-F$227)/F$228)/(1+POWER(10,($B74-F$227)/F$228))</f>
        <v>5.332390054443454E-2</v>
      </c>
      <c r="DW74" s="2">
        <f>POWER(10,($B74-G$227)/G$228)/(1+POWER(10,($B74-G$227)/G$228))</f>
        <v>5.053723854644835E-2</v>
      </c>
      <c r="DX74" s="2">
        <f>POWER(10,($B74-H$227)/H$228)/(1+POWER(10,($B74-H$227)/H$228))</f>
        <v>4.898530212657036E-2</v>
      </c>
      <c r="DY74" s="2">
        <f>POWER(10,($B74-I$227)/I$228)/(1+POWER(10,($B74-I$227)/I$228))</f>
        <v>5.18518580137909E-2</v>
      </c>
      <c r="DZ74" s="2">
        <f>POWER(10,($B74-J$227)/J$228)/(1+POWER(10,($B74-J$227)/J$228))</f>
        <v>5.0160179610245464E-2</v>
      </c>
      <c r="EA74" s="2">
        <f>POWER(10,($B74-K$227)/K$228)/(1+POWER(10,($B74-K$227)/K$228))</f>
        <v>5.093948116562301E-2</v>
      </c>
      <c r="EB74" s="2">
        <f>POWER(10,($B74-L$227)/L$228)/(1+POWER(10,($B74-L$227)/L$228))</f>
        <v>4.9092138083548023E-2</v>
      </c>
      <c r="EC74" s="2">
        <f>POWER(10,($B74-M$227)/M$228)/(1+POWER(10,($B74-M$227)/M$228))</f>
        <v>4.7078779160157014E-2</v>
      </c>
      <c r="ED74" s="2">
        <f>POWER(10,($B74-N$227)/N$228)/(1+POWER(10,($B74-N$227)/N$228))</f>
        <v>5.557378250723307E-2</v>
      </c>
      <c r="EE74" s="2">
        <f>POWER(10,($B74-O$227)/O$228)/(1+POWER(10,($B74-O$227)/O$228))</f>
        <v>4.9713430914896918E-2</v>
      </c>
    </row>
    <row r="75" spans="2:135" x14ac:dyDescent="0.25">
      <c r="B75" s="2">
        <v>69</v>
      </c>
      <c r="C75">
        <v>97.602999999999994</v>
      </c>
      <c r="D75">
        <v>100.3</v>
      </c>
      <c r="E75">
        <v>100.119</v>
      </c>
      <c r="F75">
        <v>101.76300000000001</v>
      </c>
      <c r="G75">
        <v>99.305000000000007</v>
      </c>
      <c r="H75">
        <v>100.23699999999999</v>
      </c>
      <c r="I75">
        <v>103.593</v>
      </c>
      <c r="J75">
        <v>102.254</v>
      </c>
      <c r="K75">
        <v>101.661</v>
      </c>
      <c r="L75">
        <v>95.287999999999997</v>
      </c>
      <c r="M75">
        <v>89.474999999999994</v>
      </c>
      <c r="N75">
        <v>83.098399999999998</v>
      </c>
      <c r="O75">
        <v>69.857100000000003</v>
      </c>
      <c r="R75" s="5">
        <f>AV75+(C$209*_xlfn.NORM.DIST($B75,C$214*C$215+C$213,C$219*C$214,FALSE))+(C$211*_xlfn.NORM.DIST($B75,C$214*C$216+C$213,C$220*C$214,FALSE))+(C$210*_xlfn.NORM.DIST($B75,C$214*C$217+C$213,C$221*C$214,FALSE))+(C$212*_xlfn.NORM.DIST($B75,C$214*C$218+C$213,C$222*C$214,FALSE))</f>
        <v>98.56475958923383</v>
      </c>
      <c r="S75" s="5">
        <f>AW75+(D$209*_xlfn.NORM.DIST($B75,D$214*D$215+D$213,D$219*D$214,FALSE))+(D$211*_xlfn.NORM.DIST($B75,D$214*D$216+D$213,D$220*D$214,FALSE))+(D$210*_xlfn.NORM.DIST($B75,D$214*D$217+D$213,D$221*D$214,FALSE))+(D$212*_xlfn.NORM.DIST($B75,D$214*D$218+D$213,D$222*D$214,FALSE))</f>
        <v>100.02411594972392</v>
      </c>
      <c r="T75" s="5">
        <f>AX75+(E$209*_xlfn.NORM.DIST($B75,E$214*E$215+E$213,E$219*E$214,FALSE))+(E$211*_xlfn.NORM.DIST($B75,E$214*E$216+E$213,E$220*E$214,FALSE))+(E$210*_xlfn.NORM.DIST($B75,E$214*E$217+E$213,E$221*E$214,FALSE))+(E$212*_xlfn.NORM.DIST($B75,E$214*E$218+E$213,E$222*E$214,FALSE))</f>
        <v>101.99003410471003</v>
      </c>
      <c r="U75" s="5">
        <f>AY75+(F$209*_xlfn.NORM.DIST($B75,F$214*F$215+F$213,F$219*F$214,FALSE))+(F$211*_xlfn.NORM.DIST($B75,F$214*F$216+F$213,F$220*F$214,FALSE))+(F$210*_xlfn.NORM.DIST($B75,F$214*F$217+F$213,F$221*F$214,FALSE))+(F$212*_xlfn.NORM.DIST($B75,F$214*F$218+F$213,F$222*F$214,FALSE))</f>
        <v>100.12749859668523</v>
      </c>
      <c r="V75" s="5">
        <f>AZ75+(G$209*_xlfn.NORM.DIST($B75,G$214*G$215+G$213,G$219*G$214,FALSE))+(G$211*_xlfn.NORM.DIST($B75,G$214*G$216+G$213,G$220*G$214,FALSE))+(G$210*_xlfn.NORM.DIST($B75,G$214*G$217+G$213,G$221*G$214,FALSE))+(G$212*_xlfn.NORM.DIST($B75,G$214*G$218+G$213,G$222*G$214,FALSE))</f>
        <v>99.621909877731213</v>
      </c>
      <c r="W75" s="5">
        <f>BA75+(H$209*_xlfn.NORM.DIST($B75,H$214*H$215+H$213,H$219*H$214,FALSE))+(H$211*_xlfn.NORM.DIST($B75,H$214*H$216+H$213,H$220*H$214,FALSE))+(H$210*_xlfn.NORM.DIST($B75,H$214*H$217+H$213,H$221*H$214,FALSE))+(H$212*_xlfn.NORM.DIST($B75,H$214*H$218+H$213,H$222*H$214,FALSE))</f>
        <v>101.89162474059665</v>
      </c>
      <c r="X75" s="5">
        <f>BB75+(I$209*_xlfn.NORM.DIST($B75,I$214*I$215+I$213,I$219*I$214,FALSE))+(I$211*_xlfn.NORM.DIST($B75,I$214*I$216+I$213,I$220*I$214,FALSE))+(I$210*_xlfn.NORM.DIST($B75,I$214*I$217+I$213,I$221*I$214,FALSE))+(I$212*_xlfn.NORM.DIST($B75,I$214*I$218+I$213,I$222*I$214,FALSE))</f>
        <v>103.630424448022</v>
      </c>
      <c r="Y75" s="5">
        <f>BC75+(J$209*_xlfn.NORM.DIST($B75,J$214*J$215+J$213,J$219*J$214,FALSE))+(J$211*_xlfn.NORM.DIST($B75,J$214*J$216+J$213,J$220*J$214,FALSE))+(J$210*_xlfn.NORM.DIST($B75,J$214*J$217+J$213,J$221*J$214,FALSE))+(J$212*_xlfn.NORM.DIST($B75,J$214*J$218+J$213,J$222*J$214,FALSE))</f>
        <v>104.26645007653543</v>
      </c>
      <c r="Z75" s="5">
        <f>BD75+(K$209*_xlfn.NORM.DIST($B75,K$214*K$215+K$213,K$219*K$214,FALSE))+(K$211*_xlfn.NORM.DIST($B75,K$214*K$216+K$213,K$220*K$214,FALSE))+(K$210*_xlfn.NORM.DIST($B75,K$214*K$217+K$213,K$221*K$214,FALSE))+(K$212*_xlfn.NORM.DIST($B75,K$214*K$218+K$213,K$222*K$214,FALSE))</f>
        <v>100.88464548851243</v>
      </c>
      <c r="AA75" s="5">
        <f>BE75+(L$209*_xlfn.NORM.DIST($B75,L$214*L$215+L$213,L$219*L$214,FALSE))+(L$211*_xlfn.NORM.DIST($B75,L$214*L$216+L$213,L$220*L$214,FALSE))+(L$210*_xlfn.NORM.DIST($B75,L$214*L$217+L$213,L$221*L$214,FALSE))+(L$212*_xlfn.NORM.DIST($B75,L$214*L$218+L$213,L$222*L$214,FALSE))</f>
        <v>96.270117586608208</v>
      </c>
      <c r="AB75" s="5">
        <f>BF75+(M$209*_xlfn.NORM.DIST($B75,M$214*M$215+M$213,M$219*M$214,FALSE))+(M$211*_xlfn.NORM.DIST($B75,M$214*M$216+M$213,M$220*M$214,FALSE))+(M$210*_xlfn.NORM.DIST($B75,M$214*M$217+M$213,M$221*M$214,FALSE))+(M$212*_xlfn.NORM.DIST($B75,M$214*M$218+M$213,M$222*M$214,FALSE))</f>
        <v>88.944907514446001</v>
      </c>
      <c r="AC75" s="5">
        <f>BG75+(N$209*_xlfn.NORM.DIST($B75,N$214*N$215+N$213,N$219*N$214,FALSE))+(N$211*_xlfn.NORM.DIST($B75,N$214*N$216+N$213,N$220*N$214,FALSE))+(N$210*_xlfn.NORM.DIST($B75,N$214*N$217+N$213,N$221*N$214,FALSE))+(N$212*_xlfn.NORM.DIST($B75,N$214*N$218+N$213,N$222*N$214,FALSE))</f>
        <v>80.366695995555759</v>
      </c>
      <c r="AD75" s="5">
        <f>BH75+(O$209*_xlfn.NORM.DIST($B75,O$214*O$215+O$213,O$219*O$214,FALSE))+(O$211*_xlfn.NORM.DIST($B75,O$214*O$216+O$213,O$220*O$214,FALSE))+(O$210*_xlfn.NORM.DIST($B75,O$214*O$217+O$213,O$221*O$214,FALSE))+(O$212*_xlfn.NORM.DIST($B75,O$214*O$218+O$213,O$222*O$214,FALSE))</f>
        <v>68.161657065239154</v>
      </c>
      <c r="AE75" s="5"/>
      <c r="AG75" s="5">
        <f t="shared" si="26"/>
        <v>-0.96175958923383575</v>
      </c>
      <c r="AH75" s="5">
        <f t="shared" si="27"/>
        <v>0.27588405027607621</v>
      </c>
      <c r="AI75" s="5">
        <f t="shared" si="28"/>
        <v>-1.8710341047100343</v>
      </c>
      <c r="AJ75" s="5">
        <f t="shared" si="29"/>
        <v>1.6355014033147768</v>
      </c>
      <c r="AK75" s="5">
        <f t="shared" si="30"/>
        <v>-0.31690987773120582</v>
      </c>
      <c r="AL75" s="5">
        <f t="shared" si="31"/>
        <v>-1.6546247405966596</v>
      </c>
      <c r="AM75" s="5">
        <f t="shared" si="32"/>
        <v>-3.7424448021994294E-2</v>
      </c>
      <c r="AN75" s="5">
        <f t="shared" si="33"/>
        <v>-2.0124500765354298</v>
      </c>
      <c r="AO75" s="5">
        <f t="shared" si="34"/>
        <v>0.77635451148756829</v>
      </c>
      <c r="AP75" s="5">
        <f t="shared" si="35"/>
        <v>-0.98211758660821147</v>
      </c>
      <c r="AQ75" s="5">
        <f t="shared" si="36"/>
        <v>0.53009248555399324</v>
      </c>
      <c r="AR75" s="5">
        <f t="shared" si="37"/>
        <v>2.7317040044442393</v>
      </c>
      <c r="AS75" s="5">
        <f t="shared" si="38"/>
        <v>1.6954429347608482</v>
      </c>
      <c r="AV75" s="2">
        <f t="shared" si="39"/>
        <v>93.36749386386947</v>
      </c>
      <c r="AW75" s="2">
        <f t="shared" si="40"/>
        <v>95.632276082450517</v>
      </c>
      <c r="AX75" s="2">
        <f t="shared" si="41"/>
        <v>96.677936488015021</v>
      </c>
      <c r="AY75" s="2">
        <f t="shared" si="42"/>
        <v>96.671112681675623</v>
      </c>
      <c r="AZ75" s="2">
        <f t="shared" si="43"/>
        <v>96.31929780496904</v>
      </c>
      <c r="BA75" s="2">
        <f t="shared" si="44"/>
        <v>98.09783489575878</v>
      </c>
      <c r="BB75" s="2">
        <f t="shared" si="45"/>
        <v>100.13551144756553</v>
      </c>
      <c r="BC75" s="2">
        <f t="shared" si="46"/>
        <v>100.65625606945984</v>
      </c>
      <c r="BD75" s="2">
        <f t="shared" si="47"/>
        <v>97.876931017357279</v>
      </c>
      <c r="BE75" s="2">
        <f t="shared" si="48"/>
        <v>93.462539491564783</v>
      </c>
      <c r="BF75" s="2">
        <f t="shared" si="49"/>
        <v>86.591646749867081</v>
      </c>
      <c r="BG75" s="2">
        <f t="shared" si="50"/>
        <v>77.033529300283348</v>
      </c>
      <c r="BH75" s="2">
        <f t="shared" si="51"/>
        <v>66.278660240590611</v>
      </c>
      <c r="BK75" s="2" t="str">
        <f>IF(OR($B75&lt;C$229, AND($B75&gt;C$230, $B75&lt;C$231)), C75, "")</f>
        <v/>
      </c>
      <c r="BL75" s="2" t="str">
        <f>IF(OR($B75&lt;D$229, AND($B75&gt;D$230, $B75&lt;D$231)), D75, "")</f>
        <v/>
      </c>
      <c r="BM75" s="2" t="str">
        <f>IF(OR($B75&lt;E$229, AND($B75&gt;E$230, $B75&lt;E$231)), E75, "")</f>
        <v/>
      </c>
      <c r="BN75" s="2" t="str">
        <f>IF(OR($B75&lt;F$229, AND($B75&gt;F$230, $B75&lt;F$231)), F75, "")</f>
        <v/>
      </c>
      <c r="BO75" s="2" t="str">
        <f>IF(OR($B75&lt;G$229, AND($B75&gt;G$230, $B75&lt;G$231)), G75, "")</f>
        <v/>
      </c>
      <c r="BP75" s="2" t="str">
        <f>IF(OR($B75&lt;H$229, AND($B75&gt;H$230, $B75&lt;H$231)), H75, "")</f>
        <v/>
      </c>
      <c r="BQ75" s="2" t="str">
        <f>IF(OR($B75&lt;I$229, AND($B75&gt;I$230, $B75&lt;I$231)), I75, "")</f>
        <v/>
      </c>
      <c r="BR75" s="2" t="str">
        <f>IF(OR($B75&lt;J$229, AND($B75&gt;J$230, $B75&lt;J$231)), J75, "")</f>
        <v/>
      </c>
      <c r="BS75" s="2" t="str">
        <f>IF(OR($B75&lt;K$229, AND($B75&gt;K$230, $B75&lt;K$231)), K75, "")</f>
        <v/>
      </c>
      <c r="BT75" s="2" t="str">
        <f>IF(OR($B75&lt;L$229, AND($B75&gt;L$230, $B75&lt;L$231)), L75, "")</f>
        <v/>
      </c>
      <c r="BU75" s="2" t="str">
        <f>IF(OR($B75&lt;M$229, AND($B75&gt;M$230, $B75&lt;M$231)), M75, "")</f>
        <v/>
      </c>
      <c r="BV75" s="2" t="str">
        <f>IF(OR($B75&lt;N$229, AND($B75&gt;N$230, $B75&lt;N$231)), N75, "")</f>
        <v/>
      </c>
      <c r="BW75" s="2" t="str">
        <f>IF(OR($B75&lt;O$229, AND($B75&gt;O$230, $B75&lt;O$231)), O75, "")</f>
        <v/>
      </c>
      <c r="BZ75" s="2" t="str">
        <f>IF(OR(AND($B75&gt;C$230, $B75&lt;C$231), $B75&gt;C$232), C75, "")</f>
        <v/>
      </c>
      <c r="CA75" s="2" t="str">
        <f>IF(OR(AND($B75&gt;D$230, $B75&lt;D$231), $B75&gt;D$232), D75, "")</f>
        <v/>
      </c>
      <c r="CB75" s="2" t="str">
        <f>IF(OR(AND($B75&gt;E$230, $B75&lt;E$231), $B75&gt;E$232), E75, "")</f>
        <v/>
      </c>
      <c r="CC75" s="2" t="str">
        <f>IF(OR(AND($B75&gt;F$230, $B75&lt;F$231), $B75&gt;F$232), F75, "")</f>
        <v/>
      </c>
      <c r="CD75" s="2" t="str">
        <f>IF(OR(AND($B75&gt;G$230, $B75&lt;G$231), $B75&gt;G$232), G75, "")</f>
        <v/>
      </c>
      <c r="CE75" s="2" t="str">
        <f>IF(OR(AND($B75&gt;H$230, $B75&lt;H$231), $B75&gt;H$232), H75, "")</f>
        <v/>
      </c>
      <c r="CF75" s="2" t="str">
        <f>IF(OR(AND($B75&gt;I$230, $B75&lt;I$231), $B75&gt;I$232), I75, "")</f>
        <v/>
      </c>
      <c r="CG75" s="2" t="str">
        <f>IF(OR(AND($B75&gt;J$230, $B75&lt;J$231), $B75&gt;J$232), J75, "")</f>
        <v/>
      </c>
      <c r="CH75" s="2" t="str">
        <f>IF(OR(AND($B75&gt;K$230, $B75&lt;K$231), $B75&gt;K$232), K75, "")</f>
        <v/>
      </c>
      <c r="CI75" s="2" t="str">
        <f>IF(OR(AND($B75&gt;L$230, $B75&lt;L$231), $B75&gt;L$232), L75, "")</f>
        <v/>
      </c>
      <c r="CJ75" s="2" t="str">
        <f>IF(OR(AND($B75&gt;M$230, $B75&lt;M$231), $B75&gt;M$232), M75, "")</f>
        <v/>
      </c>
      <c r="CK75" s="2" t="str">
        <f>IF(OR(AND($B75&gt;N$230, $B75&lt;N$231), $B75&gt;N$232), N75, "")</f>
        <v/>
      </c>
      <c r="CL75" s="2" t="str">
        <f>IF(OR(AND($B75&gt;O$230, $B75&lt;O$231), $B75&gt;O$232), O75, "")</f>
        <v/>
      </c>
      <c r="CO75" s="2">
        <f>BK$207*$B75+BK$209</f>
        <v>93.270586469496024</v>
      </c>
      <c r="CP75" s="2">
        <f>BL$207*$B75+BL$209</f>
        <v>95.556687095616766</v>
      </c>
      <c r="CQ75" s="2">
        <f>BM$207*$B75+BM$209</f>
        <v>96.632153818356528</v>
      </c>
      <c r="CR75" s="2">
        <f>BN$207*$B75+BN$209</f>
        <v>96.61364905467839</v>
      </c>
      <c r="CS75" s="2">
        <f>BO$207*$B75+BO$209</f>
        <v>96.281386746991785</v>
      </c>
      <c r="CT75" s="2">
        <f>BP$207*$B75+BP$209</f>
        <v>98.037722140236369</v>
      </c>
      <c r="CU75" s="2">
        <f>BQ$207*$B75+BQ$209</f>
        <v>100.04325833197392</v>
      </c>
      <c r="CV75" s="2">
        <f>BR$207*$B75+BR$209</f>
        <v>100.54366293938089</v>
      </c>
      <c r="CW75" s="2">
        <f>BS$207*$B75+BS$209</f>
        <v>97.75681083919325</v>
      </c>
      <c r="CX75" s="2">
        <f>BT$207*$B75+BT$209</f>
        <v>93.368185410284781</v>
      </c>
      <c r="CY75" s="2">
        <f>BU$207*$B75+BU$209</f>
        <v>86.487341227124361</v>
      </c>
      <c r="CZ75" s="2">
        <f>BV$207*$B75+BV$209</f>
        <v>76.921391095588035</v>
      </c>
      <c r="DA75" s="2">
        <f>BW$207*$B75+BW$209</f>
        <v>66.209588121287155</v>
      </c>
      <c r="DD75" s="2">
        <f>BZ$207*$B75+BZ$209</f>
        <v>95.630843581950188</v>
      </c>
      <c r="DE75" s="2">
        <f>CA$207*$B75+CA$209</f>
        <v>97.039022769568703</v>
      </c>
      <c r="DF75" s="2">
        <f>CB$207*$B75+CB$209</f>
        <v>97.503989697042087</v>
      </c>
      <c r="DG75" s="2">
        <f>CC$207*$B75+CC$209</f>
        <v>97.601518756535953</v>
      </c>
      <c r="DH75" s="2">
        <f>CD$207*$B75+CD$209</f>
        <v>96.968877338376657</v>
      </c>
      <c r="DI75" s="2">
        <f>CE$207*$B75+CE$209</f>
        <v>99.162193742163993</v>
      </c>
      <c r="DJ75" s="2">
        <f>CF$207*$B75+CF$209</f>
        <v>101.67399521147226</v>
      </c>
      <c r="DK75" s="2">
        <f>CG$207*$B75+CG$209</f>
        <v>102.60073473451094</v>
      </c>
      <c r="DL75" s="2">
        <f>CH$207*$B75+CH$209</f>
        <v>99.917989070852158</v>
      </c>
      <c r="DM75" s="2">
        <f>CI$207*$B75+CI$209</f>
        <v>95.129353651622552</v>
      </c>
      <c r="DN75" s="2">
        <f>CJ$207*$B75+CJ$209</f>
        <v>88.517127185261884</v>
      </c>
      <c r="DO75" s="2">
        <f>CK$207*$B75+CK$209</f>
        <v>78.771536921344236</v>
      </c>
      <c r="DP75" s="2">
        <f>CL$207*$B75+CL$209</f>
        <v>67.482818686460249</v>
      </c>
      <c r="DS75" s="2">
        <f>POWER(10,($B75-C$227)/C$228)/(1+POWER(10,($B75-C$227)/C$228))</f>
        <v>4.105798214190419E-2</v>
      </c>
      <c r="DT75" s="2">
        <f>POWER(10,($B75-D$227)/D$228)/(1+POWER(10,($B75-D$227)/D$228))</f>
        <v>5.0993164478212664E-2</v>
      </c>
      <c r="DU75" s="2">
        <f>POWER(10,($B75-E$227)/E$228)/(1+POWER(10,($B75-E$227)/E$228))</f>
        <v>5.251294512850662E-2</v>
      </c>
      <c r="DV75" s="2">
        <f>POWER(10,($B75-F$227)/F$228)/(1+POWER(10,($B75-F$227)/F$228))</f>
        <v>5.8169237187028877E-2</v>
      </c>
      <c r="DW75" s="2">
        <f>POWER(10,($B75-G$227)/G$228)/(1+POWER(10,($B75-G$227)/G$228))</f>
        <v>5.5144111719245034E-2</v>
      </c>
      <c r="DX75" s="2">
        <f>POWER(10,($B75-H$227)/H$228)/(1+POWER(10,($B75-H$227)/H$228))</f>
        <v>5.345866931575758E-2</v>
      </c>
      <c r="DY75" s="2">
        <f>POWER(10,($B75-I$227)/I$228)/(1+POWER(10,($B75-I$227)/I$228))</f>
        <v>5.6571428997186105E-2</v>
      </c>
      <c r="DZ75" s="2">
        <f>POWER(10,($B75-J$227)/J$228)/(1+POWER(10,($B75-J$227)/J$228))</f>
        <v>5.4734662322186517E-2</v>
      </c>
      <c r="EA75" s="2">
        <f>POWER(10,($B75-K$227)/K$228)/(1+POWER(10,($B75-K$227)/K$228))</f>
        <v>5.5580875470796529E-2</v>
      </c>
      <c r="EB75" s="2">
        <f>POWER(10,($B75-L$227)/L$228)/(1+POWER(10,($B75-L$227)/L$228))</f>
        <v>5.3574711981140589E-2</v>
      </c>
      <c r="EC75" s="2">
        <f>POWER(10,($B75-M$227)/M$228)/(1+POWER(10,($B75-M$227)/M$228))</f>
        <v>5.1387449166522201E-2</v>
      </c>
      <c r="ED75" s="2">
        <f>POWER(10,($B75-N$227)/N$228)/(1+POWER(10,($B75-N$227)/N$228))</f>
        <v>6.0610468177272607E-2</v>
      </c>
      <c r="EE75" s="2">
        <f>POWER(10,($B75-O$227)/O$228)/(1+POWER(10,($B75-O$227)/O$228))</f>
        <v>5.4249498239203685E-2</v>
      </c>
    </row>
    <row r="76" spans="2:135" x14ac:dyDescent="0.25">
      <c r="B76" s="2">
        <v>70</v>
      </c>
      <c r="C76">
        <v>99.379000000000005</v>
      </c>
      <c r="D76">
        <v>102.62</v>
      </c>
      <c r="E76">
        <v>100.47499999999999</v>
      </c>
      <c r="F76">
        <v>102.898</v>
      </c>
      <c r="G76">
        <v>100.949</v>
      </c>
      <c r="H76">
        <v>100.69499999999999</v>
      </c>
      <c r="I76">
        <v>105.52500000000001</v>
      </c>
      <c r="J76">
        <v>106.322</v>
      </c>
      <c r="K76">
        <v>102</v>
      </c>
      <c r="L76">
        <v>97.474999999999994</v>
      </c>
      <c r="M76">
        <v>90.965999999999994</v>
      </c>
      <c r="N76">
        <v>84.868899999999996</v>
      </c>
      <c r="O76">
        <v>70.1905</v>
      </c>
      <c r="R76" s="5">
        <f>AV76+(C$209*_xlfn.NORM.DIST($B76,C$214*C$215+C$213,C$219*C$214,FALSE))+(C$211*_xlfn.NORM.DIST($B76,C$214*C$216+C$213,C$220*C$214,FALSE))+(C$210*_xlfn.NORM.DIST($B76,C$214*C$217+C$213,C$221*C$214,FALSE))+(C$212*_xlfn.NORM.DIST($B76,C$214*C$218+C$213,C$222*C$214,FALSE))</f>
        <v>96.856297123710235</v>
      </c>
      <c r="S76" s="5">
        <f>AW76+(D$209*_xlfn.NORM.DIST($B76,D$214*D$215+D$213,D$219*D$214,FALSE))+(D$211*_xlfn.NORM.DIST($B76,D$214*D$216+D$213,D$220*D$214,FALSE))+(D$210*_xlfn.NORM.DIST($B76,D$214*D$217+D$213,D$221*D$214,FALSE))+(D$212*_xlfn.NORM.DIST($B76,D$214*D$218+D$213,D$222*D$214,FALSE))</f>
        <v>99.167380627035442</v>
      </c>
      <c r="T76" s="5">
        <f>AX76+(E$209*_xlfn.NORM.DIST($B76,E$214*E$215+E$213,E$219*E$214,FALSE))+(E$211*_xlfn.NORM.DIST($B76,E$214*E$216+E$213,E$220*E$214,FALSE))+(E$210*_xlfn.NORM.DIST($B76,E$214*E$217+E$213,E$221*E$214,FALSE))+(E$212*_xlfn.NORM.DIST($B76,E$214*E$218+E$213,E$222*E$214,FALSE))</f>
        <v>100.60999767455942</v>
      </c>
      <c r="U76" s="5">
        <f>AY76+(F$209*_xlfn.NORM.DIST($B76,F$214*F$215+F$213,F$219*F$214,FALSE))+(F$211*_xlfn.NORM.DIST($B76,F$214*F$216+F$213,F$220*F$214,FALSE))+(F$210*_xlfn.NORM.DIST($B76,F$214*F$217+F$213,F$221*F$214,FALSE))+(F$212*_xlfn.NORM.DIST($B76,F$214*F$218+F$213,F$222*F$214,FALSE))</f>
        <v>100.71385922424582</v>
      </c>
      <c r="V76" s="5">
        <f>AZ76+(G$209*_xlfn.NORM.DIST($B76,G$214*G$215+G$213,G$219*G$214,FALSE))+(G$211*_xlfn.NORM.DIST($B76,G$214*G$216+G$213,G$220*G$214,FALSE))+(G$210*_xlfn.NORM.DIST($B76,G$214*G$217+G$213,G$221*G$214,FALSE))+(G$212*_xlfn.NORM.DIST($B76,G$214*G$218+G$213,G$222*G$214,FALSE))</f>
        <v>99.697824901540187</v>
      </c>
      <c r="W76" s="5">
        <f>BA76+(H$209*_xlfn.NORM.DIST($B76,H$214*H$215+H$213,H$219*H$214,FALSE))+(H$211*_xlfn.NORM.DIST($B76,H$214*H$216+H$213,H$220*H$214,FALSE))+(H$210*_xlfn.NORM.DIST($B76,H$214*H$217+H$213,H$221*H$214,FALSE))+(H$212*_xlfn.NORM.DIST($B76,H$214*H$218+H$213,H$222*H$214,FALSE))</f>
        <v>101.35783669999006</v>
      </c>
      <c r="X76" s="5">
        <f>BB76+(I$209*_xlfn.NORM.DIST($B76,I$214*I$215+I$213,I$219*I$214,FALSE))+(I$211*_xlfn.NORM.DIST($B76,I$214*I$216+I$213,I$220*I$214,FALSE))+(I$210*_xlfn.NORM.DIST($B76,I$214*I$217+I$213,I$221*I$214,FALSE))+(I$212*_xlfn.NORM.DIST($B76,I$214*I$218+I$213,I$222*I$214,FALSE))</f>
        <v>103.70831516996608</v>
      </c>
      <c r="Y76" s="5">
        <f>BC76+(J$209*_xlfn.NORM.DIST($B76,J$214*J$215+J$213,J$219*J$214,FALSE))+(J$211*_xlfn.NORM.DIST($B76,J$214*J$216+J$213,J$220*J$214,FALSE))+(J$210*_xlfn.NORM.DIST($B76,J$214*J$217+J$213,J$221*J$214,FALSE))+(J$212*_xlfn.NORM.DIST($B76,J$214*J$218+J$213,J$222*J$214,FALSE))</f>
        <v>104.00408500100868</v>
      </c>
      <c r="Z76" s="5">
        <f>BD76+(K$209*_xlfn.NORM.DIST($B76,K$214*K$215+K$213,K$219*K$214,FALSE))+(K$211*_xlfn.NORM.DIST($B76,K$214*K$216+K$213,K$220*K$214,FALSE))+(K$210*_xlfn.NORM.DIST($B76,K$214*K$217+K$213,K$221*K$214,FALSE))+(K$212*_xlfn.NORM.DIST($B76,K$214*K$218+K$213,K$222*K$214,FALSE))</f>
        <v>101.20407597816795</v>
      </c>
      <c r="AA76" s="5">
        <f>BE76+(L$209*_xlfn.NORM.DIST($B76,L$214*L$215+L$213,L$219*L$214,FALSE))+(L$211*_xlfn.NORM.DIST($B76,L$214*L$216+L$213,L$220*L$214,FALSE))+(L$210*_xlfn.NORM.DIST($B76,L$214*L$217+L$213,L$221*L$214,FALSE))+(L$212*_xlfn.NORM.DIST($B76,L$214*L$218+L$213,L$222*L$214,FALSE))</f>
        <v>96.281824936542918</v>
      </c>
      <c r="AB76" s="5">
        <f>BF76+(M$209*_xlfn.NORM.DIST($B76,M$214*M$215+M$213,M$219*M$214,FALSE))+(M$211*_xlfn.NORM.DIST($B76,M$214*M$216+M$213,M$220*M$214,FALSE))+(M$210*_xlfn.NORM.DIST($B76,M$214*M$217+M$213,M$221*M$214,FALSE))+(M$212*_xlfn.NORM.DIST($B76,M$214*M$218+M$213,M$222*M$214,FALSE))</f>
        <v>89.03749654753733</v>
      </c>
      <c r="AC76" s="5">
        <f>BG76+(N$209*_xlfn.NORM.DIST($B76,N$214*N$215+N$213,N$219*N$214,FALSE))+(N$211*_xlfn.NORM.DIST($B76,N$214*N$216+N$213,N$220*N$214,FALSE))+(N$210*_xlfn.NORM.DIST($B76,N$214*N$217+N$213,N$221*N$214,FALSE))+(N$212*_xlfn.NORM.DIST($B76,N$214*N$218+N$213,N$222*N$214,FALSE))</f>
        <v>82.322157420707313</v>
      </c>
      <c r="AD76" s="5">
        <f>BH76+(O$209*_xlfn.NORM.DIST($B76,O$214*O$215+O$213,O$219*O$214,FALSE))+(O$211*_xlfn.NORM.DIST($B76,O$214*O$216+O$213,O$220*O$214,FALSE))+(O$210*_xlfn.NORM.DIST($B76,O$214*O$217+O$213,O$221*O$214,FALSE))+(O$212*_xlfn.NORM.DIST($B76,O$214*O$218+O$213,O$222*O$214,FALSE))</f>
        <v>69.218373438489422</v>
      </c>
      <c r="AE76" s="5"/>
      <c r="AG76" s="5">
        <f t="shared" si="26"/>
        <v>2.5227028762897703</v>
      </c>
      <c r="AH76" s="5">
        <f t="shared" si="27"/>
        <v>3.4526193729645627</v>
      </c>
      <c r="AI76" s="5">
        <f t="shared" si="28"/>
        <v>-0.13499767455942902</v>
      </c>
      <c r="AJ76" s="5">
        <f t="shared" si="29"/>
        <v>2.1841407757541731</v>
      </c>
      <c r="AK76" s="5">
        <f t="shared" si="30"/>
        <v>1.2511750984598109</v>
      </c>
      <c r="AL76" s="5">
        <f t="shared" si="31"/>
        <v>-0.66283669999006634</v>
      </c>
      <c r="AM76" s="5">
        <f t="shared" si="32"/>
        <v>1.8166848300339211</v>
      </c>
      <c r="AN76" s="5">
        <f t="shared" si="33"/>
        <v>2.317914998991327</v>
      </c>
      <c r="AO76" s="5">
        <f t="shared" si="34"/>
        <v>0.79592402183205024</v>
      </c>
      <c r="AP76" s="5">
        <f t="shared" si="35"/>
        <v>1.1931750634570761</v>
      </c>
      <c r="AQ76" s="5">
        <f t="shared" si="36"/>
        <v>1.9285034524626639</v>
      </c>
      <c r="AR76" s="5">
        <f t="shared" si="37"/>
        <v>2.5467425792926832</v>
      </c>
      <c r="AS76" s="5">
        <f t="shared" si="38"/>
        <v>0.97212656151057786</v>
      </c>
      <c r="AV76" s="2">
        <f t="shared" si="39"/>
        <v>93.387400878709826</v>
      </c>
      <c r="AW76" s="2">
        <f t="shared" si="40"/>
        <v>95.643317344678763</v>
      </c>
      <c r="AX76" s="2">
        <f t="shared" si="41"/>
        <v>96.675811905911431</v>
      </c>
      <c r="AY76" s="2">
        <f t="shared" si="42"/>
        <v>96.671399200864585</v>
      </c>
      <c r="AZ76" s="2">
        <f t="shared" si="43"/>
        <v>96.339029614388124</v>
      </c>
      <c r="BA76" s="2">
        <f t="shared" si="44"/>
        <v>98.137518869605188</v>
      </c>
      <c r="BB76" s="2">
        <f t="shared" si="45"/>
        <v>100.18264057116984</v>
      </c>
      <c r="BC76" s="2">
        <f t="shared" si="46"/>
        <v>100.71021041036008</v>
      </c>
      <c r="BD76" s="2">
        <f t="shared" si="47"/>
        <v>97.923606523964978</v>
      </c>
      <c r="BE76" s="2">
        <f t="shared" si="48"/>
        <v>93.496116197012498</v>
      </c>
      <c r="BF76" s="2">
        <f t="shared" si="49"/>
        <v>86.633586788077949</v>
      </c>
      <c r="BG76" s="2">
        <f t="shared" si="50"/>
        <v>77.08156782089263</v>
      </c>
      <c r="BH76" s="2">
        <f t="shared" si="51"/>
        <v>66.312404998988043</v>
      </c>
      <c r="BK76" s="2" t="str">
        <f>IF(OR($B76&lt;C$229, AND($B76&gt;C$230, $B76&lt;C$231)), C76, "")</f>
        <v/>
      </c>
      <c r="BL76" s="2" t="str">
        <f>IF(OR($B76&lt;D$229, AND($B76&gt;D$230, $B76&lt;D$231)), D76, "")</f>
        <v/>
      </c>
      <c r="BM76" s="2" t="str">
        <f>IF(OR($B76&lt;E$229, AND($B76&gt;E$230, $B76&lt;E$231)), E76, "")</f>
        <v/>
      </c>
      <c r="BN76" s="2" t="str">
        <f>IF(OR($B76&lt;F$229, AND($B76&gt;F$230, $B76&lt;F$231)), F76, "")</f>
        <v/>
      </c>
      <c r="BO76" s="2" t="str">
        <f>IF(OR($B76&lt;G$229, AND($B76&gt;G$230, $B76&lt;G$231)), G76, "")</f>
        <v/>
      </c>
      <c r="BP76" s="2" t="str">
        <f>IF(OR($B76&lt;H$229, AND($B76&gt;H$230, $B76&lt;H$231)), H76, "")</f>
        <v/>
      </c>
      <c r="BQ76" s="2" t="str">
        <f>IF(OR($B76&lt;I$229, AND($B76&gt;I$230, $B76&lt;I$231)), I76, "")</f>
        <v/>
      </c>
      <c r="BR76" s="2" t="str">
        <f>IF(OR($B76&lt;J$229, AND($B76&gt;J$230, $B76&lt;J$231)), J76, "")</f>
        <v/>
      </c>
      <c r="BS76" s="2" t="str">
        <f>IF(OR($B76&lt;K$229, AND($B76&gt;K$230, $B76&lt;K$231)), K76, "")</f>
        <v/>
      </c>
      <c r="BT76" s="2" t="str">
        <f>IF(OR($B76&lt;L$229, AND($B76&gt;L$230, $B76&lt;L$231)), L76, "")</f>
        <v/>
      </c>
      <c r="BU76" s="2" t="str">
        <f>IF(OR($B76&lt;M$229, AND($B76&gt;M$230, $B76&lt;M$231)), M76, "")</f>
        <v/>
      </c>
      <c r="BV76" s="2" t="str">
        <f>IF(OR($B76&lt;N$229, AND($B76&gt;N$230, $B76&lt;N$231)), N76, "")</f>
        <v/>
      </c>
      <c r="BW76" s="2" t="str">
        <f>IF(OR($B76&lt;O$229, AND($B76&gt;O$230, $B76&lt;O$231)), O76, "")</f>
        <v/>
      </c>
      <c r="BZ76" s="2" t="str">
        <f>IF(OR(AND($B76&gt;C$230, $B76&lt;C$231), $B76&gt;C$232), C76, "")</f>
        <v/>
      </c>
      <c r="CA76" s="2" t="str">
        <f>IF(OR(AND($B76&gt;D$230, $B76&lt;D$231), $B76&gt;D$232), D76, "")</f>
        <v/>
      </c>
      <c r="CB76" s="2" t="str">
        <f>IF(OR(AND($B76&gt;E$230, $B76&lt;E$231), $B76&gt;E$232), E76, "")</f>
        <v/>
      </c>
      <c r="CC76" s="2" t="str">
        <f>IF(OR(AND($B76&gt;F$230, $B76&lt;F$231), $B76&gt;F$232), F76, "")</f>
        <v/>
      </c>
      <c r="CD76" s="2" t="str">
        <f>IF(OR(AND($B76&gt;G$230, $B76&lt;G$231), $B76&gt;G$232), G76, "")</f>
        <v/>
      </c>
      <c r="CE76" s="2" t="str">
        <f>IF(OR(AND($B76&gt;H$230, $B76&lt;H$231), $B76&gt;H$232), H76, "")</f>
        <v/>
      </c>
      <c r="CF76" s="2" t="str">
        <f>IF(OR(AND($B76&gt;I$230, $B76&lt;I$231), $B76&gt;I$232), I76, "")</f>
        <v/>
      </c>
      <c r="CG76" s="2" t="str">
        <f>IF(OR(AND($B76&gt;J$230, $B76&lt;J$231), $B76&gt;J$232), J76, "")</f>
        <v/>
      </c>
      <c r="CH76" s="2" t="str">
        <f>IF(OR(AND($B76&gt;K$230, $B76&lt;K$231), $B76&gt;K$232), K76, "")</f>
        <v/>
      </c>
      <c r="CI76" s="2" t="str">
        <f>IF(OR(AND($B76&gt;L$230, $B76&lt;L$231), $B76&gt;L$232), L76, "")</f>
        <v/>
      </c>
      <c r="CJ76" s="2" t="str">
        <f>IF(OR(AND($B76&gt;M$230, $B76&lt;M$231), $B76&gt;M$232), M76, "")</f>
        <v/>
      </c>
      <c r="CK76" s="2" t="str">
        <f>IF(OR(AND($B76&gt;N$230, $B76&lt;N$231), $B76&gt;N$232), N76, "")</f>
        <v/>
      </c>
      <c r="CL76" s="2" t="str">
        <f>IF(OR(AND($B76&gt;O$230, $B76&lt;O$231), $B76&gt;O$232), O76, "")</f>
        <v/>
      </c>
      <c r="CO76" s="2">
        <f>BK$207*$B76+BK$209</f>
        <v>93.285900706533837</v>
      </c>
      <c r="CP76" s="2">
        <f>BL$207*$B76+BL$209</f>
        <v>95.565096802684579</v>
      </c>
      <c r="CQ76" s="2">
        <f>BM$207*$B76+BM$209</f>
        <v>96.628679267978654</v>
      </c>
      <c r="CR76" s="2">
        <f>BN$207*$B76+BN$209</f>
        <v>96.611913873685012</v>
      </c>
      <c r="CS76" s="2">
        <f>BO$207*$B76+BO$209</f>
        <v>96.300470055110551</v>
      </c>
      <c r="CT76" s="2">
        <f>BP$207*$B76+BP$209</f>
        <v>98.075285034380656</v>
      </c>
      <c r="CU76" s="2">
        <f>BQ$207*$B76+BQ$209</f>
        <v>100.08718788625011</v>
      </c>
      <c r="CV76" s="2">
        <f>BR$207*$B76+BR$209</f>
        <v>100.59353473194365</v>
      </c>
      <c r="CW76" s="2">
        <f>BS$207*$B76+BS$209</f>
        <v>97.799110843831727</v>
      </c>
      <c r="CX76" s="2">
        <f>BT$207*$B76+BT$209</f>
        <v>93.398441699142651</v>
      </c>
      <c r="CY76" s="2">
        <f>BU$207*$B76+BU$209</f>
        <v>86.525017379874598</v>
      </c>
      <c r="CZ76" s="2">
        <f>BV$207*$B76+BV$209</f>
        <v>76.964826754918207</v>
      </c>
      <c r="DA76" s="2">
        <f>BW$207*$B76+BW$209</f>
        <v>66.240423133746646</v>
      </c>
      <c r="DD76" s="2">
        <f>BZ$207*$B76+BZ$209</f>
        <v>95.549429933238756</v>
      </c>
      <c r="DE76" s="2">
        <f>CA$207*$B76+CA$209</f>
        <v>96.970950830341792</v>
      </c>
      <c r="DF76" s="2">
        <f>CB$207*$B76+CB$209</f>
        <v>97.451395575883282</v>
      </c>
      <c r="DG76" s="2">
        <f>CC$207*$B76+CC$209</f>
        <v>97.549793194773656</v>
      </c>
      <c r="DH76" s="2">
        <f>CD$207*$B76+CD$209</f>
        <v>96.94158710540556</v>
      </c>
      <c r="DI76" s="2">
        <f>CE$207*$B76+CE$209</f>
        <v>99.142477082244298</v>
      </c>
      <c r="DJ76" s="2">
        <f>CF$207*$B76+CF$209</f>
        <v>101.63441794661679</v>
      </c>
      <c r="DK76" s="2">
        <f>CG$207*$B76+CG$209</f>
        <v>102.54789775500575</v>
      </c>
      <c r="DL76" s="2">
        <f>CH$207*$B76+CH$209</f>
        <v>99.852879459502191</v>
      </c>
      <c r="DM76" s="2">
        <f>CI$207*$B76+CI$209</f>
        <v>95.069764501744075</v>
      </c>
      <c r="DN76" s="2">
        <f>CJ$207*$B76+CJ$209</f>
        <v>88.461431416358778</v>
      </c>
      <c r="DO76" s="2">
        <f>CK$207*$B76+CK$209</f>
        <v>78.731711393649491</v>
      </c>
      <c r="DP76" s="2">
        <f>CL$207*$B76+CL$209</f>
        <v>67.456873781180803</v>
      </c>
      <c r="DS76" s="2">
        <f>POWER(10,($B76-C$227)/C$228)/(1+POWER(10,($B76-C$227)/C$228))</f>
        <v>4.4841555822872407E-2</v>
      </c>
      <c r="DT76" s="2">
        <f>POWER(10,($B76-D$227)/D$228)/(1+POWER(10,($B76-D$227)/D$228))</f>
        <v>5.5639163423330799E-2</v>
      </c>
      <c r="DU76" s="2">
        <f>POWER(10,($B76-E$227)/E$228)/(1+POWER(10,($B76-E$227)/E$228))</f>
        <v>5.7289052714680759E-2</v>
      </c>
      <c r="DV76" s="2">
        <f>POWER(10,($B76-F$227)/F$228)/(1+POWER(10,($B76-F$227)/F$228))</f>
        <v>6.3425353179273086E-2</v>
      </c>
      <c r="DW76" s="2">
        <f>POWER(10,($B76-G$227)/G$228)/(1+POWER(10,($B76-G$227)/G$228))</f>
        <v>6.0144335983303314E-2</v>
      </c>
      <c r="DX76" s="2">
        <f>POWER(10,($B76-H$227)/H$228)/(1+POWER(10,($B76-H$227)/H$228))</f>
        <v>5.831549752373523E-2</v>
      </c>
      <c r="DY76" s="2">
        <f>POWER(10,($B76-I$227)/I$228)/(1+POWER(10,($B76-I$227)/I$228))</f>
        <v>6.1692625657179707E-2</v>
      </c>
      <c r="DZ76" s="2">
        <f>POWER(10,($B76-J$227)/J$228)/(1+POWER(10,($B76-J$227)/J$228))</f>
        <v>5.9700105374292406E-2</v>
      </c>
      <c r="EA76" s="2">
        <f>POWER(10,($B76-K$227)/K$228)/(1+POWER(10,($B76-K$227)/K$228))</f>
        <v>6.0618162719660307E-2</v>
      </c>
      <c r="EB76" s="2">
        <f>POWER(10,($B76-L$227)/L$228)/(1+POWER(10,($B76-L$227)/L$228))</f>
        <v>5.8441431971012633E-2</v>
      </c>
      <c r="EC76" s="2">
        <f>POWER(10,($B76-M$227)/M$228)/(1+POWER(10,($B76-M$227)/M$228))</f>
        <v>5.6067249130494573E-2</v>
      </c>
      <c r="ED76" s="2">
        <f>POWER(10,($B76-N$227)/N$228)/(1+POWER(10,($B76-N$227)/N$228))</f>
        <v>6.6071696711483344E-2</v>
      </c>
      <c r="EE76" s="2">
        <f>POWER(10,($B76-O$227)/O$228)/(1+POWER(10,($B76-O$227)/O$228))</f>
        <v>5.9173683201400144E-2</v>
      </c>
    </row>
    <row r="77" spans="2:135" x14ac:dyDescent="0.25">
      <c r="B77" s="2">
        <v>71</v>
      </c>
      <c r="C77">
        <v>101.086</v>
      </c>
      <c r="D77">
        <v>105.52</v>
      </c>
      <c r="E77">
        <v>103.03400000000001</v>
      </c>
      <c r="F77">
        <v>103.542</v>
      </c>
      <c r="G77">
        <v>102.831</v>
      </c>
      <c r="H77">
        <v>103.169</v>
      </c>
      <c r="I77">
        <v>107.76300000000001</v>
      </c>
      <c r="J77">
        <v>107.441</v>
      </c>
      <c r="K77">
        <v>103.661</v>
      </c>
      <c r="L77">
        <v>98.712000000000003</v>
      </c>
      <c r="M77">
        <v>91.881</v>
      </c>
      <c r="N77">
        <v>87.098399999999998</v>
      </c>
      <c r="O77">
        <v>71.825400000000002</v>
      </c>
      <c r="R77" s="5">
        <f>AV77+(C$209*_xlfn.NORM.DIST($B77,C$214*C$215+C$213,C$219*C$214,FALSE))+(C$211*_xlfn.NORM.DIST($B77,C$214*C$216+C$213,C$220*C$214,FALSE))+(C$210*_xlfn.NORM.DIST($B77,C$214*C$217+C$213,C$221*C$214,FALSE))+(C$212*_xlfn.NORM.DIST($B77,C$214*C$218+C$213,C$222*C$214,FALSE))</f>
        <v>96.189573095020592</v>
      </c>
      <c r="S77" s="5">
        <f>AW77+(D$209*_xlfn.NORM.DIST($B77,D$214*D$215+D$213,D$219*D$214,FALSE))+(D$211*_xlfn.NORM.DIST($B77,D$214*D$216+D$213,D$220*D$214,FALSE))+(D$210*_xlfn.NORM.DIST($B77,D$214*D$217+D$213,D$221*D$214,FALSE))+(D$212*_xlfn.NORM.DIST($B77,D$214*D$218+D$213,D$222*D$214,FALSE))</f>
        <v>99.566338206115802</v>
      </c>
      <c r="T77" s="5">
        <f>AX77+(E$209*_xlfn.NORM.DIST($B77,E$214*E$215+E$213,E$219*E$214,FALSE))+(E$211*_xlfn.NORM.DIST($B77,E$214*E$216+E$213,E$220*E$214,FALSE))+(E$210*_xlfn.NORM.DIST($B77,E$214*E$217+E$213,E$221*E$214,FALSE))+(E$212*_xlfn.NORM.DIST($B77,E$214*E$218+E$213,E$222*E$214,FALSE))</f>
        <v>100.56828221479674</v>
      </c>
      <c r="U77" s="5">
        <f>AY77+(F$209*_xlfn.NORM.DIST($B77,F$214*F$215+F$213,F$219*F$214,FALSE))+(F$211*_xlfn.NORM.DIST($B77,F$214*F$216+F$213,F$220*F$214,FALSE))+(F$210*_xlfn.NORM.DIST($B77,F$214*F$217+F$213,F$221*F$214,FALSE))+(F$212*_xlfn.NORM.DIST($B77,F$214*F$218+F$213,F$222*F$214,FALSE))</f>
        <v>102.65699232391285</v>
      </c>
      <c r="V77" s="5">
        <f>AZ77+(G$209*_xlfn.NORM.DIST($B77,G$214*G$215+G$213,G$219*G$214,FALSE))+(G$211*_xlfn.NORM.DIST($B77,G$214*G$216+G$213,G$220*G$214,FALSE))+(G$210*_xlfn.NORM.DIST($B77,G$214*G$217+G$213,G$221*G$214,FALSE))+(G$212*_xlfn.NORM.DIST($B77,G$214*G$218+G$213,G$222*G$214,FALSE))</f>
        <v>100.96450508205815</v>
      </c>
      <c r="W77" s="5">
        <f>BA77+(H$209*_xlfn.NORM.DIST($B77,H$214*H$215+H$213,H$219*H$214,FALSE))+(H$211*_xlfn.NORM.DIST($B77,H$214*H$216+H$213,H$220*H$214,FALSE))+(H$210*_xlfn.NORM.DIST($B77,H$214*H$217+H$213,H$221*H$214,FALSE))+(H$212*_xlfn.NORM.DIST($B77,H$214*H$218+H$213,H$222*H$214,FALSE))</f>
        <v>101.98044771147222</v>
      </c>
      <c r="X77" s="5">
        <f>BB77+(I$209*_xlfn.NORM.DIST($B77,I$214*I$215+I$213,I$219*I$214,FALSE))+(I$211*_xlfn.NORM.DIST($B77,I$214*I$216+I$213,I$220*I$214,FALSE))+(I$210*_xlfn.NORM.DIST($B77,I$214*I$217+I$213,I$221*I$214,FALSE))+(I$212*_xlfn.NORM.DIST($B77,I$214*I$218+I$213,I$222*I$214,FALSE))</f>
        <v>105.02835102415554</v>
      </c>
      <c r="Y77" s="5">
        <f>BC77+(J$209*_xlfn.NORM.DIST($B77,J$214*J$215+J$213,J$219*J$214,FALSE))+(J$211*_xlfn.NORM.DIST($B77,J$214*J$216+J$213,J$220*J$214,FALSE))+(J$210*_xlfn.NORM.DIST($B77,J$214*J$217+J$213,J$221*J$214,FALSE))+(J$212*_xlfn.NORM.DIST($B77,J$214*J$218+J$213,J$222*J$214,FALSE))</f>
        <v>104.9204907892842</v>
      </c>
      <c r="Z77" s="5">
        <f>BD77+(K$209*_xlfn.NORM.DIST($B77,K$214*K$215+K$213,K$219*K$214,FALSE))+(K$211*_xlfn.NORM.DIST($B77,K$214*K$216+K$213,K$220*K$214,FALSE))+(K$210*_xlfn.NORM.DIST($B77,K$214*K$217+K$213,K$221*K$214,FALSE))+(K$212*_xlfn.NORM.DIST($B77,K$214*K$218+K$213,K$222*K$214,FALSE))</f>
        <v>102.64136586546442</v>
      </c>
      <c r="AA77" s="5">
        <f>BE77+(L$209*_xlfn.NORM.DIST($B77,L$214*L$215+L$213,L$219*L$214,FALSE))+(L$211*_xlfn.NORM.DIST($B77,L$214*L$216+L$213,L$220*L$214,FALSE))+(L$210*_xlfn.NORM.DIST($B77,L$214*L$217+L$213,L$221*L$214,FALSE))+(L$212*_xlfn.NORM.DIST($B77,L$214*L$218+L$213,L$222*L$214,FALSE))</f>
        <v>97.273064054383624</v>
      </c>
      <c r="AB77" s="5">
        <f>BF77+(M$209*_xlfn.NORM.DIST($B77,M$214*M$215+M$213,M$219*M$214,FALSE))+(M$211*_xlfn.NORM.DIST($B77,M$214*M$216+M$213,M$220*M$214,FALSE))+(M$210*_xlfn.NORM.DIST($B77,M$214*M$217+M$213,M$221*M$214,FALSE))+(M$212*_xlfn.NORM.DIST($B77,M$214*M$218+M$213,M$222*M$214,FALSE))</f>
        <v>89.970580957173397</v>
      </c>
      <c r="AC77" s="5">
        <f>BG77+(N$209*_xlfn.NORM.DIST($B77,N$214*N$215+N$213,N$219*N$214,FALSE))+(N$211*_xlfn.NORM.DIST($B77,N$214*N$216+N$213,N$220*N$214,FALSE))+(N$210*_xlfn.NORM.DIST($B77,N$214*N$217+N$213,N$221*N$214,FALSE))+(N$212*_xlfn.NORM.DIST($B77,N$214*N$218+N$213,N$222*N$214,FALSE))</f>
        <v>85.09473128350227</v>
      </c>
      <c r="AD77" s="5">
        <f>BH77+(O$209*_xlfn.NORM.DIST($B77,O$214*O$215+O$213,O$219*O$214,FALSE))+(O$211*_xlfn.NORM.DIST($B77,O$214*O$216+O$213,O$220*O$214,FALSE))+(O$210*_xlfn.NORM.DIST($B77,O$214*O$217+O$213,O$221*O$214,FALSE))+(O$212*_xlfn.NORM.DIST($B77,O$214*O$218+O$213,O$222*O$214,FALSE))</f>
        <v>70.917678508030875</v>
      </c>
      <c r="AE77" s="5"/>
      <c r="AG77" s="5">
        <f t="shared" si="26"/>
        <v>4.8964269049794069</v>
      </c>
      <c r="AH77" s="5">
        <f t="shared" si="27"/>
        <v>5.9536617938841943</v>
      </c>
      <c r="AI77" s="5">
        <f t="shared" si="28"/>
        <v>2.4657177852032675</v>
      </c>
      <c r="AJ77" s="5">
        <f t="shared" si="29"/>
        <v>0.88500767608715591</v>
      </c>
      <c r="AK77" s="5">
        <f t="shared" si="30"/>
        <v>1.86649491794185</v>
      </c>
      <c r="AL77" s="5">
        <f t="shared" si="31"/>
        <v>1.1885522885277737</v>
      </c>
      <c r="AM77" s="5">
        <f t="shared" si="32"/>
        <v>2.7346489758444648</v>
      </c>
      <c r="AN77" s="5">
        <f t="shared" si="33"/>
        <v>2.5205092107158009</v>
      </c>
      <c r="AO77" s="5">
        <f t="shared" si="34"/>
        <v>1.0196341345355791</v>
      </c>
      <c r="AP77" s="5">
        <f t="shared" si="35"/>
        <v>1.4389359456163788</v>
      </c>
      <c r="AQ77" s="5">
        <f t="shared" si="36"/>
        <v>1.9104190428266037</v>
      </c>
      <c r="AR77" s="5">
        <f t="shared" si="37"/>
        <v>2.003668716497728</v>
      </c>
      <c r="AS77" s="5">
        <f t="shared" si="38"/>
        <v>0.90772149196912721</v>
      </c>
      <c r="AV77" s="2">
        <f t="shared" si="39"/>
        <v>93.407292855363067</v>
      </c>
      <c r="AW77" s="2">
        <f t="shared" si="40"/>
        <v>95.654174678837393</v>
      </c>
      <c r="AX77" s="2">
        <f t="shared" si="41"/>
        <v>96.673532010845904</v>
      </c>
      <c r="AY77" s="2">
        <f t="shared" si="42"/>
        <v>96.67155095315087</v>
      </c>
      <c r="AZ77" s="2">
        <f t="shared" si="43"/>
        <v>96.358548611004721</v>
      </c>
      <c r="BA77" s="2">
        <f t="shared" si="44"/>
        <v>98.177062141145569</v>
      </c>
      <c r="BB77" s="2">
        <f t="shared" si="45"/>
        <v>100.22954460353998</v>
      </c>
      <c r="BC77" s="2">
        <f t="shared" si="46"/>
        <v>100.76392142296653</v>
      </c>
      <c r="BD77" s="2">
        <f t="shared" si="47"/>
        <v>97.970026320831437</v>
      </c>
      <c r="BE77" s="2">
        <f t="shared" si="48"/>
        <v>93.529470483477013</v>
      </c>
      <c r="BF77" s="2">
        <f t="shared" si="49"/>
        <v>86.675387747928241</v>
      </c>
      <c r="BG77" s="2">
        <f t="shared" si="50"/>
        <v>77.129461909641478</v>
      </c>
      <c r="BH77" s="2">
        <f t="shared" si="51"/>
        <v>66.346073541374807</v>
      </c>
      <c r="BK77" s="2" t="str">
        <f>IF(OR($B77&lt;C$229, AND($B77&gt;C$230, $B77&lt;C$231)), C77, "")</f>
        <v/>
      </c>
      <c r="BL77" s="2" t="str">
        <f>IF(OR($B77&lt;D$229, AND($B77&gt;D$230, $B77&lt;D$231)), D77, "")</f>
        <v/>
      </c>
      <c r="BM77" s="2" t="str">
        <f>IF(OR($B77&lt;E$229, AND($B77&gt;E$230, $B77&lt;E$231)), E77, "")</f>
        <v/>
      </c>
      <c r="BN77" s="2" t="str">
        <f>IF(OR($B77&lt;F$229, AND($B77&gt;F$230, $B77&lt;F$231)), F77, "")</f>
        <v/>
      </c>
      <c r="BO77" s="2" t="str">
        <f>IF(OR($B77&lt;G$229, AND($B77&gt;G$230, $B77&lt;G$231)), G77, "")</f>
        <v/>
      </c>
      <c r="BP77" s="2" t="str">
        <f>IF(OR($B77&lt;H$229, AND($B77&gt;H$230, $B77&lt;H$231)), H77, "")</f>
        <v/>
      </c>
      <c r="BQ77" s="2" t="str">
        <f>IF(OR($B77&lt;I$229, AND($B77&gt;I$230, $B77&lt;I$231)), I77, "")</f>
        <v/>
      </c>
      <c r="BR77" s="2" t="str">
        <f>IF(OR($B77&lt;J$229, AND($B77&gt;J$230, $B77&lt;J$231)), J77, "")</f>
        <v/>
      </c>
      <c r="BS77" s="2" t="str">
        <f>IF(OR($B77&lt;K$229, AND($B77&gt;K$230, $B77&lt;K$231)), K77, "")</f>
        <v/>
      </c>
      <c r="BT77" s="2" t="str">
        <f>IF(OR($B77&lt;L$229, AND($B77&gt;L$230, $B77&lt;L$231)), L77, "")</f>
        <v/>
      </c>
      <c r="BU77" s="2" t="str">
        <f>IF(OR($B77&lt;M$229, AND($B77&gt;M$230, $B77&lt;M$231)), M77, "")</f>
        <v/>
      </c>
      <c r="BV77" s="2" t="str">
        <f>IF(OR($B77&lt;N$229, AND($B77&gt;N$230, $B77&lt;N$231)), N77, "")</f>
        <v/>
      </c>
      <c r="BW77" s="2" t="str">
        <f>IF(OR($B77&lt;O$229, AND($B77&gt;O$230, $B77&lt;O$231)), O77, "")</f>
        <v/>
      </c>
      <c r="BZ77" s="2" t="str">
        <f>IF(OR(AND($B77&gt;C$230, $B77&lt;C$231), $B77&gt;C$232), C77, "")</f>
        <v/>
      </c>
      <c r="CA77" s="2" t="str">
        <f>IF(OR(AND($B77&gt;D$230, $B77&lt;D$231), $B77&gt;D$232), D77, "")</f>
        <v/>
      </c>
      <c r="CB77" s="2" t="str">
        <f>IF(OR(AND($B77&gt;E$230, $B77&lt;E$231), $B77&gt;E$232), E77, "")</f>
        <v/>
      </c>
      <c r="CC77" s="2" t="str">
        <f>IF(OR(AND($B77&gt;F$230, $B77&lt;F$231), $B77&gt;F$232), F77, "")</f>
        <v/>
      </c>
      <c r="CD77" s="2" t="str">
        <f>IF(OR(AND($B77&gt;G$230, $B77&lt;G$231), $B77&gt;G$232), G77, "")</f>
        <v/>
      </c>
      <c r="CE77" s="2" t="str">
        <f>IF(OR(AND($B77&gt;H$230, $B77&lt;H$231), $B77&gt;H$232), H77, "")</f>
        <v/>
      </c>
      <c r="CF77" s="2" t="str">
        <f>IF(OR(AND($B77&gt;I$230, $B77&lt;I$231), $B77&gt;I$232), I77, "")</f>
        <v/>
      </c>
      <c r="CG77" s="2" t="str">
        <f>IF(OR(AND($B77&gt;J$230, $B77&lt;J$231), $B77&gt;J$232), J77, "")</f>
        <v/>
      </c>
      <c r="CH77" s="2" t="str">
        <f>IF(OR(AND($B77&gt;K$230, $B77&lt;K$231), $B77&gt;K$232), K77, "")</f>
        <v/>
      </c>
      <c r="CI77" s="2" t="str">
        <f>IF(OR(AND($B77&gt;L$230, $B77&lt;L$231), $B77&gt;L$232), L77, "")</f>
        <v/>
      </c>
      <c r="CJ77" s="2" t="str">
        <f>IF(OR(AND($B77&gt;M$230, $B77&lt;M$231), $B77&gt;M$232), M77, "")</f>
        <v/>
      </c>
      <c r="CK77" s="2" t="str">
        <f>IF(OR(AND($B77&gt;N$230, $B77&lt;N$231), $B77&gt;N$232), N77, "")</f>
        <v/>
      </c>
      <c r="CL77" s="2" t="str">
        <f>IF(OR(AND($B77&gt;O$230, $B77&lt;O$231), $B77&gt;O$232), O77, "")</f>
        <v/>
      </c>
      <c r="CO77" s="2">
        <f>BK$207*$B77+BK$209</f>
        <v>93.301214943571665</v>
      </c>
      <c r="CP77" s="2">
        <f>BL$207*$B77+BL$209</f>
        <v>95.573506509752406</v>
      </c>
      <c r="CQ77" s="2">
        <f>BM$207*$B77+BM$209</f>
        <v>96.625204717600795</v>
      </c>
      <c r="CR77" s="2">
        <f>BN$207*$B77+BN$209</f>
        <v>96.610178692691633</v>
      </c>
      <c r="CS77" s="2">
        <f>BO$207*$B77+BO$209</f>
        <v>96.319553363229303</v>
      </c>
      <c r="CT77" s="2">
        <f>BP$207*$B77+BP$209</f>
        <v>98.112847928524957</v>
      </c>
      <c r="CU77" s="2">
        <f>BQ$207*$B77+BQ$209</f>
        <v>100.1311174405263</v>
      </c>
      <c r="CV77" s="2">
        <f>BR$207*$B77+BR$209</f>
        <v>100.6434065245064</v>
      </c>
      <c r="CW77" s="2">
        <f>BS$207*$B77+BS$209</f>
        <v>97.841410848470204</v>
      </c>
      <c r="CX77" s="2">
        <f>BT$207*$B77+BT$209</f>
        <v>93.428697988000522</v>
      </c>
      <c r="CY77" s="2">
        <f>BU$207*$B77+BU$209</f>
        <v>86.56269353262482</v>
      </c>
      <c r="CZ77" s="2">
        <f>BV$207*$B77+BV$209</f>
        <v>77.008262414248364</v>
      </c>
      <c r="DA77" s="2">
        <f>BW$207*$B77+BW$209</f>
        <v>66.271258146206122</v>
      </c>
      <c r="DD77" s="2">
        <f>BZ$207*$B77+BZ$209</f>
        <v>95.468016284527309</v>
      </c>
      <c r="DE77" s="2">
        <f>CA$207*$B77+CA$209</f>
        <v>96.902878891114881</v>
      </c>
      <c r="DF77" s="2">
        <f>CB$207*$B77+CB$209</f>
        <v>97.398801454724477</v>
      </c>
      <c r="DG77" s="2">
        <f>CC$207*$B77+CC$209</f>
        <v>97.498067633011374</v>
      </c>
      <c r="DH77" s="2">
        <f>CD$207*$B77+CD$209</f>
        <v>96.914296872434477</v>
      </c>
      <c r="DI77" s="2">
        <f>CE$207*$B77+CE$209</f>
        <v>99.122760422324603</v>
      </c>
      <c r="DJ77" s="2">
        <f>CF$207*$B77+CF$209</f>
        <v>101.59484068176134</v>
      </c>
      <c r="DK77" s="2">
        <f>CG$207*$B77+CG$209</f>
        <v>102.49506077550055</v>
      </c>
      <c r="DL77" s="2">
        <f>CH$207*$B77+CH$209</f>
        <v>99.787769848152223</v>
      </c>
      <c r="DM77" s="2">
        <f>CI$207*$B77+CI$209</f>
        <v>95.010175351865598</v>
      </c>
      <c r="DN77" s="2">
        <f>CJ$207*$B77+CJ$209</f>
        <v>88.405735647455657</v>
      </c>
      <c r="DO77" s="2">
        <f>CK$207*$B77+CK$209</f>
        <v>78.691885865954731</v>
      </c>
      <c r="DP77" s="2">
        <f>CL$207*$B77+CL$209</f>
        <v>67.430928875901344</v>
      </c>
      <c r="DS77" s="2">
        <f>POWER(10,($B77-C$227)/C$228)/(1+POWER(10,($B77-C$227)/C$228))</f>
        <v>4.8955993235922229E-2</v>
      </c>
      <c r="DT77" s="2">
        <f>POWER(10,($B77-D$227)/D$228)/(1+POWER(10,($B77-D$227)/D$228))</f>
        <v>6.0681393878752828E-2</v>
      </c>
      <c r="DU77" s="2">
        <f>POWER(10,($B77-E$227)/E$228)/(1+POWER(10,($B77-E$227)/E$228))</f>
        <v>6.2470911427048456E-2</v>
      </c>
      <c r="DV77" s="2">
        <f>POWER(10,($B77-F$227)/F$228)/(1+POWER(10,($B77-F$227)/F$228))</f>
        <v>6.9121550761899006E-2</v>
      </c>
      <c r="DW77" s="2">
        <f>POWER(10,($B77-G$227)/G$228)/(1+POWER(10,($B77-G$227)/G$228))</f>
        <v>6.556649576138833E-2</v>
      </c>
      <c r="DX77" s="2">
        <f>POWER(10,($B77-H$227)/H$228)/(1+POWER(10,($B77-H$227)/H$228))</f>
        <v>6.3583937236990559E-2</v>
      </c>
      <c r="DY77" s="2">
        <f>POWER(10,($B77-I$227)/I$228)/(1+POWER(10,($B77-I$227)/I$228))</f>
        <v>6.7244380796079542E-2</v>
      </c>
      <c r="DZ77" s="2">
        <f>POWER(10,($B77-J$227)/J$228)/(1+POWER(10,($B77-J$227)/J$228))</f>
        <v>6.5084990027387032E-2</v>
      </c>
      <c r="EA77" s="2">
        <f>POWER(10,($B77-K$227)/K$228)/(1+POWER(10,($B77-K$227)/K$228))</f>
        <v>6.6080035791051206E-2</v>
      </c>
      <c r="EB77" s="2">
        <f>POWER(10,($B77-L$227)/L$228)/(1+POWER(10,($B77-L$227)/L$228))</f>
        <v>6.3720479204451286E-2</v>
      </c>
      <c r="EC77" s="2">
        <f>POWER(10,($B77-M$227)/M$228)/(1+POWER(10,($B77-M$227)/M$228))</f>
        <v>6.1145762430811774E-2</v>
      </c>
      <c r="ED77" s="2">
        <f>POWER(10,($B77-N$227)/N$228)/(1+POWER(10,($B77-N$227)/N$228))</f>
        <v>7.1987293400001748E-2</v>
      </c>
      <c r="EE77" s="2">
        <f>POWER(10,($B77-O$227)/O$228)/(1+POWER(10,($B77-O$227)/O$228))</f>
        <v>6.4514342953495174E-2</v>
      </c>
    </row>
    <row r="78" spans="2:135" x14ac:dyDescent="0.25">
      <c r="B78" s="2">
        <v>72</v>
      </c>
      <c r="C78">
        <v>103.259</v>
      </c>
      <c r="D78">
        <v>107.62</v>
      </c>
      <c r="E78">
        <v>106.119</v>
      </c>
      <c r="F78">
        <v>109.864</v>
      </c>
      <c r="G78">
        <v>106</v>
      </c>
      <c r="H78">
        <v>105.797</v>
      </c>
      <c r="I78">
        <v>110.81399999999999</v>
      </c>
      <c r="J78">
        <v>109.102</v>
      </c>
      <c r="K78">
        <v>108.254</v>
      </c>
      <c r="L78">
        <v>103.18600000000001</v>
      </c>
      <c r="M78">
        <v>95.355999999999995</v>
      </c>
      <c r="N78">
        <v>89.524600000000007</v>
      </c>
      <c r="O78">
        <v>73.555599999999998</v>
      </c>
      <c r="R78" s="5">
        <f>AV78+(C$209*_xlfn.NORM.DIST($B78,C$214*C$215+C$213,C$219*C$214,FALSE))+(C$211*_xlfn.NORM.DIST($B78,C$214*C$216+C$213,C$220*C$214,FALSE))+(C$210*_xlfn.NORM.DIST($B78,C$214*C$217+C$213,C$221*C$214,FALSE))+(C$212*_xlfn.NORM.DIST($B78,C$214*C$218+C$213,C$222*C$214,FALSE))</f>
        <v>96.522410184889623</v>
      </c>
      <c r="S78" s="5">
        <f>AW78+(D$209*_xlfn.NORM.DIST($B78,D$214*D$215+D$213,D$219*D$214,FALSE))+(D$211*_xlfn.NORM.DIST($B78,D$214*D$216+D$213,D$220*D$214,FALSE))+(D$210*_xlfn.NORM.DIST($B78,D$214*D$217+D$213,D$221*D$214,FALSE))+(D$212*_xlfn.NORM.DIST($B78,D$214*D$218+D$213,D$222*D$214,FALSE))</f>
        <v>101.32623170816898</v>
      </c>
      <c r="T78" s="5">
        <f>AX78+(E$209*_xlfn.NORM.DIST($B78,E$214*E$215+E$213,E$219*E$214,FALSE))+(E$211*_xlfn.NORM.DIST($B78,E$214*E$216+E$213,E$220*E$214,FALSE))+(E$210*_xlfn.NORM.DIST($B78,E$214*E$217+E$213,E$221*E$214,FALSE))+(E$212*_xlfn.NORM.DIST($B78,E$214*E$218+E$213,E$222*E$214,FALSE))</f>
        <v>101.91845356006519</v>
      </c>
      <c r="U78" s="5">
        <f>AY78+(F$209*_xlfn.NORM.DIST($B78,F$214*F$215+F$213,F$219*F$214,FALSE))+(F$211*_xlfn.NORM.DIST($B78,F$214*F$216+F$213,F$220*F$214,FALSE))+(F$210*_xlfn.NORM.DIST($B78,F$214*F$217+F$213,F$221*F$214,FALSE))+(F$212*_xlfn.NORM.DIST($B78,F$214*F$218+F$213,F$222*F$214,FALSE))</f>
        <v>106.14685789464441</v>
      </c>
      <c r="V78" s="5">
        <f>AZ78+(G$209*_xlfn.NORM.DIST($B78,G$214*G$215+G$213,G$219*G$214,FALSE))+(G$211*_xlfn.NORM.DIST($B78,G$214*G$216+G$213,G$220*G$214,FALSE))+(G$210*_xlfn.NORM.DIST($B78,G$214*G$217+G$213,G$221*G$214,FALSE))+(G$212*_xlfn.NORM.DIST($B78,G$214*G$218+G$213,G$222*G$214,FALSE))</f>
        <v>103.57473811526036</v>
      </c>
      <c r="W78" s="5">
        <f>BA78+(H$209*_xlfn.NORM.DIST($B78,H$214*H$215+H$213,H$219*H$214,FALSE))+(H$211*_xlfn.NORM.DIST($B78,H$214*H$216+H$213,H$220*H$214,FALSE))+(H$210*_xlfn.NORM.DIST($B78,H$214*H$217+H$213,H$221*H$214,FALSE))+(H$212*_xlfn.NORM.DIST($B78,H$214*H$218+H$213,H$222*H$214,FALSE))</f>
        <v>103.85469883758111</v>
      </c>
      <c r="X78" s="5">
        <f>BB78+(I$209*_xlfn.NORM.DIST($B78,I$214*I$215+I$213,I$219*I$214,FALSE))+(I$211*_xlfn.NORM.DIST($B78,I$214*I$216+I$213,I$220*I$214,FALSE))+(I$210*_xlfn.NORM.DIST($B78,I$214*I$217+I$213,I$221*I$214,FALSE))+(I$212*_xlfn.NORM.DIST($B78,I$214*I$218+I$213,I$222*I$214,FALSE))</f>
        <v>107.73249577305285</v>
      </c>
      <c r="Y78" s="5">
        <f>BC78+(J$209*_xlfn.NORM.DIST($B78,J$214*J$215+J$213,J$219*J$214,FALSE))+(J$211*_xlfn.NORM.DIST($B78,J$214*J$216+J$213,J$220*J$214,FALSE))+(J$210*_xlfn.NORM.DIST($B78,J$214*J$217+J$213,J$221*J$214,FALSE))+(J$212*_xlfn.NORM.DIST($B78,J$214*J$218+J$213,J$222*J$214,FALSE))</f>
        <v>107.12306508875768</v>
      </c>
      <c r="Z78" s="5">
        <f>BD78+(K$209*_xlfn.NORM.DIST($B78,K$214*K$215+K$213,K$219*K$214,FALSE))+(K$211*_xlfn.NORM.DIST($B78,K$214*K$216+K$213,K$220*K$214,FALSE))+(K$210*_xlfn.NORM.DIST($B78,K$214*K$217+K$213,K$221*K$214,FALSE))+(K$212*_xlfn.NORM.DIST($B78,K$214*K$218+K$213,K$222*K$214,FALSE))</f>
        <v>105.32891758111063</v>
      </c>
      <c r="AA78" s="5">
        <f>BE78+(L$209*_xlfn.NORM.DIST($B78,L$214*L$215+L$213,L$219*L$214,FALSE))+(L$211*_xlfn.NORM.DIST($B78,L$214*L$216+L$213,L$220*L$214,FALSE))+(L$210*_xlfn.NORM.DIST($B78,L$214*L$217+L$213,L$221*L$214,FALSE))+(L$212*_xlfn.NORM.DIST($B78,L$214*L$218+L$213,L$222*L$214,FALSE))</f>
        <v>99.345314002347209</v>
      </c>
      <c r="AB78" s="5">
        <f>BF78+(M$209*_xlfn.NORM.DIST($B78,M$214*M$215+M$213,M$219*M$214,FALSE))+(M$211*_xlfn.NORM.DIST($B78,M$214*M$216+M$213,M$220*M$214,FALSE))+(M$210*_xlfn.NORM.DIST($B78,M$214*M$217+M$213,M$221*M$214,FALSE))+(M$212*_xlfn.NORM.DIST($B78,M$214*M$218+M$213,M$222*M$214,FALSE))</f>
        <v>91.839944375946942</v>
      </c>
      <c r="AC78" s="5">
        <f>BG78+(N$209*_xlfn.NORM.DIST($B78,N$214*N$215+N$213,N$219*N$214,FALSE))+(N$211*_xlfn.NORM.DIST($B78,N$214*N$216+N$213,N$220*N$214,FALSE))+(N$210*_xlfn.NORM.DIST($B78,N$214*N$217+N$213,N$221*N$214,FALSE))+(N$212*_xlfn.NORM.DIST($B78,N$214*N$218+N$213,N$222*N$214,FALSE))</f>
        <v>88.633048311502961</v>
      </c>
      <c r="AD78" s="5">
        <f>BH78+(O$209*_xlfn.NORM.DIST($B78,O$214*O$215+O$213,O$219*O$214,FALSE))+(O$211*_xlfn.NORM.DIST($B78,O$214*O$216+O$213,O$220*O$214,FALSE))+(O$210*_xlfn.NORM.DIST($B78,O$214*O$217+O$213,O$221*O$214,FALSE))+(O$212*_xlfn.NORM.DIST($B78,O$214*O$218+O$213,O$222*O$214,FALSE))</f>
        <v>73.307375073603794</v>
      </c>
      <c r="AE78" s="5"/>
      <c r="AG78" s="5">
        <f t="shared" si="26"/>
        <v>6.7365898151103778</v>
      </c>
      <c r="AH78" s="5">
        <f t="shared" si="27"/>
        <v>6.2937682918310287</v>
      </c>
      <c r="AI78" s="5">
        <f t="shared" si="28"/>
        <v>4.2005464399348114</v>
      </c>
      <c r="AJ78" s="5">
        <f t="shared" si="29"/>
        <v>3.7171421053555918</v>
      </c>
      <c r="AK78" s="5">
        <f t="shared" si="30"/>
        <v>2.4252618847396405</v>
      </c>
      <c r="AL78" s="5">
        <f t="shared" si="31"/>
        <v>1.942301162418886</v>
      </c>
      <c r="AM78" s="5">
        <f t="shared" si="32"/>
        <v>3.0815042269471462</v>
      </c>
      <c r="AN78" s="5">
        <f t="shared" si="33"/>
        <v>1.9789349112423196</v>
      </c>
      <c r="AO78" s="5">
        <f t="shared" si="34"/>
        <v>2.9250824188893745</v>
      </c>
      <c r="AP78" s="5">
        <f t="shared" si="35"/>
        <v>3.8406859976527983</v>
      </c>
      <c r="AQ78" s="5">
        <f t="shared" si="36"/>
        <v>3.5160556240530525</v>
      </c>
      <c r="AR78" s="5">
        <f t="shared" si="37"/>
        <v>0.8915516884970458</v>
      </c>
      <c r="AS78" s="5">
        <f t="shared" si="38"/>
        <v>0.24822492639620464</v>
      </c>
      <c r="AV78" s="2">
        <f t="shared" si="39"/>
        <v>93.427126652053218</v>
      </c>
      <c r="AW78" s="2">
        <f t="shared" si="40"/>
        <v>95.664793138633087</v>
      </c>
      <c r="AX78" s="2">
        <f t="shared" si="41"/>
        <v>96.671058095155388</v>
      </c>
      <c r="AY78" s="2">
        <f t="shared" si="42"/>
        <v>96.671527383680782</v>
      </c>
      <c r="AZ78" s="2">
        <f t="shared" si="43"/>
        <v>96.377812397516095</v>
      </c>
      <c r="BA78" s="2">
        <f t="shared" si="44"/>
        <v>98.216421925079217</v>
      </c>
      <c r="BB78" s="2">
        <f t="shared" si="45"/>
        <v>100.2761571445062</v>
      </c>
      <c r="BC78" s="2">
        <f t="shared" si="46"/>
        <v>100.81731169811626</v>
      </c>
      <c r="BD78" s="2">
        <f t="shared" si="47"/>
        <v>98.016108444242676</v>
      </c>
      <c r="BE78" s="2">
        <f t="shared" si="48"/>
        <v>93.562535012622646</v>
      </c>
      <c r="BF78" s="2">
        <f t="shared" si="49"/>
        <v>86.716988354553635</v>
      </c>
      <c r="BG78" s="2">
        <f t="shared" si="50"/>
        <v>77.177147393072374</v>
      </c>
      <c r="BH78" s="2">
        <f t="shared" si="51"/>
        <v>66.379627486704749</v>
      </c>
      <c r="BK78" s="2" t="str">
        <f>IF(OR($B78&lt;C$229, AND($B78&gt;C$230, $B78&lt;C$231)), C78, "")</f>
        <v/>
      </c>
      <c r="BL78" s="2" t="str">
        <f>IF(OR($B78&lt;D$229, AND($B78&gt;D$230, $B78&lt;D$231)), D78, "")</f>
        <v/>
      </c>
      <c r="BM78" s="2" t="str">
        <f>IF(OR($B78&lt;E$229, AND($B78&gt;E$230, $B78&lt;E$231)), E78, "")</f>
        <v/>
      </c>
      <c r="BN78" s="2" t="str">
        <f>IF(OR($B78&lt;F$229, AND($B78&gt;F$230, $B78&lt;F$231)), F78, "")</f>
        <v/>
      </c>
      <c r="BO78" s="2" t="str">
        <f>IF(OR($B78&lt;G$229, AND($B78&gt;G$230, $B78&lt;G$231)), G78, "")</f>
        <v/>
      </c>
      <c r="BP78" s="2" t="str">
        <f>IF(OR($B78&lt;H$229, AND($B78&gt;H$230, $B78&lt;H$231)), H78, "")</f>
        <v/>
      </c>
      <c r="BQ78" s="2" t="str">
        <f>IF(OR($B78&lt;I$229, AND($B78&gt;I$230, $B78&lt;I$231)), I78, "")</f>
        <v/>
      </c>
      <c r="BR78" s="2" t="str">
        <f>IF(OR($B78&lt;J$229, AND($B78&gt;J$230, $B78&lt;J$231)), J78, "")</f>
        <v/>
      </c>
      <c r="BS78" s="2" t="str">
        <f>IF(OR($B78&lt;K$229, AND($B78&gt;K$230, $B78&lt;K$231)), K78, "")</f>
        <v/>
      </c>
      <c r="BT78" s="2" t="str">
        <f>IF(OR($B78&lt;L$229, AND($B78&gt;L$230, $B78&lt;L$231)), L78, "")</f>
        <v/>
      </c>
      <c r="BU78" s="2" t="str">
        <f>IF(OR($B78&lt;M$229, AND($B78&gt;M$230, $B78&lt;M$231)), M78, "")</f>
        <v/>
      </c>
      <c r="BV78" s="2" t="str">
        <f>IF(OR($B78&lt;N$229, AND($B78&gt;N$230, $B78&lt;N$231)), N78, "")</f>
        <v/>
      </c>
      <c r="BW78" s="2" t="str">
        <f>IF(OR($B78&lt;O$229, AND($B78&gt;O$230, $B78&lt;O$231)), O78, "")</f>
        <v/>
      </c>
      <c r="BZ78" s="2" t="str">
        <f>IF(OR(AND($B78&gt;C$230, $B78&lt;C$231), $B78&gt;C$232), C78, "")</f>
        <v/>
      </c>
      <c r="CA78" s="2" t="str">
        <f>IF(OR(AND($B78&gt;D$230, $B78&lt;D$231), $B78&gt;D$232), D78, "")</f>
        <v/>
      </c>
      <c r="CB78" s="2" t="str">
        <f>IF(OR(AND($B78&gt;E$230, $B78&lt;E$231), $B78&gt;E$232), E78, "")</f>
        <v/>
      </c>
      <c r="CC78" s="2" t="str">
        <f>IF(OR(AND($B78&gt;F$230, $B78&lt;F$231), $B78&gt;F$232), F78, "")</f>
        <v/>
      </c>
      <c r="CD78" s="2" t="str">
        <f>IF(OR(AND($B78&gt;G$230, $B78&lt;G$231), $B78&gt;G$232), G78, "")</f>
        <v/>
      </c>
      <c r="CE78" s="2" t="str">
        <f>IF(OR(AND($B78&gt;H$230, $B78&lt;H$231), $B78&gt;H$232), H78, "")</f>
        <v/>
      </c>
      <c r="CF78" s="2" t="str">
        <f>IF(OR(AND($B78&gt;I$230, $B78&lt;I$231), $B78&gt;I$232), I78, "")</f>
        <v/>
      </c>
      <c r="CG78" s="2" t="str">
        <f>IF(OR(AND($B78&gt;J$230, $B78&lt;J$231), $B78&gt;J$232), J78, "")</f>
        <v/>
      </c>
      <c r="CH78" s="2" t="str">
        <f>IF(OR(AND($B78&gt;K$230, $B78&lt;K$231), $B78&gt;K$232), K78, "")</f>
        <v/>
      </c>
      <c r="CI78" s="2" t="str">
        <f>IF(OR(AND($B78&gt;L$230, $B78&lt;L$231), $B78&gt;L$232), L78, "")</f>
        <v/>
      </c>
      <c r="CJ78" s="2" t="str">
        <f>IF(OR(AND($B78&gt;M$230, $B78&lt;M$231), $B78&gt;M$232), M78, "")</f>
        <v/>
      </c>
      <c r="CK78" s="2" t="str">
        <f>IF(OR(AND($B78&gt;N$230, $B78&lt;N$231), $B78&gt;N$232), N78, "")</f>
        <v/>
      </c>
      <c r="CL78" s="2" t="str">
        <f>IF(OR(AND($B78&gt;O$230, $B78&lt;O$231), $B78&gt;O$232), O78, "")</f>
        <v/>
      </c>
      <c r="CO78" s="2">
        <f>BK$207*$B78+BK$209</f>
        <v>93.316529180609493</v>
      </c>
      <c r="CP78" s="2">
        <f>BL$207*$B78+BL$209</f>
        <v>95.581916216820218</v>
      </c>
      <c r="CQ78" s="2">
        <f>BM$207*$B78+BM$209</f>
        <v>96.621730167222921</v>
      </c>
      <c r="CR78" s="2">
        <f>BN$207*$B78+BN$209</f>
        <v>96.608443511698269</v>
      </c>
      <c r="CS78" s="2">
        <f>BO$207*$B78+BO$209</f>
        <v>96.33863667134807</v>
      </c>
      <c r="CT78" s="2">
        <f>BP$207*$B78+BP$209</f>
        <v>98.150410822669244</v>
      </c>
      <c r="CU78" s="2">
        <f>BQ$207*$B78+BQ$209</f>
        <v>100.1750469948025</v>
      </c>
      <c r="CV78" s="2">
        <f>BR$207*$B78+BR$209</f>
        <v>100.69327831706914</v>
      </c>
      <c r="CW78" s="2">
        <f>BS$207*$B78+BS$209</f>
        <v>97.883710853108681</v>
      </c>
      <c r="CX78" s="2">
        <f>BT$207*$B78+BT$209</f>
        <v>93.458954276858407</v>
      </c>
      <c r="CY78" s="2">
        <f>BU$207*$B78+BU$209</f>
        <v>86.600369685375057</v>
      </c>
      <c r="CZ78" s="2">
        <f>BV$207*$B78+BV$209</f>
        <v>77.051698073578535</v>
      </c>
      <c r="DA78" s="2">
        <f>BW$207*$B78+BW$209</f>
        <v>66.302093158665613</v>
      </c>
      <c r="DD78" s="2">
        <f>BZ$207*$B78+BZ$209</f>
        <v>95.386602635815876</v>
      </c>
      <c r="DE78" s="2">
        <f>CA$207*$B78+CA$209</f>
        <v>96.83480695188797</v>
      </c>
      <c r="DF78" s="2">
        <f>CB$207*$B78+CB$209</f>
        <v>97.346207333565658</v>
      </c>
      <c r="DG78" s="2">
        <f>CC$207*$B78+CC$209</f>
        <v>97.446342071249077</v>
      </c>
      <c r="DH78" s="2">
        <f>CD$207*$B78+CD$209</f>
        <v>96.88700663946338</v>
      </c>
      <c r="DI78" s="2">
        <f>CE$207*$B78+CE$209</f>
        <v>99.103043762404894</v>
      </c>
      <c r="DJ78" s="2">
        <f>CF$207*$B78+CF$209</f>
        <v>101.55526341690587</v>
      </c>
      <c r="DK78" s="2">
        <f>CG$207*$B78+CG$209</f>
        <v>102.44222379599536</v>
      </c>
      <c r="DL78" s="2">
        <f>CH$207*$B78+CH$209</f>
        <v>99.722660236802255</v>
      </c>
      <c r="DM78" s="2">
        <f>CI$207*$B78+CI$209</f>
        <v>94.950586201987136</v>
      </c>
      <c r="DN78" s="2">
        <f>CJ$207*$B78+CJ$209</f>
        <v>88.35003987855255</v>
      </c>
      <c r="DO78" s="2">
        <f>CK$207*$B78+CK$209</f>
        <v>78.652060338259986</v>
      </c>
      <c r="DP78" s="2">
        <f>CL$207*$B78+CL$209</f>
        <v>67.404983970621899</v>
      </c>
      <c r="DS78" s="2">
        <f>POWER(10,($B78-C$227)/C$228)/(1+POWER(10,($B78-C$227)/C$228))</f>
        <v>5.3426834282406695E-2</v>
      </c>
      <c r="DT78" s="2">
        <f>POWER(10,($B78-D$227)/D$228)/(1+POWER(10,($B78-D$227)/D$228))</f>
        <v>6.6148563073525554E-2</v>
      </c>
      <c r="DU78" s="2">
        <f>POWER(10,($B78-E$227)/E$228)/(1+POWER(10,($B78-E$227)/E$228))</f>
        <v>6.8087622666534314E-2</v>
      </c>
      <c r="DV78" s="2">
        <f>POWER(10,($B78-F$227)/F$228)/(1+POWER(10,($B78-F$227)/F$228))</f>
        <v>7.5288197196975881E-2</v>
      </c>
      <c r="DW78" s="2">
        <f>POWER(10,($B78-G$227)/G$228)/(1+POWER(10,($B78-G$227)/G$228))</f>
        <v>7.1440320305391533E-2</v>
      </c>
      <c r="DX78" s="2">
        <f>POWER(10,($B78-H$227)/H$228)/(1+POWER(10,($B78-H$227)/H$228))</f>
        <v>6.9293323437144866E-2</v>
      </c>
      <c r="DY78" s="2">
        <f>POWER(10,($B78-I$227)/I$228)/(1+POWER(10,($B78-I$227)/I$228))</f>
        <v>7.3256735744107834E-2</v>
      </c>
      <c r="DZ78" s="2">
        <f>POWER(10,($B78-J$227)/J$228)/(1+POWER(10,($B78-J$227)/J$228))</f>
        <v>7.0918952329636728E-2</v>
      </c>
      <c r="EA78" s="2">
        <f>POWER(10,($B78-K$227)/K$228)/(1+POWER(10,($B78-K$227)/K$228))</f>
        <v>7.1996321545334946E-2</v>
      </c>
      <c r="EB78" s="2">
        <f>POWER(10,($B78-L$227)/L$228)/(1+POWER(10,($B78-L$227)/L$228))</f>
        <v>6.9441216709872813E-2</v>
      </c>
      <c r="EC78" s="2">
        <f>POWER(10,($B78-M$227)/M$228)/(1+POWER(10,($B78-M$227)/M$228))</f>
        <v>6.6651800798413111E-2</v>
      </c>
      <c r="ED78" s="2">
        <f>POWER(10,($B78-N$227)/N$228)/(1+POWER(10,($B78-N$227)/N$228))</f>
        <v>7.8388076413947128E-2</v>
      </c>
      <c r="EE78" s="2">
        <f>POWER(10,($B78-O$227)/O$228)/(1+POWER(10,($B78-O$227)/O$228))</f>
        <v>7.0301000968181399E-2</v>
      </c>
    </row>
    <row r="79" spans="2:135" x14ac:dyDescent="0.25">
      <c r="B79" s="2">
        <v>73</v>
      </c>
      <c r="C79">
        <v>105.655</v>
      </c>
      <c r="D79">
        <v>109.98</v>
      </c>
      <c r="E79">
        <v>109.64400000000001</v>
      </c>
      <c r="F79">
        <v>114.47499999999999</v>
      </c>
      <c r="G79">
        <v>110.35599999999999</v>
      </c>
      <c r="H79">
        <v>109.78</v>
      </c>
      <c r="I79">
        <v>114.017</v>
      </c>
      <c r="J79">
        <v>113.30500000000001</v>
      </c>
      <c r="K79">
        <v>111.39</v>
      </c>
      <c r="L79">
        <v>105.136</v>
      </c>
      <c r="M79">
        <v>98.61</v>
      </c>
      <c r="N79">
        <v>92.6721</v>
      </c>
      <c r="O79">
        <v>76.412700000000001</v>
      </c>
      <c r="R79" s="5">
        <f>AV79+(C$209*_xlfn.NORM.DIST($B79,C$214*C$215+C$213,C$219*C$214,FALSE))+(C$211*_xlfn.NORM.DIST($B79,C$214*C$216+C$213,C$220*C$214,FALSE))+(C$210*_xlfn.NORM.DIST($B79,C$214*C$217+C$213,C$221*C$214,FALSE))+(C$212*_xlfn.NORM.DIST($B79,C$214*C$218+C$213,C$222*C$214,FALSE))</f>
        <v>97.950304424844518</v>
      </c>
      <c r="S79" s="5">
        <f>AW79+(D$209*_xlfn.NORM.DIST($B79,D$214*D$215+D$213,D$219*D$214,FALSE))+(D$211*_xlfn.NORM.DIST($B79,D$214*D$216+D$213,D$220*D$214,FALSE))+(D$210*_xlfn.NORM.DIST($B79,D$214*D$217+D$213,D$221*D$214,FALSE))+(D$212*_xlfn.NORM.DIST($B79,D$214*D$218+D$213,D$222*D$214,FALSE))</f>
        <v>104.65304052038847</v>
      </c>
      <c r="T79" s="5">
        <f>AX79+(E$209*_xlfn.NORM.DIST($B79,E$214*E$215+E$213,E$219*E$214,FALSE))+(E$211*_xlfn.NORM.DIST($B79,E$214*E$216+E$213,E$220*E$214,FALSE))+(E$210*_xlfn.NORM.DIST($B79,E$214*E$217+E$213,E$221*E$214,FALSE))+(E$212*_xlfn.NORM.DIST($B79,E$214*E$218+E$213,E$222*E$214,FALSE))</f>
        <v>104.83561800805754</v>
      </c>
      <c r="U79" s="5">
        <f>AY79+(F$209*_xlfn.NORM.DIST($B79,F$214*F$215+F$213,F$219*F$214,FALSE))+(F$211*_xlfn.NORM.DIST($B79,F$214*F$216+F$213,F$220*F$214,FALSE))+(F$210*_xlfn.NORM.DIST($B79,F$214*F$217+F$213,F$221*F$214,FALSE))+(F$212*_xlfn.NORM.DIST($B79,F$214*F$218+F$213,F$222*F$214,FALSE))</f>
        <v>111.32306326523587</v>
      </c>
      <c r="V79" s="5">
        <f>AZ79+(G$209*_xlfn.NORM.DIST($B79,G$214*G$215+G$213,G$219*G$214,FALSE))+(G$211*_xlfn.NORM.DIST($B79,G$214*G$216+G$213,G$220*G$214,FALSE))+(G$210*_xlfn.NORM.DIST($B79,G$214*G$217+G$213,G$221*G$214,FALSE))+(G$212*_xlfn.NORM.DIST($B79,G$214*G$218+G$213,G$222*G$214,FALSE))</f>
        <v>107.6915861648899</v>
      </c>
      <c r="W79" s="5">
        <f>BA79+(H$209*_xlfn.NORM.DIST($B79,H$214*H$215+H$213,H$219*H$214,FALSE))+(H$211*_xlfn.NORM.DIST($B79,H$214*H$216+H$213,H$220*H$214,FALSE))+(H$210*_xlfn.NORM.DIST($B79,H$214*H$217+H$213,H$221*H$214,FALSE))+(H$212*_xlfn.NORM.DIST($B79,H$214*H$218+H$213,H$222*H$214,FALSE))</f>
        <v>107.13964651348708</v>
      </c>
      <c r="X79" s="5">
        <f>BB79+(I$209*_xlfn.NORM.DIST($B79,I$214*I$215+I$213,I$219*I$214,FALSE))+(I$211*_xlfn.NORM.DIST($B79,I$214*I$216+I$213,I$220*I$214,FALSE))+(I$210*_xlfn.NORM.DIST($B79,I$214*I$217+I$213,I$221*I$214,FALSE))+(I$212*_xlfn.NORM.DIST($B79,I$214*I$218+I$213,I$222*I$214,FALSE))</f>
        <v>111.9673448357658</v>
      </c>
      <c r="Y79" s="5">
        <f>BC79+(J$209*_xlfn.NORM.DIST($B79,J$214*J$215+J$213,J$219*J$214,FALSE))+(J$211*_xlfn.NORM.DIST($B79,J$214*J$216+J$213,J$220*J$214,FALSE))+(J$210*_xlfn.NORM.DIST($B79,J$214*J$217+J$213,J$221*J$214,FALSE))+(J$212*_xlfn.NORM.DIST($B79,J$214*J$218+J$213,J$222*J$214,FALSE))</f>
        <v>110.75725106563738</v>
      </c>
      <c r="Z79" s="5">
        <f>BD79+(K$209*_xlfn.NORM.DIST($B79,K$214*K$215+K$213,K$219*K$214,FALSE))+(K$211*_xlfn.NORM.DIST($B79,K$214*K$216+K$213,K$220*K$214,FALSE))+(K$210*_xlfn.NORM.DIST($B79,K$214*K$217+K$213,K$221*K$214,FALSE))+(K$212*_xlfn.NORM.DIST($B79,K$214*K$218+K$213,K$222*K$214,FALSE))</f>
        <v>109.38192604578076</v>
      </c>
      <c r="AA79" s="5">
        <f>BE79+(L$209*_xlfn.NORM.DIST($B79,L$214*L$215+L$213,L$219*L$214,FALSE))+(L$211*_xlfn.NORM.DIST($B79,L$214*L$216+L$213,L$220*L$214,FALSE))+(L$210*_xlfn.NORM.DIST($B79,L$214*L$217+L$213,L$221*L$214,FALSE))+(L$212*_xlfn.NORM.DIST($B79,L$214*L$218+L$213,L$222*L$214,FALSE))</f>
        <v>102.61352499690548</v>
      </c>
      <c r="AB79" s="5">
        <f>BF79+(M$209*_xlfn.NORM.DIST($B79,M$214*M$215+M$213,M$219*M$214,FALSE))+(M$211*_xlfn.NORM.DIST($B79,M$214*M$216+M$213,M$220*M$214,FALSE))+(M$210*_xlfn.NORM.DIST($B79,M$214*M$217+M$213,M$221*M$214,FALSE))+(M$212*_xlfn.NORM.DIST($B79,M$214*M$218+M$213,M$222*M$214,FALSE))</f>
        <v>94.752687524421589</v>
      </c>
      <c r="AC79" s="5">
        <f>BG79+(N$209*_xlfn.NORM.DIST($B79,N$214*N$215+N$213,N$219*N$214,FALSE))+(N$211*_xlfn.NORM.DIST($B79,N$214*N$216+N$213,N$220*N$214,FALSE))+(N$210*_xlfn.NORM.DIST($B79,N$214*N$217+N$213,N$221*N$214,FALSE))+(N$212*_xlfn.NORM.DIST($B79,N$214*N$218+N$213,N$222*N$214,FALSE))</f>
        <v>92.714205366773299</v>
      </c>
      <c r="AD79" s="5">
        <f>BH79+(O$209*_xlfn.NORM.DIST($B79,O$214*O$215+O$213,O$219*O$214,FALSE))+(O$211*_xlfn.NORM.DIST($B79,O$214*O$216+O$213,O$220*O$214,FALSE))+(O$210*_xlfn.NORM.DIST($B79,O$214*O$217+O$213,O$221*O$214,FALSE))+(O$212*_xlfn.NORM.DIST($B79,O$214*O$218+O$213,O$222*O$214,FALSE))</f>
        <v>76.341531888379237</v>
      </c>
      <c r="AE79" s="5"/>
      <c r="AG79" s="5">
        <f t="shared" si="26"/>
        <v>7.7046955751554833</v>
      </c>
      <c r="AH79" s="5">
        <f t="shared" si="27"/>
        <v>5.3269594796115314</v>
      </c>
      <c r="AI79" s="5">
        <f t="shared" si="28"/>
        <v>4.8083819919424684</v>
      </c>
      <c r="AJ79" s="5">
        <f t="shared" si="29"/>
        <v>3.1519367347641207</v>
      </c>
      <c r="AK79" s="5">
        <f t="shared" si="30"/>
        <v>2.6644138351100963</v>
      </c>
      <c r="AL79" s="5">
        <f t="shared" si="31"/>
        <v>2.6403534865129217</v>
      </c>
      <c r="AM79" s="5">
        <f t="shared" si="32"/>
        <v>2.0496551642341956</v>
      </c>
      <c r="AN79" s="5">
        <f t="shared" si="33"/>
        <v>2.5477489343626303</v>
      </c>
      <c r="AO79" s="5">
        <f t="shared" si="34"/>
        <v>2.0080739542192418</v>
      </c>
      <c r="AP79" s="5">
        <f t="shared" si="35"/>
        <v>2.5224750030945131</v>
      </c>
      <c r="AQ79" s="5">
        <f t="shared" si="36"/>
        <v>3.8573124755784107</v>
      </c>
      <c r="AR79" s="5">
        <f t="shared" si="37"/>
        <v>-4.2105366773299124E-2</v>
      </c>
      <c r="AS79" s="5">
        <f t="shared" si="38"/>
        <v>7.1168111620764307E-2</v>
      </c>
      <c r="AV79" s="2">
        <f t="shared" si="39"/>
        <v>93.446851868755061</v>
      </c>
      <c r="AW79" s="2">
        <f t="shared" si="40"/>
        <v>95.675110327770497</v>
      </c>
      <c r="AX79" s="2">
        <f t="shared" si="41"/>
        <v>96.66834646908984</v>
      </c>
      <c r="AY79" s="2">
        <f t="shared" si="42"/>
        <v>96.671282575644184</v>
      </c>
      <c r="AZ79" s="2">
        <f t="shared" si="43"/>
        <v>96.396773567614247</v>
      </c>
      <c r="BA79" s="2">
        <f t="shared" si="44"/>
        <v>98.255549664798536</v>
      </c>
      <c r="BB79" s="2">
        <f t="shared" si="45"/>
        <v>100.32240300252987</v>
      </c>
      <c r="BC79" s="2">
        <f t="shared" si="46"/>
        <v>100.87029333121647</v>
      </c>
      <c r="BD79" s="2">
        <f t="shared" si="47"/>
        <v>98.061759834519165</v>
      </c>
      <c r="BE79" s="2">
        <f t="shared" si="48"/>
        <v>93.595233375704623</v>
      </c>
      <c r="BF79" s="2">
        <f t="shared" si="49"/>
        <v>86.758318430017624</v>
      </c>
      <c r="BG79" s="2">
        <f t="shared" si="50"/>
        <v>77.224551059814445</v>
      </c>
      <c r="BH79" s="2">
        <f t="shared" si="51"/>
        <v>66.413022832504367</v>
      </c>
      <c r="BK79" s="2" t="str">
        <f>IF(OR($B79&lt;C$229, AND($B79&gt;C$230, $B79&lt;C$231)), C79, "")</f>
        <v/>
      </c>
      <c r="BL79" s="2" t="str">
        <f>IF(OR($B79&lt;D$229, AND($B79&gt;D$230, $B79&lt;D$231)), D79, "")</f>
        <v/>
      </c>
      <c r="BM79" s="2" t="str">
        <f>IF(OR($B79&lt;E$229, AND($B79&gt;E$230, $B79&lt;E$231)), E79, "")</f>
        <v/>
      </c>
      <c r="BN79" s="2" t="str">
        <f>IF(OR($B79&lt;F$229, AND($B79&gt;F$230, $B79&lt;F$231)), F79, "")</f>
        <v/>
      </c>
      <c r="BO79" s="2" t="str">
        <f>IF(OR($B79&lt;G$229, AND($B79&gt;G$230, $B79&lt;G$231)), G79, "")</f>
        <v/>
      </c>
      <c r="BP79" s="2" t="str">
        <f>IF(OR($B79&lt;H$229, AND($B79&gt;H$230, $B79&lt;H$231)), H79, "")</f>
        <v/>
      </c>
      <c r="BQ79" s="2" t="str">
        <f>IF(OR($B79&lt;I$229, AND($B79&gt;I$230, $B79&lt;I$231)), I79, "")</f>
        <v/>
      </c>
      <c r="BR79" s="2" t="str">
        <f>IF(OR($B79&lt;J$229, AND($B79&gt;J$230, $B79&lt;J$231)), J79, "")</f>
        <v/>
      </c>
      <c r="BS79" s="2" t="str">
        <f>IF(OR($B79&lt;K$229, AND($B79&gt;K$230, $B79&lt;K$231)), K79, "")</f>
        <v/>
      </c>
      <c r="BT79" s="2" t="str">
        <f>IF(OR($B79&lt;L$229, AND($B79&gt;L$230, $B79&lt;L$231)), L79, "")</f>
        <v/>
      </c>
      <c r="BU79" s="2" t="str">
        <f>IF(OR($B79&lt;M$229, AND($B79&gt;M$230, $B79&lt;M$231)), M79, "")</f>
        <v/>
      </c>
      <c r="BV79" s="2" t="str">
        <f>IF(OR($B79&lt;N$229, AND($B79&gt;N$230, $B79&lt;N$231)), N79, "")</f>
        <v/>
      </c>
      <c r="BW79" s="2" t="str">
        <f>IF(OR($B79&lt;O$229, AND($B79&gt;O$230, $B79&lt;O$231)), O79, "")</f>
        <v/>
      </c>
      <c r="BZ79" s="2" t="str">
        <f>IF(OR(AND($B79&gt;C$230, $B79&lt;C$231), $B79&gt;C$232), C79, "")</f>
        <v/>
      </c>
      <c r="CA79" s="2" t="str">
        <f>IF(OR(AND($B79&gt;D$230, $B79&lt;D$231), $B79&gt;D$232), D79, "")</f>
        <v/>
      </c>
      <c r="CB79" s="2" t="str">
        <f>IF(OR(AND($B79&gt;E$230, $B79&lt;E$231), $B79&gt;E$232), E79, "")</f>
        <v/>
      </c>
      <c r="CC79" s="2" t="str">
        <f>IF(OR(AND($B79&gt;F$230, $B79&lt;F$231), $B79&gt;F$232), F79, "")</f>
        <v/>
      </c>
      <c r="CD79" s="2" t="str">
        <f>IF(OR(AND($B79&gt;G$230, $B79&lt;G$231), $B79&gt;G$232), G79, "")</f>
        <v/>
      </c>
      <c r="CE79" s="2" t="str">
        <f>IF(OR(AND($B79&gt;H$230, $B79&lt;H$231), $B79&gt;H$232), H79, "")</f>
        <v/>
      </c>
      <c r="CF79" s="2" t="str">
        <f>IF(OR(AND($B79&gt;I$230, $B79&lt;I$231), $B79&gt;I$232), I79, "")</f>
        <v/>
      </c>
      <c r="CG79" s="2" t="str">
        <f>IF(OR(AND($B79&gt;J$230, $B79&lt;J$231), $B79&gt;J$232), J79, "")</f>
        <v/>
      </c>
      <c r="CH79" s="2" t="str">
        <f>IF(OR(AND($B79&gt;K$230, $B79&lt;K$231), $B79&gt;K$232), K79, "")</f>
        <v/>
      </c>
      <c r="CI79" s="2" t="str">
        <f>IF(OR(AND($B79&gt;L$230, $B79&lt;L$231), $B79&gt;L$232), L79, "")</f>
        <v/>
      </c>
      <c r="CJ79" s="2" t="str">
        <f>IF(OR(AND($B79&gt;M$230, $B79&lt;M$231), $B79&gt;M$232), M79, "")</f>
        <v/>
      </c>
      <c r="CK79" s="2" t="str">
        <f>IF(OR(AND($B79&gt;N$230, $B79&lt;N$231), $B79&gt;N$232), N79, "")</f>
        <v/>
      </c>
      <c r="CL79" s="2" t="str">
        <f>IF(OR(AND($B79&gt;O$230, $B79&lt;O$231), $B79&gt;O$232), O79, "")</f>
        <v/>
      </c>
      <c r="CO79" s="2">
        <f>BK$207*$B79+BK$209</f>
        <v>93.33184341764732</v>
      </c>
      <c r="CP79" s="2">
        <f>BL$207*$B79+BL$209</f>
        <v>95.590325923888045</v>
      </c>
      <c r="CQ79" s="2">
        <f>BM$207*$B79+BM$209</f>
        <v>96.618255616845047</v>
      </c>
      <c r="CR79" s="2">
        <f>BN$207*$B79+BN$209</f>
        <v>96.60670833070489</v>
      </c>
      <c r="CS79" s="2">
        <f>BO$207*$B79+BO$209</f>
        <v>96.357719979466822</v>
      </c>
      <c r="CT79" s="2">
        <f>BP$207*$B79+BP$209</f>
        <v>98.187973716813545</v>
      </c>
      <c r="CU79" s="2">
        <f>BQ$207*$B79+BQ$209</f>
        <v>100.21897654907869</v>
      </c>
      <c r="CV79" s="2">
        <f>BR$207*$B79+BR$209</f>
        <v>100.7431501096319</v>
      </c>
      <c r="CW79" s="2">
        <f>BS$207*$B79+BS$209</f>
        <v>97.926010857747158</v>
      </c>
      <c r="CX79" s="2">
        <f>BT$207*$B79+BT$209</f>
        <v>93.489210565716277</v>
      </c>
      <c r="CY79" s="2">
        <f>BU$207*$B79+BU$209</f>
        <v>86.638045838125294</v>
      </c>
      <c r="CZ79" s="2">
        <f>BV$207*$B79+BV$209</f>
        <v>77.095133732908707</v>
      </c>
      <c r="DA79" s="2">
        <f>BW$207*$B79+BW$209</f>
        <v>66.332928171125104</v>
      </c>
      <c r="DD79" s="2">
        <f>BZ$207*$B79+BZ$209</f>
        <v>95.30518898710443</v>
      </c>
      <c r="DE79" s="2">
        <f>CA$207*$B79+CA$209</f>
        <v>96.766735012661059</v>
      </c>
      <c r="DF79" s="2">
        <f>CB$207*$B79+CB$209</f>
        <v>97.293613212406854</v>
      </c>
      <c r="DG79" s="2">
        <f>CC$207*$B79+CC$209</f>
        <v>97.394616509486795</v>
      </c>
      <c r="DH79" s="2">
        <f>CD$207*$B79+CD$209</f>
        <v>96.859716406492282</v>
      </c>
      <c r="DI79" s="2">
        <f>CE$207*$B79+CE$209</f>
        <v>99.0833271024852</v>
      </c>
      <c r="DJ79" s="2">
        <f>CF$207*$B79+CF$209</f>
        <v>101.51568615205041</v>
      </c>
      <c r="DK79" s="2">
        <f>CG$207*$B79+CG$209</f>
        <v>102.38938681649017</v>
      </c>
      <c r="DL79" s="2">
        <f>CH$207*$B79+CH$209</f>
        <v>99.657550625452288</v>
      </c>
      <c r="DM79" s="2">
        <f>CI$207*$B79+CI$209</f>
        <v>94.890997052108659</v>
      </c>
      <c r="DN79" s="2">
        <f>CJ$207*$B79+CJ$209</f>
        <v>88.294344109649444</v>
      </c>
      <c r="DO79" s="2">
        <f>CK$207*$B79+CK$209</f>
        <v>78.612234810565226</v>
      </c>
      <c r="DP79" s="2">
        <f>CL$207*$B79+CL$209</f>
        <v>67.379039065342454</v>
      </c>
      <c r="DS79" s="2">
        <f>POWER(10,($B79-C$227)/C$228)/(1+POWER(10,($B79-C$227)/C$228))</f>
        <v>5.828094829806324E-2</v>
      </c>
      <c r="DT79" s="2">
        <f>POWER(10,($B79-D$227)/D$228)/(1+POWER(10,($B79-D$227)/D$228))</f>
        <v>7.20705107530865E-2</v>
      </c>
      <c r="DU79" s="2">
        <f>POWER(10,($B79-E$227)/E$228)/(1+POWER(10,($B79-E$227)/E$228))</f>
        <v>7.4169377192137356E-2</v>
      </c>
      <c r="DV79" s="2">
        <f>POWER(10,($B79-F$227)/F$228)/(1+POWER(10,($B79-F$227)/F$228))</f>
        <v>8.1956561282470419E-2</v>
      </c>
      <c r="DW79" s="2">
        <f>POWER(10,($B79-G$227)/G$228)/(1+POWER(10,($B79-G$227)/G$228))</f>
        <v>7.7796546040850359E-2</v>
      </c>
      <c r="DX79" s="2">
        <f>POWER(10,($B79-H$227)/H$228)/(1+POWER(10,($B79-H$227)/H$228))</f>
        <v>7.5474051996010691E-2</v>
      </c>
      <c r="DY79" s="2">
        <f>POWER(10,($B79-I$227)/I$228)/(1+POWER(10,($B79-I$227)/I$228))</f>
        <v>7.9760690608100274E-2</v>
      </c>
      <c r="DZ79" s="2">
        <f>POWER(10,($B79-J$227)/J$228)/(1+POWER(10,($B79-J$227)/J$228))</f>
        <v>7.7232648898482692E-2</v>
      </c>
      <c r="EA79" s="2">
        <f>POWER(10,($B79-K$227)/K$228)/(1+POWER(10,($B79-K$227)/K$228))</f>
        <v>7.8397839485906534E-2</v>
      </c>
      <c r="EB79" s="2">
        <f>POWER(10,($B79-L$227)/L$228)/(1+POWER(10,($B79-L$227)/L$228))</f>
        <v>7.5634064829092226E-2</v>
      </c>
      <c r="EC79" s="2">
        <f>POWER(10,($B79-M$227)/M$228)/(1+POWER(10,($B79-M$227)/M$228))</f>
        <v>7.2615297594710984E-2</v>
      </c>
      <c r="ED79" s="2">
        <f>POWER(10,($B79-N$227)/N$228)/(1+POWER(10,($B79-N$227)/N$228))</f>
        <v>8.530567198966918E-2</v>
      </c>
      <c r="EE79" s="2">
        <f>POWER(10,($B79-O$227)/O$228)/(1+POWER(10,($B79-O$227)/O$228))</f>
        <v>7.6564216874143345E-2</v>
      </c>
    </row>
    <row r="80" spans="2:135" x14ac:dyDescent="0.25">
      <c r="B80" s="2">
        <v>74</v>
      </c>
      <c r="C80">
        <v>110.03400000000001</v>
      </c>
      <c r="D80">
        <v>116.04</v>
      </c>
      <c r="E80">
        <v>114.661</v>
      </c>
      <c r="F80">
        <v>119.949</v>
      </c>
      <c r="G80">
        <v>116.661</v>
      </c>
      <c r="H80">
        <v>114.15300000000001</v>
      </c>
      <c r="I80">
        <v>119.57599999999999</v>
      </c>
      <c r="J80">
        <v>118.068</v>
      </c>
      <c r="K80">
        <v>116.373</v>
      </c>
      <c r="L80">
        <v>109.52500000000001</v>
      </c>
      <c r="M80">
        <v>101.271</v>
      </c>
      <c r="N80">
        <v>96.114800000000002</v>
      </c>
      <c r="O80">
        <v>78.936499999999995</v>
      </c>
      <c r="R80" s="5">
        <f>AV80+(C$209*_xlfn.NORM.DIST($B80,C$214*C$215+C$213,C$219*C$214,FALSE))+(C$211*_xlfn.NORM.DIST($B80,C$214*C$216+C$213,C$220*C$214,FALSE))+(C$210*_xlfn.NORM.DIST($B80,C$214*C$217+C$213,C$221*C$214,FALSE))+(C$212*_xlfn.NORM.DIST($B80,C$214*C$218+C$213,C$222*C$214,FALSE))</f>
        <v>100.66956138736953</v>
      </c>
      <c r="S80" s="5">
        <f>AW80+(D$209*_xlfn.NORM.DIST($B80,D$214*D$215+D$213,D$219*D$214,FALSE))+(D$211*_xlfn.NORM.DIST($B80,D$214*D$216+D$213,D$220*D$214,FALSE))+(D$210*_xlfn.NORM.DIST($B80,D$214*D$217+D$213,D$221*D$214,FALSE))+(D$212*_xlfn.NORM.DIST($B80,D$214*D$218+D$213,D$222*D$214,FALSE))</f>
        <v>109.73621639303322</v>
      </c>
      <c r="T80" s="5">
        <f>AX80+(E$209*_xlfn.NORM.DIST($B80,E$214*E$215+E$213,E$219*E$214,FALSE))+(E$211*_xlfn.NORM.DIST($B80,E$214*E$216+E$213,E$220*E$214,FALSE))+(E$210*_xlfn.NORM.DIST($B80,E$214*E$217+E$213,E$221*E$214,FALSE))+(E$212*_xlfn.NORM.DIST($B80,E$214*E$218+E$213,E$222*E$214,FALSE))</f>
        <v>109.50913123467561</v>
      </c>
      <c r="U80" s="5">
        <f>AY80+(F$209*_xlfn.NORM.DIST($B80,F$214*F$215+F$213,F$219*F$214,FALSE))+(F$211*_xlfn.NORM.DIST($B80,F$214*F$216+F$213,F$220*F$214,FALSE))+(F$210*_xlfn.NORM.DIST($B80,F$214*F$217+F$213,F$221*F$214,FALSE))+(F$212*_xlfn.NORM.DIST($B80,F$214*F$218+F$213,F$222*F$214,FALSE))</f>
        <v>118.11022536318752</v>
      </c>
      <c r="V80" s="5">
        <f>AZ80+(G$209*_xlfn.NORM.DIST($B80,G$214*G$215+G$213,G$219*G$214,FALSE))+(G$211*_xlfn.NORM.DIST($B80,G$214*G$216+G$213,G$220*G$214,FALSE))+(G$210*_xlfn.NORM.DIST($B80,G$214*G$217+G$213,G$221*G$214,FALSE))+(G$212*_xlfn.NORM.DIST($B80,G$214*G$218+G$213,G$222*G$214,FALSE))</f>
        <v>113.34872437318585</v>
      </c>
      <c r="W80" s="5">
        <f>BA80+(H$209*_xlfn.NORM.DIST($B80,H$214*H$215+H$213,H$219*H$214,FALSE))+(H$211*_xlfn.NORM.DIST($B80,H$214*H$216+H$213,H$220*H$214,FALSE))+(H$210*_xlfn.NORM.DIST($B80,H$214*H$217+H$213,H$221*H$214,FALSE))+(H$212*_xlfn.NORM.DIST($B80,H$214*H$218+H$213,H$222*H$214,FALSE))</f>
        <v>111.93971476721535</v>
      </c>
      <c r="X80" s="5">
        <f>BB80+(I$209*_xlfn.NORM.DIST($B80,I$214*I$215+I$213,I$219*I$214,FALSE))+(I$211*_xlfn.NORM.DIST($B80,I$214*I$216+I$213,I$220*I$214,FALSE))+(I$210*_xlfn.NORM.DIST($B80,I$214*I$217+I$213,I$221*I$214,FALSE))+(I$212*_xlfn.NORM.DIST($B80,I$214*I$218+I$213,I$222*I$214,FALSE))</f>
        <v>117.73955017749209</v>
      </c>
      <c r="Y80" s="5">
        <f>BC80+(J$209*_xlfn.NORM.DIST($B80,J$214*J$215+J$213,J$219*J$214,FALSE))+(J$211*_xlfn.NORM.DIST($B80,J$214*J$216+J$213,J$220*J$214,FALSE))+(J$210*_xlfn.NORM.DIST($B80,J$214*J$217+J$213,J$221*J$214,FALSE))+(J$212*_xlfn.NORM.DIST($B80,J$214*J$218+J$213,J$222*J$214,FALSE))</f>
        <v>115.87790711798225</v>
      </c>
      <c r="Z80" s="5">
        <f>BD80+(K$209*_xlfn.NORM.DIST($B80,K$214*K$215+K$213,K$219*K$214,FALSE))+(K$211*_xlfn.NORM.DIST($B80,K$214*K$216+K$213,K$220*K$214,FALSE))+(K$210*_xlfn.NORM.DIST($B80,K$214*K$217+K$213,K$221*K$214,FALSE))+(K$212*_xlfn.NORM.DIST($B80,K$214*K$218+K$213,K$222*K$214,FALSE))</f>
        <v>114.76797950387004</v>
      </c>
      <c r="AA80" s="5">
        <f>BE80+(L$209*_xlfn.NORM.DIST($B80,L$214*L$215+L$213,L$219*L$214,FALSE))+(L$211*_xlfn.NORM.DIST($B80,L$214*L$216+L$213,L$220*L$214,FALSE))+(L$210*_xlfn.NORM.DIST($B80,L$214*L$217+L$213,L$221*L$214,FALSE))+(L$212*_xlfn.NORM.DIST($B80,L$214*L$218+L$213,L$222*L$214,FALSE))</f>
        <v>107.09594342296586</v>
      </c>
      <c r="AB80" s="5">
        <f>BF80+(M$209*_xlfn.NORM.DIST($B80,M$214*M$215+M$213,M$219*M$214,FALSE))+(M$211*_xlfn.NORM.DIST($B80,M$214*M$216+M$213,M$220*M$214,FALSE))+(M$210*_xlfn.NORM.DIST($B80,M$214*M$217+M$213,M$221*M$214,FALSE))+(M$212*_xlfn.NORM.DIST($B80,M$214*M$218+M$213,M$222*M$214,FALSE))</f>
        <v>98.732615614094215</v>
      </c>
      <c r="AC80" s="5">
        <f>BG80+(N$209*_xlfn.NORM.DIST($B80,N$214*N$215+N$213,N$219*N$214,FALSE))+(N$211*_xlfn.NORM.DIST($B80,N$214*N$216+N$213,N$220*N$214,FALSE))+(N$210*_xlfn.NORM.DIST($B80,N$214*N$217+N$213,N$221*N$214,FALSE))+(N$212*_xlfn.NORM.DIST($B80,N$214*N$218+N$213,N$222*N$214,FALSE))</f>
        <v>96.922667921196435</v>
      </c>
      <c r="AD80" s="5">
        <f>BH80+(O$209*_xlfn.NORM.DIST($B80,O$214*O$215+O$213,O$219*O$214,FALSE))+(O$211*_xlfn.NORM.DIST($B80,O$214*O$216+O$213,O$220*O$214,FALSE))+(O$210*_xlfn.NORM.DIST($B80,O$214*O$217+O$213,O$221*O$214,FALSE))+(O$212*_xlfn.NORM.DIST($B80,O$214*O$218+O$213,O$222*O$214,FALSE))</f>
        <v>79.828465563626011</v>
      </c>
      <c r="AE80" s="5"/>
      <c r="AG80" s="5">
        <f t="shared" si="26"/>
        <v>9.3644386126304795</v>
      </c>
      <c r="AH80" s="5">
        <f t="shared" si="27"/>
        <v>6.303783606966789</v>
      </c>
      <c r="AI80" s="5">
        <f t="shared" si="28"/>
        <v>5.1518687653243944</v>
      </c>
      <c r="AJ80" s="5">
        <f t="shared" si="29"/>
        <v>1.8387746368124738</v>
      </c>
      <c r="AK80" s="5">
        <f t="shared" si="30"/>
        <v>3.3122756268141558</v>
      </c>
      <c r="AL80" s="5">
        <f t="shared" si="31"/>
        <v>2.2132852327846564</v>
      </c>
      <c r="AM80" s="5">
        <f t="shared" si="32"/>
        <v>1.8364498225079018</v>
      </c>
      <c r="AN80" s="5">
        <f t="shared" si="33"/>
        <v>2.1900928820177512</v>
      </c>
      <c r="AO80" s="5">
        <f t="shared" si="34"/>
        <v>1.605020496129967</v>
      </c>
      <c r="AP80" s="5">
        <f t="shared" si="35"/>
        <v>2.4290565770341459</v>
      </c>
      <c r="AQ80" s="5">
        <f t="shared" si="36"/>
        <v>2.5383843859057862</v>
      </c>
      <c r="AR80" s="5">
        <f t="shared" si="37"/>
        <v>-0.8078679211964328</v>
      </c>
      <c r="AS80" s="5">
        <f t="shared" si="38"/>
        <v>-0.89196556362601598</v>
      </c>
      <c r="AV80" s="2">
        <f t="shared" si="39"/>
        <v>93.466410097791922</v>
      </c>
      <c r="AW80" s="2">
        <f t="shared" si="40"/>
        <v>95.685055810864583</v>
      </c>
      <c r="AX80" s="2">
        <f t="shared" si="41"/>
        <v>96.665348095640411</v>
      </c>
      <c r="AY80" s="2">
        <f t="shared" si="42"/>
        <v>96.67076487008714</v>
      </c>
      <c r="AZ80" s="2">
        <f t="shared" si="43"/>
        <v>96.415379390117891</v>
      </c>
      <c r="BA80" s="2">
        <f t="shared" si="44"/>
        <v>98.294390590477747</v>
      </c>
      <c r="BB80" s="2">
        <f t="shared" si="45"/>
        <v>100.36819755854944</v>
      </c>
      <c r="BC80" s="2">
        <f t="shared" si="46"/>
        <v>100.92276712521658</v>
      </c>
      <c r="BD80" s="2">
        <f t="shared" si="47"/>
        <v>98.106875502643717</v>
      </c>
      <c r="BE80" s="2">
        <f t="shared" si="48"/>
        <v>93.627479401017723</v>
      </c>
      <c r="BF80" s="2">
        <f t="shared" si="49"/>
        <v>86.799298142325739</v>
      </c>
      <c r="BG80" s="2">
        <f t="shared" si="50"/>
        <v>77.271589989095759</v>
      </c>
      <c r="BH80" s="2">
        <f t="shared" si="51"/>
        <v>66.446209490331498</v>
      </c>
      <c r="BK80" s="2" t="str">
        <f>IF(OR($B80&lt;C$229, AND($B80&gt;C$230, $B80&lt;C$231)), C80, "")</f>
        <v/>
      </c>
      <c r="BL80" s="2" t="str">
        <f>IF(OR($B80&lt;D$229, AND($B80&gt;D$230, $B80&lt;D$231)), D80, "")</f>
        <v/>
      </c>
      <c r="BM80" s="2" t="str">
        <f>IF(OR($B80&lt;E$229, AND($B80&gt;E$230, $B80&lt;E$231)), E80, "")</f>
        <v/>
      </c>
      <c r="BN80" s="2" t="str">
        <f>IF(OR($B80&lt;F$229, AND($B80&gt;F$230, $B80&lt;F$231)), F80, "")</f>
        <v/>
      </c>
      <c r="BO80" s="2" t="str">
        <f>IF(OR($B80&lt;G$229, AND($B80&gt;G$230, $B80&lt;G$231)), G80, "")</f>
        <v/>
      </c>
      <c r="BP80" s="2" t="str">
        <f>IF(OR($B80&lt;H$229, AND($B80&gt;H$230, $B80&lt;H$231)), H80, "")</f>
        <v/>
      </c>
      <c r="BQ80" s="2" t="str">
        <f>IF(OR($B80&lt;I$229, AND($B80&gt;I$230, $B80&lt;I$231)), I80, "")</f>
        <v/>
      </c>
      <c r="BR80" s="2" t="str">
        <f>IF(OR($B80&lt;J$229, AND($B80&gt;J$230, $B80&lt;J$231)), J80, "")</f>
        <v/>
      </c>
      <c r="BS80" s="2" t="str">
        <f>IF(OR($B80&lt;K$229, AND($B80&gt;K$230, $B80&lt;K$231)), K80, "")</f>
        <v/>
      </c>
      <c r="BT80" s="2" t="str">
        <f>IF(OR($B80&lt;L$229, AND($B80&gt;L$230, $B80&lt;L$231)), L80, "")</f>
        <v/>
      </c>
      <c r="BU80" s="2" t="str">
        <f>IF(OR($B80&lt;M$229, AND($B80&gt;M$230, $B80&lt;M$231)), M80, "")</f>
        <v/>
      </c>
      <c r="BV80" s="2" t="str">
        <f>IF(OR($B80&lt;N$229, AND($B80&gt;N$230, $B80&lt;N$231)), N80, "")</f>
        <v/>
      </c>
      <c r="BW80" s="2" t="str">
        <f>IF(OR($B80&lt;O$229, AND($B80&gt;O$230, $B80&lt;O$231)), O80, "")</f>
        <v/>
      </c>
      <c r="BZ80" s="2" t="str">
        <f>IF(OR(AND($B80&gt;C$230, $B80&lt;C$231), $B80&gt;C$232), C80, "")</f>
        <v/>
      </c>
      <c r="CA80" s="2" t="str">
        <f>IF(OR(AND($B80&gt;D$230, $B80&lt;D$231), $B80&gt;D$232), D80, "")</f>
        <v/>
      </c>
      <c r="CB80" s="2" t="str">
        <f>IF(OR(AND($B80&gt;E$230, $B80&lt;E$231), $B80&gt;E$232), E80, "")</f>
        <v/>
      </c>
      <c r="CC80" s="2" t="str">
        <f>IF(OR(AND($B80&gt;F$230, $B80&lt;F$231), $B80&gt;F$232), F80, "")</f>
        <v/>
      </c>
      <c r="CD80" s="2" t="str">
        <f>IF(OR(AND($B80&gt;G$230, $B80&lt;G$231), $B80&gt;G$232), G80, "")</f>
        <v/>
      </c>
      <c r="CE80" s="2" t="str">
        <f>IF(OR(AND($B80&gt;H$230, $B80&lt;H$231), $B80&gt;H$232), H80, "")</f>
        <v/>
      </c>
      <c r="CF80" s="2" t="str">
        <f>IF(OR(AND($B80&gt;I$230, $B80&lt;I$231), $B80&gt;I$232), I80, "")</f>
        <v/>
      </c>
      <c r="CG80" s="2" t="str">
        <f>IF(OR(AND($B80&gt;J$230, $B80&lt;J$231), $B80&gt;J$232), J80, "")</f>
        <v/>
      </c>
      <c r="CH80" s="2" t="str">
        <f>IF(OR(AND($B80&gt;K$230, $B80&lt;K$231), $B80&gt;K$232), K80, "")</f>
        <v/>
      </c>
      <c r="CI80" s="2" t="str">
        <f>IF(OR(AND($B80&gt;L$230, $B80&lt;L$231), $B80&gt;L$232), L80, "")</f>
        <v/>
      </c>
      <c r="CJ80" s="2" t="str">
        <f>IF(OR(AND($B80&gt;M$230, $B80&lt;M$231), $B80&gt;M$232), M80, "")</f>
        <v/>
      </c>
      <c r="CK80" s="2" t="str">
        <f>IF(OR(AND($B80&gt;N$230, $B80&lt;N$231), $B80&gt;N$232), N80, "")</f>
        <v/>
      </c>
      <c r="CL80" s="2" t="str">
        <f>IF(OR(AND($B80&gt;O$230, $B80&lt;O$231), $B80&gt;O$232), O80, "")</f>
        <v/>
      </c>
      <c r="CO80" s="2">
        <f>BK$207*$B80+BK$209</f>
        <v>93.347157654685148</v>
      </c>
      <c r="CP80" s="2">
        <f>BL$207*$B80+BL$209</f>
        <v>95.598735630955858</v>
      </c>
      <c r="CQ80" s="2">
        <f>BM$207*$B80+BM$209</f>
        <v>96.614781066467188</v>
      </c>
      <c r="CR80" s="2">
        <f>BN$207*$B80+BN$209</f>
        <v>96.604973149711512</v>
      </c>
      <c r="CS80" s="2">
        <f>BO$207*$B80+BO$209</f>
        <v>96.376803287585574</v>
      </c>
      <c r="CT80" s="2">
        <f>BP$207*$B80+BP$209</f>
        <v>98.225536610957846</v>
      </c>
      <c r="CU80" s="2">
        <f>BQ$207*$B80+BQ$209</f>
        <v>100.26290610335488</v>
      </c>
      <c r="CV80" s="2">
        <f>BR$207*$B80+BR$209</f>
        <v>100.79302190219465</v>
      </c>
      <c r="CW80" s="2">
        <f>BS$207*$B80+BS$209</f>
        <v>97.968310862385636</v>
      </c>
      <c r="CX80" s="2">
        <f>BT$207*$B80+BT$209</f>
        <v>93.519466854574148</v>
      </c>
      <c r="CY80" s="2">
        <f>BU$207*$B80+BU$209</f>
        <v>86.675721990875516</v>
      </c>
      <c r="CZ80" s="2">
        <f>BV$207*$B80+BV$209</f>
        <v>77.138569392238878</v>
      </c>
      <c r="DA80" s="2">
        <f>BW$207*$B80+BW$209</f>
        <v>66.363763183584581</v>
      </c>
      <c r="DD80" s="2">
        <f>BZ$207*$B80+BZ$209</f>
        <v>95.223775338392997</v>
      </c>
      <c r="DE80" s="2">
        <f>CA$207*$B80+CA$209</f>
        <v>96.698663073434147</v>
      </c>
      <c r="DF80" s="2">
        <f>CB$207*$B80+CB$209</f>
        <v>97.241019091248049</v>
      </c>
      <c r="DG80" s="2">
        <f>CC$207*$B80+CC$209</f>
        <v>97.342890947724499</v>
      </c>
      <c r="DH80" s="2">
        <f>CD$207*$B80+CD$209</f>
        <v>96.832426173521185</v>
      </c>
      <c r="DI80" s="2">
        <f>CE$207*$B80+CE$209</f>
        <v>99.063610442565505</v>
      </c>
      <c r="DJ80" s="2">
        <f>CF$207*$B80+CF$209</f>
        <v>101.47610888719494</v>
      </c>
      <c r="DK80" s="2">
        <f>CG$207*$B80+CG$209</f>
        <v>102.33654983698499</v>
      </c>
      <c r="DL80" s="2">
        <f>CH$207*$B80+CH$209</f>
        <v>99.59244101410232</v>
      </c>
      <c r="DM80" s="2">
        <f>CI$207*$B80+CI$209</f>
        <v>94.831407902230183</v>
      </c>
      <c r="DN80" s="2">
        <f>CJ$207*$B80+CJ$209</f>
        <v>88.238648340746337</v>
      </c>
      <c r="DO80" s="2">
        <f>CK$207*$B80+CK$209</f>
        <v>78.572409282870481</v>
      </c>
      <c r="DP80" s="2">
        <f>CL$207*$B80+CL$209</f>
        <v>67.353094160062994</v>
      </c>
      <c r="DS80" s="2">
        <f>POWER(10,($B80-C$227)/C$228)/(1+POWER(10,($B80-C$227)/C$228))</f>
        <v>6.3546477336369922E-2</v>
      </c>
      <c r="DT80" s="2">
        <f>POWER(10,($B80-D$227)/D$228)/(1+POWER(10,($B80-D$227)/D$228))</f>
        <v>7.8478067348001973E-2</v>
      </c>
      <c r="DU80" s="2">
        <f>POWER(10,($B80-E$227)/E$228)/(1+POWER(10,($B80-E$227)/E$228))</f>
        <v>8.0747299225271574E-2</v>
      </c>
      <c r="DV80" s="2">
        <f>POWER(10,($B80-F$227)/F$228)/(1+POWER(10,($B80-F$227)/F$228))</f>
        <v>8.9158603509468484E-2</v>
      </c>
      <c r="DW80" s="2">
        <f>POWER(10,($B80-G$227)/G$228)/(1+POWER(10,($B80-G$227)/G$228))</f>
        <v>8.4666735853494698E-2</v>
      </c>
      <c r="DX80" s="2">
        <f>POWER(10,($B80-H$227)/H$228)/(1+POWER(10,($B80-H$227)/H$228))</f>
        <v>8.2157414923474503E-2</v>
      </c>
      <c r="DY80" s="2">
        <f>POWER(10,($B80-I$227)/I$228)/(1+POWER(10,($B80-I$227)/I$228))</f>
        <v>8.6788009883459472E-2</v>
      </c>
      <c r="DZ80" s="2">
        <f>POWER(10,($B80-J$227)/J$228)/(1+POWER(10,($B80-J$227)/J$228))</f>
        <v>8.4057580104333979E-2</v>
      </c>
      <c r="EA80" s="2">
        <f>POWER(10,($B80-K$227)/K$228)/(1+POWER(10,($B80-K$227)/K$228))</f>
        <v>8.5316216875611445E-2</v>
      </c>
      <c r="EB80" s="2">
        <f>POWER(10,($B80-L$227)/L$228)/(1+POWER(10,($B80-L$227)/L$228))</f>
        <v>8.2330335373342514E-2</v>
      </c>
      <c r="EC80" s="2">
        <f>POWER(10,($B80-M$227)/M$228)/(1+POWER(10,($B80-M$227)/M$228))</f>
        <v>7.906716235249267E-2</v>
      </c>
      <c r="ED80" s="2">
        <f>POWER(10,($B80-N$227)/N$228)/(1+POWER(10,($B80-N$227)/N$228))</f>
        <v>9.2772280730923293E-2</v>
      </c>
      <c r="EE80" s="2">
        <f>POWER(10,($B80-O$227)/O$228)/(1+POWER(10,($B80-O$227)/O$228))</f>
        <v>8.3335414241641814E-2</v>
      </c>
    </row>
    <row r="81" spans="2:135" x14ac:dyDescent="0.25">
      <c r="B81" s="2">
        <v>75</v>
      </c>
      <c r="C81">
        <v>113.241</v>
      </c>
      <c r="D81">
        <v>121.14</v>
      </c>
      <c r="E81">
        <v>119.017</v>
      </c>
      <c r="F81">
        <v>125.169</v>
      </c>
      <c r="G81">
        <v>121.169</v>
      </c>
      <c r="H81">
        <v>118.712</v>
      </c>
      <c r="I81">
        <v>124.729</v>
      </c>
      <c r="J81">
        <v>124.47499999999999</v>
      </c>
      <c r="K81">
        <v>120.15300000000001</v>
      </c>
      <c r="L81">
        <v>114</v>
      </c>
      <c r="M81">
        <v>105.254</v>
      </c>
      <c r="N81">
        <v>99.032799999999995</v>
      </c>
      <c r="O81">
        <v>80.888900000000007</v>
      </c>
      <c r="R81" s="5">
        <f>AV81+(C$209*_xlfn.NORM.DIST($B81,C$214*C$215+C$213,C$219*C$214,FALSE))+(C$211*_xlfn.NORM.DIST($B81,C$214*C$216+C$213,C$220*C$214,FALSE))+(C$210*_xlfn.NORM.DIST($B81,C$214*C$217+C$213,C$221*C$214,FALSE))+(C$212*_xlfn.NORM.DIST($B81,C$214*C$218+C$213,C$222*C$214,FALSE))</f>
        <v>104.89129792145155</v>
      </c>
      <c r="S81" s="5">
        <f>AW81+(D$209*_xlfn.NORM.DIST($B81,D$214*D$215+D$213,D$219*D$214,FALSE))+(D$211*_xlfn.NORM.DIST($B81,D$214*D$216+D$213,D$220*D$214,FALSE))+(D$210*_xlfn.NORM.DIST($B81,D$214*D$217+D$213,D$221*D$214,FALSE))+(D$212*_xlfn.NORM.DIST($B81,D$214*D$218+D$213,D$222*D$214,FALSE))</f>
        <v>116.58283389134112</v>
      </c>
      <c r="T81" s="5">
        <f>AX81+(E$209*_xlfn.NORM.DIST($B81,E$214*E$215+E$213,E$219*E$214,FALSE))+(E$211*_xlfn.NORM.DIST($B81,E$214*E$216+E$213,E$220*E$214,FALSE))+(E$210*_xlfn.NORM.DIST($B81,E$214*E$217+E$213,E$221*E$214,FALSE))+(E$212*_xlfn.NORM.DIST($B81,E$214*E$218+E$213,E$222*E$214,FALSE))</f>
        <v>115.97820065067432</v>
      </c>
      <c r="U81" s="5">
        <f>AY81+(F$209*_xlfn.NORM.DIST($B81,F$214*F$215+F$213,F$219*F$214,FALSE))+(F$211*_xlfn.NORM.DIST($B81,F$214*F$216+F$213,F$220*F$214,FALSE))+(F$210*_xlfn.NORM.DIST($B81,F$214*F$217+F$213,F$221*F$214,FALSE))+(F$212*_xlfn.NORM.DIST($B81,F$214*F$218+F$213,F$222*F$214,FALSE))</f>
        <v>126.068949316491</v>
      </c>
      <c r="V81" s="5">
        <f>AZ81+(G$209*_xlfn.NORM.DIST($B81,G$214*G$215+G$213,G$219*G$214,FALSE))+(G$211*_xlfn.NORM.DIST($B81,G$214*G$216+G$213,G$220*G$214,FALSE))+(G$210*_xlfn.NORM.DIST($B81,G$214*G$217+G$213,G$221*G$214,FALSE))+(G$212*_xlfn.NORM.DIST($B81,G$214*G$218+G$213,G$222*G$214,FALSE))</f>
        <v>120.30115022183178</v>
      </c>
      <c r="W81" s="5">
        <f>BA81+(H$209*_xlfn.NORM.DIST($B81,H$214*H$215+H$213,H$219*H$214,FALSE))+(H$211*_xlfn.NORM.DIST($B81,H$214*H$216+H$213,H$220*H$214,FALSE))+(H$210*_xlfn.NORM.DIST($B81,H$214*H$217+H$213,H$221*H$214,FALSE))+(H$212*_xlfn.NORM.DIST($B81,H$214*H$218+H$213,H$222*H$214,FALSE))</f>
        <v>118.15615782921337</v>
      </c>
      <c r="X81" s="5">
        <f>BB81+(I$209*_xlfn.NORM.DIST($B81,I$214*I$215+I$213,I$219*I$214,FALSE))+(I$211*_xlfn.NORM.DIST($B81,I$214*I$216+I$213,I$220*I$214,FALSE))+(I$210*_xlfn.NORM.DIST($B81,I$214*I$217+I$213,I$221*I$214,FALSE))+(I$212*_xlfn.NORM.DIST($B81,I$214*I$218+I$213,I$222*I$214,FALSE))</f>
        <v>124.76600455117057</v>
      </c>
      <c r="Y81" s="5">
        <f>BC81+(J$209*_xlfn.NORM.DIST($B81,J$214*J$215+J$213,J$219*J$214,FALSE))+(J$211*_xlfn.NORM.DIST($B81,J$214*J$216+J$213,J$220*J$214,FALSE))+(J$210*_xlfn.NORM.DIST($B81,J$214*J$217+J$213,J$221*J$214,FALSE))+(J$212*_xlfn.NORM.DIST($B81,J$214*J$218+J$213,J$222*J$214,FALSE))</f>
        <v>122.30285578425023</v>
      </c>
      <c r="Z81" s="5">
        <f>BD81+(K$209*_xlfn.NORM.DIST($B81,K$214*K$215+K$213,K$219*K$214,FALSE))+(K$211*_xlfn.NORM.DIST($B81,K$214*K$216+K$213,K$220*K$214,FALSE))+(K$210*_xlfn.NORM.DIST($B81,K$214*K$217+K$213,K$221*K$214,FALSE))+(K$212*_xlfn.NORM.DIST($B81,K$214*K$218+K$213,K$222*K$214,FALSE))</f>
        <v>121.18216292662072</v>
      </c>
      <c r="AA81" s="5">
        <f>BE81+(L$209*_xlfn.NORM.DIST($B81,L$214*L$215+L$213,L$219*L$214,FALSE))+(L$211*_xlfn.NORM.DIST($B81,L$214*L$216+L$213,L$220*L$214,FALSE))+(L$210*_xlfn.NORM.DIST($B81,L$214*L$217+L$213,L$221*L$214,FALSE))+(L$212*_xlfn.NORM.DIST($B81,L$214*L$218+L$213,L$222*L$214,FALSE))</f>
        <v>112.59764380689649</v>
      </c>
      <c r="AB81" s="5">
        <f>BF81+(M$209*_xlfn.NORM.DIST($B81,M$214*M$215+M$213,M$219*M$214,FALSE))+(M$211*_xlfn.NORM.DIST($B81,M$214*M$216+M$213,M$220*M$214,FALSE))+(M$210*_xlfn.NORM.DIST($B81,M$214*M$217+M$213,M$221*M$214,FALSE))+(M$212*_xlfn.NORM.DIST($B81,M$214*M$218+M$213,M$222*M$214,FALSE))</f>
        <v>103.61995308402226</v>
      </c>
      <c r="AC81" s="5">
        <f>BG81+(N$209*_xlfn.NORM.DIST($B81,N$214*N$215+N$213,N$219*N$214,FALSE))+(N$211*_xlfn.NORM.DIST($B81,N$214*N$216+N$213,N$220*N$214,FALSE))+(N$210*_xlfn.NORM.DIST($B81,N$214*N$217+N$213,N$221*N$214,FALSE))+(N$212*_xlfn.NORM.DIST($B81,N$214*N$218+N$213,N$222*N$214,FALSE))</f>
        <v>100.69592320929289</v>
      </c>
      <c r="AD81" s="5">
        <f>BH81+(O$209*_xlfn.NORM.DIST($B81,O$214*O$215+O$213,O$219*O$214,FALSE))+(O$211*_xlfn.NORM.DIST($B81,O$214*O$216+O$213,O$220*O$214,FALSE))+(O$210*_xlfn.NORM.DIST($B81,O$214*O$217+O$213,O$221*O$214,FALSE))+(O$212*_xlfn.NORM.DIST($B81,O$214*O$218+O$213,O$222*O$214,FALSE))</f>
        <v>83.414697643423722</v>
      </c>
      <c r="AE81" s="5"/>
      <c r="AG81" s="5">
        <f t="shared" si="26"/>
        <v>8.3497020785484466</v>
      </c>
      <c r="AH81" s="5">
        <f t="shared" si="27"/>
        <v>4.5571661086588762</v>
      </c>
      <c r="AI81" s="5">
        <f t="shared" si="28"/>
        <v>3.0387993493256715</v>
      </c>
      <c r="AJ81" s="5">
        <f t="shared" si="29"/>
        <v>-0.89994931649100351</v>
      </c>
      <c r="AK81" s="5">
        <f t="shared" si="30"/>
        <v>0.86784977816822106</v>
      </c>
      <c r="AL81" s="5">
        <f t="shared" si="31"/>
        <v>0.55584217078663301</v>
      </c>
      <c r="AM81" s="5">
        <f t="shared" si="32"/>
        <v>-3.7004551170568334E-2</v>
      </c>
      <c r="AN81" s="5">
        <f t="shared" si="33"/>
        <v>2.1721442157497677</v>
      </c>
      <c r="AO81" s="5">
        <f t="shared" si="34"/>
        <v>-1.0291629266207138</v>
      </c>
      <c r="AP81" s="5">
        <f t="shared" si="35"/>
        <v>1.4023561931035147</v>
      </c>
      <c r="AQ81" s="5">
        <f t="shared" si="36"/>
        <v>1.6340469159777484</v>
      </c>
      <c r="AR81" s="5">
        <f t="shared" si="37"/>
        <v>-1.6631232092928911</v>
      </c>
      <c r="AS81" s="5">
        <f t="shared" si="38"/>
        <v>-2.525797643423715</v>
      </c>
      <c r="AV81" s="2">
        <f t="shared" si="39"/>
        <v>93.485734152545646</v>
      </c>
      <c r="AW81" s="2">
        <f t="shared" si="40"/>
        <v>95.694550544805679</v>
      </c>
      <c r="AX81" s="2">
        <f t="shared" si="41"/>
        <v>96.662008245102371</v>
      </c>
      <c r="AY81" s="2">
        <f t="shared" si="42"/>
        <v>96.669916513153183</v>
      </c>
      <c r="AZ81" s="2">
        <f t="shared" si="43"/>
        <v>96.433571523574145</v>
      </c>
      <c r="BA81" s="2">
        <f t="shared" si="44"/>
        <v>98.332883297467106</v>
      </c>
      <c r="BB81" s="2">
        <f t="shared" si="45"/>
        <v>100.41344617078538</v>
      </c>
      <c r="BC81" s="2">
        <f t="shared" si="46"/>
        <v>100.97462183344767</v>
      </c>
      <c r="BD81" s="2">
        <f t="shared" si="47"/>
        <v>98.151337741886948</v>
      </c>
      <c r="BE81" s="2">
        <f t="shared" si="48"/>
        <v>93.659176493741697</v>
      </c>
      <c r="BF81" s="2">
        <f t="shared" si="49"/>
        <v>86.83983727114763</v>
      </c>
      <c r="BG81" s="2">
        <f t="shared" si="50"/>
        <v>77.318170923052676</v>
      </c>
      <c r="BH81" s="2">
        <f t="shared" si="51"/>
        <v>66.479130835689915</v>
      </c>
      <c r="BK81" s="2" t="str">
        <f>IF(OR($B81&lt;C$229, AND($B81&gt;C$230, $B81&lt;C$231)), C81, "")</f>
        <v/>
      </c>
      <c r="BL81" s="2" t="str">
        <f>IF(OR($B81&lt;D$229, AND($B81&gt;D$230, $B81&lt;D$231)), D81, "")</f>
        <v/>
      </c>
      <c r="BM81" s="2" t="str">
        <f>IF(OR($B81&lt;E$229, AND($B81&gt;E$230, $B81&lt;E$231)), E81, "")</f>
        <v/>
      </c>
      <c r="BN81" s="2" t="str">
        <f>IF(OR($B81&lt;F$229, AND($B81&gt;F$230, $B81&lt;F$231)), F81, "")</f>
        <v/>
      </c>
      <c r="BO81" s="2" t="str">
        <f>IF(OR($B81&lt;G$229, AND($B81&gt;G$230, $B81&lt;G$231)), G81, "")</f>
        <v/>
      </c>
      <c r="BP81" s="2" t="str">
        <f>IF(OR($B81&lt;H$229, AND($B81&gt;H$230, $B81&lt;H$231)), H81, "")</f>
        <v/>
      </c>
      <c r="BQ81" s="2" t="str">
        <f>IF(OR($B81&lt;I$229, AND($B81&gt;I$230, $B81&lt;I$231)), I81, "")</f>
        <v/>
      </c>
      <c r="BR81" s="2" t="str">
        <f>IF(OR($B81&lt;J$229, AND($B81&gt;J$230, $B81&lt;J$231)), J81, "")</f>
        <v/>
      </c>
      <c r="BS81" s="2" t="str">
        <f>IF(OR($B81&lt;K$229, AND($B81&gt;K$230, $B81&lt;K$231)), K81, "")</f>
        <v/>
      </c>
      <c r="BT81" s="2" t="str">
        <f>IF(OR($B81&lt;L$229, AND($B81&gt;L$230, $B81&lt;L$231)), L81, "")</f>
        <v/>
      </c>
      <c r="BU81" s="2" t="str">
        <f>IF(OR($B81&lt;M$229, AND($B81&gt;M$230, $B81&lt;M$231)), M81, "")</f>
        <v/>
      </c>
      <c r="BV81" s="2" t="str">
        <f>IF(OR($B81&lt;N$229, AND($B81&gt;N$230, $B81&lt;N$231)), N81, "")</f>
        <v/>
      </c>
      <c r="BW81" s="2" t="str">
        <f>IF(OR($B81&lt;O$229, AND($B81&gt;O$230, $B81&lt;O$231)), O81, "")</f>
        <v/>
      </c>
      <c r="BZ81" s="2" t="str">
        <f>IF(OR(AND($B81&gt;C$230, $B81&lt;C$231), $B81&gt;C$232), C81, "")</f>
        <v/>
      </c>
      <c r="CA81" s="2" t="str">
        <f>IF(OR(AND($B81&gt;D$230, $B81&lt;D$231), $B81&gt;D$232), D81, "")</f>
        <v/>
      </c>
      <c r="CB81" s="2" t="str">
        <f>IF(OR(AND($B81&gt;E$230, $B81&lt;E$231), $B81&gt;E$232), E81, "")</f>
        <v/>
      </c>
      <c r="CC81" s="2" t="str">
        <f>IF(OR(AND($B81&gt;F$230, $B81&lt;F$231), $B81&gt;F$232), F81, "")</f>
        <v/>
      </c>
      <c r="CD81" s="2" t="str">
        <f>IF(OR(AND($B81&gt;G$230, $B81&lt;G$231), $B81&gt;G$232), G81, "")</f>
        <v/>
      </c>
      <c r="CE81" s="2" t="str">
        <f>IF(OR(AND($B81&gt;H$230, $B81&lt;H$231), $B81&gt;H$232), H81, "")</f>
        <v/>
      </c>
      <c r="CF81" s="2" t="str">
        <f>IF(OR(AND($B81&gt;I$230, $B81&lt;I$231), $B81&gt;I$232), I81, "")</f>
        <v/>
      </c>
      <c r="CG81" s="2" t="str">
        <f>IF(OR(AND($B81&gt;J$230, $B81&lt;J$231), $B81&gt;J$232), J81, "")</f>
        <v/>
      </c>
      <c r="CH81" s="2" t="str">
        <f>IF(OR(AND($B81&gt;K$230, $B81&lt;K$231), $B81&gt;K$232), K81, "")</f>
        <v/>
      </c>
      <c r="CI81" s="2" t="str">
        <f>IF(OR(AND($B81&gt;L$230, $B81&lt;L$231), $B81&gt;L$232), L81, "")</f>
        <v/>
      </c>
      <c r="CJ81" s="2" t="str">
        <f>IF(OR(AND($B81&gt;M$230, $B81&lt;M$231), $B81&gt;M$232), M81, "")</f>
        <v/>
      </c>
      <c r="CK81" s="2" t="str">
        <f>IF(OR(AND($B81&gt;N$230, $B81&lt;N$231), $B81&gt;N$232), N81, "")</f>
        <v/>
      </c>
      <c r="CL81" s="2" t="str">
        <f>IF(OR(AND($B81&gt;O$230, $B81&lt;O$231), $B81&gt;O$232), O81, "")</f>
        <v/>
      </c>
      <c r="CO81" s="2">
        <f>BK$207*$B81+BK$209</f>
        <v>93.362471891722961</v>
      </c>
      <c r="CP81" s="2">
        <f>BL$207*$B81+BL$209</f>
        <v>95.607145338023685</v>
      </c>
      <c r="CQ81" s="2">
        <f>BM$207*$B81+BM$209</f>
        <v>96.611306516089314</v>
      </c>
      <c r="CR81" s="2">
        <f>BN$207*$B81+BN$209</f>
        <v>96.603237968718133</v>
      </c>
      <c r="CS81" s="2">
        <f>BO$207*$B81+BO$209</f>
        <v>96.39588659570434</v>
      </c>
      <c r="CT81" s="2">
        <f>BP$207*$B81+BP$209</f>
        <v>98.263099505102133</v>
      </c>
      <c r="CU81" s="2">
        <f>BQ$207*$B81+BQ$209</f>
        <v>100.30683565763108</v>
      </c>
      <c r="CV81" s="2">
        <f>BR$207*$B81+BR$209</f>
        <v>100.84289369475741</v>
      </c>
      <c r="CW81" s="2">
        <f>BS$207*$B81+BS$209</f>
        <v>98.010610867024113</v>
      </c>
      <c r="CX81" s="2">
        <f>BT$207*$B81+BT$209</f>
        <v>93.549723143432018</v>
      </c>
      <c r="CY81" s="2">
        <f>BU$207*$B81+BU$209</f>
        <v>86.713398143625753</v>
      </c>
      <c r="CZ81" s="2">
        <f>BV$207*$B81+BV$209</f>
        <v>77.182005051569035</v>
      </c>
      <c r="DA81" s="2">
        <f>BW$207*$B81+BW$209</f>
        <v>66.394598196044072</v>
      </c>
      <c r="DD81" s="2">
        <f>BZ$207*$B81+BZ$209</f>
        <v>95.14236168968155</v>
      </c>
      <c r="DE81" s="2">
        <f>CA$207*$B81+CA$209</f>
        <v>96.630591134207236</v>
      </c>
      <c r="DF81" s="2">
        <f>CB$207*$B81+CB$209</f>
        <v>97.188424970089244</v>
      </c>
      <c r="DG81" s="2">
        <f>CC$207*$B81+CC$209</f>
        <v>97.291165385962216</v>
      </c>
      <c r="DH81" s="2">
        <f>CD$207*$B81+CD$209</f>
        <v>96.805135940550088</v>
      </c>
      <c r="DI81" s="2">
        <f>CE$207*$B81+CE$209</f>
        <v>99.04389378264581</v>
      </c>
      <c r="DJ81" s="2">
        <f>CF$207*$B81+CF$209</f>
        <v>101.43653162233947</v>
      </c>
      <c r="DK81" s="2">
        <f>CG$207*$B81+CG$209</f>
        <v>102.2837128574798</v>
      </c>
      <c r="DL81" s="2">
        <f>CH$207*$B81+CH$209</f>
        <v>99.527331402752353</v>
      </c>
      <c r="DM81" s="2">
        <f>CI$207*$B81+CI$209</f>
        <v>94.771818752351706</v>
      </c>
      <c r="DN81" s="2">
        <f>CJ$207*$B81+CJ$209</f>
        <v>88.182952571843231</v>
      </c>
      <c r="DO81" s="2">
        <f>CK$207*$B81+CK$209</f>
        <v>78.532583755175722</v>
      </c>
      <c r="DP81" s="2">
        <f>CL$207*$B81+CL$209</f>
        <v>67.327149254783549</v>
      </c>
      <c r="DS81" s="2">
        <f>POWER(10,($B81-C$227)/C$228)/(1+POWER(10,($B81-C$227)/C$228))</f>
        <v>6.9252748661210284E-2</v>
      </c>
      <c r="DT81" s="2">
        <f>POWER(10,($B81-D$227)/D$228)/(1+POWER(10,($B81-D$227)/D$228))</f>
        <v>8.5402868532880927E-2</v>
      </c>
      <c r="DU81" s="2">
        <f>POWER(10,($B81-E$227)/E$228)/(1+POWER(10,($B81-E$227)/E$228))</f>
        <v>8.7853245138254057E-2</v>
      </c>
      <c r="DV81" s="2">
        <f>POWER(10,($B81-F$227)/F$228)/(1+POWER(10,($B81-F$227)/F$228))</f>
        <v>9.692671459755782E-2</v>
      </c>
      <c r="DW81" s="2">
        <f>POWER(10,($B81-G$227)/G$228)/(1+POWER(10,($B81-G$227)/G$228))</f>
        <v>9.2083049965570415E-2</v>
      </c>
      <c r="DX81" s="2">
        <f>POWER(10,($B81-H$227)/H$228)/(1+POWER(10,($B81-H$227)/H$228))</f>
        <v>8.9375389103142036E-2</v>
      </c>
      <c r="DY81" s="2">
        <f>POWER(10,($B81-I$227)/I$228)/(1+POWER(10,($B81-I$227)/I$228))</f>
        <v>9.4370978108090406E-2</v>
      </c>
      <c r="DZ81" s="2">
        <f>POWER(10,($B81-J$227)/J$228)/(1+POWER(10,($B81-J$227)/J$228))</f>
        <v>9.1425865298301406E-2</v>
      </c>
      <c r="EA81" s="2">
        <f>POWER(10,($B81-K$227)/K$228)/(1+POWER(10,($B81-K$227)/K$228))</f>
        <v>9.2783654963347173E-2</v>
      </c>
      <c r="EB81" s="2">
        <f>POWER(10,($B81-L$227)/L$228)/(1+POWER(10,($B81-L$227)/L$228))</f>
        <v>8.9562019134044435E-2</v>
      </c>
      <c r="EC81" s="2">
        <f>POWER(10,($B81-M$227)/M$228)/(1+POWER(10,($B81-M$227)/M$228))</f>
        <v>8.6039091233416951E-2</v>
      </c>
      <c r="ED81" s="2">
        <f>POWER(10,($B81-N$227)/N$228)/(1+POWER(10,($B81-N$227)/N$228))</f>
        <v>0.10082038989657731</v>
      </c>
      <c r="EE81" s="2">
        <f>POWER(10,($B81-O$227)/O$228)/(1+POWER(10,($B81-O$227)/O$228))</f>
        <v>9.064666095613591E-2</v>
      </c>
    </row>
    <row r="82" spans="2:135" x14ac:dyDescent="0.25">
      <c r="B82" s="2">
        <v>76</v>
      </c>
      <c r="C82">
        <v>118.845</v>
      </c>
      <c r="D82">
        <v>126.92</v>
      </c>
      <c r="E82">
        <v>124.627</v>
      </c>
      <c r="F82">
        <v>131.864</v>
      </c>
      <c r="G82">
        <v>126.42400000000001</v>
      </c>
      <c r="H82">
        <v>124.64400000000001</v>
      </c>
      <c r="I82">
        <v>131.30500000000001</v>
      </c>
      <c r="J82">
        <v>128.898</v>
      </c>
      <c r="K82">
        <v>127.949</v>
      </c>
      <c r="L82">
        <v>118.797</v>
      </c>
      <c r="M82">
        <v>109.52500000000001</v>
      </c>
      <c r="N82">
        <v>101.1311</v>
      </c>
      <c r="O82">
        <v>83.571399999999997</v>
      </c>
      <c r="R82" s="5">
        <f>AV82+(C$209*_xlfn.NORM.DIST($B82,C$214*C$215+C$213,C$219*C$214,FALSE))+(C$211*_xlfn.NORM.DIST($B82,C$214*C$216+C$213,C$220*C$214,FALSE))+(C$210*_xlfn.NORM.DIST($B82,C$214*C$217+C$213,C$221*C$214,FALSE))+(C$212*_xlfn.NORM.DIST($B82,C$214*C$218+C$213,C$222*C$214,FALSE))</f>
        <v>110.71103692954421</v>
      </c>
      <c r="S82" s="5">
        <f>AW82+(D$209*_xlfn.NORM.DIST($B82,D$214*D$215+D$213,D$219*D$214,FALSE))+(D$211*_xlfn.NORM.DIST($B82,D$214*D$216+D$213,D$220*D$214,FALSE))+(D$210*_xlfn.NORM.DIST($B82,D$214*D$217+D$213,D$221*D$214,FALSE))+(D$212*_xlfn.NORM.DIST($B82,D$214*D$218+D$213,D$222*D$214,FALSE))</f>
        <v>124.85000648211806</v>
      </c>
      <c r="T82" s="5">
        <f>AX82+(E$209*_xlfn.NORM.DIST($B82,E$214*E$215+E$213,E$219*E$214,FALSE))+(E$211*_xlfn.NORM.DIST($B82,E$214*E$216+E$213,E$220*E$214,FALSE))+(E$210*_xlfn.NORM.DIST($B82,E$214*E$217+E$213,E$221*E$214,FALSE))+(E$212*_xlfn.NORM.DIST($B82,E$214*E$218+E$213,E$222*E$214,FALSE))</f>
        <v>123.95413407736241</v>
      </c>
      <c r="U82" s="5">
        <f>AY82+(F$209*_xlfn.NORM.DIST($B82,F$214*F$215+F$213,F$219*F$214,FALSE))+(F$211*_xlfn.NORM.DIST($B82,F$214*F$216+F$213,F$220*F$214,FALSE))+(F$210*_xlfn.NORM.DIST($B82,F$214*F$217+F$213,F$221*F$214,FALSE))+(F$212*_xlfn.NORM.DIST($B82,F$214*F$218+F$213,F$222*F$214,FALSE))</f>
        <v>134.33713510689185</v>
      </c>
      <c r="V82" s="5">
        <f>AZ82+(G$209*_xlfn.NORM.DIST($B82,G$214*G$215+G$213,G$219*G$214,FALSE))+(G$211*_xlfn.NORM.DIST($B82,G$214*G$216+G$213,G$220*G$214,FALSE))+(G$210*_xlfn.NORM.DIST($B82,G$214*G$217+G$213,G$221*G$214,FALSE))+(G$212*_xlfn.NORM.DIST($B82,G$214*G$218+G$213,G$222*G$214,FALSE))</f>
        <v>127.92792647192273</v>
      </c>
      <c r="W82" s="5">
        <f>BA82+(H$209*_xlfn.NORM.DIST($B82,H$214*H$215+H$213,H$219*H$214,FALSE))+(H$211*_xlfn.NORM.DIST($B82,H$214*H$216+H$213,H$220*H$214,FALSE))+(H$210*_xlfn.NORM.DIST($B82,H$214*H$217+H$213,H$221*H$214,FALSE))+(H$212*_xlfn.NORM.DIST($B82,H$214*H$218+H$213,H$222*H$214,FALSE))</f>
        <v>125.35885425135064</v>
      </c>
      <c r="X82" s="5">
        <f>BB82+(I$209*_xlfn.NORM.DIST($B82,I$214*I$215+I$213,I$219*I$214,FALSE))+(I$211*_xlfn.NORM.DIST($B82,I$214*I$216+I$213,I$220*I$214,FALSE))+(I$210*_xlfn.NORM.DIST($B82,I$214*I$217+I$213,I$221*I$214,FALSE))+(I$212*_xlfn.NORM.DIST($B82,I$214*I$218+I$213,I$222*I$214,FALSE))</f>
        <v>132.38341553121714</v>
      </c>
      <c r="Y82" s="5">
        <f>BC82+(J$209*_xlfn.NORM.DIST($B82,J$214*J$215+J$213,J$219*J$214,FALSE))+(J$211*_xlfn.NORM.DIST($B82,J$214*J$216+J$213,J$220*J$214,FALSE))+(J$210*_xlfn.NORM.DIST($B82,J$214*J$217+J$213,J$221*J$214,FALSE))+(J$212*_xlfn.NORM.DIST($B82,J$214*J$218+J$213,J$222*J$214,FALSE))</f>
        <v>129.50453169028481</v>
      </c>
      <c r="Z82" s="5">
        <f>BD82+(K$209*_xlfn.NORM.DIST($B82,K$214*K$215+K$213,K$219*K$214,FALSE))+(K$211*_xlfn.NORM.DIST($B82,K$214*K$216+K$213,K$220*K$214,FALSE))+(K$210*_xlfn.NORM.DIST($B82,K$214*K$217+K$213,K$221*K$214,FALSE))+(K$212*_xlfn.NORM.DIST($B82,K$214*K$218+K$213,K$222*K$214,FALSE))</f>
        <v>127.98461601366157</v>
      </c>
      <c r="AA82" s="5">
        <f>BE82+(L$209*_xlfn.NORM.DIST($B82,L$214*L$215+L$213,L$219*L$214,FALSE))+(L$211*_xlfn.NORM.DIST($B82,L$214*L$216+L$213,L$220*L$214,FALSE))+(L$210*_xlfn.NORM.DIST($B82,L$214*L$217+L$213,L$221*L$214,FALSE))+(L$212*_xlfn.NORM.DIST($B82,L$214*L$218+L$213,L$222*L$214,FALSE))</f>
        <v>118.63463386425794</v>
      </c>
      <c r="AB82" s="5">
        <f>BF82+(M$209*_xlfn.NORM.DIST($B82,M$214*M$215+M$213,M$219*M$214,FALSE))+(M$211*_xlfn.NORM.DIST($B82,M$214*M$216+M$213,M$220*M$214,FALSE))+(M$210*_xlfn.NORM.DIST($B82,M$214*M$217+M$213,M$221*M$214,FALSE))+(M$212*_xlfn.NORM.DIST($B82,M$214*M$218+M$213,M$222*M$214,FALSE))</f>
        <v>109.00442592421267</v>
      </c>
      <c r="AC82" s="5">
        <f>BG82+(N$209*_xlfn.NORM.DIST($B82,N$214*N$215+N$213,N$219*N$214,FALSE))+(N$211*_xlfn.NORM.DIST($B82,N$214*N$216+N$213,N$220*N$214,FALSE))+(N$210*_xlfn.NORM.DIST($B82,N$214*N$217+N$213,N$221*N$214,FALSE))+(N$212*_xlfn.NORM.DIST($B82,N$214*N$218+N$213,N$222*N$214,FALSE))</f>
        <v>103.43829687413574</v>
      </c>
      <c r="AD82" s="5">
        <f>BH82+(O$209*_xlfn.NORM.DIST($B82,O$214*O$215+O$213,O$219*O$214,FALSE))+(O$211*_xlfn.NORM.DIST($B82,O$214*O$216+O$213,O$220*O$214,FALSE))+(O$210*_xlfn.NORM.DIST($B82,O$214*O$217+O$213,O$221*O$214,FALSE))+(O$212*_xlfn.NORM.DIST($B82,O$214*O$218+O$213,O$222*O$214,FALSE))</f>
        <v>86.624507530895912</v>
      </c>
      <c r="AE82" s="5"/>
      <c r="AG82" s="5">
        <f t="shared" si="26"/>
        <v>8.1339630704557919</v>
      </c>
      <c r="AH82" s="5">
        <f t="shared" si="27"/>
        <v>2.0699935178819402</v>
      </c>
      <c r="AI82" s="5">
        <f t="shared" si="28"/>
        <v>0.67286592263758394</v>
      </c>
      <c r="AJ82" s="5">
        <f t="shared" si="29"/>
        <v>-2.4731351068918457</v>
      </c>
      <c r="AK82" s="5">
        <f t="shared" si="30"/>
        <v>-1.5039264719227248</v>
      </c>
      <c r="AL82" s="5">
        <f t="shared" si="31"/>
        <v>-0.71485425135062997</v>
      </c>
      <c r="AM82" s="5">
        <f t="shared" si="32"/>
        <v>-1.0784155312171322</v>
      </c>
      <c r="AN82" s="5">
        <f t="shared" si="33"/>
        <v>-0.60653169028481102</v>
      </c>
      <c r="AO82" s="5">
        <f t="shared" si="34"/>
        <v>-3.5616013661567081E-2</v>
      </c>
      <c r="AP82" s="5">
        <f t="shared" si="35"/>
        <v>0.1623661357420616</v>
      </c>
      <c r="AQ82" s="5">
        <f t="shared" si="36"/>
        <v>0.52057407578733716</v>
      </c>
      <c r="AR82" s="5">
        <f t="shared" si="37"/>
        <v>-2.3071968741357409</v>
      </c>
      <c r="AS82" s="5">
        <f t="shared" si="38"/>
        <v>-3.0531075308959146</v>
      </c>
      <c r="AV82" s="2">
        <f t="shared" si="39"/>
        <v>93.504747286637411</v>
      </c>
      <c r="AW82" s="2">
        <f t="shared" si="40"/>
        <v>95.703506348864167</v>
      </c>
      <c r="AX82" s="2">
        <f t="shared" si="41"/>
        <v>96.65826618219117</v>
      </c>
      <c r="AY82" s="2">
        <f t="shared" si="42"/>
        <v>96.668673345684127</v>
      </c>
      <c r="AZ82" s="2">
        <f t="shared" si="43"/>
        <v>96.451285775172067</v>
      </c>
      <c r="BA82" s="2">
        <f t="shared" si="44"/>
        <v>98.370959359837101</v>
      </c>
      <c r="BB82" s="2">
        <f t="shared" si="45"/>
        <v>100.45804364441719</v>
      </c>
      <c r="BC82" s="2">
        <f t="shared" si="46"/>
        <v>101.02573346986631</v>
      </c>
      <c r="BD82" s="2">
        <f t="shared" si="47"/>
        <v>98.195015413956384</v>
      </c>
      <c r="BE82" s="2">
        <f t="shared" si="48"/>
        <v>93.690217031572857</v>
      </c>
      <c r="BF82" s="2">
        <f t="shared" si="49"/>
        <v>86.879834511718769</v>
      </c>
      <c r="BG82" s="2">
        <f t="shared" si="50"/>
        <v>77.364189708439724</v>
      </c>
      <c r="BH82" s="2">
        <f t="shared" si="51"/>
        <v>66.511723286675206</v>
      </c>
      <c r="BK82" s="2" t="str">
        <f>IF(OR($B82&lt;C$229, AND($B82&gt;C$230, $B82&lt;C$231)), C82, "")</f>
        <v/>
      </c>
      <c r="BL82" s="2" t="str">
        <f>IF(OR($B82&lt;D$229, AND($B82&gt;D$230, $B82&lt;D$231)), D82, "")</f>
        <v/>
      </c>
      <c r="BM82" s="2" t="str">
        <f>IF(OR($B82&lt;E$229, AND($B82&gt;E$230, $B82&lt;E$231)), E82, "")</f>
        <v/>
      </c>
      <c r="BN82" s="2" t="str">
        <f>IF(OR($B82&lt;F$229, AND($B82&gt;F$230, $B82&lt;F$231)), F82, "")</f>
        <v/>
      </c>
      <c r="BO82" s="2" t="str">
        <f>IF(OR($B82&lt;G$229, AND($B82&gt;G$230, $B82&lt;G$231)), G82, "")</f>
        <v/>
      </c>
      <c r="BP82" s="2" t="str">
        <f>IF(OR($B82&lt;H$229, AND($B82&gt;H$230, $B82&lt;H$231)), H82, "")</f>
        <v/>
      </c>
      <c r="BQ82" s="2" t="str">
        <f>IF(OR($B82&lt;I$229, AND($B82&gt;I$230, $B82&lt;I$231)), I82, "")</f>
        <v/>
      </c>
      <c r="BR82" s="2" t="str">
        <f>IF(OR($B82&lt;J$229, AND($B82&gt;J$230, $B82&lt;J$231)), J82, "")</f>
        <v/>
      </c>
      <c r="BS82" s="2" t="str">
        <f>IF(OR($B82&lt;K$229, AND($B82&gt;K$230, $B82&lt;K$231)), K82, "")</f>
        <v/>
      </c>
      <c r="BT82" s="2" t="str">
        <f>IF(OR($B82&lt;L$229, AND($B82&gt;L$230, $B82&lt;L$231)), L82, "")</f>
        <v/>
      </c>
      <c r="BU82" s="2" t="str">
        <f>IF(OR($B82&lt;M$229, AND($B82&gt;M$230, $B82&lt;M$231)), M82, "")</f>
        <v/>
      </c>
      <c r="BV82" s="2" t="str">
        <f>IF(OR($B82&lt;N$229, AND($B82&gt;N$230, $B82&lt;N$231)), N82, "")</f>
        <v/>
      </c>
      <c r="BW82" s="2" t="str">
        <f>IF(OR($B82&lt;O$229, AND($B82&gt;O$230, $B82&lt;O$231)), O82, "")</f>
        <v/>
      </c>
      <c r="BZ82" s="2" t="str">
        <f>IF(OR(AND($B82&gt;C$230, $B82&lt;C$231), $B82&gt;C$232), C82, "")</f>
        <v/>
      </c>
      <c r="CA82" s="2" t="str">
        <f>IF(OR(AND($B82&gt;D$230, $B82&lt;D$231), $B82&gt;D$232), D82, "")</f>
        <v/>
      </c>
      <c r="CB82" s="2" t="str">
        <f>IF(OR(AND($B82&gt;E$230, $B82&lt;E$231), $B82&gt;E$232), E82, "")</f>
        <v/>
      </c>
      <c r="CC82" s="2" t="str">
        <f>IF(OR(AND($B82&gt;F$230, $B82&lt;F$231), $B82&gt;F$232), F82, "")</f>
        <v/>
      </c>
      <c r="CD82" s="2" t="str">
        <f>IF(OR(AND($B82&gt;G$230, $B82&lt;G$231), $B82&gt;G$232), G82, "")</f>
        <v/>
      </c>
      <c r="CE82" s="2" t="str">
        <f>IF(OR(AND($B82&gt;H$230, $B82&lt;H$231), $B82&gt;H$232), H82, "")</f>
        <v/>
      </c>
      <c r="CF82" s="2" t="str">
        <f>IF(OR(AND($B82&gt;I$230, $B82&lt;I$231), $B82&gt;I$232), I82, "")</f>
        <v/>
      </c>
      <c r="CG82" s="2" t="str">
        <f>IF(OR(AND($B82&gt;J$230, $B82&lt;J$231), $B82&gt;J$232), J82, "")</f>
        <v/>
      </c>
      <c r="CH82" s="2" t="str">
        <f>IF(OR(AND($B82&gt;K$230, $B82&lt;K$231), $B82&gt;K$232), K82, "")</f>
        <v/>
      </c>
      <c r="CI82" s="2" t="str">
        <f>IF(OR(AND($B82&gt;L$230, $B82&lt;L$231), $B82&gt;L$232), L82, "")</f>
        <v/>
      </c>
      <c r="CJ82" s="2" t="str">
        <f>IF(OR(AND($B82&gt;M$230, $B82&lt;M$231), $B82&gt;M$232), M82, "")</f>
        <v/>
      </c>
      <c r="CK82" s="2" t="str">
        <f>IF(OR(AND($B82&gt;N$230, $B82&lt;N$231), $B82&gt;N$232), N82, "")</f>
        <v/>
      </c>
      <c r="CL82" s="2" t="str">
        <f>IF(OR(AND($B82&gt;O$230, $B82&lt;O$231), $B82&gt;O$232), O82, "")</f>
        <v/>
      </c>
      <c r="CO82" s="2">
        <f>BK$207*$B82+BK$209</f>
        <v>93.377786128760789</v>
      </c>
      <c r="CP82" s="2">
        <f>BL$207*$B82+BL$209</f>
        <v>95.615555045091497</v>
      </c>
      <c r="CQ82" s="2">
        <f>BM$207*$B82+BM$209</f>
        <v>96.607831965711455</v>
      </c>
      <c r="CR82" s="2">
        <f>BN$207*$B82+BN$209</f>
        <v>96.601502787724755</v>
      </c>
      <c r="CS82" s="2">
        <f>BO$207*$B82+BO$209</f>
        <v>96.414969903823092</v>
      </c>
      <c r="CT82" s="2">
        <f>BP$207*$B82+BP$209</f>
        <v>98.300662399246434</v>
      </c>
      <c r="CU82" s="2">
        <f>BQ$207*$B82+BQ$209</f>
        <v>100.35076521190727</v>
      </c>
      <c r="CV82" s="2">
        <f>BR$207*$B82+BR$209</f>
        <v>100.89276548732016</v>
      </c>
      <c r="CW82" s="2">
        <f>BS$207*$B82+BS$209</f>
        <v>98.05291087166259</v>
      </c>
      <c r="CX82" s="2">
        <f>BT$207*$B82+BT$209</f>
        <v>93.579979432289889</v>
      </c>
      <c r="CY82" s="2">
        <f>BU$207*$B82+BU$209</f>
        <v>86.75107429637599</v>
      </c>
      <c r="CZ82" s="2">
        <f>BV$207*$B82+BV$209</f>
        <v>77.225440710899207</v>
      </c>
      <c r="DA82" s="2">
        <f>BW$207*$B82+BW$209</f>
        <v>66.425433208503563</v>
      </c>
      <c r="DD82" s="2">
        <f>BZ$207*$B82+BZ$209</f>
        <v>95.060948040970118</v>
      </c>
      <c r="DE82" s="2">
        <f>CA$207*$B82+CA$209</f>
        <v>96.562519194980325</v>
      </c>
      <c r="DF82" s="2">
        <f>CB$207*$B82+CB$209</f>
        <v>97.135830848930425</v>
      </c>
      <c r="DG82" s="2">
        <f>CC$207*$B82+CC$209</f>
        <v>97.23943982419992</v>
      </c>
      <c r="DH82" s="2">
        <f>CD$207*$B82+CD$209</f>
        <v>96.77784570757899</v>
      </c>
      <c r="DI82" s="2">
        <f>CE$207*$B82+CE$209</f>
        <v>99.024177122726101</v>
      </c>
      <c r="DJ82" s="2">
        <f>CF$207*$B82+CF$209</f>
        <v>101.39695435748401</v>
      </c>
      <c r="DK82" s="2">
        <f>CG$207*$B82+CG$209</f>
        <v>102.23087587797461</v>
      </c>
      <c r="DL82" s="2">
        <f>CH$207*$B82+CH$209</f>
        <v>99.462221791402385</v>
      </c>
      <c r="DM82" s="2">
        <f>CI$207*$B82+CI$209</f>
        <v>94.712229602473229</v>
      </c>
      <c r="DN82" s="2">
        <f>CJ$207*$B82+CJ$209</f>
        <v>88.12725680294011</v>
      </c>
      <c r="DO82" s="2">
        <f>CK$207*$B82+CK$209</f>
        <v>78.492758227480977</v>
      </c>
      <c r="DP82" s="2">
        <f>CL$207*$B82+CL$209</f>
        <v>67.301204349504104</v>
      </c>
      <c r="DS82" s="2">
        <f>POWER(10,($B82-C$227)/C$228)/(1+POWER(10,($B82-C$227)/C$228))</f>
        <v>7.543015140473372E-2</v>
      </c>
      <c r="DT82" s="2">
        <f>POWER(10,($B82-D$227)/D$228)/(1+POWER(10,($B82-D$227)/D$228))</f>
        <v>9.2877120831859214E-2</v>
      </c>
      <c r="DU82" s="2">
        <f>POWER(10,($B82-E$227)/E$228)/(1+POWER(10,($B82-E$227)/E$228))</f>
        <v>9.5519551428271579E-2</v>
      </c>
      <c r="DV82" s="2">
        <f>POWER(10,($B82-F$227)/F$228)/(1+POWER(10,($B82-F$227)/F$228))</f>
        <v>0.10529339749656935</v>
      </c>
      <c r="DW82" s="2">
        <f>POWER(10,($B82-G$227)/G$228)/(1+POWER(10,($B82-G$227)/G$228))</f>
        <v>0.1000779632400714</v>
      </c>
      <c r="DX82" s="2">
        <f>POWER(10,($B82-H$227)/H$228)/(1+POWER(10,($B82-H$227)/H$228))</f>
        <v>9.7160373257614507E-2</v>
      </c>
      <c r="DY82" s="2">
        <f>POWER(10,($B82-I$227)/I$228)/(1+POWER(10,($B82-I$227)/I$228))</f>
        <v>0.10254210050207463</v>
      </c>
      <c r="DZ82" s="2">
        <f>POWER(10,($B82-J$227)/J$228)/(1+POWER(10,($B82-J$227)/J$228))</f>
        <v>9.9369964895885635E-2</v>
      </c>
      <c r="EA82" s="2">
        <f>POWER(10,($B82-K$227)/K$228)/(1+POWER(10,($B82-K$227)/K$228))</f>
        <v>0.10083264118895309</v>
      </c>
      <c r="EB82" s="2">
        <f>POWER(10,($B82-L$227)/L$228)/(1+POWER(10,($B82-L$227)/L$228))</f>
        <v>9.7361521495834505E-2</v>
      </c>
      <c r="EC82" s="2">
        <f>POWER(10,($B82-M$227)/M$228)/(1+POWER(10,($B82-M$227)/M$228))</f>
        <v>9.3563328067771331E-2</v>
      </c>
      <c r="ED82" s="2">
        <f>POWER(10,($B82-N$227)/N$228)/(1+POWER(10,($B82-N$227)/N$228))</f>
        <v>0.10948242703592631</v>
      </c>
      <c r="EE82" s="2">
        <f>POWER(10,($B82-O$227)/O$228)/(1+POWER(10,($B82-O$227)/O$228))</f>
        <v>9.8530396963142891E-2</v>
      </c>
    </row>
    <row r="83" spans="2:135" x14ac:dyDescent="0.25">
      <c r="B83" s="2">
        <v>77</v>
      </c>
      <c r="C83">
        <v>123.60299999999999</v>
      </c>
      <c r="D83">
        <v>133.72</v>
      </c>
      <c r="E83">
        <v>131.339</v>
      </c>
      <c r="F83">
        <v>139.05099999999999</v>
      </c>
      <c r="G83">
        <v>132.28800000000001</v>
      </c>
      <c r="H83">
        <v>130.74600000000001</v>
      </c>
      <c r="I83">
        <v>136.64400000000001</v>
      </c>
      <c r="J83">
        <v>133.49199999999999</v>
      </c>
      <c r="K83">
        <v>133.78</v>
      </c>
      <c r="L83">
        <v>122.30500000000001</v>
      </c>
      <c r="M83">
        <v>112.542</v>
      </c>
      <c r="N83">
        <v>104.0656</v>
      </c>
      <c r="O83">
        <v>86.1905</v>
      </c>
      <c r="R83" s="5">
        <f>AV83+(C$209*_xlfn.NORM.DIST($B83,C$214*C$215+C$213,C$219*C$214,FALSE))+(C$211*_xlfn.NORM.DIST($B83,C$214*C$216+C$213,C$220*C$214,FALSE))+(C$210*_xlfn.NORM.DIST($B83,C$214*C$217+C$213,C$221*C$214,FALSE))+(C$212*_xlfn.NORM.DIST($B83,C$214*C$218+C$213,C$222*C$214,FALSE))</f>
        <v>117.96217312857725</v>
      </c>
      <c r="S83" s="5">
        <f>AW83+(D$209*_xlfn.NORM.DIST($B83,D$214*D$215+D$213,D$219*D$214,FALSE))+(D$211*_xlfn.NORM.DIST($B83,D$214*D$216+D$213,D$220*D$214,FALSE))+(D$210*_xlfn.NORM.DIST($B83,D$214*D$217+D$213,D$221*D$214,FALSE))+(D$212*_xlfn.NORM.DIST($B83,D$214*D$218+D$213,D$222*D$214,FALSE))</f>
        <v>133.7496726735059</v>
      </c>
      <c r="T83" s="5">
        <f>AX83+(E$209*_xlfn.NORM.DIST($B83,E$214*E$215+E$213,E$219*E$214,FALSE))+(E$211*_xlfn.NORM.DIST($B83,E$214*E$216+E$213,E$220*E$214,FALSE))+(E$210*_xlfn.NORM.DIST($B83,E$214*E$217+E$213,E$221*E$214,FALSE))+(E$212*_xlfn.NORM.DIST($B83,E$214*E$218+E$213,E$222*E$214,FALSE))</f>
        <v>132.70425025339108</v>
      </c>
      <c r="U83" s="5">
        <f>AY83+(F$209*_xlfn.NORM.DIST($B83,F$214*F$215+F$213,F$219*F$214,FALSE))+(F$211*_xlfn.NORM.DIST($B83,F$214*F$216+F$213,F$220*F$214,FALSE))+(F$210*_xlfn.NORM.DIST($B83,F$214*F$217+F$213,F$221*F$214,FALSE))+(F$212*_xlfn.NORM.DIST($B83,F$214*F$218+F$213,F$222*F$214,FALSE))</f>
        <v>141.72402489014098</v>
      </c>
      <c r="V83" s="5">
        <f>AZ83+(G$209*_xlfn.NORM.DIST($B83,G$214*G$215+G$213,G$219*G$214,FALSE))+(G$211*_xlfn.NORM.DIST($B83,G$214*G$216+G$213,G$220*G$214,FALSE))+(G$210*_xlfn.NORM.DIST($B83,G$214*G$217+G$213,G$221*G$214,FALSE))+(G$212*_xlfn.NORM.DIST($B83,G$214*G$218+G$213,G$222*G$214,FALSE))</f>
        <v>135.25249757998185</v>
      </c>
      <c r="W83" s="5">
        <f>BA83+(H$209*_xlfn.NORM.DIST($B83,H$214*H$215+H$213,H$219*H$214,FALSE))+(H$211*_xlfn.NORM.DIST($B83,H$214*H$216+H$213,H$220*H$214,FALSE))+(H$210*_xlfn.NORM.DIST($B83,H$214*H$217+H$213,H$221*H$214,FALSE))+(H$212*_xlfn.NORM.DIST($B83,H$214*H$218+H$213,H$222*H$214,FALSE))</f>
        <v>132.74504173831025</v>
      </c>
      <c r="X83" s="5">
        <f>BB83+(I$209*_xlfn.NORM.DIST($B83,I$214*I$215+I$213,I$219*I$214,FALSE))+(I$211*_xlfn.NORM.DIST($B83,I$214*I$216+I$213,I$220*I$214,FALSE))+(I$210*_xlfn.NORM.DIST($B83,I$214*I$217+I$213,I$221*I$214,FALSE))+(I$212*_xlfn.NORM.DIST($B83,I$214*I$218+I$213,I$222*I$214,FALSE))</f>
        <v>139.58261659888083</v>
      </c>
      <c r="Y83" s="5">
        <f>BC83+(J$209*_xlfn.NORM.DIST($B83,J$214*J$215+J$213,J$219*J$214,FALSE))+(J$211*_xlfn.NORM.DIST($B83,J$214*J$216+J$213,J$220*J$214,FALSE))+(J$210*_xlfn.NORM.DIST($B83,J$214*J$217+J$213,J$221*J$214,FALSE))+(J$212*_xlfn.NORM.DIST($B83,J$214*J$218+J$213,J$222*J$214,FALSE))</f>
        <v>136.60437706804345</v>
      </c>
      <c r="Z83" s="5">
        <f>BD83+(K$209*_xlfn.NORM.DIST($B83,K$214*K$215+K$213,K$219*K$214,FALSE))+(K$211*_xlfn.NORM.DIST($B83,K$214*K$216+K$213,K$220*K$214,FALSE))+(K$210*_xlfn.NORM.DIST($B83,K$214*K$217+K$213,K$221*K$214,FALSE))+(K$212*_xlfn.NORM.DIST($B83,K$214*K$218+K$213,K$222*K$214,FALSE))</f>
        <v>134.25266913317867</v>
      </c>
      <c r="AA83" s="5">
        <f>BE83+(L$209*_xlfn.NORM.DIST($B83,L$214*L$215+L$213,L$219*L$214,FALSE))+(L$211*_xlfn.NORM.DIST($B83,L$214*L$216+L$213,L$220*L$214,FALSE))+(L$210*_xlfn.NORM.DIST($B83,L$214*L$217+L$213,L$221*L$214,FALSE))+(L$212*_xlfn.NORM.DIST($B83,L$214*L$218+L$213,L$222*L$214,FALSE))</f>
        <v>124.44810162935403</v>
      </c>
      <c r="AB83" s="5">
        <f>BF83+(M$209*_xlfn.NORM.DIST($B83,M$214*M$215+M$213,M$219*M$214,FALSE))+(M$211*_xlfn.NORM.DIST($B83,M$214*M$216+M$213,M$220*M$214,FALSE))+(M$210*_xlfn.NORM.DIST($B83,M$214*M$217+M$213,M$221*M$214,FALSE))+(M$212*_xlfn.NORM.DIST($B83,M$214*M$218+M$213,M$222*M$214,FALSE))</f>
        <v>114.23373328236795</v>
      </c>
      <c r="AC83" s="5">
        <f>BG83+(N$209*_xlfn.NORM.DIST($B83,N$214*N$215+N$213,N$219*N$214,FALSE))+(N$211*_xlfn.NORM.DIST($B83,N$214*N$216+N$213,N$220*N$214,FALSE))+(N$210*_xlfn.NORM.DIST($B83,N$214*N$217+N$213,N$221*N$214,FALSE))+(N$212*_xlfn.NORM.DIST($B83,N$214*N$218+N$213,N$222*N$214,FALSE))</f>
        <v>104.67295547111783</v>
      </c>
      <c r="AD83" s="5">
        <f>BH83+(O$209*_xlfn.NORM.DIST($B83,O$214*O$215+O$213,O$219*O$214,FALSE))+(O$211*_xlfn.NORM.DIST($B83,O$214*O$216+O$213,O$220*O$214,FALSE))+(O$210*_xlfn.NORM.DIST($B83,O$214*O$217+O$213,O$221*O$214,FALSE))+(O$212*_xlfn.NORM.DIST($B83,O$214*O$218+O$213,O$222*O$214,FALSE))</f>
        <v>88.955724039846984</v>
      </c>
      <c r="AE83" s="5"/>
      <c r="AG83" s="5">
        <f t="shared" si="26"/>
        <v>5.6408268714227461</v>
      </c>
      <c r="AH83" s="5">
        <f t="shared" si="27"/>
        <v>-2.9672673505899638E-2</v>
      </c>
      <c r="AI83" s="5">
        <f t="shared" si="28"/>
        <v>-1.365250253391082</v>
      </c>
      <c r="AJ83" s="5">
        <f t="shared" si="29"/>
        <v>-2.6730248901409936</v>
      </c>
      <c r="AK83" s="5">
        <f t="shared" si="30"/>
        <v>-2.9644975799818383</v>
      </c>
      <c r="AL83" s="5">
        <f t="shared" si="31"/>
        <v>-1.9990417383102397</v>
      </c>
      <c r="AM83" s="5">
        <f t="shared" si="32"/>
        <v>-2.9386165988808273</v>
      </c>
      <c r="AN83" s="5">
        <f t="shared" si="33"/>
        <v>-3.1123770680434575</v>
      </c>
      <c r="AO83" s="5">
        <f t="shared" si="34"/>
        <v>-0.47266913317866965</v>
      </c>
      <c r="AP83" s="5">
        <f t="shared" si="35"/>
        <v>-2.143101629354021</v>
      </c>
      <c r="AQ83" s="5">
        <f t="shared" si="36"/>
        <v>-1.6917332823679487</v>
      </c>
      <c r="AR83" s="5">
        <f t="shared" si="37"/>
        <v>-0.60735547111782751</v>
      </c>
      <c r="AS83" s="5">
        <f t="shared" si="38"/>
        <v>-2.7652240398469843</v>
      </c>
      <c r="AV83" s="2">
        <f t="shared" si="39"/>
        <v>93.523362419472889</v>
      </c>
      <c r="AW83" s="2">
        <f t="shared" si="40"/>
        <v>95.711825435280019</v>
      </c>
      <c r="AX83" s="2">
        <f t="shared" si="41"/>
        <v>96.654054900756435</v>
      </c>
      <c r="AY83" s="2">
        <f t="shared" si="42"/>
        <v>96.666964552468201</v>
      </c>
      <c r="AZ83" s="2">
        <f t="shared" si="43"/>
        <v>96.468451919872194</v>
      </c>
      <c r="BA83" s="2">
        <f t="shared" si="44"/>
        <v>98.408542996567675</v>
      </c>
      <c r="BB83" s="2">
        <f t="shared" si="45"/>
        <v>100.50187379396259</v>
      </c>
      <c r="BC83" s="2">
        <f t="shared" si="46"/>
        <v>101.07596471904519</v>
      </c>
      <c r="BD83" s="2">
        <f t="shared" si="47"/>
        <v>98.237763344249558</v>
      </c>
      <c r="BE83" s="2">
        <f t="shared" si="48"/>
        <v>93.7204818436891</v>
      </c>
      <c r="BF83" s="2">
        <f t="shared" si="49"/>
        <v>86.919176842684593</v>
      </c>
      <c r="BG83" s="2">
        <f t="shared" si="50"/>
        <v>77.409530837428605</v>
      </c>
      <c r="BH83" s="2">
        <f t="shared" si="51"/>
        <v>66.543915928333291</v>
      </c>
      <c r="BK83" s="2" t="str">
        <f>IF(OR($B83&lt;C$229, AND($B83&gt;C$230, $B83&lt;C$231)), C83, "")</f>
        <v/>
      </c>
      <c r="BL83" s="2" t="str">
        <f>IF(OR($B83&lt;D$229, AND($B83&gt;D$230, $B83&lt;D$231)), D83, "")</f>
        <v/>
      </c>
      <c r="BM83" s="2" t="str">
        <f>IF(OR($B83&lt;E$229, AND($B83&gt;E$230, $B83&lt;E$231)), E83, "")</f>
        <v/>
      </c>
      <c r="BN83" s="2" t="str">
        <f>IF(OR($B83&lt;F$229, AND($B83&gt;F$230, $B83&lt;F$231)), F83, "")</f>
        <v/>
      </c>
      <c r="BO83" s="2" t="str">
        <f>IF(OR($B83&lt;G$229, AND($B83&gt;G$230, $B83&lt;G$231)), G83, "")</f>
        <v/>
      </c>
      <c r="BP83" s="2" t="str">
        <f>IF(OR($B83&lt;H$229, AND($B83&gt;H$230, $B83&lt;H$231)), H83, "")</f>
        <v/>
      </c>
      <c r="BQ83" s="2" t="str">
        <f>IF(OR($B83&lt;I$229, AND($B83&gt;I$230, $B83&lt;I$231)), I83, "")</f>
        <v/>
      </c>
      <c r="BR83" s="2" t="str">
        <f>IF(OR($B83&lt;J$229, AND($B83&gt;J$230, $B83&lt;J$231)), J83, "")</f>
        <v/>
      </c>
      <c r="BS83" s="2" t="str">
        <f>IF(OR($B83&lt;K$229, AND($B83&gt;K$230, $B83&lt;K$231)), K83, "")</f>
        <v/>
      </c>
      <c r="BT83" s="2" t="str">
        <f>IF(OR($B83&lt;L$229, AND($B83&gt;L$230, $B83&lt;L$231)), L83, "")</f>
        <v/>
      </c>
      <c r="BU83" s="2" t="str">
        <f>IF(OR($B83&lt;M$229, AND($B83&gt;M$230, $B83&lt;M$231)), M83, "")</f>
        <v/>
      </c>
      <c r="BV83" s="2" t="str">
        <f>IF(OR($B83&lt;N$229, AND($B83&gt;N$230, $B83&lt;N$231)), N83, "")</f>
        <v/>
      </c>
      <c r="BW83" s="2" t="str">
        <f>IF(OR($B83&lt;O$229, AND($B83&gt;O$230, $B83&lt;O$231)), O83, "")</f>
        <v/>
      </c>
      <c r="BZ83" s="2" t="str">
        <f>IF(OR(AND($B83&gt;C$230, $B83&lt;C$231), $B83&gt;C$232), C83, "")</f>
        <v/>
      </c>
      <c r="CA83" s="2" t="str">
        <f>IF(OR(AND($B83&gt;D$230, $B83&lt;D$231), $B83&gt;D$232), D83, "")</f>
        <v/>
      </c>
      <c r="CB83" s="2" t="str">
        <f>IF(OR(AND($B83&gt;E$230, $B83&lt;E$231), $B83&gt;E$232), E83, "")</f>
        <v/>
      </c>
      <c r="CC83" s="2" t="str">
        <f>IF(OR(AND($B83&gt;F$230, $B83&lt;F$231), $B83&gt;F$232), F83, "")</f>
        <v/>
      </c>
      <c r="CD83" s="2" t="str">
        <f>IF(OR(AND($B83&gt;G$230, $B83&lt;G$231), $B83&gt;G$232), G83, "")</f>
        <v/>
      </c>
      <c r="CE83" s="2" t="str">
        <f>IF(OR(AND($B83&gt;H$230, $B83&lt;H$231), $B83&gt;H$232), H83, "")</f>
        <v/>
      </c>
      <c r="CF83" s="2" t="str">
        <f>IF(OR(AND($B83&gt;I$230, $B83&lt;I$231), $B83&gt;I$232), I83, "")</f>
        <v/>
      </c>
      <c r="CG83" s="2" t="str">
        <f>IF(OR(AND($B83&gt;J$230, $B83&lt;J$231), $B83&gt;J$232), J83, "")</f>
        <v/>
      </c>
      <c r="CH83" s="2" t="str">
        <f>IF(OR(AND($B83&gt;K$230, $B83&lt;K$231), $B83&gt;K$232), K83, "")</f>
        <v/>
      </c>
      <c r="CI83" s="2" t="str">
        <f>IF(OR(AND($B83&gt;L$230, $B83&lt;L$231), $B83&gt;L$232), L83, "")</f>
        <v/>
      </c>
      <c r="CJ83" s="2" t="str">
        <f>IF(OR(AND($B83&gt;M$230, $B83&lt;M$231), $B83&gt;M$232), M83, "")</f>
        <v/>
      </c>
      <c r="CK83" s="2" t="str">
        <f>IF(OR(AND($B83&gt;N$230, $B83&lt;N$231), $B83&gt;N$232), N83, "")</f>
        <v/>
      </c>
      <c r="CL83" s="2" t="str">
        <f>IF(OR(AND($B83&gt;O$230, $B83&lt;O$231), $B83&gt;O$232), O83, "")</f>
        <v/>
      </c>
      <c r="CO83" s="2">
        <f>BK$207*$B83+BK$209</f>
        <v>93.393100365798617</v>
      </c>
      <c r="CP83" s="2">
        <f>BL$207*$B83+BL$209</f>
        <v>95.623964752159324</v>
      </c>
      <c r="CQ83" s="2">
        <f>BM$207*$B83+BM$209</f>
        <v>96.604357415333581</v>
      </c>
      <c r="CR83" s="2">
        <f>BN$207*$B83+BN$209</f>
        <v>96.599767606731376</v>
      </c>
      <c r="CS83" s="2">
        <f>BO$207*$B83+BO$209</f>
        <v>96.434053211941858</v>
      </c>
      <c r="CT83" s="2">
        <f>BP$207*$B83+BP$209</f>
        <v>98.338225293390721</v>
      </c>
      <c r="CU83" s="2">
        <f>BQ$207*$B83+BQ$209</f>
        <v>100.39469476618346</v>
      </c>
      <c r="CV83" s="2">
        <f>BR$207*$B83+BR$209</f>
        <v>100.94263727988292</v>
      </c>
      <c r="CW83" s="2">
        <f>BS$207*$B83+BS$209</f>
        <v>98.095210876301067</v>
      </c>
      <c r="CX83" s="2">
        <f>BT$207*$B83+BT$209</f>
        <v>93.610235721147774</v>
      </c>
      <c r="CY83" s="2">
        <f>BU$207*$B83+BU$209</f>
        <v>86.788750449126226</v>
      </c>
      <c r="CZ83" s="2">
        <f>BV$207*$B83+BV$209</f>
        <v>77.268876370229378</v>
      </c>
      <c r="DA83" s="2">
        <f>BW$207*$B83+BW$209</f>
        <v>66.45626822096304</v>
      </c>
      <c r="DD83" s="2">
        <f>BZ$207*$B83+BZ$209</f>
        <v>94.979534392258671</v>
      </c>
      <c r="DE83" s="2">
        <f>CA$207*$B83+CA$209</f>
        <v>96.494447255753414</v>
      </c>
      <c r="DF83" s="2">
        <f>CB$207*$B83+CB$209</f>
        <v>97.08323672777162</v>
      </c>
      <c r="DG83" s="2">
        <f>CC$207*$B83+CC$209</f>
        <v>97.187714262437638</v>
      </c>
      <c r="DH83" s="2">
        <f>CD$207*$B83+CD$209</f>
        <v>96.750555474607893</v>
      </c>
      <c r="DI83" s="2">
        <f>CE$207*$B83+CE$209</f>
        <v>99.004460462806406</v>
      </c>
      <c r="DJ83" s="2">
        <f>CF$207*$B83+CF$209</f>
        <v>101.35737709262854</v>
      </c>
      <c r="DK83" s="2">
        <f>CG$207*$B83+CG$209</f>
        <v>102.17803889846942</v>
      </c>
      <c r="DL83" s="2">
        <f>CH$207*$B83+CH$209</f>
        <v>99.397112180052417</v>
      </c>
      <c r="DM83" s="2">
        <f>CI$207*$B83+CI$209</f>
        <v>94.652640452594767</v>
      </c>
      <c r="DN83" s="2">
        <f>CJ$207*$B83+CJ$209</f>
        <v>88.071561034037003</v>
      </c>
      <c r="DO83" s="2">
        <f>CK$207*$B83+CK$209</f>
        <v>78.452932699786217</v>
      </c>
      <c r="DP83" s="2">
        <f>CL$207*$B83+CL$209</f>
        <v>67.275259444224659</v>
      </c>
      <c r="DS83" s="2">
        <f>POWER(10,($B83-C$227)/C$228)/(1+POWER(10,($B83-C$227)/C$228))</f>
        <v>8.2109972114586857E-2</v>
      </c>
      <c r="DT83" s="2">
        <f>POWER(10,($B83-D$227)/D$228)/(1+POWER(10,($B83-D$227)/D$228))</f>
        <v>0.1009333131429164</v>
      </c>
      <c r="DU83" s="2">
        <f>POWER(10,($B83-E$227)/E$228)/(1+POWER(10,($B83-E$227)/E$228))</f>
        <v>0.10377872698203386</v>
      </c>
      <c r="DV83" s="2">
        <f>POWER(10,($B83-F$227)/F$228)/(1+POWER(10,($B83-F$227)/F$228))</f>
        <v>0.1142908886114912</v>
      </c>
      <c r="DW83" s="2">
        <f>POWER(10,($B83-G$227)/G$228)/(1+POWER(10,($B83-G$227)/G$228))</f>
        <v>0.10868392421772087</v>
      </c>
      <c r="DX83" s="2">
        <f>POWER(10,($B83-H$227)/H$228)/(1+POWER(10,($B83-H$227)/H$228))</f>
        <v>0.10554486824619336</v>
      </c>
      <c r="DY83" s="2">
        <f>POWER(10,($B83-I$227)/I$228)/(1+POWER(10,($B83-I$227)/I$228))</f>
        <v>0.11133374409698228</v>
      </c>
      <c r="DZ83" s="2">
        <f>POWER(10,($B83-J$227)/J$228)/(1+POWER(10,($B83-J$227)/J$228))</f>
        <v>0.10792234456907529</v>
      </c>
      <c r="EA83" s="2">
        <f>POWER(10,($B83-K$227)/K$228)/(1+POWER(10,($B83-K$227)/K$228))</f>
        <v>0.10949560272942807</v>
      </c>
      <c r="EB83" s="2">
        <f>POWER(10,($B83-L$227)/L$228)/(1+POWER(10,($B83-L$227)/L$228))</f>
        <v>0.10576134126740859</v>
      </c>
      <c r="EC83" s="2">
        <f>POWER(10,($B83-M$227)/M$228)/(1+POWER(10,($B83-M$227)/M$228))</f>
        <v>0.10167237088041081</v>
      </c>
      <c r="ED83" s="2">
        <f>POWER(10,($B83-N$227)/N$228)/(1+POWER(10,($B83-N$227)/N$228))</f>
        <v>0.11879035117516197</v>
      </c>
      <c r="EE83" s="2">
        <f>POWER(10,($B83-O$227)/O$228)/(1+POWER(10,($B83-O$227)/O$228))</f>
        <v>0.10701910457746003</v>
      </c>
    </row>
    <row r="84" spans="2:135" x14ac:dyDescent="0.25">
      <c r="B84" s="2">
        <v>78</v>
      </c>
      <c r="C84">
        <v>127.828</v>
      </c>
      <c r="D84">
        <v>140.54</v>
      </c>
      <c r="E84">
        <v>138.08500000000001</v>
      </c>
      <c r="F84">
        <v>144.08500000000001</v>
      </c>
      <c r="G84">
        <v>137.57599999999999</v>
      </c>
      <c r="H84">
        <v>136.35599999999999</v>
      </c>
      <c r="I84">
        <v>142.91499999999999</v>
      </c>
      <c r="J84">
        <v>140.898</v>
      </c>
      <c r="K84">
        <v>138.59299999999999</v>
      </c>
      <c r="L84">
        <v>127.288</v>
      </c>
      <c r="M84">
        <v>117.47499999999999</v>
      </c>
      <c r="N84">
        <v>104.0492</v>
      </c>
      <c r="O84">
        <v>88.444400000000002</v>
      </c>
      <c r="R84" s="5">
        <f>AV84+(C$209*_xlfn.NORM.DIST($B84,C$214*C$215+C$213,C$219*C$214,FALSE))+(C$211*_xlfn.NORM.DIST($B84,C$214*C$216+C$213,C$220*C$214,FALSE))+(C$210*_xlfn.NORM.DIST($B84,C$214*C$217+C$213,C$221*C$214,FALSE))+(C$212*_xlfn.NORM.DIST($B84,C$214*C$218+C$213,C$222*C$214,FALSE))</f>
        <v>126.1067738885634</v>
      </c>
      <c r="S84" s="5">
        <f>AW84+(D$209*_xlfn.NORM.DIST($B84,D$214*D$215+D$213,D$219*D$214,FALSE))+(D$211*_xlfn.NORM.DIST($B84,D$214*D$216+D$213,D$220*D$214,FALSE))+(D$210*_xlfn.NORM.DIST($B84,D$214*D$217+D$213,D$221*D$214,FALSE))+(D$212*_xlfn.NORM.DIST($B84,D$214*D$218+D$213,D$222*D$214,FALSE))</f>
        <v>142.09866668189349</v>
      </c>
      <c r="T84" s="5">
        <f>AX84+(E$209*_xlfn.NORM.DIST($B84,E$214*E$215+E$213,E$219*E$214,FALSE))+(E$211*_xlfn.NORM.DIST($B84,E$214*E$216+E$213,E$220*E$214,FALSE))+(E$210*_xlfn.NORM.DIST($B84,E$214*E$217+E$213,E$221*E$214,FALSE))+(E$212*_xlfn.NORM.DIST($B84,E$214*E$218+E$213,E$222*E$214,FALSE))</f>
        <v>141.07734589642317</v>
      </c>
      <c r="U84" s="5">
        <f>AY84+(F$209*_xlfn.NORM.DIST($B84,F$214*F$215+F$213,F$219*F$214,FALSE))+(F$211*_xlfn.NORM.DIST($B84,F$214*F$216+F$213,F$220*F$214,FALSE))+(F$210*_xlfn.NORM.DIST($B84,F$214*F$217+F$213,F$221*F$214,FALSE))+(F$212*_xlfn.NORM.DIST($B84,F$214*F$218+F$213,F$222*F$214,FALSE))</f>
        <v>146.96475466377757</v>
      </c>
      <c r="V84" s="5">
        <f>AZ84+(G$209*_xlfn.NORM.DIST($B84,G$214*G$215+G$213,G$219*G$214,FALSE))+(G$211*_xlfn.NORM.DIST($B84,G$214*G$216+G$213,G$220*G$214,FALSE))+(G$210*_xlfn.NORM.DIST($B84,G$214*G$217+G$213,G$221*G$214,FALSE))+(G$212*_xlfn.NORM.DIST($B84,G$214*G$218+G$213,G$222*G$214,FALSE))</f>
        <v>141.11315937807348</v>
      </c>
      <c r="W84" s="5">
        <f>BA84+(H$209*_xlfn.NORM.DIST($B84,H$214*H$215+H$213,H$219*H$214,FALSE))+(H$211*_xlfn.NORM.DIST($B84,H$214*H$216+H$213,H$220*H$214,FALSE))+(H$210*_xlfn.NORM.DIST($B84,H$214*H$217+H$213,H$221*H$214,FALSE))+(H$212*_xlfn.NORM.DIST($B84,H$214*H$218+H$213,H$222*H$214,FALSE))</f>
        <v>139.23694206193696</v>
      </c>
      <c r="X84" s="5">
        <f>BB84+(I$209*_xlfn.NORM.DIST($B84,I$214*I$215+I$213,I$219*I$214,FALSE))+(I$211*_xlfn.NORM.DIST($B84,I$214*I$216+I$213,I$220*I$214,FALSE))+(I$210*_xlfn.NORM.DIST($B84,I$214*I$217+I$213,I$221*I$214,FALSE))+(I$212*_xlfn.NORM.DIST($B84,I$214*I$218+I$213,I$222*I$214,FALSE))</f>
        <v>145.1953327649309</v>
      </c>
      <c r="Y84" s="5">
        <f>BC84+(J$209*_xlfn.NORM.DIST($B84,J$214*J$215+J$213,J$219*J$214,FALSE))+(J$211*_xlfn.NORM.DIST($B84,J$214*J$216+J$213,J$220*J$214,FALSE))+(J$210*_xlfn.NORM.DIST($B84,J$214*J$217+J$213,J$221*J$214,FALSE))+(J$212*_xlfn.NORM.DIST($B84,J$214*J$218+J$213,J$222*J$214,FALSE))</f>
        <v>142.50961021160612</v>
      </c>
      <c r="Z84" s="5">
        <f>BD84+(K$209*_xlfn.NORM.DIST($B84,K$214*K$215+K$213,K$219*K$214,FALSE))+(K$211*_xlfn.NORM.DIST($B84,K$214*K$216+K$213,K$220*K$214,FALSE))+(K$210*_xlfn.NORM.DIST($B84,K$214*K$217+K$213,K$221*K$214,FALSE))+(K$212*_xlfn.NORM.DIST($B84,K$214*K$218+K$213,K$222*K$214,FALSE))</f>
        <v>138.96228733040437</v>
      </c>
      <c r="AA84" s="5">
        <f>BE84+(L$209*_xlfn.NORM.DIST($B84,L$214*L$215+L$213,L$219*L$214,FALSE))+(L$211*_xlfn.NORM.DIST($B84,L$214*L$216+L$213,L$220*L$214,FALSE))+(L$210*_xlfn.NORM.DIST($B84,L$214*L$217+L$213,L$221*L$214,FALSE))+(L$212*_xlfn.NORM.DIST($B84,L$214*L$218+L$213,L$222*L$214,FALSE))</f>
        <v>129.13358698140192</v>
      </c>
      <c r="AB84" s="5">
        <f>BF84+(M$209*_xlfn.NORM.DIST($B84,M$214*M$215+M$213,M$219*M$214,FALSE))+(M$211*_xlfn.NORM.DIST($B84,M$214*M$216+M$213,M$220*M$214,FALSE))+(M$210*_xlfn.NORM.DIST($B84,M$214*M$217+M$213,M$221*M$214,FALSE))+(M$212*_xlfn.NORM.DIST($B84,M$214*M$218+M$213,M$222*M$214,FALSE))</f>
        <v>118.5197310118692</v>
      </c>
      <c r="AC84" s="5">
        <f>BG84+(N$209*_xlfn.NORM.DIST($B84,N$214*N$215+N$213,N$219*N$214,FALSE))+(N$211*_xlfn.NORM.DIST($B84,N$214*N$216+N$213,N$220*N$214,FALSE))+(N$210*_xlfn.NORM.DIST($B84,N$214*N$217+N$213,N$221*N$214,FALSE))+(N$212*_xlfn.NORM.DIST($B84,N$214*N$218+N$213,N$222*N$214,FALSE))</f>
        <v>104.17841371641651</v>
      </c>
      <c r="AD84" s="5">
        <f>BH84+(O$209*_xlfn.NORM.DIST($B84,O$214*O$215+O$213,O$219*O$214,FALSE))+(O$211*_xlfn.NORM.DIST($B84,O$214*O$216+O$213,O$220*O$214,FALSE))+(O$210*_xlfn.NORM.DIST($B84,O$214*O$217+O$213,O$221*O$214,FALSE))+(O$212*_xlfn.NORM.DIST($B84,O$214*O$218+O$213,O$222*O$214,FALSE))</f>
        <v>90.006664767237055</v>
      </c>
      <c r="AE84" s="5"/>
      <c r="AG84" s="5">
        <f t="shared" si="26"/>
        <v>1.7212261114366072</v>
      </c>
      <c r="AH84" s="5">
        <f t="shared" si="27"/>
        <v>-1.5586666818934987</v>
      </c>
      <c r="AI84" s="5">
        <f t="shared" si="28"/>
        <v>-2.99234589642316</v>
      </c>
      <c r="AJ84" s="5">
        <f t="shared" si="29"/>
        <v>-2.8797546637775611</v>
      </c>
      <c r="AK84" s="5">
        <f t="shared" si="30"/>
        <v>-3.5371593780734827</v>
      </c>
      <c r="AL84" s="5">
        <f t="shared" si="31"/>
        <v>-2.8809420619369632</v>
      </c>
      <c r="AM84" s="5">
        <f t="shared" si="32"/>
        <v>-2.280332764930904</v>
      </c>
      <c r="AN84" s="5">
        <f t="shared" si="33"/>
        <v>-1.6116102116061199</v>
      </c>
      <c r="AO84" s="5">
        <f t="shared" si="34"/>
        <v>-0.36928733040437578</v>
      </c>
      <c r="AP84" s="5">
        <f t="shared" si="35"/>
        <v>-1.8455869814019223</v>
      </c>
      <c r="AQ84" s="5">
        <f t="shared" si="36"/>
        <v>-1.044731011869203</v>
      </c>
      <c r="AR84" s="5">
        <f t="shared" si="37"/>
        <v>-0.12921371641651547</v>
      </c>
      <c r="AS84" s="5">
        <f t="shared" si="38"/>
        <v>-1.5622647672370533</v>
      </c>
      <c r="AV84" s="2">
        <f t="shared" si="39"/>
        <v>93.541481387995205</v>
      </c>
      <c r="AW84" s="2">
        <f t="shared" si="40"/>
        <v>95.719400025614775</v>
      </c>
      <c r="AX84" s="2">
        <f t="shared" si="41"/>
        <v>96.649300923364763</v>
      </c>
      <c r="AY84" s="2">
        <f t="shared" si="42"/>
        <v>96.664712490686057</v>
      </c>
      <c r="AZ84" s="2">
        <f t="shared" si="43"/>
        <v>96.484993597615897</v>
      </c>
      <c r="BA84" s="2">
        <f t="shared" si="44"/>
        <v>98.445550810535266</v>
      </c>
      <c r="BB84" s="2">
        <f t="shared" si="45"/>
        <v>100.54480913000206</v>
      </c>
      <c r="BC84" s="2">
        <f t="shared" si="46"/>
        <v>101.12516448303477</v>
      </c>
      <c r="BD84" s="2">
        <f t="shared" si="47"/>
        <v>98.279421865781487</v>
      </c>
      <c r="BE84" s="2">
        <f t="shared" si="48"/>
        <v>93.749839804762502</v>
      </c>
      <c r="BF84" s="2">
        <f t="shared" si="49"/>
        <v>86.957738988082014</v>
      </c>
      <c r="BG84" s="2">
        <f t="shared" si="50"/>
        <v>77.454067121094198</v>
      </c>
      <c r="BH84" s="2">
        <f t="shared" si="51"/>
        <v>66.575630202458925</v>
      </c>
      <c r="BK84" s="2" t="str">
        <f>IF(OR($B84&lt;C$229, AND($B84&gt;C$230, $B84&lt;C$231)), C84, "")</f>
        <v/>
      </c>
      <c r="BL84" s="2" t="str">
        <f>IF(OR($B84&lt;D$229, AND($B84&gt;D$230, $B84&lt;D$231)), D84, "")</f>
        <v/>
      </c>
      <c r="BM84" s="2" t="str">
        <f>IF(OR($B84&lt;E$229, AND($B84&gt;E$230, $B84&lt;E$231)), E84, "")</f>
        <v/>
      </c>
      <c r="BN84" s="2" t="str">
        <f>IF(OR($B84&lt;F$229, AND($B84&gt;F$230, $B84&lt;F$231)), F84, "")</f>
        <v/>
      </c>
      <c r="BO84" s="2" t="str">
        <f>IF(OR($B84&lt;G$229, AND($B84&gt;G$230, $B84&lt;G$231)), G84, "")</f>
        <v/>
      </c>
      <c r="BP84" s="2" t="str">
        <f>IF(OR($B84&lt;H$229, AND($B84&gt;H$230, $B84&lt;H$231)), H84, "")</f>
        <v/>
      </c>
      <c r="BQ84" s="2" t="str">
        <f>IF(OR($B84&lt;I$229, AND($B84&gt;I$230, $B84&lt;I$231)), I84, "")</f>
        <v/>
      </c>
      <c r="BR84" s="2" t="str">
        <f>IF(OR($B84&lt;J$229, AND($B84&gt;J$230, $B84&lt;J$231)), J84, "")</f>
        <v/>
      </c>
      <c r="BS84" s="2" t="str">
        <f>IF(OR($B84&lt;K$229, AND($B84&gt;K$230, $B84&lt;K$231)), K84, "")</f>
        <v/>
      </c>
      <c r="BT84" s="2" t="str">
        <f>IF(OR($B84&lt;L$229, AND($B84&gt;L$230, $B84&lt;L$231)), L84, "")</f>
        <v/>
      </c>
      <c r="BU84" s="2" t="str">
        <f>IF(OR($B84&lt;M$229, AND($B84&gt;M$230, $B84&lt;M$231)), M84, "")</f>
        <v/>
      </c>
      <c r="BV84" s="2" t="str">
        <f>IF(OR($B84&lt;N$229, AND($B84&gt;N$230, $B84&lt;N$231)), N84, "")</f>
        <v/>
      </c>
      <c r="BW84" s="2" t="str">
        <f>IF(OR($B84&lt;O$229, AND($B84&gt;O$230, $B84&lt;O$231)), O84, "")</f>
        <v/>
      </c>
      <c r="BZ84" s="2" t="str">
        <f>IF(OR(AND($B84&gt;C$230, $B84&lt;C$231), $B84&gt;C$232), C84, "")</f>
        <v/>
      </c>
      <c r="CA84" s="2" t="str">
        <f>IF(OR(AND($B84&gt;D$230, $B84&lt;D$231), $B84&gt;D$232), D84, "")</f>
        <v/>
      </c>
      <c r="CB84" s="2" t="str">
        <f>IF(OR(AND($B84&gt;E$230, $B84&lt;E$231), $B84&gt;E$232), E84, "")</f>
        <v/>
      </c>
      <c r="CC84" s="2" t="str">
        <f>IF(OR(AND($B84&gt;F$230, $B84&lt;F$231), $B84&gt;F$232), F84, "")</f>
        <v/>
      </c>
      <c r="CD84" s="2" t="str">
        <f>IF(OR(AND($B84&gt;G$230, $B84&lt;G$231), $B84&gt;G$232), G84, "")</f>
        <v/>
      </c>
      <c r="CE84" s="2" t="str">
        <f>IF(OR(AND($B84&gt;H$230, $B84&lt;H$231), $B84&gt;H$232), H84, "")</f>
        <v/>
      </c>
      <c r="CF84" s="2" t="str">
        <f>IF(OR(AND($B84&gt;I$230, $B84&lt;I$231), $B84&gt;I$232), I84, "")</f>
        <v/>
      </c>
      <c r="CG84" s="2" t="str">
        <f>IF(OR(AND($B84&gt;J$230, $B84&lt;J$231), $B84&gt;J$232), J84, "")</f>
        <v/>
      </c>
      <c r="CH84" s="2" t="str">
        <f>IF(OR(AND($B84&gt;K$230, $B84&lt;K$231), $B84&gt;K$232), K84, "")</f>
        <v/>
      </c>
      <c r="CI84" s="2" t="str">
        <f>IF(OR(AND($B84&gt;L$230, $B84&lt;L$231), $B84&gt;L$232), L84, "")</f>
        <v/>
      </c>
      <c r="CJ84" s="2" t="str">
        <f>IF(OR(AND($B84&gt;M$230, $B84&lt;M$231), $B84&gt;M$232), M84, "")</f>
        <v/>
      </c>
      <c r="CK84" s="2" t="str">
        <f>IF(OR(AND($B84&gt;N$230, $B84&lt;N$231), $B84&gt;N$232), N84, "")</f>
        <v/>
      </c>
      <c r="CL84" s="2" t="str">
        <f>IF(OR(AND($B84&gt;O$230, $B84&lt;O$231), $B84&gt;O$232), O84, "")</f>
        <v/>
      </c>
      <c r="CO84" s="2">
        <f>BK$207*$B84+BK$209</f>
        <v>93.408414602836444</v>
      </c>
      <c r="CP84" s="2">
        <f>BL$207*$B84+BL$209</f>
        <v>95.632374459227151</v>
      </c>
      <c r="CQ84" s="2">
        <f>BM$207*$B84+BM$209</f>
        <v>96.600882864955707</v>
      </c>
      <c r="CR84" s="2">
        <f>BN$207*$B84+BN$209</f>
        <v>96.598032425738012</v>
      </c>
      <c r="CS84" s="2">
        <f>BO$207*$B84+BO$209</f>
        <v>96.45313652006061</v>
      </c>
      <c r="CT84" s="2">
        <f>BP$207*$B84+BP$209</f>
        <v>98.375788187535022</v>
      </c>
      <c r="CU84" s="2">
        <f>BQ$207*$B84+BQ$209</f>
        <v>100.43862432045967</v>
      </c>
      <c r="CV84" s="2">
        <f>BR$207*$B84+BR$209</f>
        <v>100.99250907244567</v>
      </c>
      <c r="CW84" s="2">
        <f>BS$207*$B84+BS$209</f>
        <v>98.137510880939544</v>
      </c>
      <c r="CX84" s="2">
        <f>BT$207*$B84+BT$209</f>
        <v>93.640492010005644</v>
      </c>
      <c r="CY84" s="2">
        <f>BU$207*$B84+BU$209</f>
        <v>86.826426601876449</v>
      </c>
      <c r="CZ84" s="2">
        <f>BV$207*$B84+BV$209</f>
        <v>77.312312029559536</v>
      </c>
      <c r="DA84" s="2">
        <f>BW$207*$B84+BW$209</f>
        <v>66.48710323342253</v>
      </c>
      <c r="DD84" s="2">
        <f>BZ$207*$B84+BZ$209</f>
        <v>94.898120743547224</v>
      </c>
      <c r="DE84" s="2">
        <f>CA$207*$B84+CA$209</f>
        <v>96.426375316526503</v>
      </c>
      <c r="DF84" s="2">
        <f>CB$207*$B84+CB$209</f>
        <v>97.030642606612815</v>
      </c>
      <c r="DG84" s="2">
        <f>CC$207*$B84+CC$209</f>
        <v>97.135988700675341</v>
      </c>
      <c r="DH84" s="2">
        <f>CD$207*$B84+CD$209</f>
        <v>96.723265241636796</v>
      </c>
      <c r="DI84" s="2">
        <f>CE$207*$B84+CE$209</f>
        <v>98.984743802886712</v>
      </c>
      <c r="DJ84" s="2">
        <f>CF$207*$B84+CF$209</f>
        <v>101.31779982777307</v>
      </c>
      <c r="DK84" s="2">
        <f>CG$207*$B84+CG$209</f>
        <v>102.12520191896422</v>
      </c>
      <c r="DL84" s="2">
        <f>CH$207*$B84+CH$209</f>
        <v>99.33200256870245</v>
      </c>
      <c r="DM84" s="2">
        <f>CI$207*$B84+CI$209</f>
        <v>94.59305130271629</v>
      </c>
      <c r="DN84" s="2">
        <f>CJ$207*$B84+CJ$209</f>
        <v>88.015865265133897</v>
      </c>
      <c r="DO84" s="2">
        <f>CK$207*$B84+CK$209</f>
        <v>78.413107172091472</v>
      </c>
      <c r="DP84" s="2">
        <f>CL$207*$B84+CL$209</f>
        <v>67.2493145389452</v>
      </c>
      <c r="DS84" s="2">
        <f>POWER(10,($B84-C$227)/C$228)/(1+POWER(10,($B84-C$227)/C$228))</f>
        <v>8.9324183825457065E-2</v>
      </c>
      <c r="DT84" s="2">
        <f>POWER(10,($B84-D$227)/D$228)/(1+POWER(10,($B84-D$227)/D$228))</f>
        <v>0.1096038695520159</v>
      </c>
      <c r="DU84" s="2">
        <f>POWER(10,($B84-E$227)/E$228)/(1+POWER(10,($B84-E$227)/E$228))</f>
        <v>0.11266308524469833</v>
      </c>
      <c r="DV84" s="2">
        <f>POWER(10,($B84-F$227)/F$228)/(1+POWER(10,($B84-F$227)/F$228))</f>
        <v>0.12395071505729642</v>
      </c>
      <c r="DW84" s="2">
        <f>POWER(10,($B84-G$227)/G$228)/(1+POWER(10,($B84-G$227)/G$228))</f>
        <v>0.11793295199938798</v>
      </c>
      <c r="DX84" s="2">
        <f>POWER(10,($B84-H$227)/H$228)/(1+POWER(10,($B84-H$227)/H$228))</f>
        <v>0.11456109647655392</v>
      </c>
      <c r="DY84" s="2">
        <f>POWER(10,($B84-I$227)/I$228)/(1+POWER(10,($B84-I$227)/I$228))</f>
        <v>0.12077771577927227</v>
      </c>
      <c r="DZ84" s="2">
        <f>POWER(10,($B84-J$227)/J$228)/(1+POWER(10,($B84-J$227)/J$228))</f>
        <v>0.11711507757538107</v>
      </c>
      <c r="EA84" s="2">
        <f>POWER(10,($B84-K$227)/K$228)/(1+POWER(10,($B84-K$227)/K$228))</f>
        <v>0.11880449759154561</v>
      </c>
      <c r="EB84" s="2">
        <f>POWER(10,($B84-L$227)/L$228)/(1+POWER(10,($B84-L$227)/L$228))</f>
        <v>0.11479368853321638</v>
      </c>
      <c r="EC84" s="2">
        <f>POWER(10,($B84-M$227)/M$228)/(1+POWER(10,($B84-M$227)/M$228))</f>
        <v>0.11039861933354961</v>
      </c>
      <c r="ED84" s="2">
        <f>POWER(10,($B84-N$227)/N$228)/(1+POWER(10,($B84-N$227)/N$228))</f>
        <v>0.12877517901161584</v>
      </c>
      <c r="EE84" s="2">
        <f>POWER(10,($B84-O$227)/O$228)/(1+POWER(10,($B84-O$227)/O$228))</f>
        <v>0.11614491728862543</v>
      </c>
    </row>
    <row r="85" spans="2:135" x14ac:dyDescent="0.25">
      <c r="B85" s="2">
        <v>79</v>
      </c>
      <c r="C85">
        <v>133.86199999999999</v>
      </c>
      <c r="D85">
        <v>144.54</v>
      </c>
      <c r="E85">
        <v>144.27099999999999</v>
      </c>
      <c r="F85">
        <v>147.93199999999999</v>
      </c>
      <c r="G85">
        <v>141.71199999999999</v>
      </c>
      <c r="H85">
        <v>141.74600000000001</v>
      </c>
      <c r="I85">
        <v>148.38999999999999</v>
      </c>
      <c r="J85">
        <v>144.81399999999999</v>
      </c>
      <c r="K85">
        <v>141.37299999999999</v>
      </c>
      <c r="L85">
        <v>131.661</v>
      </c>
      <c r="M85">
        <v>119.797</v>
      </c>
      <c r="N85">
        <v>104.96720000000001</v>
      </c>
      <c r="O85">
        <v>90.396799999999999</v>
      </c>
      <c r="R85" s="5">
        <f>AV85+(C$209*_xlfn.NORM.DIST($B85,C$214*C$215+C$213,C$219*C$214,FALSE))+(C$211*_xlfn.NORM.DIST($B85,C$214*C$216+C$213,C$220*C$214,FALSE))+(C$210*_xlfn.NORM.DIST($B85,C$214*C$217+C$213,C$221*C$214,FALSE))+(C$212*_xlfn.NORM.DIST($B85,C$214*C$218+C$213,C$222*C$214,FALSE))</f>
        <v>134.22659476361071</v>
      </c>
      <c r="S85" s="5">
        <f>AW85+(D$209*_xlfn.NORM.DIST($B85,D$214*D$215+D$213,D$219*D$214,FALSE))+(D$211*_xlfn.NORM.DIST($B85,D$214*D$216+D$213,D$220*D$214,FALSE))+(D$210*_xlfn.NORM.DIST($B85,D$214*D$217+D$213,D$221*D$214,FALSE))+(D$212*_xlfn.NORM.DIST($B85,D$214*D$218+D$213,D$222*D$214,FALSE))</f>
        <v>148.54218615049166</v>
      </c>
      <c r="T85" s="5">
        <f>AX85+(E$209*_xlfn.NORM.DIST($B85,E$214*E$215+E$213,E$219*E$214,FALSE))+(E$211*_xlfn.NORM.DIST($B85,E$214*E$216+E$213,E$220*E$214,FALSE))+(E$210*_xlfn.NORM.DIST($B85,E$214*E$217+E$213,E$221*E$214,FALSE))+(E$212*_xlfn.NORM.DIST($B85,E$214*E$218+E$213,E$222*E$214,FALSE))</f>
        <v>147.70993284050004</v>
      </c>
      <c r="U85" s="5">
        <f>AY85+(F$209*_xlfn.NORM.DIST($B85,F$214*F$215+F$213,F$219*F$214,FALSE))+(F$211*_xlfn.NORM.DIST($B85,F$214*F$216+F$213,F$220*F$214,FALSE))+(F$210*_xlfn.NORM.DIST($B85,F$214*F$217+F$213,F$221*F$214,FALSE))+(F$212*_xlfn.NORM.DIST($B85,F$214*F$218+F$213,F$222*F$214,FALSE))</f>
        <v>149.06485507853688</v>
      </c>
      <c r="V85" s="5">
        <f>AZ85+(G$209*_xlfn.NORM.DIST($B85,G$214*G$215+G$213,G$219*G$214,FALSE))+(G$211*_xlfn.NORM.DIST($B85,G$214*G$216+G$213,G$220*G$214,FALSE))+(G$210*_xlfn.NORM.DIST($B85,G$214*G$217+G$213,G$221*G$214,FALSE))+(G$212*_xlfn.NORM.DIST($B85,G$214*G$218+G$213,G$222*G$214,FALSE))</f>
        <v>144.45156140448674</v>
      </c>
      <c r="W85" s="5">
        <f>BA85+(H$209*_xlfn.NORM.DIST($B85,H$214*H$215+H$213,H$219*H$214,FALSE))+(H$211*_xlfn.NORM.DIST($B85,H$214*H$216+H$213,H$220*H$214,FALSE))+(H$210*_xlfn.NORM.DIST($B85,H$214*H$217+H$213,H$221*H$214,FALSE))+(H$212*_xlfn.NORM.DIST($B85,H$214*H$218+H$213,H$222*H$214,FALSE))</f>
        <v>143.71871462482497</v>
      </c>
      <c r="X85" s="5">
        <f>BB85+(I$209*_xlfn.NORM.DIST($B85,I$214*I$215+I$213,I$219*I$214,FALSE))+(I$211*_xlfn.NORM.DIST($B85,I$214*I$216+I$213,I$220*I$214,FALSE))+(I$210*_xlfn.NORM.DIST($B85,I$214*I$217+I$213,I$221*I$214,FALSE))+(I$212*_xlfn.NORM.DIST($B85,I$214*I$218+I$213,I$222*I$214,FALSE))</f>
        <v>148.19302767378957</v>
      </c>
      <c r="Y85" s="5">
        <f>BC85+(J$209*_xlfn.NORM.DIST($B85,J$214*J$215+J$213,J$219*J$214,FALSE))+(J$211*_xlfn.NORM.DIST($B85,J$214*J$216+J$213,J$220*J$214,FALSE))+(J$210*_xlfn.NORM.DIST($B85,J$214*J$217+J$213,J$221*J$214,FALSE))+(J$212*_xlfn.NORM.DIST($B85,J$214*J$218+J$213,J$222*J$214,FALSE))</f>
        <v>146.17372598910899</v>
      </c>
      <c r="Z85" s="5">
        <f>BD85+(K$209*_xlfn.NORM.DIST($B85,K$214*K$215+K$213,K$219*K$214,FALSE))+(K$211*_xlfn.NORM.DIST($B85,K$214*K$216+K$213,K$220*K$214,FALSE))+(K$210*_xlfn.NORM.DIST($B85,K$214*K$217+K$213,K$221*K$214,FALSE))+(K$212*_xlfn.NORM.DIST($B85,K$214*K$218+K$213,K$222*K$214,FALSE))</f>
        <v>141.25413976691641</v>
      </c>
      <c r="AA85" s="5">
        <f>BE85+(L$209*_xlfn.NORM.DIST($B85,L$214*L$215+L$213,L$219*L$214,FALSE))+(L$211*_xlfn.NORM.DIST($B85,L$214*L$216+L$213,L$220*L$214,FALSE))+(L$210*_xlfn.NORM.DIST($B85,L$214*L$217+L$213,L$221*L$214,FALSE))+(L$212*_xlfn.NORM.DIST($B85,L$214*L$218+L$213,L$222*L$214,FALSE))</f>
        <v>131.86127629209582</v>
      </c>
      <c r="AB85" s="5">
        <f>BF85+(M$209*_xlfn.NORM.DIST($B85,M$214*M$215+M$213,M$219*M$214,FALSE))+(M$211*_xlfn.NORM.DIST($B85,M$214*M$216+M$213,M$220*M$214,FALSE))+(M$210*_xlfn.NORM.DIST($B85,M$214*M$217+M$213,M$221*M$214,FALSE))+(M$212*_xlfn.NORM.DIST($B85,M$214*M$218+M$213,M$222*M$214,FALSE))</f>
        <v>121.12465408345298</v>
      </c>
      <c r="AC85" s="5">
        <f>BG85+(N$209*_xlfn.NORM.DIST($B85,N$214*N$215+N$213,N$219*N$214,FALSE))+(N$211*_xlfn.NORM.DIST($B85,N$214*N$216+N$213,N$220*N$214,FALSE))+(N$210*_xlfn.NORM.DIST($B85,N$214*N$217+N$213,N$221*N$214,FALSE))+(N$212*_xlfn.NORM.DIST($B85,N$214*N$218+N$213,N$222*N$214,FALSE))</f>
        <v>102.05530014347376</v>
      </c>
      <c r="AD85" s="5">
        <f>BH85+(O$209*_xlfn.NORM.DIST($B85,O$214*O$215+O$213,O$219*O$214,FALSE))+(O$211*_xlfn.NORM.DIST($B85,O$214*O$216+O$213,O$220*O$214,FALSE))+(O$210*_xlfn.NORM.DIST($B85,O$214*O$217+O$213,O$221*O$214,FALSE))+(O$212*_xlfn.NORM.DIST($B85,O$214*O$218+O$213,O$222*O$214,FALSE))</f>
        <v>89.589877130931086</v>
      </c>
      <c r="AE85" s="5"/>
      <c r="AG85" s="5">
        <f t="shared" si="26"/>
        <v>-0.36459476361071097</v>
      </c>
      <c r="AH85" s="5">
        <f t="shared" si="27"/>
        <v>-4.0021861504916671</v>
      </c>
      <c r="AI85" s="5">
        <f t="shared" si="28"/>
        <v>-3.4389328405000583</v>
      </c>
      <c r="AJ85" s="5">
        <f t="shared" si="29"/>
        <v>-1.1328550785368918</v>
      </c>
      <c r="AK85" s="5">
        <f t="shared" si="30"/>
        <v>-2.73956140448675</v>
      </c>
      <c r="AL85" s="5">
        <f t="shared" si="31"/>
        <v>-1.9727146248249596</v>
      </c>
      <c r="AM85" s="5">
        <f t="shared" si="32"/>
        <v>0.19697232621041394</v>
      </c>
      <c r="AN85" s="5">
        <f t="shared" si="33"/>
        <v>-1.3597259891089948</v>
      </c>
      <c r="AO85" s="5">
        <f t="shared" si="34"/>
        <v>0.11886023308358062</v>
      </c>
      <c r="AP85" s="5">
        <f t="shared" si="35"/>
        <v>-0.20027629209582187</v>
      </c>
      <c r="AQ85" s="5">
        <f t="shared" si="36"/>
        <v>-1.327654083452984</v>
      </c>
      <c r="AR85" s="5">
        <f t="shared" si="37"/>
        <v>2.9118998565262473</v>
      </c>
      <c r="AS85" s="5">
        <f t="shared" si="38"/>
        <v>0.80692286906891297</v>
      </c>
      <c r="AV85" s="2">
        <f t="shared" si="39"/>
        <v>93.558994248787911</v>
      </c>
      <c r="AW85" s="2">
        <f t="shared" si="40"/>
        <v>95.726112081584063</v>
      </c>
      <c r="AX85" s="2">
        <f t="shared" si="41"/>
        <v>96.643924185116163</v>
      </c>
      <c r="AY85" s="2">
        <f t="shared" si="42"/>
        <v>96.661832619109816</v>
      </c>
      <c r="AZ85" s="2">
        <f t="shared" si="43"/>
        <v>96.500828308193732</v>
      </c>
      <c r="BA85" s="2">
        <f t="shared" si="44"/>
        <v>98.481891622968334</v>
      </c>
      <c r="BB85" s="2">
        <f t="shared" si="45"/>
        <v>100.58671070535041</v>
      </c>
      <c r="BC85" s="2">
        <f t="shared" si="46"/>
        <v>101.17316760669381</v>
      </c>
      <c r="BD85" s="2">
        <f t="shared" si="47"/>
        <v>98.319816555981205</v>
      </c>
      <c r="BE85" s="2">
        <f t="shared" si="48"/>
        <v>93.778147579674112</v>
      </c>
      <c r="BF85" s="2">
        <f t="shared" si="49"/>
        <v>86.995383008032519</v>
      </c>
      <c r="BG85" s="2">
        <f t="shared" si="50"/>
        <v>77.497659532631872</v>
      </c>
      <c r="BH85" s="2">
        <f t="shared" si="51"/>
        <v>66.60677968520865</v>
      </c>
      <c r="BK85" s="2" t="str">
        <f>IF(OR($B85&lt;C$229, AND($B85&gt;C$230, $B85&lt;C$231)), C85, "")</f>
        <v/>
      </c>
      <c r="BL85" s="2" t="str">
        <f>IF(OR($B85&lt;D$229, AND($B85&gt;D$230, $B85&lt;D$231)), D85, "")</f>
        <v/>
      </c>
      <c r="BM85" s="2" t="str">
        <f>IF(OR($B85&lt;E$229, AND($B85&gt;E$230, $B85&lt;E$231)), E85, "")</f>
        <v/>
      </c>
      <c r="BN85" s="2" t="str">
        <f>IF(OR($B85&lt;F$229, AND($B85&gt;F$230, $B85&lt;F$231)), F85, "")</f>
        <v/>
      </c>
      <c r="BO85" s="2" t="str">
        <f>IF(OR($B85&lt;G$229, AND($B85&gt;G$230, $B85&lt;G$231)), G85, "")</f>
        <v/>
      </c>
      <c r="BP85" s="2" t="str">
        <f>IF(OR($B85&lt;H$229, AND($B85&gt;H$230, $B85&lt;H$231)), H85, "")</f>
        <v/>
      </c>
      <c r="BQ85" s="2" t="str">
        <f>IF(OR($B85&lt;I$229, AND($B85&gt;I$230, $B85&lt;I$231)), I85, "")</f>
        <v/>
      </c>
      <c r="BR85" s="2" t="str">
        <f>IF(OR($B85&lt;J$229, AND($B85&gt;J$230, $B85&lt;J$231)), J85, "")</f>
        <v/>
      </c>
      <c r="BS85" s="2" t="str">
        <f>IF(OR($B85&lt;K$229, AND($B85&gt;K$230, $B85&lt;K$231)), K85, "")</f>
        <v/>
      </c>
      <c r="BT85" s="2" t="str">
        <f>IF(OR($B85&lt;L$229, AND($B85&gt;L$230, $B85&lt;L$231)), L85, "")</f>
        <v/>
      </c>
      <c r="BU85" s="2" t="str">
        <f>IF(OR($B85&lt;M$229, AND($B85&gt;M$230, $B85&lt;M$231)), M85, "")</f>
        <v/>
      </c>
      <c r="BV85" s="2" t="str">
        <f>IF(OR($B85&lt;N$229, AND($B85&gt;N$230, $B85&lt;N$231)), N85, "")</f>
        <v/>
      </c>
      <c r="BW85" s="2" t="str">
        <f>IF(OR($B85&lt;O$229, AND($B85&gt;O$230, $B85&lt;O$231)), O85, "")</f>
        <v/>
      </c>
      <c r="BZ85" s="2" t="str">
        <f>IF(OR(AND($B85&gt;C$230, $B85&lt;C$231), $B85&gt;C$232), C85, "")</f>
        <v/>
      </c>
      <c r="CA85" s="2" t="str">
        <f>IF(OR(AND($B85&gt;D$230, $B85&lt;D$231), $B85&gt;D$232), D85, "")</f>
        <v/>
      </c>
      <c r="CB85" s="2" t="str">
        <f>IF(OR(AND($B85&gt;E$230, $B85&lt;E$231), $B85&gt;E$232), E85, "")</f>
        <v/>
      </c>
      <c r="CC85" s="2" t="str">
        <f>IF(OR(AND($B85&gt;F$230, $B85&lt;F$231), $B85&gt;F$232), F85, "")</f>
        <v/>
      </c>
      <c r="CD85" s="2" t="str">
        <f>IF(OR(AND($B85&gt;G$230, $B85&lt;G$231), $B85&gt;G$232), G85, "")</f>
        <v/>
      </c>
      <c r="CE85" s="2" t="str">
        <f>IF(OR(AND($B85&gt;H$230, $B85&lt;H$231), $B85&gt;H$232), H85, "")</f>
        <v/>
      </c>
      <c r="CF85" s="2" t="str">
        <f>IF(OR(AND($B85&gt;I$230, $B85&lt;I$231), $B85&gt;I$232), I85, "")</f>
        <v/>
      </c>
      <c r="CG85" s="2" t="str">
        <f>IF(OR(AND($B85&gt;J$230, $B85&lt;J$231), $B85&gt;J$232), J85, "")</f>
        <v/>
      </c>
      <c r="CH85" s="2" t="str">
        <f>IF(OR(AND($B85&gt;K$230, $B85&lt;K$231), $B85&gt;K$232), K85, "")</f>
        <v/>
      </c>
      <c r="CI85" s="2" t="str">
        <f>IF(OR(AND($B85&gt;L$230, $B85&lt;L$231), $B85&gt;L$232), L85, "")</f>
        <v/>
      </c>
      <c r="CJ85" s="2" t="str">
        <f>IF(OR(AND($B85&gt;M$230, $B85&lt;M$231), $B85&gt;M$232), M85, "")</f>
        <v/>
      </c>
      <c r="CK85" s="2" t="str">
        <f>IF(OR(AND($B85&gt;N$230, $B85&lt;N$231), $B85&gt;N$232), N85, "")</f>
        <v/>
      </c>
      <c r="CL85" s="2" t="str">
        <f>IF(OR(AND($B85&gt;O$230, $B85&lt;O$231), $B85&gt;O$232), O85, "")</f>
        <v/>
      </c>
      <c r="CO85" s="2">
        <f>BK$207*$B85+BK$209</f>
        <v>93.423728839874258</v>
      </c>
      <c r="CP85" s="2">
        <f>BL$207*$B85+BL$209</f>
        <v>95.640784166294964</v>
      </c>
      <c r="CQ85" s="2">
        <f>BM$207*$B85+BM$209</f>
        <v>96.597408314577848</v>
      </c>
      <c r="CR85" s="2">
        <f>BN$207*$B85+BN$209</f>
        <v>96.596297244744633</v>
      </c>
      <c r="CS85" s="2">
        <f>BO$207*$B85+BO$209</f>
        <v>96.472219828179377</v>
      </c>
      <c r="CT85" s="2">
        <f>BP$207*$B85+BP$209</f>
        <v>98.413351081679309</v>
      </c>
      <c r="CU85" s="2">
        <f>BQ$207*$B85+BQ$209</f>
        <v>100.48255387473586</v>
      </c>
      <c r="CV85" s="2">
        <f>BR$207*$B85+BR$209</f>
        <v>101.04238086500841</v>
      </c>
      <c r="CW85" s="2">
        <f>BS$207*$B85+BS$209</f>
        <v>98.179810885578021</v>
      </c>
      <c r="CX85" s="2">
        <f>BT$207*$B85+BT$209</f>
        <v>93.670748298863515</v>
      </c>
      <c r="CY85" s="2">
        <f>BU$207*$B85+BU$209</f>
        <v>86.864102754626686</v>
      </c>
      <c r="CZ85" s="2">
        <f>BV$207*$B85+BV$209</f>
        <v>77.355747688889707</v>
      </c>
      <c r="DA85" s="2">
        <f>BW$207*$B85+BW$209</f>
        <v>66.517938245882021</v>
      </c>
      <c r="DD85" s="2">
        <f>BZ$207*$B85+BZ$209</f>
        <v>94.816707094835792</v>
      </c>
      <c r="DE85" s="2">
        <f>CA$207*$B85+CA$209</f>
        <v>96.358303377299578</v>
      </c>
      <c r="DF85" s="2">
        <f>CB$207*$B85+CB$209</f>
        <v>96.978048485453996</v>
      </c>
      <c r="DG85" s="2">
        <f>CC$207*$B85+CC$209</f>
        <v>97.084263138913059</v>
      </c>
      <c r="DH85" s="2">
        <f>CD$207*$B85+CD$209</f>
        <v>96.695975008665698</v>
      </c>
      <c r="DI85" s="2">
        <f>CE$207*$B85+CE$209</f>
        <v>98.965027142967017</v>
      </c>
      <c r="DJ85" s="2">
        <f>CF$207*$B85+CF$209</f>
        <v>101.27822256291762</v>
      </c>
      <c r="DK85" s="2">
        <f>CG$207*$B85+CG$209</f>
        <v>102.07236493945904</v>
      </c>
      <c r="DL85" s="2">
        <f>CH$207*$B85+CH$209</f>
        <v>99.266892957352482</v>
      </c>
      <c r="DM85" s="2">
        <f>CI$207*$B85+CI$209</f>
        <v>94.533462152837814</v>
      </c>
      <c r="DN85" s="2">
        <f>CJ$207*$B85+CJ$209</f>
        <v>87.96016949623079</v>
      </c>
      <c r="DO85" s="2">
        <f>CK$207*$B85+CK$209</f>
        <v>78.373281644396712</v>
      </c>
      <c r="DP85" s="2">
        <f>CL$207*$B85+CL$209</f>
        <v>67.223369633665754</v>
      </c>
      <c r="DS85" s="2">
        <f>POWER(10,($B85-C$227)/C$228)/(1+POWER(10,($B85-C$227)/C$228))</f>
        <v>9.7105183395273728E-2</v>
      </c>
      <c r="DT85" s="2">
        <f>POWER(10,($B85-D$227)/D$228)/(1+POWER(10,($B85-D$227)/D$228))</f>
        <v>0.11892073965466686</v>
      </c>
      <c r="DU85" s="2">
        <f>POWER(10,($B85-E$227)/E$228)/(1+POWER(10,($B85-E$227)/E$228))</f>
        <v>0.12220431288491537</v>
      </c>
      <c r="DV85" s="2">
        <f>POWER(10,($B85-F$227)/F$228)/(1+POWER(10,($B85-F$227)/F$228))</f>
        <v>0.13430318624391502</v>
      </c>
      <c r="DW85" s="2">
        <f>POWER(10,($B85-G$227)/G$228)/(1+POWER(10,($B85-G$227)/G$228))</f>
        <v>0.12785616830046742</v>
      </c>
      <c r="DX85" s="2">
        <f>POWER(10,($B85-H$227)/H$228)/(1+POWER(10,($B85-H$227)/H$228))</f>
        <v>0.12424055727384672</v>
      </c>
      <c r="DY85" s="2">
        <f>POWER(10,($B85-I$227)/I$228)/(1+POWER(10,($B85-I$227)/I$228))</f>
        <v>0.13090477501707903</v>
      </c>
      <c r="DZ85" s="2">
        <f>POWER(10,($B85-J$227)/J$228)/(1+POWER(10,($B85-J$227)/J$228))</f>
        <v>0.12697938242896195</v>
      </c>
      <c r="EA85" s="2">
        <f>POWER(10,($B85-K$227)/K$228)/(1+POWER(10,($B85-K$227)/K$228))</f>
        <v>0.12879034070965531</v>
      </c>
      <c r="EB85" s="2">
        <f>POWER(10,($B85-L$227)/L$228)/(1+POWER(10,($B85-L$227)/L$228))</f>
        <v>0.12449003840131644</v>
      </c>
      <c r="EC85" s="2">
        <f>POWER(10,($B85-M$227)/M$228)/(1+POWER(10,($B85-M$227)/M$228))</f>
        <v>0.11977395939748944</v>
      </c>
      <c r="ED85" s="2">
        <f>POWER(10,($B85-N$227)/N$228)/(1+POWER(10,($B85-N$227)/N$228))</f>
        <v>0.13946644529563954</v>
      </c>
      <c r="EE85" s="2">
        <f>POWER(10,($B85-O$227)/O$228)/(1+POWER(10,($B85-O$227)/O$228))</f>
        <v>0.12593916412727788</v>
      </c>
    </row>
    <row r="86" spans="2:135" x14ac:dyDescent="0.25">
      <c r="B86" s="2">
        <v>80</v>
      </c>
      <c r="C86">
        <v>137.74100000000001</v>
      </c>
      <c r="D86">
        <v>149.84</v>
      </c>
      <c r="E86">
        <v>149.203</v>
      </c>
      <c r="F86">
        <v>149.559</v>
      </c>
      <c r="G86">
        <v>145.50800000000001</v>
      </c>
      <c r="H86">
        <v>144.898</v>
      </c>
      <c r="I86">
        <v>148.661</v>
      </c>
      <c r="J86">
        <v>147.03399999999999</v>
      </c>
      <c r="K86">
        <v>143.136</v>
      </c>
      <c r="L86">
        <v>133.72900000000001</v>
      </c>
      <c r="M86">
        <v>120.593</v>
      </c>
      <c r="N86">
        <v>101.3443</v>
      </c>
      <c r="O86">
        <v>90.428600000000003</v>
      </c>
      <c r="R86" s="5">
        <f>AV86+(C$209*_xlfn.NORM.DIST($B86,C$214*C$215+C$213,C$219*C$214,FALSE))+(C$211*_xlfn.NORM.DIST($B86,C$214*C$216+C$213,C$220*C$214,FALSE))+(C$210*_xlfn.NORM.DIST($B86,C$214*C$217+C$213,C$221*C$214,FALSE))+(C$212*_xlfn.NORM.DIST($B86,C$214*C$218+C$213,C$222*C$214,FALSE))</f>
        <v>141.15513784319108</v>
      </c>
      <c r="S86" s="5">
        <f>AW86+(D$209*_xlfn.NORM.DIST($B86,D$214*D$215+D$213,D$219*D$214,FALSE))+(D$211*_xlfn.NORM.DIST($B86,D$214*D$216+D$213,D$220*D$214,FALSE))+(D$210*_xlfn.NORM.DIST($B86,D$214*D$217+D$213,D$221*D$214,FALSE))+(D$212*_xlfn.NORM.DIST($B86,D$214*D$218+D$213,D$222*D$214,FALSE))</f>
        <v>151.90088628560076</v>
      </c>
      <c r="T86" s="5">
        <f>AX86+(E$209*_xlfn.NORM.DIST($B86,E$214*E$215+E$213,E$219*E$214,FALSE))+(E$211*_xlfn.NORM.DIST($B86,E$214*E$216+E$213,E$220*E$214,FALSE))+(E$210*_xlfn.NORM.DIST($B86,E$214*E$217+E$213,E$221*E$214,FALSE))+(E$212*_xlfn.NORM.DIST($B86,E$214*E$218+E$213,E$222*E$214,FALSE))</f>
        <v>151.37276824492017</v>
      </c>
      <c r="U86" s="5">
        <f>AY86+(F$209*_xlfn.NORM.DIST($B86,F$214*F$215+F$213,F$219*F$214,FALSE))+(F$211*_xlfn.NORM.DIST($B86,F$214*F$216+F$213,F$220*F$214,FALSE))+(F$210*_xlfn.NORM.DIST($B86,F$214*F$217+F$213,F$221*F$214,FALSE))+(F$212*_xlfn.NORM.DIST($B86,F$214*F$218+F$213,F$222*F$214,FALSE))</f>
        <v>147.60473940073305</v>
      </c>
      <c r="V86" s="5">
        <f>AZ86+(G$209*_xlfn.NORM.DIST($B86,G$214*G$215+G$213,G$219*G$214,FALSE))+(G$211*_xlfn.NORM.DIST($B86,G$214*G$216+G$213,G$220*G$214,FALSE))+(G$210*_xlfn.NORM.DIST($B86,G$214*G$217+G$213,G$221*G$214,FALSE))+(G$212*_xlfn.NORM.DIST($B86,G$214*G$218+G$213,G$222*G$214,FALSE))</f>
        <v>144.6210744685867</v>
      </c>
      <c r="W86" s="5">
        <f>BA86+(H$209*_xlfn.NORM.DIST($B86,H$214*H$215+H$213,H$219*H$214,FALSE))+(H$211*_xlfn.NORM.DIST($B86,H$214*H$216+H$213,H$220*H$214,FALSE))+(H$210*_xlfn.NORM.DIST($B86,H$214*H$217+H$213,H$221*H$214,FALSE))+(H$212*_xlfn.NORM.DIST($B86,H$214*H$218+H$213,H$222*H$214,FALSE))</f>
        <v>145.34381005057304</v>
      </c>
      <c r="X86" s="5">
        <f>BB86+(I$209*_xlfn.NORM.DIST($B86,I$214*I$215+I$213,I$219*I$214,FALSE))+(I$211*_xlfn.NORM.DIST($B86,I$214*I$216+I$213,I$220*I$214,FALSE))+(I$210*_xlfn.NORM.DIST($B86,I$214*I$217+I$213,I$221*I$214,FALSE))+(I$212*_xlfn.NORM.DIST($B86,I$214*I$218+I$213,I$222*I$214,FALSE))</f>
        <v>147.99232911946132</v>
      </c>
      <c r="Y86" s="5">
        <f>BC86+(J$209*_xlfn.NORM.DIST($B86,J$214*J$215+J$213,J$219*J$214,FALSE))+(J$211*_xlfn.NORM.DIST($B86,J$214*J$216+J$213,J$220*J$214,FALSE))+(J$210*_xlfn.NORM.DIST($B86,J$214*J$217+J$213,J$221*J$214,FALSE))+(J$212*_xlfn.NORM.DIST($B86,J$214*J$218+J$213,J$222*J$214,FALSE))</f>
        <v>146.89598545732144</v>
      </c>
      <c r="Z86" s="5">
        <f>BD86+(K$209*_xlfn.NORM.DIST($B86,K$214*K$215+K$213,K$219*K$214,FALSE))+(K$211*_xlfn.NORM.DIST($B86,K$214*K$216+K$213,K$220*K$214,FALSE))+(K$210*_xlfn.NORM.DIST($B86,K$214*K$217+K$213,K$221*K$214,FALSE))+(K$212*_xlfn.NORM.DIST($B86,K$214*K$218+K$213,K$222*K$214,FALSE))</f>
        <v>140.68853638470003</v>
      </c>
      <c r="AA86" s="5">
        <f>BE86+(L$209*_xlfn.NORM.DIST($B86,L$214*L$215+L$213,L$219*L$214,FALSE))+(L$211*_xlfn.NORM.DIST($B86,L$214*L$216+L$213,L$220*L$214,FALSE))+(L$210*_xlfn.NORM.DIST($B86,L$214*L$217+L$213,L$221*L$214,FALSE))+(L$212*_xlfn.NORM.DIST($B86,L$214*L$218+L$213,L$222*L$214,FALSE))</f>
        <v>132.11366349493343</v>
      </c>
      <c r="AB86" s="5">
        <f>BF86+(M$209*_xlfn.NORM.DIST($B86,M$214*M$215+M$213,M$219*M$214,FALSE))+(M$211*_xlfn.NORM.DIST($B86,M$214*M$216+M$213,M$220*M$214,FALSE))+(M$210*_xlfn.NORM.DIST($B86,M$214*M$217+M$213,M$221*M$214,FALSE))+(M$212*_xlfn.NORM.DIST($B86,M$214*M$218+M$213,M$222*M$214,FALSE))</f>
        <v>121.56723276524514</v>
      </c>
      <c r="AC86" s="5">
        <f>BG86+(N$209*_xlfn.NORM.DIST($B86,N$214*N$215+N$213,N$219*N$214,FALSE))+(N$211*_xlfn.NORM.DIST($B86,N$214*N$216+N$213,N$220*N$214,FALSE))+(N$210*_xlfn.NORM.DIST($B86,N$214*N$217+N$213,N$221*N$214,FALSE))+(N$212*_xlfn.NORM.DIST($B86,N$214*N$218+N$213,N$222*N$214,FALSE))</f>
        <v>98.695401859714622</v>
      </c>
      <c r="AD86" s="5">
        <f>BH86+(O$209*_xlfn.NORM.DIST($B86,O$214*O$215+O$213,O$219*O$214,FALSE))+(O$211*_xlfn.NORM.DIST($B86,O$214*O$216+O$213,O$220*O$214,FALSE))+(O$210*_xlfn.NORM.DIST($B86,O$214*O$217+O$213,O$221*O$214,FALSE))+(O$212*_xlfn.NORM.DIST($B86,O$214*O$218+O$213,O$222*O$214,FALSE))</f>
        <v>87.788016809616494</v>
      </c>
      <c r="AE86" s="5"/>
      <c r="AG86" s="5">
        <f t="shared" si="26"/>
        <v>-3.4141378431910709</v>
      </c>
      <c r="AH86" s="5">
        <f t="shared" si="27"/>
        <v>-2.060886285600759</v>
      </c>
      <c r="AI86" s="5">
        <f t="shared" si="28"/>
        <v>-2.1697682449201636</v>
      </c>
      <c r="AJ86" s="5">
        <f t="shared" si="29"/>
        <v>1.9542605992669451</v>
      </c>
      <c r="AK86" s="5">
        <f t="shared" si="30"/>
        <v>0.88692553141331132</v>
      </c>
      <c r="AL86" s="5">
        <f t="shared" si="31"/>
        <v>-0.44581005057304424</v>
      </c>
      <c r="AM86" s="5">
        <f t="shared" si="32"/>
        <v>0.66867088053868429</v>
      </c>
      <c r="AN86" s="5">
        <f t="shared" si="33"/>
        <v>0.13801454267854751</v>
      </c>
      <c r="AO86" s="5">
        <f t="shared" si="34"/>
        <v>2.4474636152999665</v>
      </c>
      <c r="AP86" s="5">
        <f t="shared" si="35"/>
        <v>1.6153365050665798</v>
      </c>
      <c r="AQ86" s="5">
        <f t="shared" si="36"/>
        <v>-0.97423276524513369</v>
      </c>
      <c r="AR86" s="5">
        <f t="shared" si="37"/>
        <v>2.6488981402853824</v>
      </c>
      <c r="AS86" s="5">
        <f t="shared" si="38"/>
        <v>2.6405831903835093</v>
      </c>
      <c r="AV86" s="2">
        <f t="shared" si="39"/>
        <v>93.575778659204872</v>
      </c>
      <c r="AW86" s="2">
        <f t="shared" si="40"/>
        <v>95.731833182209769</v>
      </c>
      <c r="AX86" s="2">
        <f t="shared" si="41"/>
        <v>96.637838022867811</v>
      </c>
      <c r="AY86" s="2">
        <f t="shared" si="42"/>
        <v>96.658233551162681</v>
      </c>
      <c r="AZ86" s="2">
        <f t="shared" si="43"/>
        <v>96.515867524639191</v>
      </c>
      <c r="BA86" s="2">
        <f t="shared" si="44"/>
        <v>98.517466428234926</v>
      </c>
      <c r="BB86" s="2">
        <f t="shared" si="45"/>
        <v>100.62742815856787</v>
      </c>
      <c r="BC86" s="2">
        <f t="shared" si="46"/>
        <v>101.21979482690257</v>
      </c>
      <c r="BD86" s="2">
        <f t="shared" si="47"/>
        <v>98.358758214423688</v>
      </c>
      <c r="BE86" s="2">
        <f t="shared" si="48"/>
        <v>93.805249558006437</v>
      </c>
      <c r="BF86" s="2">
        <f t="shared" si="49"/>
        <v>87.031958056777285</v>
      </c>
      <c r="BG86" s="2">
        <f t="shared" si="50"/>
        <v>77.540157259988703</v>
      </c>
      <c r="BH86" s="2">
        <f t="shared" si="51"/>
        <v>66.637269977266428</v>
      </c>
      <c r="BK86" s="2" t="str">
        <f>IF(OR($B86&lt;C$229, AND($B86&gt;C$230, $B86&lt;C$231)), C86, "")</f>
        <v/>
      </c>
      <c r="BL86" s="2" t="str">
        <f>IF(OR($B86&lt;D$229, AND($B86&gt;D$230, $B86&lt;D$231)), D86, "")</f>
        <v/>
      </c>
      <c r="BM86" s="2" t="str">
        <f>IF(OR($B86&lt;E$229, AND($B86&gt;E$230, $B86&lt;E$231)), E86, "")</f>
        <v/>
      </c>
      <c r="BN86" s="2" t="str">
        <f>IF(OR($B86&lt;F$229, AND($B86&gt;F$230, $B86&lt;F$231)), F86, "")</f>
        <v/>
      </c>
      <c r="BO86" s="2" t="str">
        <f>IF(OR($B86&lt;G$229, AND($B86&gt;G$230, $B86&lt;G$231)), G86, "")</f>
        <v/>
      </c>
      <c r="BP86" s="2" t="str">
        <f>IF(OR($B86&lt;H$229, AND($B86&gt;H$230, $B86&lt;H$231)), H86, "")</f>
        <v/>
      </c>
      <c r="BQ86" s="2" t="str">
        <f>IF(OR($B86&lt;I$229, AND($B86&gt;I$230, $B86&lt;I$231)), I86, "")</f>
        <v/>
      </c>
      <c r="BR86" s="2" t="str">
        <f>IF(OR($B86&lt;J$229, AND($B86&gt;J$230, $B86&lt;J$231)), J86, "")</f>
        <v/>
      </c>
      <c r="BS86" s="2" t="str">
        <f>IF(OR($B86&lt;K$229, AND($B86&gt;K$230, $B86&lt;K$231)), K86, "")</f>
        <v/>
      </c>
      <c r="BT86" s="2" t="str">
        <f>IF(OR($B86&lt;L$229, AND($B86&gt;L$230, $B86&lt;L$231)), L86, "")</f>
        <v/>
      </c>
      <c r="BU86" s="2" t="str">
        <f>IF(OR($B86&lt;M$229, AND($B86&gt;M$230, $B86&lt;M$231)), M86, "")</f>
        <v/>
      </c>
      <c r="BV86" s="2" t="str">
        <f>IF(OR($B86&lt;N$229, AND($B86&gt;N$230, $B86&lt;N$231)), N86, "")</f>
        <v/>
      </c>
      <c r="BW86" s="2" t="str">
        <f>IF(OR($B86&lt;O$229, AND($B86&gt;O$230, $B86&lt;O$231)), O86, "")</f>
        <v/>
      </c>
      <c r="BZ86" s="2" t="str">
        <f>IF(OR(AND($B86&gt;C$230, $B86&lt;C$231), $B86&gt;C$232), C86, "")</f>
        <v/>
      </c>
      <c r="CA86" s="2" t="str">
        <f>IF(OR(AND($B86&gt;D$230, $B86&lt;D$231), $B86&gt;D$232), D86, "")</f>
        <v/>
      </c>
      <c r="CB86" s="2" t="str">
        <f>IF(OR(AND($B86&gt;E$230, $B86&lt;E$231), $B86&gt;E$232), E86, "")</f>
        <v/>
      </c>
      <c r="CC86" s="2" t="str">
        <f>IF(OR(AND($B86&gt;F$230, $B86&lt;F$231), $B86&gt;F$232), F86, "")</f>
        <v/>
      </c>
      <c r="CD86" s="2" t="str">
        <f>IF(OR(AND($B86&gt;G$230, $B86&lt;G$231), $B86&gt;G$232), G86, "")</f>
        <v/>
      </c>
      <c r="CE86" s="2" t="str">
        <f>IF(OR(AND($B86&gt;H$230, $B86&lt;H$231), $B86&gt;H$232), H86, "")</f>
        <v/>
      </c>
      <c r="CF86" s="2" t="str">
        <f>IF(OR(AND($B86&gt;I$230, $B86&lt;I$231), $B86&gt;I$232), I86, "")</f>
        <v/>
      </c>
      <c r="CG86" s="2" t="str">
        <f>IF(OR(AND($B86&gt;J$230, $B86&lt;J$231), $B86&gt;J$232), J86, "")</f>
        <v/>
      </c>
      <c r="CH86" s="2" t="str">
        <f>IF(OR(AND($B86&gt;K$230, $B86&lt;K$231), $B86&gt;K$232), K86, "")</f>
        <v/>
      </c>
      <c r="CI86" s="2" t="str">
        <f>IF(OR(AND($B86&gt;L$230, $B86&lt;L$231), $B86&gt;L$232), L86, "")</f>
        <v/>
      </c>
      <c r="CJ86" s="2" t="str">
        <f>IF(OR(AND($B86&gt;M$230, $B86&lt;M$231), $B86&gt;M$232), M86, "")</f>
        <v/>
      </c>
      <c r="CK86" s="2" t="str">
        <f>IF(OR(AND($B86&gt;N$230, $B86&lt;N$231), $B86&gt;N$232), N86, "")</f>
        <v/>
      </c>
      <c r="CL86" s="2" t="str">
        <f>IF(OR(AND($B86&gt;O$230, $B86&lt;O$231), $B86&gt;O$232), O86, "")</f>
        <v/>
      </c>
      <c r="CO86" s="2">
        <f>BK$207*$B86+BK$209</f>
        <v>93.439043076912085</v>
      </c>
      <c r="CP86" s="2">
        <f>BL$207*$B86+BL$209</f>
        <v>95.64919387336279</v>
      </c>
      <c r="CQ86" s="2">
        <f>BM$207*$B86+BM$209</f>
        <v>96.593933764199974</v>
      </c>
      <c r="CR86" s="2">
        <f>BN$207*$B86+BN$209</f>
        <v>96.594562063751255</v>
      </c>
      <c r="CS86" s="2">
        <f>BO$207*$B86+BO$209</f>
        <v>96.491303136298129</v>
      </c>
      <c r="CT86" s="2">
        <f>BP$207*$B86+BP$209</f>
        <v>98.45091397582361</v>
      </c>
      <c r="CU86" s="2">
        <f>BQ$207*$B86+BQ$209</f>
        <v>100.52648342901205</v>
      </c>
      <c r="CV86" s="2">
        <f>BR$207*$B86+BR$209</f>
        <v>101.09225265757117</v>
      </c>
      <c r="CW86" s="2">
        <f>BS$207*$B86+BS$209</f>
        <v>98.222110890216499</v>
      </c>
      <c r="CX86" s="2">
        <f>BT$207*$B86+BT$209</f>
        <v>93.701004587721386</v>
      </c>
      <c r="CY86" s="2">
        <f>BU$207*$B86+BU$209</f>
        <v>86.901778907376922</v>
      </c>
      <c r="CZ86" s="2">
        <f>BV$207*$B86+BV$209</f>
        <v>77.399183348219879</v>
      </c>
      <c r="DA86" s="2">
        <f>BW$207*$B86+BW$209</f>
        <v>66.548773258341498</v>
      </c>
      <c r="DD86" s="2">
        <f>BZ$207*$B86+BZ$209</f>
        <v>94.735293446124345</v>
      </c>
      <c r="DE86" s="2">
        <f>CA$207*$B86+CA$209</f>
        <v>96.290231438072666</v>
      </c>
      <c r="DF86" s="2">
        <f>CB$207*$B86+CB$209</f>
        <v>96.925454364295192</v>
      </c>
      <c r="DG86" s="2">
        <f>CC$207*$B86+CC$209</f>
        <v>97.032537577150777</v>
      </c>
      <c r="DH86" s="2">
        <f>CD$207*$B86+CD$209</f>
        <v>96.668684775694601</v>
      </c>
      <c r="DI86" s="2">
        <f>CE$207*$B86+CE$209</f>
        <v>98.945310483047308</v>
      </c>
      <c r="DJ86" s="2">
        <f>CF$207*$B86+CF$209</f>
        <v>101.23864529806215</v>
      </c>
      <c r="DK86" s="2">
        <f>CG$207*$B86+CG$209</f>
        <v>102.01952795995385</v>
      </c>
      <c r="DL86" s="2">
        <f>CH$207*$B86+CH$209</f>
        <v>99.201783346002514</v>
      </c>
      <c r="DM86" s="2">
        <f>CI$207*$B86+CI$209</f>
        <v>94.473873002959337</v>
      </c>
      <c r="DN86" s="2">
        <f>CJ$207*$B86+CJ$209</f>
        <v>87.904473727327684</v>
      </c>
      <c r="DO86" s="2">
        <f>CK$207*$B86+CK$209</f>
        <v>78.333456116701967</v>
      </c>
      <c r="DP86" s="2">
        <f>CL$207*$B86+CL$209</f>
        <v>67.197424728386309</v>
      </c>
      <c r="DS86" s="2">
        <f>POWER(10,($B86-C$227)/C$228)/(1+POWER(10,($B86-C$227)/C$228))</f>
        <v>0.10548547220539642</v>
      </c>
      <c r="DT86" s="2">
        <f>POWER(10,($B86-D$227)/D$228)/(1+POWER(10,($B86-D$227)/D$228))</f>
        <v>0.12891492386156572</v>
      </c>
      <c r="DU86" s="2">
        <f>POWER(10,($B86-E$227)/E$228)/(1+POWER(10,($B86-E$227)/E$228))</f>
        <v>0.13243297295922607</v>
      </c>
      <c r="DV86" s="2">
        <f>POWER(10,($B86-F$227)/F$228)/(1+POWER(10,($B86-F$227)/F$228))</f>
        <v>0.14537682008115141</v>
      </c>
      <c r="DW86" s="2">
        <f>POWER(10,($B86-G$227)/G$228)/(1+POWER(10,($B86-G$227)/G$228))</f>
        <v>0.13848326368295916</v>
      </c>
      <c r="DX86" s="2">
        <f>POWER(10,($B86-H$227)/H$228)/(1+POWER(10,($B86-H$227)/H$228))</f>
        <v>0.13461351655786979</v>
      </c>
      <c r="DY86" s="2">
        <f>POWER(10,($B86-I$227)/I$228)/(1+POWER(10,($B86-I$227)/I$228))</f>
        <v>0.14174408086530563</v>
      </c>
      <c r="DZ86" s="2">
        <f>POWER(10,($B86-J$227)/J$228)/(1+POWER(10,($B86-J$227)/J$228))</f>
        <v>0.13754509475630269</v>
      </c>
      <c r="EA86" s="2">
        <f>POWER(10,($B86-K$227)/K$228)/(1+POWER(10,($B86-K$227)/K$228))</f>
        <v>0.13948266423143313</v>
      </c>
      <c r="EB86" s="2">
        <f>POWER(10,($B86-L$227)/L$228)/(1+POWER(10,($B86-L$227)/L$228))</f>
        <v>0.13488061904167445</v>
      </c>
      <c r="EC86" s="2">
        <f>POWER(10,($B86-M$227)/M$228)/(1+POWER(10,($B86-M$227)/M$228))</f>
        <v>0.12982928285872206</v>
      </c>
      <c r="ED86" s="2">
        <f>POWER(10,($B86-N$227)/N$228)/(1+POWER(10,($B86-N$227)/N$228))</f>
        <v>0.15089159881846803</v>
      </c>
      <c r="EE86" s="2">
        <f>POWER(10,($B86-O$227)/O$228)/(1+POWER(10,($B86-O$227)/O$228))</f>
        <v>0.13643184824480817</v>
      </c>
    </row>
    <row r="87" spans="2:135" x14ac:dyDescent="0.25">
      <c r="B87" s="2">
        <v>81</v>
      </c>
      <c r="C87">
        <v>140.63800000000001</v>
      </c>
      <c r="D87">
        <v>151.52000000000001</v>
      </c>
      <c r="E87">
        <v>151.881</v>
      </c>
      <c r="F87">
        <v>149.08500000000001</v>
      </c>
      <c r="G87">
        <v>145.49199999999999</v>
      </c>
      <c r="H87">
        <v>146.64400000000001</v>
      </c>
      <c r="I87">
        <v>148.017</v>
      </c>
      <c r="J87">
        <v>147.661</v>
      </c>
      <c r="K87">
        <v>140.25399999999999</v>
      </c>
      <c r="L87">
        <v>131.30500000000001</v>
      </c>
      <c r="M87">
        <v>120.949</v>
      </c>
      <c r="N87">
        <v>96.901600000000002</v>
      </c>
      <c r="O87">
        <v>88.381</v>
      </c>
      <c r="R87" s="5">
        <f>AV87+(C$209*_xlfn.NORM.DIST($B87,C$214*C$215+C$213,C$219*C$214,FALSE))+(C$211*_xlfn.NORM.DIST($B87,C$214*C$216+C$213,C$220*C$214,FALSE))+(C$210*_xlfn.NORM.DIST($B87,C$214*C$217+C$213,C$221*C$214,FALSE))+(C$212*_xlfn.NORM.DIST($B87,C$214*C$218+C$213,C$222*C$214,FALSE))</f>
        <v>145.73763419620138</v>
      </c>
      <c r="S87" s="5">
        <f>AW87+(D$209*_xlfn.NORM.DIST($B87,D$214*D$215+D$213,D$219*D$214,FALSE))+(D$211*_xlfn.NORM.DIST($B87,D$214*D$216+D$213,D$220*D$214,FALSE))+(D$210*_xlfn.NORM.DIST($B87,D$214*D$217+D$213,D$221*D$214,FALSE))+(D$212*_xlfn.NORM.DIST($B87,D$214*D$218+D$213,D$222*D$214,FALSE))</f>
        <v>151.51945140755191</v>
      </c>
      <c r="T87" s="5">
        <f>AX87+(E$209*_xlfn.NORM.DIST($B87,E$214*E$215+E$213,E$219*E$214,FALSE))+(E$211*_xlfn.NORM.DIST($B87,E$214*E$216+E$213,E$220*E$214,FALSE))+(E$210*_xlfn.NORM.DIST($B87,E$214*E$217+E$213,E$221*E$214,FALSE))+(E$212*_xlfn.NORM.DIST($B87,E$214*E$218+E$213,E$222*E$214,FALSE))</f>
        <v>151.3367644402806</v>
      </c>
      <c r="U87" s="5">
        <f>AY87+(F$209*_xlfn.NORM.DIST($B87,F$214*F$215+F$213,F$219*F$214,FALSE))+(F$211*_xlfn.NORM.DIST($B87,F$214*F$216+F$213,F$220*F$214,FALSE))+(F$210*_xlfn.NORM.DIST($B87,F$214*F$217+F$213,F$221*F$214,FALSE))+(F$212*_xlfn.NORM.DIST($B87,F$214*F$218+F$213,F$222*F$214,FALSE))</f>
        <v>142.87471668532294</v>
      </c>
      <c r="V87" s="5">
        <f>AZ87+(G$209*_xlfn.NORM.DIST($B87,G$214*G$215+G$213,G$219*G$214,FALSE))+(G$211*_xlfn.NORM.DIST($B87,G$214*G$216+G$213,G$220*G$214,FALSE))+(G$210*_xlfn.NORM.DIST($B87,G$214*G$217+G$213,G$221*G$214,FALSE))+(G$212*_xlfn.NORM.DIST($B87,G$214*G$218+G$213,G$222*G$214,FALSE))</f>
        <v>141.59020838496124</v>
      </c>
      <c r="W87" s="5">
        <f>BA87+(H$209*_xlfn.NORM.DIST($B87,H$214*H$215+H$213,H$219*H$214,FALSE))+(H$211*_xlfn.NORM.DIST($B87,H$214*H$216+H$213,H$220*H$214,FALSE))+(H$210*_xlfn.NORM.DIST($B87,H$214*H$217+H$213,H$221*H$214,FALSE))+(H$212*_xlfn.NORM.DIST($B87,H$214*H$218+H$213,H$222*H$214,FALSE))</f>
        <v>143.79513033581179</v>
      </c>
      <c r="X87" s="5">
        <f>BB87+(I$209*_xlfn.NORM.DIST($B87,I$214*I$215+I$213,I$219*I$214,FALSE))+(I$211*_xlfn.NORM.DIST($B87,I$214*I$216+I$213,I$220*I$214,FALSE))+(I$210*_xlfn.NORM.DIST($B87,I$214*I$217+I$213,I$221*I$214,FALSE))+(I$212*_xlfn.NORM.DIST($B87,I$214*I$218+I$213,I$222*I$214,FALSE))</f>
        <v>144.64080072189023</v>
      </c>
      <c r="Y87" s="5">
        <f>BC87+(J$209*_xlfn.NORM.DIST($B87,J$214*J$215+J$213,J$219*J$214,FALSE))+(J$211*_xlfn.NORM.DIST($B87,J$214*J$216+J$213,J$220*J$214,FALSE))+(J$210*_xlfn.NORM.DIST($B87,J$214*J$217+J$213,J$221*J$214,FALSE))+(J$212*_xlfn.NORM.DIST($B87,J$214*J$218+J$213,J$222*J$214,FALSE))</f>
        <v>144.54051973685182</v>
      </c>
      <c r="Z87" s="5">
        <f>BD87+(K$209*_xlfn.NORM.DIST($B87,K$214*K$215+K$213,K$219*K$214,FALSE))+(K$211*_xlfn.NORM.DIST($B87,K$214*K$216+K$213,K$220*K$214,FALSE))+(K$210*_xlfn.NORM.DIST($B87,K$214*K$217+K$213,K$221*K$214,FALSE))+(K$212*_xlfn.NORM.DIST($B87,K$214*K$218+K$213,K$222*K$214,FALSE))</f>
        <v>137.3839984063269</v>
      </c>
      <c r="AA87" s="5">
        <f>BE87+(L$209*_xlfn.NORM.DIST($B87,L$214*L$215+L$213,L$219*L$214,FALSE))+(L$211*_xlfn.NORM.DIST($B87,L$214*L$216+L$213,L$220*L$214,FALSE))+(L$210*_xlfn.NORM.DIST($B87,L$214*L$217+L$213,L$221*L$214,FALSE))+(L$212*_xlfn.NORM.DIST($B87,L$214*L$218+L$213,L$222*L$214,FALSE))</f>
        <v>129.84581647671081</v>
      </c>
      <c r="AB87" s="5">
        <f>BF87+(M$209*_xlfn.NORM.DIST($B87,M$214*M$215+M$213,M$219*M$214,FALSE))+(M$211*_xlfn.NORM.DIST($B87,M$214*M$216+M$213,M$220*M$214,FALSE))+(M$210*_xlfn.NORM.DIST($B87,M$214*M$217+M$213,M$221*M$214,FALSE))+(M$212*_xlfn.NORM.DIST($B87,M$214*M$218+M$213,M$222*M$214,FALSE))</f>
        <v>119.76865928060491</v>
      </c>
      <c r="AC87" s="5">
        <f>BG87+(N$209*_xlfn.NORM.DIST($B87,N$214*N$215+N$213,N$219*N$214,FALSE))+(N$211*_xlfn.NORM.DIST($B87,N$214*N$216+N$213,N$220*N$214,FALSE))+(N$210*_xlfn.NORM.DIST($B87,N$214*N$217+N$213,N$221*N$214,FALSE))+(N$212*_xlfn.NORM.DIST($B87,N$214*N$218+N$213,N$222*N$214,FALSE))</f>
        <v>94.665847219773354</v>
      </c>
      <c r="AD87" s="5">
        <f>BH87+(O$209*_xlfn.NORM.DIST($B87,O$214*O$215+O$213,O$219*O$214,FALSE))+(O$211*_xlfn.NORM.DIST($B87,O$214*O$216+O$213,O$220*O$214,FALSE))+(O$210*_xlfn.NORM.DIST($B87,O$214*O$217+O$213,O$221*O$214,FALSE))+(O$212*_xlfn.NORM.DIST($B87,O$214*O$218+O$213,O$222*O$214,FALSE))</f>
        <v>84.928734701114692</v>
      </c>
      <c r="AE87" s="5"/>
      <c r="AG87" s="5">
        <f t="shared" si="26"/>
        <v>-5.0996341962013787</v>
      </c>
      <c r="AH87" s="5">
        <f t="shared" si="27"/>
        <v>5.4859244809790653E-4</v>
      </c>
      <c r="AI87" s="5">
        <f t="shared" si="28"/>
        <v>0.54423555971939663</v>
      </c>
      <c r="AJ87" s="5">
        <f t="shared" si="29"/>
        <v>6.2102833146770706</v>
      </c>
      <c r="AK87" s="5">
        <f t="shared" si="30"/>
        <v>3.9017916150387464</v>
      </c>
      <c r="AL87" s="5">
        <f t="shared" si="31"/>
        <v>2.8488696641882143</v>
      </c>
      <c r="AM87" s="5">
        <f t="shared" si="32"/>
        <v>3.3761992781097661</v>
      </c>
      <c r="AN87" s="5">
        <f t="shared" si="33"/>
        <v>3.1204802631481812</v>
      </c>
      <c r="AO87" s="5">
        <f t="shared" si="34"/>
        <v>2.8700015936730949</v>
      </c>
      <c r="AP87" s="5">
        <f t="shared" si="35"/>
        <v>1.4591835232891981</v>
      </c>
      <c r="AQ87" s="5">
        <f t="shared" si="36"/>
        <v>1.1803407193950903</v>
      </c>
      <c r="AR87" s="5">
        <f t="shared" si="37"/>
        <v>2.2357527802266475</v>
      </c>
      <c r="AS87" s="5">
        <f t="shared" si="38"/>
        <v>3.4522652988853082</v>
      </c>
      <c r="AV87" s="2">
        <f t="shared" si="39"/>
        <v>93.591699370807731</v>
      </c>
      <c r="AW87" s="2">
        <f t="shared" si="40"/>
        <v>95.736424581651491</v>
      </c>
      <c r="AX87" s="2">
        <f t="shared" si="41"/>
        <v>96.630949292358949</v>
      </c>
      <c r="AY87" s="2">
        <f t="shared" si="42"/>
        <v>96.653817255807482</v>
      </c>
      <c r="AZ87" s="2">
        <f t="shared" si="43"/>
        <v>96.530016946672788</v>
      </c>
      <c r="BA87" s="2">
        <f t="shared" si="44"/>
        <v>98.552168495456499</v>
      </c>
      <c r="BB87" s="2">
        <f t="shared" si="45"/>
        <v>100.66679999444891</v>
      </c>
      <c r="BC87" s="2">
        <f t="shared" si="46"/>
        <v>101.26485299379181</v>
      </c>
      <c r="BD87" s="2">
        <f t="shared" si="47"/>
        <v>98.396043132219887</v>
      </c>
      <c r="BE87" s="2">
        <f t="shared" si="48"/>
        <v>93.830978019920224</v>
      </c>
      <c r="BF87" s="2">
        <f t="shared" si="49"/>
        <v>87.067300350084622</v>
      </c>
      <c r="BG87" s="2">
        <f t="shared" si="50"/>
        <v>77.58139800900868</v>
      </c>
      <c r="BH87" s="2">
        <f t="shared" si="51"/>
        <v>66.666998733149754</v>
      </c>
      <c r="BK87" s="2" t="str">
        <f>IF(OR($B87&lt;C$229, AND($B87&gt;C$230, $B87&lt;C$231)), C87, "")</f>
        <v/>
      </c>
      <c r="BL87" s="2" t="str">
        <f>IF(OR($B87&lt;D$229, AND($B87&gt;D$230, $B87&lt;D$231)), D87, "")</f>
        <v/>
      </c>
      <c r="BM87" s="2" t="str">
        <f>IF(OR($B87&lt;E$229, AND($B87&gt;E$230, $B87&lt;E$231)), E87, "")</f>
        <v/>
      </c>
      <c r="BN87" s="2" t="str">
        <f>IF(OR($B87&lt;F$229, AND($B87&gt;F$230, $B87&lt;F$231)), F87, "")</f>
        <v/>
      </c>
      <c r="BO87" s="2" t="str">
        <f>IF(OR($B87&lt;G$229, AND($B87&gt;G$230, $B87&lt;G$231)), G87, "")</f>
        <v/>
      </c>
      <c r="BP87" s="2" t="str">
        <f>IF(OR($B87&lt;H$229, AND($B87&gt;H$230, $B87&lt;H$231)), H87, "")</f>
        <v/>
      </c>
      <c r="BQ87" s="2" t="str">
        <f>IF(OR($B87&lt;I$229, AND($B87&gt;I$230, $B87&lt;I$231)), I87, "")</f>
        <v/>
      </c>
      <c r="BR87" s="2" t="str">
        <f>IF(OR($B87&lt;J$229, AND($B87&gt;J$230, $B87&lt;J$231)), J87, "")</f>
        <v/>
      </c>
      <c r="BS87" s="2" t="str">
        <f>IF(OR($B87&lt;K$229, AND($B87&gt;K$230, $B87&lt;K$231)), K87, "")</f>
        <v/>
      </c>
      <c r="BT87" s="2" t="str">
        <f>IF(OR($B87&lt;L$229, AND($B87&gt;L$230, $B87&lt;L$231)), L87, "")</f>
        <v/>
      </c>
      <c r="BU87" s="2" t="str">
        <f>IF(OR($B87&lt;M$229, AND($B87&gt;M$230, $B87&lt;M$231)), M87, "")</f>
        <v/>
      </c>
      <c r="BV87" s="2" t="str">
        <f>IF(OR($B87&lt;N$229, AND($B87&gt;N$230, $B87&lt;N$231)), N87, "")</f>
        <v/>
      </c>
      <c r="BW87" s="2" t="str">
        <f>IF(OR($B87&lt;O$229, AND($B87&gt;O$230, $B87&lt;O$231)), O87, "")</f>
        <v/>
      </c>
      <c r="BZ87" s="2" t="str">
        <f>IF(OR(AND($B87&gt;C$230, $B87&lt;C$231), $B87&gt;C$232), C87, "")</f>
        <v/>
      </c>
      <c r="CA87" s="2" t="str">
        <f>IF(OR(AND($B87&gt;D$230, $B87&lt;D$231), $B87&gt;D$232), D87, "")</f>
        <v/>
      </c>
      <c r="CB87" s="2" t="str">
        <f>IF(OR(AND($B87&gt;E$230, $B87&lt;E$231), $B87&gt;E$232), E87, "")</f>
        <v/>
      </c>
      <c r="CC87" s="2" t="str">
        <f>IF(OR(AND($B87&gt;F$230, $B87&lt;F$231), $B87&gt;F$232), F87, "")</f>
        <v/>
      </c>
      <c r="CD87" s="2" t="str">
        <f>IF(OR(AND($B87&gt;G$230, $B87&lt;G$231), $B87&gt;G$232), G87, "")</f>
        <v/>
      </c>
      <c r="CE87" s="2" t="str">
        <f>IF(OR(AND($B87&gt;H$230, $B87&lt;H$231), $B87&gt;H$232), H87, "")</f>
        <v/>
      </c>
      <c r="CF87" s="2" t="str">
        <f>IF(OR(AND($B87&gt;I$230, $B87&lt;I$231), $B87&gt;I$232), I87, "")</f>
        <v/>
      </c>
      <c r="CG87" s="2" t="str">
        <f>IF(OR(AND($B87&gt;J$230, $B87&lt;J$231), $B87&gt;J$232), J87, "")</f>
        <v/>
      </c>
      <c r="CH87" s="2" t="str">
        <f>IF(OR(AND($B87&gt;K$230, $B87&lt;K$231), $B87&gt;K$232), K87, "")</f>
        <v/>
      </c>
      <c r="CI87" s="2" t="str">
        <f>IF(OR(AND($B87&gt;L$230, $B87&lt;L$231), $B87&gt;L$232), L87, "")</f>
        <v/>
      </c>
      <c r="CJ87" s="2" t="str">
        <f>IF(OR(AND($B87&gt;M$230, $B87&lt;M$231), $B87&gt;M$232), M87, "")</f>
        <v/>
      </c>
      <c r="CK87" s="2" t="str">
        <f>IF(OR(AND($B87&gt;N$230, $B87&lt;N$231), $B87&gt;N$232), N87, "")</f>
        <v/>
      </c>
      <c r="CL87" s="2" t="str">
        <f>IF(OR(AND($B87&gt;O$230, $B87&lt;O$231), $B87&gt;O$232), O87, "")</f>
        <v/>
      </c>
      <c r="CO87" s="2">
        <f>BK$207*$B87+BK$209</f>
        <v>93.454357313949913</v>
      </c>
      <c r="CP87" s="2">
        <f>BL$207*$B87+BL$209</f>
        <v>95.657603580430603</v>
      </c>
      <c r="CQ87" s="2">
        <f>BM$207*$B87+BM$209</f>
        <v>96.590459213822101</v>
      </c>
      <c r="CR87" s="2">
        <f>BN$207*$B87+BN$209</f>
        <v>96.592826882757876</v>
      </c>
      <c r="CS87" s="2">
        <f>BO$207*$B87+BO$209</f>
        <v>96.510386444416895</v>
      </c>
      <c r="CT87" s="2">
        <f>BP$207*$B87+BP$209</f>
        <v>98.488476869967897</v>
      </c>
      <c r="CU87" s="2">
        <f>BQ$207*$B87+BQ$209</f>
        <v>100.57041298328824</v>
      </c>
      <c r="CV87" s="2">
        <f>BR$207*$B87+BR$209</f>
        <v>101.14212445013392</v>
      </c>
      <c r="CW87" s="2">
        <f>BS$207*$B87+BS$209</f>
        <v>98.264410894854976</v>
      </c>
      <c r="CX87" s="2">
        <f>BT$207*$B87+BT$209</f>
        <v>93.731260876579256</v>
      </c>
      <c r="CY87" s="2">
        <f>BU$207*$B87+BU$209</f>
        <v>86.939455060127145</v>
      </c>
      <c r="CZ87" s="2">
        <f>BV$207*$B87+BV$209</f>
        <v>77.442619007550036</v>
      </c>
      <c r="DA87" s="2">
        <f>BW$207*$B87+BW$209</f>
        <v>66.579608270800989</v>
      </c>
      <c r="DD87" s="2">
        <f>BZ$207*$B87+BZ$209</f>
        <v>94.653879797412912</v>
      </c>
      <c r="DE87" s="2">
        <f>CA$207*$B87+CA$209</f>
        <v>96.222159498845755</v>
      </c>
      <c r="DF87" s="2">
        <f>CB$207*$B87+CB$209</f>
        <v>96.872860243136387</v>
      </c>
      <c r="DG87" s="2">
        <f>CC$207*$B87+CC$209</f>
        <v>96.98081201538848</v>
      </c>
      <c r="DH87" s="2">
        <f>CD$207*$B87+CD$209</f>
        <v>96.641394542723503</v>
      </c>
      <c r="DI87" s="2">
        <f>CE$207*$B87+CE$209</f>
        <v>98.925593823127613</v>
      </c>
      <c r="DJ87" s="2">
        <f>CF$207*$B87+CF$209</f>
        <v>101.19906803320669</v>
      </c>
      <c r="DK87" s="2">
        <f>CG$207*$B87+CG$209</f>
        <v>101.96669098044866</v>
      </c>
      <c r="DL87" s="2">
        <f>CH$207*$B87+CH$209</f>
        <v>99.136673734652547</v>
      </c>
      <c r="DM87" s="2">
        <f>CI$207*$B87+CI$209</f>
        <v>94.41428385308086</v>
      </c>
      <c r="DN87" s="2">
        <f>CJ$207*$B87+CJ$209</f>
        <v>87.848777958424563</v>
      </c>
      <c r="DO87" s="2">
        <f>CK$207*$B87+CK$209</f>
        <v>78.293630589007208</v>
      </c>
      <c r="DP87" s="2">
        <f>CL$207*$B87+CL$209</f>
        <v>67.171479823106864</v>
      </c>
      <c r="DS87" s="2">
        <f>POWER(10,($B87-C$227)/C$228)/(1+POWER(10,($B87-C$227)/C$228))</f>
        <v>0.11449727600046407</v>
      </c>
      <c r="DT87" s="2">
        <f>POWER(10,($B87-D$227)/D$228)/(1+POWER(10,($B87-D$227)/D$228))</f>
        <v>0.13961593289492472</v>
      </c>
      <c r="DU87" s="2">
        <f>POWER(10,($B87-E$227)/E$228)/(1+POWER(10,($B87-E$227)/E$228))</f>
        <v>0.14337794247833782</v>
      </c>
      <c r="DV87" s="2">
        <f>POWER(10,($B87-F$227)/F$228)/(1+POWER(10,($B87-F$227)/F$228))</f>
        <v>0.15719770661337182</v>
      </c>
      <c r="DW87" s="2">
        <f>POWER(10,($B87-G$227)/G$228)/(1+POWER(10,($B87-G$227)/G$228))</f>
        <v>0.14984189916218962</v>
      </c>
      <c r="DX87" s="2">
        <f>POWER(10,($B87-H$227)/H$228)/(1+POWER(10,($B87-H$227)/H$228))</f>
        <v>0.14570843118350657</v>
      </c>
      <c r="DY87" s="2">
        <f>POWER(10,($B87-I$227)/I$228)/(1+POWER(10,($B87-I$227)/I$228))</f>
        <v>0.15332257519154868</v>
      </c>
      <c r="DZ87" s="2">
        <f>POWER(10,($B87-J$227)/J$228)/(1+POWER(10,($B87-J$227)/J$228))</f>
        <v>0.14884007432492147</v>
      </c>
      <c r="EA87" s="2">
        <f>POWER(10,($B87-K$227)/K$228)/(1+POWER(10,($B87-K$227)/K$228))</f>
        <v>0.15090891341360244</v>
      </c>
      <c r="EB87" s="2">
        <f>POWER(10,($B87-L$227)/L$228)/(1+POWER(10,($B87-L$227)/L$228))</f>
        <v>0.14599383442664354</v>
      </c>
      <c r="EC87" s="2">
        <f>POWER(10,($B87-M$227)/M$228)/(1+POWER(10,($B87-M$227)/M$228))</f>
        <v>0.14059394104871253</v>
      </c>
      <c r="ED87" s="2">
        <f>POWER(10,($B87-N$227)/N$228)/(1+POWER(10,($B87-N$227)/N$228))</f>
        <v>0.16307533820045431</v>
      </c>
      <c r="EE87" s="2">
        <f>POWER(10,($B87-O$227)/O$228)/(1+POWER(10,($B87-O$227)/O$228))</f>
        <v>0.14765106045102538</v>
      </c>
    </row>
    <row r="88" spans="2:135" x14ac:dyDescent="0.25">
      <c r="B88" s="2">
        <v>82</v>
      </c>
      <c r="C88">
        <v>142.10300000000001</v>
      </c>
      <c r="D88">
        <v>148.34</v>
      </c>
      <c r="E88">
        <v>152.08500000000001</v>
      </c>
      <c r="F88">
        <v>141.559</v>
      </c>
      <c r="G88">
        <v>142</v>
      </c>
      <c r="H88">
        <v>144.42400000000001</v>
      </c>
      <c r="I88">
        <v>143.62700000000001</v>
      </c>
      <c r="J88">
        <v>145.08500000000001</v>
      </c>
      <c r="K88">
        <v>135.50800000000001</v>
      </c>
      <c r="L88">
        <v>127.949</v>
      </c>
      <c r="M88">
        <v>119.407</v>
      </c>
      <c r="N88">
        <v>90.278700000000001</v>
      </c>
      <c r="O88">
        <v>83.952399999999997</v>
      </c>
      <c r="R88" s="5">
        <f>AV88+(C$209*_xlfn.NORM.DIST($B88,C$214*C$215+C$213,C$219*C$214,FALSE))+(C$211*_xlfn.NORM.DIST($B88,C$214*C$216+C$213,C$220*C$214,FALSE))+(C$210*_xlfn.NORM.DIST($B88,C$214*C$217+C$213,C$221*C$214,FALSE))+(C$212*_xlfn.NORM.DIST($B88,C$214*C$218+C$213,C$222*C$214,FALSE))</f>
        <v>147.14185237818285</v>
      </c>
      <c r="S88" s="5">
        <f>AW88+(D$209*_xlfn.NORM.DIST($B88,D$214*D$215+D$213,D$219*D$214,FALSE))+(D$211*_xlfn.NORM.DIST($B88,D$214*D$216+D$213,D$220*D$214,FALSE))+(D$210*_xlfn.NORM.DIST($B88,D$214*D$217+D$213,D$221*D$214,FALSE))+(D$212*_xlfn.NORM.DIST($B88,D$214*D$218+D$213,D$222*D$214,FALSE))</f>
        <v>147.47374550536102</v>
      </c>
      <c r="T88" s="5">
        <f>AX88+(E$209*_xlfn.NORM.DIST($B88,E$214*E$215+E$213,E$219*E$214,FALSE))+(E$211*_xlfn.NORM.DIST($B88,E$214*E$216+E$213,E$220*E$214,FALSE))+(E$210*_xlfn.NORM.DIST($B88,E$214*E$217+E$213,E$221*E$214,FALSE))+(E$212*_xlfn.NORM.DIST($B88,E$214*E$218+E$213,E$222*E$214,FALSE))</f>
        <v>147.60687780063242</v>
      </c>
      <c r="U88" s="5">
        <f>AY88+(F$209*_xlfn.NORM.DIST($B88,F$214*F$215+F$213,F$219*F$214,FALSE))+(F$211*_xlfn.NORM.DIST($B88,F$214*F$216+F$213,F$220*F$214,FALSE))+(F$210*_xlfn.NORM.DIST($B88,F$214*F$217+F$213,F$221*F$214,FALSE))+(F$212*_xlfn.NORM.DIST($B88,F$214*F$218+F$213,F$222*F$214,FALSE))</f>
        <v>135.78001353482165</v>
      </c>
      <c r="V88" s="5">
        <f>AZ88+(G$209*_xlfn.NORM.DIST($B88,G$214*G$215+G$213,G$219*G$214,FALSE))+(G$211*_xlfn.NORM.DIST($B88,G$214*G$216+G$213,G$220*G$214,FALSE))+(G$210*_xlfn.NORM.DIST($B88,G$214*G$217+G$213,G$221*G$214,FALSE))+(G$212*_xlfn.NORM.DIST($B88,G$214*G$218+G$213,G$222*G$214,FALSE))</f>
        <v>135.95221849463553</v>
      </c>
      <c r="W88" s="5">
        <f>BA88+(H$209*_xlfn.NORM.DIST($B88,H$214*H$215+H$213,H$219*H$214,FALSE))+(H$211*_xlfn.NORM.DIST($B88,H$214*H$216+H$213,H$220*H$214,FALSE))+(H$210*_xlfn.NORM.DIST($B88,H$214*H$217+H$213,H$221*H$214,FALSE))+(H$212*_xlfn.NORM.DIST($B88,H$214*H$218+H$213,H$222*H$214,FALSE))</f>
        <v>139.38684799401898</v>
      </c>
      <c r="X88" s="5">
        <f>BB88+(I$209*_xlfn.NORM.DIST($B88,I$214*I$215+I$213,I$219*I$214,FALSE))+(I$211*_xlfn.NORM.DIST($B88,I$214*I$216+I$213,I$220*I$214,FALSE))+(I$210*_xlfn.NORM.DIST($B88,I$214*I$217+I$213,I$221*I$214,FALSE))+(I$212*_xlfn.NORM.DIST($B88,I$214*I$218+I$213,I$222*I$214,FALSE))</f>
        <v>138.8007375530795</v>
      </c>
      <c r="Y88" s="5">
        <f>BC88+(J$209*_xlfn.NORM.DIST($B88,J$214*J$215+J$213,J$219*J$214,FALSE))+(J$211*_xlfn.NORM.DIST($B88,J$214*J$216+J$213,J$220*J$214,FALSE))+(J$210*_xlfn.NORM.DIST($B88,J$214*J$217+J$213,J$221*J$214,FALSE))+(J$212*_xlfn.NORM.DIST($B88,J$214*J$218+J$213,J$222*J$214,FALSE))</f>
        <v>139.57971894512247</v>
      </c>
      <c r="Z88" s="5">
        <f>BD88+(K$209*_xlfn.NORM.DIST($B88,K$214*K$215+K$213,K$219*K$214,FALSE))+(K$211*_xlfn.NORM.DIST($B88,K$214*K$216+K$213,K$220*K$214,FALSE))+(K$210*_xlfn.NORM.DIST($B88,K$214*K$217+K$213,K$221*K$214,FALSE))+(K$212*_xlfn.NORM.DIST($B88,K$214*K$218+K$213,K$222*K$214,FALSE))</f>
        <v>131.97865115879438</v>
      </c>
      <c r="AA88" s="5">
        <f>BE88+(L$209*_xlfn.NORM.DIST($B88,L$214*L$215+L$213,L$219*L$214,FALSE))+(L$211*_xlfn.NORM.DIST($B88,L$214*L$216+L$213,L$220*L$214,FALSE))+(L$210*_xlfn.NORM.DIST($B88,L$214*L$217+L$213,L$221*L$214,FALSE))+(L$212*_xlfn.NORM.DIST($B88,L$214*L$218+L$213,L$222*L$214,FALSE))</f>
        <v>125.49920914166425</v>
      </c>
      <c r="AB88" s="5">
        <f>BF88+(M$209*_xlfn.NORM.DIST($B88,M$214*M$215+M$213,M$219*M$214,FALSE))+(M$211*_xlfn.NORM.DIST($B88,M$214*M$216+M$213,M$220*M$214,FALSE))+(M$210*_xlfn.NORM.DIST($B88,M$214*M$217+M$213,M$221*M$214,FALSE))+(M$212*_xlfn.NORM.DIST($B88,M$214*M$218+M$213,M$222*M$214,FALSE))</f>
        <v>116.07690601843757</v>
      </c>
      <c r="AC88" s="5">
        <f>BG88+(N$209*_xlfn.NORM.DIST($B88,N$214*N$215+N$213,N$219*N$214,FALSE))+(N$211*_xlfn.NORM.DIST($B88,N$214*N$216+N$213,N$220*N$214,FALSE))+(N$210*_xlfn.NORM.DIST($B88,N$214*N$217+N$213,N$221*N$214,FALSE))+(N$212*_xlfn.NORM.DIST($B88,N$214*N$218+N$213,N$222*N$214,FALSE))</f>
        <v>90.555281554804125</v>
      </c>
      <c r="AD88" s="5">
        <f>BH88+(O$209*_xlfn.NORM.DIST($B88,O$214*O$215+O$213,O$219*O$214,FALSE))+(O$211*_xlfn.NORM.DIST($B88,O$214*O$216+O$213,O$220*O$214,FALSE))+(O$210*_xlfn.NORM.DIST($B88,O$214*O$217+O$213,O$221*O$214,FALSE))+(O$212*_xlfn.NORM.DIST($B88,O$214*O$218+O$213,O$222*O$214,FALSE))</f>
        <v>81.488891906253855</v>
      </c>
      <c r="AE88" s="5"/>
      <c r="AG88" s="5">
        <f t="shared" si="26"/>
        <v>-5.0388523781828383</v>
      </c>
      <c r="AH88" s="5">
        <f t="shared" si="27"/>
        <v>0.86625449463898008</v>
      </c>
      <c r="AI88" s="5">
        <f t="shared" si="28"/>
        <v>4.4781221993675899</v>
      </c>
      <c r="AJ88" s="5">
        <f t="shared" si="29"/>
        <v>5.7789864651783489</v>
      </c>
      <c r="AK88" s="5">
        <f t="shared" si="30"/>
        <v>6.047781505364469</v>
      </c>
      <c r="AL88" s="5">
        <f t="shared" si="31"/>
        <v>5.037152005981028</v>
      </c>
      <c r="AM88" s="5">
        <f t="shared" si="32"/>
        <v>4.8262624469205093</v>
      </c>
      <c r="AN88" s="5">
        <f t="shared" si="33"/>
        <v>5.5052810548775426</v>
      </c>
      <c r="AO88" s="5">
        <f t="shared" si="34"/>
        <v>3.529348841205632</v>
      </c>
      <c r="AP88" s="5">
        <f t="shared" si="35"/>
        <v>2.4497908583357457</v>
      </c>
      <c r="AQ88" s="5">
        <f t="shared" si="36"/>
        <v>3.3300939815624275</v>
      </c>
      <c r="AR88" s="5">
        <f t="shared" si="37"/>
        <v>-0.27658155480412461</v>
      </c>
      <c r="AS88" s="5">
        <f t="shared" si="38"/>
        <v>2.4635080937461424</v>
      </c>
      <c r="AV88" s="2">
        <f t="shared" si="39"/>
        <v>93.6066078728294</v>
      </c>
      <c r="AW88" s="2">
        <f t="shared" si="40"/>
        <v>95.739737483658828</v>
      </c>
      <c r="AX88" s="2">
        <f t="shared" si="41"/>
        <v>96.623158636334992</v>
      </c>
      <c r="AY88" s="2">
        <f t="shared" si="42"/>
        <v>96.648479430142572</v>
      </c>
      <c r="AZ88" s="2">
        <f t="shared" si="43"/>
        <v>96.543176915506194</v>
      </c>
      <c r="BA88" s="2">
        <f t="shared" si="44"/>
        <v>98.585883644243978</v>
      </c>
      <c r="BB88" s="2">
        <f t="shared" si="45"/>
        <v>100.70465414140349</v>
      </c>
      <c r="BC88" s="2">
        <f t="shared" si="46"/>
        <v>101.30813561324577</v>
      </c>
      <c r="BD88" s="2">
        <f t="shared" si="47"/>
        <v>98.431453704689091</v>
      </c>
      <c r="BE88" s="2">
        <f t="shared" si="48"/>
        <v>93.855153576239502</v>
      </c>
      <c r="BF88" s="2">
        <f t="shared" si="49"/>
        <v>87.101233386390376</v>
      </c>
      <c r="BG88" s="2">
        <f t="shared" si="50"/>
        <v>77.621208597933929</v>
      </c>
      <c r="BH88" s="2">
        <f t="shared" si="51"/>
        <v>66.695855857312068</v>
      </c>
      <c r="BK88" s="2" t="str">
        <f>IF(OR($B88&lt;C$229, AND($B88&gt;C$230, $B88&lt;C$231)), C88, "")</f>
        <v/>
      </c>
      <c r="BL88" s="2" t="str">
        <f>IF(OR($B88&lt;D$229, AND($B88&gt;D$230, $B88&lt;D$231)), D88, "")</f>
        <v/>
      </c>
      <c r="BM88" s="2" t="str">
        <f>IF(OR($B88&lt;E$229, AND($B88&gt;E$230, $B88&lt;E$231)), E88, "")</f>
        <v/>
      </c>
      <c r="BN88" s="2" t="str">
        <f>IF(OR($B88&lt;F$229, AND($B88&gt;F$230, $B88&lt;F$231)), F88, "")</f>
        <v/>
      </c>
      <c r="BO88" s="2" t="str">
        <f>IF(OR($B88&lt;G$229, AND($B88&gt;G$230, $B88&lt;G$231)), G88, "")</f>
        <v/>
      </c>
      <c r="BP88" s="2" t="str">
        <f>IF(OR($B88&lt;H$229, AND($B88&gt;H$230, $B88&lt;H$231)), H88, "")</f>
        <v/>
      </c>
      <c r="BQ88" s="2" t="str">
        <f>IF(OR($B88&lt;I$229, AND($B88&gt;I$230, $B88&lt;I$231)), I88, "")</f>
        <v/>
      </c>
      <c r="BR88" s="2" t="str">
        <f>IF(OR($B88&lt;J$229, AND($B88&gt;J$230, $B88&lt;J$231)), J88, "")</f>
        <v/>
      </c>
      <c r="BS88" s="2" t="str">
        <f>IF(OR($B88&lt;K$229, AND($B88&gt;K$230, $B88&lt;K$231)), K88, "")</f>
        <v/>
      </c>
      <c r="BT88" s="2" t="str">
        <f>IF(OR($B88&lt;L$229, AND($B88&gt;L$230, $B88&lt;L$231)), L88, "")</f>
        <v/>
      </c>
      <c r="BU88" s="2" t="str">
        <f>IF(OR($B88&lt;M$229, AND($B88&gt;M$230, $B88&lt;M$231)), M88, "")</f>
        <v/>
      </c>
      <c r="BV88" s="2" t="str">
        <f>IF(OR($B88&lt;N$229, AND($B88&gt;N$230, $B88&lt;N$231)), N88, "")</f>
        <v/>
      </c>
      <c r="BW88" s="2" t="str">
        <f>IF(OR($B88&lt;O$229, AND($B88&gt;O$230, $B88&lt;O$231)), O88, "")</f>
        <v/>
      </c>
      <c r="BZ88" s="2" t="str">
        <f>IF(OR(AND($B88&gt;C$230, $B88&lt;C$231), $B88&gt;C$232), C88, "")</f>
        <v/>
      </c>
      <c r="CA88" s="2" t="str">
        <f>IF(OR(AND($B88&gt;D$230, $B88&lt;D$231), $B88&gt;D$232), D88, "")</f>
        <v/>
      </c>
      <c r="CB88" s="2" t="str">
        <f>IF(OR(AND($B88&gt;E$230, $B88&lt;E$231), $B88&gt;E$232), E88, "")</f>
        <v/>
      </c>
      <c r="CC88" s="2" t="str">
        <f>IF(OR(AND($B88&gt;F$230, $B88&lt;F$231), $B88&gt;F$232), F88, "")</f>
        <v/>
      </c>
      <c r="CD88" s="2" t="str">
        <f>IF(OR(AND($B88&gt;G$230, $B88&lt;G$231), $B88&gt;G$232), G88, "")</f>
        <v/>
      </c>
      <c r="CE88" s="2" t="str">
        <f>IF(OR(AND($B88&gt;H$230, $B88&lt;H$231), $B88&gt;H$232), H88, "")</f>
        <v/>
      </c>
      <c r="CF88" s="2" t="str">
        <f>IF(OR(AND($B88&gt;I$230, $B88&lt;I$231), $B88&gt;I$232), I88, "")</f>
        <v/>
      </c>
      <c r="CG88" s="2" t="str">
        <f>IF(OR(AND($B88&gt;J$230, $B88&lt;J$231), $B88&gt;J$232), J88, "")</f>
        <v/>
      </c>
      <c r="CH88" s="2" t="str">
        <f>IF(OR(AND($B88&gt;K$230, $B88&lt;K$231), $B88&gt;K$232), K88, "")</f>
        <v/>
      </c>
      <c r="CI88" s="2" t="str">
        <f>IF(OR(AND($B88&gt;L$230, $B88&lt;L$231), $B88&gt;L$232), L88, "")</f>
        <v/>
      </c>
      <c r="CJ88" s="2" t="str">
        <f>IF(OR(AND($B88&gt;M$230, $B88&lt;M$231), $B88&gt;M$232), M88, "")</f>
        <v/>
      </c>
      <c r="CK88" s="2" t="str">
        <f>IF(OR(AND($B88&gt;N$230, $B88&lt;N$231), $B88&gt;N$232), N88, "")</f>
        <v/>
      </c>
      <c r="CL88" s="2" t="str">
        <f>IF(OR(AND($B88&gt;O$230, $B88&lt;O$231), $B88&gt;O$232), O88, "")</f>
        <v/>
      </c>
      <c r="CO88" s="2">
        <f>BK$207*$B88+BK$209</f>
        <v>93.469671550987741</v>
      </c>
      <c r="CP88" s="2">
        <f>BL$207*$B88+BL$209</f>
        <v>95.66601328749843</v>
      </c>
      <c r="CQ88" s="2">
        <f>BM$207*$B88+BM$209</f>
        <v>96.586984663444241</v>
      </c>
      <c r="CR88" s="2">
        <f>BN$207*$B88+BN$209</f>
        <v>96.591091701764498</v>
      </c>
      <c r="CS88" s="2">
        <f>BO$207*$B88+BO$209</f>
        <v>96.529469752535647</v>
      </c>
      <c r="CT88" s="2">
        <f>BP$207*$B88+BP$209</f>
        <v>98.526039764112198</v>
      </c>
      <c r="CU88" s="2">
        <f>BQ$207*$B88+BQ$209</f>
        <v>100.61434253756444</v>
      </c>
      <c r="CV88" s="2">
        <f>BR$207*$B88+BR$209</f>
        <v>101.19199624269667</v>
      </c>
      <c r="CW88" s="2">
        <f>BS$207*$B88+BS$209</f>
        <v>98.306710899493453</v>
      </c>
      <c r="CX88" s="2">
        <f>BT$207*$B88+BT$209</f>
        <v>93.761517165437127</v>
      </c>
      <c r="CY88" s="2">
        <f>BU$207*$B88+BU$209</f>
        <v>86.977131212877381</v>
      </c>
      <c r="CZ88" s="2">
        <f>BV$207*$B88+BV$209</f>
        <v>77.486054666880207</v>
      </c>
      <c r="DA88" s="2">
        <f>BW$207*$B88+BW$209</f>
        <v>66.61044328326048</v>
      </c>
      <c r="DD88" s="2">
        <f>BZ$207*$B88+BZ$209</f>
        <v>94.572466148701466</v>
      </c>
      <c r="DE88" s="2">
        <f>CA$207*$B88+CA$209</f>
        <v>96.154087559618844</v>
      </c>
      <c r="DF88" s="2">
        <f>CB$207*$B88+CB$209</f>
        <v>96.820266121977582</v>
      </c>
      <c r="DG88" s="2">
        <f>CC$207*$B88+CC$209</f>
        <v>96.929086453626198</v>
      </c>
      <c r="DH88" s="2">
        <f>CD$207*$B88+CD$209</f>
        <v>96.61410430975242</v>
      </c>
      <c r="DI88" s="2">
        <f>CE$207*$B88+CE$209</f>
        <v>98.905877163207919</v>
      </c>
      <c r="DJ88" s="2">
        <f>CF$207*$B88+CF$209</f>
        <v>101.15949076835122</v>
      </c>
      <c r="DK88" s="2">
        <f>CG$207*$B88+CG$209</f>
        <v>101.91385400094347</v>
      </c>
      <c r="DL88" s="2">
        <f>CH$207*$B88+CH$209</f>
        <v>99.071564123302579</v>
      </c>
      <c r="DM88" s="2">
        <f>CI$207*$B88+CI$209</f>
        <v>94.354694703202384</v>
      </c>
      <c r="DN88" s="2">
        <f>CJ$207*$B88+CJ$209</f>
        <v>87.793082189521456</v>
      </c>
      <c r="DO88" s="2">
        <f>CK$207*$B88+CK$209</f>
        <v>78.253805061312462</v>
      </c>
      <c r="DP88" s="2">
        <f>CL$207*$B88+CL$209</f>
        <v>67.145534917827405</v>
      </c>
      <c r="DS88" s="2">
        <f>POWER(10,($B88-C$227)/C$228)/(1+POWER(10,($B88-C$227)/C$228))</f>
        <v>0.1241721007026667</v>
      </c>
      <c r="DT88" s="2">
        <f>POWER(10,($B88-D$227)/D$228)/(1+POWER(10,($B88-D$227)/D$228))</f>
        <v>0.15105118292775527</v>
      </c>
      <c r="DU88" s="2">
        <f>POWER(10,($B88-E$227)/E$228)/(1+POWER(10,($B88-E$227)/E$228))</f>
        <v>0.15506578670324339</v>
      </c>
      <c r="DV88" s="2">
        <f>POWER(10,($B88-F$227)/F$228)/(1+POWER(10,($B88-F$227)/F$228))</f>
        <v>0.16978881495043882</v>
      </c>
      <c r="DW88" s="2">
        <f>POWER(10,($B88-G$227)/G$228)/(1+POWER(10,($B88-G$227)/G$228))</f>
        <v>0.16195704711308184</v>
      </c>
      <c r="DX88" s="2">
        <f>POWER(10,($B88-H$227)/H$228)/(1+POWER(10,($B88-H$227)/H$228))</f>
        <v>0.15755131083526175</v>
      </c>
      <c r="DY88" s="2">
        <f>POWER(10,($B88-I$227)/I$228)/(1+POWER(10,($B88-I$227)/I$228))</f>
        <v>0.16566430695137058</v>
      </c>
      <c r="DZ88" s="2">
        <f>POWER(10,($B88-J$227)/J$228)/(1+POWER(10,($B88-J$227)/J$228))</f>
        <v>0.16088955091535587</v>
      </c>
      <c r="EA88" s="2">
        <f>POWER(10,($B88-K$227)/K$228)/(1+POWER(10,($B88-K$227)/K$228))</f>
        <v>0.16309378232648286</v>
      </c>
      <c r="EB88" s="2">
        <f>POWER(10,($B88-L$227)/L$228)/(1+POWER(10,($B88-L$227)/L$228))</f>
        <v>0.15785562473441567</v>
      </c>
      <c r="EC88" s="2">
        <f>POWER(10,($B88-M$227)/M$228)/(1+POWER(10,($B88-M$227)/M$228))</f>
        <v>0.15209513446924791</v>
      </c>
      <c r="ED88" s="2">
        <f>POWER(10,($B88-N$227)/N$228)/(1+POWER(10,($B88-N$227)/N$228))</f>
        <v>0.17603889497662173</v>
      </c>
      <c r="EE88" s="2">
        <f>POWER(10,($B88-O$227)/O$228)/(1+POWER(10,($B88-O$227)/O$228))</f>
        <v>0.15962233108114415</v>
      </c>
    </row>
    <row r="89" spans="2:135" x14ac:dyDescent="0.25">
      <c r="B89" s="2">
        <v>83</v>
      </c>
      <c r="C89">
        <v>143.44800000000001</v>
      </c>
      <c r="D89">
        <v>142.02000000000001</v>
      </c>
      <c r="E89">
        <v>145.559</v>
      </c>
      <c r="F89">
        <v>129</v>
      </c>
      <c r="G89">
        <v>133.91499999999999</v>
      </c>
      <c r="H89">
        <v>138.18600000000001</v>
      </c>
      <c r="I89">
        <v>134.76300000000001</v>
      </c>
      <c r="J89">
        <v>137.05099999999999</v>
      </c>
      <c r="K89">
        <v>126.407</v>
      </c>
      <c r="L89">
        <v>123.051</v>
      </c>
      <c r="M89">
        <v>114.203</v>
      </c>
      <c r="N89">
        <v>84.655699999999996</v>
      </c>
      <c r="O89">
        <v>81.095200000000006</v>
      </c>
      <c r="R89" s="5">
        <f>AV89+(C$209*_xlfn.NORM.DIST($B89,C$214*C$215+C$213,C$219*C$214,FALSE))+(C$211*_xlfn.NORM.DIST($B89,C$214*C$216+C$213,C$220*C$214,FALSE))+(C$210*_xlfn.NORM.DIST($B89,C$214*C$217+C$213,C$221*C$214,FALSE))+(C$212*_xlfn.NORM.DIST($B89,C$214*C$218+C$213,C$222*C$214,FALSE))</f>
        <v>145.1042910392554</v>
      </c>
      <c r="S89" s="5">
        <f>AW89+(D$209*_xlfn.NORM.DIST($B89,D$214*D$215+D$213,D$219*D$214,FALSE))+(D$211*_xlfn.NORM.DIST($B89,D$214*D$216+D$213,D$220*D$214,FALSE))+(D$210*_xlfn.NORM.DIST($B89,D$214*D$217+D$213,D$221*D$214,FALSE))+(D$212*_xlfn.NORM.DIST($B89,D$214*D$218+D$213,D$222*D$214,FALSE))</f>
        <v>140.54569506390425</v>
      </c>
      <c r="T89" s="5">
        <f>AX89+(E$209*_xlfn.NORM.DIST($B89,E$214*E$215+E$213,E$219*E$214,FALSE))+(E$211*_xlfn.NORM.DIST($B89,E$214*E$216+E$213,E$220*E$214,FALSE))+(E$210*_xlfn.NORM.DIST($B89,E$214*E$217+E$213,E$221*E$214,FALSE))+(E$212*_xlfn.NORM.DIST($B89,E$214*E$218+E$213,E$222*E$214,FALSE))</f>
        <v>140.91971260452726</v>
      </c>
      <c r="U89" s="5">
        <f>AY89+(F$209*_xlfn.NORM.DIST($B89,F$214*F$215+F$213,F$219*F$214,FALSE))+(F$211*_xlfn.NORM.DIST($B89,F$214*F$216+F$213,F$220*F$214,FALSE))+(F$210*_xlfn.NORM.DIST($B89,F$214*F$217+F$213,F$221*F$214,FALSE))+(F$212*_xlfn.NORM.DIST($B89,F$214*F$218+F$213,F$222*F$214,FALSE))</f>
        <v>127.5578286184125</v>
      </c>
      <c r="V89" s="5">
        <f>AZ89+(G$209*_xlfn.NORM.DIST($B89,G$214*G$215+G$213,G$219*G$214,FALSE))+(G$211*_xlfn.NORM.DIST($B89,G$214*G$216+G$213,G$220*G$214,FALSE))+(G$210*_xlfn.NORM.DIST($B89,G$214*G$217+G$213,G$221*G$214,FALSE))+(G$212*_xlfn.NORM.DIST($B89,G$214*G$218+G$213,G$222*G$214,FALSE))</f>
        <v>128.73626534169802</v>
      </c>
      <c r="W89" s="5">
        <f>BA89+(H$209*_xlfn.NORM.DIST($B89,H$214*H$215+H$213,H$219*H$214,FALSE))+(H$211*_xlfn.NORM.DIST($B89,H$214*H$216+H$213,H$220*H$214,FALSE))+(H$210*_xlfn.NORM.DIST($B89,H$214*H$217+H$213,H$221*H$214,FALSE))+(H$212*_xlfn.NORM.DIST($B89,H$214*H$218+H$213,H$222*H$214,FALSE))</f>
        <v>132.96218934084504</v>
      </c>
      <c r="X89" s="5">
        <f>BB89+(I$209*_xlfn.NORM.DIST($B89,I$214*I$215+I$213,I$219*I$214,FALSE))+(I$211*_xlfn.NORM.DIST($B89,I$214*I$216+I$213,I$220*I$214,FALSE))+(I$210*_xlfn.NORM.DIST($B89,I$214*I$217+I$213,I$221*I$214,FALSE))+(I$212*_xlfn.NORM.DIST($B89,I$214*I$218+I$213,I$222*I$214,FALSE))</f>
        <v>131.53784200819149</v>
      </c>
      <c r="Y89" s="5">
        <f>BC89+(J$209*_xlfn.NORM.DIST($B89,J$214*J$215+J$213,J$219*J$214,FALSE))+(J$211*_xlfn.NORM.DIST($B89,J$214*J$216+J$213,J$220*J$214,FALSE))+(J$210*_xlfn.NORM.DIST($B89,J$214*J$217+J$213,J$221*J$214,FALSE))+(J$212*_xlfn.NORM.DIST($B89,J$214*J$218+J$213,J$222*J$214,FALSE))</f>
        <v>132.94212574656129</v>
      </c>
      <c r="Z89" s="5">
        <f>BD89+(K$209*_xlfn.NORM.DIST($B89,K$214*K$215+K$213,K$219*K$214,FALSE))+(K$211*_xlfn.NORM.DIST($B89,K$214*K$216+K$213,K$220*K$214,FALSE))+(K$210*_xlfn.NORM.DIST($B89,K$214*K$217+K$213,K$221*K$214,FALSE))+(K$212*_xlfn.NORM.DIST($B89,K$214*K$218+K$213,K$222*K$214,FALSE))</f>
        <v>125.43114413713229</v>
      </c>
      <c r="AA89" s="5">
        <f>BE89+(L$209*_xlfn.NORM.DIST($B89,L$214*L$215+L$213,L$219*L$214,FALSE))+(L$211*_xlfn.NORM.DIST($B89,L$214*L$216+L$213,L$220*L$214,FALSE))+(L$210*_xlfn.NORM.DIST($B89,L$214*L$217+L$213,L$221*L$214,FALSE))+(L$212*_xlfn.NORM.DIST($B89,L$214*L$218+L$213,L$222*L$214,FALSE))</f>
        <v>119.86274281846839</v>
      </c>
      <c r="AB89" s="5">
        <f>BF89+(M$209*_xlfn.NORM.DIST($B89,M$214*M$215+M$213,M$219*M$214,FALSE))+(M$211*_xlfn.NORM.DIST($B89,M$214*M$216+M$213,M$220*M$214,FALSE))+(M$210*_xlfn.NORM.DIST($B89,M$214*M$217+M$213,M$221*M$214,FALSE))+(M$212*_xlfn.NORM.DIST($B89,M$214*M$218+M$213,M$222*M$214,FALSE))</f>
        <v>111.15867633668485</v>
      </c>
      <c r="AC89" s="5">
        <f>BG89+(N$209*_xlfn.NORM.DIST($B89,N$214*N$215+N$213,N$219*N$214,FALSE))+(N$211*_xlfn.NORM.DIST($B89,N$214*N$216+N$213,N$220*N$214,FALSE))+(N$210*_xlfn.NORM.DIST($B89,N$214*N$217+N$213,N$221*N$214,FALSE))+(N$212*_xlfn.NORM.DIST($B89,N$214*N$218+N$213,N$222*N$214,FALSE))</f>
        <v>86.838947121120185</v>
      </c>
      <c r="AD89" s="5">
        <f>BH89+(O$209*_xlfn.NORM.DIST($B89,O$214*O$215+O$213,O$219*O$214,FALSE))+(O$211*_xlfn.NORM.DIST($B89,O$214*O$216+O$213,O$220*O$214,FALSE))+(O$210*_xlfn.NORM.DIST($B89,O$214*O$217+O$213,O$221*O$214,FALSE))+(O$212*_xlfn.NORM.DIST($B89,O$214*O$218+O$213,O$222*O$214,FALSE))</f>
        <v>77.966443178397668</v>
      </c>
      <c r="AE89" s="5"/>
      <c r="AG89" s="5">
        <f t="shared" si="26"/>
        <v>-1.6562910392553931</v>
      </c>
      <c r="AH89" s="5">
        <f t="shared" si="27"/>
        <v>1.4743049360957627</v>
      </c>
      <c r="AI89" s="5">
        <f t="shared" si="28"/>
        <v>4.6392873954727349</v>
      </c>
      <c r="AJ89" s="5">
        <f t="shared" si="29"/>
        <v>1.4421713815874995</v>
      </c>
      <c r="AK89" s="5">
        <f t="shared" si="30"/>
        <v>5.1787346583019769</v>
      </c>
      <c r="AL89" s="5">
        <f t="shared" si="31"/>
        <v>5.2238106591549638</v>
      </c>
      <c r="AM89" s="5">
        <f t="shared" si="32"/>
        <v>3.2251579918085156</v>
      </c>
      <c r="AN89" s="5">
        <f t="shared" si="33"/>
        <v>4.1088742534386995</v>
      </c>
      <c r="AO89" s="5">
        <f t="shared" si="34"/>
        <v>0.97585586286770365</v>
      </c>
      <c r="AP89" s="5">
        <f t="shared" si="35"/>
        <v>3.1882571815316112</v>
      </c>
      <c r="AQ89" s="5">
        <f t="shared" si="36"/>
        <v>3.0443236633151542</v>
      </c>
      <c r="AR89" s="5">
        <f t="shared" si="37"/>
        <v>-2.1832471211201891</v>
      </c>
      <c r="AS89" s="5">
        <f t="shared" si="38"/>
        <v>3.1287568216023374</v>
      </c>
      <c r="AV89" s="2">
        <f t="shared" si="39"/>
        <v>93.620342227342491</v>
      </c>
      <c r="AW89" s="2">
        <f t="shared" si="40"/>
        <v>95.741613568842368</v>
      </c>
      <c r="AX89" s="2">
        <f t="shared" si="41"/>
        <v>96.614360926399996</v>
      </c>
      <c r="AY89" s="2">
        <f t="shared" si="42"/>
        <v>96.642110066262319</v>
      </c>
      <c r="AZ89" s="2">
        <f t="shared" si="43"/>
        <v>96.555243009985944</v>
      </c>
      <c r="BA89" s="2">
        <f t="shared" si="44"/>
        <v>98.618490721516622</v>
      </c>
      <c r="BB89" s="2">
        <f t="shared" si="45"/>
        <v>100.74080882399087</v>
      </c>
      <c r="BC89" s="2">
        <f t="shared" si="46"/>
        <v>101.34942375890981</v>
      </c>
      <c r="BD89" s="2">
        <f t="shared" si="47"/>
        <v>98.464759437501314</v>
      </c>
      <c r="BE89" s="2">
        <f t="shared" si="48"/>
        <v>93.877585924992118</v>
      </c>
      <c r="BF89" s="2">
        <f t="shared" si="49"/>
        <v>87.133568466826063</v>
      </c>
      <c r="BG89" s="2">
        <f t="shared" si="50"/>
        <v>77.659405881692606</v>
      </c>
      <c r="BH89" s="2">
        <f t="shared" si="51"/>
        <v>66.723723894677178</v>
      </c>
      <c r="BK89" s="2" t="str">
        <f>IF(OR($B89&lt;C$229, AND($B89&gt;C$230, $B89&lt;C$231)), C89, "")</f>
        <v/>
      </c>
      <c r="BL89" s="2" t="str">
        <f>IF(OR($B89&lt;D$229, AND($B89&gt;D$230, $B89&lt;D$231)), D89, "")</f>
        <v/>
      </c>
      <c r="BM89" s="2" t="str">
        <f>IF(OR($B89&lt;E$229, AND($B89&gt;E$230, $B89&lt;E$231)), E89, "")</f>
        <v/>
      </c>
      <c r="BN89" s="2" t="str">
        <f>IF(OR($B89&lt;F$229, AND($B89&gt;F$230, $B89&lt;F$231)), F89, "")</f>
        <v/>
      </c>
      <c r="BO89" s="2" t="str">
        <f>IF(OR($B89&lt;G$229, AND($B89&gt;G$230, $B89&lt;G$231)), G89, "")</f>
        <v/>
      </c>
      <c r="BP89" s="2" t="str">
        <f>IF(OR($B89&lt;H$229, AND($B89&gt;H$230, $B89&lt;H$231)), H89, "")</f>
        <v/>
      </c>
      <c r="BQ89" s="2" t="str">
        <f>IF(OR($B89&lt;I$229, AND($B89&gt;I$230, $B89&lt;I$231)), I89, "")</f>
        <v/>
      </c>
      <c r="BR89" s="2" t="str">
        <f>IF(OR($B89&lt;J$229, AND($B89&gt;J$230, $B89&lt;J$231)), J89, "")</f>
        <v/>
      </c>
      <c r="BS89" s="2" t="str">
        <f>IF(OR($B89&lt;K$229, AND($B89&gt;K$230, $B89&lt;K$231)), K89, "")</f>
        <v/>
      </c>
      <c r="BT89" s="2" t="str">
        <f>IF(OR($B89&lt;L$229, AND($B89&gt;L$230, $B89&lt;L$231)), L89, "")</f>
        <v/>
      </c>
      <c r="BU89" s="2" t="str">
        <f>IF(OR($B89&lt;M$229, AND($B89&gt;M$230, $B89&lt;M$231)), M89, "")</f>
        <v/>
      </c>
      <c r="BV89" s="2" t="str">
        <f>IF(OR($B89&lt;N$229, AND($B89&gt;N$230, $B89&lt;N$231)), N89, "")</f>
        <v/>
      </c>
      <c r="BW89" s="2" t="str">
        <f>IF(OR($B89&lt;O$229, AND($B89&gt;O$230, $B89&lt;O$231)), O89, "")</f>
        <v/>
      </c>
      <c r="BZ89" s="2" t="str">
        <f>IF(OR(AND($B89&gt;C$230, $B89&lt;C$231), $B89&gt;C$232), C89, "")</f>
        <v/>
      </c>
      <c r="CA89" s="2" t="str">
        <f>IF(OR(AND($B89&gt;D$230, $B89&lt;D$231), $B89&gt;D$232), D89, "")</f>
        <v/>
      </c>
      <c r="CB89" s="2" t="str">
        <f>IF(OR(AND($B89&gt;E$230, $B89&lt;E$231), $B89&gt;E$232), E89, "")</f>
        <v/>
      </c>
      <c r="CC89" s="2" t="str">
        <f>IF(OR(AND($B89&gt;F$230, $B89&lt;F$231), $B89&gt;F$232), F89, "")</f>
        <v/>
      </c>
      <c r="CD89" s="2" t="str">
        <f>IF(OR(AND($B89&gt;G$230, $B89&lt;G$231), $B89&gt;G$232), G89, "")</f>
        <v/>
      </c>
      <c r="CE89" s="2" t="str">
        <f>IF(OR(AND($B89&gt;H$230, $B89&lt;H$231), $B89&gt;H$232), H89, "")</f>
        <v/>
      </c>
      <c r="CF89" s="2" t="str">
        <f>IF(OR(AND($B89&gt;I$230, $B89&lt;I$231), $B89&gt;I$232), I89, "")</f>
        <v/>
      </c>
      <c r="CG89" s="2" t="str">
        <f>IF(OR(AND($B89&gt;J$230, $B89&lt;J$231), $B89&gt;J$232), J89, "")</f>
        <v/>
      </c>
      <c r="CH89" s="2" t="str">
        <f>IF(OR(AND($B89&gt;K$230, $B89&lt;K$231), $B89&gt;K$232), K89, "")</f>
        <v/>
      </c>
      <c r="CI89" s="2" t="str">
        <f>IF(OR(AND($B89&gt;L$230, $B89&lt;L$231), $B89&gt;L$232), L89, "")</f>
        <v/>
      </c>
      <c r="CJ89" s="2" t="str">
        <f>IF(OR(AND($B89&gt;M$230, $B89&lt;M$231), $B89&gt;M$232), M89, "")</f>
        <v/>
      </c>
      <c r="CK89" s="2" t="str">
        <f>IF(OR(AND($B89&gt;N$230, $B89&lt;N$231), $B89&gt;N$232), N89, "")</f>
        <v/>
      </c>
      <c r="CL89" s="2" t="str">
        <f>IF(OR(AND($B89&gt;O$230, $B89&lt;O$231), $B89&gt;O$232), O89, "")</f>
        <v/>
      </c>
      <c r="CO89" s="2">
        <f>BK$207*$B89+BK$209</f>
        <v>93.484985788025554</v>
      </c>
      <c r="CP89" s="2">
        <f>BL$207*$B89+BL$209</f>
        <v>95.674422994566243</v>
      </c>
      <c r="CQ89" s="2">
        <f>BM$207*$B89+BM$209</f>
        <v>96.583510113066367</v>
      </c>
      <c r="CR89" s="2">
        <f>BN$207*$B89+BN$209</f>
        <v>96.589356520771119</v>
      </c>
      <c r="CS89" s="2">
        <f>BO$207*$B89+BO$209</f>
        <v>96.548553060654413</v>
      </c>
      <c r="CT89" s="2">
        <f>BP$207*$B89+BP$209</f>
        <v>98.563602658256485</v>
      </c>
      <c r="CU89" s="2">
        <f>BQ$207*$B89+BQ$209</f>
        <v>100.65827209184063</v>
      </c>
      <c r="CV89" s="2">
        <f>BR$207*$B89+BR$209</f>
        <v>101.24186803525943</v>
      </c>
      <c r="CW89" s="2">
        <f>BS$207*$B89+BS$209</f>
        <v>98.34901090413193</v>
      </c>
      <c r="CX89" s="2">
        <f>BT$207*$B89+BT$209</f>
        <v>93.791773454295011</v>
      </c>
      <c r="CY89" s="2">
        <f>BU$207*$B89+BU$209</f>
        <v>87.014807365627618</v>
      </c>
      <c r="CZ89" s="2">
        <f>BV$207*$B89+BV$209</f>
        <v>77.529490326210379</v>
      </c>
      <c r="DA89" s="2">
        <f>BW$207*$B89+BW$209</f>
        <v>66.641278295719957</v>
      </c>
      <c r="DD89" s="2">
        <f>BZ$207*$B89+BZ$209</f>
        <v>94.491052499990033</v>
      </c>
      <c r="DE89" s="2">
        <f>CA$207*$B89+CA$209</f>
        <v>96.086015620391933</v>
      </c>
      <c r="DF89" s="2">
        <f>CB$207*$B89+CB$209</f>
        <v>96.767672000818763</v>
      </c>
      <c r="DG89" s="2">
        <f>CC$207*$B89+CC$209</f>
        <v>96.877360891863901</v>
      </c>
      <c r="DH89" s="2">
        <f>CD$207*$B89+CD$209</f>
        <v>96.586814076781323</v>
      </c>
      <c r="DI89" s="2">
        <f>CE$207*$B89+CE$209</f>
        <v>98.886160503288224</v>
      </c>
      <c r="DJ89" s="2">
        <f>CF$207*$B89+CF$209</f>
        <v>101.11991350349575</v>
      </c>
      <c r="DK89" s="2">
        <f>CG$207*$B89+CG$209</f>
        <v>101.86101702143829</v>
      </c>
      <c r="DL89" s="2">
        <f>CH$207*$B89+CH$209</f>
        <v>99.006454511952612</v>
      </c>
      <c r="DM89" s="2">
        <f>CI$207*$B89+CI$209</f>
        <v>94.295105553323921</v>
      </c>
      <c r="DN89" s="2">
        <f>CJ$207*$B89+CJ$209</f>
        <v>87.73738642061835</v>
      </c>
      <c r="DO89" s="2">
        <f>CK$207*$B89+CK$209</f>
        <v>78.213979533617703</v>
      </c>
      <c r="DP89" s="2">
        <f>CL$207*$B89+CL$209</f>
        <v>67.11959001254796</v>
      </c>
      <c r="DS89" s="2">
        <f>POWER(10,($B89-C$227)/C$228)/(1+POWER(10,($B89-C$227)/C$228))</f>
        <v>0.13454022253914624</v>
      </c>
      <c r="DT89" s="2">
        <f>POWER(10,($B89-D$227)/D$228)/(1+POWER(10,($B89-D$227)/D$228))</f>
        <v>0.16324533060169863</v>
      </c>
      <c r="DU89" s="2">
        <f>POWER(10,($B89-E$227)/E$228)/(1+POWER(10,($B89-E$227)/E$228))</f>
        <v>0.16752007546266245</v>
      </c>
      <c r="DV89" s="2">
        <f>POWER(10,($B89-F$227)/F$228)/(1+POWER(10,($B89-F$227)/F$228))</f>
        <v>0.18316925292153474</v>
      </c>
      <c r="DW89" s="2">
        <f>POWER(10,($B89-G$227)/G$228)/(1+POWER(10,($B89-G$227)/G$228))</f>
        <v>0.17485027865799543</v>
      </c>
      <c r="DX89" s="2">
        <f>POWER(10,($B89-H$227)/H$228)/(1+POWER(10,($B89-H$227)/H$228))</f>
        <v>0.17016502343863932</v>
      </c>
      <c r="DY89" s="2">
        <f>POWER(10,($B89-I$227)/I$228)/(1+POWER(10,($B89-I$227)/I$228))</f>
        <v>0.17878970574653957</v>
      </c>
      <c r="DZ89" s="2">
        <f>POWER(10,($B89-J$227)/J$228)/(1+POWER(10,($B89-J$227)/J$228))</f>
        <v>0.17371541591979656</v>
      </c>
      <c r="EA89" s="2">
        <f>POWER(10,($B89-K$227)/K$228)/(1+POWER(10,($B89-K$227)/K$228))</f>
        <v>0.17605849686952388</v>
      </c>
      <c r="EB89" s="2">
        <f>POWER(10,($B89-L$227)/L$228)/(1+POWER(10,($B89-L$227)/L$228))</f>
        <v>0.17048877046123623</v>
      </c>
      <c r="EC89" s="2">
        <f>POWER(10,($B89-M$227)/M$228)/(1+POWER(10,($B89-M$227)/M$228))</f>
        <v>0.1643572428209665</v>
      </c>
      <c r="ED89" s="2">
        <f>POWER(10,($B89-N$227)/N$228)/(1+POWER(10,($B89-N$227)/N$228))</f>
        <v>0.18979927524981599</v>
      </c>
      <c r="EE89" s="2">
        <f>POWER(10,($B89-O$227)/O$228)/(1+POWER(10,($B89-O$227)/O$228))</f>
        <v>0.17236792672354229</v>
      </c>
    </row>
    <row r="90" spans="2:135" x14ac:dyDescent="0.25">
      <c r="B90" s="2">
        <v>84</v>
      </c>
      <c r="C90">
        <v>141.69</v>
      </c>
      <c r="D90">
        <v>133.78</v>
      </c>
      <c r="E90">
        <v>135.50800000000001</v>
      </c>
      <c r="F90">
        <v>115.898</v>
      </c>
      <c r="G90">
        <v>121.39</v>
      </c>
      <c r="H90">
        <v>127.678</v>
      </c>
      <c r="I90">
        <v>123.254</v>
      </c>
      <c r="J90">
        <v>126.322</v>
      </c>
      <c r="K90">
        <v>115.627</v>
      </c>
      <c r="L90">
        <v>114.03400000000001</v>
      </c>
      <c r="M90">
        <v>105.64400000000001</v>
      </c>
      <c r="N90">
        <v>81.065600000000003</v>
      </c>
      <c r="O90">
        <v>76.254000000000005</v>
      </c>
      <c r="R90" s="5">
        <f>AV90+(C$209*_xlfn.NORM.DIST($B90,C$214*C$215+C$213,C$219*C$214,FALSE))+(C$211*_xlfn.NORM.DIST($B90,C$214*C$216+C$213,C$220*C$214,FALSE))+(C$210*_xlfn.NORM.DIST($B90,C$214*C$217+C$213,C$221*C$214,FALSE))+(C$212*_xlfn.NORM.DIST($B90,C$214*C$218+C$213,C$222*C$214,FALSE))</f>
        <v>140.01104938975536</v>
      </c>
      <c r="S90" s="5">
        <f>AW90+(D$209*_xlfn.NORM.DIST($B90,D$214*D$215+D$213,D$219*D$214,FALSE))+(D$211*_xlfn.NORM.DIST($B90,D$214*D$216+D$213,D$220*D$214,FALSE))+(D$210*_xlfn.NORM.DIST($B90,D$214*D$217+D$213,D$221*D$214,FALSE))+(D$212*_xlfn.NORM.DIST($B90,D$214*D$218+D$213,D$222*D$214,FALSE))</f>
        <v>131.97668395831312</v>
      </c>
      <c r="T90" s="5">
        <f>AX90+(E$209*_xlfn.NORM.DIST($B90,E$214*E$215+E$213,E$219*E$214,FALSE))+(E$211*_xlfn.NORM.DIST($B90,E$214*E$216+E$213,E$220*E$214,FALSE))+(E$210*_xlfn.NORM.DIST($B90,E$214*E$217+E$213,E$221*E$214,FALSE))+(E$212*_xlfn.NORM.DIST($B90,E$214*E$218+E$213,E$222*E$214,FALSE))</f>
        <v>132.50545593602965</v>
      </c>
      <c r="U90" s="5">
        <f>AY90+(F$209*_xlfn.NORM.DIST($B90,F$214*F$215+F$213,F$219*F$214,FALSE))+(F$211*_xlfn.NORM.DIST($B90,F$214*F$216+F$213,F$220*F$214,FALSE))+(F$210*_xlfn.NORM.DIST($B90,F$214*F$217+F$213,F$221*F$214,FALSE))+(F$212*_xlfn.NORM.DIST($B90,F$214*F$218+F$213,F$222*F$214,FALSE))</f>
        <v>119.42728623702132</v>
      </c>
      <c r="V90" s="5">
        <f>AZ90+(G$209*_xlfn.NORM.DIST($B90,G$214*G$215+G$213,G$219*G$214,FALSE))+(G$211*_xlfn.NORM.DIST($B90,G$214*G$216+G$213,G$220*G$214,FALSE))+(G$210*_xlfn.NORM.DIST($B90,G$214*G$217+G$213,G$221*G$214,FALSE))+(G$212*_xlfn.NORM.DIST($B90,G$214*G$218+G$213,G$222*G$214,FALSE))</f>
        <v>121.10215679773393</v>
      </c>
      <c r="W90" s="5">
        <f>BA90+(H$209*_xlfn.NORM.DIST($B90,H$214*H$215+H$213,H$219*H$214,FALSE))+(H$211*_xlfn.NORM.DIST($B90,H$214*H$216+H$213,H$220*H$214,FALSE))+(H$210*_xlfn.NORM.DIST($B90,H$214*H$217+H$213,H$221*H$214,FALSE))+(H$212*_xlfn.NORM.DIST($B90,H$214*H$218+H$213,H$222*H$214,FALSE))</f>
        <v>125.63225438733573</v>
      </c>
      <c r="X90" s="5">
        <f>BB90+(I$209*_xlfn.NORM.DIST($B90,I$214*I$215+I$213,I$219*I$214,FALSE))+(I$211*_xlfn.NORM.DIST($B90,I$214*I$216+I$213,I$220*I$214,FALSE))+(I$210*_xlfn.NORM.DIST($B90,I$214*I$217+I$213,I$221*I$214,FALSE))+(I$212*_xlfn.NORM.DIST($B90,I$214*I$218+I$213,I$222*I$214,FALSE))</f>
        <v>124.00679287147017</v>
      </c>
      <c r="Y90" s="5">
        <f>BC90+(J$209*_xlfn.NORM.DIST($B90,J$214*J$215+J$213,J$219*J$214,FALSE))+(J$211*_xlfn.NORM.DIST($B90,J$214*J$216+J$213,J$220*J$214,FALSE))+(J$210*_xlfn.NORM.DIST($B90,J$214*J$217+J$213,J$221*J$214,FALSE))+(J$212*_xlfn.NORM.DIST($B90,J$214*J$218+J$213,J$222*J$214,FALSE))</f>
        <v>125.73150436506604</v>
      </c>
      <c r="Z90" s="5">
        <f>BD90+(K$209*_xlfn.NORM.DIST($B90,K$214*K$215+K$213,K$219*K$214,FALSE))+(K$211*_xlfn.NORM.DIST($B90,K$214*K$216+K$213,K$220*K$214,FALSE))+(K$210*_xlfn.NORM.DIST($B90,K$214*K$217+K$213,K$221*K$214,FALSE))+(K$212*_xlfn.NORM.DIST($B90,K$214*K$218+K$213,K$222*K$214,FALSE))</f>
        <v>118.74593519605793</v>
      </c>
      <c r="AA90" s="5">
        <f>BE90+(L$209*_xlfn.NORM.DIST($B90,L$214*L$215+L$213,L$219*L$214,FALSE))+(L$211*_xlfn.NORM.DIST($B90,L$214*L$216+L$213,L$220*L$214,FALSE))+(L$210*_xlfn.NORM.DIST($B90,L$214*L$217+L$213,L$221*L$214,FALSE))+(L$212*_xlfn.NORM.DIST($B90,L$214*L$218+L$213,L$222*L$214,FALSE))</f>
        <v>113.84062952742185</v>
      </c>
      <c r="AB90" s="5">
        <f>BF90+(M$209*_xlfn.NORM.DIST($B90,M$214*M$215+M$213,M$219*M$214,FALSE))+(M$211*_xlfn.NORM.DIST($B90,M$214*M$216+M$213,M$220*M$214,FALSE))+(M$210*_xlfn.NORM.DIST($B90,M$214*M$217+M$213,M$221*M$214,FALSE))+(M$212*_xlfn.NORM.DIST($B90,M$214*M$218+M$213,M$222*M$214,FALSE))</f>
        <v>105.80475306122267</v>
      </c>
      <c r="AC90" s="5">
        <f>BG90+(N$209*_xlfn.NORM.DIST($B90,N$214*N$215+N$213,N$219*N$214,FALSE))+(N$211*_xlfn.NORM.DIST($B90,N$214*N$216+N$213,N$220*N$214,FALSE))+(N$210*_xlfn.NORM.DIST($B90,N$214*N$217+N$213,N$221*N$214,FALSE))+(N$212*_xlfn.NORM.DIST($B90,N$214*N$218+N$213,N$222*N$214,FALSE))</f>
        <v>83.80322071421422</v>
      </c>
      <c r="AD90" s="5">
        <f>BH90+(O$209*_xlfn.NORM.DIST($B90,O$214*O$215+O$213,O$219*O$214,FALSE))+(O$211*_xlfn.NORM.DIST($B90,O$214*O$216+O$213,O$220*O$214,FALSE))+(O$210*_xlfn.NORM.DIST($B90,O$214*O$217+O$213,O$221*O$214,FALSE))+(O$212*_xlfn.NORM.DIST($B90,O$214*O$218+O$213,O$222*O$214,FALSE))</f>
        <v>74.766967135200858</v>
      </c>
      <c r="AE90" s="5"/>
      <c r="AG90" s="5">
        <f t="shared" si="26"/>
        <v>1.678950610244641</v>
      </c>
      <c r="AH90" s="5">
        <f t="shared" si="27"/>
        <v>1.8033160416868839</v>
      </c>
      <c r="AI90" s="5">
        <f t="shared" si="28"/>
        <v>3.0025440639703618</v>
      </c>
      <c r="AJ90" s="5">
        <f t="shared" si="29"/>
        <v>-3.5292862370213243</v>
      </c>
      <c r="AK90" s="5">
        <f t="shared" si="30"/>
        <v>0.28784320226607463</v>
      </c>
      <c r="AL90" s="5">
        <f t="shared" si="31"/>
        <v>2.0457456126642626</v>
      </c>
      <c r="AM90" s="5">
        <f t="shared" si="32"/>
        <v>-0.75279287147016305</v>
      </c>
      <c r="AN90" s="5">
        <f t="shared" si="33"/>
        <v>0.59049563493395851</v>
      </c>
      <c r="AO90" s="5">
        <f t="shared" si="34"/>
        <v>-3.118935196057933</v>
      </c>
      <c r="AP90" s="5">
        <f t="shared" si="35"/>
        <v>0.19337047257815243</v>
      </c>
      <c r="AQ90" s="5">
        <f t="shared" si="36"/>
        <v>-0.16075306122266397</v>
      </c>
      <c r="AR90" s="5">
        <f t="shared" si="37"/>
        <v>-2.7376207142142164</v>
      </c>
      <c r="AS90" s="5">
        <f t="shared" si="38"/>
        <v>1.4870328647991471</v>
      </c>
      <c r="AV90" s="2">
        <f t="shared" si="39"/>
        <v>93.63272714091876</v>
      </c>
      <c r="AW90" s="2">
        <f t="shared" si="40"/>
        <v>95.741885809479598</v>
      </c>
      <c r="AX90" s="2">
        <f t="shared" si="41"/>
        <v>96.604445899716794</v>
      </c>
      <c r="AY90" s="2">
        <f t="shared" si="42"/>
        <v>96.634594232117365</v>
      </c>
      <c r="AZ90" s="2">
        <f t="shared" si="43"/>
        <v>96.566106841360607</v>
      </c>
      <c r="BA90" s="2">
        <f t="shared" si="44"/>
        <v>98.649862304581816</v>
      </c>
      <c r="BB90" s="2">
        <f t="shared" si="45"/>
        <v>100.77507378482477</v>
      </c>
      <c r="BC90" s="2">
        <f t="shared" si="46"/>
        <v>101.38848739818768</v>
      </c>
      <c r="BD90" s="2">
        <f t="shared" si="47"/>
        <v>98.495718392107591</v>
      </c>
      <c r="BE90" s="2">
        <f t="shared" si="48"/>
        <v>93.898074963791345</v>
      </c>
      <c r="BF90" s="2">
        <f t="shared" si="49"/>
        <v>87.164105558033313</v>
      </c>
      <c r="BG90" s="2">
        <f t="shared" si="50"/>
        <v>77.695798039382524</v>
      </c>
      <c r="BH90" s="2">
        <f t="shared" si="51"/>
        <v>66.750478641813444</v>
      </c>
      <c r="BK90" s="2" t="str">
        <f>IF(OR($B90&lt;C$229, AND($B90&gt;C$230, $B90&lt;C$231)), C90, "")</f>
        <v/>
      </c>
      <c r="BL90" s="2" t="str">
        <f>IF(OR($B90&lt;D$229, AND($B90&gt;D$230, $B90&lt;D$231)), D90, "")</f>
        <v/>
      </c>
      <c r="BM90" s="2" t="str">
        <f>IF(OR($B90&lt;E$229, AND($B90&gt;E$230, $B90&lt;E$231)), E90, "")</f>
        <v/>
      </c>
      <c r="BN90" s="2" t="str">
        <f>IF(OR($B90&lt;F$229, AND($B90&gt;F$230, $B90&lt;F$231)), F90, "")</f>
        <v/>
      </c>
      <c r="BO90" s="2" t="str">
        <f>IF(OR($B90&lt;G$229, AND($B90&gt;G$230, $B90&lt;G$231)), G90, "")</f>
        <v/>
      </c>
      <c r="BP90" s="2" t="str">
        <f>IF(OR($B90&lt;H$229, AND($B90&gt;H$230, $B90&lt;H$231)), H90, "")</f>
        <v/>
      </c>
      <c r="BQ90" s="2" t="str">
        <f>IF(OR($B90&lt;I$229, AND($B90&gt;I$230, $B90&lt;I$231)), I90, "")</f>
        <v/>
      </c>
      <c r="BR90" s="2" t="str">
        <f>IF(OR($B90&lt;J$229, AND($B90&gt;J$230, $B90&lt;J$231)), J90, "")</f>
        <v/>
      </c>
      <c r="BS90" s="2" t="str">
        <f>IF(OR($B90&lt;K$229, AND($B90&gt;K$230, $B90&lt;K$231)), K90, "")</f>
        <v/>
      </c>
      <c r="BT90" s="2" t="str">
        <f>IF(OR($B90&lt;L$229, AND($B90&gt;L$230, $B90&lt;L$231)), L90, "")</f>
        <v/>
      </c>
      <c r="BU90" s="2" t="str">
        <f>IF(OR($B90&lt;M$229, AND($B90&gt;M$230, $B90&lt;M$231)), M90, "")</f>
        <v/>
      </c>
      <c r="BV90" s="2" t="str">
        <f>IF(OR($B90&lt;N$229, AND($B90&gt;N$230, $B90&lt;N$231)), N90, "")</f>
        <v/>
      </c>
      <c r="BW90" s="2" t="str">
        <f>IF(OR($B90&lt;O$229, AND($B90&gt;O$230, $B90&lt;O$231)), O90, "")</f>
        <v/>
      </c>
      <c r="BZ90" s="2" t="str">
        <f>IF(OR(AND($B90&gt;C$230, $B90&lt;C$231), $B90&gt;C$232), C90, "")</f>
        <v/>
      </c>
      <c r="CA90" s="2" t="str">
        <f>IF(OR(AND($B90&gt;D$230, $B90&lt;D$231), $B90&gt;D$232), D90, "")</f>
        <v/>
      </c>
      <c r="CB90" s="2" t="str">
        <f>IF(OR(AND($B90&gt;E$230, $B90&lt;E$231), $B90&gt;E$232), E90, "")</f>
        <v/>
      </c>
      <c r="CC90" s="2" t="str">
        <f>IF(OR(AND($B90&gt;F$230, $B90&lt;F$231), $B90&gt;F$232), F90, "")</f>
        <v/>
      </c>
      <c r="CD90" s="2" t="str">
        <f>IF(OR(AND($B90&gt;G$230, $B90&lt;G$231), $B90&gt;G$232), G90, "")</f>
        <v/>
      </c>
      <c r="CE90" s="2" t="str">
        <f>IF(OR(AND($B90&gt;H$230, $B90&lt;H$231), $B90&gt;H$232), H90, "")</f>
        <v/>
      </c>
      <c r="CF90" s="2" t="str">
        <f>IF(OR(AND($B90&gt;I$230, $B90&lt;I$231), $B90&gt;I$232), I90, "")</f>
        <v/>
      </c>
      <c r="CG90" s="2" t="str">
        <f>IF(OR(AND($B90&gt;J$230, $B90&lt;J$231), $B90&gt;J$232), J90, "")</f>
        <v/>
      </c>
      <c r="CH90" s="2" t="str">
        <f>IF(OR(AND($B90&gt;K$230, $B90&lt;K$231), $B90&gt;K$232), K90, "")</f>
        <v/>
      </c>
      <c r="CI90" s="2" t="str">
        <f>IF(OR(AND($B90&gt;L$230, $B90&lt;L$231), $B90&gt;L$232), L90, "")</f>
        <v/>
      </c>
      <c r="CJ90" s="2" t="str">
        <f>IF(OR(AND($B90&gt;M$230, $B90&lt;M$231), $B90&gt;M$232), M90, "")</f>
        <v/>
      </c>
      <c r="CK90" s="2" t="str">
        <f>IF(OR(AND($B90&gt;N$230, $B90&lt;N$231), $B90&gt;N$232), N90, "")</f>
        <v/>
      </c>
      <c r="CL90" s="2" t="str">
        <f>IF(OR(AND($B90&gt;O$230, $B90&lt;O$231), $B90&gt;O$232), O90, "")</f>
        <v/>
      </c>
      <c r="CO90" s="2">
        <f>BK$207*$B90+BK$209</f>
        <v>93.500300025063382</v>
      </c>
      <c r="CP90" s="2">
        <f>BL$207*$B90+BL$209</f>
        <v>95.682832701634069</v>
      </c>
      <c r="CQ90" s="2">
        <f>BM$207*$B90+BM$209</f>
        <v>96.580035562688494</v>
      </c>
      <c r="CR90" s="2">
        <f>BN$207*$B90+BN$209</f>
        <v>96.587621339777741</v>
      </c>
      <c r="CS90" s="2">
        <f>BO$207*$B90+BO$209</f>
        <v>96.567636368773165</v>
      </c>
      <c r="CT90" s="2">
        <f>BP$207*$B90+BP$209</f>
        <v>98.601165552400786</v>
      </c>
      <c r="CU90" s="2">
        <f>BQ$207*$B90+BQ$209</f>
        <v>100.70220164611682</v>
      </c>
      <c r="CV90" s="2">
        <f>BR$207*$B90+BR$209</f>
        <v>101.29173982782218</v>
      </c>
      <c r="CW90" s="2">
        <f>BS$207*$B90+BS$209</f>
        <v>98.391310908770407</v>
      </c>
      <c r="CX90" s="2">
        <f>BT$207*$B90+BT$209</f>
        <v>93.822029743152882</v>
      </c>
      <c r="CY90" s="2">
        <f>BU$207*$B90+BU$209</f>
        <v>87.052483518377855</v>
      </c>
      <c r="CZ90" s="2">
        <f>BV$207*$B90+BV$209</f>
        <v>77.572925985540536</v>
      </c>
      <c r="DA90" s="2">
        <f>BW$207*$B90+BW$209</f>
        <v>66.672113308179448</v>
      </c>
      <c r="DD90" s="2">
        <f>BZ$207*$B90+BZ$209</f>
        <v>94.409638851278586</v>
      </c>
      <c r="DE90" s="2">
        <f>CA$207*$B90+CA$209</f>
        <v>96.017943681165022</v>
      </c>
      <c r="DF90" s="2">
        <f>CB$207*$B90+CB$209</f>
        <v>96.715077879659958</v>
      </c>
      <c r="DG90" s="2">
        <f>CC$207*$B90+CC$209</f>
        <v>96.825635330101619</v>
      </c>
      <c r="DH90" s="2">
        <f>CD$207*$B90+CD$209</f>
        <v>96.559523843810226</v>
      </c>
      <c r="DI90" s="2">
        <f>CE$207*$B90+CE$209</f>
        <v>98.866443843368529</v>
      </c>
      <c r="DJ90" s="2">
        <f>CF$207*$B90+CF$209</f>
        <v>101.08033623864029</v>
      </c>
      <c r="DK90" s="2">
        <f>CG$207*$B90+CG$209</f>
        <v>101.8081800419331</v>
      </c>
      <c r="DL90" s="2">
        <f>CH$207*$B90+CH$209</f>
        <v>98.941344900602644</v>
      </c>
      <c r="DM90" s="2">
        <f>CI$207*$B90+CI$209</f>
        <v>94.235516403445445</v>
      </c>
      <c r="DN90" s="2">
        <f>CJ$207*$B90+CJ$209</f>
        <v>87.681690651715243</v>
      </c>
      <c r="DO90" s="2">
        <f>CK$207*$B90+CK$209</f>
        <v>78.174154005922958</v>
      </c>
      <c r="DP90" s="2">
        <f>CL$207*$B90+CL$209</f>
        <v>67.093645107268514</v>
      </c>
      <c r="DS90" s="2">
        <f>POWER(10,($B90-C$227)/C$228)/(1+POWER(10,($B90-C$227)/C$228))</f>
        <v>0.14563011282224816</v>
      </c>
      <c r="DT90" s="2">
        <f>POWER(10,($B90-D$227)/D$228)/(1+POWER(10,($B90-D$227)/D$228))</f>
        <v>0.17621955546840046</v>
      </c>
      <c r="DU90" s="2">
        <f>POWER(10,($B90-E$227)/E$228)/(1+POWER(10,($B90-E$227)/E$228))</f>
        <v>0.18076065025947005</v>
      </c>
      <c r="DV90" s="2">
        <f>POWER(10,($B90-F$227)/F$228)/(1+POWER(10,($B90-F$227)/F$228))</f>
        <v>0.19735349285855538</v>
      </c>
      <c r="DW90" s="2">
        <f>POWER(10,($B90-G$227)/G$228)/(1+POWER(10,($B90-G$227)/G$228))</f>
        <v>0.18853900845312391</v>
      </c>
      <c r="DX90" s="2">
        <f>POWER(10,($B90-H$227)/H$228)/(1+POWER(10,($B90-H$227)/H$228))</f>
        <v>0.18356855362487504</v>
      </c>
      <c r="DY90" s="2">
        <f>POWER(10,($B90-I$227)/I$228)/(1+POWER(10,($B90-I$227)/I$228))</f>
        <v>0.19271481675781918</v>
      </c>
      <c r="DZ90" s="2">
        <f>POWER(10,($B90-J$227)/J$228)/(1+POWER(10,($B90-J$227)/J$228))</f>
        <v>0.18733547024809283</v>
      </c>
      <c r="EA90" s="2">
        <f>POWER(10,($B90-K$227)/K$228)/(1+POWER(10,($B90-K$227)/K$228))</f>
        <v>0.1898200563739402</v>
      </c>
      <c r="EB90" s="2">
        <f>POWER(10,($B90-L$227)/L$228)/(1+POWER(10,($B90-L$227)/L$228))</f>
        <v>0.18391214987356769</v>
      </c>
      <c r="EC90" s="2">
        <f>POWER(10,($B90-M$227)/M$228)/(1+POWER(10,($B90-M$227)/M$228))</f>
        <v>0.17740110329549411</v>
      </c>
      <c r="ED90" s="2">
        <f>POWER(10,($B90-N$227)/N$228)/(1+POWER(10,($B90-N$227)/N$228))</f>
        <v>0.20436847531463576</v>
      </c>
      <c r="EE90" s="2">
        <f>POWER(10,($B90-O$227)/O$228)/(1+POWER(10,($B90-O$227)/O$228))</f>
        <v>0.18590610199122617</v>
      </c>
    </row>
    <row r="91" spans="2:135" x14ac:dyDescent="0.25">
      <c r="B91" s="2">
        <v>85</v>
      </c>
      <c r="C91">
        <v>137.03399999999999</v>
      </c>
      <c r="D91">
        <v>125.04</v>
      </c>
      <c r="E91">
        <v>123.18600000000001</v>
      </c>
      <c r="F91">
        <v>107.339</v>
      </c>
      <c r="G91">
        <v>109.542</v>
      </c>
      <c r="H91">
        <v>115.35599999999999</v>
      </c>
      <c r="I91">
        <v>111.76300000000001</v>
      </c>
      <c r="J91">
        <v>114.119</v>
      </c>
      <c r="K91">
        <v>107.136</v>
      </c>
      <c r="L91">
        <v>103.81399999999999</v>
      </c>
      <c r="M91">
        <v>97.236999999999995</v>
      </c>
      <c r="N91">
        <v>79.213099999999997</v>
      </c>
      <c r="O91">
        <v>71.682500000000005</v>
      </c>
      <c r="R91" s="5">
        <f>AV91+(C$209*_xlfn.NORM.DIST($B91,C$214*C$215+C$213,C$219*C$214,FALSE))+(C$211*_xlfn.NORM.DIST($B91,C$214*C$216+C$213,C$220*C$214,FALSE))+(C$210*_xlfn.NORM.DIST($B91,C$214*C$217+C$213,C$221*C$214,FALSE))+(C$212*_xlfn.NORM.DIST($B91,C$214*C$218+C$213,C$222*C$214,FALSE))</f>
        <v>132.77888515172381</v>
      </c>
      <c r="S91" s="5">
        <f>AW91+(D$209*_xlfn.NORM.DIST($B91,D$214*D$215+D$213,D$219*D$214,FALSE))+(D$211*_xlfn.NORM.DIST($B91,D$214*D$216+D$213,D$220*D$214,FALSE))+(D$210*_xlfn.NORM.DIST($B91,D$214*D$217+D$213,D$221*D$214,FALSE))+(D$212*_xlfn.NORM.DIST($B91,D$214*D$218+D$213,D$222*D$214,FALSE))</f>
        <v>123.10571144429385</v>
      </c>
      <c r="T91" s="5">
        <f>AX91+(E$209*_xlfn.NORM.DIST($B91,E$214*E$215+E$213,E$219*E$214,FALSE))+(E$211*_xlfn.NORM.DIST($B91,E$214*E$216+E$213,E$220*E$214,FALSE))+(E$210*_xlfn.NORM.DIST($B91,E$214*E$217+E$213,E$221*E$214,FALSE))+(E$212*_xlfn.NORM.DIST($B91,E$214*E$218+E$213,E$222*E$214,FALSE))</f>
        <v>123.71910462531298</v>
      </c>
      <c r="U91" s="5">
        <f>AY91+(F$209*_xlfn.NORM.DIST($B91,F$214*F$215+F$213,F$219*F$214,FALSE))+(F$211*_xlfn.NORM.DIST($B91,F$214*F$216+F$213,F$220*F$214,FALSE))+(F$210*_xlfn.NORM.DIST($B91,F$214*F$217+F$213,F$221*F$214,FALSE))+(F$212*_xlfn.NORM.DIST($B91,F$214*F$218+F$213,F$222*F$214,FALSE))</f>
        <v>112.30688105868249</v>
      </c>
      <c r="V91" s="5">
        <f>AZ91+(G$209*_xlfn.NORM.DIST($B91,G$214*G$215+G$213,G$219*G$214,FALSE))+(G$211*_xlfn.NORM.DIST($B91,G$214*G$216+G$213,G$220*G$214,FALSE))+(G$210*_xlfn.NORM.DIST($B91,G$214*G$217+G$213,G$221*G$214,FALSE))+(G$212*_xlfn.NORM.DIST($B91,G$214*G$218+G$213,G$222*G$214,FALSE))</f>
        <v>114.0423305959453</v>
      </c>
      <c r="W91" s="5">
        <f>BA91+(H$209*_xlfn.NORM.DIST($B91,H$214*H$215+H$213,H$219*H$214,FALSE))+(H$211*_xlfn.NORM.DIST($B91,H$214*H$216+H$213,H$220*H$214,FALSE))+(H$210*_xlfn.NORM.DIST($B91,H$214*H$217+H$213,H$221*H$214,FALSE))+(H$212*_xlfn.NORM.DIST($B91,H$214*H$218+H$213,H$222*H$214,FALSE))</f>
        <v>118.46643054542631</v>
      </c>
      <c r="X91" s="5">
        <f>BB91+(I$209*_xlfn.NORM.DIST($B91,I$214*I$215+I$213,I$219*I$214,FALSE))+(I$211*_xlfn.NORM.DIST($B91,I$214*I$216+I$213,I$220*I$214,FALSE))+(I$210*_xlfn.NORM.DIST($B91,I$214*I$217+I$213,I$221*I$214,FALSE))+(I$212*_xlfn.NORM.DIST($B91,I$214*I$218+I$213,I$222*I$214,FALSE))</f>
        <v>117.16025889536796</v>
      </c>
      <c r="Y91" s="5">
        <f>BC91+(J$209*_xlfn.NORM.DIST($B91,J$214*J$215+J$213,J$219*J$214,FALSE))+(J$211*_xlfn.NORM.DIST($B91,J$214*J$216+J$213,J$220*J$214,FALSE))+(J$210*_xlfn.NORM.DIST($B91,J$214*J$217+J$213,J$221*J$214,FALSE))+(J$212*_xlfn.NORM.DIST($B91,J$214*J$218+J$213,J$222*J$214,FALSE))</f>
        <v>118.93319369723409</v>
      </c>
      <c r="Z91" s="5">
        <f>BD91+(K$209*_xlfn.NORM.DIST($B91,K$214*K$215+K$213,K$219*K$214,FALSE))+(K$211*_xlfn.NORM.DIST($B91,K$214*K$216+K$213,K$220*K$214,FALSE))+(K$210*_xlfn.NORM.DIST($B91,K$214*K$217+K$213,K$221*K$214,FALSE))+(K$212*_xlfn.NORM.DIST($B91,K$214*K$218+K$213,K$222*K$214,FALSE))</f>
        <v>112.73024939206239</v>
      </c>
      <c r="AA91" s="5">
        <f>BE91+(L$209*_xlfn.NORM.DIST($B91,L$214*L$215+L$213,L$219*L$214,FALSE))+(L$211*_xlfn.NORM.DIST($B91,L$214*L$216+L$213,L$220*L$214,FALSE))+(L$210*_xlfn.NORM.DIST($B91,L$214*L$217+L$213,L$221*L$214,FALSE))+(L$212*_xlfn.NORM.DIST($B91,L$214*L$218+L$213,L$222*L$214,FALSE))</f>
        <v>108.22044078022552</v>
      </c>
      <c r="AB91" s="5">
        <f>BF91+(M$209*_xlfn.NORM.DIST($B91,M$214*M$215+M$213,M$219*M$214,FALSE))+(M$211*_xlfn.NORM.DIST($B91,M$214*M$216+M$213,M$220*M$214,FALSE))+(M$210*_xlfn.NORM.DIST($B91,M$214*M$217+M$213,M$221*M$214,FALSE))+(M$212*_xlfn.NORM.DIST($B91,M$214*M$218+M$213,M$222*M$214,FALSE))</f>
        <v>100.72645378627092</v>
      </c>
      <c r="AC91" s="5">
        <f>BG91+(N$209*_xlfn.NORM.DIST($B91,N$214*N$215+N$213,N$219*N$214,FALSE))+(N$211*_xlfn.NORM.DIST($B91,N$214*N$216+N$213,N$220*N$214,FALSE))+(N$210*_xlfn.NORM.DIST($B91,N$214*N$217+N$213,N$221*N$214,FALSE))+(N$212*_xlfn.NORM.DIST($B91,N$214*N$218+N$213,N$222*N$214,FALSE))</f>
        <v>81.539496095095771</v>
      </c>
      <c r="AD91" s="5">
        <f>BH91+(O$209*_xlfn.NORM.DIST($B91,O$214*O$215+O$213,O$219*O$214,FALSE))+(O$211*_xlfn.NORM.DIST($B91,O$214*O$216+O$213,O$220*O$214,FALSE))+(O$210*_xlfn.NORM.DIST($B91,O$214*O$217+O$213,O$221*O$214,FALSE))+(O$212*_xlfn.NORM.DIST($B91,O$214*O$218+O$213,O$222*O$214,FALSE))</f>
        <v>72.13884086681233</v>
      </c>
      <c r="AE91" s="5"/>
      <c r="AG91" s="5">
        <f t="shared" si="26"/>
        <v>4.2551148482761789</v>
      </c>
      <c r="AH91" s="5">
        <f t="shared" si="27"/>
        <v>1.9342885557061607</v>
      </c>
      <c r="AI91" s="5">
        <f t="shared" si="28"/>
        <v>-0.53310462531297276</v>
      </c>
      <c r="AJ91" s="5">
        <f t="shared" si="29"/>
        <v>-4.9678810586824937</v>
      </c>
      <c r="AK91" s="5">
        <f t="shared" si="30"/>
        <v>-4.5003305959453002</v>
      </c>
      <c r="AL91" s="5">
        <f t="shared" si="31"/>
        <v>-3.1104305454263113</v>
      </c>
      <c r="AM91" s="5">
        <f t="shared" si="32"/>
        <v>-5.3972588953679548</v>
      </c>
      <c r="AN91" s="5">
        <f t="shared" si="33"/>
        <v>-4.8141936972340886</v>
      </c>
      <c r="AO91" s="5">
        <f t="shared" si="34"/>
        <v>-5.5942493920623946</v>
      </c>
      <c r="AP91" s="5">
        <f t="shared" si="35"/>
        <v>-4.4064407802255232</v>
      </c>
      <c r="AQ91" s="5">
        <f t="shared" si="36"/>
        <v>-3.4894537862709285</v>
      </c>
      <c r="AR91" s="5">
        <f t="shared" si="37"/>
        <v>-2.3263960950957738</v>
      </c>
      <c r="AS91" s="5">
        <f t="shared" si="38"/>
        <v>-0.45634086681232588</v>
      </c>
      <c r="AV91" s="2">
        <f t="shared" si="39"/>
        <v>93.643574319358962</v>
      </c>
      <c r="AW91" s="2">
        <f t="shared" si="40"/>
        <v>95.740379602931682</v>
      </c>
      <c r="AX91" s="2">
        <f t="shared" si="41"/>
        <v>96.593299008564969</v>
      </c>
      <c r="AY91" s="2">
        <f t="shared" si="42"/>
        <v>96.625813081547363</v>
      </c>
      <c r="AZ91" s="2">
        <f t="shared" si="43"/>
        <v>96.575657059682413</v>
      </c>
      <c r="BA91" s="2">
        <f t="shared" si="44"/>
        <v>98.679865652112042</v>
      </c>
      <c r="BB91" s="2">
        <f t="shared" si="45"/>
        <v>100.80725188322471</v>
      </c>
      <c r="BC91" s="2">
        <f t="shared" si="46"/>
        <v>101.42508716970755</v>
      </c>
      <c r="BD91" s="2">
        <f t="shared" si="47"/>
        <v>98.524079108415293</v>
      </c>
      <c r="BE91" s="2">
        <f t="shared" si="48"/>
        <v>93.916412291814524</v>
      </c>
      <c r="BF91" s="2">
        <f t="shared" si="49"/>
        <v>87.192634537836028</v>
      </c>
      <c r="BG91" s="2">
        <f t="shared" si="50"/>
        <v>77.730186250335521</v>
      </c>
      <c r="BH91" s="2">
        <f t="shared" si="51"/>
        <v>66.775990001807045</v>
      </c>
      <c r="BK91" s="2" t="str">
        <f>IF(OR($B91&lt;C$229, AND($B91&gt;C$230, $B91&lt;C$231)), C91, "")</f>
        <v/>
      </c>
      <c r="BL91" s="2" t="str">
        <f>IF(OR($B91&lt;D$229, AND($B91&gt;D$230, $B91&lt;D$231)), D91, "")</f>
        <v/>
      </c>
      <c r="BM91" s="2" t="str">
        <f>IF(OR($B91&lt;E$229, AND($B91&gt;E$230, $B91&lt;E$231)), E91, "")</f>
        <v/>
      </c>
      <c r="BN91" s="2" t="str">
        <f>IF(OR($B91&lt;F$229, AND($B91&gt;F$230, $B91&lt;F$231)), F91, "")</f>
        <v/>
      </c>
      <c r="BO91" s="2" t="str">
        <f>IF(OR($B91&lt;G$229, AND($B91&gt;G$230, $B91&lt;G$231)), G91, "")</f>
        <v/>
      </c>
      <c r="BP91" s="2" t="str">
        <f>IF(OR($B91&lt;H$229, AND($B91&gt;H$230, $B91&lt;H$231)), H91, "")</f>
        <v/>
      </c>
      <c r="BQ91" s="2" t="str">
        <f>IF(OR($B91&lt;I$229, AND($B91&gt;I$230, $B91&lt;I$231)), I91, "")</f>
        <v/>
      </c>
      <c r="BR91" s="2" t="str">
        <f>IF(OR($B91&lt;J$229, AND($B91&gt;J$230, $B91&lt;J$231)), J91, "")</f>
        <v/>
      </c>
      <c r="BS91" s="2" t="str">
        <f>IF(OR($B91&lt;K$229, AND($B91&gt;K$230, $B91&lt;K$231)), K91, "")</f>
        <v/>
      </c>
      <c r="BT91" s="2" t="str">
        <f>IF(OR($B91&lt;L$229, AND($B91&gt;L$230, $B91&lt;L$231)), L91, "")</f>
        <v/>
      </c>
      <c r="BU91" s="2" t="str">
        <f>IF(OR($B91&lt;M$229, AND($B91&gt;M$230, $B91&lt;M$231)), M91, "")</f>
        <v/>
      </c>
      <c r="BV91" s="2" t="str">
        <f>IF(OR($B91&lt;N$229, AND($B91&gt;N$230, $B91&lt;N$231)), N91, "")</f>
        <v/>
      </c>
      <c r="BW91" s="2" t="str">
        <f>IF(OR($B91&lt;O$229, AND($B91&gt;O$230, $B91&lt;O$231)), O91, "")</f>
        <v/>
      </c>
      <c r="BZ91" s="2" t="str">
        <f>IF(OR(AND($B91&gt;C$230, $B91&lt;C$231), $B91&gt;C$232), C91, "")</f>
        <v/>
      </c>
      <c r="CA91" s="2" t="str">
        <f>IF(OR(AND($B91&gt;D$230, $B91&lt;D$231), $B91&gt;D$232), D91, "")</f>
        <v/>
      </c>
      <c r="CB91" s="2" t="str">
        <f>IF(OR(AND($B91&gt;E$230, $B91&lt;E$231), $B91&gt;E$232), E91, "")</f>
        <v/>
      </c>
      <c r="CC91" s="2" t="str">
        <f>IF(OR(AND($B91&gt;F$230, $B91&lt;F$231), $B91&gt;F$232), F91, "")</f>
        <v/>
      </c>
      <c r="CD91" s="2" t="str">
        <f>IF(OR(AND($B91&gt;G$230, $B91&lt;G$231), $B91&gt;G$232), G91, "")</f>
        <v/>
      </c>
      <c r="CE91" s="2" t="str">
        <f>IF(OR(AND($B91&gt;H$230, $B91&lt;H$231), $B91&gt;H$232), H91, "")</f>
        <v/>
      </c>
      <c r="CF91" s="2" t="str">
        <f>IF(OR(AND($B91&gt;I$230, $B91&lt;I$231), $B91&gt;I$232), I91, "")</f>
        <v/>
      </c>
      <c r="CG91" s="2" t="str">
        <f>IF(OR(AND($B91&gt;J$230, $B91&lt;J$231), $B91&gt;J$232), J91, "")</f>
        <v/>
      </c>
      <c r="CH91" s="2" t="str">
        <f>IF(OR(AND($B91&gt;K$230, $B91&lt;K$231), $B91&gt;K$232), K91, "")</f>
        <v/>
      </c>
      <c r="CI91" s="2" t="str">
        <f>IF(OR(AND($B91&gt;L$230, $B91&lt;L$231), $B91&gt;L$232), L91, "")</f>
        <v/>
      </c>
      <c r="CJ91" s="2" t="str">
        <f>IF(OR(AND($B91&gt;M$230, $B91&lt;M$231), $B91&gt;M$232), M91, "")</f>
        <v/>
      </c>
      <c r="CK91" s="2" t="str">
        <f>IF(OR(AND($B91&gt;N$230, $B91&lt;N$231), $B91&gt;N$232), N91, "")</f>
        <v/>
      </c>
      <c r="CL91" s="2" t="str">
        <f>IF(OR(AND($B91&gt;O$230, $B91&lt;O$231), $B91&gt;O$232), O91, "")</f>
        <v/>
      </c>
      <c r="CO91" s="2">
        <f>BK$207*$B91+BK$209</f>
        <v>93.515614262101209</v>
      </c>
      <c r="CP91" s="2">
        <f>BL$207*$B91+BL$209</f>
        <v>95.691242408701882</v>
      </c>
      <c r="CQ91" s="2">
        <f>BM$207*$B91+BM$209</f>
        <v>96.576561012310634</v>
      </c>
      <c r="CR91" s="2">
        <f>BN$207*$B91+BN$209</f>
        <v>96.585886158784376</v>
      </c>
      <c r="CS91" s="2">
        <f>BO$207*$B91+BO$209</f>
        <v>96.586719676891931</v>
      </c>
      <c r="CT91" s="2">
        <f>BP$207*$B91+BP$209</f>
        <v>98.638728446545073</v>
      </c>
      <c r="CU91" s="2">
        <f>BQ$207*$B91+BQ$209</f>
        <v>100.74613120039302</v>
      </c>
      <c r="CV91" s="2">
        <f>BR$207*$B91+BR$209</f>
        <v>101.34161162038492</v>
      </c>
      <c r="CW91" s="2">
        <f>BS$207*$B91+BS$209</f>
        <v>98.433610913408884</v>
      </c>
      <c r="CX91" s="2">
        <f>BT$207*$B91+BT$209</f>
        <v>93.852286032010753</v>
      </c>
      <c r="CY91" s="2">
        <f>BU$207*$B91+BU$209</f>
        <v>87.090159671128077</v>
      </c>
      <c r="CZ91" s="2">
        <f>BV$207*$B91+BV$209</f>
        <v>77.616361644870707</v>
      </c>
      <c r="DA91" s="2">
        <f>BW$207*$B91+BW$209</f>
        <v>66.702948320638939</v>
      </c>
      <c r="DD91" s="2">
        <f>BZ$207*$B91+BZ$209</f>
        <v>94.328225202567154</v>
      </c>
      <c r="DE91" s="2">
        <f>CA$207*$B91+CA$209</f>
        <v>95.949871741938111</v>
      </c>
      <c r="DF91" s="2">
        <f>CB$207*$B91+CB$209</f>
        <v>96.662483758501153</v>
      </c>
      <c r="DG91" s="2">
        <f>CC$207*$B91+CC$209</f>
        <v>96.773909768339323</v>
      </c>
      <c r="DH91" s="2">
        <f>CD$207*$B91+CD$209</f>
        <v>96.532233610839128</v>
      </c>
      <c r="DI91" s="2">
        <f>CE$207*$B91+CE$209</f>
        <v>98.84672718344882</v>
      </c>
      <c r="DJ91" s="2">
        <f>CF$207*$B91+CF$209</f>
        <v>101.04075897378482</v>
      </c>
      <c r="DK91" s="2">
        <f>CG$207*$B91+CG$209</f>
        <v>101.75534306242791</v>
      </c>
      <c r="DL91" s="2">
        <f>CH$207*$B91+CH$209</f>
        <v>98.876235289252676</v>
      </c>
      <c r="DM91" s="2">
        <f>CI$207*$B91+CI$209</f>
        <v>94.175927253566968</v>
      </c>
      <c r="DN91" s="2">
        <f>CJ$207*$B91+CJ$209</f>
        <v>87.625994882812137</v>
      </c>
      <c r="DO91" s="2">
        <f>CK$207*$B91+CK$209</f>
        <v>78.134328478228198</v>
      </c>
      <c r="DP91" s="2">
        <f>CL$207*$B91+CL$209</f>
        <v>67.067700201989069</v>
      </c>
      <c r="DS91" s="2">
        <f>POWER(10,($B91-C$227)/C$228)/(1+POWER(10,($B91-C$227)/C$228))</f>
        <v>0.15746780025429727</v>
      </c>
      <c r="DT91" s="2">
        <f>POWER(10,($B91-D$227)/D$228)/(1+POWER(10,($B91-D$227)/D$228))</f>
        <v>0.18999080117850053</v>
      </c>
      <c r="DU91" s="2">
        <f>POWER(10,($B91-E$227)/E$228)/(1+POWER(10,($B91-E$227)/E$228))</f>
        <v>0.19480285484865678</v>
      </c>
      <c r="DV91" s="2">
        <f>POWER(10,($B91-F$227)/F$228)/(1+POWER(10,($B91-F$227)/F$228))</f>
        <v>0.2123505811716378</v>
      </c>
      <c r="DW91" s="2">
        <f>POWER(10,($B91-G$227)/G$228)/(1+POWER(10,($B91-G$227)/G$228))</f>
        <v>0.20303571189738992</v>
      </c>
      <c r="DX91" s="2">
        <f>POWER(10,($B91-H$227)/H$228)/(1+POWER(10,($B91-H$227)/H$228))</f>
        <v>0.19777622777589382</v>
      </c>
      <c r="DY91" s="2">
        <f>POWER(10,($B91-I$227)/I$228)/(1+POWER(10,($B91-I$227)/I$228))</f>
        <v>0.20745051333097062</v>
      </c>
      <c r="DZ91" s="2">
        <f>POWER(10,($B91-J$227)/J$228)/(1+POWER(10,($B91-J$227)/J$228))</f>
        <v>0.20176264320263718</v>
      </c>
      <c r="EA91" s="2">
        <f>POWER(10,($B91-K$227)/K$228)/(1+POWER(10,($B91-K$227)/K$228))</f>
        <v>0.20439044920187846</v>
      </c>
      <c r="EB91" s="2">
        <f>POWER(10,($B91-L$227)/L$228)/(1+POWER(10,($B91-L$227)/L$228))</f>
        <v>0.19813996343052379</v>
      </c>
      <c r="EC91" s="2">
        <f>POWER(10,($B91-M$227)/M$228)/(1+POWER(10,($B91-M$227)/M$228))</f>
        <v>0.191243248807593</v>
      </c>
      <c r="ED91" s="2">
        <f>POWER(10,($B91-N$227)/N$228)/(1+POWER(10,($B91-N$227)/N$228))</f>
        <v>0.21975269097249231</v>
      </c>
      <c r="EE91" s="2">
        <f>POWER(10,($B91-O$227)/O$228)/(1+POWER(10,($B91-O$227)/O$228))</f>
        <v>0.20025032056791334</v>
      </c>
    </row>
    <row r="92" spans="2:135" x14ac:dyDescent="0.25">
      <c r="B92" s="2">
        <v>86</v>
      </c>
      <c r="C92">
        <v>130.03399999999999</v>
      </c>
      <c r="D92">
        <v>115.22</v>
      </c>
      <c r="E92">
        <v>112.35599999999999</v>
      </c>
      <c r="F92">
        <v>101.78</v>
      </c>
      <c r="G92">
        <v>103.949</v>
      </c>
      <c r="H92">
        <v>106.39</v>
      </c>
      <c r="I92">
        <v>106.119</v>
      </c>
      <c r="J92">
        <v>106.288</v>
      </c>
      <c r="K92">
        <v>101.864</v>
      </c>
      <c r="L92">
        <v>97.763000000000005</v>
      </c>
      <c r="M92">
        <v>93.661000000000001</v>
      </c>
      <c r="N92">
        <v>78.049199999999999</v>
      </c>
      <c r="O92">
        <v>68.650800000000004</v>
      </c>
      <c r="R92" s="5">
        <f>AV92+(C$209*_xlfn.NORM.DIST($B92,C$214*C$215+C$213,C$219*C$214,FALSE))+(C$211*_xlfn.NORM.DIST($B92,C$214*C$216+C$213,C$220*C$214,FALSE))+(C$210*_xlfn.NORM.DIST($B92,C$214*C$217+C$213,C$221*C$214,FALSE))+(C$212*_xlfn.NORM.DIST($B92,C$214*C$218+C$213,C$222*C$214,FALSE))</f>
        <v>124.58645755213639</v>
      </c>
      <c r="S92" s="5">
        <f>AW92+(D$209*_xlfn.NORM.DIST($B92,D$214*D$215+D$213,D$219*D$214,FALSE))+(D$211*_xlfn.NORM.DIST($B92,D$214*D$216+D$213,D$220*D$214,FALSE))+(D$210*_xlfn.NORM.DIST($B92,D$214*D$217+D$213,D$221*D$214,FALSE))+(D$212*_xlfn.NORM.DIST($B92,D$214*D$218+D$213,D$222*D$214,FALSE))</f>
        <v>115.03623919607816</v>
      </c>
      <c r="T92" s="5">
        <f>AX92+(E$209*_xlfn.NORM.DIST($B92,E$214*E$215+E$213,E$219*E$214,FALSE))+(E$211*_xlfn.NORM.DIST($B92,E$214*E$216+E$213,E$220*E$214,FALSE))+(E$210*_xlfn.NORM.DIST($B92,E$214*E$217+E$213,E$221*E$214,FALSE))+(E$212*_xlfn.NORM.DIST($B92,E$214*E$218+E$213,E$222*E$214,FALSE))</f>
        <v>115.69182880678326</v>
      </c>
      <c r="U92" s="5">
        <f>AY92+(F$209*_xlfn.NORM.DIST($B92,F$214*F$215+F$213,F$219*F$214,FALSE))+(F$211*_xlfn.NORM.DIST($B92,F$214*F$216+F$213,F$220*F$214,FALSE))+(F$210*_xlfn.NORM.DIST($B92,F$214*F$217+F$213,F$221*F$214,FALSE))+(F$212*_xlfn.NORM.DIST($B92,F$214*F$218+F$213,F$222*F$214,FALSE))</f>
        <v>106.68309241968863</v>
      </c>
      <c r="V92" s="5">
        <f>AZ92+(G$209*_xlfn.NORM.DIST($B92,G$214*G$215+G$213,G$219*G$214,FALSE))+(G$211*_xlfn.NORM.DIST($B92,G$214*G$216+G$213,G$220*G$214,FALSE))+(G$210*_xlfn.NORM.DIST($B92,G$214*G$217+G$213,G$221*G$214,FALSE))+(G$212*_xlfn.NORM.DIST($B92,G$214*G$218+G$213,G$222*G$214,FALSE))</f>
        <v>108.19335944344391</v>
      </c>
      <c r="W92" s="5">
        <f>BA92+(H$209*_xlfn.NORM.DIST($B92,H$214*H$215+H$213,H$219*H$214,FALSE))+(H$211*_xlfn.NORM.DIST($B92,H$214*H$216+H$213,H$220*H$214,FALSE))+(H$210*_xlfn.NORM.DIST($B92,H$214*H$217+H$213,H$221*H$214,FALSE))+(H$212*_xlfn.NORM.DIST($B92,H$214*H$218+H$213,H$222*H$214,FALSE))</f>
        <v>112.25142581307651</v>
      </c>
      <c r="X92" s="5">
        <f>BB92+(I$209*_xlfn.NORM.DIST($B92,I$214*I$215+I$213,I$219*I$214,FALSE))+(I$211*_xlfn.NORM.DIST($B92,I$214*I$216+I$213,I$220*I$214,FALSE))+(I$210*_xlfn.NORM.DIST($B92,I$214*I$217+I$213,I$221*I$214,FALSE))+(I$212*_xlfn.NORM.DIST($B92,I$214*I$218+I$213,I$222*I$214,FALSE))</f>
        <v>111.57846138132017</v>
      </c>
      <c r="Y92" s="5">
        <f>BC92+(J$209*_xlfn.NORM.DIST($B92,J$214*J$215+J$213,J$219*J$214,FALSE))+(J$211*_xlfn.NORM.DIST($B92,J$214*J$216+J$213,J$220*J$214,FALSE))+(J$210*_xlfn.NORM.DIST($B92,J$214*J$217+J$213,J$221*J$214,FALSE))+(J$212*_xlfn.NORM.DIST($B92,J$214*J$218+J$213,J$222*J$214,FALSE))</f>
        <v>113.21285124811968</v>
      </c>
      <c r="Z92" s="5">
        <f>BD92+(K$209*_xlfn.NORM.DIST($B92,K$214*K$215+K$213,K$219*K$214,FALSE))+(K$211*_xlfn.NORM.DIST($B92,K$214*K$216+K$213,K$220*K$214,FALSE))+(K$210*_xlfn.NORM.DIST($B92,K$214*K$217+K$213,K$221*K$214,FALSE))+(K$212*_xlfn.NORM.DIST($B92,K$214*K$218+K$213,K$222*K$214,FALSE))</f>
        <v>107.85990523311767</v>
      </c>
      <c r="AA92" s="5">
        <f>BE92+(L$209*_xlfn.NORM.DIST($B92,L$214*L$215+L$213,L$219*L$214,FALSE))+(L$211*_xlfn.NORM.DIST($B92,L$214*L$216+L$213,L$220*L$214,FALSE))+(L$210*_xlfn.NORM.DIST($B92,L$214*L$217+L$213,L$221*L$214,FALSE))+(L$212*_xlfn.NORM.DIST($B92,L$214*L$218+L$213,L$222*L$214,FALSE))</f>
        <v>103.52104567125248</v>
      </c>
      <c r="AB92" s="5">
        <f>BF92+(M$209*_xlfn.NORM.DIST($B92,M$214*M$215+M$213,M$219*M$214,FALSE))+(M$211*_xlfn.NORM.DIST($B92,M$214*M$216+M$213,M$220*M$214,FALSE))+(M$210*_xlfn.NORM.DIST($B92,M$214*M$217+M$213,M$221*M$214,FALSE))+(M$212*_xlfn.NORM.DIST($B92,M$214*M$218+M$213,M$222*M$214,FALSE))</f>
        <v>96.41376134180139</v>
      </c>
      <c r="AC92" s="5">
        <f>BG92+(N$209*_xlfn.NORM.DIST($B92,N$214*N$215+N$213,N$219*N$214,FALSE))+(N$211*_xlfn.NORM.DIST($B92,N$214*N$216+N$213,N$220*N$214,FALSE))+(N$210*_xlfn.NORM.DIST($B92,N$214*N$217+N$213,N$221*N$214,FALSE))+(N$212*_xlfn.NORM.DIST($B92,N$214*N$218+N$213,N$222*N$214,FALSE))</f>
        <v>79.989703818346129</v>
      </c>
      <c r="AD92" s="5">
        <f>BH92+(O$209*_xlfn.NORM.DIST($B92,O$214*O$215+O$213,O$219*O$214,FALSE))+(O$211*_xlfn.NORM.DIST($B92,O$214*O$216+O$213,O$220*O$214,FALSE))+(O$210*_xlfn.NORM.DIST($B92,O$214*O$217+O$213,O$221*O$214,FALSE))+(O$212*_xlfn.NORM.DIST($B92,O$214*O$218+O$213,O$222*O$214,FALSE))</f>
        <v>70.166060233201364</v>
      </c>
      <c r="AE92" s="5"/>
      <c r="AG92" s="5">
        <f t="shared" si="26"/>
        <v>5.4475424478635972</v>
      </c>
      <c r="AH92" s="5">
        <f t="shared" si="27"/>
        <v>0.18376080392184235</v>
      </c>
      <c r="AI92" s="5">
        <f t="shared" si="28"/>
        <v>-3.3358288067832689</v>
      </c>
      <c r="AJ92" s="5">
        <f t="shared" si="29"/>
        <v>-4.9030924196886332</v>
      </c>
      <c r="AK92" s="5">
        <f t="shared" si="30"/>
        <v>-4.244359443443912</v>
      </c>
      <c r="AL92" s="5">
        <f t="shared" si="31"/>
        <v>-5.861425813076508</v>
      </c>
      <c r="AM92" s="5">
        <f t="shared" si="32"/>
        <v>-5.4594613813201676</v>
      </c>
      <c r="AN92" s="5">
        <f t="shared" si="33"/>
        <v>-6.9248512481196798</v>
      </c>
      <c r="AO92" s="5">
        <f t="shared" si="34"/>
        <v>-5.9959052331176679</v>
      </c>
      <c r="AP92" s="5">
        <f t="shared" si="35"/>
        <v>-5.758045671252475</v>
      </c>
      <c r="AQ92" s="5">
        <f t="shared" si="36"/>
        <v>-2.7527613418013885</v>
      </c>
      <c r="AR92" s="5">
        <f t="shared" si="37"/>
        <v>-1.9405038183461301</v>
      </c>
      <c r="AS92" s="5">
        <f t="shared" si="38"/>
        <v>-1.5152602332013601</v>
      </c>
      <c r="AV92" s="2">
        <f t="shared" si="39"/>
        <v>93.652683152047331</v>
      </c>
      <c r="AW92" s="2">
        <f t="shared" si="40"/>
        <v>95.736914248573669</v>
      </c>
      <c r="AX92" s="2">
        <f t="shared" si="41"/>
        <v>96.580802495938599</v>
      </c>
      <c r="AY92" s="2">
        <f t="shared" si="42"/>
        <v>96.615645102192886</v>
      </c>
      <c r="AZ92" s="2">
        <f t="shared" si="43"/>
        <v>96.583780578844895</v>
      </c>
      <c r="BA92" s="2">
        <f t="shared" si="44"/>
        <v>98.708363919100663</v>
      </c>
      <c r="BB92" s="2">
        <f t="shared" si="45"/>
        <v>100.83714108802617</v>
      </c>
      <c r="BC92" s="2">
        <f t="shared" si="46"/>
        <v>101.4589766390269</v>
      </c>
      <c r="BD92" s="2">
        <f t="shared" si="47"/>
        <v>98.549583030872768</v>
      </c>
      <c r="BE92" s="2">
        <f t="shared" si="48"/>
        <v>93.932383126336475</v>
      </c>
      <c r="BF92" s="2">
        <f t="shared" si="49"/>
        <v>87.21893685696169</v>
      </c>
      <c r="BG92" s="2">
        <f t="shared" si="50"/>
        <v>77.762366772862848</v>
      </c>
      <c r="BH92" s="2">
        <f t="shared" si="51"/>
        <v>66.800123100749516</v>
      </c>
      <c r="BK92" s="2" t="str">
        <f>IF(OR($B92&lt;C$229, AND($B92&gt;C$230, $B92&lt;C$231)), C92, "")</f>
        <v/>
      </c>
      <c r="BL92" s="2" t="str">
        <f>IF(OR($B92&lt;D$229, AND($B92&gt;D$230, $B92&lt;D$231)), D92, "")</f>
        <v/>
      </c>
      <c r="BM92" s="2" t="str">
        <f>IF(OR($B92&lt;E$229, AND($B92&gt;E$230, $B92&lt;E$231)), E92, "")</f>
        <v/>
      </c>
      <c r="BN92" s="2" t="str">
        <f>IF(OR($B92&lt;F$229, AND($B92&gt;F$230, $B92&lt;F$231)), F92, "")</f>
        <v/>
      </c>
      <c r="BO92" s="2" t="str">
        <f>IF(OR($B92&lt;G$229, AND($B92&gt;G$230, $B92&lt;G$231)), G92, "")</f>
        <v/>
      </c>
      <c r="BP92" s="2" t="str">
        <f>IF(OR($B92&lt;H$229, AND($B92&gt;H$230, $B92&lt;H$231)), H92, "")</f>
        <v/>
      </c>
      <c r="BQ92" s="2" t="str">
        <f>IF(OR($B92&lt;I$229, AND($B92&gt;I$230, $B92&lt;I$231)), I92, "")</f>
        <v/>
      </c>
      <c r="BR92" s="2" t="str">
        <f>IF(OR($B92&lt;J$229, AND($B92&gt;J$230, $B92&lt;J$231)), J92, "")</f>
        <v/>
      </c>
      <c r="BS92" s="2" t="str">
        <f>IF(OR($B92&lt;K$229, AND($B92&gt;K$230, $B92&lt;K$231)), K92, "")</f>
        <v/>
      </c>
      <c r="BT92" s="2" t="str">
        <f>IF(OR($B92&lt;L$229, AND($B92&gt;L$230, $B92&lt;L$231)), L92, "")</f>
        <v/>
      </c>
      <c r="BU92" s="2" t="str">
        <f>IF(OR($B92&lt;M$229, AND($B92&gt;M$230, $B92&lt;M$231)), M92, "")</f>
        <v/>
      </c>
      <c r="BV92" s="2" t="str">
        <f>IF(OR($B92&lt;N$229, AND($B92&gt;N$230, $B92&lt;N$231)), N92, "")</f>
        <v/>
      </c>
      <c r="BW92" s="2" t="str">
        <f>IF(OR($B92&lt;O$229, AND($B92&gt;O$230, $B92&lt;O$231)), O92, "")</f>
        <v/>
      </c>
      <c r="BZ92" s="2" t="str">
        <f>IF(OR(AND($B92&gt;C$230, $B92&lt;C$231), $B92&gt;C$232), C92, "")</f>
        <v/>
      </c>
      <c r="CA92" s="2" t="str">
        <f>IF(OR(AND($B92&gt;D$230, $B92&lt;D$231), $B92&gt;D$232), D92, "")</f>
        <v/>
      </c>
      <c r="CB92" s="2" t="str">
        <f>IF(OR(AND($B92&gt;E$230, $B92&lt;E$231), $B92&gt;E$232), E92, "")</f>
        <v/>
      </c>
      <c r="CC92" s="2" t="str">
        <f>IF(OR(AND($B92&gt;F$230, $B92&lt;F$231), $B92&gt;F$232), F92, "")</f>
        <v/>
      </c>
      <c r="CD92" s="2" t="str">
        <f>IF(OR(AND($B92&gt;G$230, $B92&lt;G$231), $B92&gt;G$232), G92, "")</f>
        <v/>
      </c>
      <c r="CE92" s="2" t="str">
        <f>IF(OR(AND($B92&gt;H$230, $B92&lt;H$231), $B92&gt;H$232), H92, "")</f>
        <v/>
      </c>
      <c r="CF92" s="2" t="str">
        <f>IF(OR(AND($B92&gt;I$230, $B92&lt;I$231), $B92&gt;I$232), I92, "")</f>
        <v/>
      </c>
      <c r="CG92" s="2" t="str">
        <f>IF(OR(AND($B92&gt;J$230, $B92&lt;J$231), $B92&gt;J$232), J92, "")</f>
        <v/>
      </c>
      <c r="CH92" s="2" t="str">
        <f>IF(OR(AND($B92&gt;K$230, $B92&lt;K$231), $B92&gt;K$232), K92, "")</f>
        <v/>
      </c>
      <c r="CI92" s="2" t="str">
        <f>IF(OR(AND($B92&gt;L$230, $B92&lt;L$231), $B92&gt;L$232), L92, "")</f>
        <v/>
      </c>
      <c r="CJ92" s="2" t="str">
        <f>IF(OR(AND($B92&gt;M$230, $B92&lt;M$231), $B92&gt;M$232), M92, "")</f>
        <v/>
      </c>
      <c r="CK92" s="2" t="str">
        <f>IF(OR(AND($B92&gt;N$230, $B92&lt;N$231), $B92&gt;N$232), N92, "")</f>
        <v/>
      </c>
      <c r="CL92" s="2" t="str">
        <f>IF(OR(AND($B92&gt;O$230, $B92&lt;O$231), $B92&gt;O$232), O92, "")</f>
        <v/>
      </c>
      <c r="CO92" s="2">
        <f>BK$207*$B92+BK$209</f>
        <v>93.530928499139037</v>
      </c>
      <c r="CP92" s="2">
        <f>BL$207*$B92+BL$209</f>
        <v>95.699652115769709</v>
      </c>
      <c r="CQ92" s="2">
        <f>BM$207*$B92+BM$209</f>
        <v>96.57308646193276</v>
      </c>
      <c r="CR92" s="2">
        <f>BN$207*$B92+BN$209</f>
        <v>96.584150977790998</v>
      </c>
      <c r="CS92" s="2">
        <f>BO$207*$B92+BO$209</f>
        <v>96.605802985010683</v>
      </c>
      <c r="CT92" s="2">
        <f>BP$207*$B92+BP$209</f>
        <v>98.676291340689374</v>
      </c>
      <c r="CU92" s="2">
        <f>BQ$207*$B92+BQ$209</f>
        <v>100.79006075466921</v>
      </c>
      <c r="CV92" s="2">
        <f>BR$207*$B92+BR$209</f>
        <v>101.39148341294768</v>
      </c>
      <c r="CW92" s="2">
        <f>BS$207*$B92+BS$209</f>
        <v>98.475910918047362</v>
      </c>
      <c r="CX92" s="2">
        <f>BT$207*$B92+BT$209</f>
        <v>93.882542320868623</v>
      </c>
      <c r="CY92" s="2">
        <f>BU$207*$B92+BU$209</f>
        <v>87.127835823878314</v>
      </c>
      <c r="CZ92" s="2">
        <f>BV$207*$B92+BV$209</f>
        <v>77.659797304200879</v>
      </c>
      <c r="DA92" s="2">
        <f>BW$207*$B92+BW$209</f>
        <v>66.733783333098415</v>
      </c>
      <c r="DD92" s="2">
        <f>BZ$207*$B92+BZ$209</f>
        <v>94.246811553855707</v>
      </c>
      <c r="DE92" s="2">
        <f>CA$207*$B92+CA$209</f>
        <v>95.8817998027112</v>
      </c>
      <c r="DF92" s="2">
        <f>CB$207*$B92+CB$209</f>
        <v>96.609889637342349</v>
      </c>
      <c r="DG92" s="2">
        <f>CC$207*$B92+CC$209</f>
        <v>96.72218420657704</v>
      </c>
      <c r="DH92" s="2">
        <f>CD$207*$B92+CD$209</f>
        <v>96.504943377868031</v>
      </c>
      <c r="DI92" s="2">
        <f>CE$207*$B92+CE$209</f>
        <v>98.827010523529125</v>
      </c>
      <c r="DJ92" s="2">
        <f>CF$207*$B92+CF$209</f>
        <v>101.00118170892935</v>
      </c>
      <c r="DK92" s="2">
        <f>CG$207*$B92+CG$209</f>
        <v>101.70250608292271</v>
      </c>
      <c r="DL92" s="2">
        <f>CH$207*$B92+CH$209</f>
        <v>98.811125677902709</v>
      </c>
      <c r="DM92" s="2">
        <f>CI$207*$B92+CI$209</f>
        <v>94.116338103688491</v>
      </c>
      <c r="DN92" s="2">
        <f>CJ$207*$B92+CJ$209</f>
        <v>87.570299113909016</v>
      </c>
      <c r="DO92" s="2">
        <f>CK$207*$B92+CK$209</f>
        <v>78.094502950533453</v>
      </c>
      <c r="DP92" s="2">
        <f>CL$207*$B92+CL$209</f>
        <v>67.04175529670961</v>
      </c>
      <c r="DS92" s="2">
        <f>POWER(10,($B92-C$227)/C$228)/(1+POWER(10,($B92-C$227)/C$228))</f>
        <v>0.17007617669688402</v>
      </c>
      <c r="DT92" s="2">
        <f>POWER(10,($B92-D$227)/D$228)/(1+POWER(10,($B92-D$227)/D$228))</f>
        <v>0.20457099087901681</v>
      </c>
      <c r="DU92" s="2">
        <f>POWER(10,($B92-E$227)/E$228)/(1+POWER(10,($B92-E$227)/E$228))</f>
        <v>0.20965674619011462</v>
      </c>
      <c r="DV92" s="2">
        <f>POWER(10,($B92-F$227)/F$228)/(1+POWER(10,($B92-F$227)/F$228))</f>
        <v>0.22816335370006519</v>
      </c>
      <c r="DW92" s="2">
        <f>POWER(10,($B92-G$227)/G$228)/(1+POWER(10,($B92-G$227)/G$228))</f>
        <v>0.21834713409739442</v>
      </c>
      <c r="DX92" s="2">
        <f>POWER(10,($B92-H$227)/H$228)/(1+POWER(10,($B92-H$227)/H$228))</f>
        <v>0.21279692343742351</v>
      </c>
      <c r="DY92" s="2">
        <f>POWER(10,($B92-I$227)/I$228)/(1+POWER(10,($B92-I$227)/I$228))</f>
        <v>0.22300170782172715</v>
      </c>
      <c r="DZ92" s="2">
        <f>POWER(10,($B92-J$227)/J$228)/(1+POWER(10,($B92-J$227)/J$228))</f>
        <v>0.21700420128422379</v>
      </c>
      <c r="EA92" s="2">
        <f>POWER(10,($B92-K$227)/K$228)/(1+POWER(10,($B92-K$227)/K$228))</f>
        <v>0.21977586206882402</v>
      </c>
      <c r="EB92" s="2">
        <f>POWER(10,($B92-L$227)/L$228)/(1+POWER(10,($B92-L$227)/L$228))</f>
        <v>0.21318094307225235</v>
      </c>
      <c r="EC92" s="2">
        <f>POWER(10,($B92-M$227)/M$228)/(1+POWER(10,($B92-M$227)/M$228))</f>
        <v>0.20589512200449536</v>
      </c>
      <c r="ED92" s="2">
        <f>POWER(10,($B92-N$227)/N$228)/(1+POWER(10,($B92-N$227)/N$228))</f>
        <v>0.23595154451593547</v>
      </c>
      <c r="EE92" s="2">
        <f>POWER(10,($B92-O$227)/O$228)/(1+POWER(10,($B92-O$227)/O$228))</f>
        <v>0.21540846404722583</v>
      </c>
    </row>
    <row r="93" spans="2:135" x14ac:dyDescent="0.25">
      <c r="B93" s="2">
        <v>87</v>
      </c>
      <c r="C93">
        <v>119.879</v>
      </c>
      <c r="D93">
        <v>108</v>
      </c>
      <c r="E93">
        <v>104.881</v>
      </c>
      <c r="F93">
        <v>99.254000000000005</v>
      </c>
      <c r="G93">
        <v>99.492000000000004</v>
      </c>
      <c r="H93">
        <v>100.932</v>
      </c>
      <c r="I93">
        <v>102.322</v>
      </c>
      <c r="J93">
        <v>104.03400000000001</v>
      </c>
      <c r="K93">
        <v>99.796999999999997</v>
      </c>
      <c r="L93">
        <v>94.305000000000007</v>
      </c>
      <c r="M93">
        <v>89.492000000000004</v>
      </c>
      <c r="N93">
        <v>77.459000000000003</v>
      </c>
      <c r="O93">
        <v>66.841300000000004</v>
      </c>
      <c r="R93" s="5">
        <f>AV93+(C$209*_xlfn.NORM.DIST($B93,C$214*C$215+C$213,C$219*C$214,FALSE))+(C$211*_xlfn.NORM.DIST($B93,C$214*C$216+C$213,C$220*C$214,FALSE))+(C$210*_xlfn.NORM.DIST($B93,C$214*C$217+C$213,C$221*C$214,FALSE))+(C$212*_xlfn.NORM.DIST($B93,C$214*C$218+C$213,C$222*C$214,FALSE))</f>
        <v>116.56363114016028</v>
      </c>
      <c r="S93" s="5">
        <f>AW93+(D$209*_xlfn.NORM.DIST($B93,D$214*D$215+D$213,D$219*D$214,FALSE))+(D$211*_xlfn.NORM.DIST($B93,D$214*D$216+D$213,D$220*D$214,FALSE))+(D$210*_xlfn.NORM.DIST($B93,D$214*D$217+D$213,D$221*D$214,FALSE))+(D$212*_xlfn.NORM.DIST($B93,D$214*D$218+D$213,D$222*D$214,FALSE))</f>
        <v>108.44143546340669</v>
      </c>
      <c r="T93" s="5">
        <f>AX93+(E$209*_xlfn.NORM.DIST($B93,E$214*E$215+E$213,E$219*E$214,FALSE))+(E$211*_xlfn.NORM.DIST($B93,E$214*E$216+E$213,E$220*E$214,FALSE))+(E$210*_xlfn.NORM.DIST($B93,E$214*E$217+E$213,E$221*E$214,FALSE))+(E$212*_xlfn.NORM.DIST($B93,E$214*E$218+E$213,E$222*E$214,FALSE))</f>
        <v>109.1216633428137</v>
      </c>
      <c r="U93" s="5">
        <f>AY93+(F$209*_xlfn.NORM.DIST($B93,F$214*F$215+F$213,F$219*F$214,FALSE))+(F$211*_xlfn.NORM.DIST($B93,F$214*F$216+F$213,F$220*F$214,FALSE))+(F$210*_xlfn.NORM.DIST($B93,F$214*F$217+F$213,F$221*F$214,FALSE))+(F$212*_xlfn.NORM.DIST($B93,F$214*F$218+F$213,F$222*F$214,FALSE))</f>
        <v>102.6354879364003</v>
      </c>
      <c r="V93" s="5">
        <f>AZ93+(G$209*_xlfn.NORM.DIST($B93,G$214*G$215+G$213,G$219*G$214,FALSE))+(G$211*_xlfn.NORM.DIST($B93,G$214*G$216+G$213,G$220*G$214,FALSE))+(G$210*_xlfn.NORM.DIST($B93,G$214*G$217+G$213,G$221*G$214,FALSE))+(G$212*_xlfn.NORM.DIST($B93,G$214*G$218+G$213,G$222*G$214,FALSE))</f>
        <v>103.79518876849039</v>
      </c>
      <c r="W93" s="5">
        <f>BA93+(H$209*_xlfn.NORM.DIST($B93,H$214*H$215+H$213,H$219*H$214,FALSE))+(H$211*_xlfn.NORM.DIST($B93,H$214*H$216+H$213,H$220*H$214,FALSE))+(H$210*_xlfn.NORM.DIST($B93,H$214*H$217+H$213,H$221*H$214,FALSE))+(H$212*_xlfn.NORM.DIST($B93,H$214*H$218+H$213,H$222*H$214,FALSE))</f>
        <v>107.38728321443875</v>
      </c>
      <c r="X93" s="5">
        <f>BB93+(I$209*_xlfn.NORM.DIST($B93,I$214*I$215+I$213,I$219*I$214,FALSE))+(I$211*_xlfn.NORM.DIST($B93,I$214*I$216+I$213,I$220*I$214,FALSE))+(I$210*_xlfn.NORM.DIST($B93,I$214*I$217+I$213,I$221*I$214,FALSE))+(I$212*_xlfn.NORM.DIST($B93,I$214*I$218+I$213,I$222*I$214,FALSE))</f>
        <v>107.44810696560323</v>
      </c>
      <c r="Y93" s="5">
        <f>BC93+(J$209*_xlfn.NORM.DIST($B93,J$214*J$215+J$213,J$219*J$214,FALSE))+(J$211*_xlfn.NORM.DIST($B93,J$214*J$216+J$213,J$220*J$214,FALSE))+(J$210*_xlfn.NORM.DIST($B93,J$214*J$217+J$213,J$221*J$214,FALSE))+(J$212*_xlfn.NORM.DIST($B93,J$214*J$218+J$213,J$222*J$214,FALSE))</f>
        <v>108.85536716015061</v>
      </c>
      <c r="Z93" s="5">
        <f>BD93+(K$209*_xlfn.NORM.DIST($B93,K$214*K$215+K$213,K$219*K$214,FALSE))+(K$211*_xlfn.NORM.DIST($B93,K$214*K$216+K$213,K$220*K$214,FALSE))+(K$210*_xlfn.NORM.DIST($B93,K$214*K$217+K$213,K$221*K$214,FALSE))+(K$212*_xlfn.NORM.DIST($B93,K$214*K$218+K$213,K$222*K$214,FALSE))</f>
        <v>104.27220230302237</v>
      </c>
      <c r="AA93" s="5">
        <f>BE93+(L$209*_xlfn.NORM.DIST($B93,L$214*L$215+L$213,L$219*L$214,FALSE))+(L$211*_xlfn.NORM.DIST($B93,L$214*L$216+L$213,L$220*L$214,FALSE))+(L$210*_xlfn.NORM.DIST($B93,L$214*L$217+L$213,L$221*L$214,FALSE))+(L$212*_xlfn.NORM.DIST($B93,L$214*L$218+L$213,L$222*L$214,FALSE))</f>
        <v>99.953074971566153</v>
      </c>
      <c r="AB93" s="5">
        <f>BF93+(M$209*_xlfn.NORM.DIST($B93,M$214*M$215+M$213,M$219*M$214,FALSE))+(M$211*_xlfn.NORM.DIST($B93,M$214*M$216+M$213,M$220*M$214,FALSE))+(M$210*_xlfn.NORM.DIST($B93,M$214*M$217+M$213,M$221*M$214,FALSE))+(M$212*_xlfn.NORM.DIST($B93,M$214*M$218+M$213,M$222*M$214,FALSE))</f>
        <v>93.088402454368548</v>
      </c>
      <c r="AC93" s="5">
        <f>BG93+(N$209*_xlfn.NORM.DIST($B93,N$214*N$215+N$213,N$219*N$214,FALSE))+(N$211*_xlfn.NORM.DIST($B93,N$214*N$216+N$213,N$220*N$214,FALSE))+(N$210*_xlfn.NORM.DIST($B93,N$214*N$217+N$213,N$221*N$214,FALSE))+(N$212*_xlfn.NORM.DIST($B93,N$214*N$218+N$213,N$222*N$214,FALSE))</f>
        <v>79.013024446679452</v>
      </c>
      <c r="AD93" s="5">
        <f>BH93+(O$209*_xlfn.NORM.DIST($B93,O$214*O$215+O$213,O$219*O$214,FALSE))+(O$211*_xlfn.NORM.DIST($B93,O$214*O$216+O$213,O$220*O$214,FALSE))+(O$210*_xlfn.NORM.DIST($B93,O$214*O$217+O$213,O$221*O$214,FALSE))+(O$212*_xlfn.NORM.DIST($B93,O$214*O$218+O$213,O$222*O$214,FALSE))</f>
        <v>68.804791529405719</v>
      </c>
      <c r="AE93" s="5"/>
      <c r="AG93" s="5">
        <f t="shared" si="26"/>
        <v>3.3153688598397224</v>
      </c>
      <c r="AH93" s="5">
        <f t="shared" si="27"/>
        <v>-0.44143546340669104</v>
      </c>
      <c r="AI93" s="5">
        <f t="shared" si="28"/>
        <v>-4.2406633428137042</v>
      </c>
      <c r="AJ93" s="5">
        <f t="shared" si="29"/>
        <v>-3.3814879364002906</v>
      </c>
      <c r="AK93" s="5">
        <f t="shared" si="30"/>
        <v>-4.3031887684903865</v>
      </c>
      <c r="AL93" s="5">
        <f t="shared" si="31"/>
        <v>-6.4552832144387509</v>
      </c>
      <c r="AM93" s="5">
        <f t="shared" si="32"/>
        <v>-5.1261069656032276</v>
      </c>
      <c r="AN93" s="5">
        <f t="shared" si="33"/>
        <v>-4.8213671601506007</v>
      </c>
      <c r="AO93" s="5">
        <f t="shared" si="34"/>
        <v>-4.4752023030223711</v>
      </c>
      <c r="AP93" s="5">
        <f t="shared" si="35"/>
        <v>-5.648074971566146</v>
      </c>
      <c r="AQ93" s="5">
        <f t="shared" si="36"/>
        <v>-3.596402454368544</v>
      </c>
      <c r="AR93" s="5">
        <f t="shared" si="37"/>
        <v>-1.5540244466794491</v>
      </c>
      <c r="AS93" s="5">
        <f t="shared" si="38"/>
        <v>-1.9634915294057151</v>
      </c>
      <c r="AV93" s="2">
        <f t="shared" si="39"/>
        <v>93.659841770099206</v>
      </c>
      <c r="AW93" s="2">
        <f t="shared" si="40"/>
        <v>95.731304784134807</v>
      </c>
      <c r="AX93" s="2">
        <f t="shared" si="41"/>
        <v>96.566836703670234</v>
      </c>
      <c r="AY93" s="2">
        <f t="shared" si="42"/>
        <v>96.603967601562118</v>
      </c>
      <c r="AZ93" s="2">
        <f t="shared" si="43"/>
        <v>96.590364019457112</v>
      </c>
      <c r="BA93" s="2">
        <f t="shared" si="44"/>
        <v>98.735217644129193</v>
      </c>
      <c r="BB93" s="2">
        <f t="shared" si="45"/>
        <v>100.86453686873455</v>
      </c>
      <c r="BC93" s="2">
        <f t="shared" si="46"/>
        <v>101.48990504465857</v>
      </c>
      <c r="BD93" s="2">
        <f t="shared" si="47"/>
        <v>98.571967448145841</v>
      </c>
      <c r="BE93" s="2">
        <f t="shared" si="48"/>
        <v>93.945768646532613</v>
      </c>
      <c r="BF93" s="2">
        <f t="shared" si="49"/>
        <v>87.242787639680699</v>
      </c>
      <c r="BG93" s="2">
        <f t="shared" si="50"/>
        <v>77.792133425177326</v>
      </c>
      <c r="BH93" s="2">
        <f t="shared" si="51"/>
        <v>66.82273967642368</v>
      </c>
      <c r="BK93" s="2" t="str">
        <f>IF(OR($B93&lt;C$229, AND($B93&gt;C$230, $B93&lt;C$231)), C93, "")</f>
        <v/>
      </c>
      <c r="BL93" s="2" t="str">
        <f>IF(OR($B93&lt;D$229, AND($B93&gt;D$230, $B93&lt;D$231)), D93, "")</f>
        <v/>
      </c>
      <c r="BM93" s="2" t="str">
        <f>IF(OR($B93&lt;E$229, AND($B93&gt;E$230, $B93&lt;E$231)), E93, "")</f>
        <v/>
      </c>
      <c r="BN93" s="2" t="str">
        <f>IF(OR($B93&lt;F$229, AND($B93&gt;F$230, $B93&lt;F$231)), F93, "")</f>
        <v/>
      </c>
      <c r="BO93" s="2" t="str">
        <f>IF(OR($B93&lt;G$229, AND($B93&gt;G$230, $B93&lt;G$231)), G93, "")</f>
        <v/>
      </c>
      <c r="BP93" s="2" t="str">
        <f>IF(OR($B93&lt;H$229, AND($B93&gt;H$230, $B93&lt;H$231)), H93, "")</f>
        <v/>
      </c>
      <c r="BQ93" s="2" t="str">
        <f>IF(OR($B93&lt;I$229, AND($B93&gt;I$230, $B93&lt;I$231)), I93, "")</f>
        <v/>
      </c>
      <c r="BR93" s="2" t="str">
        <f>IF(OR($B93&lt;J$229, AND($B93&gt;J$230, $B93&lt;J$231)), J93, "")</f>
        <v/>
      </c>
      <c r="BS93" s="2" t="str">
        <f>IF(OR($B93&lt;K$229, AND($B93&gt;K$230, $B93&lt;K$231)), K93, "")</f>
        <v/>
      </c>
      <c r="BT93" s="2" t="str">
        <f>IF(OR($B93&lt;L$229, AND($B93&gt;L$230, $B93&lt;L$231)), L93, "")</f>
        <v/>
      </c>
      <c r="BU93" s="2" t="str">
        <f>IF(OR($B93&lt;M$229, AND($B93&gt;M$230, $B93&lt;M$231)), M93, "")</f>
        <v/>
      </c>
      <c r="BV93" s="2" t="str">
        <f>IF(OR($B93&lt;N$229, AND($B93&gt;N$230, $B93&lt;N$231)), N93, "")</f>
        <v/>
      </c>
      <c r="BW93" s="2" t="str">
        <f>IF(OR($B93&lt;O$229, AND($B93&gt;O$230, $B93&lt;O$231)), O93, "")</f>
        <v/>
      </c>
      <c r="BZ93" s="2" t="str">
        <f>IF(OR(AND($B93&gt;C$230, $B93&lt;C$231), $B93&gt;C$232), C93, "")</f>
        <v/>
      </c>
      <c r="CA93" s="2" t="str">
        <f>IF(OR(AND($B93&gt;D$230, $B93&lt;D$231), $B93&gt;D$232), D93, "")</f>
        <v/>
      </c>
      <c r="CB93" s="2" t="str">
        <f>IF(OR(AND($B93&gt;E$230, $B93&lt;E$231), $B93&gt;E$232), E93, "")</f>
        <v/>
      </c>
      <c r="CC93" s="2" t="str">
        <f>IF(OR(AND($B93&gt;F$230, $B93&lt;F$231), $B93&gt;F$232), F93, "")</f>
        <v/>
      </c>
      <c r="CD93" s="2" t="str">
        <f>IF(OR(AND($B93&gt;G$230, $B93&lt;G$231), $B93&gt;G$232), G93, "")</f>
        <v/>
      </c>
      <c r="CE93" s="2" t="str">
        <f>IF(OR(AND($B93&gt;H$230, $B93&lt;H$231), $B93&gt;H$232), H93, "")</f>
        <v/>
      </c>
      <c r="CF93" s="2" t="str">
        <f>IF(OR(AND($B93&gt;I$230, $B93&lt;I$231), $B93&gt;I$232), I93, "")</f>
        <v/>
      </c>
      <c r="CG93" s="2" t="str">
        <f>IF(OR(AND($B93&gt;J$230, $B93&lt;J$231), $B93&gt;J$232), J93, "")</f>
        <v/>
      </c>
      <c r="CH93" s="2" t="str">
        <f>IF(OR(AND($B93&gt;K$230, $B93&lt;K$231), $B93&gt;K$232), K93, "")</f>
        <v/>
      </c>
      <c r="CI93" s="2" t="str">
        <f>IF(OR(AND($B93&gt;L$230, $B93&lt;L$231), $B93&gt;L$232), L93, "")</f>
        <v/>
      </c>
      <c r="CJ93" s="2" t="str">
        <f>IF(OR(AND($B93&gt;M$230, $B93&lt;M$231), $B93&gt;M$232), M93, "")</f>
        <v/>
      </c>
      <c r="CK93" s="2" t="str">
        <f>IF(OR(AND($B93&gt;N$230, $B93&lt;N$231), $B93&gt;N$232), N93, "")</f>
        <v/>
      </c>
      <c r="CL93" s="2" t="str">
        <f>IF(OR(AND($B93&gt;O$230, $B93&lt;O$231), $B93&gt;O$232), O93, "")</f>
        <v/>
      </c>
      <c r="CO93" s="2">
        <f>BK$207*$B93+BK$209</f>
        <v>93.54624273617685</v>
      </c>
      <c r="CP93" s="2">
        <f>BL$207*$B93+BL$209</f>
        <v>95.708061822837522</v>
      </c>
      <c r="CQ93" s="2">
        <f>BM$207*$B93+BM$209</f>
        <v>96.569611911554887</v>
      </c>
      <c r="CR93" s="2">
        <f>BN$207*$B93+BN$209</f>
        <v>96.582415796797619</v>
      </c>
      <c r="CS93" s="2">
        <f>BO$207*$B93+BO$209</f>
        <v>96.62488629312945</v>
      </c>
      <c r="CT93" s="2">
        <f>BP$207*$B93+BP$209</f>
        <v>98.713854234833676</v>
      </c>
      <c r="CU93" s="2">
        <f>BQ$207*$B93+BQ$209</f>
        <v>100.8339903089454</v>
      </c>
      <c r="CV93" s="2">
        <f>BR$207*$B93+BR$209</f>
        <v>101.44135520551043</v>
      </c>
      <c r="CW93" s="2">
        <f>BS$207*$B93+BS$209</f>
        <v>98.518210922685839</v>
      </c>
      <c r="CX93" s="2">
        <f>BT$207*$B93+BT$209</f>
        <v>93.912798609726494</v>
      </c>
      <c r="CY93" s="2">
        <f>BU$207*$B93+BU$209</f>
        <v>87.165511976628551</v>
      </c>
      <c r="CZ93" s="2">
        <f>BV$207*$B93+BV$209</f>
        <v>77.70323296353105</v>
      </c>
      <c r="DA93" s="2">
        <f>BW$207*$B93+BW$209</f>
        <v>66.764618345557906</v>
      </c>
      <c r="DD93" s="2">
        <f>BZ$207*$B93+BZ$209</f>
        <v>94.16539790514426</v>
      </c>
      <c r="DE93" s="2">
        <f>CA$207*$B93+CA$209</f>
        <v>95.813727863484274</v>
      </c>
      <c r="DF93" s="2">
        <f>CB$207*$B93+CB$209</f>
        <v>96.55729551618353</v>
      </c>
      <c r="DG93" s="2">
        <f>CC$207*$B93+CC$209</f>
        <v>96.670458644814744</v>
      </c>
      <c r="DH93" s="2">
        <f>CD$207*$B93+CD$209</f>
        <v>96.477653144896934</v>
      </c>
      <c r="DI93" s="2">
        <f>CE$207*$B93+CE$209</f>
        <v>98.807293863609431</v>
      </c>
      <c r="DJ93" s="2">
        <f>CF$207*$B93+CF$209</f>
        <v>100.96160444407388</v>
      </c>
      <c r="DK93" s="2">
        <f>CG$207*$B93+CG$209</f>
        <v>101.64966910341752</v>
      </c>
      <c r="DL93" s="2">
        <f>CH$207*$B93+CH$209</f>
        <v>98.746016066552741</v>
      </c>
      <c r="DM93" s="2">
        <f>CI$207*$B93+CI$209</f>
        <v>94.056748953810015</v>
      </c>
      <c r="DN93" s="2">
        <f>CJ$207*$B93+CJ$209</f>
        <v>87.514603345005909</v>
      </c>
      <c r="DO93" s="2">
        <f>CK$207*$B93+CK$209</f>
        <v>78.054677422838694</v>
      </c>
      <c r="DP93" s="2">
        <f>CL$207*$B93+CL$209</f>
        <v>67.015810391430165</v>
      </c>
      <c r="DS93" s="2">
        <f>POWER(10,($B93-C$227)/C$228)/(1+POWER(10,($B93-C$227)/C$228))</f>
        <v>0.18347425591521149</v>
      </c>
      <c r="DT93" s="2">
        <f>POWER(10,($B93-D$227)/D$228)/(1+POWER(10,($B93-D$227)/D$228))</f>
        <v>0.21996623659805301</v>
      </c>
      <c r="DU93" s="2">
        <f>POWER(10,($B93-E$227)/E$228)/(1+POWER(10,($B93-E$227)/E$228))</f>
        <v>0.22532630700715675</v>
      </c>
      <c r="DV93" s="2">
        <f>POWER(10,($B93-F$227)/F$228)/(1+POWER(10,($B93-F$227)/F$228))</f>
        <v>0.24478768292810169</v>
      </c>
      <c r="DW93" s="2">
        <f>POWER(10,($B93-G$227)/G$228)/(1+POWER(10,($B93-G$227)/G$228))</f>
        <v>0.234473514196717</v>
      </c>
      <c r="DX93" s="2">
        <f>POWER(10,($B93-H$227)/H$228)/(1+POWER(10,($B93-H$227)/H$228))</f>
        <v>0.22863328520691412</v>
      </c>
      <c r="DY93" s="2">
        <f>POWER(10,($B93-I$227)/I$228)/(1+POWER(10,($B93-I$227)/I$228))</f>
        <v>0.23936658551497028</v>
      </c>
      <c r="DZ93" s="2">
        <f>POWER(10,($B93-J$227)/J$228)/(1+POWER(10,($B93-J$227)/J$228))</f>
        <v>0.23306097017970662</v>
      </c>
      <c r="EA93" s="2">
        <f>POWER(10,($B93-K$227)/K$228)/(1+POWER(10,($B93-K$227)/K$228))</f>
        <v>0.23597590707344421</v>
      </c>
      <c r="EB93" s="2">
        <f>POWER(10,($B93-L$227)/L$228)/(1+POWER(10,($B93-L$227)/L$228))</f>
        <v>0.22903756858679425</v>
      </c>
      <c r="EC93" s="2">
        <f>POWER(10,($B93-M$227)/M$228)/(1+POWER(10,($B93-M$227)/M$228))</f>
        <v>0.22136228521300599</v>
      </c>
      <c r="ED93" s="2">
        <f>POWER(10,($B93-N$227)/N$228)/(1+POWER(10,($B93-N$227)/N$228))</f>
        <v>0.25295735724906321</v>
      </c>
      <c r="EE93" s="2">
        <f>POWER(10,($B93-O$227)/O$228)/(1+POWER(10,($B93-O$227)/O$228))</f>
        <v>0.23138205138604995</v>
      </c>
    </row>
    <row r="94" spans="2:135" x14ac:dyDescent="0.25">
      <c r="B94" s="2">
        <v>88</v>
      </c>
      <c r="C94">
        <v>108.086</v>
      </c>
      <c r="D94">
        <v>103.32</v>
      </c>
      <c r="E94">
        <v>101.542</v>
      </c>
      <c r="F94">
        <v>98.153000000000006</v>
      </c>
      <c r="G94">
        <v>97.22</v>
      </c>
      <c r="H94">
        <v>98.983000000000004</v>
      </c>
      <c r="I94">
        <v>100.593</v>
      </c>
      <c r="J94">
        <v>102.288</v>
      </c>
      <c r="K94">
        <v>97.322000000000003</v>
      </c>
      <c r="L94">
        <v>92.965999999999994</v>
      </c>
      <c r="M94">
        <v>87.983000000000004</v>
      </c>
      <c r="N94">
        <v>76.557400000000001</v>
      </c>
      <c r="O94">
        <v>66.158699999999996</v>
      </c>
      <c r="R94" s="5">
        <f>AV94+(C$209*_xlfn.NORM.DIST($B94,C$214*C$215+C$213,C$219*C$214,FALSE))+(C$211*_xlfn.NORM.DIST($B94,C$214*C$216+C$213,C$220*C$214,FALSE))+(C$210*_xlfn.NORM.DIST($B94,C$214*C$217+C$213,C$221*C$214,FALSE))+(C$212*_xlfn.NORM.DIST($B94,C$214*C$218+C$213,C$222*C$214,FALSE))</f>
        <v>109.55000493972977</v>
      </c>
      <c r="S94" s="5">
        <f>AW94+(D$209*_xlfn.NORM.DIST($B94,D$214*D$215+D$213,D$219*D$214,FALSE))+(D$211*_xlfn.NORM.DIST($B94,D$214*D$216+D$213,D$220*D$214,FALSE))+(D$210*_xlfn.NORM.DIST($B94,D$214*D$217+D$213,D$221*D$214,FALSE))+(D$212*_xlfn.NORM.DIST($B94,D$214*D$218+D$213,D$222*D$214,FALSE))</f>
        <v>103.54008137443442</v>
      </c>
      <c r="T94" s="5">
        <f>AX94+(E$209*_xlfn.NORM.DIST($B94,E$214*E$215+E$213,E$219*E$214,FALSE))+(E$211*_xlfn.NORM.DIST($B94,E$214*E$216+E$213,E$220*E$214,FALSE))+(E$210*_xlfn.NORM.DIST($B94,E$214*E$217+E$213,E$221*E$214,FALSE))+(E$212*_xlfn.NORM.DIST($B94,E$214*E$218+E$213,E$222*E$214,FALSE))</f>
        <v>104.2419264968858</v>
      </c>
      <c r="U94" s="5">
        <f>AY94+(F$209*_xlfn.NORM.DIST($B94,F$214*F$215+F$213,F$219*F$214,FALSE))+(F$211*_xlfn.NORM.DIST($B94,F$214*F$216+F$213,F$220*F$214,FALSE))+(F$210*_xlfn.NORM.DIST($B94,F$214*F$217+F$213,F$221*F$214,FALSE))+(F$212*_xlfn.NORM.DIST($B94,F$214*F$218+F$213,F$222*F$214,FALSE))</f>
        <v>99.962738857552978</v>
      </c>
      <c r="V94" s="5">
        <f>AZ94+(G$209*_xlfn.NORM.DIST($B94,G$214*G$215+G$213,G$219*G$214,FALSE))+(G$211*_xlfn.NORM.DIST($B94,G$214*G$216+G$213,G$220*G$214,FALSE))+(G$210*_xlfn.NORM.DIST($B94,G$214*G$217+G$213,G$221*G$214,FALSE))+(G$212*_xlfn.NORM.DIST($B94,G$214*G$218+G$213,G$222*G$214,FALSE))</f>
        <v>100.77005103060138</v>
      </c>
      <c r="W94" s="5">
        <f>BA94+(H$209*_xlfn.NORM.DIST($B94,H$214*H$215+H$213,H$219*H$214,FALSE))+(H$211*_xlfn.NORM.DIST($B94,H$214*H$216+H$213,H$220*H$214,FALSE))+(H$210*_xlfn.NORM.DIST($B94,H$214*H$217+H$213,H$221*H$214,FALSE))+(H$212*_xlfn.NORM.DIST($B94,H$214*H$218+H$213,H$222*H$214,FALSE))</f>
        <v>103.91944904503872</v>
      </c>
      <c r="X94" s="5">
        <f>BB94+(I$209*_xlfn.NORM.DIST($B94,I$214*I$215+I$213,I$219*I$214,FALSE))+(I$211*_xlfn.NORM.DIST($B94,I$214*I$216+I$213,I$220*I$214,FALSE))+(I$210*_xlfn.NORM.DIST($B94,I$214*I$217+I$213,I$221*I$214,FALSE))+(I$212*_xlfn.NORM.DIST($B94,I$214*I$218+I$213,I$222*I$214,FALSE))</f>
        <v>104.65461667601507</v>
      </c>
      <c r="Y94" s="5">
        <f>BC94+(J$209*_xlfn.NORM.DIST($B94,J$214*J$215+J$213,J$219*J$214,FALSE))+(J$211*_xlfn.NORM.DIST($B94,J$214*J$216+J$213,J$220*J$214,FALSE))+(J$210*_xlfn.NORM.DIST($B94,J$214*J$217+J$213,J$221*J$214,FALSE))+(J$212*_xlfn.NORM.DIST($B94,J$214*J$218+J$213,J$222*J$214,FALSE))</f>
        <v>105.825822076029</v>
      </c>
      <c r="Z94" s="5">
        <f>BD94+(K$209*_xlfn.NORM.DIST($B94,K$214*K$215+K$213,K$219*K$214,FALSE))+(K$211*_xlfn.NORM.DIST($B94,K$214*K$216+K$213,K$220*K$214,FALSE))+(K$210*_xlfn.NORM.DIST($B94,K$214*K$217+K$213,K$221*K$214,FALSE))+(K$212*_xlfn.NORM.DIST($B94,K$214*K$218+K$213,K$222*K$214,FALSE))</f>
        <v>101.85129568246265</v>
      </c>
      <c r="AA94" s="5">
        <f>BE94+(L$209*_xlfn.NORM.DIST($B94,L$214*L$215+L$213,L$219*L$214,FALSE))+(L$211*_xlfn.NORM.DIST($B94,L$214*L$216+L$213,L$220*L$214,FALSE))+(L$210*_xlfn.NORM.DIST($B94,L$214*L$217+L$213,L$221*L$214,FALSE))+(L$212*_xlfn.NORM.DIST($B94,L$214*L$218+L$213,L$222*L$214,FALSE))</f>
        <v>97.473763591419711</v>
      </c>
      <c r="AB94" s="5">
        <f>BF94+(M$209*_xlfn.NORM.DIST($B94,M$214*M$215+M$213,M$219*M$214,FALSE))+(M$211*_xlfn.NORM.DIST($B94,M$214*M$216+M$213,M$220*M$214,FALSE))+(M$210*_xlfn.NORM.DIST($B94,M$214*M$217+M$213,M$221*M$214,FALSE))+(M$212*_xlfn.NORM.DIST($B94,M$214*M$218+M$213,M$222*M$214,FALSE))</f>
        <v>90.741566185824411</v>
      </c>
      <c r="AC94" s="5">
        <f>BG94+(N$209*_xlfn.NORM.DIST($B94,N$214*N$215+N$213,N$219*N$214,FALSE))+(N$211*_xlfn.NORM.DIST($B94,N$214*N$216+N$213,N$220*N$214,FALSE))+(N$210*_xlfn.NORM.DIST($B94,N$214*N$217+N$213,N$221*N$214,FALSE))+(N$212*_xlfn.NORM.DIST($B94,N$214*N$218+N$213,N$222*N$214,FALSE))</f>
        <v>78.446643848392213</v>
      </c>
      <c r="AD94" s="5">
        <f>BH94+(O$209*_xlfn.NORM.DIST($B94,O$214*O$215+O$213,O$219*O$214,FALSE))+(O$211*_xlfn.NORM.DIST($B94,O$214*O$216+O$213,O$220*O$214,FALSE))+(O$210*_xlfn.NORM.DIST($B94,O$214*O$217+O$213,O$221*O$214,FALSE))+(O$212*_xlfn.NORM.DIST($B94,O$214*O$218+O$213,O$222*O$214,FALSE))</f>
        <v>67.93872151280793</v>
      </c>
      <c r="AE94" s="5"/>
      <c r="AG94" s="5">
        <f t="shared" si="26"/>
        <v>-1.4640049397297759</v>
      </c>
      <c r="AH94" s="5">
        <f t="shared" si="27"/>
        <v>-0.22008137443442877</v>
      </c>
      <c r="AI94" s="5">
        <f t="shared" si="28"/>
        <v>-2.6999264968857943</v>
      </c>
      <c r="AJ94" s="5">
        <f t="shared" si="29"/>
        <v>-1.809738857552972</v>
      </c>
      <c r="AK94" s="5">
        <f t="shared" si="30"/>
        <v>-3.5500510306013808</v>
      </c>
      <c r="AL94" s="5">
        <f t="shared" si="31"/>
        <v>-4.9364490450387137</v>
      </c>
      <c r="AM94" s="5">
        <f t="shared" si="32"/>
        <v>-4.0616166760150634</v>
      </c>
      <c r="AN94" s="5">
        <f t="shared" si="33"/>
        <v>-3.537822076029002</v>
      </c>
      <c r="AO94" s="5">
        <f t="shared" si="34"/>
        <v>-4.5292956824626458</v>
      </c>
      <c r="AP94" s="5">
        <f t="shared" si="35"/>
        <v>-4.5077635914197174</v>
      </c>
      <c r="AQ94" s="5">
        <f t="shared" si="36"/>
        <v>-2.7585661858244066</v>
      </c>
      <c r="AR94" s="5">
        <f t="shared" si="37"/>
        <v>-1.889243848392212</v>
      </c>
      <c r="AS94" s="5">
        <f t="shared" si="38"/>
        <v>-1.7800215128079344</v>
      </c>
      <c r="AV94" s="2">
        <f t="shared" si="39"/>
        <v>93.664828517193996</v>
      </c>
      <c r="AW94" s="2">
        <f t="shared" si="40"/>
        <v>95.723364185370983</v>
      </c>
      <c r="AX94" s="2">
        <f t="shared" si="41"/>
        <v>96.55128161096863</v>
      </c>
      <c r="AY94" s="2">
        <f t="shared" si="42"/>
        <v>96.590658421229989</v>
      </c>
      <c r="AZ94" s="2">
        <f t="shared" si="43"/>
        <v>96.595295359234044</v>
      </c>
      <c r="BA94" s="2">
        <f t="shared" si="44"/>
        <v>98.760286507297806</v>
      </c>
      <c r="BB94" s="2">
        <f t="shared" si="45"/>
        <v>100.88923497279532</v>
      </c>
      <c r="BC94" s="2">
        <f t="shared" si="46"/>
        <v>101.51762052781687</v>
      </c>
      <c r="BD94" s="2">
        <f t="shared" si="47"/>
        <v>98.590968936428624</v>
      </c>
      <c r="BE94" s="2">
        <f t="shared" si="48"/>
        <v>93.956348761523074</v>
      </c>
      <c r="BF94" s="2">
        <f t="shared" si="49"/>
        <v>87.263958232258474</v>
      </c>
      <c r="BG94" s="2">
        <f t="shared" si="50"/>
        <v>77.819280450271862</v>
      </c>
      <c r="BH94" s="2">
        <f t="shared" si="51"/>
        <v>66.84369974018874</v>
      </c>
      <c r="BK94" s="2" t="str">
        <f>IF(OR($B94&lt;C$229, AND($B94&gt;C$230, $B94&lt;C$231)), C94, "")</f>
        <v/>
      </c>
      <c r="BL94" s="2" t="str">
        <f>IF(OR($B94&lt;D$229, AND($B94&gt;D$230, $B94&lt;D$231)), D94, "")</f>
        <v/>
      </c>
      <c r="BM94" s="2" t="str">
        <f>IF(OR($B94&lt;E$229, AND($B94&gt;E$230, $B94&lt;E$231)), E94, "")</f>
        <v/>
      </c>
      <c r="BN94" s="2" t="str">
        <f>IF(OR($B94&lt;F$229, AND($B94&gt;F$230, $B94&lt;F$231)), F94, "")</f>
        <v/>
      </c>
      <c r="BO94" s="2" t="str">
        <f>IF(OR($B94&lt;G$229, AND($B94&gt;G$230, $B94&lt;G$231)), G94, "")</f>
        <v/>
      </c>
      <c r="BP94" s="2" t="str">
        <f>IF(OR($B94&lt;H$229, AND($B94&gt;H$230, $B94&lt;H$231)), H94, "")</f>
        <v/>
      </c>
      <c r="BQ94" s="2" t="str">
        <f>IF(OR($B94&lt;I$229, AND($B94&gt;I$230, $B94&lt;I$231)), I94, "")</f>
        <v/>
      </c>
      <c r="BR94" s="2" t="str">
        <f>IF(OR($B94&lt;J$229, AND($B94&gt;J$230, $B94&lt;J$231)), J94, "")</f>
        <v/>
      </c>
      <c r="BS94" s="2" t="str">
        <f>IF(OR($B94&lt;K$229, AND($B94&gt;K$230, $B94&lt;K$231)), K94, "")</f>
        <v/>
      </c>
      <c r="BT94" s="2" t="str">
        <f>IF(OR($B94&lt;L$229, AND($B94&gt;L$230, $B94&lt;L$231)), L94, "")</f>
        <v/>
      </c>
      <c r="BU94" s="2" t="str">
        <f>IF(OR($B94&lt;M$229, AND($B94&gt;M$230, $B94&lt;M$231)), M94, "")</f>
        <v/>
      </c>
      <c r="BV94" s="2" t="str">
        <f>IF(OR($B94&lt;N$229, AND($B94&gt;N$230, $B94&lt;N$231)), N94, "")</f>
        <v/>
      </c>
      <c r="BW94" s="2" t="str">
        <f>IF(OR($B94&lt;O$229, AND($B94&gt;O$230, $B94&lt;O$231)), O94, "")</f>
        <v/>
      </c>
      <c r="BZ94" s="2" t="str">
        <f>IF(OR(AND($B94&gt;C$230, $B94&lt;C$231), $B94&gt;C$232), C94, "")</f>
        <v/>
      </c>
      <c r="CA94" s="2" t="str">
        <f>IF(OR(AND($B94&gt;D$230, $B94&lt;D$231), $B94&gt;D$232), D94, "")</f>
        <v/>
      </c>
      <c r="CB94" s="2" t="str">
        <f>IF(OR(AND($B94&gt;E$230, $B94&lt;E$231), $B94&gt;E$232), E94, "")</f>
        <v/>
      </c>
      <c r="CC94" s="2" t="str">
        <f>IF(OR(AND($B94&gt;F$230, $B94&lt;F$231), $B94&gt;F$232), F94, "")</f>
        <v/>
      </c>
      <c r="CD94" s="2" t="str">
        <f>IF(OR(AND($B94&gt;G$230, $B94&lt;G$231), $B94&gt;G$232), G94, "")</f>
        <v/>
      </c>
      <c r="CE94" s="2" t="str">
        <f>IF(OR(AND($B94&gt;H$230, $B94&lt;H$231), $B94&gt;H$232), H94, "")</f>
        <v/>
      </c>
      <c r="CF94" s="2" t="str">
        <f>IF(OR(AND($B94&gt;I$230, $B94&lt;I$231), $B94&gt;I$232), I94, "")</f>
        <v/>
      </c>
      <c r="CG94" s="2" t="str">
        <f>IF(OR(AND($B94&gt;J$230, $B94&lt;J$231), $B94&gt;J$232), J94, "")</f>
        <v/>
      </c>
      <c r="CH94" s="2" t="str">
        <f>IF(OR(AND($B94&gt;K$230, $B94&lt;K$231), $B94&gt;K$232), K94, "")</f>
        <v/>
      </c>
      <c r="CI94" s="2" t="str">
        <f>IF(OR(AND($B94&gt;L$230, $B94&lt;L$231), $B94&gt;L$232), L94, "")</f>
        <v/>
      </c>
      <c r="CJ94" s="2" t="str">
        <f>IF(OR(AND($B94&gt;M$230, $B94&lt;M$231), $B94&gt;M$232), M94, "")</f>
        <v/>
      </c>
      <c r="CK94" s="2" t="str">
        <f>IF(OR(AND($B94&gt;N$230, $B94&lt;N$231), $B94&gt;N$232), N94, "")</f>
        <v/>
      </c>
      <c r="CL94" s="2" t="str">
        <f>IF(OR(AND($B94&gt;O$230, $B94&lt;O$231), $B94&gt;O$232), O94, "")</f>
        <v/>
      </c>
      <c r="CO94" s="2">
        <f>BK$207*$B94+BK$209</f>
        <v>93.561556973214678</v>
      </c>
      <c r="CP94" s="2">
        <f>BL$207*$B94+BL$209</f>
        <v>95.716471529905348</v>
      </c>
      <c r="CQ94" s="2">
        <f>BM$207*$B94+BM$209</f>
        <v>96.566137361177027</v>
      </c>
      <c r="CR94" s="2">
        <f>BN$207*$B94+BN$209</f>
        <v>96.580680615804241</v>
      </c>
      <c r="CS94" s="2">
        <f>BO$207*$B94+BO$209</f>
        <v>96.643969601248202</v>
      </c>
      <c r="CT94" s="2">
        <f>BP$207*$B94+BP$209</f>
        <v>98.751417128977963</v>
      </c>
      <c r="CU94" s="2">
        <f>BQ$207*$B94+BQ$209</f>
        <v>100.87791986322161</v>
      </c>
      <c r="CV94" s="2">
        <f>BR$207*$B94+BR$209</f>
        <v>101.49122699807319</v>
      </c>
      <c r="CW94" s="2">
        <f>BS$207*$B94+BS$209</f>
        <v>98.560510927324316</v>
      </c>
      <c r="CX94" s="2">
        <f>BT$207*$B94+BT$209</f>
        <v>93.943054898584364</v>
      </c>
      <c r="CY94" s="2">
        <f>BU$207*$B94+BU$209</f>
        <v>87.203188129378773</v>
      </c>
      <c r="CZ94" s="2">
        <f>BV$207*$B94+BV$209</f>
        <v>77.746668622861208</v>
      </c>
      <c r="DA94" s="2">
        <f>BW$207*$B94+BW$209</f>
        <v>66.795453358017397</v>
      </c>
      <c r="DD94" s="2">
        <f>BZ$207*$B94+BZ$209</f>
        <v>94.083984256432828</v>
      </c>
      <c r="DE94" s="2">
        <f>CA$207*$B94+CA$209</f>
        <v>95.745655924257363</v>
      </c>
      <c r="DF94" s="2">
        <f>CB$207*$B94+CB$209</f>
        <v>96.504701395024725</v>
      </c>
      <c r="DG94" s="2">
        <f>CC$207*$B94+CC$209</f>
        <v>96.618733083052462</v>
      </c>
      <c r="DH94" s="2">
        <f>CD$207*$B94+CD$209</f>
        <v>96.450362911925836</v>
      </c>
      <c r="DI94" s="2">
        <f>CE$207*$B94+CE$209</f>
        <v>98.787577203689736</v>
      </c>
      <c r="DJ94" s="2">
        <f>CF$207*$B94+CF$209</f>
        <v>100.92202717921843</v>
      </c>
      <c r="DK94" s="2">
        <f>CG$207*$B94+CG$209</f>
        <v>101.59683212391234</v>
      </c>
      <c r="DL94" s="2">
        <f>CH$207*$B94+CH$209</f>
        <v>98.680906455202773</v>
      </c>
      <c r="DM94" s="2">
        <f>CI$207*$B94+CI$209</f>
        <v>93.997159803931538</v>
      </c>
      <c r="DN94" s="2">
        <f>CJ$207*$B94+CJ$209</f>
        <v>87.458907576102803</v>
      </c>
      <c r="DO94" s="2">
        <f>CK$207*$B94+CK$209</f>
        <v>78.014851895143948</v>
      </c>
      <c r="DP94" s="2">
        <f>CL$207*$B94+CL$209</f>
        <v>66.98986548615072</v>
      </c>
      <c r="DS94" s="2">
        <f>POWER(10,($B94-C$227)/C$228)/(1+POWER(10,($B94-C$227)/C$228))</f>
        <v>0.1976763987959877</v>
      </c>
      <c r="DT94" s="2">
        <f>POWER(10,($B94-D$227)/D$228)/(1+POWER(10,($B94-D$227)/D$228))</f>
        <v>0.23617606665075791</v>
      </c>
      <c r="DU94" s="2">
        <f>POWER(10,($B94-E$227)/E$228)/(1+POWER(10,($B94-E$227)/E$228))</f>
        <v>0.24180868534872385</v>
      </c>
      <c r="DV94" s="2">
        <f>POWER(10,($B94-F$227)/F$228)/(1+POWER(10,($B94-F$227)/F$228))</f>
        <v>0.26221178670666073</v>
      </c>
      <c r="DW94" s="2">
        <f>POWER(10,($B94-G$227)/G$228)/(1+POWER(10,($B94-G$227)/G$228))</f>
        <v>0.25140785261359633</v>
      </c>
      <c r="DX94" s="2">
        <f>POWER(10,($B94-H$227)/H$228)/(1+POWER(10,($B94-H$227)/H$228))</f>
        <v>0.24528097329820225</v>
      </c>
      <c r="DY94" s="2">
        <f>POWER(10,($B94-I$227)/I$228)/(1+POWER(10,($B94-I$227)/I$228))</f>
        <v>0.25653589020301415</v>
      </c>
      <c r="DZ94" s="2">
        <f>POWER(10,($B94-J$227)/J$228)/(1+POWER(10,($B94-J$227)/J$228))</f>
        <v>0.24992659716045998</v>
      </c>
      <c r="EA94" s="2">
        <f>POWER(10,($B94-K$227)/K$228)/(1+POWER(10,($B94-K$227)/K$228))</f>
        <v>0.25298289430694587</v>
      </c>
      <c r="EB94" s="2">
        <f>POWER(10,($B94-L$227)/L$228)/(1+POWER(10,($B94-L$227)/L$228))</f>
        <v>0.24570531735354503</v>
      </c>
      <c r="EC94" s="2">
        <f>POWER(10,($B94-M$227)/M$228)/(1+POWER(10,($B94-M$227)/M$228))</f>
        <v>0.23764365072040713</v>
      </c>
      <c r="ED94" s="2">
        <f>POWER(10,($B94-N$227)/N$228)/(1+POWER(10,($B94-N$227)/N$228))</f>
        <v>0.27075449856583639</v>
      </c>
      <c r="EE94" s="2">
        <f>POWER(10,($B94-O$227)/O$228)/(1+POWER(10,($B94-O$227)/O$228))</f>
        <v>0.2481654958185498</v>
      </c>
    </row>
    <row r="95" spans="2:135" x14ac:dyDescent="0.25">
      <c r="B95" s="2">
        <v>89</v>
      </c>
      <c r="C95">
        <v>100.89700000000001</v>
      </c>
      <c r="D95">
        <v>99.2</v>
      </c>
      <c r="E95">
        <v>98.915000000000006</v>
      </c>
      <c r="F95">
        <v>98.39</v>
      </c>
      <c r="G95">
        <v>96.22</v>
      </c>
      <c r="H95">
        <v>98.338999999999999</v>
      </c>
      <c r="I95">
        <v>99.305000000000007</v>
      </c>
      <c r="J95">
        <v>99.983000000000004</v>
      </c>
      <c r="K95">
        <v>97.322000000000003</v>
      </c>
      <c r="L95">
        <v>93.203000000000003</v>
      </c>
      <c r="M95">
        <v>87.322000000000003</v>
      </c>
      <c r="N95">
        <v>78.229500000000002</v>
      </c>
      <c r="O95">
        <v>66.968299999999999</v>
      </c>
      <c r="R95" s="5">
        <f>AV95+(C$209*_xlfn.NORM.DIST($B95,C$214*C$215+C$213,C$219*C$214,FALSE))+(C$211*_xlfn.NORM.DIST($B95,C$214*C$216+C$213,C$220*C$214,FALSE))+(C$210*_xlfn.NORM.DIST($B95,C$214*C$217+C$213,C$221*C$214,FALSE))+(C$212*_xlfn.NORM.DIST($B95,C$214*C$218+C$213,C$222*C$214,FALSE))</f>
        <v>103.98758758240382</v>
      </c>
      <c r="S95" s="5">
        <f>AW95+(D$209*_xlfn.NORM.DIST($B95,D$214*D$215+D$213,D$219*D$214,FALSE))+(D$211*_xlfn.NORM.DIST($B95,D$214*D$216+D$213,D$220*D$214,FALSE))+(D$210*_xlfn.NORM.DIST($B95,D$214*D$217+D$213,D$221*D$214,FALSE))+(D$212*_xlfn.NORM.DIST($B95,D$214*D$218+D$213,D$222*D$214,FALSE))</f>
        <v>100.20206778025734</v>
      </c>
      <c r="T95" s="5">
        <f>AX95+(E$209*_xlfn.NORM.DIST($B95,E$214*E$215+E$213,E$219*E$214,FALSE))+(E$211*_xlfn.NORM.DIST($B95,E$214*E$216+E$213,E$220*E$214,FALSE))+(E$210*_xlfn.NORM.DIST($B95,E$214*E$217+E$213,E$221*E$214,FALSE))+(E$212*_xlfn.NORM.DIST($B95,E$214*E$218+E$213,E$222*E$214,FALSE))</f>
        <v>100.92680531614074</v>
      </c>
      <c r="U95" s="5">
        <f>AY95+(F$209*_xlfn.NORM.DIST($B95,F$214*F$215+F$213,F$219*F$214,FALSE))+(F$211*_xlfn.NORM.DIST($B95,F$214*F$216+F$213,F$220*F$214,FALSE))+(F$210*_xlfn.NORM.DIST($B95,F$214*F$217+F$213,F$221*F$214,FALSE))+(F$212*_xlfn.NORM.DIST($B95,F$214*F$218+F$213,F$222*F$214,FALSE))</f>
        <v>98.334868889214803</v>
      </c>
      <c r="V95" s="5">
        <f>AZ95+(G$209*_xlfn.NORM.DIST($B95,G$214*G$215+G$213,G$219*G$214,FALSE))+(G$211*_xlfn.NORM.DIST($B95,G$214*G$216+G$213,G$220*G$214,FALSE))+(G$210*_xlfn.NORM.DIST($B95,G$214*G$217+G$213,G$221*G$214,FALSE))+(G$212*_xlfn.NORM.DIST($B95,G$214*G$218+G$213,G$222*G$214,FALSE))</f>
        <v>98.857066111090646</v>
      </c>
      <c r="W95" s="5">
        <f>BA95+(H$209*_xlfn.NORM.DIST($B95,H$214*H$215+H$213,H$219*H$214,FALSE))+(H$211*_xlfn.NORM.DIST($B95,H$214*H$216+H$213,H$220*H$214,FALSE))+(H$210*_xlfn.NORM.DIST($B95,H$214*H$217+H$213,H$221*H$214,FALSE))+(H$212*_xlfn.NORM.DIST($B95,H$214*H$218+H$213,H$222*H$214,FALSE))</f>
        <v>101.65484052279973</v>
      </c>
      <c r="X95" s="5">
        <f>BB95+(I$209*_xlfn.NORM.DIST($B95,I$214*I$215+I$213,I$219*I$214,FALSE))+(I$211*_xlfn.NORM.DIST($B95,I$214*I$216+I$213,I$220*I$214,FALSE))+(I$210*_xlfn.NORM.DIST($B95,I$214*I$217+I$213,I$221*I$214,FALSE))+(I$212*_xlfn.NORM.DIST($B95,I$214*I$218+I$213,I$222*I$214,FALSE))</f>
        <v>102.92059140571268</v>
      </c>
      <c r="Y95" s="5">
        <f>BC95+(J$209*_xlfn.NORM.DIST($B95,J$214*J$215+J$213,J$219*J$214,FALSE))+(J$211*_xlfn.NORM.DIST($B95,J$214*J$216+J$213,J$220*J$214,FALSE))+(J$210*_xlfn.NORM.DIST($B95,J$214*J$217+J$213,J$221*J$214,FALSE))+(J$212*_xlfn.NORM.DIST($B95,J$214*J$218+J$213,J$222*J$214,FALSE))</f>
        <v>103.8940458789413</v>
      </c>
      <c r="Z95" s="5">
        <f>BD95+(K$209*_xlfn.NORM.DIST($B95,K$214*K$215+K$213,K$219*K$214,FALSE))+(K$211*_xlfn.NORM.DIST($B95,K$214*K$216+K$213,K$220*K$214,FALSE))+(K$210*_xlfn.NORM.DIST($B95,K$214*K$217+K$213,K$221*K$214,FALSE))+(K$212*_xlfn.NORM.DIST($B95,K$214*K$218+K$213,K$222*K$214,FALSE))</f>
        <v>100.34841427678705</v>
      </c>
      <c r="AA95" s="5">
        <f>BE95+(L$209*_xlfn.NORM.DIST($B95,L$214*L$215+L$213,L$219*L$214,FALSE))+(L$211*_xlfn.NORM.DIST($B95,L$214*L$216+L$213,L$220*L$214,FALSE))+(L$210*_xlfn.NORM.DIST($B95,L$214*L$217+L$213,L$221*L$214,FALSE))+(L$212*_xlfn.NORM.DIST($B95,L$214*L$218+L$213,L$222*L$214,FALSE))</f>
        <v>95.888722383116459</v>
      </c>
      <c r="AB95" s="5">
        <f>BF95+(M$209*_xlfn.NORM.DIST($B95,M$214*M$215+M$213,M$219*M$214,FALSE))+(M$211*_xlfn.NORM.DIST($B95,M$214*M$216+M$213,M$220*M$214,FALSE))+(M$210*_xlfn.NORM.DIST($B95,M$214*M$217+M$213,M$221*M$214,FALSE))+(M$212*_xlfn.NORM.DIST($B95,M$214*M$218+M$213,M$222*M$214,FALSE))</f>
        <v>89.21817178163046</v>
      </c>
      <c r="AC95" s="5">
        <f>BG95+(N$209*_xlfn.NORM.DIST($B95,N$214*N$215+N$213,N$219*N$214,FALSE))+(N$211*_xlfn.NORM.DIST($B95,N$214*N$216+N$213,N$220*N$214,FALSE))+(N$210*_xlfn.NORM.DIST($B95,N$214*N$217+N$213,N$221*N$214,FALSE))+(N$212*_xlfn.NORM.DIST($B95,N$214*N$218+N$213,N$222*N$214,FALSE))</f>
        <v>78.145818469727288</v>
      </c>
      <c r="AD95" s="5">
        <f>BH95+(O$209*_xlfn.NORM.DIST($B95,O$214*O$215+O$213,O$219*O$214,FALSE))+(O$211*_xlfn.NORM.DIST($B95,O$214*O$216+O$213,O$220*O$214,FALSE))+(O$210*_xlfn.NORM.DIST($B95,O$214*O$217+O$213,O$221*O$214,FALSE))+(O$212*_xlfn.NORM.DIST($B95,O$214*O$218+O$213,O$222*O$214,FALSE))</f>
        <v>67.43044630273441</v>
      </c>
      <c r="AE95" s="5"/>
      <c r="AG95" s="5">
        <f t="shared" si="26"/>
        <v>-3.0905875824038134</v>
      </c>
      <c r="AH95" s="5">
        <f t="shared" si="27"/>
        <v>-1.0020677802573346</v>
      </c>
      <c r="AI95" s="5">
        <f t="shared" si="28"/>
        <v>-2.0118053161407374</v>
      </c>
      <c r="AJ95" s="5">
        <f t="shared" si="29"/>
        <v>5.5131110785197279E-2</v>
      </c>
      <c r="AK95" s="5">
        <f t="shared" si="30"/>
        <v>-2.6370661110906468</v>
      </c>
      <c r="AL95" s="5">
        <f t="shared" si="31"/>
        <v>-3.3158405227997321</v>
      </c>
      <c r="AM95" s="5">
        <f t="shared" si="32"/>
        <v>-3.6155914057126779</v>
      </c>
      <c r="AN95" s="5">
        <f t="shared" si="33"/>
        <v>-3.9110458789412945</v>
      </c>
      <c r="AO95" s="5">
        <f t="shared" si="34"/>
        <v>-3.026414276787051</v>
      </c>
      <c r="AP95" s="5">
        <f t="shared" si="35"/>
        <v>-2.6857223831164561</v>
      </c>
      <c r="AQ95" s="5">
        <f t="shared" si="36"/>
        <v>-1.8961717816304571</v>
      </c>
      <c r="AR95" s="5">
        <f t="shared" si="37"/>
        <v>8.3681530272713189E-2</v>
      </c>
      <c r="AS95" s="5">
        <f t="shared" si="38"/>
        <v>-0.4621463027344106</v>
      </c>
      <c r="AV95" s="2">
        <f t="shared" si="39"/>
        <v>93.667413863354</v>
      </c>
      <c r="AW95" s="2">
        <f t="shared" si="40"/>
        <v>95.712905918099366</v>
      </c>
      <c r="AX95" s="2">
        <f t="shared" si="41"/>
        <v>96.534018590870971</v>
      </c>
      <c r="AY95" s="2">
        <f t="shared" si="42"/>
        <v>96.575597857261329</v>
      </c>
      <c r="AZ95" s="2">
        <f t="shared" si="43"/>
        <v>96.59846576958779</v>
      </c>
      <c r="BA95" s="2">
        <f t="shared" si="44"/>
        <v>98.783431345089241</v>
      </c>
      <c r="BB95" s="2">
        <f t="shared" si="45"/>
        <v>100.91103455754066</v>
      </c>
      <c r="BC95" s="2">
        <f t="shared" si="46"/>
        <v>101.5418738169178</v>
      </c>
      <c r="BD95" s="2">
        <f t="shared" si="47"/>
        <v>98.606327272521611</v>
      </c>
      <c r="BE95" s="2">
        <f t="shared" si="48"/>
        <v>93.963905280601452</v>
      </c>
      <c r="BF95" s="2">
        <f t="shared" si="49"/>
        <v>87.282219190512151</v>
      </c>
      <c r="BG95" s="2">
        <f t="shared" si="50"/>
        <v>77.843605726245073</v>
      </c>
      <c r="BH95" s="2">
        <f t="shared" si="51"/>
        <v>66.862863501337671</v>
      </c>
      <c r="BK95" s="2" t="str">
        <f>IF(OR($B95&lt;C$229, AND($B95&gt;C$230, $B95&lt;C$231)), C95, "")</f>
        <v/>
      </c>
      <c r="BL95" s="2" t="str">
        <f>IF(OR($B95&lt;D$229, AND($B95&gt;D$230, $B95&lt;D$231)), D95, "")</f>
        <v/>
      </c>
      <c r="BM95" s="2" t="str">
        <f>IF(OR($B95&lt;E$229, AND($B95&gt;E$230, $B95&lt;E$231)), E95, "")</f>
        <v/>
      </c>
      <c r="BN95" s="2" t="str">
        <f>IF(OR($B95&lt;F$229, AND($B95&gt;F$230, $B95&lt;F$231)), F95, "")</f>
        <v/>
      </c>
      <c r="BO95" s="2" t="str">
        <f>IF(OR($B95&lt;G$229, AND($B95&gt;G$230, $B95&lt;G$231)), G95, "")</f>
        <v/>
      </c>
      <c r="BP95" s="2" t="str">
        <f>IF(OR($B95&lt;H$229, AND($B95&gt;H$230, $B95&lt;H$231)), H95, "")</f>
        <v/>
      </c>
      <c r="BQ95" s="2" t="str">
        <f>IF(OR($B95&lt;I$229, AND($B95&gt;I$230, $B95&lt;I$231)), I95, "")</f>
        <v/>
      </c>
      <c r="BR95" s="2" t="str">
        <f>IF(OR($B95&lt;J$229, AND($B95&gt;J$230, $B95&lt;J$231)), J95, "")</f>
        <v/>
      </c>
      <c r="BS95" s="2" t="str">
        <f>IF(OR($B95&lt;K$229, AND($B95&gt;K$230, $B95&lt;K$231)), K95, "")</f>
        <v/>
      </c>
      <c r="BT95" s="2" t="str">
        <f>IF(OR($B95&lt;L$229, AND($B95&gt;L$230, $B95&lt;L$231)), L95, "")</f>
        <v/>
      </c>
      <c r="BU95" s="2" t="str">
        <f>IF(OR($B95&lt;M$229, AND($B95&gt;M$230, $B95&lt;M$231)), M95, "")</f>
        <v/>
      </c>
      <c r="BV95" s="2">
        <f>IF(OR($B95&lt;N$229, AND($B95&gt;N$230, $B95&lt;N$231)), N95, "")</f>
        <v>78.229500000000002</v>
      </c>
      <c r="BW95" s="2" t="str">
        <f>IF(OR($B95&lt;O$229, AND($B95&gt;O$230, $B95&lt;O$231)), O95, "")</f>
        <v/>
      </c>
      <c r="BZ95" s="2" t="str">
        <f>IF(OR(AND($B95&gt;C$230, $B95&lt;C$231), $B95&gt;C$232), C95, "")</f>
        <v/>
      </c>
      <c r="CA95" s="2" t="str">
        <f>IF(OR(AND($B95&gt;D$230, $B95&lt;D$231), $B95&gt;D$232), D95, "")</f>
        <v/>
      </c>
      <c r="CB95" s="2" t="str">
        <f>IF(OR(AND($B95&gt;E$230, $B95&lt;E$231), $B95&gt;E$232), E95, "")</f>
        <v/>
      </c>
      <c r="CC95" s="2" t="str">
        <f>IF(OR(AND($B95&gt;F$230, $B95&lt;F$231), $B95&gt;F$232), F95, "")</f>
        <v/>
      </c>
      <c r="CD95" s="2" t="str">
        <f>IF(OR(AND($B95&gt;G$230, $B95&lt;G$231), $B95&gt;G$232), G95, "")</f>
        <v/>
      </c>
      <c r="CE95" s="2" t="str">
        <f>IF(OR(AND($B95&gt;H$230, $B95&lt;H$231), $B95&gt;H$232), H95, "")</f>
        <v/>
      </c>
      <c r="CF95" s="2" t="str">
        <f>IF(OR(AND($B95&gt;I$230, $B95&lt;I$231), $B95&gt;I$232), I95, "")</f>
        <v/>
      </c>
      <c r="CG95" s="2" t="str">
        <f>IF(OR(AND($B95&gt;J$230, $B95&lt;J$231), $B95&gt;J$232), J95, "")</f>
        <v/>
      </c>
      <c r="CH95" s="2" t="str">
        <f>IF(OR(AND($B95&gt;K$230, $B95&lt;K$231), $B95&gt;K$232), K95, "")</f>
        <v/>
      </c>
      <c r="CI95" s="2" t="str">
        <f>IF(OR(AND($B95&gt;L$230, $B95&lt;L$231), $B95&gt;L$232), L95, "")</f>
        <v/>
      </c>
      <c r="CJ95" s="2" t="str">
        <f>IF(OR(AND($B95&gt;M$230, $B95&lt;M$231), $B95&gt;M$232), M95, "")</f>
        <v/>
      </c>
      <c r="CK95" s="2">
        <f>IF(OR(AND($B95&gt;N$230, $B95&lt;N$231), $B95&gt;N$232), N95, "")</f>
        <v>78.229500000000002</v>
      </c>
      <c r="CL95" s="2" t="str">
        <f>IF(OR(AND($B95&gt;O$230, $B95&lt;O$231), $B95&gt;O$232), O95, "")</f>
        <v/>
      </c>
      <c r="CO95" s="2">
        <f>BK$207*$B95+BK$209</f>
        <v>93.576871210252506</v>
      </c>
      <c r="CP95" s="2">
        <f>BL$207*$B95+BL$209</f>
        <v>95.724881236973161</v>
      </c>
      <c r="CQ95" s="2">
        <f>BM$207*$B95+BM$209</f>
        <v>96.562662810799154</v>
      </c>
      <c r="CR95" s="2">
        <f>BN$207*$B95+BN$209</f>
        <v>96.578945434810862</v>
      </c>
      <c r="CS95" s="2">
        <f>BO$207*$B95+BO$209</f>
        <v>96.663052909366968</v>
      </c>
      <c r="CT95" s="2">
        <f>BP$207*$B95+BP$209</f>
        <v>98.788980023122264</v>
      </c>
      <c r="CU95" s="2">
        <f>BQ$207*$B95+BQ$209</f>
        <v>100.9218494174978</v>
      </c>
      <c r="CV95" s="2">
        <f>BR$207*$B95+BR$209</f>
        <v>101.54109879063594</v>
      </c>
      <c r="CW95" s="2">
        <f>BS$207*$B95+BS$209</f>
        <v>98.602810931962793</v>
      </c>
      <c r="CX95" s="2">
        <f>BT$207*$B95+BT$209</f>
        <v>93.973311187442249</v>
      </c>
      <c r="CY95" s="2">
        <f>BU$207*$B95+BU$209</f>
        <v>87.24086428212901</v>
      </c>
      <c r="CZ95" s="2">
        <f>BV$207*$B95+BV$209</f>
        <v>77.790104282191379</v>
      </c>
      <c r="DA95" s="2">
        <f>BW$207*$B95+BW$209</f>
        <v>66.826288370476874</v>
      </c>
      <c r="DD95" s="2">
        <f>BZ$207*$B95+BZ$209</f>
        <v>94.002570607721381</v>
      </c>
      <c r="DE95" s="2">
        <f>CA$207*$B95+CA$209</f>
        <v>95.677583985030452</v>
      </c>
      <c r="DF95" s="2">
        <f>CB$207*$B95+CB$209</f>
        <v>96.45210727386592</v>
      </c>
      <c r="DG95" s="2">
        <f>CC$207*$B95+CC$209</f>
        <v>96.567007521290179</v>
      </c>
      <c r="DH95" s="2">
        <f>CD$207*$B95+CD$209</f>
        <v>96.423072678954739</v>
      </c>
      <c r="DI95" s="2">
        <f>CE$207*$B95+CE$209</f>
        <v>98.767860543770027</v>
      </c>
      <c r="DJ95" s="2">
        <f>CF$207*$B95+CF$209</f>
        <v>100.88244991436297</v>
      </c>
      <c r="DK95" s="2">
        <f>CG$207*$B95+CG$209</f>
        <v>101.54399514440715</v>
      </c>
      <c r="DL95" s="2">
        <f>CH$207*$B95+CH$209</f>
        <v>98.615796843852806</v>
      </c>
      <c r="DM95" s="2">
        <f>CI$207*$B95+CI$209</f>
        <v>93.937570654053076</v>
      </c>
      <c r="DN95" s="2">
        <f>CJ$207*$B95+CJ$209</f>
        <v>87.403211807199696</v>
      </c>
      <c r="DO95" s="2">
        <f>CK$207*$B95+CK$209</f>
        <v>77.975026367449189</v>
      </c>
      <c r="DP95" s="2">
        <f>CL$207*$B95+CL$209</f>
        <v>66.963920580871275</v>
      </c>
      <c r="DS95" s="2">
        <f>POWER(10,($B95-C$227)/C$228)/(1+POWER(10,($B95-C$227)/C$228))</f>
        <v>0.21269152279720202</v>
      </c>
      <c r="DT95" s="2">
        <f>POWER(10,($B95-D$227)/D$228)/(1+POWER(10,($B95-D$227)/D$228))</f>
        <v>0.25319269898176644</v>
      </c>
      <c r="DU95" s="2">
        <f>POWER(10,($B95-E$227)/E$228)/(1+POWER(10,($B95-E$227)/E$228))</f>
        <v>0.25909349022900624</v>
      </c>
      <c r="DV95" s="2">
        <f>POWER(10,($B95-F$227)/F$228)/(1+POWER(10,($B95-F$227)/F$228))</f>
        <v>0.28041563073271947</v>
      </c>
      <c r="DW95" s="2">
        <f>POWER(10,($B95-G$227)/G$228)/(1+POWER(10,($B95-G$227)/G$228))</f>
        <v>0.26913525196734017</v>
      </c>
      <c r="DX95" s="2">
        <f>POWER(10,($B95-H$227)/H$228)/(1+POWER(10,($B95-H$227)/H$228))</f>
        <v>0.26272797451457269</v>
      </c>
      <c r="DY95" s="2">
        <f>POWER(10,($B95-I$227)/I$228)/(1+POWER(10,($B95-I$227)/I$228))</f>
        <v>0.27449229296429889</v>
      </c>
      <c r="DZ95" s="2">
        <f>POWER(10,($B95-J$227)/J$228)/(1+POWER(10,($B95-J$227)/J$228))</f>
        <v>0.26758688443203194</v>
      </c>
      <c r="EA95" s="2">
        <f>POWER(10,($B95-K$227)/K$228)/(1+POWER(10,($B95-K$227)/K$228))</f>
        <v>0.27078118106766724</v>
      </c>
      <c r="EB95" s="2">
        <f>POWER(10,($B95-L$227)/L$228)/(1+POWER(10,($B95-L$227)/L$228))</f>
        <v>0.26317197727229263</v>
      </c>
      <c r="EC95" s="2">
        <f>POWER(10,($B95-M$227)/M$228)/(1+POWER(10,($B95-M$227)/M$228))</f>
        <v>0.25473075961670677</v>
      </c>
      <c r="ED95" s="2">
        <f>POWER(10,($B95-N$227)/N$228)/(1+POWER(10,($B95-N$227)/N$228))</f>
        <v>0.28931884463176938</v>
      </c>
      <c r="EE95" s="2">
        <f>POWER(10,($B95-O$227)/O$228)/(1+POWER(10,($B95-O$227)/O$228))</f>
        <v>0.26574542947453239</v>
      </c>
    </row>
    <row r="96" spans="2:135" x14ac:dyDescent="0.25">
      <c r="B96" s="2">
        <v>90</v>
      </c>
      <c r="C96">
        <v>97.19</v>
      </c>
      <c r="D96">
        <v>96.28</v>
      </c>
      <c r="E96">
        <v>97.661000000000001</v>
      </c>
      <c r="F96">
        <v>97.22</v>
      </c>
      <c r="G96">
        <v>95.474999999999994</v>
      </c>
      <c r="H96">
        <v>98.728999999999999</v>
      </c>
      <c r="I96">
        <v>98.965999999999994</v>
      </c>
      <c r="J96">
        <v>101.39</v>
      </c>
      <c r="K96">
        <v>97.626999999999995</v>
      </c>
      <c r="L96">
        <v>91.965999999999994</v>
      </c>
      <c r="M96">
        <v>86.102000000000004</v>
      </c>
      <c r="N96">
        <v>77.262299999999996</v>
      </c>
      <c r="O96">
        <v>65.634900000000002</v>
      </c>
      <c r="R96" s="5">
        <f>AV96+(C$209*_xlfn.NORM.DIST($B96,C$214*C$215+C$213,C$219*C$214,FALSE))+(C$211*_xlfn.NORM.DIST($B96,C$214*C$216+C$213,C$220*C$214,FALSE))+(C$210*_xlfn.NORM.DIST($B96,C$214*C$217+C$213,C$221*C$214,FALSE))+(C$212*_xlfn.NORM.DIST($B96,C$214*C$218+C$213,C$222*C$214,FALSE))</f>
        <v>99.947834046146141</v>
      </c>
      <c r="S96" s="5">
        <f>AW96+(D$209*_xlfn.NORM.DIST($B96,D$214*D$215+D$213,D$219*D$214,FALSE))+(D$211*_xlfn.NORM.DIST($B96,D$214*D$216+D$213,D$220*D$214,FALSE))+(D$210*_xlfn.NORM.DIST($B96,D$214*D$217+D$213,D$221*D$214,FALSE))+(D$212*_xlfn.NORM.DIST($B96,D$214*D$218+D$213,D$222*D$214,FALSE))</f>
        <v>98.107281816923518</v>
      </c>
      <c r="T96" s="5">
        <f>AX96+(E$209*_xlfn.NORM.DIST($B96,E$214*E$215+E$213,E$219*E$214,FALSE))+(E$211*_xlfn.NORM.DIST($B96,E$214*E$216+E$213,E$220*E$214,FALSE))+(E$210*_xlfn.NORM.DIST($B96,E$214*E$217+E$213,E$221*E$214,FALSE))+(E$212*_xlfn.NORM.DIST($B96,E$214*E$218+E$213,E$222*E$214,FALSE))</f>
        <v>98.854538742528078</v>
      </c>
      <c r="U96" s="5">
        <f>AY96+(F$209*_xlfn.NORM.DIST($B96,F$214*F$215+F$213,F$219*F$214,FALSE))+(F$211*_xlfn.NORM.DIST($B96,F$214*F$216+F$213,F$220*F$214,FALSE))+(F$210*_xlfn.NORM.DIST($B96,F$214*F$217+F$213,F$221*F$214,FALSE))+(F$212*_xlfn.NORM.DIST($B96,F$214*F$218+F$213,F$222*F$214,FALSE))</f>
        <v>97.415178457807784</v>
      </c>
      <c r="V96" s="5">
        <f>AZ96+(G$209*_xlfn.NORM.DIST($B96,G$214*G$215+G$213,G$219*G$214,FALSE))+(G$211*_xlfn.NORM.DIST($B96,G$214*G$216+G$213,G$220*G$214,FALSE))+(G$210*_xlfn.NORM.DIST($B96,G$214*G$217+G$213,G$221*G$214,FALSE))+(G$212*_xlfn.NORM.DIST($B96,G$214*G$218+G$213,G$222*G$214,FALSE))</f>
        <v>97.740673756207386</v>
      </c>
      <c r="W96" s="5">
        <f>BA96+(H$209*_xlfn.NORM.DIST($B96,H$214*H$215+H$213,H$219*H$214,FALSE))+(H$211*_xlfn.NORM.DIST($B96,H$214*H$216+H$213,H$220*H$214,FALSE))+(H$210*_xlfn.NORM.DIST($B96,H$214*H$217+H$213,H$221*H$214,FALSE))+(H$212*_xlfn.NORM.DIST($B96,H$214*H$218+H$213,H$222*H$214,FALSE))</f>
        <v>100.29616807564656</v>
      </c>
      <c r="X96" s="5">
        <f>BB96+(I$209*_xlfn.NORM.DIST($B96,I$214*I$215+I$213,I$219*I$214,FALSE))+(I$211*_xlfn.NORM.DIST($B96,I$214*I$216+I$213,I$220*I$214,FALSE))+(I$210*_xlfn.NORM.DIST($B96,I$214*I$217+I$213,I$221*I$214,FALSE))+(I$212*_xlfn.NORM.DIST($B96,I$214*I$218+I$213,I$222*I$214,FALSE))</f>
        <v>101.93051404582303</v>
      </c>
      <c r="Y96" s="5">
        <f>BC96+(J$209*_xlfn.NORM.DIST($B96,J$214*J$215+J$213,J$219*J$214,FALSE))+(J$211*_xlfn.NORM.DIST($B96,J$214*J$216+J$213,J$220*J$214,FALSE))+(J$210*_xlfn.NORM.DIST($B96,J$214*J$217+J$213,J$221*J$214,FALSE))+(J$212*_xlfn.NORM.DIST($B96,J$214*J$218+J$213,J$222*J$214,FALSE))</f>
        <v>102.76114637619429</v>
      </c>
      <c r="Z96" s="5">
        <f>BD96+(K$209*_xlfn.NORM.DIST($B96,K$214*K$215+K$213,K$219*K$214,FALSE))+(K$211*_xlfn.NORM.DIST($B96,K$214*K$216+K$213,K$220*K$214,FALSE))+(K$210*_xlfn.NORM.DIST($B96,K$214*K$217+K$213,K$221*K$214,FALSE))+(K$212*_xlfn.NORM.DIST($B96,K$214*K$218+K$213,K$222*K$214,FALSE))</f>
        <v>99.487388476118014</v>
      </c>
      <c r="AA96" s="5">
        <f>BE96+(L$209*_xlfn.NORM.DIST($B96,L$214*L$215+L$213,L$219*L$214,FALSE))+(L$211*_xlfn.NORM.DIST($B96,L$214*L$216+L$213,L$220*L$214,FALSE))+(L$210*_xlfn.NORM.DIST($B96,L$214*L$217+L$213,L$221*L$214,FALSE))+(L$212*_xlfn.NORM.DIST($B96,L$214*L$218+L$213,L$222*L$214,FALSE))</f>
        <v>94.95263860644944</v>
      </c>
      <c r="AB96" s="5">
        <f>BF96+(M$209*_xlfn.NORM.DIST($B96,M$214*M$215+M$213,M$219*M$214,FALSE))+(M$211*_xlfn.NORM.DIST($B96,M$214*M$216+M$213,M$220*M$214,FALSE))+(M$210*_xlfn.NORM.DIST($B96,M$214*M$217+M$213,M$221*M$214,FALSE))+(M$212*_xlfn.NORM.DIST($B96,M$214*M$218+M$213,M$222*M$214,FALSE))</f>
        <v>88.305835743743302</v>
      </c>
      <c r="AC96" s="5">
        <f>BG96+(N$209*_xlfn.NORM.DIST($B96,N$214*N$215+N$213,N$219*N$214,FALSE))+(N$211*_xlfn.NORM.DIST($B96,N$214*N$216+N$213,N$220*N$214,FALSE))+(N$210*_xlfn.NORM.DIST($B96,N$214*N$217+N$213,N$221*N$214,FALSE))+(N$212*_xlfn.NORM.DIST($B96,N$214*N$218+N$213,N$222*N$214,FALSE))</f>
        <v>78.001390705574835</v>
      </c>
      <c r="AD96" s="5">
        <f>BH96+(O$209*_xlfn.NORM.DIST($B96,O$214*O$215+O$213,O$219*O$214,FALSE))+(O$211*_xlfn.NORM.DIST($B96,O$214*O$216+O$213,O$220*O$214,FALSE))+(O$210*_xlfn.NORM.DIST($B96,O$214*O$217+O$213,O$221*O$214,FALSE))+(O$212*_xlfn.NORM.DIST($B96,O$214*O$218+O$213,O$222*O$214,FALSE))</f>
        <v>67.156109639527827</v>
      </c>
      <c r="AE96" s="5"/>
      <c r="AG96" s="5">
        <f t="shared" si="26"/>
        <v>-2.7578340461461437</v>
      </c>
      <c r="AH96" s="5">
        <f t="shared" si="27"/>
        <v>-1.8272818169235165</v>
      </c>
      <c r="AI96" s="5">
        <f t="shared" si="28"/>
        <v>-1.1935387425280766</v>
      </c>
      <c r="AJ96" s="5">
        <f t="shared" si="29"/>
        <v>-0.19517845780778487</v>
      </c>
      <c r="AK96" s="5">
        <f t="shared" si="30"/>
        <v>-2.2656737562073914</v>
      </c>
      <c r="AL96" s="5">
        <f t="shared" si="31"/>
        <v>-1.5671680756465634</v>
      </c>
      <c r="AM96" s="5">
        <f t="shared" si="32"/>
        <v>-2.9645140458230372</v>
      </c>
      <c r="AN96" s="5">
        <f t="shared" si="33"/>
        <v>-1.3711463761942895</v>
      </c>
      <c r="AO96" s="5">
        <f t="shared" si="34"/>
        <v>-1.8603884761180183</v>
      </c>
      <c r="AP96" s="5">
        <f t="shared" si="35"/>
        <v>-2.9866386064494463</v>
      </c>
      <c r="AQ96" s="5">
        <f t="shared" si="36"/>
        <v>-2.2038357437432978</v>
      </c>
      <c r="AR96" s="5">
        <f t="shared" si="37"/>
        <v>-0.73909070557483858</v>
      </c>
      <c r="AS96" s="5">
        <f t="shared" si="38"/>
        <v>-1.5212096395278252</v>
      </c>
      <c r="AV96" s="2">
        <f t="shared" si="39"/>
        <v>93.667362779608183</v>
      </c>
      <c r="AW96" s="2">
        <f t="shared" si="40"/>
        <v>95.699746814158985</v>
      </c>
      <c r="AX96" s="2">
        <f t="shared" si="41"/>
        <v>96.514932360238163</v>
      </c>
      <c r="AY96" s="2">
        <f t="shared" si="42"/>
        <v>96.558670751973864</v>
      </c>
      <c r="AZ96" s="2">
        <f t="shared" si="43"/>
        <v>96.599771605072192</v>
      </c>
      <c r="BA96" s="2">
        <f t="shared" si="44"/>
        <v>98.804516394609664</v>
      </c>
      <c r="BB96" s="2">
        <f t="shared" si="45"/>
        <v>100.92974162408733</v>
      </c>
      <c r="BC96" s="2">
        <f t="shared" si="46"/>
        <v>101.56242231254973</v>
      </c>
      <c r="BD96" s="2">
        <f t="shared" si="47"/>
        <v>98.617789755959507</v>
      </c>
      <c r="BE96" s="2">
        <f t="shared" si="48"/>
        <v>93.968225441845618</v>
      </c>
      <c r="BF96" s="2">
        <f t="shared" si="49"/>
        <v>87.297343676890023</v>
      </c>
      <c r="BG96" s="2">
        <f t="shared" si="50"/>
        <v>77.864914261603857</v>
      </c>
      <c r="BH96" s="2">
        <f t="shared" si="51"/>
        <v>66.880093529655028</v>
      </c>
      <c r="BK96" s="2" t="str">
        <f>IF(OR($B96&lt;C$229, AND($B96&gt;C$230, $B96&lt;C$231)), C96, "")</f>
        <v/>
      </c>
      <c r="BL96" s="2" t="str">
        <f>IF(OR($B96&lt;D$229, AND($B96&gt;D$230, $B96&lt;D$231)), D96, "")</f>
        <v/>
      </c>
      <c r="BM96" s="2" t="str">
        <f>IF(OR($B96&lt;E$229, AND($B96&gt;E$230, $B96&lt;E$231)), E96, "")</f>
        <v/>
      </c>
      <c r="BN96" s="2" t="str">
        <f>IF(OR($B96&lt;F$229, AND($B96&gt;F$230, $B96&lt;F$231)), F96, "")</f>
        <v/>
      </c>
      <c r="BO96" s="2" t="str">
        <f>IF(OR($B96&lt;G$229, AND($B96&gt;G$230, $B96&lt;G$231)), G96, "")</f>
        <v/>
      </c>
      <c r="BP96" s="2" t="str">
        <f>IF(OR($B96&lt;H$229, AND($B96&gt;H$230, $B96&lt;H$231)), H96, "")</f>
        <v/>
      </c>
      <c r="BQ96" s="2" t="str">
        <f>IF(OR($B96&lt;I$229, AND($B96&gt;I$230, $B96&lt;I$231)), I96, "")</f>
        <v/>
      </c>
      <c r="BR96" s="2" t="str">
        <f>IF(OR($B96&lt;J$229, AND($B96&gt;J$230, $B96&lt;J$231)), J96, "")</f>
        <v/>
      </c>
      <c r="BS96" s="2" t="str">
        <f>IF(OR($B96&lt;K$229, AND($B96&gt;K$230, $B96&lt;K$231)), K96, "")</f>
        <v/>
      </c>
      <c r="BT96" s="2" t="str">
        <f>IF(OR($B96&lt;L$229, AND($B96&gt;L$230, $B96&lt;L$231)), L96, "")</f>
        <v/>
      </c>
      <c r="BU96" s="2" t="str">
        <f>IF(OR($B96&lt;M$229, AND($B96&gt;M$230, $B96&lt;M$231)), M96, "")</f>
        <v/>
      </c>
      <c r="BV96" s="2">
        <f>IF(OR($B96&lt;N$229, AND($B96&gt;N$230, $B96&lt;N$231)), N96, "")</f>
        <v>77.262299999999996</v>
      </c>
      <c r="BW96" s="2" t="str">
        <f>IF(OR($B96&lt;O$229, AND($B96&gt;O$230, $B96&lt;O$231)), O96, "")</f>
        <v/>
      </c>
      <c r="BZ96" s="2" t="str">
        <f>IF(OR(AND($B96&gt;C$230, $B96&lt;C$231), $B96&gt;C$232), C96, "")</f>
        <v/>
      </c>
      <c r="CA96" s="2" t="str">
        <f>IF(OR(AND($B96&gt;D$230, $B96&lt;D$231), $B96&gt;D$232), D96, "")</f>
        <v/>
      </c>
      <c r="CB96" s="2" t="str">
        <f>IF(OR(AND($B96&gt;E$230, $B96&lt;E$231), $B96&gt;E$232), E96, "")</f>
        <v/>
      </c>
      <c r="CC96" s="2" t="str">
        <f>IF(OR(AND($B96&gt;F$230, $B96&lt;F$231), $B96&gt;F$232), F96, "")</f>
        <v/>
      </c>
      <c r="CD96" s="2" t="str">
        <f>IF(OR(AND($B96&gt;G$230, $B96&lt;G$231), $B96&gt;G$232), G96, "")</f>
        <v/>
      </c>
      <c r="CE96" s="2" t="str">
        <f>IF(OR(AND($B96&gt;H$230, $B96&lt;H$231), $B96&gt;H$232), H96, "")</f>
        <v/>
      </c>
      <c r="CF96" s="2" t="str">
        <f>IF(OR(AND($B96&gt;I$230, $B96&lt;I$231), $B96&gt;I$232), I96, "")</f>
        <v/>
      </c>
      <c r="CG96" s="2" t="str">
        <f>IF(OR(AND($B96&gt;J$230, $B96&lt;J$231), $B96&gt;J$232), J96, "")</f>
        <v/>
      </c>
      <c r="CH96" s="2" t="str">
        <f>IF(OR(AND($B96&gt;K$230, $B96&lt;K$231), $B96&gt;K$232), K96, "")</f>
        <v/>
      </c>
      <c r="CI96" s="2" t="str">
        <f>IF(OR(AND($B96&gt;L$230, $B96&lt;L$231), $B96&gt;L$232), L96, "")</f>
        <v/>
      </c>
      <c r="CJ96" s="2" t="str">
        <f>IF(OR(AND($B96&gt;M$230, $B96&lt;M$231), $B96&gt;M$232), M96, "")</f>
        <v/>
      </c>
      <c r="CK96" s="2">
        <f>IF(OR(AND($B96&gt;N$230, $B96&lt;N$231), $B96&gt;N$232), N96, "")</f>
        <v>77.262299999999996</v>
      </c>
      <c r="CL96" s="2" t="str">
        <f>IF(OR(AND($B96&gt;O$230, $B96&lt;O$231), $B96&gt;O$232), O96, "")</f>
        <v/>
      </c>
      <c r="CO96" s="2">
        <f>BK$207*$B96+BK$209</f>
        <v>93.592185447290333</v>
      </c>
      <c r="CP96" s="2">
        <f>BL$207*$B96+BL$209</f>
        <v>95.733290944040988</v>
      </c>
      <c r="CQ96" s="2">
        <f>BM$207*$B96+BM$209</f>
        <v>96.55918826042128</v>
      </c>
      <c r="CR96" s="2">
        <f>BN$207*$B96+BN$209</f>
        <v>96.577210253817483</v>
      </c>
      <c r="CS96" s="2">
        <f>BO$207*$B96+BO$209</f>
        <v>96.68213621748572</v>
      </c>
      <c r="CT96" s="2">
        <f>BP$207*$B96+BP$209</f>
        <v>98.826542917266551</v>
      </c>
      <c r="CU96" s="2">
        <f>BQ$207*$B96+BQ$209</f>
        <v>100.96577897177399</v>
      </c>
      <c r="CV96" s="2">
        <f>BR$207*$B96+BR$209</f>
        <v>101.5909705831987</v>
      </c>
      <c r="CW96" s="2">
        <f>BS$207*$B96+BS$209</f>
        <v>98.64511093660127</v>
      </c>
      <c r="CX96" s="2">
        <f>BT$207*$B96+BT$209</f>
        <v>94.00356747630012</v>
      </c>
      <c r="CY96" s="2">
        <f>BU$207*$B96+BU$209</f>
        <v>87.278540434879247</v>
      </c>
      <c r="CZ96" s="2">
        <f>BV$207*$B96+BV$209</f>
        <v>77.833539941521551</v>
      </c>
      <c r="DA96" s="2">
        <f>BW$207*$B96+BW$209</f>
        <v>66.857123382936365</v>
      </c>
      <c r="DD96" s="2">
        <f>BZ$207*$B96+BZ$209</f>
        <v>93.921156959009949</v>
      </c>
      <c r="DE96" s="2">
        <f>CA$207*$B96+CA$209</f>
        <v>95.609512045803541</v>
      </c>
      <c r="DF96" s="2">
        <f>CB$207*$B96+CB$209</f>
        <v>96.399513152707101</v>
      </c>
      <c r="DG96" s="2">
        <f>CC$207*$B96+CC$209</f>
        <v>96.515281959527883</v>
      </c>
      <c r="DH96" s="2">
        <f>CD$207*$B96+CD$209</f>
        <v>96.395782445983642</v>
      </c>
      <c r="DI96" s="2">
        <f>CE$207*$B96+CE$209</f>
        <v>98.748143883850332</v>
      </c>
      <c r="DJ96" s="2">
        <f>CF$207*$B96+CF$209</f>
        <v>100.8428726495075</v>
      </c>
      <c r="DK96" s="2">
        <f>CG$207*$B96+CG$209</f>
        <v>101.49115816490196</v>
      </c>
      <c r="DL96" s="2">
        <f>CH$207*$B96+CH$209</f>
        <v>98.550687232502838</v>
      </c>
      <c r="DM96" s="2">
        <f>CI$207*$B96+CI$209</f>
        <v>93.877981504174599</v>
      </c>
      <c r="DN96" s="2">
        <f>CJ$207*$B96+CJ$209</f>
        <v>87.34751603829659</v>
      </c>
      <c r="DO96" s="2">
        <f>CK$207*$B96+CK$209</f>
        <v>77.935200839754444</v>
      </c>
      <c r="DP96" s="2">
        <f>CL$207*$B96+CL$209</f>
        <v>66.937975675591815</v>
      </c>
      <c r="DS96" s="2">
        <f>POWER(10,($B96-C$227)/C$228)/(1+POWER(10,($B96-C$227)/C$228))</f>
        <v>0.22852231770732562</v>
      </c>
      <c r="DT96" s="2">
        <f>POWER(10,($B96-D$227)/D$228)/(1+POWER(10,($B96-D$227)/D$228))</f>
        <v>0.27100039150175487</v>
      </c>
      <c r="DU96" s="2">
        <f>POWER(10,($B96-E$227)/E$228)/(1+POWER(10,($B96-E$227)/E$228))</f>
        <v>0.27716217522352909</v>
      </c>
      <c r="DV96" s="2">
        <f>POWER(10,($B96-F$227)/F$228)/(1+POWER(10,($B96-F$227)/F$228))</f>
        <v>0.29937045830647191</v>
      </c>
      <c r="DW96" s="2">
        <f>POWER(10,($B96-G$227)/G$228)/(1+POWER(10,($B96-G$227)/G$228))</f>
        <v>0.28763236461482772</v>
      </c>
      <c r="DX96" s="2">
        <f>POWER(10,($B96-H$227)/H$228)/(1+POWER(10,($B96-H$227)/H$228))</f>
        <v>0.28095400793964698</v>
      </c>
      <c r="DY96" s="2">
        <f>POWER(10,($B96-I$227)/I$228)/(1+POWER(10,($B96-I$227)/I$228))</f>
        <v>0.29320987742613924</v>
      </c>
      <c r="DZ96" s="2">
        <f>POWER(10,($B96-J$227)/J$228)/(1+POWER(10,($B96-J$227)/J$228))</f>
        <v>0.28601922622602083</v>
      </c>
      <c r="EA96" s="2">
        <f>POWER(10,($B96-K$227)/K$228)/(1+POWER(10,($B96-K$227)/K$228))</f>
        <v>0.28934663072831213</v>
      </c>
      <c r="EB96" s="2">
        <f>POWER(10,($B96-L$227)/L$228)/(1+POWER(10,($B96-L$227)/L$228))</f>
        <v>0.28141705523577643</v>
      </c>
      <c r="EC96" s="2">
        <f>POWER(10,($B96-M$227)/M$228)/(1+POWER(10,($B96-M$227)/M$228))</f>
        <v>0.27260714048423029</v>
      </c>
      <c r="ED96" s="2">
        <f>POWER(10,($B96-N$227)/N$228)/(1+POWER(10,($B96-N$227)/N$228))</f>
        <v>0.308617380208837</v>
      </c>
      <c r="EE96" s="2">
        <f>POWER(10,($B96-O$227)/O$228)/(1+POWER(10,($B96-O$227)/O$228))</f>
        <v>0.28410012832352799</v>
      </c>
    </row>
    <row r="97" spans="2:135" x14ac:dyDescent="0.25">
      <c r="B97" s="2">
        <v>91</v>
      </c>
      <c r="C97">
        <v>94.516999999999996</v>
      </c>
      <c r="D97">
        <v>96</v>
      </c>
      <c r="E97">
        <v>96.915000000000006</v>
      </c>
      <c r="F97">
        <v>94.406999999999996</v>
      </c>
      <c r="G97">
        <v>95.168999999999997</v>
      </c>
      <c r="H97">
        <v>98.932000000000002</v>
      </c>
      <c r="I97">
        <v>99.322000000000003</v>
      </c>
      <c r="J97">
        <v>99.236999999999995</v>
      </c>
      <c r="K97">
        <v>96.168999999999997</v>
      </c>
      <c r="L97">
        <v>92.424000000000007</v>
      </c>
      <c r="M97">
        <v>86.322000000000003</v>
      </c>
      <c r="N97">
        <v>76.3934</v>
      </c>
      <c r="O97">
        <v>65.222200000000001</v>
      </c>
      <c r="R97" s="5">
        <f>AV97+(C$209*_xlfn.NORM.DIST($B97,C$214*C$215+C$213,C$219*C$214,FALSE))+(C$211*_xlfn.NORM.DIST($B97,C$214*C$216+C$213,C$220*C$214,FALSE))+(C$210*_xlfn.NORM.DIST($B97,C$214*C$217+C$213,C$221*C$214,FALSE))+(C$212*_xlfn.NORM.DIST($B97,C$214*C$218+C$213,C$222*C$214,FALSE))</f>
        <v>97.244641106453813</v>
      </c>
      <c r="S97" s="5">
        <f>AW97+(D$209*_xlfn.NORM.DIST($B97,D$214*D$215+D$213,D$219*D$214,FALSE))+(D$211*_xlfn.NORM.DIST($B97,D$214*D$216+D$213,D$220*D$214,FALSE))+(D$210*_xlfn.NORM.DIST($B97,D$214*D$217+D$213,D$221*D$214,FALSE))+(D$212*_xlfn.NORM.DIST($B97,D$214*D$218+D$213,D$222*D$214,FALSE))</f>
        <v>96.889430139123306</v>
      </c>
      <c r="T97" s="5">
        <f>AX97+(E$209*_xlfn.NORM.DIST($B97,E$214*E$215+E$213,E$219*E$214,FALSE))+(E$211*_xlfn.NORM.DIST($B97,E$214*E$216+E$213,E$220*E$214,FALSE))+(E$210*_xlfn.NORM.DIST($B97,E$214*E$217+E$213,E$221*E$214,FALSE))+(E$212*_xlfn.NORM.DIST($B97,E$214*E$218+E$213,E$222*E$214,FALSE))</f>
        <v>97.655818552435889</v>
      </c>
      <c r="U97" s="5">
        <f>AY97+(F$209*_xlfn.NORM.DIST($B97,F$214*F$215+F$213,F$219*F$214,FALSE))+(F$211*_xlfn.NORM.DIST($B97,F$214*F$216+F$213,F$220*F$214,FALSE))+(F$210*_xlfn.NORM.DIST($B97,F$214*F$217+F$213,F$221*F$214,FALSE))+(F$212*_xlfn.NORM.DIST($B97,F$214*F$218+F$213,F$222*F$214,FALSE))</f>
        <v>96.928897620758278</v>
      </c>
      <c r="V97" s="5">
        <f>AZ97+(G$209*_xlfn.NORM.DIST($B97,G$214*G$215+G$213,G$219*G$214,FALSE))+(G$211*_xlfn.NORM.DIST($B97,G$214*G$216+G$213,G$220*G$214,FALSE))+(G$210*_xlfn.NORM.DIST($B97,G$214*G$217+G$213,G$221*G$214,FALSE))+(G$212*_xlfn.NORM.DIST($B97,G$214*G$218+G$213,G$222*G$214,FALSE))</f>
        <v>97.137210430656779</v>
      </c>
      <c r="W97" s="5">
        <f>BA97+(H$209*_xlfn.NORM.DIST($B97,H$214*H$215+H$213,H$219*H$214,FALSE))+(H$211*_xlfn.NORM.DIST($B97,H$214*H$216+H$213,H$220*H$214,FALSE))+(H$210*_xlfn.NORM.DIST($B97,H$214*H$217+H$213,H$221*H$214,FALSE))+(H$212*_xlfn.NORM.DIST($B97,H$214*H$218+H$213,H$222*H$214,FALSE))</f>
        <v>99.546674684159242</v>
      </c>
      <c r="X97" s="5">
        <f>BB97+(I$209*_xlfn.NORM.DIST($B97,I$214*I$215+I$213,I$219*I$214,FALSE))+(I$211*_xlfn.NORM.DIST($B97,I$214*I$216+I$213,I$220*I$214,FALSE))+(I$210*_xlfn.NORM.DIST($B97,I$214*I$217+I$213,I$221*I$214,FALSE))+(I$212*_xlfn.NORM.DIST($B97,I$214*I$218+I$213,I$222*I$214,FALSE))</f>
        <v>101.41023816596291</v>
      </c>
      <c r="Y97" s="5">
        <f>BC97+(J$209*_xlfn.NORM.DIST($B97,J$214*J$215+J$213,J$219*J$214,FALSE))+(J$211*_xlfn.NORM.DIST($B97,J$214*J$216+J$213,J$220*J$214,FALSE))+(J$210*_xlfn.NORM.DIST($B97,J$214*J$217+J$213,J$221*J$214,FALSE))+(J$212*_xlfn.NORM.DIST($B97,J$214*J$218+J$213,J$222*J$214,FALSE))</f>
        <v>102.14925971482953</v>
      </c>
      <c r="Z97" s="5">
        <f>BD97+(K$209*_xlfn.NORM.DIST($B97,K$214*K$215+K$213,K$219*K$214,FALSE))+(K$211*_xlfn.NORM.DIST($B97,K$214*K$216+K$213,K$220*K$214,FALSE))+(K$210*_xlfn.NORM.DIST($B97,K$214*K$217+K$213,K$221*K$214,FALSE))+(K$212*_xlfn.NORM.DIST($B97,K$214*K$218+K$213,K$222*K$214,FALSE))</f>
        <v>99.030632122087113</v>
      </c>
      <c r="AA97" s="5">
        <f>BE97+(L$209*_xlfn.NORM.DIST($B97,L$214*L$215+L$213,L$219*L$214,FALSE))+(L$211*_xlfn.NORM.DIST($B97,L$214*L$216+L$213,L$220*L$214,FALSE))+(L$210*_xlfn.NORM.DIST($B97,L$214*L$217+L$213,L$221*L$214,FALSE))+(L$212*_xlfn.NORM.DIST($B97,L$214*L$218+L$213,L$222*L$214,FALSE))</f>
        <v>94.43963584696894</v>
      </c>
      <c r="AB97" s="5">
        <f>BF97+(M$209*_xlfn.NORM.DIST($B97,M$214*M$215+M$213,M$219*M$214,FALSE))+(M$211*_xlfn.NORM.DIST($B97,M$214*M$216+M$213,M$220*M$214,FALSE))+(M$210*_xlfn.NORM.DIST($B97,M$214*M$217+M$213,M$221*M$214,FALSE))+(M$212*_xlfn.NORM.DIST($B97,M$214*M$218+M$213,M$222*M$214,FALSE))</f>
        <v>87.80071353705145</v>
      </c>
      <c r="AC97" s="5">
        <f>BG97+(N$209*_xlfn.NORM.DIST($B97,N$214*N$215+N$213,N$219*N$214,FALSE))+(N$211*_xlfn.NORM.DIST($B97,N$214*N$216+N$213,N$220*N$214,FALSE))+(N$210*_xlfn.NORM.DIST($B97,N$214*N$217+N$213,N$221*N$214,FALSE))+(N$212*_xlfn.NORM.DIST($B97,N$214*N$218+N$213,N$222*N$214,FALSE))</f>
        <v>77.940798768169515</v>
      </c>
      <c r="AD97" s="5">
        <f>BH97+(O$209*_xlfn.NORM.DIST($B97,O$214*O$215+O$213,O$219*O$214,FALSE))+(O$211*_xlfn.NORM.DIST($B97,O$214*O$216+O$213,O$220*O$214,FALSE))+(O$210*_xlfn.NORM.DIST($B97,O$214*O$217+O$213,O$221*O$214,FALSE))+(O$212*_xlfn.NORM.DIST($B97,O$214*O$218+O$213,O$222*O$214,FALSE))</f>
        <v>67.021189775410306</v>
      </c>
      <c r="AE97" s="5"/>
      <c r="AG97" s="5">
        <f t="shared" si="26"/>
        <v>-2.7276411064538166</v>
      </c>
      <c r="AH97" s="5">
        <f t="shared" si="27"/>
        <v>-0.88943013912330571</v>
      </c>
      <c r="AI97" s="5">
        <f t="shared" si="28"/>
        <v>-0.74081855243588279</v>
      </c>
      <c r="AJ97" s="5">
        <f t="shared" si="29"/>
        <v>-2.5218976207582813</v>
      </c>
      <c r="AK97" s="5">
        <f t="shared" si="30"/>
        <v>-1.9682104306567823</v>
      </c>
      <c r="AL97" s="5">
        <f t="shared" si="31"/>
        <v>-0.61467468415924031</v>
      </c>
      <c r="AM97" s="5">
        <f t="shared" si="32"/>
        <v>-2.0882381659629061</v>
      </c>
      <c r="AN97" s="5">
        <f t="shared" si="33"/>
        <v>-2.9122597148295313</v>
      </c>
      <c r="AO97" s="5">
        <f t="shared" si="34"/>
        <v>-2.8616321220871157</v>
      </c>
      <c r="AP97" s="5">
        <f t="shared" si="35"/>
        <v>-2.0156358469689337</v>
      </c>
      <c r="AQ97" s="5">
        <f t="shared" si="36"/>
        <v>-1.4787135370514477</v>
      </c>
      <c r="AR97" s="5">
        <f t="shared" si="37"/>
        <v>-1.5473987681695149</v>
      </c>
      <c r="AS97" s="5">
        <f t="shared" si="38"/>
        <v>-1.7989897754103055</v>
      </c>
      <c r="AV97" s="2">
        <f t="shared" si="39"/>
        <v>93.664437575348217</v>
      </c>
      <c r="AW97" s="2">
        <f t="shared" si="40"/>
        <v>95.683710223455037</v>
      </c>
      <c r="AX97" s="2">
        <f t="shared" si="41"/>
        <v>96.493913086073647</v>
      </c>
      <c r="AY97" s="2">
        <f t="shared" si="42"/>
        <v>96.539768708801702</v>
      </c>
      <c r="AZ97" s="2">
        <f t="shared" si="43"/>
        <v>96.59911649990454</v>
      </c>
      <c r="BA97" s="2">
        <f t="shared" si="44"/>
        <v>98.823411724679318</v>
      </c>
      <c r="BB97" s="2">
        <f t="shared" si="45"/>
        <v>100.94517267819678</v>
      </c>
      <c r="BC97" s="2">
        <f t="shared" si="46"/>
        <v>101.57903449152688</v>
      </c>
      <c r="BD97" s="2">
        <f t="shared" si="47"/>
        <v>98.625115850975405</v>
      </c>
      <c r="BE97" s="2">
        <f t="shared" si="48"/>
        <v>93.969105731795821</v>
      </c>
      <c r="BF97" s="2">
        <f t="shared" si="49"/>
        <v>87.309111214076083</v>
      </c>
      <c r="BG97" s="2">
        <f t="shared" si="50"/>
        <v>77.88302189270658</v>
      </c>
      <c r="BH97" s="2">
        <f t="shared" si="51"/>
        <v>66.895257117107846</v>
      </c>
      <c r="BK97" s="2" t="str">
        <f>IF(OR($B97&lt;C$229, AND($B97&gt;C$230, $B97&lt;C$231)), C97, "")</f>
        <v/>
      </c>
      <c r="BL97" s="2" t="str">
        <f>IF(OR($B97&lt;D$229, AND($B97&gt;D$230, $B97&lt;D$231)), D97, "")</f>
        <v/>
      </c>
      <c r="BM97" s="2" t="str">
        <f>IF(OR($B97&lt;E$229, AND($B97&gt;E$230, $B97&lt;E$231)), E97, "")</f>
        <v/>
      </c>
      <c r="BN97" s="2">
        <f>IF(OR($B97&lt;F$229, AND($B97&gt;F$230, $B97&lt;F$231)), F97, "")</f>
        <v>94.406999999999996</v>
      </c>
      <c r="BO97" s="2">
        <f>IF(OR($B97&lt;G$229, AND($B97&gt;G$230, $B97&lt;G$231)), G97, "")</f>
        <v>95.168999999999997</v>
      </c>
      <c r="BP97" s="2" t="str">
        <f>IF(OR($B97&lt;H$229, AND($B97&gt;H$230, $B97&lt;H$231)), H97, "")</f>
        <v/>
      </c>
      <c r="BQ97" s="2">
        <f>IF(OR($B97&lt;I$229, AND($B97&gt;I$230, $B97&lt;I$231)), I97, "")</f>
        <v>99.322000000000003</v>
      </c>
      <c r="BR97" s="2" t="str">
        <f>IF(OR($B97&lt;J$229, AND($B97&gt;J$230, $B97&lt;J$231)), J97, "")</f>
        <v/>
      </c>
      <c r="BS97" s="2">
        <f>IF(OR($B97&lt;K$229, AND($B97&gt;K$230, $B97&lt;K$231)), K97, "")</f>
        <v>96.168999999999997</v>
      </c>
      <c r="BT97" s="2" t="str">
        <f>IF(OR($B97&lt;L$229, AND($B97&gt;L$230, $B97&lt;L$231)), L97, "")</f>
        <v/>
      </c>
      <c r="BU97" s="2" t="str">
        <f>IF(OR($B97&lt;M$229, AND($B97&gt;M$230, $B97&lt;M$231)), M97, "")</f>
        <v/>
      </c>
      <c r="BV97" s="2">
        <f>IF(OR($B97&lt;N$229, AND($B97&gt;N$230, $B97&lt;N$231)), N97, "")</f>
        <v>76.3934</v>
      </c>
      <c r="BW97" s="2">
        <f>IF(OR($B97&lt;O$229, AND($B97&gt;O$230, $B97&lt;O$231)), O97, "")</f>
        <v>65.222200000000001</v>
      </c>
      <c r="BZ97" s="2" t="str">
        <f>IF(OR(AND($B97&gt;C$230, $B97&lt;C$231), $B97&gt;C$232), C97, "")</f>
        <v/>
      </c>
      <c r="CA97" s="2" t="str">
        <f>IF(OR(AND($B97&gt;D$230, $B97&lt;D$231), $B97&gt;D$232), D97, "")</f>
        <v/>
      </c>
      <c r="CB97" s="2" t="str">
        <f>IF(OR(AND($B97&gt;E$230, $B97&lt;E$231), $B97&gt;E$232), E97, "")</f>
        <v/>
      </c>
      <c r="CC97" s="2">
        <f>IF(OR(AND($B97&gt;F$230, $B97&lt;F$231), $B97&gt;F$232), F97, "")</f>
        <v>94.406999999999996</v>
      </c>
      <c r="CD97" s="2">
        <f>IF(OR(AND($B97&gt;G$230, $B97&lt;G$231), $B97&gt;G$232), G97, "")</f>
        <v>95.168999999999997</v>
      </c>
      <c r="CE97" s="2" t="str">
        <f>IF(OR(AND($B97&gt;H$230, $B97&lt;H$231), $B97&gt;H$232), H97, "")</f>
        <v/>
      </c>
      <c r="CF97" s="2">
        <f>IF(OR(AND($B97&gt;I$230, $B97&lt;I$231), $B97&gt;I$232), I97, "")</f>
        <v>99.322000000000003</v>
      </c>
      <c r="CG97" s="2" t="str">
        <f>IF(OR(AND($B97&gt;J$230, $B97&lt;J$231), $B97&gt;J$232), J97, "")</f>
        <v/>
      </c>
      <c r="CH97" s="2">
        <f>IF(OR(AND($B97&gt;K$230, $B97&lt;K$231), $B97&gt;K$232), K97, "")</f>
        <v>96.168999999999997</v>
      </c>
      <c r="CI97" s="2" t="str">
        <f>IF(OR(AND($B97&gt;L$230, $B97&lt;L$231), $B97&gt;L$232), L97, "")</f>
        <v/>
      </c>
      <c r="CJ97" s="2" t="str">
        <f>IF(OR(AND($B97&gt;M$230, $B97&lt;M$231), $B97&gt;M$232), M97, "")</f>
        <v/>
      </c>
      <c r="CK97" s="2">
        <f>IF(OR(AND($B97&gt;N$230, $B97&lt;N$231), $B97&gt;N$232), N97, "")</f>
        <v>76.3934</v>
      </c>
      <c r="CL97" s="2">
        <f>IF(OR(AND($B97&gt;O$230, $B97&lt;O$231), $B97&gt;O$232), O97, "")</f>
        <v>65.222200000000001</v>
      </c>
      <c r="CO97" s="2">
        <f>BK$207*$B97+BK$209</f>
        <v>93.607499684328161</v>
      </c>
      <c r="CP97" s="2">
        <f>BL$207*$B97+BL$209</f>
        <v>95.7417006511088</v>
      </c>
      <c r="CQ97" s="2">
        <f>BM$207*$B97+BM$209</f>
        <v>96.55571371004342</v>
      </c>
      <c r="CR97" s="2">
        <f>BN$207*$B97+BN$209</f>
        <v>96.575475072824119</v>
      </c>
      <c r="CS97" s="2">
        <f>BO$207*$B97+BO$209</f>
        <v>96.701219525604486</v>
      </c>
      <c r="CT97" s="2">
        <f>BP$207*$B97+BP$209</f>
        <v>98.864105811410852</v>
      </c>
      <c r="CU97" s="2">
        <f>BQ$207*$B97+BQ$209</f>
        <v>101.00970852605019</v>
      </c>
      <c r="CV97" s="2">
        <f>BR$207*$B97+BR$209</f>
        <v>101.64084237576145</v>
      </c>
      <c r="CW97" s="2">
        <f>BS$207*$B97+BS$209</f>
        <v>98.687410941239747</v>
      </c>
      <c r="CX97" s="2">
        <f>BT$207*$B97+BT$209</f>
        <v>94.03382376515799</v>
      </c>
      <c r="CY97" s="2">
        <f>BU$207*$B97+BU$209</f>
        <v>87.316216587629484</v>
      </c>
      <c r="CZ97" s="2">
        <f>BV$207*$B97+BV$209</f>
        <v>77.876975600851708</v>
      </c>
      <c r="DA97" s="2">
        <f>BW$207*$B97+BW$209</f>
        <v>66.887958395395856</v>
      </c>
      <c r="DD97" s="2">
        <f>BZ$207*$B97+BZ$209</f>
        <v>93.839743310298502</v>
      </c>
      <c r="DE97" s="2">
        <f>CA$207*$B97+CA$209</f>
        <v>95.54144010657663</v>
      </c>
      <c r="DF97" s="2">
        <f>CB$207*$B97+CB$209</f>
        <v>96.346919031548296</v>
      </c>
      <c r="DG97" s="2">
        <f>CC$207*$B97+CC$209</f>
        <v>96.463556397765601</v>
      </c>
      <c r="DH97" s="2">
        <f>CD$207*$B97+CD$209</f>
        <v>96.368492213012544</v>
      </c>
      <c r="DI97" s="2">
        <f>CE$207*$B97+CE$209</f>
        <v>98.728427223930638</v>
      </c>
      <c r="DJ97" s="2">
        <f>CF$207*$B97+CF$209</f>
        <v>100.80329538465203</v>
      </c>
      <c r="DK97" s="2">
        <f>CG$207*$B97+CG$209</f>
        <v>101.43832118539677</v>
      </c>
      <c r="DL97" s="2">
        <f>CH$207*$B97+CH$209</f>
        <v>98.485577621152871</v>
      </c>
      <c r="DM97" s="2">
        <f>CI$207*$B97+CI$209</f>
        <v>93.818392354296122</v>
      </c>
      <c r="DN97" s="2">
        <f>CJ$207*$B97+CJ$209</f>
        <v>87.291820269393469</v>
      </c>
      <c r="DO97" s="2">
        <f>CK$207*$B97+CK$209</f>
        <v>77.895375312059684</v>
      </c>
      <c r="DP97" s="2">
        <f>CL$207*$B97+CL$209</f>
        <v>66.91203077031237</v>
      </c>
      <c r="DS97" s="2">
        <f>POWER(10,($B97-C$227)/C$228)/(1+POWER(10,($B97-C$227)/C$228))</f>
        <v>0.24516449388939687</v>
      </c>
      <c r="DT97" s="2">
        <f>POWER(10,($B97-D$227)/D$228)/(1+POWER(10,($B97-D$227)/D$228))</f>
        <v>0.28957490248132778</v>
      </c>
      <c r="DU97" s="2">
        <f>POWER(10,($B97-E$227)/E$228)/(1+POWER(10,($B97-E$227)/E$228))</f>
        <v>0.29598754343354527</v>
      </c>
      <c r="DV97" s="2">
        <f>POWER(10,($B97-F$227)/F$228)/(1+POWER(10,($B97-F$227)/F$228))</f>
        <v>0.31903848042997196</v>
      </c>
      <c r="DW97" s="2">
        <f>POWER(10,($B97-G$227)/G$228)/(1+POWER(10,($B97-G$227)/G$228))</f>
        <v>0.30686698036466131</v>
      </c>
      <c r="DX97" s="2">
        <f>POWER(10,($B97-H$227)/H$228)/(1+POWER(10,($B97-H$227)/H$228))</f>
        <v>0.29993005887884339</v>
      </c>
      <c r="DY97" s="2">
        <f>POWER(10,($B97-I$227)/I$228)/(1+POWER(10,($B97-I$227)/I$228))</f>
        <v>0.31265377493052438</v>
      </c>
      <c r="DZ97" s="2">
        <f>POWER(10,($B97-J$227)/J$228)/(1+POWER(10,($B97-J$227)/J$228))</f>
        <v>0.30519218321438646</v>
      </c>
      <c r="EA97" s="2">
        <f>POWER(10,($B97-K$227)/K$228)/(1+POWER(10,($B97-K$227)/K$228))</f>
        <v>0.30864621479508902</v>
      </c>
      <c r="EB97" s="2">
        <f>POWER(10,($B97-L$227)/L$228)/(1+POWER(10,($B97-L$227)/L$228))</f>
        <v>0.3004113146882999</v>
      </c>
      <c r="EC97" s="2">
        <f>POWER(10,($B97-M$227)/M$228)/(1+POWER(10,($B97-M$227)/M$228))</f>
        <v>0.29124778110656313</v>
      </c>
      <c r="ED97" s="2">
        <f>POWER(10,($B97-N$227)/N$228)/(1+POWER(10,($B97-N$227)/N$228))</f>
        <v>0.32860797577325618</v>
      </c>
      <c r="EE97" s="2">
        <f>POWER(10,($B97-O$227)/O$228)/(1+POWER(10,($B97-O$227)/O$228))</f>
        <v>0.30319907102230809</v>
      </c>
    </row>
    <row r="98" spans="2:135" x14ac:dyDescent="0.25">
      <c r="B98" s="2">
        <v>92</v>
      </c>
      <c r="C98">
        <v>93.81</v>
      </c>
      <c r="D98">
        <v>96.88</v>
      </c>
      <c r="E98">
        <v>96.373000000000005</v>
      </c>
      <c r="F98">
        <v>95.661000000000001</v>
      </c>
      <c r="G98">
        <v>95.525000000000006</v>
      </c>
      <c r="H98">
        <v>96.897999999999996</v>
      </c>
      <c r="I98">
        <v>98.254000000000005</v>
      </c>
      <c r="J98">
        <v>99.287999999999997</v>
      </c>
      <c r="K98">
        <v>96.507999999999996</v>
      </c>
      <c r="L98">
        <v>91.728999999999999</v>
      </c>
      <c r="M98">
        <v>86.728999999999999</v>
      </c>
      <c r="N98">
        <v>75.918000000000006</v>
      </c>
      <c r="O98">
        <v>65.841300000000004</v>
      </c>
      <c r="R98" s="5">
        <f>AV98+(C$209*_xlfn.NORM.DIST($B98,C$214*C$215+C$213,C$219*C$214,FALSE))+(C$211*_xlfn.NORM.DIST($B98,C$214*C$216+C$213,C$220*C$214,FALSE))+(C$210*_xlfn.NORM.DIST($B98,C$214*C$217+C$213,C$221*C$214,FALSE))+(C$212*_xlfn.NORM.DIST($B98,C$214*C$218+C$213,C$222*C$214,FALSE))</f>
        <v>95.570161564212</v>
      </c>
      <c r="S98" s="5">
        <f>AW98+(D$209*_xlfn.NORM.DIST($B98,D$214*D$215+D$213,D$219*D$214,FALSE))+(D$211*_xlfn.NORM.DIST($B98,D$214*D$216+D$213,D$220*D$214,FALSE))+(D$210*_xlfn.NORM.DIST($B98,D$214*D$217+D$213,D$221*D$214,FALSE))+(D$212*_xlfn.NORM.DIST($B98,D$214*D$218+D$213,D$222*D$214,FALSE))</f>
        <v>96.22850943559483</v>
      </c>
      <c r="T98" s="5">
        <f>AX98+(E$209*_xlfn.NORM.DIST($B98,E$214*E$215+E$213,E$219*E$214,FALSE))+(E$211*_xlfn.NORM.DIST($B98,E$214*E$216+E$213,E$220*E$214,FALSE))+(E$210*_xlfn.NORM.DIST($B98,E$214*E$217+E$213,E$221*E$214,FALSE))+(E$212*_xlfn.NORM.DIST($B98,E$214*E$218+E$213,E$222*E$214,FALSE))</f>
        <v>97.008910428285802</v>
      </c>
      <c r="U98" s="5">
        <f>AY98+(F$209*_xlfn.NORM.DIST($B98,F$214*F$215+F$213,F$219*F$214,FALSE))+(F$211*_xlfn.NORM.DIST($B98,F$214*F$216+F$213,F$220*F$214,FALSE))+(F$210*_xlfn.NORM.DIST($B98,F$214*F$217+F$213,F$221*F$214,FALSE))+(F$212*_xlfn.NORM.DIST($B98,F$214*F$218+F$213,F$222*F$214,FALSE))</f>
        <v>96.683767881417296</v>
      </c>
      <c r="V98" s="5">
        <f>AZ98+(G$209*_xlfn.NORM.DIST($B98,G$214*G$215+G$213,G$219*G$214,FALSE))+(G$211*_xlfn.NORM.DIST($B98,G$214*G$216+G$213,G$220*G$214,FALSE))+(G$210*_xlfn.NORM.DIST($B98,G$214*G$217+G$213,G$221*G$214,FALSE))+(G$212*_xlfn.NORM.DIST($B98,G$214*G$218+G$213,G$222*G$214,FALSE))</f>
        <v>96.833369941762157</v>
      </c>
      <c r="W98" s="5">
        <f>BA98+(H$209*_xlfn.NORM.DIST($B98,H$214*H$215+H$213,H$219*H$214,FALSE))+(H$211*_xlfn.NORM.DIST($B98,H$214*H$216+H$213,H$220*H$214,FALSE))+(H$210*_xlfn.NORM.DIST($B98,H$214*H$217+H$213,H$221*H$214,FALSE))+(H$212*_xlfn.NORM.DIST($B98,H$214*H$218+H$213,H$222*H$214,FALSE))</f>
        <v>99.167322549166443</v>
      </c>
      <c r="X98" s="5">
        <f>BB98+(I$209*_xlfn.NORM.DIST($B98,I$214*I$215+I$213,I$219*I$214,FALSE))+(I$211*_xlfn.NORM.DIST($B98,I$214*I$216+I$213,I$220*I$214,FALSE))+(I$210*_xlfn.NORM.DIST($B98,I$214*I$217+I$213,I$221*I$214,FALSE))+(I$212*_xlfn.NORM.DIST($B98,I$214*I$218+I$213,I$222*I$214,FALSE))</f>
        <v>101.15882639194967</v>
      </c>
      <c r="Y98" s="5">
        <f>BC98+(J$209*_xlfn.NORM.DIST($B98,J$214*J$215+J$213,J$219*J$214,FALSE))+(J$211*_xlfn.NORM.DIST($B98,J$214*J$216+J$213,J$220*J$214,FALSE))+(J$210*_xlfn.NORM.DIST($B98,J$214*J$217+J$213,J$221*J$214,FALSE))+(J$212*_xlfn.NORM.DIST($B98,J$214*J$218+J$213,J$222*J$214,FALSE))</f>
        <v>101.84468695333592</v>
      </c>
      <c r="Z98" s="5">
        <f>BD98+(K$209*_xlfn.NORM.DIST($B98,K$214*K$215+K$213,K$219*K$214,FALSE))+(K$211*_xlfn.NORM.DIST($B98,K$214*K$216+K$213,K$220*K$214,FALSE))+(K$210*_xlfn.NORM.DIST($B98,K$214*K$217+K$213,K$221*K$214,FALSE))+(K$212*_xlfn.NORM.DIST($B98,K$214*K$218+K$213,K$222*K$214,FALSE))</f>
        <v>98.804741969525963</v>
      </c>
      <c r="AA98" s="5">
        <f>BE98+(L$209*_xlfn.NORM.DIST($B98,L$214*L$215+L$213,L$219*L$214,FALSE))+(L$211*_xlfn.NORM.DIST($B98,L$214*L$216+L$213,L$220*L$214,FALSE))+(L$210*_xlfn.NORM.DIST($B98,L$214*L$217+L$213,L$221*L$214,FALSE))+(L$212*_xlfn.NORM.DIST($B98,L$214*L$218+L$213,L$222*L$214,FALSE))</f>
        <v>94.176549524857293</v>
      </c>
      <c r="AB98" s="5">
        <f>BF98+(M$209*_xlfn.NORM.DIST($B98,M$214*M$215+M$213,M$219*M$214,FALSE))+(M$211*_xlfn.NORM.DIST($B98,M$214*M$216+M$213,M$220*M$214,FALSE))+(M$210*_xlfn.NORM.DIST($B98,M$214*M$217+M$213,M$221*M$214,FALSE))+(M$212*_xlfn.NORM.DIST($B98,M$214*M$218+M$213,M$222*M$214,FALSE))</f>
        <v>87.54155479647207</v>
      </c>
      <c r="AC98" s="5">
        <f>BG98+(N$209*_xlfn.NORM.DIST($B98,N$214*N$215+N$213,N$219*N$214,FALSE))+(N$211*_xlfn.NORM.DIST($B98,N$214*N$216+N$213,N$220*N$214,FALSE))+(N$210*_xlfn.NORM.DIST($B98,N$214*N$217+N$213,N$221*N$214,FALSE))+(N$212*_xlfn.NORM.DIST($B98,N$214*N$218+N$213,N$222*N$214,FALSE))</f>
        <v>77.920689016790575</v>
      </c>
      <c r="AD98" s="5">
        <f>BH98+(O$209*_xlfn.NORM.DIST($B98,O$214*O$215+O$213,O$219*O$214,FALSE))+(O$211*_xlfn.NORM.DIST($B98,O$214*O$216+O$213,O$220*O$214,FALSE))+(O$210*_xlfn.NORM.DIST($B98,O$214*O$217+O$213,O$221*O$214,FALSE))+(O$212*_xlfn.NORM.DIST($B98,O$214*O$218+O$213,O$222*O$214,FALSE))</f>
        <v>66.962135281174227</v>
      </c>
      <c r="AE98" s="5"/>
      <c r="AG98" s="5">
        <f t="shared" si="26"/>
        <v>-1.7601615642119981</v>
      </c>
      <c r="AH98" s="5">
        <f t="shared" si="27"/>
        <v>0.65149056440516517</v>
      </c>
      <c r="AI98" s="5">
        <f t="shared" si="28"/>
        <v>-0.63591042828579702</v>
      </c>
      <c r="AJ98" s="5">
        <f t="shared" si="29"/>
        <v>-1.0227678814172947</v>
      </c>
      <c r="AK98" s="5">
        <f t="shared" si="30"/>
        <v>-1.3083699417621517</v>
      </c>
      <c r="AL98" s="5">
        <f t="shared" si="31"/>
        <v>-2.2693225491664464</v>
      </c>
      <c r="AM98" s="5">
        <f t="shared" si="32"/>
        <v>-2.9048263919496691</v>
      </c>
      <c r="AN98" s="5">
        <f t="shared" si="33"/>
        <v>-2.5566869533359267</v>
      </c>
      <c r="AO98" s="5">
        <f t="shared" si="34"/>
        <v>-2.2967419695259679</v>
      </c>
      <c r="AP98" s="5">
        <f t="shared" si="35"/>
        <v>-2.447549524857294</v>
      </c>
      <c r="AQ98" s="5">
        <f t="shared" si="36"/>
        <v>-0.81255479647207096</v>
      </c>
      <c r="AR98" s="5">
        <f t="shared" si="37"/>
        <v>-2.0026890167905691</v>
      </c>
      <c r="AS98" s="5">
        <f t="shared" si="38"/>
        <v>-1.120835281174223</v>
      </c>
      <c r="AV98" s="2">
        <f t="shared" si="39"/>
        <v>93.658401180407537</v>
      </c>
      <c r="AW98" s="2">
        <f t="shared" si="40"/>
        <v>95.664629373885163</v>
      </c>
      <c r="AX98" s="2">
        <f t="shared" si="41"/>
        <v>96.470858597851176</v>
      </c>
      <c r="AY98" s="2">
        <f t="shared" si="42"/>
        <v>96.518792369200895</v>
      </c>
      <c r="AZ98" s="2">
        <f t="shared" si="43"/>
        <v>96.596413513793763</v>
      </c>
      <c r="BA98" s="2">
        <f t="shared" si="44"/>
        <v>98.839995795978098</v>
      </c>
      <c r="BB98" s="2">
        <f t="shared" si="45"/>
        <v>100.95715852130894</v>
      </c>
      <c r="BC98" s="2">
        <f t="shared" si="46"/>
        <v>101.59149452136357</v>
      </c>
      <c r="BD98" s="2">
        <f t="shared" si="47"/>
        <v>98.628082030699048</v>
      </c>
      <c r="BE98" s="2">
        <f t="shared" si="48"/>
        <v>93.9663559049458</v>
      </c>
      <c r="BF98" s="2">
        <f t="shared" si="49"/>
        <v>87.317311717305785</v>
      </c>
      <c r="BG98" s="2">
        <f t="shared" si="50"/>
        <v>77.897759079325141</v>
      </c>
      <c r="BH98" s="2">
        <f t="shared" si="51"/>
        <v>66.908228784377499</v>
      </c>
      <c r="BK98" s="2" t="str">
        <f>IF(OR($B98&lt;C$229, AND($B98&gt;C$230, $B98&lt;C$231)), C98, "")</f>
        <v/>
      </c>
      <c r="BL98" s="2">
        <f>IF(OR($B98&lt;D$229, AND($B98&gt;D$230, $B98&lt;D$231)), D98, "")</f>
        <v>96.88</v>
      </c>
      <c r="BM98" s="2">
        <f>IF(OR($B98&lt;E$229, AND($B98&gt;E$230, $B98&lt;E$231)), E98, "")</f>
        <v>96.373000000000005</v>
      </c>
      <c r="BN98" s="2">
        <f>IF(OR($B98&lt;F$229, AND($B98&gt;F$230, $B98&lt;F$231)), F98, "")</f>
        <v>95.661000000000001</v>
      </c>
      <c r="BO98" s="2">
        <f>IF(OR($B98&lt;G$229, AND($B98&gt;G$230, $B98&lt;G$231)), G98, "")</f>
        <v>95.525000000000006</v>
      </c>
      <c r="BP98" s="2">
        <f>IF(OR($B98&lt;H$229, AND($B98&gt;H$230, $B98&lt;H$231)), H98, "")</f>
        <v>96.897999999999996</v>
      </c>
      <c r="BQ98" s="2">
        <f>IF(OR($B98&lt;I$229, AND($B98&gt;I$230, $B98&lt;I$231)), I98, "")</f>
        <v>98.254000000000005</v>
      </c>
      <c r="BR98" s="2">
        <f>IF(OR($B98&lt;J$229, AND($B98&gt;J$230, $B98&lt;J$231)), J98, "")</f>
        <v>99.287999999999997</v>
      </c>
      <c r="BS98" s="2">
        <f>IF(OR($B98&lt;K$229, AND($B98&gt;K$230, $B98&lt;K$231)), K98, "")</f>
        <v>96.507999999999996</v>
      </c>
      <c r="BT98" s="2">
        <f>IF(OR($B98&lt;L$229, AND($B98&gt;L$230, $B98&lt;L$231)), L98, "")</f>
        <v>91.728999999999999</v>
      </c>
      <c r="BU98" s="2">
        <f>IF(OR($B98&lt;M$229, AND($B98&gt;M$230, $B98&lt;M$231)), M98, "")</f>
        <v>86.728999999999999</v>
      </c>
      <c r="BV98" s="2">
        <f>IF(OR($B98&lt;N$229, AND($B98&gt;N$230, $B98&lt;N$231)), N98, "")</f>
        <v>75.918000000000006</v>
      </c>
      <c r="BW98" s="2">
        <f>IF(OR($B98&lt;O$229, AND($B98&gt;O$230, $B98&lt;O$231)), O98, "")</f>
        <v>65.841300000000004</v>
      </c>
      <c r="BZ98" s="2" t="str">
        <f>IF(OR(AND($B98&gt;C$230, $B98&lt;C$231), $B98&gt;C$232), C98, "")</f>
        <v/>
      </c>
      <c r="CA98" s="2">
        <f>IF(OR(AND($B98&gt;D$230, $B98&lt;D$231), $B98&gt;D$232), D98, "")</f>
        <v>96.88</v>
      </c>
      <c r="CB98" s="2">
        <f>IF(OR(AND($B98&gt;E$230, $B98&lt;E$231), $B98&gt;E$232), E98, "")</f>
        <v>96.373000000000005</v>
      </c>
      <c r="CC98" s="2">
        <f>IF(OR(AND($B98&gt;F$230, $B98&lt;F$231), $B98&gt;F$232), F98, "")</f>
        <v>95.661000000000001</v>
      </c>
      <c r="CD98" s="2">
        <f>IF(OR(AND($B98&gt;G$230, $B98&lt;G$231), $B98&gt;G$232), G98, "")</f>
        <v>95.525000000000006</v>
      </c>
      <c r="CE98" s="2">
        <f>IF(OR(AND($B98&gt;H$230, $B98&lt;H$231), $B98&gt;H$232), H98, "")</f>
        <v>96.897999999999996</v>
      </c>
      <c r="CF98" s="2">
        <f>IF(OR(AND($B98&gt;I$230, $B98&lt;I$231), $B98&gt;I$232), I98, "")</f>
        <v>98.254000000000005</v>
      </c>
      <c r="CG98" s="2">
        <f>IF(OR(AND($B98&gt;J$230, $B98&lt;J$231), $B98&gt;J$232), J98, "")</f>
        <v>99.287999999999997</v>
      </c>
      <c r="CH98" s="2">
        <f>IF(OR(AND($B98&gt;K$230, $B98&lt;K$231), $B98&gt;K$232), K98, "")</f>
        <v>96.507999999999996</v>
      </c>
      <c r="CI98" s="2">
        <f>IF(OR(AND($B98&gt;L$230, $B98&lt;L$231), $B98&gt;L$232), L98, "")</f>
        <v>91.728999999999999</v>
      </c>
      <c r="CJ98" s="2">
        <f>IF(OR(AND($B98&gt;M$230, $B98&lt;M$231), $B98&gt;M$232), M98, "")</f>
        <v>86.728999999999999</v>
      </c>
      <c r="CK98" s="2">
        <f>IF(OR(AND($B98&gt;N$230, $B98&lt;N$231), $B98&gt;N$232), N98, "")</f>
        <v>75.918000000000006</v>
      </c>
      <c r="CL98" s="2">
        <f>IF(OR(AND($B98&gt;O$230, $B98&lt;O$231), $B98&gt;O$232), O98, "")</f>
        <v>65.841300000000004</v>
      </c>
      <c r="CO98" s="2">
        <f>BK$207*$B98+BK$209</f>
        <v>93.622813921365974</v>
      </c>
      <c r="CP98" s="2">
        <f>BL$207*$B98+BL$209</f>
        <v>95.750110358176627</v>
      </c>
      <c r="CQ98" s="2">
        <f>BM$207*$B98+BM$209</f>
        <v>96.552239159665547</v>
      </c>
      <c r="CR98" s="2">
        <f>BN$207*$B98+BN$209</f>
        <v>96.573739891830741</v>
      </c>
      <c r="CS98" s="2">
        <f>BO$207*$B98+BO$209</f>
        <v>96.720302833723238</v>
      </c>
      <c r="CT98" s="2">
        <f>BP$207*$B98+BP$209</f>
        <v>98.901668705555139</v>
      </c>
      <c r="CU98" s="2">
        <f>BQ$207*$B98+BQ$209</f>
        <v>101.05363808032638</v>
      </c>
      <c r="CV98" s="2">
        <f>BR$207*$B98+BR$209</f>
        <v>101.69071416832421</v>
      </c>
      <c r="CW98" s="2">
        <f>BS$207*$B98+BS$209</f>
        <v>98.729710945878224</v>
      </c>
      <c r="CX98" s="2">
        <f>BT$207*$B98+BT$209</f>
        <v>94.064080054015861</v>
      </c>
      <c r="CY98" s="2">
        <f>BU$207*$B98+BU$209</f>
        <v>87.353892740379706</v>
      </c>
      <c r="CZ98" s="2">
        <f>BV$207*$B98+BV$209</f>
        <v>77.920411260181879</v>
      </c>
      <c r="DA98" s="2">
        <f>BW$207*$B98+BW$209</f>
        <v>66.918793407855333</v>
      </c>
      <c r="DD98" s="2">
        <f>BZ$207*$B98+BZ$209</f>
        <v>93.758329661587069</v>
      </c>
      <c r="DE98" s="2">
        <f>CA$207*$B98+CA$209</f>
        <v>95.473368167349719</v>
      </c>
      <c r="DF98" s="2">
        <f>CB$207*$B98+CB$209</f>
        <v>96.294324910389491</v>
      </c>
      <c r="DG98" s="2">
        <f>CC$207*$B98+CC$209</f>
        <v>96.411830836003304</v>
      </c>
      <c r="DH98" s="2">
        <f>CD$207*$B98+CD$209</f>
        <v>96.341201980041461</v>
      </c>
      <c r="DI98" s="2">
        <f>CE$207*$B98+CE$209</f>
        <v>98.708710564010943</v>
      </c>
      <c r="DJ98" s="2">
        <f>CF$207*$B98+CF$209</f>
        <v>100.76371811979656</v>
      </c>
      <c r="DK98" s="2">
        <f>CG$207*$B98+CG$209</f>
        <v>101.38548420589159</v>
      </c>
      <c r="DL98" s="2">
        <f>CH$207*$B98+CH$209</f>
        <v>98.420468009802903</v>
      </c>
      <c r="DM98" s="2">
        <f>CI$207*$B98+CI$209</f>
        <v>93.758803204417646</v>
      </c>
      <c r="DN98" s="2">
        <f>CJ$207*$B98+CJ$209</f>
        <v>87.236124500490362</v>
      </c>
      <c r="DO98" s="2">
        <f>CK$207*$B98+CK$209</f>
        <v>77.855549784364939</v>
      </c>
      <c r="DP98" s="2">
        <f>CL$207*$B98+CL$209</f>
        <v>66.886085865032925</v>
      </c>
      <c r="DS98" s="2">
        <f>POWER(10,($B98-C$227)/C$228)/(1+POWER(10,($B98-C$227)/C$228))</f>
        <v>0.26260609272029389</v>
      </c>
      <c r="DT98" s="2">
        <f>POWER(10,($B98-D$227)/D$228)/(1+POWER(10,($B98-D$227)/D$228))</f>
        <v>0.3088830945365712</v>
      </c>
      <c r="DU98" s="2">
        <f>POWER(10,($B98-E$227)/E$228)/(1+POWER(10,($B98-E$227)/E$228))</f>
        <v>0.31553340710254318</v>
      </c>
      <c r="DV98" s="2">
        <f>POWER(10,($B98-F$227)/F$228)/(1+POWER(10,($B98-F$227)/F$228))</f>
        <v>0.33937275681721418</v>
      </c>
      <c r="DW98" s="2">
        <f>POWER(10,($B98-G$227)/G$228)/(1+POWER(10,($B98-G$227)/G$228))</f>
        <v>0.32679778672687132</v>
      </c>
      <c r="DX98" s="2">
        <f>POWER(10,($B98-H$227)/H$228)/(1+POWER(10,($B98-H$227)/H$228))</f>
        <v>0.31961807407286924</v>
      </c>
      <c r="DY98" s="2">
        <f>POWER(10,($B98-I$227)/I$228)/(1+POWER(10,($B98-I$227)/I$228))</f>
        <v>0.33277998120971897</v>
      </c>
      <c r="DZ98" s="2">
        <f>POWER(10,($B98-J$227)/J$228)/(1+POWER(10,($B98-J$227)/J$228))</f>
        <v>0.32506522678794708</v>
      </c>
      <c r="EA98" s="2">
        <f>POWER(10,($B98-K$227)/K$228)/(1+POWER(10,($B98-K$227)/K$228))</f>
        <v>0.32863779030484275</v>
      </c>
      <c r="EB98" s="2">
        <f>POWER(10,($B98-L$227)/L$228)/(1+POWER(10,($B98-L$227)/L$228))</f>
        <v>0.32011647525414771</v>
      </c>
      <c r="EC98" s="2">
        <f>POWER(10,($B98-M$227)/M$228)/(1+POWER(10,($B98-M$227)/M$228))</f>
        <v>0.31061874668673417</v>
      </c>
      <c r="ED98" s="2">
        <f>POWER(10,($B98-N$227)/N$228)/(1+POWER(10,($B98-N$227)/N$228))</f>
        <v>0.34923936853798204</v>
      </c>
      <c r="EE98" s="2">
        <f>POWER(10,($B98-O$227)/O$228)/(1+POWER(10,($B98-O$227)/O$228))</f>
        <v>0.3230026644067579</v>
      </c>
    </row>
    <row r="99" spans="2:135" x14ac:dyDescent="0.25">
      <c r="B99" s="2">
        <v>93</v>
      </c>
      <c r="C99">
        <v>93.569000000000003</v>
      </c>
      <c r="D99">
        <v>94.94</v>
      </c>
      <c r="E99">
        <v>96</v>
      </c>
      <c r="F99">
        <v>96.034000000000006</v>
      </c>
      <c r="G99">
        <v>94.712000000000003</v>
      </c>
      <c r="H99">
        <v>97.084999999999994</v>
      </c>
      <c r="I99">
        <v>98.236999999999995</v>
      </c>
      <c r="J99">
        <v>99.067999999999998</v>
      </c>
      <c r="K99">
        <v>96.051000000000002</v>
      </c>
      <c r="L99">
        <v>91.525000000000006</v>
      </c>
      <c r="M99">
        <v>85.406999999999996</v>
      </c>
      <c r="N99">
        <v>76.049199999999999</v>
      </c>
      <c r="O99">
        <v>64.619</v>
      </c>
      <c r="R99" s="5">
        <f>AV99+(C$209*_xlfn.NORM.DIST($B99,C$214*C$215+C$213,C$219*C$214,FALSE))+(C$211*_xlfn.NORM.DIST($B99,C$214*C$216+C$213,C$220*C$214,FALSE))+(C$210*_xlfn.NORM.DIST($B99,C$214*C$217+C$213,C$221*C$214,FALSE))+(C$212*_xlfn.NORM.DIST($B99,C$214*C$218+C$213,C$222*C$214,FALSE))</f>
        <v>94.605266445300643</v>
      </c>
      <c r="S99" s="5">
        <f>AW99+(D$209*_xlfn.NORM.DIST($B99,D$214*D$215+D$213,D$219*D$214,FALSE))+(D$211*_xlfn.NORM.DIST($B99,D$214*D$216+D$213,D$220*D$214,FALSE))+(D$210*_xlfn.NORM.DIST($B99,D$214*D$217+D$213,D$221*D$214,FALSE))+(D$212*_xlfn.NORM.DIST($B99,D$214*D$218+D$213,D$222*D$214,FALSE))</f>
        <v>95.888610654629176</v>
      </c>
      <c r="T99" s="5">
        <f>AX99+(E$209*_xlfn.NORM.DIST($B99,E$214*E$215+E$213,E$219*E$214,FALSE))+(E$211*_xlfn.NORM.DIST($B99,E$214*E$216+E$213,E$220*E$214,FALSE))+(E$210*_xlfn.NORM.DIST($B99,E$214*E$217+E$213,E$221*E$214,FALSE))+(E$212*_xlfn.NORM.DIST($B99,E$214*E$218+E$213,E$222*E$214,FALSE))</f>
        <v>96.67800529965595</v>
      </c>
      <c r="U99" s="5">
        <f>AY99+(F$209*_xlfn.NORM.DIST($B99,F$214*F$215+F$213,F$219*F$214,FALSE))+(F$211*_xlfn.NORM.DIST($B99,F$214*F$216+F$213,F$220*F$214,FALSE))+(F$210*_xlfn.NORM.DIST($B99,F$214*F$217+F$213,F$221*F$214,FALSE))+(F$212*_xlfn.NORM.DIST($B99,F$214*F$218+F$213,F$222*F$214,FALSE))</f>
        <v>96.560923111364431</v>
      </c>
      <c r="V99" s="5">
        <f>AZ99+(G$209*_xlfn.NORM.DIST($B99,G$214*G$215+G$213,G$219*G$214,FALSE))+(G$211*_xlfn.NORM.DIST($B99,G$214*G$216+G$213,G$220*G$214,FALSE))+(G$210*_xlfn.NORM.DIST($B99,G$214*G$217+G$213,G$221*G$214,FALSE))+(G$212*_xlfn.NORM.DIST($B99,G$214*G$218+G$213,G$222*G$214,FALSE))</f>
        <v>96.689014368270819</v>
      </c>
      <c r="W99" s="5">
        <f>BA99+(H$209*_xlfn.NORM.DIST($B99,H$214*H$215+H$213,H$219*H$214,FALSE))+(H$211*_xlfn.NORM.DIST($B99,H$214*H$216+H$213,H$220*H$214,FALSE))+(H$210*_xlfn.NORM.DIST($B99,H$214*H$217+H$213,H$221*H$214,FALSE))+(H$212*_xlfn.NORM.DIST($B99,H$214*H$218+H$213,H$222*H$214,FALSE))</f>
        <v>98.992426619041751</v>
      </c>
      <c r="X99" s="5">
        <f>BB99+(I$209*_xlfn.NORM.DIST($B99,I$214*I$215+I$213,I$219*I$214,FALSE))+(I$211*_xlfn.NORM.DIST($B99,I$214*I$216+I$213,I$220*I$214,FALSE))+(I$210*_xlfn.NORM.DIST($B99,I$214*I$217+I$213,I$221*I$214,FALSE))+(I$212*_xlfn.NORM.DIST($B99,I$214*I$218+I$213,I$222*I$214,FALSE))</f>
        <v>101.04715062284936</v>
      </c>
      <c r="Y99" s="5">
        <f>BC99+(J$209*_xlfn.NORM.DIST($B99,J$214*J$215+J$213,J$219*J$214,FALSE))+(J$211*_xlfn.NORM.DIST($B99,J$214*J$216+J$213,J$220*J$214,FALSE))+(J$210*_xlfn.NORM.DIST($B99,J$214*J$217+J$213,J$221*J$214,FALSE))+(J$212*_xlfn.NORM.DIST($B99,J$214*J$218+J$213,J$222*J$214,FALSE))</f>
        <v>101.70454486831252</v>
      </c>
      <c r="Z99" s="5">
        <f>BD99+(K$209*_xlfn.NORM.DIST($B99,K$214*K$215+K$213,K$219*K$214,FALSE))+(K$211*_xlfn.NORM.DIST($B99,K$214*K$216+K$213,K$220*K$214,FALSE))+(K$210*_xlfn.NORM.DIST($B99,K$214*K$217+K$213,K$221*K$214,FALSE))+(K$212*_xlfn.NORM.DIST($B99,K$214*K$218+K$213,K$222*K$214,FALSE))</f>
        <v>98.698383360773974</v>
      </c>
      <c r="AA99" s="5">
        <f>BE99+(L$209*_xlfn.NORM.DIST($B99,L$214*L$215+L$213,L$219*L$214,FALSE))+(L$211*_xlfn.NORM.DIST($B99,L$214*L$216+L$213,L$220*L$214,FALSE))+(L$210*_xlfn.NORM.DIST($B99,L$214*L$217+L$213,L$221*L$214,FALSE))+(L$212*_xlfn.NORM.DIST($B99,L$214*L$218+L$213,L$222*L$214,FALSE))</f>
        <v>94.04755851718464</v>
      </c>
      <c r="AB99" s="5">
        <f>BF99+(M$209*_xlfn.NORM.DIST($B99,M$214*M$215+M$213,M$219*M$214,FALSE))+(M$211*_xlfn.NORM.DIST($B99,M$214*M$216+M$213,M$220*M$214,FALSE))+(M$210*_xlfn.NORM.DIST($B99,M$214*M$217+M$213,M$221*M$214,FALSE))+(M$212*_xlfn.NORM.DIST($B99,M$214*M$218+M$213,M$222*M$214,FALSE))</f>
        <v>87.417466455230453</v>
      </c>
      <c r="AC99" s="5">
        <f>BG99+(N$209*_xlfn.NORM.DIST($B99,N$214*N$215+N$213,N$219*N$214,FALSE))+(N$211*_xlfn.NORM.DIST($B99,N$214*N$216+N$213,N$220*N$214,FALSE))+(N$210*_xlfn.NORM.DIST($B99,N$214*N$217+N$213,N$221*N$214,FALSE))+(N$212*_xlfn.NORM.DIST($B99,N$214*N$218+N$213,N$222*N$214,FALSE))</f>
        <v>77.917505971440661</v>
      </c>
      <c r="AD99" s="5">
        <f>BH99+(O$209*_xlfn.NORM.DIST($B99,O$214*O$215+O$213,O$219*O$214,FALSE))+(O$211*_xlfn.NORM.DIST($B99,O$214*O$216+O$213,O$220*O$214,FALSE))+(O$210*_xlfn.NORM.DIST($B99,O$214*O$217+O$213,O$221*O$214,FALSE))+(O$212*_xlfn.NORM.DIST($B99,O$214*O$218+O$213,O$222*O$214,FALSE))</f>
        <v>66.94054213432463</v>
      </c>
      <c r="AE99" s="5"/>
      <c r="AG99" s="5">
        <f t="shared" si="26"/>
        <v>-1.0362664453006403</v>
      </c>
      <c r="AH99" s="5">
        <f t="shared" si="27"/>
        <v>-0.94861065462917793</v>
      </c>
      <c r="AI99" s="5">
        <f t="shared" si="28"/>
        <v>-0.67800529965595047</v>
      </c>
      <c r="AJ99" s="5">
        <f t="shared" si="29"/>
        <v>-0.52692311136442527</v>
      </c>
      <c r="AK99" s="5">
        <f t="shared" si="30"/>
        <v>-1.9770143682708152</v>
      </c>
      <c r="AL99" s="5">
        <f t="shared" si="31"/>
        <v>-1.9074266190417575</v>
      </c>
      <c r="AM99" s="5">
        <f t="shared" si="32"/>
        <v>-2.8101506228493633</v>
      </c>
      <c r="AN99" s="5">
        <f t="shared" si="33"/>
        <v>-2.6365448683125265</v>
      </c>
      <c r="AO99" s="5">
        <f t="shared" si="34"/>
        <v>-2.6473833607739721</v>
      </c>
      <c r="AP99" s="5">
        <f t="shared" si="35"/>
        <v>-2.5225585171846348</v>
      </c>
      <c r="AQ99" s="5">
        <f t="shared" si="36"/>
        <v>-2.010466455230457</v>
      </c>
      <c r="AR99" s="5">
        <f t="shared" si="37"/>
        <v>-1.8683059714406625</v>
      </c>
      <c r="AS99" s="5">
        <f t="shared" si="38"/>
        <v>-2.3215421343246305</v>
      </c>
      <c r="AV99" s="2">
        <f t="shared" si="39"/>
        <v>93.649020831003895</v>
      </c>
      <c r="AW99" s="2">
        <f t="shared" si="40"/>
        <v>95.642350850928352</v>
      </c>
      <c r="AX99" s="2">
        <f t="shared" si="41"/>
        <v>96.445676643106964</v>
      </c>
      <c r="AY99" s="2">
        <f t="shared" si="42"/>
        <v>96.495653679314856</v>
      </c>
      <c r="AZ99" s="2">
        <f t="shared" si="43"/>
        <v>96.591587258720921</v>
      </c>
      <c r="BA99" s="2">
        <f t="shared" si="44"/>
        <v>98.854158077959724</v>
      </c>
      <c r="BB99" s="2">
        <f t="shared" si="45"/>
        <v>100.96554805533843</v>
      </c>
      <c r="BC99" s="2">
        <f t="shared" si="46"/>
        <v>101.59960695105273</v>
      </c>
      <c r="BD99" s="2">
        <f t="shared" si="47"/>
        <v>98.626486679839701</v>
      </c>
      <c r="BE99" s="2">
        <f t="shared" si="48"/>
        <v>93.959803089117656</v>
      </c>
      <c r="BF99" s="2">
        <f t="shared" si="49"/>
        <v>87.321749702900462</v>
      </c>
      <c r="BG99" s="2">
        <f t="shared" si="50"/>
        <v>77.908974676106652</v>
      </c>
      <c r="BH99" s="2">
        <f t="shared" si="51"/>
        <v>66.918892863330228</v>
      </c>
      <c r="BK99" s="2" t="str">
        <f>IF(OR($B99&lt;C$229, AND($B99&gt;C$230, $B99&lt;C$231)), C99, "")</f>
        <v/>
      </c>
      <c r="BL99" s="2">
        <f>IF(OR($B99&lt;D$229, AND($B99&gt;D$230, $B99&lt;D$231)), D99, "")</f>
        <v>94.94</v>
      </c>
      <c r="BM99" s="2">
        <f>IF(OR($B99&lt;E$229, AND($B99&gt;E$230, $B99&lt;E$231)), E99, "")</f>
        <v>96</v>
      </c>
      <c r="BN99" s="2">
        <f>IF(OR($B99&lt;F$229, AND($B99&gt;F$230, $B99&lt;F$231)), F99, "")</f>
        <v>96.034000000000006</v>
      </c>
      <c r="BO99" s="2">
        <f>IF(OR($B99&lt;G$229, AND($B99&gt;G$230, $B99&lt;G$231)), G99, "")</f>
        <v>94.712000000000003</v>
      </c>
      <c r="BP99" s="2">
        <f>IF(OR($B99&lt;H$229, AND($B99&gt;H$230, $B99&lt;H$231)), H99, "")</f>
        <v>97.084999999999994</v>
      </c>
      <c r="BQ99" s="2">
        <f>IF(OR($B99&lt;I$229, AND($B99&gt;I$230, $B99&lt;I$231)), I99, "")</f>
        <v>98.236999999999995</v>
      </c>
      <c r="BR99" s="2">
        <f>IF(OR($B99&lt;J$229, AND($B99&gt;J$230, $B99&lt;J$231)), J99, "")</f>
        <v>99.067999999999998</v>
      </c>
      <c r="BS99" s="2">
        <f>IF(OR($B99&lt;K$229, AND($B99&gt;K$230, $B99&lt;K$231)), K99, "")</f>
        <v>96.051000000000002</v>
      </c>
      <c r="BT99" s="2">
        <f>IF(OR($B99&lt;L$229, AND($B99&gt;L$230, $B99&lt;L$231)), L99, "")</f>
        <v>91.525000000000006</v>
      </c>
      <c r="BU99" s="2">
        <f>IF(OR($B99&lt;M$229, AND($B99&gt;M$230, $B99&lt;M$231)), M99, "")</f>
        <v>85.406999999999996</v>
      </c>
      <c r="BV99" s="2">
        <f>IF(OR($B99&lt;N$229, AND($B99&gt;N$230, $B99&lt;N$231)), N99, "")</f>
        <v>76.049199999999999</v>
      </c>
      <c r="BW99" s="2">
        <f>IF(OR($B99&lt;O$229, AND($B99&gt;O$230, $B99&lt;O$231)), O99, "")</f>
        <v>64.619</v>
      </c>
      <c r="BZ99" s="2" t="str">
        <f>IF(OR(AND($B99&gt;C$230, $B99&lt;C$231), $B99&gt;C$232), C99, "")</f>
        <v/>
      </c>
      <c r="CA99" s="2">
        <f>IF(OR(AND($B99&gt;D$230, $B99&lt;D$231), $B99&gt;D$232), D99, "")</f>
        <v>94.94</v>
      </c>
      <c r="CB99" s="2">
        <f>IF(OR(AND($B99&gt;E$230, $B99&lt;E$231), $B99&gt;E$232), E99, "")</f>
        <v>96</v>
      </c>
      <c r="CC99" s="2">
        <f>IF(OR(AND($B99&gt;F$230, $B99&lt;F$231), $B99&gt;F$232), F99, "")</f>
        <v>96.034000000000006</v>
      </c>
      <c r="CD99" s="2">
        <f>IF(OR(AND($B99&gt;G$230, $B99&lt;G$231), $B99&gt;G$232), G99, "")</f>
        <v>94.712000000000003</v>
      </c>
      <c r="CE99" s="2">
        <f>IF(OR(AND($B99&gt;H$230, $B99&lt;H$231), $B99&gt;H$232), H99, "")</f>
        <v>97.084999999999994</v>
      </c>
      <c r="CF99" s="2">
        <f>IF(OR(AND($B99&gt;I$230, $B99&lt;I$231), $B99&gt;I$232), I99, "")</f>
        <v>98.236999999999995</v>
      </c>
      <c r="CG99" s="2">
        <f>IF(OR(AND($B99&gt;J$230, $B99&lt;J$231), $B99&gt;J$232), J99, "")</f>
        <v>99.067999999999998</v>
      </c>
      <c r="CH99" s="2">
        <f>IF(OR(AND($B99&gt;K$230, $B99&lt;K$231), $B99&gt;K$232), K99, "")</f>
        <v>96.051000000000002</v>
      </c>
      <c r="CI99" s="2">
        <f>IF(OR(AND($B99&gt;L$230, $B99&lt;L$231), $B99&gt;L$232), L99, "")</f>
        <v>91.525000000000006</v>
      </c>
      <c r="CJ99" s="2">
        <f>IF(OR(AND($B99&gt;M$230, $B99&lt;M$231), $B99&gt;M$232), M99, "")</f>
        <v>85.406999999999996</v>
      </c>
      <c r="CK99" s="2">
        <f>IF(OR(AND($B99&gt;N$230, $B99&lt;N$231), $B99&gt;N$232), N99, "")</f>
        <v>76.049199999999999</v>
      </c>
      <c r="CL99" s="2">
        <f>IF(OR(AND($B99&gt;O$230, $B99&lt;O$231), $B99&gt;O$232), O99, "")</f>
        <v>64.619</v>
      </c>
      <c r="CO99" s="2">
        <f>BK$207*$B99+BK$209</f>
        <v>93.638128158403802</v>
      </c>
      <c r="CP99" s="2">
        <f>BL$207*$B99+BL$209</f>
        <v>95.758520065244454</v>
      </c>
      <c r="CQ99" s="2">
        <f>BM$207*$B99+BM$209</f>
        <v>96.548764609287673</v>
      </c>
      <c r="CR99" s="2">
        <f>BN$207*$B99+BN$209</f>
        <v>96.572004710837362</v>
      </c>
      <c r="CS99" s="2">
        <f>BO$207*$B99+BO$209</f>
        <v>96.739386141842004</v>
      </c>
      <c r="CT99" s="2">
        <f>BP$207*$B99+BP$209</f>
        <v>98.93923159969944</v>
      </c>
      <c r="CU99" s="2">
        <f>BQ$207*$B99+BQ$209</f>
        <v>101.09756763460257</v>
      </c>
      <c r="CV99" s="2">
        <f>BR$207*$B99+BR$209</f>
        <v>101.74058596088695</v>
      </c>
      <c r="CW99" s="2">
        <f>BS$207*$B99+BS$209</f>
        <v>98.772010950516702</v>
      </c>
      <c r="CX99" s="2">
        <f>BT$207*$B99+BT$209</f>
        <v>94.094336342873731</v>
      </c>
      <c r="CY99" s="2">
        <f>BU$207*$B99+BU$209</f>
        <v>87.391568893129943</v>
      </c>
      <c r="CZ99" s="2">
        <f>BV$207*$B99+BV$209</f>
        <v>77.963846919512051</v>
      </c>
      <c r="DA99" s="2">
        <f>BW$207*$B99+BW$209</f>
        <v>66.949628420314824</v>
      </c>
      <c r="DD99" s="2">
        <f>BZ$207*$B99+BZ$209</f>
        <v>93.676916012875623</v>
      </c>
      <c r="DE99" s="2">
        <f>CA$207*$B99+CA$209</f>
        <v>95.405296228122808</v>
      </c>
      <c r="DF99" s="2">
        <f>CB$207*$B99+CB$209</f>
        <v>96.241730789230687</v>
      </c>
      <c r="DG99" s="2">
        <f>CC$207*$B99+CC$209</f>
        <v>96.360105274241022</v>
      </c>
      <c r="DH99" s="2">
        <f>CD$207*$B99+CD$209</f>
        <v>96.313911747070364</v>
      </c>
      <c r="DI99" s="2">
        <f>CE$207*$B99+CE$209</f>
        <v>98.688993904091234</v>
      </c>
      <c r="DJ99" s="2">
        <f>CF$207*$B99+CF$209</f>
        <v>100.7241408549411</v>
      </c>
      <c r="DK99" s="2">
        <f>CG$207*$B99+CG$209</f>
        <v>101.33264722638638</v>
      </c>
      <c r="DL99" s="2">
        <f>CH$207*$B99+CH$209</f>
        <v>98.355358398452935</v>
      </c>
      <c r="DM99" s="2">
        <f>CI$207*$B99+CI$209</f>
        <v>93.699214054539169</v>
      </c>
      <c r="DN99" s="2">
        <f>CJ$207*$B99+CJ$209</f>
        <v>87.180428731587256</v>
      </c>
      <c r="DO99" s="2">
        <f>CK$207*$B99+CK$209</f>
        <v>77.81572425667018</v>
      </c>
      <c r="DP99" s="2">
        <f>CL$207*$B99+CL$209</f>
        <v>66.860140959753465</v>
      </c>
      <c r="DS99" s="2">
        <f>POWER(10,($B99-C$227)/C$228)/(1+POWER(10,($B99-C$227)/C$228))</f>
        <v>0.28082689152115536</v>
      </c>
      <c r="DT99" s="2">
        <f>POWER(10,($B99-D$227)/D$228)/(1+POWER(10,($B99-D$227)/D$228))</f>
        <v>0.32888271432287874</v>
      </c>
      <c r="DU99" s="2">
        <f>POWER(10,($B99-E$227)/E$228)/(1+POWER(10,($B99-E$227)/E$228))</f>
        <v>0.33575443305094554</v>
      </c>
      <c r="DV99" s="2">
        <f>POWER(10,($B99-F$227)/F$228)/(1+POWER(10,($B99-F$227)/F$228))</f>
        <v>0.36031729366017207</v>
      </c>
      <c r="DW99" s="2">
        <f>POWER(10,($B99-G$227)/G$228)/(1+POWER(10,($B99-G$227)/G$228))</f>
        <v>0.34737433071718066</v>
      </c>
      <c r="DX99" s="2">
        <f>POWER(10,($B99-H$227)/H$228)/(1+POWER(10,($B99-H$227)/H$228))</f>
        <v>0.33997084864832228</v>
      </c>
      <c r="DY99" s="2">
        <f>POWER(10,($B99-I$227)/I$228)/(1+POWER(10,($B99-I$227)/I$228))</f>
        <v>0.35353538218073027</v>
      </c>
      <c r="DZ99" s="2">
        <f>POWER(10,($B99-J$227)/J$228)/(1+POWER(10,($B99-J$227)/J$228))</f>
        <v>0.34558868259179965</v>
      </c>
      <c r="EA99" s="2">
        <f>POWER(10,($B99-K$227)/K$228)/(1+POWER(10,($B99-K$227)/K$228))</f>
        <v>0.34927008116517066</v>
      </c>
      <c r="EB99" s="2">
        <f>POWER(10,($B99-L$227)/L$228)/(1+POWER(10,($B99-L$227)/L$228))</f>
        <v>0.34048510480928279</v>
      </c>
      <c r="EC99" s="2">
        <f>POWER(10,($B99-M$227)/M$228)/(1+POWER(10,($B99-M$227)/M$228))</f>
        <v>0.33067697646603428</v>
      </c>
      <c r="ED99" s="2">
        <f>POWER(10,($B99-N$227)/N$228)/(1+POWER(10,($B99-N$227)/N$228))</f>
        <v>0.37045137018621443</v>
      </c>
      <c r="EE99" s="2">
        <f>POWER(10,($B99-O$227)/O$228)/(1+POWER(10,($B99-O$227)/O$228))</f>
        <v>0.34346216544527014</v>
      </c>
    </row>
    <row r="100" spans="2:135" x14ac:dyDescent="0.25">
      <c r="B100" s="2">
        <v>94</v>
      </c>
      <c r="C100">
        <v>92.947999999999993</v>
      </c>
      <c r="D100">
        <v>94.84</v>
      </c>
      <c r="E100">
        <v>95.441000000000003</v>
      </c>
      <c r="F100">
        <v>95.881</v>
      </c>
      <c r="G100">
        <v>95.474999999999994</v>
      </c>
      <c r="H100">
        <v>95.932000000000002</v>
      </c>
      <c r="I100">
        <v>98.016999999999996</v>
      </c>
      <c r="J100">
        <v>99.067999999999998</v>
      </c>
      <c r="K100">
        <v>95.424000000000007</v>
      </c>
      <c r="L100">
        <v>91.22</v>
      </c>
      <c r="M100">
        <v>85.796999999999997</v>
      </c>
      <c r="N100">
        <v>75.803299999999993</v>
      </c>
      <c r="O100">
        <v>65.238100000000003</v>
      </c>
      <c r="R100" s="5">
        <f>AV100+(C$209*_xlfn.NORM.DIST($B100,C$214*C$215+C$213,C$219*C$214,FALSE))+(C$211*_xlfn.NORM.DIST($B100,C$214*C$216+C$213,C$220*C$214,FALSE))+(C$210*_xlfn.NORM.DIST($B100,C$214*C$217+C$213,C$221*C$214,FALSE))+(C$212*_xlfn.NORM.DIST($B100,C$214*C$218+C$213,C$222*C$214,FALSE))</f>
        <v>94.084110983215197</v>
      </c>
      <c r="S100" s="5">
        <f>AW100+(D$209*_xlfn.NORM.DIST($B100,D$214*D$215+D$213,D$219*D$214,FALSE))+(D$211*_xlfn.NORM.DIST($B100,D$214*D$216+D$213,D$220*D$214,FALSE))+(D$210*_xlfn.NORM.DIST($B100,D$214*D$217+D$213,D$221*D$214,FALSE))+(D$212*_xlfn.NORM.DIST($B100,D$214*D$218+D$213,D$222*D$214,FALSE))</f>
        <v>95.717168879683896</v>
      </c>
      <c r="T100" s="5">
        <f>AX100+(E$209*_xlfn.NORM.DIST($B100,E$214*E$215+E$213,E$219*E$214,FALSE))+(E$211*_xlfn.NORM.DIST($B100,E$214*E$216+E$213,E$220*E$214,FALSE))+(E$210*_xlfn.NORM.DIST($B100,E$214*E$217+E$213,E$221*E$214,FALSE))+(E$212*_xlfn.NORM.DIST($B100,E$214*E$218+E$213,E$222*E$214,FALSE))</f>
        <v>96.511829208785429</v>
      </c>
      <c r="U100" s="5">
        <f>AY100+(F$209*_xlfn.NORM.DIST($B100,F$214*F$215+F$213,F$219*F$214,FALSE))+(F$211*_xlfn.NORM.DIST($B100,F$214*F$216+F$213,F$220*F$214,FALSE))+(F$210*_xlfn.NORM.DIST($B100,F$214*F$217+F$213,F$221*F$214,FALSE))+(F$212*_xlfn.NORM.DIST($B100,F$214*F$218+F$213,F$222*F$214,FALSE))</f>
        <v>96.494375502396821</v>
      </c>
      <c r="V100" s="5">
        <f>AZ100+(G$209*_xlfn.NORM.DIST($B100,G$214*G$215+G$213,G$219*G$214,FALSE))+(G$211*_xlfn.NORM.DIST($B100,G$214*G$216+G$213,G$220*G$214,FALSE))+(G$210*_xlfn.NORM.DIST($B100,G$214*G$217+G$213,G$221*G$214,FALSE))+(G$212*_xlfn.NORM.DIST($B100,G$214*G$218+G$213,G$222*G$214,FALSE))</f>
        <v>96.62197788617344</v>
      </c>
      <c r="W100" s="5">
        <f>BA100+(H$209*_xlfn.NORM.DIST($B100,H$214*H$215+H$213,H$219*H$214,FALSE))+(H$211*_xlfn.NORM.DIST($B100,H$214*H$216+H$213,H$220*H$214,FALSE))+(H$210*_xlfn.NORM.DIST($B100,H$214*H$217+H$213,H$221*H$214,FALSE))+(H$212*_xlfn.NORM.DIST($B100,H$214*H$218+H$213,H$222*H$214,FALSE))</f>
        <v>98.920317530151522</v>
      </c>
      <c r="X100" s="5">
        <f>BB100+(I$209*_xlfn.NORM.DIST($B100,I$214*I$215+I$213,I$219*I$214,FALSE))+(I$211*_xlfn.NORM.DIST($B100,I$214*I$216+I$213,I$220*I$214,FALSE))+(I$210*_xlfn.NORM.DIST($B100,I$214*I$217+I$213,I$221*I$214,FALSE))+(I$212*_xlfn.NORM.DIST($B100,I$214*I$218+I$213,I$222*I$214,FALSE))</f>
        <v>101.00102416550072</v>
      </c>
      <c r="Y100" s="5">
        <f>BC100+(J$209*_xlfn.NORM.DIST($B100,J$214*J$215+J$213,J$219*J$214,FALSE))+(J$211*_xlfn.NORM.DIST($B100,J$214*J$216+J$213,J$220*J$214,FALSE))+(J$210*_xlfn.NORM.DIST($B100,J$214*J$217+J$213,J$221*J$214,FALSE))+(J$212*_xlfn.NORM.DIST($B100,J$214*J$218+J$213,J$222*J$214,FALSE))</f>
        <v>101.64379841955922</v>
      </c>
      <c r="Z100" s="5">
        <f>BD100+(K$209*_xlfn.NORM.DIST($B100,K$214*K$215+K$213,K$219*K$214,FALSE))+(K$211*_xlfn.NORM.DIST($B100,K$214*K$216+K$213,K$220*K$214,FALSE))+(K$210*_xlfn.NORM.DIST($B100,K$214*K$217+K$213,K$221*K$214,FALSE))+(K$212*_xlfn.NORM.DIST($B100,K$214*K$218+K$213,K$222*K$214,FALSE))</f>
        <v>98.647490362986261</v>
      </c>
      <c r="AA100" s="5">
        <f>BE100+(L$209*_xlfn.NORM.DIST($B100,L$214*L$215+L$213,L$219*L$214,FALSE))+(L$211*_xlfn.NORM.DIST($B100,L$214*L$216+L$213,L$220*L$214,FALSE))+(L$210*_xlfn.NORM.DIST($B100,L$214*L$217+L$213,L$221*L$214,FALSE))+(L$212*_xlfn.NORM.DIST($B100,L$214*L$218+L$213,L$222*L$214,FALSE))</f>
        <v>93.983537400265689</v>
      </c>
      <c r="AB100" s="5">
        <f>BF100+(M$209*_xlfn.NORM.DIST($B100,M$214*M$215+M$213,M$219*M$214,FALSE))+(M$211*_xlfn.NORM.DIST($B100,M$214*M$216+M$213,M$220*M$214,FALSE))+(M$210*_xlfn.NORM.DIST($B100,M$214*M$217+M$213,M$221*M$214,FALSE))+(M$212*_xlfn.NORM.DIST($B100,M$214*M$218+M$213,M$222*M$214,FALSE))</f>
        <v>87.360480079876581</v>
      </c>
      <c r="AC100" s="5">
        <f>BG100+(N$209*_xlfn.NORM.DIST($B100,N$214*N$215+N$213,N$219*N$214,FALSE))+(N$211*_xlfn.NORM.DIST($B100,N$214*N$216+N$213,N$220*N$214,FALSE))+(N$210*_xlfn.NORM.DIST($B100,N$214*N$217+N$213,N$221*N$214,FALSE))+(N$212*_xlfn.NORM.DIST($B100,N$214*N$218+N$213,N$222*N$214,FALSE))</f>
        <v>77.919516040100817</v>
      </c>
      <c r="AD100" s="5">
        <f>BH100+(O$209*_xlfn.NORM.DIST($B100,O$214*O$215+O$213,O$219*O$214,FALSE))+(O$211*_xlfn.NORM.DIST($B100,O$214*O$216+O$213,O$220*O$214,FALSE))+(O$210*_xlfn.NORM.DIST($B100,O$214*O$217+O$213,O$221*O$214,FALSE))+(O$212*_xlfn.NORM.DIST($B100,O$214*O$218+O$213,O$222*O$214,FALSE))</f>
        <v>66.935303467813114</v>
      </c>
      <c r="AE100" s="5"/>
      <c r="AG100" s="5">
        <f t="shared" si="26"/>
        <v>-1.1361109832152039</v>
      </c>
      <c r="AH100" s="5">
        <f t="shared" si="27"/>
        <v>-0.87716887968389301</v>
      </c>
      <c r="AI100" s="5">
        <f t="shared" si="28"/>
        <v>-1.0708292087854261</v>
      </c>
      <c r="AJ100" s="5">
        <f t="shared" si="29"/>
        <v>-0.61337550239682059</v>
      </c>
      <c r="AK100" s="5">
        <f t="shared" si="30"/>
        <v>-1.1469778861734454</v>
      </c>
      <c r="AL100" s="5">
        <f t="shared" si="31"/>
        <v>-2.9883175301515195</v>
      </c>
      <c r="AM100" s="5">
        <f t="shared" si="32"/>
        <v>-2.9840241655007276</v>
      </c>
      <c r="AN100" s="5">
        <f t="shared" si="33"/>
        <v>-2.5757984195592201</v>
      </c>
      <c r="AO100" s="5">
        <f t="shared" si="34"/>
        <v>-3.2234903629862544</v>
      </c>
      <c r="AP100" s="5">
        <f t="shared" si="35"/>
        <v>-2.7635374002656903</v>
      </c>
      <c r="AQ100" s="5">
        <f t="shared" si="36"/>
        <v>-1.5634800798765838</v>
      </c>
      <c r="AR100" s="5">
        <f t="shared" si="37"/>
        <v>-2.1162160401008236</v>
      </c>
      <c r="AS100" s="5">
        <f t="shared" si="38"/>
        <v>-1.6972034678131109</v>
      </c>
      <c r="AV100" s="2">
        <f t="shared" si="39"/>
        <v>93.636072093623397</v>
      </c>
      <c r="AW100" s="2">
        <f t="shared" si="40"/>
        <v>95.616738090559679</v>
      </c>
      <c r="AX100" s="2">
        <f t="shared" si="41"/>
        <v>96.418287112846031</v>
      </c>
      <c r="AY100" s="2">
        <f t="shared" si="42"/>
        <v>96.470278065609648</v>
      </c>
      <c r="AZ100" s="2">
        <f t="shared" si="43"/>
        <v>96.5845759301952</v>
      </c>
      <c r="BA100" s="2">
        <f t="shared" si="44"/>
        <v>98.865801637760455</v>
      </c>
      <c r="BB100" s="2">
        <f t="shared" si="45"/>
        <v>100.97021196924183</v>
      </c>
      <c r="BC100" s="2">
        <f t="shared" si="46"/>
        <v>101.60320132264336</v>
      </c>
      <c r="BD100" s="2">
        <f t="shared" si="47"/>
        <v>98.620154890569339</v>
      </c>
      <c r="BE100" s="2">
        <f t="shared" si="48"/>
        <v>93.94929584331004</v>
      </c>
      <c r="BF100" s="2">
        <f t="shared" si="49"/>
        <v>87.322248547852467</v>
      </c>
      <c r="BG100" s="2">
        <f t="shared" si="50"/>
        <v>77.916539544376491</v>
      </c>
      <c r="BH100" s="2">
        <f t="shared" si="51"/>
        <v>66.927146073736125</v>
      </c>
      <c r="BK100" s="2">
        <f>IF(OR($B100&lt;C$229, AND($B100&gt;C$230, $B100&lt;C$231)), C100, "")</f>
        <v>92.947999999999993</v>
      </c>
      <c r="BL100" s="2">
        <f>IF(OR($B100&lt;D$229, AND($B100&gt;D$230, $B100&lt;D$231)), D100, "")</f>
        <v>94.84</v>
      </c>
      <c r="BM100" s="2">
        <f>IF(OR($B100&lt;E$229, AND($B100&gt;E$230, $B100&lt;E$231)), E100, "")</f>
        <v>95.441000000000003</v>
      </c>
      <c r="BN100" s="2">
        <f>IF(OR($B100&lt;F$229, AND($B100&gt;F$230, $B100&lt;F$231)), F100, "")</f>
        <v>95.881</v>
      </c>
      <c r="BO100" s="2">
        <f>IF(OR($B100&lt;G$229, AND($B100&gt;G$230, $B100&lt;G$231)), G100, "")</f>
        <v>95.474999999999994</v>
      </c>
      <c r="BP100" s="2">
        <f>IF(OR($B100&lt;H$229, AND($B100&gt;H$230, $B100&lt;H$231)), H100, "")</f>
        <v>95.932000000000002</v>
      </c>
      <c r="BQ100" s="2">
        <f>IF(OR($B100&lt;I$229, AND($B100&gt;I$230, $B100&lt;I$231)), I100, "")</f>
        <v>98.016999999999996</v>
      </c>
      <c r="BR100" s="2">
        <f>IF(OR($B100&lt;J$229, AND($B100&gt;J$230, $B100&lt;J$231)), J100, "")</f>
        <v>99.067999999999998</v>
      </c>
      <c r="BS100" s="2">
        <f>IF(OR($B100&lt;K$229, AND($B100&gt;K$230, $B100&lt;K$231)), K100, "")</f>
        <v>95.424000000000007</v>
      </c>
      <c r="BT100" s="2">
        <f>IF(OR($B100&lt;L$229, AND($B100&gt;L$230, $B100&lt;L$231)), L100, "")</f>
        <v>91.22</v>
      </c>
      <c r="BU100" s="2">
        <f>IF(OR($B100&lt;M$229, AND($B100&gt;M$230, $B100&lt;M$231)), M100, "")</f>
        <v>85.796999999999997</v>
      </c>
      <c r="BV100" s="2">
        <f>IF(OR($B100&lt;N$229, AND($B100&gt;N$230, $B100&lt;N$231)), N100, "")</f>
        <v>75.803299999999993</v>
      </c>
      <c r="BW100" s="2">
        <f>IF(OR($B100&lt;O$229, AND($B100&gt;O$230, $B100&lt;O$231)), O100, "")</f>
        <v>65.238100000000003</v>
      </c>
      <c r="BZ100" s="2">
        <f>IF(OR(AND($B100&gt;C$230, $B100&lt;C$231), $B100&gt;C$232), C100, "")</f>
        <v>92.947999999999993</v>
      </c>
      <c r="CA100" s="2">
        <f>IF(OR(AND($B100&gt;D$230, $B100&lt;D$231), $B100&gt;D$232), D100, "")</f>
        <v>94.84</v>
      </c>
      <c r="CB100" s="2">
        <f>IF(OR(AND($B100&gt;E$230, $B100&lt;E$231), $B100&gt;E$232), E100, "")</f>
        <v>95.441000000000003</v>
      </c>
      <c r="CC100" s="2">
        <f>IF(OR(AND($B100&gt;F$230, $B100&lt;F$231), $B100&gt;F$232), F100, "")</f>
        <v>95.881</v>
      </c>
      <c r="CD100" s="2">
        <f>IF(OR(AND($B100&gt;G$230, $B100&lt;G$231), $B100&gt;G$232), G100, "")</f>
        <v>95.474999999999994</v>
      </c>
      <c r="CE100" s="2">
        <f>IF(OR(AND($B100&gt;H$230, $B100&lt;H$231), $B100&gt;H$232), H100, "")</f>
        <v>95.932000000000002</v>
      </c>
      <c r="CF100" s="2">
        <f>IF(OR(AND($B100&gt;I$230, $B100&lt;I$231), $B100&gt;I$232), I100, "")</f>
        <v>98.016999999999996</v>
      </c>
      <c r="CG100" s="2">
        <f>IF(OR(AND($B100&gt;J$230, $B100&lt;J$231), $B100&gt;J$232), J100, "")</f>
        <v>99.067999999999998</v>
      </c>
      <c r="CH100" s="2">
        <f>IF(OR(AND($B100&gt;K$230, $B100&lt;K$231), $B100&gt;K$232), K100, "")</f>
        <v>95.424000000000007</v>
      </c>
      <c r="CI100" s="2">
        <f>IF(OR(AND($B100&gt;L$230, $B100&lt;L$231), $B100&gt;L$232), L100, "")</f>
        <v>91.22</v>
      </c>
      <c r="CJ100" s="2">
        <f>IF(OR(AND($B100&gt;M$230, $B100&lt;M$231), $B100&gt;M$232), M100, "")</f>
        <v>85.796999999999997</v>
      </c>
      <c r="CK100" s="2">
        <f>IF(OR(AND($B100&gt;N$230, $B100&lt;N$231), $B100&gt;N$232), N100, "")</f>
        <v>75.803299999999993</v>
      </c>
      <c r="CL100" s="2">
        <f>IF(OR(AND($B100&gt;O$230, $B100&lt;O$231), $B100&gt;O$232), O100, "")</f>
        <v>65.238100000000003</v>
      </c>
      <c r="CO100" s="2">
        <f>BK$207*$B100+BK$209</f>
        <v>93.65344239544163</v>
      </c>
      <c r="CP100" s="2">
        <f>BL$207*$B100+BL$209</f>
        <v>95.766929772312267</v>
      </c>
      <c r="CQ100" s="2">
        <f>BM$207*$B100+BM$209</f>
        <v>96.545290058909814</v>
      </c>
      <c r="CR100" s="2">
        <f>BN$207*$B100+BN$209</f>
        <v>96.570269529843983</v>
      </c>
      <c r="CS100" s="2">
        <f>BO$207*$B100+BO$209</f>
        <v>96.758469449960756</v>
      </c>
      <c r="CT100" s="2">
        <f>BP$207*$B100+BP$209</f>
        <v>98.976794493843727</v>
      </c>
      <c r="CU100" s="2">
        <f>BQ$207*$B100+BQ$209</f>
        <v>101.14149718887877</v>
      </c>
      <c r="CV100" s="2">
        <f>BR$207*$B100+BR$209</f>
        <v>101.7904577534497</v>
      </c>
      <c r="CW100" s="2">
        <f>BS$207*$B100+BS$209</f>
        <v>98.814310955155179</v>
      </c>
      <c r="CX100" s="2">
        <f>BT$207*$B100+BT$209</f>
        <v>94.124592631731616</v>
      </c>
      <c r="CY100" s="2">
        <f>BU$207*$B100+BU$209</f>
        <v>87.42924504588018</v>
      </c>
      <c r="CZ100" s="2">
        <f>BV$207*$B100+BV$209</f>
        <v>78.007282578842208</v>
      </c>
      <c r="DA100" s="2">
        <f>BW$207*$B100+BW$209</f>
        <v>66.980463432774314</v>
      </c>
      <c r="DD100" s="2">
        <f>BZ$207*$B100+BZ$209</f>
        <v>93.59550236416419</v>
      </c>
      <c r="DE100" s="2">
        <f>CA$207*$B100+CA$209</f>
        <v>95.337224288895897</v>
      </c>
      <c r="DF100" s="2">
        <f>CB$207*$B100+CB$209</f>
        <v>96.189136668071868</v>
      </c>
      <c r="DG100" s="2">
        <f>CC$207*$B100+CC$209</f>
        <v>96.308379712478725</v>
      </c>
      <c r="DH100" s="2">
        <f>CD$207*$B100+CD$209</f>
        <v>96.286621514099267</v>
      </c>
      <c r="DI100" s="2">
        <f>CE$207*$B100+CE$209</f>
        <v>98.669277244171539</v>
      </c>
      <c r="DJ100" s="2">
        <f>CF$207*$B100+CF$209</f>
        <v>100.68456359008563</v>
      </c>
      <c r="DK100" s="2">
        <f>CG$207*$B100+CG$209</f>
        <v>101.2798102468812</v>
      </c>
      <c r="DL100" s="2">
        <f>CH$207*$B100+CH$209</f>
        <v>98.290248787102968</v>
      </c>
      <c r="DM100" s="2">
        <f>CI$207*$B100+CI$209</f>
        <v>93.639624904660707</v>
      </c>
      <c r="DN100" s="2">
        <f>CJ$207*$B100+CJ$209</f>
        <v>87.124732962684149</v>
      </c>
      <c r="DO100" s="2">
        <f>CK$207*$B100+CK$209</f>
        <v>77.775898728975434</v>
      </c>
      <c r="DP100" s="2">
        <f>CL$207*$B100+CL$209</f>
        <v>66.83419605447402</v>
      </c>
      <c r="DS100" s="2">
        <f>POWER(10,($B100-C$227)/C$228)/(1+POWER(10,($B100-C$227)/C$228))</f>
        <v>0.29979793650881437</v>
      </c>
      <c r="DT100" s="2">
        <f>POWER(10,($B100-D$227)/D$228)/(1+POWER(10,($B100-D$227)/D$228))</f>
        <v>0.34952237648560891</v>
      </c>
      <c r="DU100" s="2">
        <f>POWER(10,($B100-E$227)/E$228)/(1+POWER(10,($B100-E$227)/E$228))</f>
        <v>0.35659620076894466</v>
      </c>
      <c r="DV100" s="2">
        <f>POWER(10,($B100-F$227)/F$228)/(1+POWER(10,($B100-F$227)/F$228))</f>
        <v>0.3818073770118513</v>
      </c>
      <c r="DW100" s="2">
        <f>POWER(10,($B100-G$227)/G$228)/(1+POWER(10,($B100-G$227)/G$228))</f>
        <v>0.36853720563188375</v>
      </c>
      <c r="DX100" s="2">
        <f>POWER(10,($B100-H$227)/H$228)/(1+POWER(10,($B100-H$227)/H$228))</f>
        <v>0.36093213047913325</v>
      </c>
      <c r="DY100" s="2">
        <f>POWER(10,($B100-I$227)/I$228)/(1+POWER(10,($B100-I$227)/I$228))</f>
        <v>0.37485801019957549</v>
      </c>
      <c r="DZ100" s="2">
        <f>POWER(10,($B100-J$227)/J$228)/(1+POWER(10,($B100-J$227)/J$228))</f>
        <v>0.36670389730224967</v>
      </c>
      <c r="EA100" s="2">
        <f>POWER(10,($B100-K$227)/K$228)/(1+POWER(10,($B100-K$227)/K$228))</f>
        <v>0.37048288623364423</v>
      </c>
      <c r="EB100" s="2">
        <f>POWER(10,($B100-L$227)/L$228)/(1+POWER(10,($B100-L$227)/L$228))</f>
        <v>0.36146072952179692</v>
      </c>
      <c r="EC100" s="2">
        <f>POWER(10,($B100-M$227)/M$228)/(1+POWER(10,($B100-M$227)/M$228))</f>
        <v>0.35137028686917665</v>
      </c>
      <c r="ED100" s="2">
        <f>POWER(10,($B100-N$227)/N$228)/(1+POWER(10,($B100-N$227)/N$228))</f>
        <v>0.39217531611631073</v>
      </c>
      <c r="EE100" s="2">
        <f>POWER(10,($B100-O$227)/O$228)/(1+POWER(10,($B100-O$227)/O$228))</f>
        <v>0.36451982429555035</v>
      </c>
    </row>
    <row r="101" spans="2:135" x14ac:dyDescent="0.25">
      <c r="B101" s="2">
        <v>95</v>
      </c>
      <c r="C101">
        <v>93.052000000000007</v>
      </c>
      <c r="D101">
        <v>94.12</v>
      </c>
      <c r="E101">
        <v>95.507999999999996</v>
      </c>
      <c r="F101">
        <v>95.102000000000004</v>
      </c>
      <c r="G101">
        <v>95.728999999999999</v>
      </c>
      <c r="H101">
        <v>98.135999999999996</v>
      </c>
      <c r="I101">
        <v>98.051000000000002</v>
      </c>
      <c r="J101">
        <v>99.287999999999997</v>
      </c>
      <c r="K101">
        <v>96.424000000000007</v>
      </c>
      <c r="L101">
        <v>91.983000000000004</v>
      </c>
      <c r="M101">
        <v>85.796999999999997</v>
      </c>
      <c r="N101">
        <v>75.278700000000001</v>
      </c>
      <c r="O101">
        <v>65.492099999999994</v>
      </c>
      <c r="R101" s="5">
        <f>AV101+(C$209*_xlfn.NORM.DIST($B101,C$214*C$215+C$213,C$219*C$214,FALSE))+(C$211*_xlfn.NORM.DIST($B101,C$214*C$216+C$213,C$220*C$214,FALSE))+(C$210*_xlfn.NORM.DIST($B101,C$214*C$217+C$213,C$221*C$214,FALSE))+(C$212*_xlfn.NORM.DIST($B101,C$214*C$218+C$213,C$222*C$214,FALSE))</f>
        <v>93.815983298218697</v>
      </c>
      <c r="S101" s="5">
        <f>AW101+(D$209*_xlfn.NORM.DIST($B101,D$214*D$215+D$213,D$219*D$214,FALSE))+(D$211*_xlfn.NORM.DIST($B101,D$214*D$216+D$213,D$220*D$214,FALSE))+(D$210*_xlfn.NORM.DIST($B101,D$214*D$217+D$213,D$221*D$214,FALSE))+(D$212*_xlfn.NORM.DIST($B101,D$214*D$218+D$213,D$222*D$214,FALSE))</f>
        <v>95.625922656341331</v>
      </c>
      <c r="T101" s="5">
        <f>AX101+(E$209*_xlfn.NORM.DIST($B101,E$214*E$215+E$213,E$219*E$214,FALSE))+(E$211*_xlfn.NORM.DIST($B101,E$214*E$216+E$213,E$220*E$214,FALSE))+(E$210*_xlfn.NORM.DIST($B101,E$214*E$217+E$213,E$221*E$214,FALSE))+(E$212*_xlfn.NORM.DIST($B101,E$214*E$218+E$213,E$222*E$214,FALSE))</f>
        <v>96.423742996002886</v>
      </c>
      <c r="U101" s="5">
        <f>AY101+(F$209*_xlfn.NORM.DIST($B101,F$214*F$215+F$213,F$219*F$214,FALSE))+(F$211*_xlfn.NORM.DIST($B101,F$214*F$216+F$213,F$220*F$214,FALSE))+(F$210*_xlfn.NORM.DIST($B101,F$214*F$217+F$213,F$221*F$214,FALSE))+(F$212*_xlfn.NORM.DIST($B101,F$214*F$218+F$213,F$222*F$214,FALSE))</f>
        <v>96.45091009672322</v>
      </c>
      <c r="V101" s="5">
        <f>AZ101+(G$209*_xlfn.NORM.DIST($B101,G$214*G$215+G$213,G$219*G$214,FALSE))+(G$211*_xlfn.NORM.DIST($B101,G$214*G$216+G$213,G$220*G$214,FALSE))+(G$210*_xlfn.NORM.DIST($B101,G$214*G$217+G$213,G$221*G$214,FALSE))+(G$212*_xlfn.NORM.DIST($B101,G$214*G$218+G$213,G$222*G$214,FALSE))</f>
        <v>96.588740288757108</v>
      </c>
      <c r="W101" s="5">
        <f>BA101+(H$209*_xlfn.NORM.DIST($B101,H$214*H$215+H$213,H$219*H$214,FALSE))+(H$211*_xlfn.NORM.DIST($B101,H$214*H$216+H$213,H$220*H$214,FALSE))+(H$210*_xlfn.NORM.DIST($B101,H$214*H$217+H$213,H$221*H$214,FALSE))+(H$212*_xlfn.NORM.DIST($B101,H$214*H$218+H$213,H$222*H$214,FALSE))</f>
        <v>98.894908522029681</v>
      </c>
      <c r="X101" s="5">
        <f>BB101+(I$209*_xlfn.NORM.DIST($B101,I$214*I$215+I$213,I$219*I$214,FALSE))+(I$211*_xlfn.NORM.DIST($B101,I$214*I$216+I$213,I$220*I$214,FALSE))+(I$210*_xlfn.NORM.DIST($B101,I$214*I$217+I$213,I$221*I$214,FALSE))+(I$212*_xlfn.NORM.DIST($B101,I$214*I$218+I$213,I$222*I$214,FALSE))</f>
        <v>100.98190465989757</v>
      </c>
      <c r="Y101" s="5">
        <f>BC101+(J$209*_xlfn.NORM.DIST($B101,J$214*J$215+J$213,J$219*J$214,FALSE))+(J$211*_xlfn.NORM.DIST($B101,J$214*J$216+J$213,J$220*J$214,FALSE))+(J$210*_xlfn.NORM.DIST($B101,J$214*J$217+J$213,J$221*J$214,FALSE))+(J$212*_xlfn.NORM.DIST($B101,J$214*J$218+J$213,J$222*J$214,FALSE))</f>
        <v>101.61679788706954</v>
      </c>
      <c r="Z101" s="5">
        <f>BD101+(K$209*_xlfn.NORM.DIST($B101,K$214*K$215+K$213,K$219*K$214,FALSE))+(K$211*_xlfn.NORM.DIST($B101,K$214*K$216+K$213,K$220*K$214,FALSE))+(K$210*_xlfn.NORM.DIST($B101,K$214*K$217+K$213,K$221*K$214,FALSE))+(K$212*_xlfn.NORM.DIST($B101,K$214*K$218+K$213,K$222*K$214,FALSE))</f>
        <v>98.618653765791635</v>
      </c>
      <c r="AA101" s="5">
        <f>BE101+(L$209*_xlfn.NORM.DIST($B101,L$214*L$215+L$213,L$219*L$214,FALSE))+(L$211*_xlfn.NORM.DIST($B101,L$214*L$216+L$213,L$220*L$214,FALSE))+(L$210*_xlfn.NORM.DIST($B101,L$214*L$217+L$213,L$221*L$214,FALSE))+(L$212*_xlfn.NORM.DIST($B101,L$214*L$218+L$213,L$222*L$214,FALSE))</f>
        <v>93.947195834977293</v>
      </c>
      <c r="AB101" s="5">
        <f>BF101+(M$209*_xlfn.NORM.DIST($B101,M$214*M$215+M$213,M$219*M$214,FALSE))+(M$211*_xlfn.NORM.DIST($B101,M$214*M$216+M$213,M$220*M$214,FALSE))+(M$210*_xlfn.NORM.DIST($B101,M$214*M$217+M$213,M$221*M$214,FALSE))+(M$212*_xlfn.NORM.DIST($B101,M$214*M$218+M$213,M$222*M$214,FALSE))</f>
        <v>87.332944626655134</v>
      </c>
      <c r="AC101" s="5">
        <f>BG101+(N$209*_xlfn.NORM.DIST($B101,N$214*N$215+N$213,N$219*N$214,FALSE))+(N$211*_xlfn.NORM.DIST($B101,N$214*N$216+N$213,N$220*N$214,FALSE))+(N$210*_xlfn.NORM.DIST($B101,N$214*N$217+N$213,N$221*N$214,FALSE))+(N$212*_xlfn.NORM.DIST($B101,N$214*N$218+N$213,N$222*N$214,FALSE))</f>
        <v>77.921326447739744</v>
      </c>
      <c r="AD101" s="5">
        <f>BH101+(O$209*_xlfn.NORM.DIST($B101,O$214*O$215+O$213,O$219*O$214,FALSE))+(O$211*_xlfn.NORM.DIST($B101,O$214*O$216+O$213,O$220*O$214,FALSE))+(O$210*_xlfn.NORM.DIST($B101,O$214*O$217+O$213,O$221*O$214,FALSE))+(O$212*_xlfn.NORM.DIST($B101,O$214*O$218+O$213,O$222*O$214,FALSE))</f>
        <v>66.935784267646383</v>
      </c>
      <c r="AE101" s="5"/>
      <c r="AG101" s="5">
        <f t="shared" si="26"/>
        <v>-0.76398329821869027</v>
      </c>
      <c r="AH101" s="5">
        <f t="shared" si="27"/>
        <v>-1.5059226563413262</v>
      </c>
      <c r="AI101" s="5">
        <f t="shared" si="28"/>
        <v>-0.91574299600289066</v>
      </c>
      <c r="AJ101" s="5">
        <f t="shared" si="29"/>
        <v>-1.3489100967232162</v>
      </c>
      <c r="AK101" s="5">
        <f t="shared" si="30"/>
        <v>-0.85974028875710928</v>
      </c>
      <c r="AL101" s="5">
        <f t="shared" si="31"/>
        <v>-0.75890852202968517</v>
      </c>
      <c r="AM101" s="5">
        <f t="shared" si="32"/>
        <v>-2.9309046598975641</v>
      </c>
      <c r="AN101" s="5">
        <f t="shared" si="33"/>
        <v>-2.3287978870695412</v>
      </c>
      <c r="AO101" s="5">
        <f t="shared" si="34"/>
        <v>-2.1946537657916281</v>
      </c>
      <c r="AP101" s="5">
        <f t="shared" si="35"/>
        <v>-1.9641958349772892</v>
      </c>
      <c r="AQ101" s="5">
        <f t="shared" si="36"/>
        <v>-1.5359446266551373</v>
      </c>
      <c r="AR101" s="5">
        <f t="shared" si="37"/>
        <v>-2.6426264477397439</v>
      </c>
      <c r="AS101" s="5">
        <f t="shared" si="38"/>
        <v>-1.4436842676463897</v>
      </c>
      <c r="AV101" s="2">
        <f t="shared" si="39"/>
        <v>93.619343135054507</v>
      </c>
      <c r="AW101" s="2">
        <f t="shared" si="40"/>
        <v>95.587674764641463</v>
      </c>
      <c r="AX101" s="2">
        <f t="shared" si="41"/>
        <v>96.388624155437498</v>
      </c>
      <c r="AY101" s="2">
        <f t="shared" si="42"/>
        <v>96.442606433973623</v>
      </c>
      <c r="AZ101" s="2">
        <f t="shared" si="43"/>
        <v>96.575333161873743</v>
      </c>
      <c r="BA101" s="2">
        <f t="shared" si="44"/>
        <v>98.87484560713591</v>
      </c>
      <c r="BB101" s="2">
        <f t="shared" si="45"/>
        <v>100.97104616566295</v>
      </c>
      <c r="BC101" s="2">
        <f t="shared" si="46"/>
        <v>101.60213653308654</v>
      </c>
      <c r="BD101" s="2">
        <f t="shared" si="47"/>
        <v>98.608942971790299</v>
      </c>
      <c r="BE101" s="2">
        <f t="shared" si="48"/>
        <v>93.934708020344942</v>
      </c>
      <c r="BF101" s="2">
        <f t="shared" si="49"/>
        <v>87.318654656685567</v>
      </c>
      <c r="BG101" s="2">
        <f t="shared" si="50"/>
        <v>77.920349861987859</v>
      </c>
      <c r="BH101" s="2">
        <f t="shared" si="51"/>
        <v>66.932900002859427</v>
      </c>
      <c r="BK101" s="2">
        <f>IF(OR($B101&lt;C$229, AND($B101&gt;C$230, $B101&lt;C$231)), C101, "")</f>
        <v>93.052000000000007</v>
      </c>
      <c r="BL101" s="2">
        <f>IF(OR($B101&lt;D$229, AND($B101&gt;D$230, $B101&lt;D$231)), D101, "")</f>
        <v>94.12</v>
      </c>
      <c r="BM101" s="2">
        <f>IF(OR($B101&lt;E$229, AND($B101&gt;E$230, $B101&lt;E$231)), E101, "")</f>
        <v>95.507999999999996</v>
      </c>
      <c r="BN101" s="2">
        <f>IF(OR($B101&lt;F$229, AND($B101&gt;F$230, $B101&lt;F$231)), F101, "")</f>
        <v>95.102000000000004</v>
      </c>
      <c r="BO101" s="2">
        <f>IF(OR($B101&lt;G$229, AND($B101&gt;G$230, $B101&lt;G$231)), G101, "")</f>
        <v>95.728999999999999</v>
      </c>
      <c r="BP101" s="2">
        <f>IF(OR($B101&lt;H$229, AND($B101&gt;H$230, $B101&lt;H$231)), H101, "")</f>
        <v>98.135999999999996</v>
      </c>
      <c r="BQ101" s="2">
        <f>IF(OR($B101&lt;I$229, AND($B101&gt;I$230, $B101&lt;I$231)), I101, "")</f>
        <v>98.051000000000002</v>
      </c>
      <c r="BR101" s="2">
        <f>IF(OR($B101&lt;J$229, AND($B101&gt;J$230, $B101&lt;J$231)), J101, "")</f>
        <v>99.287999999999997</v>
      </c>
      <c r="BS101" s="2">
        <f>IF(OR($B101&lt;K$229, AND($B101&gt;K$230, $B101&lt;K$231)), K101, "")</f>
        <v>96.424000000000007</v>
      </c>
      <c r="BT101" s="2">
        <f>IF(OR($B101&lt;L$229, AND($B101&gt;L$230, $B101&lt;L$231)), L101, "")</f>
        <v>91.983000000000004</v>
      </c>
      <c r="BU101" s="2">
        <f>IF(OR($B101&lt;M$229, AND($B101&gt;M$230, $B101&lt;M$231)), M101, "")</f>
        <v>85.796999999999997</v>
      </c>
      <c r="BV101" s="2">
        <f>IF(OR($B101&lt;N$229, AND($B101&gt;N$230, $B101&lt;N$231)), N101, "")</f>
        <v>75.278700000000001</v>
      </c>
      <c r="BW101" s="2">
        <f>IF(OR($B101&lt;O$229, AND($B101&gt;O$230, $B101&lt;O$231)), O101, "")</f>
        <v>65.492099999999994</v>
      </c>
      <c r="BZ101" s="2">
        <f>IF(OR(AND($B101&gt;C$230, $B101&lt;C$231), $B101&gt;C$232), C101, "")</f>
        <v>93.052000000000007</v>
      </c>
      <c r="CA101" s="2">
        <f>IF(OR(AND($B101&gt;D$230, $B101&lt;D$231), $B101&gt;D$232), D101, "")</f>
        <v>94.12</v>
      </c>
      <c r="CB101" s="2">
        <f>IF(OR(AND($B101&gt;E$230, $B101&lt;E$231), $B101&gt;E$232), E101, "")</f>
        <v>95.507999999999996</v>
      </c>
      <c r="CC101" s="2">
        <f>IF(OR(AND($B101&gt;F$230, $B101&lt;F$231), $B101&gt;F$232), F101, "")</f>
        <v>95.102000000000004</v>
      </c>
      <c r="CD101" s="2">
        <f>IF(OR(AND($B101&gt;G$230, $B101&lt;G$231), $B101&gt;G$232), G101, "")</f>
        <v>95.728999999999999</v>
      </c>
      <c r="CE101" s="2">
        <f>IF(OR(AND($B101&gt;H$230, $B101&lt;H$231), $B101&gt;H$232), H101, "")</f>
        <v>98.135999999999996</v>
      </c>
      <c r="CF101" s="2">
        <f>IF(OR(AND($B101&gt;I$230, $B101&lt;I$231), $B101&gt;I$232), I101, "")</f>
        <v>98.051000000000002</v>
      </c>
      <c r="CG101" s="2">
        <f>IF(OR(AND($B101&gt;J$230, $B101&lt;J$231), $B101&gt;J$232), J101, "")</f>
        <v>99.287999999999997</v>
      </c>
      <c r="CH101" s="2">
        <f>IF(OR(AND($B101&gt;K$230, $B101&lt;K$231), $B101&gt;K$232), K101, "")</f>
        <v>96.424000000000007</v>
      </c>
      <c r="CI101" s="2">
        <f>IF(OR(AND($B101&gt;L$230, $B101&lt;L$231), $B101&gt;L$232), L101, "")</f>
        <v>91.983000000000004</v>
      </c>
      <c r="CJ101" s="2">
        <f>IF(OR(AND($B101&gt;M$230, $B101&lt;M$231), $B101&gt;M$232), M101, "")</f>
        <v>85.796999999999997</v>
      </c>
      <c r="CK101" s="2">
        <f>IF(OR(AND($B101&gt;N$230, $B101&lt;N$231), $B101&gt;N$232), N101, "")</f>
        <v>75.278700000000001</v>
      </c>
      <c r="CL101" s="2">
        <f>IF(OR(AND($B101&gt;O$230, $B101&lt;O$231), $B101&gt;O$232), O101, "")</f>
        <v>65.492099999999994</v>
      </c>
      <c r="CO101" s="2">
        <f>BK$207*$B101+BK$209</f>
        <v>93.668756632479457</v>
      </c>
      <c r="CP101" s="2">
        <f>BL$207*$B101+BL$209</f>
        <v>95.775339479380094</v>
      </c>
      <c r="CQ101" s="2">
        <f>BM$207*$B101+BM$209</f>
        <v>96.54181550853194</v>
      </c>
      <c r="CR101" s="2">
        <f>BN$207*$B101+BN$209</f>
        <v>96.568534348850605</v>
      </c>
      <c r="CS101" s="2">
        <f>BO$207*$B101+BO$209</f>
        <v>96.777552758079523</v>
      </c>
      <c r="CT101" s="2">
        <f>BP$207*$B101+BP$209</f>
        <v>99.014357387988028</v>
      </c>
      <c r="CU101" s="2">
        <f>BQ$207*$B101+BQ$209</f>
        <v>101.18542674315496</v>
      </c>
      <c r="CV101" s="2">
        <f>BR$207*$B101+BR$209</f>
        <v>101.84032954601246</v>
      </c>
      <c r="CW101" s="2">
        <f>BS$207*$B101+BS$209</f>
        <v>98.856610959793656</v>
      </c>
      <c r="CX101" s="2">
        <f>BT$207*$B101+BT$209</f>
        <v>94.154848920589487</v>
      </c>
      <c r="CY101" s="2">
        <f>BU$207*$B101+BU$209</f>
        <v>87.466921198630402</v>
      </c>
      <c r="CZ101" s="2">
        <f>BV$207*$B101+BV$209</f>
        <v>78.050718238172379</v>
      </c>
      <c r="DA101" s="2">
        <f>BW$207*$B101+BW$209</f>
        <v>67.011298445233791</v>
      </c>
      <c r="DD101" s="2">
        <f>BZ$207*$B101+BZ$209</f>
        <v>93.514088715452743</v>
      </c>
      <c r="DE101" s="2">
        <f>CA$207*$B101+CA$209</f>
        <v>95.269152349668985</v>
      </c>
      <c r="DF101" s="2">
        <f>CB$207*$B101+CB$209</f>
        <v>96.136542546913063</v>
      </c>
      <c r="DG101" s="2">
        <f>CC$207*$B101+CC$209</f>
        <v>96.256654150716443</v>
      </c>
      <c r="DH101" s="2">
        <f>CD$207*$B101+CD$209</f>
        <v>96.259331281128169</v>
      </c>
      <c r="DI101" s="2">
        <f>CE$207*$B101+CE$209</f>
        <v>98.649560584251844</v>
      </c>
      <c r="DJ101" s="2">
        <f>CF$207*$B101+CF$209</f>
        <v>100.64498632523016</v>
      </c>
      <c r="DK101" s="2">
        <f>CG$207*$B101+CG$209</f>
        <v>101.22697326737601</v>
      </c>
      <c r="DL101" s="2">
        <f>CH$207*$B101+CH$209</f>
        <v>98.225139175753</v>
      </c>
      <c r="DM101" s="2">
        <f>CI$207*$B101+CI$209</f>
        <v>93.58003575478223</v>
      </c>
      <c r="DN101" s="2">
        <f>CJ$207*$B101+CJ$209</f>
        <v>87.069037193781043</v>
      </c>
      <c r="DO101" s="2">
        <f>CK$207*$B101+CK$209</f>
        <v>77.736073201280675</v>
      </c>
      <c r="DP101" s="2">
        <f>CL$207*$B101+CL$209</f>
        <v>66.808251149194575</v>
      </c>
      <c r="DS101" s="2">
        <f>POWER(10,($B101-C$227)/C$228)/(1+POWER(10,($B101-C$227)/C$228))</f>
        <v>0.3194812367998407</v>
      </c>
      <c r="DT101" s="2">
        <f>POWER(10,($B101-D$227)/D$228)/(1+POWER(10,($B101-D$227)/D$228))</f>
        <v>0.37074177457993168</v>
      </c>
      <c r="DU101" s="2">
        <f>POWER(10,($B101-E$227)/E$228)/(1+POWER(10,($B101-E$227)/E$228))</f>
        <v>0.37799549341390104</v>
      </c>
      <c r="DV101" s="2">
        <f>POWER(10,($B101-F$227)/F$228)/(1+POWER(10,($B101-F$227)/F$228))</f>
        <v>0.40377015158499086</v>
      </c>
      <c r="DW101" s="2">
        <f>POWER(10,($B101-G$227)/G$228)/(1+POWER(10,($B101-G$227)/G$228))</f>
        <v>0.39021847839155677</v>
      </c>
      <c r="DX101" s="2">
        <f>POWER(10,($B101-H$227)/H$228)/(1+POWER(10,($B101-H$227)/H$228))</f>
        <v>0.3824369605853527</v>
      </c>
      <c r="DY101" s="2">
        <f>POWER(10,($B101-I$227)/I$228)/(1+POWER(10,($B101-I$227)/I$228))</f>
        <v>0.39667754368775382</v>
      </c>
      <c r="DZ101" s="2">
        <f>POWER(10,($B101-J$227)/J$228)/(1+POWER(10,($B101-J$227)/J$228))</f>
        <v>0.38834364499446616</v>
      </c>
      <c r="EA101" s="2">
        <f>POWER(10,($B101-K$227)/K$228)/(1+POWER(10,($B101-K$227)/K$228))</f>
        <v>0.39220752892327859</v>
      </c>
      <c r="EB101" s="2">
        <f>POWER(10,($B101-L$227)/L$228)/(1+POWER(10,($B101-L$227)/L$228))</f>
        <v>0.38297818028470787</v>
      </c>
      <c r="EC101" s="2">
        <f>POWER(10,($B101-M$227)/M$228)/(1+POWER(10,($B101-M$227)/M$228))</f>
        <v>0.37263760326573342</v>
      </c>
      <c r="ED101" s="2">
        <f>POWER(10,($B101-N$227)/N$228)/(1+POWER(10,($B101-N$227)/N$228))</f>
        <v>0.41433476107680761</v>
      </c>
      <c r="EE101" s="2">
        <f>POWER(10,($B101-O$227)/O$228)/(1+POWER(10,($B101-O$227)/O$228))</f>
        <v>0.38610926569157511</v>
      </c>
    </row>
    <row r="102" spans="2:135" x14ac:dyDescent="0.25">
      <c r="B102" s="2">
        <v>96</v>
      </c>
      <c r="C102">
        <v>92.206999999999994</v>
      </c>
      <c r="D102">
        <v>94.14</v>
      </c>
      <c r="E102">
        <v>95.474999999999994</v>
      </c>
      <c r="F102">
        <v>96.525000000000006</v>
      </c>
      <c r="G102">
        <v>94.948999999999998</v>
      </c>
      <c r="H102">
        <v>98.067999999999998</v>
      </c>
      <c r="I102">
        <v>98.983000000000004</v>
      </c>
      <c r="J102">
        <v>99.831000000000003</v>
      </c>
      <c r="K102">
        <v>98.084999999999994</v>
      </c>
      <c r="L102">
        <v>91.39</v>
      </c>
      <c r="M102">
        <v>85.694999999999993</v>
      </c>
      <c r="N102">
        <v>75.508200000000002</v>
      </c>
      <c r="O102">
        <v>64.952399999999997</v>
      </c>
      <c r="R102" s="5">
        <f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93.679481485501711</v>
      </c>
      <c r="S102" s="5">
        <f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95.568670564138912</v>
      </c>
      <c r="T102" s="5">
        <f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96.368933276742311</v>
      </c>
      <c r="U102" s="5">
        <f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96.41527196533832</v>
      </c>
      <c r="V102" s="5">
        <f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96.568319748780965</v>
      </c>
      <c r="W102" s="5">
        <f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98.888121532008753</v>
      </c>
      <c r="X102" s="5">
        <f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100.97155300151857</v>
      </c>
      <c r="Y102" s="5">
        <f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101.60125188811583</v>
      </c>
      <c r="Z102" s="5">
        <f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98.595970791612572</v>
      </c>
      <c r="AA102" s="5">
        <f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93.920201946571211</v>
      </c>
      <c r="AB102" s="5">
        <f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87.315840962486689</v>
      </c>
      <c r="AC102" s="5">
        <f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77.920640632132162</v>
      </c>
      <c r="AD102" s="5">
        <f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66.937041998184824</v>
      </c>
      <c r="AE102" s="5"/>
      <c r="AG102" s="5">
        <f t="shared" si="26"/>
        <v>-1.4724814855017172</v>
      </c>
      <c r="AH102" s="5">
        <f t="shared" si="27"/>
        <v>-1.4286705641389119</v>
      </c>
      <c r="AI102" s="5">
        <f t="shared" si="28"/>
        <v>-0.89393327674231671</v>
      </c>
      <c r="AJ102" s="5">
        <f t="shared" si="29"/>
        <v>0.10972803466168557</v>
      </c>
      <c r="AK102" s="5">
        <f t="shared" si="30"/>
        <v>-1.619319748780967</v>
      </c>
      <c r="AL102" s="5">
        <f t="shared" si="31"/>
        <v>-0.82012153200875559</v>
      </c>
      <c r="AM102" s="5">
        <f t="shared" si="32"/>
        <v>-1.988553001518568</v>
      </c>
      <c r="AN102" s="5">
        <f t="shared" si="33"/>
        <v>-1.7702518881158227</v>
      </c>
      <c r="AO102" s="5">
        <f t="shared" si="34"/>
        <v>-0.51097079161257852</v>
      </c>
      <c r="AP102" s="5">
        <f t="shared" si="35"/>
        <v>-2.5302019465712107</v>
      </c>
      <c r="AQ102" s="5">
        <f t="shared" si="36"/>
        <v>-1.620840962486696</v>
      </c>
      <c r="AR102" s="5">
        <f t="shared" si="37"/>
        <v>-2.4124406321321601</v>
      </c>
      <c r="AS102" s="5">
        <f t="shared" si="38"/>
        <v>-1.9846419981848271</v>
      </c>
      <c r="AV102" s="2">
        <f t="shared" si="39"/>
        <v>93.598639121859208</v>
      </c>
      <c r="AW102" s="2">
        <f t="shared" si="40"/>
        <v>95.55506792872464</v>
      </c>
      <c r="AX102" s="2">
        <f t="shared" si="41"/>
        <v>96.356638093680573</v>
      </c>
      <c r="AY102" s="2">
        <f t="shared" si="42"/>
        <v>96.412596906741896</v>
      </c>
      <c r="AZ102" s="2">
        <f t="shared" si="43"/>
        <v>96.563829622161023</v>
      </c>
      <c r="BA102" s="2">
        <f t="shared" si="44"/>
        <v>98.881227428770899</v>
      </c>
      <c r="BB102" s="2">
        <f t="shared" si="45"/>
        <v>100.96797478373728</v>
      </c>
      <c r="BC102" s="2">
        <f t="shared" si="46"/>
        <v>101.59630476927344</v>
      </c>
      <c r="BD102" s="2">
        <f t="shared" si="47"/>
        <v>98.59274248659915</v>
      </c>
      <c r="BE102" s="2">
        <f t="shared" si="48"/>
        <v>93.915942279488206</v>
      </c>
      <c r="BF102" s="2">
        <f t="shared" si="49"/>
        <v>87.310841379351302</v>
      </c>
      <c r="BG102" s="2">
        <f t="shared" si="50"/>
        <v>77.920329990181273</v>
      </c>
      <c r="BH102" s="2">
        <f t="shared" si="51"/>
        <v>66.936083391168253</v>
      </c>
      <c r="BK102" s="2">
        <f>IF(OR($B102&lt;C$229, AND($B102&gt;C$230, $B102&lt;C$231)), C102, "")</f>
        <v>92.206999999999994</v>
      </c>
      <c r="BL102" s="2">
        <f>IF(OR($B102&lt;D$229, AND($B102&gt;D$230, $B102&lt;D$231)), D102, "")</f>
        <v>94.14</v>
      </c>
      <c r="BM102" s="2">
        <f>IF(OR($B102&lt;E$229, AND($B102&gt;E$230, $B102&lt;E$231)), E102, "")</f>
        <v>95.474999999999994</v>
      </c>
      <c r="BN102" s="2">
        <f>IF(OR($B102&lt;F$229, AND($B102&gt;F$230, $B102&lt;F$231)), F102, "")</f>
        <v>96.525000000000006</v>
      </c>
      <c r="BO102" s="2">
        <f>IF(OR($B102&lt;G$229, AND($B102&gt;G$230, $B102&lt;G$231)), G102, "")</f>
        <v>94.948999999999998</v>
      </c>
      <c r="BP102" s="2">
        <f>IF(OR($B102&lt;H$229, AND($B102&gt;H$230, $B102&lt;H$231)), H102, "")</f>
        <v>98.067999999999998</v>
      </c>
      <c r="BQ102" s="2">
        <f>IF(OR($B102&lt;I$229, AND($B102&gt;I$230, $B102&lt;I$231)), I102, "")</f>
        <v>98.983000000000004</v>
      </c>
      <c r="BR102" s="2">
        <f>IF(OR($B102&lt;J$229, AND($B102&gt;J$230, $B102&lt;J$231)), J102, "")</f>
        <v>99.831000000000003</v>
      </c>
      <c r="BS102" s="2">
        <f>IF(OR($B102&lt;K$229, AND($B102&gt;K$230, $B102&lt;K$231)), K102, "")</f>
        <v>98.084999999999994</v>
      </c>
      <c r="BT102" s="2">
        <f>IF(OR($B102&lt;L$229, AND($B102&gt;L$230, $B102&lt;L$231)), L102, "")</f>
        <v>91.39</v>
      </c>
      <c r="BU102" s="2">
        <f>IF(OR($B102&lt;M$229, AND($B102&gt;M$230, $B102&lt;M$231)), M102, "")</f>
        <v>85.694999999999993</v>
      </c>
      <c r="BV102" s="2">
        <f>IF(OR($B102&lt;N$229, AND($B102&gt;N$230, $B102&lt;N$231)), N102, "")</f>
        <v>75.508200000000002</v>
      </c>
      <c r="BW102" s="2">
        <f>IF(OR($B102&lt;O$229, AND($B102&gt;O$230, $B102&lt;O$231)), O102, "")</f>
        <v>64.952399999999997</v>
      </c>
      <c r="BZ102" s="2">
        <f>IF(OR(AND($B102&gt;C$230, $B102&lt;C$231), $B102&gt;C$232), C102, "")</f>
        <v>92.206999999999994</v>
      </c>
      <c r="CA102" s="2">
        <f>IF(OR(AND($B102&gt;D$230, $B102&lt;D$231), $B102&gt;D$232), D102, "")</f>
        <v>94.14</v>
      </c>
      <c r="CB102" s="2">
        <f>IF(OR(AND($B102&gt;E$230, $B102&lt;E$231), $B102&gt;E$232), E102, "")</f>
        <v>95.474999999999994</v>
      </c>
      <c r="CC102" s="2">
        <f>IF(OR(AND($B102&gt;F$230, $B102&lt;F$231), $B102&gt;F$232), F102, "")</f>
        <v>96.525000000000006</v>
      </c>
      <c r="CD102" s="2">
        <f>IF(OR(AND($B102&gt;G$230, $B102&lt;G$231), $B102&gt;G$232), G102, "")</f>
        <v>94.948999999999998</v>
      </c>
      <c r="CE102" s="2">
        <f>IF(OR(AND($B102&gt;H$230, $B102&lt;H$231), $B102&gt;H$232), H102, "")</f>
        <v>98.067999999999998</v>
      </c>
      <c r="CF102" s="2">
        <f>IF(OR(AND($B102&gt;I$230, $B102&lt;I$231), $B102&gt;I$232), I102, "")</f>
        <v>98.983000000000004</v>
      </c>
      <c r="CG102" s="2">
        <f>IF(OR(AND($B102&gt;J$230, $B102&lt;J$231), $B102&gt;J$232), J102, "")</f>
        <v>99.831000000000003</v>
      </c>
      <c r="CH102" s="2">
        <f>IF(OR(AND($B102&gt;K$230, $B102&lt;K$231), $B102&gt;K$232), K102, "")</f>
        <v>98.084999999999994</v>
      </c>
      <c r="CI102" s="2">
        <f>IF(OR(AND($B102&gt;L$230, $B102&lt;L$231), $B102&gt;L$232), L102, "")</f>
        <v>91.39</v>
      </c>
      <c r="CJ102" s="2">
        <f>IF(OR(AND($B102&gt;M$230, $B102&lt;M$231), $B102&gt;M$232), M102, "")</f>
        <v>85.694999999999993</v>
      </c>
      <c r="CK102" s="2">
        <f>IF(OR(AND($B102&gt;N$230, $B102&lt;N$231), $B102&gt;N$232), N102, "")</f>
        <v>75.508200000000002</v>
      </c>
      <c r="CL102" s="2">
        <f>IF(OR(AND($B102&gt;O$230, $B102&lt;O$231), $B102&gt;O$232), O102, "")</f>
        <v>64.952399999999997</v>
      </c>
      <c r="CO102" s="2">
        <f>BK$207*$B102+BK$209</f>
        <v>93.684070869517271</v>
      </c>
      <c r="CP102" s="2">
        <f>BL$207*$B102+BL$209</f>
        <v>95.783749186447906</v>
      </c>
      <c r="CQ102" s="2">
        <f>BM$207*$B102+BM$209</f>
        <v>96.53834095815408</v>
      </c>
      <c r="CR102" s="2">
        <f>BN$207*$B102+BN$209</f>
        <v>96.566799167857226</v>
      </c>
      <c r="CS102" s="2">
        <f>BO$207*$B102+BO$209</f>
        <v>96.796636066198275</v>
      </c>
      <c r="CT102" s="2">
        <f>BP$207*$B102+BP$209</f>
        <v>99.051920282132315</v>
      </c>
      <c r="CU102" s="2">
        <f>BQ$207*$B102+BQ$209</f>
        <v>101.22935629743115</v>
      </c>
      <c r="CV102" s="2">
        <f>BR$207*$B102+BR$209</f>
        <v>101.89020133857521</v>
      </c>
      <c r="CW102" s="2">
        <f>BS$207*$B102+BS$209</f>
        <v>98.898910964432133</v>
      </c>
      <c r="CX102" s="2">
        <f>BT$207*$B102+BT$209</f>
        <v>94.185105209447357</v>
      </c>
      <c r="CY102" s="2">
        <f>BU$207*$B102+BU$209</f>
        <v>87.504597351380639</v>
      </c>
      <c r="CZ102" s="2">
        <f>BV$207*$B102+BV$209</f>
        <v>78.094153897502551</v>
      </c>
      <c r="DA102" s="2">
        <f>BW$207*$B102+BW$209</f>
        <v>67.042133457693282</v>
      </c>
      <c r="DD102" s="2">
        <f>BZ$207*$B102+BZ$209</f>
        <v>93.432675066741297</v>
      </c>
      <c r="DE102" s="2">
        <f>CA$207*$B102+CA$209</f>
        <v>95.201080410442074</v>
      </c>
      <c r="DF102" s="2">
        <f>CB$207*$B102+CB$209</f>
        <v>96.083948425754258</v>
      </c>
      <c r="DG102" s="2">
        <f>CC$207*$B102+CC$209</f>
        <v>96.204928588954147</v>
      </c>
      <c r="DH102" s="2">
        <f>CD$207*$B102+CD$209</f>
        <v>96.232041048157072</v>
      </c>
      <c r="DI102" s="2">
        <f>CE$207*$B102+CE$209</f>
        <v>98.62984392433215</v>
      </c>
      <c r="DJ102" s="2">
        <f>CF$207*$B102+CF$209</f>
        <v>100.60540906037471</v>
      </c>
      <c r="DK102" s="2">
        <f>CG$207*$B102+CG$209</f>
        <v>101.17413628787082</v>
      </c>
      <c r="DL102" s="2">
        <f>CH$207*$B102+CH$209</f>
        <v>98.160029564403033</v>
      </c>
      <c r="DM102" s="2">
        <f>CI$207*$B102+CI$209</f>
        <v>93.520446604903753</v>
      </c>
      <c r="DN102" s="2">
        <f>CJ$207*$B102+CJ$209</f>
        <v>87.013341424877922</v>
      </c>
      <c r="DO102" s="2">
        <f>CK$207*$B102+CK$209</f>
        <v>77.69624767358593</v>
      </c>
      <c r="DP102" s="2">
        <f>CL$207*$B102+CL$209</f>
        <v>66.78230624391513</v>
      </c>
      <c r="DS102" s="2">
        <f>POWER(10,($B102-C$227)/C$228)/(1+POWER(10,($B102-C$227)/C$228))</f>
        <v>0.33982964995719162</v>
      </c>
      <c r="DT102" s="2">
        <f>POWER(10,($B102-D$227)/D$228)/(1+POWER(10,($B102-D$227)/D$228))</f>
        <v>0.39247213363801969</v>
      </c>
      <c r="DU102" s="2">
        <f>POWER(10,($B102-E$227)/E$228)/(1+POWER(10,($B102-E$227)/E$228))</f>
        <v>0.39988083323877827</v>
      </c>
      <c r="DV102" s="2">
        <f>POWER(10,($B102-F$227)/F$228)/(1+POWER(10,($B102-F$227)/F$228))</f>
        <v>0.4261254440268451</v>
      </c>
      <c r="DW102" s="2">
        <f>POWER(10,($B102-G$227)/G$228)/(1+POWER(10,($B102-G$227)/G$228))</f>
        <v>0.4123423632836053</v>
      </c>
      <c r="DX102" s="2">
        <f>POWER(10,($B102-H$227)/H$228)/(1+POWER(10,($B102-H$227)/H$228))</f>
        <v>0.40441225907808886</v>
      </c>
      <c r="DY102" s="2">
        <f>POWER(10,($B102-I$227)/I$228)/(1+POWER(10,($B102-I$227)/I$228))</f>
        <v>0.41891605278513072</v>
      </c>
      <c r="DZ102" s="2">
        <f>POWER(10,($B102-J$227)/J$228)/(1+POWER(10,($B102-J$227)/J$228))</f>
        <v>0.41043277983286025</v>
      </c>
      <c r="EA102" s="2">
        <f>POWER(10,($B102-K$227)/K$228)/(1+POWER(10,($B102-K$227)/K$228))</f>
        <v>0.41436755319721297</v>
      </c>
      <c r="EB102" s="2">
        <f>POWER(10,($B102-L$227)/L$228)/(1+POWER(10,($B102-L$227)/L$228))</f>
        <v>0.40496418479977714</v>
      </c>
      <c r="EC102" s="2">
        <f>POWER(10,($B102-M$227)/M$228)/(1+POWER(10,($B102-M$227)/M$228))</f>
        <v>0.39440943422034497</v>
      </c>
      <c r="ED102" s="2">
        <f>POWER(10,($B102-N$227)/N$228)/(1+POWER(10,($B102-N$227)/N$228))</f>
        <v>0.43684641474143954</v>
      </c>
      <c r="EE102" s="2">
        <f>POWER(10,($B102-O$227)/O$228)/(1+POWER(10,($B102-O$227)/O$228))</f>
        <v>0.40815611645503203</v>
      </c>
    </row>
    <row r="103" spans="2:135" x14ac:dyDescent="0.25">
      <c r="B103" s="2">
        <v>97</v>
      </c>
      <c r="C103">
        <v>93.397000000000006</v>
      </c>
      <c r="D103">
        <v>95.18</v>
      </c>
      <c r="E103">
        <v>95.338999999999999</v>
      </c>
      <c r="F103">
        <v>94.558999999999997</v>
      </c>
      <c r="G103">
        <v>94.712000000000003</v>
      </c>
      <c r="H103">
        <v>97.305000000000007</v>
      </c>
      <c r="I103">
        <v>98.897999999999996</v>
      </c>
      <c r="J103">
        <v>99.593000000000004</v>
      </c>
      <c r="K103">
        <v>97.492000000000004</v>
      </c>
      <c r="L103">
        <v>92.948999999999998</v>
      </c>
      <c r="M103">
        <v>85.322000000000003</v>
      </c>
      <c r="N103">
        <v>76.426199999999994</v>
      </c>
      <c r="O103">
        <v>65.381</v>
      </c>
      <c r="R103" s="5">
        <f>AV103+(C$209*_xlfn.NORM.DIST($B103,C$214*C$215+C$213,C$219*C$214,FALSE))+(C$211*_xlfn.NORM.DIST($B103,C$214*C$216+C$213,C$220*C$214,FALSE))+(C$210*_xlfn.NORM.DIST($B103,C$214*C$217+C$213,C$221*C$214,FALSE))+(C$212*_xlfn.NORM.DIST($B103,C$214*C$218+C$213,C$222*C$214,FALSE))</f>
        <v>93.604919261343639</v>
      </c>
      <c r="S103" s="5">
        <f>AW103+(D$209*_xlfn.NORM.DIST($B103,D$214*D$215+D$213,D$219*D$214,FALSE))+(D$211*_xlfn.NORM.DIST($B103,D$214*D$216+D$213,D$220*D$214,FALSE))+(D$210*_xlfn.NORM.DIST($B103,D$214*D$217+D$213,D$221*D$214,FALSE))+(D$212*_xlfn.NORM.DIST($B103,D$214*D$218+D$213,D$222*D$214,FALSE))</f>
        <v>95.523369315378872</v>
      </c>
      <c r="T103" s="5">
        <f>AX103+(E$209*_xlfn.NORM.DIST($B103,E$214*E$215+E$213,E$219*E$214,FALSE))+(E$211*_xlfn.NORM.DIST($B103,E$214*E$216+E$213,E$220*E$214,FALSE))+(E$210*_xlfn.NORM.DIST($B103,E$214*E$217+E$213,E$221*E$214,FALSE))+(E$212*_xlfn.NORM.DIST($B103,E$214*E$218+E$213,E$222*E$214,FALSE))</f>
        <v>96.326314484261914</v>
      </c>
      <c r="U103" s="5">
        <f>AY103+(F$209*_xlfn.NORM.DIST($B103,F$214*F$215+F$213,F$219*F$214,FALSE))+(F$211*_xlfn.NORM.DIST($B103,F$214*F$216+F$213,F$220*F$214,FALSE))+(F$210*_xlfn.NORM.DIST($B103,F$214*F$217+F$213,F$221*F$214,FALSE))+(F$212*_xlfn.NORM.DIST($B103,F$214*F$218+F$213,F$222*F$214,FALSE))</f>
        <v>96.38104668125537</v>
      </c>
      <c r="V103" s="5">
        <f>AZ103+(G$209*_xlfn.NORM.DIST($B103,G$214*G$215+G$213,G$219*G$214,FALSE))+(G$211*_xlfn.NORM.DIST($B103,G$214*G$216+G$213,G$220*G$214,FALSE))+(G$210*_xlfn.NORM.DIST($B103,G$214*G$217+G$213,G$221*G$214,FALSE))+(G$212*_xlfn.NORM.DIST($B103,G$214*G$218+G$213,G$222*G$214,FALSE))</f>
        <v>96.551468202257084</v>
      </c>
      <c r="W103" s="5">
        <f>BA103+(H$209*_xlfn.NORM.DIST($B103,H$214*H$215+H$213,H$219*H$214,FALSE))+(H$211*_xlfn.NORM.DIST($B103,H$214*H$216+H$213,H$220*H$214,FALSE))+(H$210*_xlfn.NORM.DIST($B103,H$214*H$217+H$213,H$221*H$214,FALSE))+(H$212*_xlfn.NORM.DIST($B103,H$214*H$218+H$213,H$222*H$214,FALSE))</f>
        <v>98.887124546598869</v>
      </c>
      <c r="X103" s="5">
        <f>BB103+(I$209*_xlfn.NORM.DIST($B103,I$214*I$215+I$213,I$219*I$214,FALSE))+(I$211*_xlfn.NORM.DIST($B103,I$214*I$216+I$213,I$220*I$214,FALSE))+(I$210*_xlfn.NORM.DIST($B103,I$214*I$217+I$213,I$221*I$214,FALSE))+(I$212*_xlfn.NORM.DIST($B103,I$214*I$218+I$213,I$222*I$214,FALSE))</f>
        <v>100.96207801398722</v>
      </c>
      <c r="Y103" s="5">
        <f>BC103+(J$209*_xlfn.NORM.DIST($B103,J$214*J$215+J$213,J$219*J$214,FALSE))+(J$211*_xlfn.NORM.DIST($B103,J$214*J$216+J$213,J$220*J$214,FALSE))+(J$210*_xlfn.NORM.DIST($B103,J$214*J$217+J$213,J$221*J$214,FALSE))+(J$212*_xlfn.NORM.DIST($B103,J$214*J$218+J$213,J$222*J$214,FALSE))</f>
        <v>101.58720942915426</v>
      </c>
      <c r="Z103" s="5">
        <f>BD103+(K$209*_xlfn.NORM.DIST($B103,K$214*K$215+K$213,K$219*K$214,FALSE))+(K$211*_xlfn.NORM.DIST($B103,K$214*K$216+K$213,K$220*K$214,FALSE))+(K$210*_xlfn.NORM.DIST($B103,K$214*K$217+K$213,K$221*K$214,FALSE))+(K$212*_xlfn.NORM.DIST($B103,K$214*K$218+K$213,K$222*K$214,FALSE))</f>
        <v>98.572505130194514</v>
      </c>
      <c r="AA103" s="5">
        <f>BE103+(L$209*_xlfn.NORM.DIST($B103,L$214*L$215+L$213,L$219*L$214,FALSE))+(L$211*_xlfn.NORM.DIST($B103,L$214*L$216+L$213,L$220*L$214,FALSE))+(L$210*_xlfn.NORM.DIST($B103,L$214*L$217+L$213,L$221*L$214,FALSE))+(L$212*_xlfn.NORM.DIST($B103,L$214*L$218+L$213,L$222*L$214,FALSE))</f>
        <v>93.894302370267241</v>
      </c>
      <c r="AB103" s="5">
        <f>BF103+(M$209*_xlfn.NORM.DIST($B103,M$214*M$215+M$213,M$219*M$214,FALSE))+(M$211*_xlfn.NORM.DIST($B103,M$214*M$216+M$213,M$220*M$214,FALSE))+(M$210*_xlfn.NORM.DIST($B103,M$214*M$217+M$213,M$221*M$214,FALSE))+(M$212*_xlfn.NORM.DIST($B103,M$214*M$218+M$213,M$222*M$214,FALSE))</f>
        <v>87.30035457655201</v>
      </c>
      <c r="AC103" s="5">
        <f>BG103+(N$209*_xlfn.NORM.DIST($B103,N$214*N$215+N$213,N$219*N$214,FALSE))+(N$211*_xlfn.NORM.DIST($B103,N$214*N$216+N$213,N$220*N$214,FALSE))+(N$210*_xlfn.NORM.DIST($B103,N$214*N$217+N$213,N$221*N$214,FALSE))+(N$212*_xlfn.NORM.DIST($B103,N$214*N$218+N$213,N$222*N$214,FALSE))</f>
        <v>77.916560081578197</v>
      </c>
      <c r="AD103" s="5">
        <f>BH103+(O$209*_xlfn.NORM.DIST($B103,O$214*O$215+O$213,O$219*O$214,FALSE))+(O$211*_xlfn.NORM.DIST($B103,O$214*O$216+O$213,O$220*O$214,FALSE))+(O$210*_xlfn.NORM.DIST($B103,O$214*O$217+O$213,O$221*O$214,FALSE))+(O$212*_xlfn.NORM.DIST($B103,O$214*O$218+O$213,O$222*O$214,FALSE))</f>
        <v>66.936949196278576</v>
      </c>
      <c r="AE103" s="5"/>
      <c r="AG103" s="5">
        <f t="shared" si="26"/>
        <v>-0.20791926134363337</v>
      </c>
      <c r="AH103" s="5">
        <f t="shared" si="27"/>
        <v>-0.34336931537886528</v>
      </c>
      <c r="AI103" s="5">
        <f t="shared" si="28"/>
        <v>-0.98731448426191548</v>
      </c>
      <c r="AJ103" s="5">
        <f t="shared" si="29"/>
        <v>-1.8220466812553724</v>
      </c>
      <c r="AK103" s="5">
        <f t="shared" si="30"/>
        <v>-1.8394682022570805</v>
      </c>
      <c r="AL103" s="5">
        <f t="shared" si="31"/>
        <v>-1.5821245465988625</v>
      </c>
      <c r="AM103" s="5">
        <f t="shared" si="32"/>
        <v>-2.0640780139872277</v>
      </c>
      <c r="AN103" s="5">
        <f t="shared" si="33"/>
        <v>-1.9942094291542531</v>
      </c>
      <c r="AO103" s="5">
        <f t="shared" si="34"/>
        <v>-1.0805051301945099</v>
      </c>
      <c r="AP103" s="5">
        <f t="shared" si="35"/>
        <v>-0.94530237026724251</v>
      </c>
      <c r="AQ103" s="5">
        <f t="shared" si="36"/>
        <v>-1.9783545765520074</v>
      </c>
      <c r="AR103" s="5">
        <f t="shared" si="37"/>
        <v>-1.4903600815782028</v>
      </c>
      <c r="AS103" s="5">
        <f t="shared" si="38"/>
        <v>-1.5559491962785756</v>
      </c>
      <c r="AV103" s="2">
        <f t="shared" si="39"/>
        <v>93.57378661063683</v>
      </c>
      <c r="AW103" s="2">
        <f t="shared" si="40"/>
        <v>95.518850799769751</v>
      </c>
      <c r="AX103" s="2">
        <f t="shared" si="41"/>
        <v>96.322297060470532</v>
      </c>
      <c r="AY103" s="2">
        <f t="shared" si="42"/>
        <v>96.380226217340535</v>
      </c>
      <c r="AZ103" s="2">
        <f t="shared" si="43"/>
        <v>96.550054276102344</v>
      </c>
      <c r="BA103" s="2">
        <f t="shared" si="44"/>
        <v>98.884904784118234</v>
      </c>
      <c r="BB103" s="2">
        <f t="shared" si="45"/>
        <v>100.96095268052409</v>
      </c>
      <c r="BC103" s="2">
        <f t="shared" si="46"/>
        <v>101.58563484276854</v>
      </c>
      <c r="BD103" s="2">
        <f t="shared" si="47"/>
        <v>98.571483638167507</v>
      </c>
      <c r="BE103" s="2">
        <f t="shared" si="48"/>
        <v>93.892933095721531</v>
      </c>
      <c r="BF103" s="2">
        <f t="shared" si="49"/>
        <v>87.298712519459229</v>
      </c>
      <c r="BG103" s="2">
        <f t="shared" si="50"/>
        <v>77.916434766500032</v>
      </c>
      <c r="BH103" s="2">
        <f t="shared" si="51"/>
        <v>66.936644127354825</v>
      </c>
      <c r="BK103" s="2">
        <f>IF(OR($B103&lt;C$229, AND($B103&gt;C$230, $B103&lt;C$231)), C103, "")</f>
        <v>93.397000000000006</v>
      </c>
      <c r="BL103" s="2">
        <f>IF(OR($B103&lt;D$229, AND($B103&gt;D$230, $B103&lt;D$231)), D103, "")</f>
        <v>95.18</v>
      </c>
      <c r="BM103" s="2">
        <f>IF(OR($B103&lt;E$229, AND($B103&gt;E$230, $B103&lt;E$231)), E103, "")</f>
        <v>95.338999999999999</v>
      </c>
      <c r="BN103" s="2">
        <f>IF(OR($B103&lt;F$229, AND($B103&gt;F$230, $B103&lt;F$231)), F103, "")</f>
        <v>94.558999999999997</v>
      </c>
      <c r="BO103" s="2">
        <f>IF(OR($B103&lt;G$229, AND($B103&gt;G$230, $B103&lt;G$231)), G103, "")</f>
        <v>94.712000000000003</v>
      </c>
      <c r="BP103" s="2">
        <f>IF(OR($B103&lt;H$229, AND($B103&gt;H$230, $B103&lt;H$231)), H103, "")</f>
        <v>97.305000000000007</v>
      </c>
      <c r="BQ103" s="2">
        <f>IF(OR($B103&lt;I$229, AND($B103&gt;I$230, $B103&lt;I$231)), I103, "")</f>
        <v>98.897999999999996</v>
      </c>
      <c r="BR103" s="2">
        <f>IF(OR($B103&lt;J$229, AND($B103&gt;J$230, $B103&lt;J$231)), J103, "")</f>
        <v>99.593000000000004</v>
      </c>
      <c r="BS103" s="2">
        <f>IF(OR($B103&lt;K$229, AND($B103&gt;K$230, $B103&lt;K$231)), K103, "")</f>
        <v>97.492000000000004</v>
      </c>
      <c r="BT103" s="2">
        <f>IF(OR($B103&lt;L$229, AND($B103&gt;L$230, $B103&lt;L$231)), L103, "")</f>
        <v>92.948999999999998</v>
      </c>
      <c r="BU103" s="2">
        <f>IF(OR($B103&lt;M$229, AND($B103&gt;M$230, $B103&lt;M$231)), M103, "")</f>
        <v>85.322000000000003</v>
      </c>
      <c r="BV103" s="2">
        <f>IF(OR($B103&lt;N$229, AND($B103&gt;N$230, $B103&lt;N$231)), N103, "")</f>
        <v>76.426199999999994</v>
      </c>
      <c r="BW103" s="2">
        <f>IF(OR($B103&lt;O$229, AND($B103&gt;O$230, $B103&lt;O$231)), O103, "")</f>
        <v>65.381</v>
      </c>
      <c r="BZ103" s="2">
        <f>IF(OR(AND($B103&gt;C$230, $B103&lt;C$231), $B103&gt;C$232), C103, "")</f>
        <v>93.397000000000006</v>
      </c>
      <c r="CA103" s="2">
        <f>IF(OR(AND($B103&gt;D$230, $B103&lt;D$231), $B103&gt;D$232), D103, "")</f>
        <v>95.18</v>
      </c>
      <c r="CB103" s="2">
        <f>IF(OR(AND($B103&gt;E$230, $B103&lt;E$231), $B103&gt;E$232), E103, "")</f>
        <v>95.338999999999999</v>
      </c>
      <c r="CC103" s="2">
        <f>IF(OR(AND($B103&gt;F$230, $B103&lt;F$231), $B103&gt;F$232), F103, "")</f>
        <v>94.558999999999997</v>
      </c>
      <c r="CD103" s="2">
        <f>IF(OR(AND($B103&gt;G$230, $B103&lt;G$231), $B103&gt;G$232), G103, "")</f>
        <v>94.712000000000003</v>
      </c>
      <c r="CE103" s="2">
        <f>IF(OR(AND($B103&gt;H$230, $B103&lt;H$231), $B103&gt;H$232), H103, "")</f>
        <v>97.305000000000007</v>
      </c>
      <c r="CF103" s="2">
        <f>IF(OR(AND($B103&gt;I$230, $B103&lt;I$231), $B103&gt;I$232), I103, "")</f>
        <v>98.897999999999996</v>
      </c>
      <c r="CG103" s="2">
        <f>IF(OR(AND($B103&gt;J$230, $B103&lt;J$231), $B103&gt;J$232), J103, "")</f>
        <v>99.593000000000004</v>
      </c>
      <c r="CH103" s="2">
        <f>IF(OR(AND($B103&gt;K$230, $B103&lt;K$231), $B103&gt;K$232), K103, "")</f>
        <v>97.492000000000004</v>
      </c>
      <c r="CI103" s="2">
        <f>IF(OR(AND($B103&gt;L$230, $B103&lt;L$231), $B103&gt;L$232), L103, "")</f>
        <v>92.948999999999998</v>
      </c>
      <c r="CJ103" s="2">
        <f>IF(OR(AND($B103&gt;M$230, $B103&lt;M$231), $B103&gt;M$232), M103, "")</f>
        <v>85.322000000000003</v>
      </c>
      <c r="CK103" s="2">
        <f>IF(OR(AND($B103&gt;N$230, $B103&lt;N$231), $B103&gt;N$232), N103, "")</f>
        <v>76.426199999999994</v>
      </c>
      <c r="CL103" s="2">
        <f>IF(OR(AND($B103&gt;O$230, $B103&lt;O$231), $B103&gt;O$232), O103, "")</f>
        <v>65.381</v>
      </c>
      <c r="CO103" s="2">
        <f>BK$207*$B103+BK$209</f>
        <v>93.699385106555098</v>
      </c>
      <c r="CP103" s="2">
        <f>BL$207*$B103+BL$209</f>
        <v>95.792158893515733</v>
      </c>
      <c r="CQ103" s="2">
        <f>BM$207*$B103+BM$209</f>
        <v>96.534866407776207</v>
      </c>
      <c r="CR103" s="2">
        <f>BN$207*$B103+BN$209</f>
        <v>96.565063986863862</v>
      </c>
      <c r="CS103" s="2">
        <f>BO$207*$B103+BO$209</f>
        <v>96.815719374317027</v>
      </c>
      <c r="CT103" s="2">
        <f>BP$207*$B103+BP$209</f>
        <v>99.089483176276616</v>
      </c>
      <c r="CU103" s="2">
        <f>BQ$207*$B103+BQ$209</f>
        <v>101.27328585170736</v>
      </c>
      <c r="CV103" s="2">
        <f>BR$207*$B103+BR$209</f>
        <v>101.94007313113796</v>
      </c>
      <c r="CW103" s="2">
        <f>BS$207*$B103+BS$209</f>
        <v>98.94121096907061</v>
      </c>
      <c r="CX103" s="2">
        <f>BT$207*$B103+BT$209</f>
        <v>94.215361498305228</v>
      </c>
      <c r="CY103" s="2">
        <f>BU$207*$B103+BU$209</f>
        <v>87.542273504130875</v>
      </c>
      <c r="CZ103" s="2">
        <f>BV$207*$B103+BV$209</f>
        <v>78.137589556832722</v>
      </c>
      <c r="DA103" s="2">
        <f>BW$207*$B103+BW$209</f>
        <v>67.072968470152773</v>
      </c>
      <c r="DD103" s="2">
        <f>BZ$207*$B103+BZ$209</f>
        <v>93.351261418029864</v>
      </c>
      <c r="DE103" s="2">
        <f>CA$207*$B103+CA$209</f>
        <v>95.133008471215149</v>
      </c>
      <c r="DF103" s="2">
        <f>CB$207*$B103+CB$209</f>
        <v>96.031354304595453</v>
      </c>
      <c r="DG103" s="2">
        <f>CC$207*$B103+CC$209</f>
        <v>96.153203027191864</v>
      </c>
      <c r="DH103" s="2">
        <f>CD$207*$B103+CD$209</f>
        <v>96.204750815185974</v>
      </c>
      <c r="DI103" s="2">
        <f>CE$207*$B103+CE$209</f>
        <v>98.610127264412441</v>
      </c>
      <c r="DJ103" s="2">
        <f>CF$207*$B103+CF$209</f>
        <v>100.56583179551924</v>
      </c>
      <c r="DK103" s="2">
        <f>CG$207*$B103+CG$209</f>
        <v>101.12129930836564</v>
      </c>
      <c r="DL103" s="2">
        <f>CH$207*$B103+CH$209</f>
        <v>98.094919953053065</v>
      </c>
      <c r="DM103" s="2">
        <f>CI$207*$B103+CI$209</f>
        <v>93.460857455025277</v>
      </c>
      <c r="DN103" s="2">
        <f>CJ$207*$B103+CJ$209</f>
        <v>86.957645655974815</v>
      </c>
      <c r="DO103" s="2">
        <f>CK$207*$B103+CK$209</f>
        <v>77.65642214589117</v>
      </c>
      <c r="DP103" s="2">
        <f>CL$207*$B103+CL$209</f>
        <v>66.756361338635671</v>
      </c>
      <c r="DS103" s="2">
        <f>POWER(10,($B103-C$227)/C$228)/(1+POWER(10,($B103-C$227)/C$228))</f>
        <v>0.36078698479367799</v>
      </c>
      <c r="DT103" s="2">
        <f>POWER(10,($B103-D$227)/D$228)/(1+POWER(10,($B103-D$227)/D$228))</f>
        <v>0.41463690911713635</v>
      </c>
      <c r="DU103" s="2">
        <f>POWER(10,($B103-E$227)/E$228)/(1+POWER(10,($B103-E$227)/E$228))</f>
        <v>0.42217326249525383</v>
      </c>
      <c r="DV103" s="2">
        <f>POWER(10,($B103-F$227)/F$228)/(1+POWER(10,($B103-F$227)/F$228))</f>
        <v>0.44878681793614245</v>
      </c>
      <c r="DW103" s="2">
        <f>POWER(10,($B103-G$227)/G$228)/(1+POWER(10,($B103-G$227)/G$228))</f>
        <v>0.43482613670418729</v>
      </c>
      <c r="DX103" s="2">
        <f>POWER(10,($B103-H$227)/H$228)/(1+POWER(10,($B103-H$227)/H$228))</f>
        <v>0.42677765538093282</v>
      </c>
      <c r="DY103" s="2">
        <f>POWER(10,($B103-I$227)/I$228)/(1+POWER(10,($B103-I$227)/I$228))</f>
        <v>0.44148898214843263</v>
      </c>
      <c r="DZ103" s="2">
        <f>POWER(10,($B103-J$227)/J$228)/(1+POWER(10,($B103-J$227)/J$228))</f>
        <v>0.43288913068729556</v>
      </c>
      <c r="EA103" s="2">
        <f>POWER(10,($B103-K$227)/K$228)/(1+POWER(10,($B103-K$227)/K$228))</f>
        <v>0.43687965948515961</v>
      </c>
      <c r="EB103" s="2">
        <f>POWER(10,($B103-L$227)/L$228)/(1+POWER(10,($B103-L$227)/L$228))</f>
        <v>0.42733820375838449</v>
      </c>
      <c r="EC103" s="2">
        <f>POWER(10,($B103-M$227)/M$228)/(1+POWER(10,($B103-M$227)/M$228))</f>
        <v>0.41660859201256922</v>
      </c>
      <c r="ED103" s="2">
        <f>POWER(10,($B103-N$227)/N$228)/(1+POWER(10,($B103-N$227)/N$228))</f>
        <v>0.45962129874908403</v>
      </c>
      <c r="EE103" s="2">
        <f>POWER(10,($B103-O$227)/O$228)/(1+POWER(10,($B103-O$227)/O$228))</f>
        <v>0.43057887592333238</v>
      </c>
    </row>
    <row r="104" spans="2:135" x14ac:dyDescent="0.25">
      <c r="B104" s="2">
        <v>98</v>
      </c>
      <c r="C104">
        <v>93.293000000000006</v>
      </c>
      <c r="D104">
        <v>96.64</v>
      </c>
      <c r="E104">
        <v>94.287999999999997</v>
      </c>
      <c r="F104">
        <v>95.203000000000003</v>
      </c>
      <c r="G104">
        <v>95.915000000000006</v>
      </c>
      <c r="H104">
        <v>96.287999999999997</v>
      </c>
      <c r="I104">
        <v>99.338999999999999</v>
      </c>
      <c r="J104">
        <v>100.84699999999999</v>
      </c>
      <c r="K104">
        <v>97.948999999999998</v>
      </c>
      <c r="L104">
        <v>92.644000000000005</v>
      </c>
      <c r="M104">
        <v>87.102000000000004</v>
      </c>
      <c r="N104">
        <v>76.852500000000006</v>
      </c>
      <c r="O104">
        <v>65.1905</v>
      </c>
      <c r="R104" s="5">
        <f>AV104+(C$209*_xlfn.NORM.DIST($B104,C$214*C$215+C$213,C$219*C$214,FALSE))+(C$211*_xlfn.NORM.DIST($B104,C$214*C$216+C$213,C$220*C$214,FALSE))+(C$210*_xlfn.NORM.DIST($B104,C$214*C$217+C$213,C$221*C$214,FALSE))+(C$212*_xlfn.NORM.DIST($B104,C$214*C$218+C$213,C$222*C$214,FALSE))</f>
        <v>93.555868403350004</v>
      </c>
      <c r="S104" s="5">
        <f>AW104+(D$209*_xlfn.NORM.DIST($B104,D$214*D$215+D$213,D$219*D$214,FALSE))+(D$211*_xlfn.NORM.DIST($B104,D$214*D$216+D$213,D$220*D$214,FALSE))+(D$210*_xlfn.NORM.DIST($B104,D$214*D$217+D$213,D$221*D$214,FALSE))+(D$212*_xlfn.NORM.DIST($B104,D$214*D$218+D$213,D$222*D$214,FALSE))</f>
        <v>95.480389865215045</v>
      </c>
      <c r="T104" s="5">
        <f>AX104+(E$209*_xlfn.NORM.DIST($B104,E$214*E$215+E$213,E$219*E$214,FALSE))+(E$211*_xlfn.NORM.DIST($B104,E$214*E$216+E$213,E$220*E$214,FALSE))+(E$210*_xlfn.NORM.DIST($B104,E$214*E$217+E$213,E$221*E$214,FALSE))+(E$212*_xlfn.NORM.DIST($B104,E$214*E$218+E$213,E$222*E$214,FALSE))</f>
        <v>96.286824397179132</v>
      </c>
      <c r="U104" s="5">
        <f>AY104+(F$209*_xlfn.NORM.DIST($B104,F$214*F$215+F$213,F$219*F$214,FALSE))+(F$211*_xlfn.NORM.DIST($B104,F$214*F$216+F$213,F$220*F$214,FALSE))+(F$210*_xlfn.NORM.DIST($B104,F$214*F$217+F$213,F$221*F$214,FALSE))+(F$212*_xlfn.NORM.DIST($B104,F$214*F$218+F$213,F$222*F$214,FALSE))</f>
        <v>96.345776402315522</v>
      </c>
      <c r="V104" s="5">
        <f>AZ104+(G$209*_xlfn.NORM.DIST($B104,G$214*G$215+G$213,G$219*G$214,FALSE))+(G$211*_xlfn.NORM.DIST($B104,G$214*G$216+G$213,G$220*G$214,FALSE))+(G$210*_xlfn.NORM.DIST($B104,G$214*G$217+G$213,G$221*G$214,FALSE))+(G$212*_xlfn.NORM.DIST($B104,G$214*G$218+G$213,G$222*G$214,FALSE))</f>
        <v>96.534462865776419</v>
      </c>
      <c r="W104" s="5">
        <f>BA104+(H$209*_xlfn.NORM.DIST($B104,H$214*H$215+H$213,H$219*H$214,FALSE))+(H$211*_xlfn.NORM.DIST($B104,H$214*H$216+H$213,H$220*H$214,FALSE))+(H$210*_xlfn.NORM.DIST($B104,H$214*H$217+H$213,H$221*H$214,FALSE))+(H$212*_xlfn.NORM.DIST($B104,H$214*H$218+H$213,H$222*H$214,FALSE))</f>
        <v>98.88655258126451</v>
      </c>
      <c r="X104" s="5">
        <f>BB104+(I$209*_xlfn.NORM.DIST($B104,I$214*I$215+I$213,I$219*I$214,FALSE))+(I$211*_xlfn.NORM.DIST($B104,I$214*I$216+I$213,I$220*I$214,FALSE))+(I$210*_xlfn.NORM.DIST($B104,I$214*I$217+I$213,I$221*I$214,FALSE))+(I$212*_xlfn.NORM.DIST($B104,I$214*I$218+I$213,I$222*I$214,FALSE))</f>
        <v>100.95037711550063</v>
      </c>
      <c r="Y104" s="5">
        <f>BC104+(J$209*_xlfn.NORM.DIST($B104,J$214*J$215+J$213,J$219*J$214,FALSE))+(J$211*_xlfn.NORM.DIST($B104,J$214*J$216+J$213,J$220*J$214,FALSE))+(J$210*_xlfn.NORM.DIST($B104,J$214*J$217+J$213,J$221*J$214,FALSE))+(J$212*_xlfn.NORM.DIST($B104,J$214*J$218+J$213,J$222*J$214,FALSE))</f>
        <v>101.57061591726382</v>
      </c>
      <c r="Z104" s="5">
        <f>BD104+(K$209*_xlfn.NORM.DIST($B104,K$214*K$215+K$213,K$219*K$214,FALSE))+(K$211*_xlfn.NORM.DIST($B104,K$214*K$216+K$213,K$220*K$214,FALSE))+(K$210*_xlfn.NORM.DIST($B104,K$214*K$217+K$213,K$221*K$214,FALSE))+(K$212*_xlfn.NORM.DIST($B104,K$214*K$218+K$213,K$222*K$214,FALSE))</f>
        <v>98.545500347108344</v>
      </c>
      <c r="AA104" s="5">
        <f>BE104+(L$209*_xlfn.NORM.DIST($B104,L$214*L$215+L$213,L$219*L$214,FALSE))+(L$211*_xlfn.NORM.DIST($B104,L$214*L$216+L$213,L$220*L$214,FALSE))+(L$210*_xlfn.NORM.DIST($B104,L$214*L$217+L$213,L$221*L$214,FALSE))+(L$212*_xlfn.NORM.DIST($B104,L$214*L$218+L$213,L$222*L$214,FALSE))</f>
        <v>93.866097588170987</v>
      </c>
      <c r="AB104" s="5">
        <f>BF104+(M$209*_xlfn.NORM.DIST($B104,M$214*M$215+M$213,M$219*M$214,FALSE))+(M$211*_xlfn.NORM.DIST($B104,M$214*M$216+M$213,M$220*M$214,FALSE))+(M$210*_xlfn.NORM.DIST($B104,M$214*M$217+M$213,M$221*M$214,FALSE))+(M$212*_xlfn.NORM.DIST($B104,M$214*M$218+M$213,M$222*M$214,FALSE))</f>
        <v>87.282727509069929</v>
      </c>
      <c r="AC104" s="5">
        <f>BG104+(N$209*_xlfn.NORM.DIST($B104,N$214*N$215+N$213,N$219*N$214,FALSE))+(N$211*_xlfn.NORM.DIST($B104,N$214*N$216+N$213,N$220*N$214,FALSE))+(N$210*_xlfn.NORM.DIST($B104,N$214*N$217+N$213,N$221*N$214,FALSE))+(N$212*_xlfn.NORM.DIST($B104,N$214*N$218+N$213,N$222*N$214,FALSE))</f>
        <v>77.908794408777624</v>
      </c>
      <c r="AD104" s="5">
        <f>BH104+(O$209*_xlfn.NORM.DIST($B104,O$214*O$215+O$213,O$219*O$214,FALSE))+(O$211*_xlfn.NORM.DIST($B104,O$214*O$216+O$213,O$220*O$214,FALSE))+(O$210*_xlfn.NORM.DIST($B104,O$214*O$217+O$213,O$221*O$214,FALSE))+(O$212*_xlfn.NORM.DIST($B104,O$214*O$218+O$213,O$222*O$214,FALSE))</f>
        <v>66.934661810291715</v>
      </c>
      <c r="AE104" s="5"/>
      <c r="AG104" s="5">
        <f t="shared" si="26"/>
        <v>-0.26286840334999795</v>
      </c>
      <c r="AH104" s="5">
        <f t="shared" si="27"/>
        <v>1.1596101347849554</v>
      </c>
      <c r="AI104" s="5">
        <f t="shared" si="28"/>
        <v>-1.9988243971791348</v>
      </c>
      <c r="AJ104" s="5">
        <f t="shared" si="29"/>
        <v>-1.1427764023155191</v>
      </c>
      <c r="AK104" s="5">
        <f t="shared" si="30"/>
        <v>-0.61946286577641274</v>
      </c>
      <c r="AL104" s="5">
        <f t="shared" si="31"/>
        <v>-2.5985525812645136</v>
      </c>
      <c r="AM104" s="5">
        <f t="shared" si="32"/>
        <v>-1.6113771155006305</v>
      </c>
      <c r="AN104" s="5">
        <f t="shared" si="33"/>
        <v>-0.72361591726382812</v>
      </c>
      <c r="AO104" s="5">
        <f t="shared" si="34"/>
        <v>-0.59650034710834632</v>
      </c>
      <c r="AP104" s="5">
        <f t="shared" si="35"/>
        <v>-1.2220975881709819</v>
      </c>
      <c r="AQ104" s="5">
        <f t="shared" si="36"/>
        <v>-0.18072750906992496</v>
      </c>
      <c r="AR104" s="5">
        <f t="shared" si="37"/>
        <v>-1.0562944087776174</v>
      </c>
      <c r="AS104" s="5">
        <f t="shared" si="38"/>
        <v>-1.7441618102917147</v>
      </c>
      <c r="AV104" s="2">
        <f t="shared" si="39"/>
        <v>93.544637773666309</v>
      </c>
      <c r="AW104" s="2">
        <f t="shared" si="40"/>
        <v>95.478985036744518</v>
      </c>
      <c r="AX104" s="2">
        <f t="shared" si="41"/>
        <v>96.285588274530554</v>
      </c>
      <c r="AY104" s="2">
        <f t="shared" si="42"/>
        <v>96.345490692903468</v>
      </c>
      <c r="AZ104" s="2">
        <f t="shared" si="43"/>
        <v>96.53401524577427</v>
      </c>
      <c r="BA104" s="2">
        <f t="shared" si="44"/>
        <v>98.885857111842654</v>
      </c>
      <c r="BB104" s="2">
        <f t="shared" si="45"/>
        <v>100.94996724901085</v>
      </c>
      <c r="BC104" s="2">
        <f t="shared" si="46"/>
        <v>101.57009476537712</v>
      </c>
      <c r="BD104" s="2">
        <f t="shared" si="47"/>
        <v>98.545137841287584</v>
      </c>
      <c r="BE104" s="2">
        <f t="shared" si="48"/>
        <v>93.8656491234497</v>
      </c>
      <c r="BF104" s="2">
        <f t="shared" si="49"/>
        <v>87.282205277068044</v>
      </c>
      <c r="BG104" s="2">
        <f t="shared" si="50"/>
        <v>77.908651111807387</v>
      </c>
      <c r="BH104" s="2">
        <f t="shared" si="51"/>
        <v>66.934550861762929</v>
      </c>
      <c r="BK104" s="2">
        <f>IF(OR($B104&lt;C$229, AND($B104&gt;C$230, $B104&lt;C$231)), C104, "")</f>
        <v>93.293000000000006</v>
      </c>
      <c r="BL104" s="2">
        <f>IF(OR($B104&lt;D$229, AND($B104&gt;D$230, $B104&lt;D$231)), D104, "")</f>
        <v>96.64</v>
      </c>
      <c r="BM104" s="2">
        <f>IF(OR($B104&lt;E$229, AND($B104&gt;E$230, $B104&lt;E$231)), E104, "")</f>
        <v>94.287999999999997</v>
      </c>
      <c r="BN104" s="2">
        <f>IF(OR($B104&lt;F$229, AND($B104&gt;F$230, $B104&lt;F$231)), F104, "")</f>
        <v>95.203000000000003</v>
      </c>
      <c r="BO104" s="2">
        <f>IF(OR($B104&lt;G$229, AND($B104&gt;G$230, $B104&lt;G$231)), G104, "")</f>
        <v>95.915000000000006</v>
      </c>
      <c r="BP104" s="2">
        <f>IF(OR($B104&lt;H$229, AND($B104&gt;H$230, $B104&lt;H$231)), H104, "")</f>
        <v>96.287999999999997</v>
      </c>
      <c r="BQ104" s="2">
        <f>IF(OR($B104&lt;I$229, AND($B104&gt;I$230, $B104&lt;I$231)), I104, "")</f>
        <v>99.338999999999999</v>
      </c>
      <c r="BR104" s="2">
        <f>IF(OR($B104&lt;J$229, AND($B104&gt;J$230, $B104&lt;J$231)), J104, "")</f>
        <v>100.84699999999999</v>
      </c>
      <c r="BS104" s="2">
        <f>IF(OR($B104&lt;K$229, AND($B104&gt;K$230, $B104&lt;K$231)), K104, "")</f>
        <v>97.948999999999998</v>
      </c>
      <c r="BT104" s="2">
        <f>IF(OR($B104&lt;L$229, AND($B104&gt;L$230, $B104&lt;L$231)), L104, "")</f>
        <v>92.644000000000005</v>
      </c>
      <c r="BU104" s="2">
        <f>IF(OR($B104&lt;M$229, AND($B104&gt;M$230, $B104&lt;M$231)), M104, "")</f>
        <v>87.102000000000004</v>
      </c>
      <c r="BV104" s="2">
        <f>IF(OR($B104&lt;N$229, AND($B104&gt;N$230, $B104&lt;N$231)), N104, "")</f>
        <v>76.852500000000006</v>
      </c>
      <c r="BW104" s="2">
        <f>IF(OR($B104&lt;O$229, AND($B104&gt;O$230, $B104&lt;O$231)), O104, "")</f>
        <v>65.1905</v>
      </c>
      <c r="BZ104" s="2">
        <f>IF(OR(AND($B104&gt;C$230, $B104&lt;C$231), $B104&gt;C$232), C104, "")</f>
        <v>93.293000000000006</v>
      </c>
      <c r="CA104" s="2">
        <f>IF(OR(AND($B104&gt;D$230, $B104&lt;D$231), $B104&gt;D$232), D104, "")</f>
        <v>96.64</v>
      </c>
      <c r="CB104" s="2">
        <f>IF(OR(AND($B104&gt;E$230, $B104&lt;E$231), $B104&gt;E$232), E104, "")</f>
        <v>94.287999999999997</v>
      </c>
      <c r="CC104" s="2">
        <f>IF(OR(AND($B104&gt;F$230, $B104&lt;F$231), $B104&gt;F$232), F104, "")</f>
        <v>95.203000000000003</v>
      </c>
      <c r="CD104" s="2">
        <f>IF(OR(AND($B104&gt;G$230, $B104&lt;G$231), $B104&gt;G$232), G104, "")</f>
        <v>95.915000000000006</v>
      </c>
      <c r="CE104" s="2">
        <f>IF(OR(AND($B104&gt;H$230, $B104&lt;H$231), $B104&gt;H$232), H104, "")</f>
        <v>96.287999999999997</v>
      </c>
      <c r="CF104" s="2">
        <f>IF(OR(AND($B104&gt;I$230, $B104&lt;I$231), $B104&gt;I$232), I104, "")</f>
        <v>99.338999999999999</v>
      </c>
      <c r="CG104" s="2">
        <f>IF(OR(AND($B104&gt;J$230, $B104&lt;J$231), $B104&gt;J$232), J104, "")</f>
        <v>100.84699999999999</v>
      </c>
      <c r="CH104" s="2">
        <f>IF(OR(AND($B104&gt;K$230, $B104&lt;K$231), $B104&gt;K$232), K104, "")</f>
        <v>97.948999999999998</v>
      </c>
      <c r="CI104" s="2">
        <f>IF(OR(AND($B104&gt;L$230, $B104&lt;L$231), $B104&gt;L$232), L104, "")</f>
        <v>92.644000000000005</v>
      </c>
      <c r="CJ104" s="2">
        <f>IF(OR(AND($B104&gt;M$230, $B104&lt;M$231), $B104&gt;M$232), M104, "")</f>
        <v>87.102000000000004</v>
      </c>
      <c r="CK104" s="2">
        <f>IF(OR(AND($B104&gt;N$230, $B104&lt;N$231), $B104&gt;N$232), N104, "")</f>
        <v>76.852500000000006</v>
      </c>
      <c r="CL104" s="2">
        <f>IF(OR(AND($B104&gt;O$230, $B104&lt;O$231), $B104&gt;O$232), O104, "")</f>
        <v>65.1905</v>
      </c>
      <c r="CO104" s="2">
        <f>BK$207*$B104+BK$209</f>
        <v>93.714699343592926</v>
      </c>
      <c r="CP104" s="2">
        <f>BL$207*$B104+BL$209</f>
        <v>95.800568600583546</v>
      </c>
      <c r="CQ104" s="2">
        <f>BM$207*$B104+BM$209</f>
        <v>96.531391857398333</v>
      </c>
      <c r="CR104" s="2">
        <f>BN$207*$B104+BN$209</f>
        <v>96.563328805870484</v>
      </c>
      <c r="CS104" s="2">
        <f>BO$207*$B104+BO$209</f>
        <v>96.834802682435793</v>
      </c>
      <c r="CT104" s="2">
        <f>BP$207*$B104+BP$209</f>
        <v>99.127046070420903</v>
      </c>
      <c r="CU104" s="2">
        <f>BQ$207*$B104+BQ$209</f>
        <v>101.31721540598355</v>
      </c>
      <c r="CV104" s="2">
        <f>BR$207*$B104+BR$209</f>
        <v>101.98994492370072</v>
      </c>
      <c r="CW104" s="2">
        <f>BS$207*$B104+BS$209</f>
        <v>98.983510973709087</v>
      </c>
      <c r="CX104" s="2">
        <f>BT$207*$B104+BT$209</f>
        <v>94.245617787163098</v>
      </c>
      <c r="CY104" s="2">
        <f>BU$207*$B104+BU$209</f>
        <v>87.579949656881098</v>
      </c>
      <c r="CZ104" s="2">
        <f>BV$207*$B104+BV$209</f>
        <v>78.18102521616288</v>
      </c>
      <c r="DA104" s="2">
        <f>BW$207*$B104+BW$209</f>
        <v>67.103803482612264</v>
      </c>
      <c r="DD104" s="2">
        <f>BZ$207*$B104+BZ$209</f>
        <v>93.269847769318417</v>
      </c>
      <c r="DE104" s="2">
        <f>CA$207*$B104+CA$209</f>
        <v>95.064936531988238</v>
      </c>
      <c r="DF104" s="2">
        <f>CB$207*$B104+CB$209</f>
        <v>95.978760183436634</v>
      </c>
      <c r="DG104" s="2">
        <f>CC$207*$B104+CC$209</f>
        <v>96.101477465429568</v>
      </c>
      <c r="DH104" s="2">
        <f>CD$207*$B104+CD$209</f>
        <v>96.177460582214877</v>
      </c>
      <c r="DI104" s="2">
        <f>CE$207*$B104+CE$209</f>
        <v>98.590410604492746</v>
      </c>
      <c r="DJ104" s="2">
        <f>CF$207*$B104+CF$209</f>
        <v>100.52625453066378</v>
      </c>
      <c r="DK104" s="2">
        <f>CG$207*$B104+CG$209</f>
        <v>101.06846232886045</v>
      </c>
      <c r="DL104" s="2">
        <f>CH$207*$B104+CH$209</f>
        <v>98.029810341703097</v>
      </c>
      <c r="DM104" s="2">
        <f>CI$207*$B104+CI$209</f>
        <v>93.4012683051468</v>
      </c>
      <c r="DN104" s="2">
        <f>CJ$207*$B104+CJ$209</f>
        <v>86.901949887071709</v>
      </c>
      <c r="DO104" s="2">
        <f>CK$207*$B104+CK$209</f>
        <v>77.616596618196425</v>
      </c>
      <c r="DP104" s="2">
        <f>CL$207*$B104+CL$209</f>
        <v>66.730416433356226</v>
      </c>
      <c r="DS104" s="2">
        <f>POWER(10,($B104-C$227)/C$228)/(1+POWER(10,($B104-C$227)/C$228))</f>
        <v>0.38228834011426527</v>
      </c>
      <c r="DT104" s="2">
        <f>POWER(10,($B104-D$227)/D$228)/(1+POWER(10,($B104-D$227)/D$228))</f>
        <v>0.4371527256188048</v>
      </c>
      <c r="DU104" s="2">
        <f>POWER(10,($B104-E$227)/E$228)/(1+POWER(10,($B104-E$227)/E$228))</f>
        <v>0.44478735919291057</v>
      </c>
      <c r="DV104" s="2">
        <f>POWER(10,($B104-F$227)/F$228)/(1+POWER(10,($B104-F$227)/F$228))</f>
        <v>0.4716628358359955</v>
      </c>
      <c r="DW104" s="2">
        <f>POWER(10,($B104-G$227)/G$228)/(1+POWER(10,($B104-G$227)/G$228))</f>
        <v>0.45758127550394223</v>
      </c>
      <c r="DX104" s="2">
        <f>POWER(10,($B104-H$227)/H$228)/(1+POWER(10,($B104-H$227)/H$228))</f>
        <v>0.4494465496444629</v>
      </c>
      <c r="DY104" s="2">
        <f>POWER(10,($B104-I$227)/I$228)/(1+POWER(10,($B104-I$227)/I$228))</f>
        <v>0.4643063499496265</v>
      </c>
      <c r="DZ104" s="2">
        <f>POWER(10,($B104-J$227)/J$228)/(1+POWER(10,($B104-J$227)/J$228))</f>
        <v>0.45562462131623727</v>
      </c>
      <c r="EA104" s="2">
        <f>POWER(10,($B104-K$227)/K$228)/(1+POWER(10,($B104-K$227)/K$228))</f>
        <v>0.45965486202880712</v>
      </c>
      <c r="EB104" s="2">
        <f>POWER(10,($B104-L$227)/L$228)/(1+POWER(10,($B104-L$227)/L$228))</f>
        <v>0.45001349773560834</v>
      </c>
      <c r="EC104" s="2">
        <f>POWER(10,($B104-M$227)/M$228)/(1+POWER(10,($B104-M$227)/M$228))</f>
        <v>0.4391511517721543</v>
      </c>
      <c r="ED104" s="2">
        <f>POWER(10,($B104-N$227)/N$228)/(1+POWER(10,($B104-N$227)/N$228))</f>
        <v>0.48256609487330915</v>
      </c>
      <c r="EE104" s="2">
        <f>POWER(10,($B104-O$227)/O$228)/(1+POWER(10,($B104-O$227)/O$228))</f>
        <v>0.45329001417312298</v>
      </c>
    </row>
    <row r="105" spans="2:135" x14ac:dyDescent="0.25">
      <c r="B105" s="2">
        <v>99</v>
      </c>
      <c r="C105">
        <v>93.361999999999995</v>
      </c>
      <c r="D105">
        <v>94.76</v>
      </c>
      <c r="E105">
        <v>95.897999999999996</v>
      </c>
      <c r="F105">
        <v>94.897999999999996</v>
      </c>
      <c r="G105">
        <v>96.763000000000005</v>
      </c>
      <c r="H105">
        <v>97.287999999999997</v>
      </c>
      <c r="I105">
        <v>100.746</v>
      </c>
      <c r="J105">
        <v>100.57599999999999</v>
      </c>
      <c r="K105">
        <v>97.406999999999996</v>
      </c>
      <c r="L105">
        <v>92.186000000000007</v>
      </c>
      <c r="M105">
        <v>85.932000000000002</v>
      </c>
      <c r="N105">
        <v>77.901600000000002</v>
      </c>
      <c r="O105">
        <v>66.206400000000002</v>
      </c>
      <c r="R105" s="5">
        <f>AV105+(C$209*_xlfn.NORM.DIST($B105,C$214*C$215+C$213,C$219*C$214,FALSE))+(C$211*_xlfn.NORM.DIST($B105,C$214*C$216+C$213,C$220*C$214,FALSE))+(C$210*_xlfn.NORM.DIST($B105,C$214*C$217+C$213,C$221*C$214,FALSE))+(C$212*_xlfn.NORM.DIST($B105,C$214*C$218+C$213,C$222*C$214,FALSE))</f>
        <v>93.514869273885708</v>
      </c>
      <c r="S105" s="5">
        <f>AW105+(D$209*_xlfn.NORM.DIST($B105,D$214*D$215+D$213,D$219*D$214,FALSE))+(D$211*_xlfn.NORM.DIST($B105,D$214*D$216+D$213,D$220*D$214,FALSE))+(D$210*_xlfn.NORM.DIST($B105,D$214*D$217+D$213,D$221*D$214,FALSE))+(D$212*_xlfn.NORM.DIST($B105,D$214*D$218+D$213,D$222*D$214,FALSE))</f>
        <v>95.435880538640745</v>
      </c>
      <c r="T105" s="5">
        <f>AX105+(E$209*_xlfn.NORM.DIST($B105,E$214*E$215+E$213,E$219*E$214,FALSE))+(E$211*_xlfn.NORM.DIST($B105,E$214*E$216+E$213,E$220*E$214,FALSE))+(E$210*_xlfn.NORM.DIST($B105,E$214*E$217+E$213,E$221*E$214,FALSE))+(E$212*_xlfn.NORM.DIST($B105,E$214*E$218+E$213,E$222*E$214,FALSE))</f>
        <v>96.246911845209112</v>
      </c>
      <c r="U105" s="5">
        <f>AY105+(F$209*_xlfn.NORM.DIST($B105,F$214*F$215+F$213,F$219*F$214,FALSE))+(F$211*_xlfn.NORM.DIST($B105,F$214*F$216+F$213,F$220*F$214,FALSE))+(F$210*_xlfn.NORM.DIST($B105,F$214*F$217+F$213,F$221*F$214,FALSE))+(F$212*_xlfn.NORM.DIST($B105,F$214*F$218+F$213,F$222*F$214,FALSE))</f>
        <v>96.30864771912691</v>
      </c>
      <c r="V105" s="5">
        <f>AZ105+(G$209*_xlfn.NORM.DIST($B105,G$214*G$215+G$213,G$219*G$214,FALSE))+(G$211*_xlfn.NORM.DIST($B105,G$214*G$216+G$213,G$220*G$214,FALSE))+(G$210*_xlfn.NORM.DIST($B105,G$214*G$217+G$213,G$221*G$214,FALSE))+(G$212*_xlfn.NORM.DIST($B105,G$214*G$218+G$213,G$222*G$214,FALSE))</f>
        <v>96.515969718769512</v>
      </c>
      <c r="W105" s="5">
        <f>BA105+(H$209*_xlfn.NORM.DIST($B105,H$214*H$215+H$213,H$219*H$214,FALSE))+(H$211*_xlfn.NORM.DIST($B105,H$214*H$216+H$213,H$220*H$214,FALSE))+(H$210*_xlfn.NORM.DIST($B105,H$214*H$217+H$213,H$221*H$214,FALSE))+(H$212*_xlfn.NORM.DIST($B105,H$214*H$218+H$213,H$222*H$214,FALSE))</f>
        <v>98.884378378929355</v>
      </c>
      <c r="X105" s="5">
        <f>BB105+(I$209*_xlfn.NORM.DIST($B105,I$214*I$215+I$213,I$219*I$214,FALSE))+(I$211*_xlfn.NORM.DIST($B105,I$214*I$216+I$213,I$220*I$214,FALSE))+(I$210*_xlfn.NORM.DIST($B105,I$214*I$217+I$213,I$221*I$214,FALSE))+(I$212*_xlfn.NORM.DIST($B105,I$214*I$218+I$213,I$222*I$214,FALSE))</f>
        <v>100.9354138109091</v>
      </c>
      <c r="Y105" s="5">
        <f>BC105+(J$209*_xlfn.NORM.DIST($B105,J$214*J$215+J$213,J$219*J$214,FALSE))+(J$211*_xlfn.NORM.DIST($B105,J$214*J$216+J$213,J$220*J$214,FALSE))+(J$210*_xlfn.NORM.DIST($B105,J$214*J$217+J$213,J$221*J$214,FALSE))+(J$212*_xlfn.NORM.DIST($B105,J$214*J$218+J$213,J$222*J$214,FALSE))</f>
        <v>101.5500171294071</v>
      </c>
      <c r="Z105" s="5">
        <f>BD105+(K$209*_xlfn.NORM.DIST($B105,K$214*K$215+K$213,K$219*K$214,FALSE))+(K$211*_xlfn.NORM.DIST($B105,K$214*K$216+K$213,K$220*K$214,FALSE))+(K$210*_xlfn.NORM.DIST($B105,K$214*K$217+K$213,K$221*K$214,FALSE))+(K$212*_xlfn.NORM.DIST($B105,K$214*K$218+K$213,K$222*K$214,FALSE))</f>
        <v>98.51402073665264</v>
      </c>
      <c r="AA105" s="5">
        <f>BE105+(L$209*_xlfn.NORM.DIST($B105,L$214*L$215+L$213,L$219*L$214,FALSE))+(L$211*_xlfn.NORM.DIST($B105,L$214*L$216+L$213,L$220*L$214,FALSE))+(L$210*_xlfn.NORM.DIST($B105,L$214*L$217+L$213,L$221*L$214,FALSE))+(L$212*_xlfn.NORM.DIST($B105,L$214*L$218+L$213,L$222*L$214,FALSE))</f>
        <v>93.834346729908702</v>
      </c>
      <c r="AB105" s="5">
        <f>BF105+(M$209*_xlfn.NORM.DIST($B105,M$214*M$215+M$213,M$219*M$214,FALSE))+(M$211*_xlfn.NORM.DIST($B105,M$214*M$216+M$213,M$220*M$214,FALSE))+(M$210*_xlfn.NORM.DIST($B105,M$214*M$217+M$213,M$221*M$214,FALSE))+(M$212*_xlfn.NORM.DIST($B105,M$214*M$218+M$213,M$222*M$214,FALSE))</f>
        <v>87.261503714650601</v>
      </c>
      <c r="AC105" s="5">
        <f>BG105+(N$209*_xlfn.NORM.DIST($B105,N$214*N$215+N$213,N$219*N$214,FALSE))+(N$211*_xlfn.NORM.DIST($B105,N$214*N$216+N$213,N$220*N$214,FALSE))+(N$210*_xlfn.NORM.DIST($B105,N$214*N$217+N$213,N$221*N$214,FALSE))+(N$212*_xlfn.NORM.DIST($B105,N$214*N$218+N$213,N$222*N$214,FALSE))</f>
        <v>77.897352062666343</v>
      </c>
      <c r="AD105" s="5">
        <f>BH105+(O$209*_xlfn.NORM.DIST($B105,O$214*O$215+O$213,O$219*O$214,FALSE))+(O$211*_xlfn.NORM.DIST($B105,O$214*O$216+O$213,O$220*O$214,FALSE))+(O$210*_xlfn.NORM.DIST($B105,O$214*O$217+O$213,O$221*O$214,FALSE))+(O$212*_xlfn.NORM.DIST($B105,O$214*O$218+O$213,O$222*O$214,FALSE))</f>
        <v>66.929891883793189</v>
      </c>
      <c r="AE105" s="5"/>
      <c r="AG105" s="5">
        <f t="shared" si="26"/>
        <v>-0.15286927388571314</v>
      </c>
      <c r="AH105" s="5">
        <f t="shared" si="27"/>
        <v>-0.67588053864074027</v>
      </c>
      <c r="AI105" s="5">
        <f t="shared" si="28"/>
        <v>-0.34891184520911622</v>
      </c>
      <c r="AJ105" s="5">
        <f t="shared" si="29"/>
        <v>-1.4106477191269136</v>
      </c>
      <c r="AK105" s="5">
        <f t="shared" si="30"/>
        <v>0.24703028123049364</v>
      </c>
      <c r="AL105" s="5">
        <f t="shared" si="31"/>
        <v>-1.5963783789293586</v>
      </c>
      <c r="AM105" s="5">
        <f t="shared" si="32"/>
        <v>-0.1894138109091017</v>
      </c>
      <c r="AN105" s="5">
        <f t="shared" si="33"/>
        <v>-0.97401712940710183</v>
      </c>
      <c r="AO105" s="5">
        <f t="shared" si="34"/>
        <v>-1.1070207366526432</v>
      </c>
      <c r="AP105" s="5">
        <f t="shared" si="35"/>
        <v>-1.6483467299086954</v>
      </c>
      <c r="AQ105" s="5">
        <f t="shared" si="36"/>
        <v>-1.329503714650599</v>
      </c>
      <c r="AR105" s="5">
        <f t="shared" si="37"/>
        <v>4.2479373336590243E-3</v>
      </c>
      <c r="AS105" s="5">
        <f t="shared" si="38"/>
        <v>-0.72349188379318718</v>
      </c>
      <c r="AV105" s="2">
        <f t="shared" si="39"/>
        <v>93.511074294987083</v>
      </c>
      <c r="AW105" s="2">
        <f t="shared" si="40"/>
        <v>95.435462410867672</v>
      </c>
      <c r="AX105" s="2">
        <f t="shared" si="41"/>
        <v>96.246518889109495</v>
      </c>
      <c r="AY105" s="2">
        <f t="shared" si="42"/>
        <v>96.308406770964126</v>
      </c>
      <c r="AZ105" s="2">
        <f t="shared" si="43"/>
        <v>96.515740217211061</v>
      </c>
      <c r="BA105" s="2">
        <f t="shared" si="44"/>
        <v>98.884086639096722</v>
      </c>
      <c r="BB105" s="2">
        <f t="shared" si="45"/>
        <v>100.93503947486897</v>
      </c>
      <c r="BC105" s="2">
        <f t="shared" si="46"/>
        <v>101.54969343237272</v>
      </c>
      <c r="BD105" s="2">
        <f t="shared" si="47"/>
        <v>98.513719345303826</v>
      </c>
      <c r="BE105" s="2">
        <f t="shared" si="48"/>
        <v>93.834094793294994</v>
      </c>
      <c r="BF105" s="2">
        <f t="shared" si="49"/>
        <v>87.261292485276584</v>
      </c>
      <c r="BG105" s="2">
        <f t="shared" si="50"/>
        <v>77.896998866629957</v>
      </c>
      <c r="BH105" s="2">
        <f t="shared" si="51"/>
        <v>66.929794159348631</v>
      </c>
      <c r="BK105" s="2">
        <f>IF(OR($B105&lt;C$229, AND($B105&gt;C$230, $B105&lt;C$231)), C105, "")</f>
        <v>93.361999999999995</v>
      </c>
      <c r="BL105" s="2">
        <f>IF(OR($B105&lt;D$229, AND($B105&gt;D$230, $B105&lt;D$231)), D105, "")</f>
        <v>94.76</v>
      </c>
      <c r="BM105" s="2">
        <f>IF(OR($B105&lt;E$229, AND($B105&gt;E$230, $B105&lt;E$231)), E105, "")</f>
        <v>95.897999999999996</v>
      </c>
      <c r="BN105" s="2">
        <f>IF(OR($B105&lt;F$229, AND($B105&gt;F$230, $B105&lt;F$231)), F105, "")</f>
        <v>94.897999999999996</v>
      </c>
      <c r="BO105" s="2">
        <f>IF(OR($B105&lt;G$229, AND($B105&gt;G$230, $B105&lt;G$231)), G105, "")</f>
        <v>96.763000000000005</v>
      </c>
      <c r="BP105" s="2">
        <f>IF(OR($B105&lt;H$229, AND($B105&gt;H$230, $B105&lt;H$231)), H105, "")</f>
        <v>97.287999999999997</v>
      </c>
      <c r="BQ105" s="2">
        <f>IF(OR($B105&lt;I$229, AND($B105&gt;I$230, $B105&lt;I$231)), I105, "")</f>
        <v>100.746</v>
      </c>
      <c r="BR105" s="2">
        <f>IF(OR($B105&lt;J$229, AND($B105&gt;J$230, $B105&lt;J$231)), J105, "")</f>
        <v>100.57599999999999</v>
      </c>
      <c r="BS105" s="2">
        <f>IF(OR($B105&lt;K$229, AND($B105&gt;K$230, $B105&lt;K$231)), K105, "")</f>
        <v>97.406999999999996</v>
      </c>
      <c r="BT105" s="2">
        <f>IF(OR($B105&lt;L$229, AND($B105&gt;L$230, $B105&lt;L$231)), L105, "")</f>
        <v>92.186000000000007</v>
      </c>
      <c r="BU105" s="2">
        <f>IF(OR($B105&lt;M$229, AND($B105&gt;M$230, $B105&lt;M$231)), M105, "")</f>
        <v>85.932000000000002</v>
      </c>
      <c r="BV105" s="2">
        <f>IF(OR($B105&lt;N$229, AND($B105&gt;N$230, $B105&lt;N$231)), N105, "")</f>
        <v>77.901600000000002</v>
      </c>
      <c r="BW105" s="2">
        <f>IF(OR($B105&lt;O$229, AND($B105&gt;O$230, $B105&lt;O$231)), O105, "")</f>
        <v>66.206400000000002</v>
      </c>
      <c r="BZ105" s="2">
        <f>IF(OR(AND($B105&gt;C$230, $B105&lt;C$231), $B105&gt;C$232), C105, "")</f>
        <v>93.361999999999995</v>
      </c>
      <c r="CA105" s="2">
        <f>IF(OR(AND($B105&gt;D$230, $B105&lt;D$231), $B105&gt;D$232), D105, "")</f>
        <v>94.76</v>
      </c>
      <c r="CB105" s="2">
        <f>IF(OR(AND($B105&gt;E$230, $B105&lt;E$231), $B105&gt;E$232), E105, "")</f>
        <v>95.897999999999996</v>
      </c>
      <c r="CC105" s="2">
        <f>IF(OR(AND($B105&gt;F$230, $B105&lt;F$231), $B105&gt;F$232), F105, "")</f>
        <v>94.897999999999996</v>
      </c>
      <c r="CD105" s="2">
        <f>IF(OR(AND($B105&gt;G$230, $B105&lt;G$231), $B105&gt;G$232), G105, "")</f>
        <v>96.763000000000005</v>
      </c>
      <c r="CE105" s="2">
        <f>IF(OR(AND($B105&gt;H$230, $B105&lt;H$231), $B105&gt;H$232), H105, "")</f>
        <v>97.287999999999997</v>
      </c>
      <c r="CF105" s="2">
        <f>IF(OR(AND($B105&gt;I$230, $B105&lt;I$231), $B105&gt;I$232), I105, "")</f>
        <v>100.746</v>
      </c>
      <c r="CG105" s="2">
        <f>IF(OR(AND($B105&gt;J$230, $B105&lt;J$231), $B105&gt;J$232), J105, "")</f>
        <v>100.57599999999999</v>
      </c>
      <c r="CH105" s="2">
        <f>IF(OR(AND($B105&gt;K$230, $B105&lt;K$231), $B105&gt;K$232), K105, "")</f>
        <v>97.406999999999996</v>
      </c>
      <c r="CI105" s="2">
        <f>IF(OR(AND($B105&gt;L$230, $B105&lt;L$231), $B105&gt;L$232), L105, "")</f>
        <v>92.186000000000007</v>
      </c>
      <c r="CJ105" s="2">
        <f>IF(OR(AND($B105&gt;M$230, $B105&lt;M$231), $B105&gt;M$232), M105, "")</f>
        <v>85.932000000000002</v>
      </c>
      <c r="CK105" s="2">
        <f>IF(OR(AND($B105&gt;N$230, $B105&lt;N$231), $B105&gt;N$232), N105, "")</f>
        <v>77.901600000000002</v>
      </c>
      <c r="CL105" s="2">
        <f>IF(OR(AND($B105&gt;O$230, $B105&lt;O$231), $B105&gt;O$232), O105, "")</f>
        <v>66.206400000000002</v>
      </c>
      <c r="CO105" s="2">
        <f>BK$207*$B105+BK$209</f>
        <v>93.730013580630754</v>
      </c>
      <c r="CP105" s="2">
        <f>BL$207*$B105+BL$209</f>
        <v>95.808978307651373</v>
      </c>
      <c r="CQ105" s="2">
        <f>BM$207*$B105+BM$209</f>
        <v>96.527917307020473</v>
      </c>
      <c r="CR105" s="2">
        <f>BN$207*$B105+BN$209</f>
        <v>96.561593624877105</v>
      </c>
      <c r="CS105" s="2">
        <f>BO$207*$B105+BO$209</f>
        <v>96.853885990554545</v>
      </c>
      <c r="CT105" s="2">
        <f>BP$207*$B105+BP$209</f>
        <v>99.164608964565204</v>
      </c>
      <c r="CU105" s="2">
        <f>BQ$207*$B105+BQ$209</f>
        <v>101.36114496025974</v>
      </c>
      <c r="CV105" s="2">
        <f>BR$207*$B105+BR$209</f>
        <v>102.03981671626346</v>
      </c>
      <c r="CW105" s="2">
        <f>BS$207*$B105+BS$209</f>
        <v>99.025810978347565</v>
      </c>
      <c r="CX105" s="2">
        <f>BT$207*$B105+BT$209</f>
        <v>94.275874076020969</v>
      </c>
      <c r="CY105" s="2">
        <f>BU$207*$B105+BU$209</f>
        <v>87.617625809631335</v>
      </c>
      <c r="CZ105" s="2">
        <f>BV$207*$B105+BV$209</f>
        <v>78.224460875493051</v>
      </c>
      <c r="DA105" s="2">
        <f>BW$207*$B105+BW$209</f>
        <v>67.134638495071741</v>
      </c>
      <c r="DD105" s="2">
        <f>BZ$207*$B105+BZ$209</f>
        <v>93.188434120606985</v>
      </c>
      <c r="DE105" s="2">
        <f>CA$207*$B105+CA$209</f>
        <v>94.996864592761327</v>
      </c>
      <c r="DF105" s="2">
        <f>CB$207*$B105+CB$209</f>
        <v>95.926166062277829</v>
      </c>
      <c r="DG105" s="2">
        <f>CC$207*$B105+CC$209</f>
        <v>96.049751903667286</v>
      </c>
      <c r="DH105" s="2">
        <f>CD$207*$B105+CD$209</f>
        <v>96.15017034924378</v>
      </c>
      <c r="DI105" s="2">
        <f>CE$207*$B105+CE$209</f>
        <v>98.570693944573051</v>
      </c>
      <c r="DJ105" s="2">
        <f>CF$207*$B105+CF$209</f>
        <v>100.48667726580831</v>
      </c>
      <c r="DK105" s="2">
        <f>CG$207*$B105+CG$209</f>
        <v>101.01562534935526</v>
      </c>
      <c r="DL105" s="2">
        <f>CH$207*$B105+CH$209</f>
        <v>97.96470073035313</v>
      </c>
      <c r="DM105" s="2">
        <f>CI$207*$B105+CI$209</f>
        <v>93.341679155268324</v>
      </c>
      <c r="DN105" s="2">
        <f>CJ$207*$B105+CJ$209</f>
        <v>86.846254118168602</v>
      </c>
      <c r="DO105" s="2">
        <f>CK$207*$B105+CK$209</f>
        <v>77.576771090501666</v>
      </c>
      <c r="DP105" s="2">
        <f>CL$207*$B105+CL$209</f>
        <v>66.70447152807678</v>
      </c>
      <c r="DS105" s="2">
        <f>POWER(10,($B105-C$227)/C$228)/(1+POWER(10,($B105-C$227)/C$228))</f>
        <v>0.40426068897454398</v>
      </c>
      <c r="DT105" s="2">
        <f>POWER(10,($B105-D$227)/D$228)/(1+POWER(10,($B105-D$227)/D$228))</f>
        <v>0.45993053674050399</v>
      </c>
      <c r="DU105" s="2">
        <f>POWER(10,($B105-E$227)/E$228)/(1+POWER(10,($B105-E$227)/E$228))</f>
        <v>0.46763246502516831</v>
      </c>
      <c r="DV105" s="2">
        <f>POWER(10,($B105-F$227)/F$228)/(1+POWER(10,($B105-F$227)/F$228))</f>
        <v>0.49465849191528583</v>
      </c>
      <c r="DW105" s="2">
        <f>POWER(10,($B105-G$227)/G$228)/(1+POWER(10,($B105-G$227)/G$228))</f>
        <v>0.48051478962956889</v>
      </c>
      <c r="DX105" s="2">
        <f>POWER(10,($B105-H$227)/H$228)/(1+POWER(10,($B105-H$227)/H$228))</f>
        <v>0.47232738022383747</v>
      </c>
      <c r="DY105" s="2">
        <f>POWER(10,($B105-I$227)/I$228)/(1+POWER(10,($B105-I$227)/I$228))</f>
        <v>0.48727413041606377</v>
      </c>
      <c r="DZ105" s="2">
        <f>POWER(10,($B105-J$227)/J$228)/(1+POWER(10,($B105-J$227)/J$228))</f>
        <v>0.47854658780253462</v>
      </c>
      <c r="EA105" s="2">
        <f>POWER(10,($B105-K$227)/K$228)/(1+POWER(10,($B105-K$227)/K$228))</f>
        <v>0.4825998373040275</v>
      </c>
      <c r="EB105" s="2">
        <f>POWER(10,($B105-L$227)/L$228)/(1+POWER(10,($B105-L$227)/L$228))</f>
        <v>0.47289839937263339</v>
      </c>
      <c r="EC105" s="2">
        <f>POWER(10,($B105-M$227)/M$228)/(1+POWER(10,($B105-M$227)/M$228))</f>
        <v>0.46194762952611362</v>
      </c>
      <c r="ED105" s="2">
        <f>POWER(10,($B105-N$227)/N$228)/(1+POWER(10,($B105-N$227)/N$228))</f>
        <v>0.50558464322151886</v>
      </c>
      <c r="EE105" s="2">
        <f>POWER(10,($B105-O$227)/O$228)/(1+POWER(10,($B105-O$227)/O$228))</f>
        <v>0.47619727092040021</v>
      </c>
    </row>
    <row r="106" spans="2:135" x14ac:dyDescent="0.25">
      <c r="B106" s="2">
        <v>100</v>
      </c>
      <c r="C106">
        <v>92.171999999999997</v>
      </c>
      <c r="D106">
        <v>95.42</v>
      </c>
      <c r="E106">
        <v>95.305000000000007</v>
      </c>
      <c r="F106">
        <v>96.728999999999999</v>
      </c>
      <c r="G106">
        <v>96.441000000000003</v>
      </c>
      <c r="H106">
        <v>97.763000000000005</v>
      </c>
      <c r="I106">
        <v>100.983</v>
      </c>
      <c r="J106">
        <v>102.52500000000001</v>
      </c>
      <c r="K106">
        <v>98.457999999999998</v>
      </c>
      <c r="L106">
        <v>93.322000000000003</v>
      </c>
      <c r="M106">
        <v>85.39</v>
      </c>
      <c r="N106">
        <v>78.459000000000003</v>
      </c>
      <c r="O106">
        <v>66.841300000000004</v>
      </c>
      <c r="R106" s="5">
        <f>AV106+(C$209*_xlfn.NORM.DIST($B106,C$214*C$215+C$213,C$219*C$214,FALSE))+(C$211*_xlfn.NORM.DIST($B106,C$214*C$216+C$213,C$220*C$214,FALSE))+(C$210*_xlfn.NORM.DIST($B106,C$214*C$217+C$213,C$221*C$214,FALSE))+(C$212*_xlfn.NORM.DIST($B106,C$214*C$218+C$213,C$222*C$214,FALSE))</f>
        <v>93.47421220787038</v>
      </c>
      <c r="S106" s="5">
        <f>AW106+(D$209*_xlfn.NORM.DIST($B106,D$214*D$215+D$213,D$219*D$214,FALSE))+(D$211*_xlfn.NORM.DIST($B106,D$214*D$216+D$213,D$220*D$214,FALSE))+(D$210*_xlfn.NORM.DIST($B106,D$214*D$217+D$213,D$221*D$214,FALSE))+(D$212*_xlfn.NORM.DIST($B106,D$214*D$218+D$213,D$222*D$214,FALSE))</f>
        <v>95.3884532386502</v>
      </c>
      <c r="T106" s="5">
        <f>AX106+(E$209*_xlfn.NORM.DIST($B106,E$214*E$215+E$213,E$219*E$214,FALSE))+(E$211*_xlfn.NORM.DIST($B106,E$214*E$216+E$213,E$220*E$214,FALSE))+(E$210*_xlfn.NORM.DIST($B106,E$214*E$217+E$213,E$221*E$214,FALSE))+(E$212*_xlfn.NORM.DIST($B106,E$214*E$218+E$213,E$222*E$214,FALSE))</f>
        <v>96.2053466751928</v>
      </c>
      <c r="U106" s="5">
        <f>AY106+(F$209*_xlfn.NORM.DIST($B106,F$214*F$215+F$213,F$219*F$214,FALSE))+(F$211*_xlfn.NORM.DIST($B106,F$214*F$216+F$213,F$220*F$214,FALSE))+(F$210*_xlfn.NORM.DIST($B106,F$214*F$217+F$213,F$221*F$214,FALSE))+(F$212*_xlfn.NORM.DIST($B106,F$214*F$218+F$213,F$222*F$214,FALSE))</f>
        <v>96.269538514268717</v>
      </c>
      <c r="V106" s="5">
        <f>AZ106+(G$209*_xlfn.NORM.DIST($B106,G$214*G$215+G$213,G$219*G$214,FALSE))+(G$211*_xlfn.NORM.DIST($B106,G$214*G$216+G$213,G$220*G$214,FALSE))+(G$210*_xlfn.NORM.DIST($B106,G$214*G$217+G$213,G$221*G$214,FALSE))+(G$212*_xlfn.NORM.DIST($B106,G$214*G$218+G$213,G$222*G$214,FALSE))</f>
        <v>96.495647746807663</v>
      </c>
      <c r="W106" s="5">
        <f>BA106+(H$209*_xlfn.NORM.DIST($B106,H$214*H$215+H$213,H$219*H$214,FALSE))+(H$211*_xlfn.NORM.DIST($B106,H$214*H$216+H$213,H$220*H$214,FALSE))+(H$210*_xlfn.NORM.DIST($B106,H$214*H$217+H$213,H$221*H$214,FALSE))+(H$212*_xlfn.NORM.DIST($B106,H$214*H$218+H$213,H$222*H$214,FALSE))</f>
        <v>98.879983941564959</v>
      </c>
      <c r="X106" s="5">
        <f>BB106+(I$209*_xlfn.NORM.DIST($B106,I$214*I$215+I$213,I$219*I$214,FALSE))+(I$211*_xlfn.NORM.DIST($B106,I$214*I$216+I$213,I$220*I$214,FALSE))+(I$210*_xlfn.NORM.DIST($B106,I$214*I$217+I$213,I$221*I$214,FALSE))+(I$212*_xlfn.NORM.DIST($B106,I$214*I$218+I$213,I$222*I$214,FALSE))</f>
        <v>100.91707657472701</v>
      </c>
      <c r="Y106" s="5">
        <f>BC106+(J$209*_xlfn.NORM.DIST($B106,J$214*J$215+J$213,J$219*J$214,FALSE))+(J$211*_xlfn.NORM.DIST($B106,J$214*J$216+J$213,J$220*J$214,FALSE))+(J$210*_xlfn.NORM.DIST($B106,J$214*J$217+J$213,J$221*J$214,FALSE))+(J$212*_xlfn.NORM.DIST($B106,J$214*J$218+J$213,J$222*J$214,FALSE))</f>
        <v>101.52509275282145</v>
      </c>
      <c r="Z106" s="5">
        <f>BD106+(K$209*_xlfn.NORM.DIST($B106,K$214*K$215+K$213,K$219*K$214,FALSE))+(K$211*_xlfn.NORM.DIST($B106,K$214*K$216+K$213,K$220*K$214,FALSE))+(K$210*_xlfn.NORM.DIST($B106,K$214*K$217+K$213,K$221*K$214,FALSE))+(K$212*_xlfn.NORM.DIST($B106,K$214*K$218+K$213,K$222*K$214,FALSE))</f>
        <v>98.477950802763701</v>
      </c>
      <c r="AA106" s="5">
        <f>BE106+(L$209*_xlfn.NORM.DIST($B106,L$214*L$215+L$213,L$219*L$214,FALSE))+(L$211*_xlfn.NORM.DIST($B106,L$214*L$216+L$213,L$220*L$214,FALSE))+(L$210*_xlfn.NORM.DIST($B106,L$214*L$217+L$213,L$221*L$214,FALSE))+(L$212*_xlfn.NORM.DIST($B106,L$214*L$218+L$213,L$222*L$214,FALSE))</f>
        <v>93.798752800984502</v>
      </c>
      <c r="AB106" s="5">
        <f>BF106+(M$209*_xlfn.NORM.DIST($B106,M$214*M$215+M$213,M$219*M$214,FALSE))+(M$211*_xlfn.NORM.DIST($B106,M$214*M$216+M$213,M$220*M$214,FALSE))+(M$210*_xlfn.NORM.DIST($B106,M$214*M$217+M$213,M$221*M$214,FALSE))+(M$212*_xlfn.NORM.DIST($B106,M$214*M$218+M$213,M$222*M$214,FALSE))</f>
        <v>87.236227105592107</v>
      </c>
      <c r="AC106" s="5">
        <f>BG106+(N$209*_xlfn.NORM.DIST($B106,N$214*N$215+N$213,N$219*N$214,FALSE))+(N$211*_xlfn.NORM.DIST($B106,N$214*N$216+N$213,N$220*N$214,FALSE))+(N$210*_xlfn.NORM.DIST($B106,N$214*N$217+N$213,N$221*N$214,FALSE))+(N$212*_xlfn.NORM.DIST($B106,N$214*N$218+N$213,N$222*N$214,FALSE))</f>
        <v>77.882488282871435</v>
      </c>
      <c r="AD106" s="5">
        <f>BH106+(O$209*_xlfn.NORM.DIST($B106,O$214*O$215+O$213,O$219*O$214,FALSE))+(O$211*_xlfn.NORM.DIST($B106,O$214*O$216+O$213,O$220*O$214,FALSE))+(O$210*_xlfn.NORM.DIST($B106,O$214*O$217+O$213,O$221*O$214,FALSE))+(O$212*_xlfn.NORM.DIST($B106,O$214*O$218+O$213,O$222*O$214,FALSE))</f>
        <v>66.922609689807615</v>
      </c>
      <c r="AE106" s="5"/>
      <c r="AG106" s="5">
        <f t="shared" si="26"/>
        <v>-1.3022122078703831</v>
      </c>
      <c r="AH106" s="5">
        <f t="shared" si="27"/>
        <v>3.15467613498015E-2</v>
      </c>
      <c r="AI106" s="5">
        <f t="shared" si="28"/>
        <v>-0.9003466751927931</v>
      </c>
      <c r="AJ106" s="5">
        <f t="shared" si="29"/>
        <v>0.45946148573128198</v>
      </c>
      <c r="AK106" s="5">
        <f t="shared" si="30"/>
        <v>-5.4647746807660269E-2</v>
      </c>
      <c r="AL106" s="5">
        <f t="shared" si="31"/>
        <v>-1.1169839415649534</v>
      </c>
      <c r="AM106" s="5">
        <f t="shared" si="32"/>
        <v>6.592342527299877E-2</v>
      </c>
      <c r="AN106" s="5">
        <f t="shared" si="33"/>
        <v>0.99990724717855528</v>
      </c>
      <c r="AO106" s="5">
        <f t="shared" si="34"/>
        <v>-1.9950802763702313E-2</v>
      </c>
      <c r="AP106" s="5">
        <f t="shared" si="35"/>
        <v>-0.47675280098449946</v>
      </c>
      <c r="AQ106" s="5">
        <f t="shared" si="36"/>
        <v>-1.8462271055921065</v>
      </c>
      <c r="AR106" s="5">
        <f t="shared" si="37"/>
        <v>0.57651171712856808</v>
      </c>
      <c r="AS106" s="5">
        <f t="shared" si="38"/>
        <v>-8.1309689807611107E-2</v>
      </c>
      <c r="AV106" s="2">
        <f t="shared" si="39"/>
        <v>93.473010771441238</v>
      </c>
      <c r="AW106" s="2">
        <f t="shared" si="40"/>
        <v>95.388305774205065</v>
      </c>
      <c r="AX106" s="2">
        <f t="shared" si="41"/>
        <v>96.205116363003071</v>
      </c>
      <c r="AY106" s="2">
        <f t="shared" si="42"/>
        <v>96.2690110163133</v>
      </c>
      <c r="AZ106" s="2">
        <f t="shared" si="43"/>
        <v>96.495276360956098</v>
      </c>
      <c r="BA106" s="2">
        <f t="shared" si="44"/>
        <v>98.87961886677391</v>
      </c>
      <c r="BB106" s="2">
        <f t="shared" si="45"/>
        <v>100.91622416594578</v>
      </c>
      <c r="BC106" s="2">
        <f t="shared" si="46"/>
        <v>101.52448131589696</v>
      </c>
      <c r="BD106" s="2">
        <f t="shared" si="47"/>
        <v>98.477285812809711</v>
      </c>
      <c r="BE106" s="2">
        <f t="shared" si="48"/>
        <v>93.798311050517881</v>
      </c>
      <c r="BF106" s="2">
        <f t="shared" si="49"/>
        <v>87.235984024768442</v>
      </c>
      <c r="BG106" s="2">
        <f t="shared" si="50"/>
        <v>77.881530805836036</v>
      </c>
      <c r="BH106" s="2">
        <f t="shared" si="51"/>
        <v>66.922387131054165</v>
      </c>
      <c r="BK106" s="2">
        <f>IF(OR($B106&lt;C$229, AND($B106&gt;C$230, $B106&lt;C$231)), C106, "")</f>
        <v>92.171999999999997</v>
      </c>
      <c r="BL106" s="2">
        <f>IF(OR($B106&lt;D$229, AND($B106&gt;D$230, $B106&lt;D$231)), D106, "")</f>
        <v>95.42</v>
      </c>
      <c r="BM106" s="2">
        <f>IF(OR($B106&lt;E$229, AND($B106&gt;E$230, $B106&lt;E$231)), E106, "")</f>
        <v>95.305000000000007</v>
      </c>
      <c r="BN106" s="2">
        <f>IF(OR($B106&lt;F$229, AND($B106&gt;F$230, $B106&lt;F$231)), F106, "")</f>
        <v>96.728999999999999</v>
      </c>
      <c r="BO106" s="2">
        <f>IF(OR($B106&lt;G$229, AND($B106&gt;G$230, $B106&lt;G$231)), G106, "")</f>
        <v>96.441000000000003</v>
      </c>
      <c r="BP106" s="2">
        <f>IF(OR($B106&lt;H$229, AND($B106&gt;H$230, $B106&lt;H$231)), H106, "")</f>
        <v>97.763000000000005</v>
      </c>
      <c r="BQ106" s="2">
        <f>IF(OR($B106&lt;I$229, AND($B106&gt;I$230, $B106&lt;I$231)), I106, "")</f>
        <v>100.983</v>
      </c>
      <c r="BR106" s="2">
        <f>IF(OR($B106&lt;J$229, AND($B106&gt;J$230, $B106&lt;J$231)), J106, "")</f>
        <v>102.52500000000001</v>
      </c>
      <c r="BS106" s="2">
        <f>IF(OR($B106&lt;K$229, AND($B106&gt;K$230, $B106&lt;K$231)), K106, "")</f>
        <v>98.457999999999998</v>
      </c>
      <c r="BT106" s="2">
        <f>IF(OR($B106&lt;L$229, AND($B106&gt;L$230, $B106&lt;L$231)), L106, "")</f>
        <v>93.322000000000003</v>
      </c>
      <c r="BU106" s="2">
        <f>IF(OR($B106&lt;M$229, AND($B106&gt;M$230, $B106&lt;M$231)), M106, "")</f>
        <v>85.39</v>
      </c>
      <c r="BV106" s="2">
        <f>IF(OR($B106&lt;N$229, AND($B106&gt;N$230, $B106&lt;N$231)), N106, "")</f>
        <v>78.459000000000003</v>
      </c>
      <c r="BW106" s="2">
        <f>IF(OR($B106&lt;O$229, AND($B106&gt;O$230, $B106&lt;O$231)), O106, "")</f>
        <v>66.841300000000004</v>
      </c>
      <c r="BZ106" s="2">
        <f>IF(OR(AND($B106&gt;C$230, $B106&lt;C$231), $B106&gt;C$232), C106, "")</f>
        <v>92.171999999999997</v>
      </c>
      <c r="CA106" s="2">
        <f>IF(OR(AND($B106&gt;D$230, $B106&lt;D$231), $B106&gt;D$232), D106, "")</f>
        <v>95.42</v>
      </c>
      <c r="CB106" s="2">
        <f>IF(OR(AND($B106&gt;E$230, $B106&lt;E$231), $B106&gt;E$232), E106, "")</f>
        <v>95.305000000000007</v>
      </c>
      <c r="CC106" s="2">
        <f>IF(OR(AND($B106&gt;F$230, $B106&lt;F$231), $B106&gt;F$232), F106, "")</f>
        <v>96.728999999999999</v>
      </c>
      <c r="CD106" s="2">
        <f>IF(OR(AND($B106&gt;G$230, $B106&lt;G$231), $B106&gt;G$232), G106, "")</f>
        <v>96.441000000000003</v>
      </c>
      <c r="CE106" s="2">
        <f>IF(OR(AND($B106&gt;H$230, $B106&lt;H$231), $B106&gt;H$232), H106, "")</f>
        <v>97.763000000000005</v>
      </c>
      <c r="CF106" s="2">
        <f>IF(OR(AND($B106&gt;I$230, $B106&lt;I$231), $B106&gt;I$232), I106, "")</f>
        <v>100.983</v>
      </c>
      <c r="CG106" s="2">
        <f>IF(OR(AND($B106&gt;J$230, $B106&lt;J$231), $B106&gt;J$232), J106, "")</f>
        <v>102.52500000000001</v>
      </c>
      <c r="CH106" s="2">
        <f>IF(OR(AND($B106&gt;K$230, $B106&lt;K$231), $B106&gt;K$232), K106, "")</f>
        <v>98.457999999999998</v>
      </c>
      <c r="CI106" s="2">
        <f>IF(OR(AND($B106&gt;L$230, $B106&lt;L$231), $B106&gt;L$232), L106, "")</f>
        <v>93.322000000000003</v>
      </c>
      <c r="CJ106" s="2">
        <f>IF(OR(AND($B106&gt;M$230, $B106&lt;M$231), $B106&gt;M$232), M106, "")</f>
        <v>85.39</v>
      </c>
      <c r="CK106" s="2">
        <f>IF(OR(AND($B106&gt;N$230, $B106&lt;N$231), $B106&gt;N$232), N106, "")</f>
        <v>78.459000000000003</v>
      </c>
      <c r="CL106" s="2">
        <f>IF(OR(AND($B106&gt;O$230, $B106&lt;O$231), $B106&gt;O$232), O106, "")</f>
        <v>66.841300000000004</v>
      </c>
      <c r="CO106" s="2">
        <f>BK$207*$B106+BK$209</f>
        <v>93.745327817668567</v>
      </c>
      <c r="CP106" s="2">
        <f>BL$207*$B106+BL$209</f>
        <v>95.817388014719185</v>
      </c>
      <c r="CQ106" s="2">
        <f>BM$207*$B106+BM$209</f>
        <v>96.5244427566426</v>
      </c>
      <c r="CR106" s="2">
        <f>BN$207*$B106+BN$209</f>
        <v>96.559858443883726</v>
      </c>
      <c r="CS106" s="2">
        <f>BO$207*$B106+BO$209</f>
        <v>96.872969298673311</v>
      </c>
      <c r="CT106" s="2">
        <f>BP$207*$B106+BP$209</f>
        <v>99.202171858709491</v>
      </c>
      <c r="CU106" s="2">
        <f>BQ$207*$B106+BQ$209</f>
        <v>101.40507451453594</v>
      </c>
      <c r="CV106" s="2">
        <f>BR$207*$B106+BR$209</f>
        <v>102.08968850882621</v>
      </c>
      <c r="CW106" s="2">
        <f>BS$207*$B106+BS$209</f>
        <v>99.068110982986042</v>
      </c>
      <c r="CX106" s="2">
        <f>BT$207*$B106+BT$209</f>
        <v>94.306130364878854</v>
      </c>
      <c r="CY106" s="2">
        <f>BU$207*$B106+BU$209</f>
        <v>87.655301962381571</v>
      </c>
      <c r="CZ106" s="2">
        <f>BV$207*$B106+BV$209</f>
        <v>78.267896534823223</v>
      </c>
      <c r="DA106" s="2">
        <f>BW$207*$B106+BW$209</f>
        <v>67.165473507531232</v>
      </c>
      <c r="DD106" s="2">
        <f>BZ$207*$B106+BZ$209</f>
        <v>93.107020471895538</v>
      </c>
      <c r="DE106" s="2">
        <f>CA$207*$B106+CA$209</f>
        <v>94.928792653534416</v>
      </c>
      <c r="DF106" s="2">
        <f>CB$207*$B106+CB$209</f>
        <v>95.873571941119025</v>
      </c>
      <c r="DG106" s="2">
        <f>CC$207*$B106+CC$209</f>
        <v>95.998026341904989</v>
      </c>
      <c r="DH106" s="2">
        <f>CD$207*$B106+CD$209</f>
        <v>96.122880116272682</v>
      </c>
      <c r="DI106" s="2">
        <f>CE$207*$B106+CE$209</f>
        <v>98.550977284653356</v>
      </c>
      <c r="DJ106" s="2">
        <f>CF$207*$B106+CF$209</f>
        <v>100.44710000095284</v>
      </c>
      <c r="DK106" s="2">
        <f>CG$207*$B106+CG$209</f>
        <v>100.96278836985007</v>
      </c>
      <c r="DL106" s="2">
        <f>CH$207*$B106+CH$209</f>
        <v>97.899591119003162</v>
      </c>
      <c r="DM106" s="2">
        <f>CI$207*$B106+CI$209</f>
        <v>93.282090005389847</v>
      </c>
      <c r="DN106" s="2">
        <f>CJ$207*$B106+CJ$209</f>
        <v>86.790558349265496</v>
      </c>
      <c r="DO106" s="2">
        <f>CK$207*$B106+CK$209</f>
        <v>77.53694556280692</v>
      </c>
      <c r="DP106" s="2">
        <f>CL$207*$B106+CL$209</f>
        <v>66.678526622797335</v>
      </c>
      <c r="DS106" s="2">
        <f>POWER(10,($B106-C$227)/C$228)/(1+POWER(10,($B106-C$227)/C$228))</f>
        <v>0.42662370726368892</v>
      </c>
      <c r="DT106" s="2">
        <f>POWER(10,($B106-D$227)/D$228)/(1+POWER(10,($B106-D$227)/D$228))</f>
        <v>0.48287697556964415</v>
      </c>
      <c r="DU106" s="2">
        <f>POWER(10,($B106-E$227)/E$228)/(1+POWER(10,($B106-E$227)/E$228))</f>
        <v>0.49061409118897775</v>
      </c>
      <c r="DV106" s="2">
        <f>POWER(10,($B106-F$227)/F$228)/(1+POWER(10,($B106-F$227)/F$228))</f>
        <v>0.51767676952967845</v>
      </c>
      <c r="DW106" s="2">
        <f>POWER(10,($B106-G$227)/G$228)/(1+POWER(10,($B106-G$227)/G$228))</f>
        <v>0.50353070885306295</v>
      </c>
      <c r="DX106" s="2">
        <f>POWER(10,($B106-H$227)/H$228)/(1+POWER(10,($B106-H$227)/H$228))</f>
        <v>0.49532506072107158</v>
      </c>
      <c r="DY106" s="2">
        <f>POWER(10,($B106-I$227)/I$228)/(1+POWER(10,($B106-I$227)/I$228))</f>
        <v>0.5102957768278531</v>
      </c>
      <c r="DZ106" s="2">
        <f>POWER(10,($B106-J$227)/J$228)/(1+POWER(10,($B106-J$227)/J$228))</f>
        <v>0.50155925390406642</v>
      </c>
      <c r="EA106" s="2">
        <f>POWER(10,($B106-K$227)/K$228)/(1+POWER(10,($B106-K$227)/K$228))</f>
        <v>0.50561842240534594</v>
      </c>
      <c r="EB106" s="2">
        <f>POWER(10,($B106-L$227)/L$228)/(1+POWER(10,($B106-L$227)/L$228))</f>
        <v>0.49589775408302372</v>
      </c>
      <c r="EC106" s="2">
        <f>POWER(10,($B106-M$227)/M$228)/(1+POWER(10,($B106-M$227)/M$228))</f>
        <v>0.48490434766224089</v>
      </c>
      <c r="ED106" s="2">
        <f>POWER(10,($B106-N$227)/N$228)/(1+POWER(10,($B106-N$227)/N$228))</f>
        <v>0.52857954059683432</v>
      </c>
      <c r="EE106" s="2">
        <f>POWER(10,($B106-O$227)/O$228)/(1+POWER(10,($B106-O$227)/O$228))</f>
        <v>0.49920511681658691</v>
      </c>
    </row>
    <row r="107" spans="2:135" x14ac:dyDescent="0.25">
      <c r="B107" s="2">
        <v>101</v>
      </c>
      <c r="C107">
        <v>92.947999999999993</v>
      </c>
      <c r="D107">
        <v>94.9</v>
      </c>
      <c r="E107">
        <v>95.305000000000007</v>
      </c>
      <c r="F107">
        <v>97.22</v>
      </c>
      <c r="G107">
        <v>96.287999999999997</v>
      </c>
      <c r="H107">
        <v>99.254000000000005</v>
      </c>
      <c r="I107">
        <v>102.068</v>
      </c>
      <c r="J107">
        <v>101.898</v>
      </c>
      <c r="K107">
        <v>98.61</v>
      </c>
      <c r="L107">
        <v>93.813999999999993</v>
      </c>
      <c r="M107">
        <v>86.119</v>
      </c>
      <c r="N107">
        <v>78.295100000000005</v>
      </c>
      <c r="O107">
        <v>65.650800000000004</v>
      </c>
      <c r="R107" s="5">
        <f>AV107+(C$209*_xlfn.NORM.DIST($B107,C$214*C$215+C$213,C$219*C$214,FALSE))+(C$211*_xlfn.NORM.DIST($B107,C$214*C$216+C$213,C$220*C$214,FALSE))+(C$210*_xlfn.NORM.DIST($B107,C$214*C$217+C$213,C$221*C$214,FALSE))+(C$212*_xlfn.NORM.DIST($B107,C$214*C$218+C$213,C$222*C$214,FALSE))</f>
        <v>93.430754438806716</v>
      </c>
      <c r="S107" s="5">
        <f>AW107+(D$209*_xlfn.NORM.DIST($B107,D$214*D$215+D$213,D$219*D$214,FALSE))+(D$211*_xlfn.NORM.DIST($B107,D$214*D$216+D$213,D$220*D$214,FALSE))+(D$210*_xlfn.NORM.DIST($B107,D$214*D$217+D$213,D$221*D$214,FALSE))+(D$212*_xlfn.NORM.DIST($B107,D$214*D$218+D$213,D$222*D$214,FALSE))</f>
        <v>95.337706032618868</v>
      </c>
      <c r="T107" s="5">
        <f>AX107+(E$209*_xlfn.NORM.DIST($B107,E$214*E$215+E$213,E$219*E$214,FALSE))+(E$211*_xlfn.NORM.DIST($B107,E$214*E$216+E$213,E$220*E$214,FALSE))+(E$210*_xlfn.NORM.DIST($B107,E$214*E$217+E$213,E$221*E$214,FALSE))+(E$212*_xlfn.NORM.DIST($B107,E$214*E$218+E$213,E$222*E$214,FALSE))</f>
        <v>96.161844471498895</v>
      </c>
      <c r="U107" s="5">
        <f>AY107+(F$209*_xlfn.NORM.DIST($B107,F$214*F$215+F$213,F$219*F$214,FALSE))+(F$211*_xlfn.NORM.DIST($B107,F$214*F$216+F$213,F$220*F$214,FALSE))+(F$210*_xlfn.NORM.DIST($B107,F$214*F$217+F$213,F$221*F$214,FALSE))+(F$212*_xlfn.NORM.DIST($B107,F$214*F$218+F$213,F$222*F$214,FALSE))</f>
        <v>96.228733827834603</v>
      </c>
      <c r="V107" s="5">
        <f>AZ107+(G$209*_xlfn.NORM.DIST($B107,G$214*G$215+G$213,G$219*G$214,FALSE))+(G$211*_xlfn.NORM.DIST($B107,G$214*G$216+G$213,G$220*G$214,FALSE))+(G$210*_xlfn.NORM.DIST($B107,G$214*G$217+G$213,G$221*G$214,FALSE))+(G$212*_xlfn.NORM.DIST($B107,G$214*G$218+G$213,G$222*G$214,FALSE))</f>
        <v>96.473642917992379</v>
      </c>
      <c r="W107" s="5">
        <f>BA107+(H$209*_xlfn.NORM.DIST($B107,H$214*H$215+H$213,H$219*H$214,FALSE))+(H$211*_xlfn.NORM.DIST($B107,H$214*H$216+H$213,H$220*H$214,FALSE))+(H$210*_xlfn.NORM.DIST($B107,H$214*H$217+H$213,H$221*H$214,FALSE))+(H$212*_xlfn.NORM.DIST($B107,H$214*H$218+H$213,H$222*H$214,FALSE))</f>
        <v>98.873404760352258</v>
      </c>
      <c r="X107" s="5">
        <f>BB107+(I$209*_xlfn.NORM.DIST($B107,I$214*I$215+I$213,I$219*I$214,FALSE))+(I$211*_xlfn.NORM.DIST($B107,I$214*I$216+I$213,I$220*I$214,FALSE))+(I$210*_xlfn.NORM.DIST($B107,I$214*I$217+I$213,I$221*I$214,FALSE))+(I$212*_xlfn.NORM.DIST($B107,I$214*I$218+I$213,I$222*I$214,FALSE))</f>
        <v>100.89587278904307</v>
      </c>
      <c r="Y107" s="5">
        <f>BC107+(J$209*_xlfn.NORM.DIST($B107,J$214*J$215+J$213,J$219*J$214,FALSE))+(J$211*_xlfn.NORM.DIST($B107,J$214*J$216+J$213,J$220*J$214,FALSE))+(J$210*_xlfn.NORM.DIST($B107,J$214*J$217+J$213,J$221*J$214,FALSE))+(J$212*_xlfn.NORM.DIST($B107,J$214*J$218+J$213,J$222*J$214,FALSE))</f>
        <v>101.49616319797515</v>
      </c>
      <c r="Z107" s="5">
        <f>BD107+(K$209*_xlfn.NORM.DIST($B107,K$214*K$215+K$213,K$219*K$214,FALSE))+(K$211*_xlfn.NORM.DIST($B107,K$214*K$216+K$213,K$220*K$214,FALSE))+(K$210*_xlfn.NORM.DIST($B107,K$214*K$217+K$213,K$221*K$214,FALSE))+(K$212*_xlfn.NORM.DIST($B107,K$214*K$218+K$213,K$222*K$214,FALSE))</f>
        <v>98.437714795994538</v>
      </c>
      <c r="AA107" s="5">
        <f>BE107+(L$209*_xlfn.NORM.DIST($B107,L$214*L$215+L$213,L$219*L$214,FALSE))+(L$211*_xlfn.NORM.DIST($B107,L$214*L$216+L$213,L$220*L$214,FALSE))+(L$210*_xlfn.NORM.DIST($B107,L$214*L$217+L$213,L$221*L$214,FALSE))+(L$212*_xlfn.NORM.DIST($B107,L$214*L$218+L$213,L$222*L$214,FALSE))</f>
        <v>93.759540411126778</v>
      </c>
      <c r="AB107" s="5">
        <f>BF107+(M$209*_xlfn.NORM.DIST($B107,M$214*M$215+M$213,M$219*M$214,FALSE))+(M$211*_xlfn.NORM.DIST($B107,M$214*M$216+M$213,M$220*M$214,FALSE))+(M$210*_xlfn.NORM.DIST($B107,M$214*M$217+M$213,M$221*M$214,FALSE))+(M$212*_xlfn.NORM.DIST($B107,M$214*M$218+M$213,M$222*M$214,FALSE))</f>
        <v>87.206925352552574</v>
      </c>
      <c r="AC107" s="5">
        <f>BG107+(N$209*_xlfn.NORM.DIST($B107,N$214*N$215+N$213,N$219*N$214,FALSE))+(N$211*_xlfn.NORM.DIST($B107,N$214*N$216+N$213,N$220*N$214,FALSE))+(N$210*_xlfn.NORM.DIST($B107,N$214*N$217+N$213,N$221*N$214,FALSE))+(N$212*_xlfn.NORM.DIST($B107,N$214*N$218+N$213,N$222*N$214,FALSE))</f>
        <v>77.864838808208461</v>
      </c>
      <c r="AD107" s="5">
        <f>BH107+(O$209*_xlfn.NORM.DIST($B107,O$214*O$215+O$213,O$219*O$214,FALSE))+(O$211*_xlfn.NORM.DIST($B107,O$214*O$216+O$213,O$220*O$214,FALSE))+(O$210*_xlfn.NORM.DIST($B107,O$214*O$217+O$213,O$221*O$214,FALSE))+(O$212*_xlfn.NORM.DIST($B107,O$214*O$218+O$213,O$222*O$214,FALSE))</f>
        <v>66.912970969401897</v>
      </c>
      <c r="AE107" s="5"/>
      <c r="AG107" s="5">
        <f t="shared" si="26"/>
        <v>-0.48275443880672242</v>
      </c>
      <c r="AH107" s="5">
        <f t="shared" si="27"/>
        <v>-0.43770603261886265</v>
      </c>
      <c r="AI107" s="5">
        <f t="shared" si="28"/>
        <v>-0.85684447149888854</v>
      </c>
      <c r="AJ107" s="5">
        <f t="shared" si="29"/>
        <v>0.99126617216539614</v>
      </c>
      <c r="AK107" s="5">
        <f t="shared" si="30"/>
        <v>-0.18564291799238219</v>
      </c>
      <c r="AL107" s="5">
        <f t="shared" si="31"/>
        <v>0.38059523964774655</v>
      </c>
      <c r="AM107" s="5">
        <f t="shared" si="32"/>
        <v>1.1721272109569298</v>
      </c>
      <c r="AN107" s="5">
        <f t="shared" si="33"/>
        <v>0.40183680202484595</v>
      </c>
      <c r="AO107" s="5">
        <f t="shared" si="34"/>
        <v>0.17228520400546188</v>
      </c>
      <c r="AP107" s="5">
        <f t="shared" si="35"/>
        <v>5.445958887321467E-2</v>
      </c>
      <c r="AQ107" s="5">
        <f t="shared" si="36"/>
        <v>-1.0879253525525741</v>
      </c>
      <c r="AR107" s="5">
        <f t="shared" si="37"/>
        <v>0.43026119179154421</v>
      </c>
      <c r="AS107" s="5">
        <f t="shared" si="38"/>
        <v>-1.2621709694018932</v>
      </c>
      <c r="AV107" s="2">
        <f t="shared" si="39"/>
        <v>93.43039746280229</v>
      </c>
      <c r="AW107" s="2">
        <f t="shared" si="40"/>
        <v>95.337569264346811</v>
      </c>
      <c r="AX107" s="2">
        <f t="shared" si="41"/>
        <v>96.161428323836589</v>
      </c>
      <c r="AY107" s="2">
        <f t="shared" si="42"/>
        <v>96.227359627040258</v>
      </c>
      <c r="AZ107" s="2">
        <f t="shared" si="43"/>
        <v>96.472689755394313</v>
      </c>
      <c r="BA107" s="2">
        <f t="shared" si="44"/>
        <v>98.87250247352506</v>
      </c>
      <c r="BB107" s="2">
        <f t="shared" si="45"/>
        <v>100.89360932586027</v>
      </c>
      <c r="BC107" s="2">
        <f t="shared" si="46"/>
        <v>101.49455011465076</v>
      </c>
      <c r="BD107" s="2">
        <f t="shared" si="47"/>
        <v>98.435937804998588</v>
      </c>
      <c r="BE107" s="2">
        <f t="shared" si="48"/>
        <v>93.75837518084424</v>
      </c>
      <c r="BF107" s="2">
        <f t="shared" si="49"/>
        <v>87.206327334147915</v>
      </c>
      <c r="BG107" s="2">
        <f t="shared" si="50"/>
        <v>77.862331818758207</v>
      </c>
      <c r="BH107" s="2">
        <f t="shared" si="51"/>
        <v>66.912365504977089</v>
      </c>
      <c r="BK107" s="2">
        <f>IF(OR($B107&lt;C$229, AND($B107&gt;C$230, $B107&lt;C$231)), C107, "")</f>
        <v>92.947999999999993</v>
      </c>
      <c r="BL107" s="2">
        <f>IF(OR($B107&lt;D$229, AND($B107&gt;D$230, $B107&lt;D$231)), D107, "")</f>
        <v>94.9</v>
      </c>
      <c r="BM107" s="2">
        <f>IF(OR($B107&lt;E$229, AND($B107&gt;E$230, $B107&lt;E$231)), E107, "")</f>
        <v>95.305000000000007</v>
      </c>
      <c r="BN107" s="2">
        <f>IF(OR($B107&lt;F$229, AND($B107&gt;F$230, $B107&lt;F$231)), F107, "")</f>
        <v>97.22</v>
      </c>
      <c r="BO107" s="2">
        <f>IF(OR($B107&lt;G$229, AND($B107&gt;G$230, $B107&lt;G$231)), G107, "")</f>
        <v>96.287999999999997</v>
      </c>
      <c r="BP107" s="2">
        <f>IF(OR($B107&lt;H$229, AND($B107&gt;H$230, $B107&lt;H$231)), H107, "")</f>
        <v>99.254000000000005</v>
      </c>
      <c r="BQ107" s="2">
        <f>IF(OR($B107&lt;I$229, AND($B107&gt;I$230, $B107&lt;I$231)), I107, "")</f>
        <v>102.068</v>
      </c>
      <c r="BR107" s="2">
        <f>IF(OR($B107&lt;J$229, AND($B107&gt;J$230, $B107&lt;J$231)), J107, "")</f>
        <v>101.898</v>
      </c>
      <c r="BS107" s="2">
        <f>IF(OR($B107&lt;K$229, AND($B107&gt;K$230, $B107&lt;K$231)), K107, "")</f>
        <v>98.61</v>
      </c>
      <c r="BT107" s="2">
        <f>IF(OR($B107&lt;L$229, AND($B107&gt;L$230, $B107&lt;L$231)), L107, "")</f>
        <v>93.813999999999993</v>
      </c>
      <c r="BU107" s="2">
        <f>IF(OR($B107&lt;M$229, AND($B107&gt;M$230, $B107&lt;M$231)), M107, "")</f>
        <v>86.119</v>
      </c>
      <c r="BV107" s="2">
        <f>IF(OR($B107&lt;N$229, AND($B107&gt;N$230, $B107&lt;N$231)), N107, "")</f>
        <v>78.295100000000005</v>
      </c>
      <c r="BW107" s="2">
        <f>IF(OR($B107&lt;O$229, AND($B107&gt;O$230, $B107&lt;O$231)), O107, "")</f>
        <v>65.650800000000004</v>
      </c>
      <c r="BZ107" s="2">
        <f>IF(OR(AND($B107&gt;C$230, $B107&lt;C$231), $B107&gt;C$232), C107, "")</f>
        <v>92.947999999999993</v>
      </c>
      <c r="CA107" s="2">
        <f>IF(OR(AND($B107&gt;D$230, $B107&lt;D$231), $B107&gt;D$232), D107, "")</f>
        <v>94.9</v>
      </c>
      <c r="CB107" s="2">
        <f>IF(OR(AND($B107&gt;E$230, $B107&lt;E$231), $B107&gt;E$232), E107, "")</f>
        <v>95.305000000000007</v>
      </c>
      <c r="CC107" s="2">
        <f>IF(OR(AND($B107&gt;F$230, $B107&lt;F$231), $B107&gt;F$232), F107, "")</f>
        <v>97.22</v>
      </c>
      <c r="CD107" s="2">
        <f>IF(OR(AND($B107&gt;G$230, $B107&lt;G$231), $B107&gt;G$232), G107, "")</f>
        <v>96.287999999999997</v>
      </c>
      <c r="CE107" s="2">
        <f>IF(OR(AND($B107&gt;H$230, $B107&lt;H$231), $B107&gt;H$232), H107, "")</f>
        <v>99.254000000000005</v>
      </c>
      <c r="CF107" s="2">
        <f>IF(OR(AND($B107&gt;I$230, $B107&lt;I$231), $B107&gt;I$232), I107, "")</f>
        <v>102.068</v>
      </c>
      <c r="CG107" s="2">
        <f>IF(OR(AND($B107&gt;J$230, $B107&lt;J$231), $B107&gt;J$232), J107, "")</f>
        <v>101.898</v>
      </c>
      <c r="CH107" s="2">
        <f>IF(OR(AND($B107&gt;K$230, $B107&lt;K$231), $B107&gt;K$232), K107, "")</f>
        <v>98.61</v>
      </c>
      <c r="CI107" s="2">
        <f>IF(OR(AND($B107&gt;L$230, $B107&lt;L$231), $B107&gt;L$232), L107, "")</f>
        <v>93.813999999999993</v>
      </c>
      <c r="CJ107" s="2">
        <f>IF(OR(AND($B107&gt;M$230, $B107&lt;M$231), $B107&gt;M$232), M107, "")</f>
        <v>86.119</v>
      </c>
      <c r="CK107" s="2">
        <f>IF(OR(AND($B107&gt;N$230, $B107&lt;N$231), $B107&gt;N$232), N107, "")</f>
        <v>78.295100000000005</v>
      </c>
      <c r="CL107" s="2">
        <f>IF(OR(AND($B107&gt;O$230, $B107&lt;O$231), $B107&gt;O$232), O107, "")</f>
        <v>65.650800000000004</v>
      </c>
      <c r="CO107" s="2">
        <f>BK$207*$B107+BK$209</f>
        <v>93.760642054706395</v>
      </c>
      <c r="CP107" s="2">
        <f>BL$207*$B107+BL$209</f>
        <v>95.825797721787012</v>
      </c>
      <c r="CQ107" s="2">
        <f>BM$207*$B107+BM$209</f>
        <v>96.520968206264726</v>
      </c>
      <c r="CR107" s="2">
        <f>BN$207*$B107+BN$209</f>
        <v>96.558123262890348</v>
      </c>
      <c r="CS107" s="2">
        <f>BO$207*$B107+BO$209</f>
        <v>96.892052606792063</v>
      </c>
      <c r="CT107" s="2">
        <f>BP$207*$B107+BP$209</f>
        <v>99.239734752853792</v>
      </c>
      <c r="CU107" s="2">
        <f>BQ$207*$B107+BQ$209</f>
        <v>101.44900406881213</v>
      </c>
      <c r="CV107" s="2">
        <f>BR$207*$B107+BR$209</f>
        <v>102.13956030138897</v>
      </c>
      <c r="CW107" s="2">
        <f>BS$207*$B107+BS$209</f>
        <v>99.110410987624519</v>
      </c>
      <c r="CX107" s="2">
        <f>BT$207*$B107+BT$209</f>
        <v>94.336386653736724</v>
      </c>
      <c r="CY107" s="2">
        <f>BU$207*$B107+BU$209</f>
        <v>87.692978115131808</v>
      </c>
      <c r="CZ107" s="2">
        <f>BV$207*$B107+BV$209</f>
        <v>78.31133219415338</v>
      </c>
      <c r="DA107" s="2">
        <f>BW$207*$B107+BW$209</f>
        <v>67.196308519990723</v>
      </c>
      <c r="DD107" s="2">
        <f>BZ$207*$B107+BZ$209</f>
        <v>93.025606823184106</v>
      </c>
      <c r="DE107" s="2">
        <f>CA$207*$B107+CA$209</f>
        <v>94.860720714307504</v>
      </c>
      <c r="DF107" s="2">
        <f>CB$207*$B107+CB$209</f>
        <v>95.820977819960206</v>
      </c>
      <c r="DG107" s="2">
        <f>CC$207*$B107+CC$209</f>
        <v>95.946300780142707</v>
      </c>
      <c r="DH107" s="2">
        <f>CD$207*$B107+CD$209</f>
        <v>96.095589883301585</v>
      </c>
      <c r="DI107" s="2">
        <f>CE$207*$B107+CE$209</f>
        <v>98.531260624733648</v>
      </c>
      <c r="DJ107" s="2">
        <f>CF$207*$B107+CF$209</f>
        <v>100.40752273609738</v>
      </c>
      <c r="DK107" s="2">
        <f>CG$207*$B107+CG$209</f>
        <v>100.90995139034487</v>
      </c>
      <c r="DL107" s="2">
        <f>CH$207*$B107+CH$209</f>
        <v>97.834481507653194</v>
      </c>
      <c r="DM107" s="2">
        <f>CI$207*$B107+CI$209</f>
        <v>93.222500855511385</v>
      </c>
      <c r="DN107" s="2">
        <f>CJ$207*$B107+CJ$209</f>
        <v>86.734862580362375</v>
      </c>
      <c r="DO107" s="2">
        <f>CK$207*$B107+CK$209</f>
        <v>77.497120035112161</v>
      </c>
      <c r="DP107" s="2">
        <f>CL$207*$B107+CL$209</f>
        <v>66.652581717517876</v>
      </c>
      <c r="DS107" s="2">
        <f>POWER(10,($B107-C$227)/C$228)/(1+POWER(10,($B107-C$227)/C$228))</f>
        <v>0.44929083361100386</v>
      </c>
      <c r="DT107" s="2">
        <f>POWER(10,($B107-D$227)/D$228)/(1+POWER(10,($B107-D$227)/D$228))</f>
        <v>0.50589585458605824</v>
      </c>
      <c r="DU107" s="2">
        <f>POWER(10,($B107-E$227)/E$228)/(1+POWER(10,($B107-E$227)/E$228))</f>
        <v>0.51363545766143703</v>
      </c>
      <c r="DV107" s="2">
        <f>POWER(10,($B107-F$227)/F$228)/(1+POWER(10,($B107-F$227)/F$228))</f>
        <v>0.54062027005718694</v>
      </c>
      <c r="DW107" s="2">
        <f>POWER(10,($B107-G$227)/G$228)/(1+POWER(10,($B107-G$227)/G$228))</f>
        <v>0.52653167440141313</v>
      </c>
      <c r="DX107" s="2">
        <f>POWER(10,($B107-H$227)/H$228)/(1+POWER(10,($B107-H$227)/H$228))</f>
        <v>0.51834254033121585</v>
      </c>
      <c r="DY107" s="2">
        <f>POWER(10,($B107-I$227)/I$228)/(1+POWER(10,($B107-I$227)/I$228))</f>
        <v>0.53327383363094627</v>
      </c>
      <c r="DZ107" s="2">
        <f>POWER(10,($B107-J$227)/J$228)/(1+POWER(10,($B107-J$227)/J$228))</f>
        <v>0.52456531580477739</v>
      </c>
      <c r="EA107" s="2">
        <f>POWER(10,($B107-K$227)/K$228)/(1+POWER(10,($B107-K$227)/K$228))</f>
        <v>0.5286132135148186</v>
      </c>
      <c r="EB107" s="2">
        <f>POWER(10,($B107-L$227)/L$228)/(1+POWER(10,($B107-L$227)/L$228))</f>
        <v>0.51891448280727881</v>
      </c>
      <c r="EC107" s="2">
        <f>POWER(10,($B107-M$227)/M$228)/(1+POWER(10,($B107-M$227)/M$228))</f>
        <v>0.50792494571232694</v>
      </c>
      <c r="ED107" s="2">
        <f>POWER(10,($B107-N$227)/N$228)/(1+POWER(10,($B107-N$227)/N$228))</f>
        <v>0.55145378315635385</v>
      </c>
      <c r="EE107" s="2">
        <f>POWER(10,($B107-O$227)/O$228)/(1+POWER(10,($B107-O$227)/O$228))</f>
        <v>0.52221632945494711</v>
      </c>
    </row>
    <row r="108" spans="2:135" x14ac:dyDescent="0.25">
      <c r="B108" s="2">
        <v>102</v>
      </c>
      <c r="C108">
        <v>93.447999999999993</v>
      </c>
      <c r="D108">
        <v>93.24</v>
      </c>
      <c r="E108">
        <v>94.864000000000004</v>
      </c>
      <c r="F108">
        <v>97.051000000000002</v>
      </c>
      <c r="G108">
        <v>97.61</v>
      </c>
      <c r="H108">
        <v>99.168999999999997</v>
      </c>
      <c r="I108">
        <v>102.61</v>
      </c>
      <c r="J108">
        <v>101.983</v>
      </c>
      <c r="K108">
        <v>99.694999999999993</v>
      </c>
      <c r="L108">
        <v>94.474999999999994</v>
      </c>
      <c r="M108">
        <v>86.575999999999993</v>
      </c>
      <c r="N108">
        <v>78.360699999999994</v>
      </c>
      <c r="O108">
        <v>67.476200000000006</v>
      </c>
      <c r="R108" s="5">
        <f>AV108+(C$209*_xlfn.NORM.DIST($B108,C$214*C$215+C$213,C$219*C$214,FALSE))+(C$211*_xlfn.NORM.DIST($B108,C$214*C$216+C$213,C$220*C$214,FALSE))+(C$210*_xlfn.NORM.DIST($B108,C$214*C$217+C$213,C$221*C$214,FALSE))+(C$212*_xlfn.NORM.DIST($B108,C$214*C$218+C$213,C$222*C$214,FALSE))</f>
        <v>93.383323748472378</v>
      </c>
      <c r="S108" s="5">
        <f>AW108+(D$209*_xlfn.NORM.DIST($B108,D$214*D$215+D$213,D$219*D$214,FALSE))+(D$211*_xlfn.NORM.DIST($B108,D$214*D$216+D$213,D$220*D$214,FALSE))+(D$210*_xlfn.NORM.DIST($B108,D$214*D$217+D$213,D$221*D$214,FALSE))+(D$212*_xlfn.NORM.DIST($B108,D$214*D$218+D$213,D$222*D$214,FALSE))</f>
        <v>95.283643565600343</v>
      </c>
      <c r="T108" s="5">
        <f>AX108+(E$209*_xlfn.NORM.DIST($B108,E$214*E$215+E$213,E$219*E$214,FALSE))+(E$211*_xlfn.NORM.DIST($B108,E$214*E$216+E$213,E$220*E$214,FALSE))+(E$210*_xlfn.NORM.DIST($B108,E$214*E$217+E$213,E$221*E$214,FALSE))+(E$212*_xlfn.NORM.DIST($B108,E$214*E$218+E$213,E$222*E$214,FALSE))</f>
        <v>96.116587281458351</v>
      </c>
      <c r="U108" s="5">
        <f>AY108+(F$209*_xlfn.NORM.DIST($B108,F$214*F$215+F$213,F$219*F$214,FALSE))+(F$211*_xlfn.NORM.DIST($B108,F$214*F$216+F$213,F$220*F$214,FALSE))+(F$210*_xlfn.NORM.DIST($B108,F$214*F$217+F$213,F$221*F$214,FALSE))+(F$212*_xlfn.NORM.DIST($B108,F$214*F$218+F$213,F$222*F$214,FALSE))</f>
        <v>96.187004538540762</v>
      </c>
      <c r="V108" s="5">
        <f>AZ108+(G$209*_xlfn.NORM.DIST($B108,G$214*G$215+G$213,G$219*G$214,FALSE))+(G$211*_xlfn.NORM.DIST($B108,G$214*G$216+G$213,G$220*G$214,FALSE))+(G$210*_xlfn.NORM.DIST($B108,G$214*G$217+G$213,G$221*G$214,FALSE))+(G$212*_xlfn.NORM.DIST($B108,G$214*G$218+G$213,G$222*G$214,FALSE))</f>
        <v>96.45054547692861</v>
      </c>
      <c r="W108" s="5">
        <f>BA108+(H$209*_xlfn.NORM.DIST($B108,H$214*H$215+H$213,H$219*H$214,FALSE))+(H$211*_xlfn.NORM.DIST($B108,H$214*H$216+H$213,H$220*H$214,FALSE))+(H$210*_xlfn.NORM.DIST($B108,H$214*H$217+H$213,H$221*H$214,FALSE))+(H$212*_xlfn.NORM.DIST($B108,H$214*H$218+H$213,H$222*H$214,FALSE))</f>
        <v>98.865187177293464</v>
      </c>
      <c r="X108" s="5">
        <f>BB108+(I$209*_xlfn.NORM.DIST($B108,I$214*I$215+I$213,I$219*I$214,FALSE))+(I$211*_xlfn.NORM.DIST($B108,I$214*I$216+I$213,I$220*I$214,FALSE))+(I$210*_xlfn.NORM.DIST($B108,I$214*I$217+I$213,I$221*I$214,FALSE))+(I$212*_xlfn.NORM.DIST($B108,I$214*I$218+I$213,I$222*I$214,FALSE))</f>
        <v>100.87313910138519</v>
      </c>
      <c r="Y108" s="5">
        <f>BC108+(J$209*_xlfn.NORM.DIST($B108,J$214*J$215+J$213,J$219*J$214,FALSE))+(J$211*_xlfn.NORM.DIST($B108,J$214*J$216+J$213,J$220*J$214,FALSE))+(J$210*_xlfn.NORM.DIST($B108,J$214*J$217+J$213,J$221*J$214,FALSE))+(J$212*_xlfn.NORM.DIST($B108,J$214*J$218+J$213,J$222*J$214,FALSE))</f>
        <v>101.46425653352904</v>
      </c>
      <c r="Z108" s="5">
        <f>BD108+(K$209*_xlfn.NORM.DIST($B108,K$214*K$215+K$213,K$219*K$214,FALSE))+(K$211*_xlfn.NORM.DIST($B108,K$214*K$216+K$213,K$220*K$214,FALSE))+(K$210*_xlfn.NORM.DIST($B108,K$214*K$217+K$213,K$221*K$214,FALSE))+(K$212*_xlfn.NORM.DIST($B108,K$214*K$218+K$213,K$222*K$214,FALSE))</f>
        <v>98.394443351992379</v>
      </c>
      <c r="AA108" s="5">
        <f>BE108+(L$209*_xlfn.NORM.DIST($B108,L$214*L$215+L$213,L$219*L$214,FALSE))+(L$211*_xlfn.NORM.DIST($B108,L$214*L$216+L$213,L$220*L$214,FALSE))+(L$210*_xlfn.NORM.DIST($B108,L$214*L$217+L$213,L$221*L$214,FALSE))+(L$212*_xlfn.NORM.DIST($B108,L$214*L$218+L$213,L$222*L$214,FALSE))</f>
        <v>93.717491033678954</v>
      </c>
      <c r="AB108" s="5">
        <f>BF108+(M$209*_xlfn.NORM.DIST($B108,M$214*M$215+M$213,M$219*M$214,FALSE))+(M$211*_xlfn.NORM.DIST($B108,M$214*M$216+M$213,M$220*M$214,FALSE))+(M$210*_xlfn.NORM.DIST($B108,M$214*M$217+M$213,M$221*M$214,FALSE))+(M$212*_xlfn.NORM.DIST($B108,M$214*M$218+M$213,M$222*M$214,FALSE))</f>
        <v>87.174018802423376</v>
      </c>
      <c r="AC108" s="5">
        <f>BG108+(N$209*_xlfn.NORM.DIST($B108,N$214*N$215+N$213,N$219*N$214,FALSE))+(N$211*_xlfn.NORM.DIST($B108,N$214*N$216+N$213,N$220*N$214,FALSE))+(N$210*_xlfn.NORM.DIST($B108,N$214*N$217+N$213,N$221*N$214,FALSE))+(N$212*_xlfn.NORM.DIST($B108,N$214*N$218+N$213,N$222*N$214,FALSE))</f>
        <v>77.845777444498182</v>
      </c>
      <c r="AD108" s="5">
        <f>BH108+(O$209*_xlfn.NORM.DIST($B108,O$214*O$215+O$213,O$219*O$214,FALSE))+(O$211*_xlfn.NORM.DIST($B108,O$214*O$216+O$213,O$220*O$214,FALSE))+(O$210*_xlfn.NORM.DIST($B108,O$214*O$217+O$213,O$221*O$214,FALSE))+(O$212*_xlfn.NORM.DIST($B108,O$214*O$218+O$213,O$222*O$214,FALSE))</f>
        <v>66.901393884911656</v>
      </c>
      <c r="AE108" s="5"/>
      <c r="AG108" s="5">
        <f t="shared" si="26"/>
        <v>6.4676251527615136E-2</v>
      </c>
      <c r="AH108" s="5">
        <f t="shared" si="27"/>
        <v>-2.0436435656003482</v>
      </c>
      <c r="AI108" s="5">
        <f t="shared" si="28"/>
        <v>-1.2525872814583465</v>
      </c>
      <c r="AJ108" s="5">
        <f t="shared" si="29"/>
        <v>0.86399546145923978</v>
      </c>
      <c r="AK108" s="5">
        <f t="shared" si="30"/>
        <v>1.1594545230713891</v>
      </c>
      <c r="AL108" s="5">
        <f t="shared" si="31"/>
        <v>0.30381282270653287</v>
      </c>
      <c r="AM108" s="5">
        <f t="shared" si="32"/>
        <v>1.7368608986148075</v>
      </c>
      <c r="AN108" s="5">
        <f t="shared" si="33"/>
        <v>0.51874346647096559</v>
      </c>
      <c r="AO108" s="5">
        <f t="shared" si="34"/>
        <v>1.3005566480076141</v>
      </c>
      <c r="AP108" s="5">
        <f t="shared" si="35"/>
        <v>0.75750896632104059</v>
      </c>
      <c r="AQ108" s="5">
        <f t="shared" si="36"/>
        <v>-0.59801880242338257</v>
      </c>
      <c r="AR108" s="5">
        <f t="shared" si="37"/>
        <v>0.51492255550181198</v>
      </c>
      <c r="AS108" s="5">
        <f t="shared" si="38"/>
        <v>0.57480611508835011</v>
      </c>
      <c r="AV108" s="2">
        <f t="shared" si="39"/>
        <v>93.383222255197111</v>
      </c>
      <c r="AW108" s="2">
        <f t="shared" si="40"/>
        <v>95.283337717221144</v>
      </c>
      <c r="AX108" s="2">
        <f t="shared" si="41"/>
        <v>96.115521916910964</v>
      </c>
      <c r="AY108" s="2">
        <f t="shared" si="42"/>
        <v>96.183527442984627</v>
      </c>
      <c r="AZ108" s="2">
        <f t="shared" si="43"/>
        <v>96.448064325557127</v>
      </c>
      <c r="BA108" s="2">
        <f t="shared" si="44"/>
        <v>98.862808630124874</v>
      </c>
      <c r="BB108" s="2">
        <f t="shared" si="45"/>
        <v>100.86731468339582</v>
      </c>
      <c r="BC108" s="2">
        <f t="shared" si="46"/>
        <v>101.46003135455948</v>
      </c>
      <c r="BD108" s="2">
        <f t="shared" si="47"/>
        <v>98.389817175709112</v>
      </c>
      <c r="BE108" s="2">
        <f t="shared" si="48"/>
        <v>93.714399711606319</v>
      </c>
      <c r="BF108" s="2">
        <f t="shared" si="49"/>
        <v>87.172406974305957</v>
      </c>
      <c r="BG108" s="2">
        <f t="shared" si="50"/>
        <v>77.839517281495304</v>
      </c>
      <c r="BH108" s="2">
        <f t="shared" si="51"/>
        <v>66.899787124480042</v>
      </c>
      <c r="BK108" s="2">
        <f>IF(OR($B108&lt;C$229, AND($B108&gt;C$230, $B108&lt;C$231)), C108, "")</f>
        <v>93.447999999999993</v>
      </c>
      <c r="BL108" s="2">
        <f>IF(OR($B108&lt;D$229, AND($B108&gt;D$230, $B108&lt;D$231)), D108, "")</f>
        <v>93.24</v>
      </c>
      <c r="BM108" s="2">
        <f>IF(OR($B108&lt;E$229, AND($B108&gt;E$230, $B108&lt;E$231)), E108, "")</f>
        <v>94.864000000000004</v>
      </c>
      <c r="BN108" s="2">
        <f>IF(OR($B108&lt;F$229, AND($B108&gt;F$230, $B108&lt;F$231)), F108, "")</f>
        <v>97.051000000000002</v>
      </c>
      <c r="BO108" s="2">
        <f>IF(OR($B108&lt;G$229, AND($B108&gt;G$230, $B108&lt;G$231)), G108, "")</f>
        <v>97.61</v>
      </c>
      <c r="BP108" s="2">
        <f>IF(OR($B108&lt;H$229, AND($B108&gt;H$230, $B108&lt;H$231)), H108, "")</f>
        <v>99.168999999999997</v>
      </c>
      <c r="BQ108" s="2">
        <f>IF(OR($B108&lt;I$229, AND($B108&gt;I$230, $B108&lt;I$231)), I108, "")</f>
        <v>102.61</v>
      </c>
      <c r="BR108" s="2">
        <f>IF(OR($B108&lt;J$229, AND($B108&gt;J$230, $B108&lt;J$231)), J108, "")</f>
        <v>101.983</v>
      </c>
      <c r="BS108" s="2">
        <f>IF(OR($B108&lt;K$229, AND($B108&gt;K$230, $B108&lt;K$231)), K108, "")</f>
        <v>99.694999999999993</v>
      </c>
      <c r="BT108" s="2">
        <f>IF(OR($B108&lt;L$229, AND($B108&gt;L$230, $B108&lt;L$231)), L108, "")</f>
        <v>94.474999999999994</v>
      </c>
      <c r="BU108" s="2">
        <f>IF(OR($B108&lt;M$229, AND($B108&gt;M$230, $B108&lt;M$231)), M108, "")</f>
        <v>86.575999999999993</v>
      </c>
      <c r="BV108" s="2">
        <f>IF(OR($B108&lt;N$229, AND($B108&gt;N$230, $B108&lt;N$231)), N108, "")</f>
        <v>78.360699999999994</v>
      </c>
      <c r="BW108" s="2">
        <f>IF(OR($B108&lt;O$229, AND($B108&gt;O$230, $B108&lt;O$231)), O108, "")</f>
        <v>67.476200000000006</v>
      </c>
      <c r="BZ108" s="2">
        <f>IF(OR(AND($B108&gt;C$230, $B108&lt;C$231), $B108&gt;C$232), C108, "")</f>
        <v>93.447999999999993</v>
      </c>
      <c r="CA108" s="2">
        <f>IF(OR(AND($B108&gt;D$230, $B108&lt;D$231), $B108&gt;D$232), D108, "")</f>
        <v>93.24</v>
      </c>
      <c r="CB108" s="2">
        <f>IF(OR(AND($B108&gt;E$230, $B108&lt;E$231), $B108&gt;E$232), E108, "")</f>
        <v>94.864000000000004</v>
      </c>
      <c r="CC108" s="2">
        <f>IF(OR(AND($B108&gt;F$230, $B108&lt;F$231), $B108&gt;F$232), F108, "")</f>
        <v>97.051000000000002</v>
      </c>
      <c r="CD108" s="2">
        <f>IF(OR(AND($B108&gt;G$230, $B108&lt;G$231), $B108&gt;G$232), G108, "")</f>
        <v>97.61</v>
      </c>
      <c r="CE108" s="2">
        <f>IF(OR(AND($B108&gt;H$230, $B108&lt;H$231), $B108&gt;H$232), H108, "")</f>
        <v>99.168999999999997</v>
      </c>
      <c r="CF108" s="2">
        <f>IF(OR(AND($B108&gt;I$230, $B108&lt;I$231), $B108&gt;I$232), I108, "")</f>
        <v>102.61</v>
      </c>
      <c r="CG108" s="2">
        <f>IF(OR(AND($B108&gt;J$230, $B108&lt;J$231), $B108&gt;J$232), J108, "")</f>
        <v>101.983</v>
      </c>
      <c r="CH108" s="2">
        <f>IF(OR(AND($B108&gt;K$230, $B108&lt;K$231), $B108&gt;K$232), K108, "")</f>
        <v>99.694999999999993</v>
      </c>
      <c r="CI108" s="2">
        <f>IF(OR(AND($B108&gt;L$230, $B108&lt;L$231), $B108&gt;L$232), L108, "")</f>
        <v>94.474999999999994</v>
      </c>
      <c r="CJ108" s="2">
        <f>IF(OR(AND($B108&gt;M$230, $B108&lt;M$231), $B108&gt;M$232), M108, "")</f>
        <v>86.575999999999993</v>
      </c>
      <c r="CK108" s="2">
        <f>IF(OR(AND($B108&gt;N$230, $B108&lt;N$231), $B108&gt;N$232), N108, "")</f>
        <v>78.360699999999994</v>
      </c>
      <c r="CL108" s="2">
        <f>IF(OR(AND($B108&gt;O$230, $B108&lt;O$231), $B108&gt;O$232), O108, "")</f>
        <v>67.476200000000006</v>
      </c>
      <c r="CO108" s="2">
        <f>BK$207*$B108+BK$209</f>
        <v>93.775956291744222</v>
      </c>
      <c r="CP108" s="2">
        <f>BL$207*$B108+BL$209</f>
        <v>95.834207428854825</v>
      </c>
      <c r="CQ108" s="2">
        <f>BM$207*$B108+BM$209</f>
        <v>96.517493655886867</v>
      </c>
      <c r="CR108" s="2">
        <f>BN$207*$B108+BN$209</f>
        <v>96.556388081896969</v>
      </c>
      <c r="CS108" s="2">
        <f>BO$207*$B108+BO$209</f>
        <v>96.91113591491083</v>
      </c>
      <c r="CT108" s="2">
        <f>BP$207*$B108+BP$209</f>
        <v>99.277297646998093</v>
      </c>
      <c r="CU108" s="2">
        <f>BQ$207*$B108+BQ$209</f>
        <v>101.49293362308832</v>
      </c>
      <c r="CV108" s="2">
        <f>BR$207*$B108+BR$209</f>
        <v>102.18943209395172</v>
      </c>
      <c r="CW108" s="2">
        <f>BS$207*$B108+BS$209</f>
        <v>99.152710992262996</v>
      </c>
      <c r="CX108" s="2">
        <f>BT$207*$B108+BT$209</f>
        <v>94.366642942594595</v>
      </c>
      <c r="CY108" s="2">
        <f>BU$207*$B108+BU$209</f>
        <v>87.730654267882031</v>
      </c>
      <c r="CZ108" s="2">
        <f>BV$207*$B108+BV$209</f>
        <v>78.354767853483551</v>
      </c>
      <c r="DA108" s="2">
        <f>BW$207*$B108+BW$209</f>
        <v>67.227143532450199</v>
      </c>
      <c r="DD108" s="2">
        <f>BZ$207*$B108+BZ$209</f>
        <v>92.944193174472659</v>
      </c>
      <c r="DE108" s="2">
        <f>CA$207*$B108+CA$209</f>
        <v>94.792648775080593</v>
      </c>
      <c r="DF108" s="2">
        <f>CB$207*$B108+CB$209</f>
        <v>95.768383698801401</v>
      </c>
      <c r="DG108" s="2">
        <f>CC$207*$B108+CC$209</f>
        <v>95.894575218380425</v>
      </c>
      <c r="DH108" s="2">
        <f>CD$207*$B108+CD$209</f>
        <v>96.068299650330488</v>
      </c>
      <c r="DI108" s="2">
        <f>CE$207*$B108+CE$209</f>
        <v>98.511543964813953</v>
      </c>
      <c r="DJ108" s="2">
        <f>CF$207*$B108+CF$209</f>
        <v>100.36794547124191</v>
      </c>
      <c r="DK108" s="2">
        <f>CG$207*$B108+CG$209</f>
        <v>100.85711441083969</v>
      </c>
      <c r="DL108" s="2">
        <f>CH$207*$B108+CH$209</f>
        <v>97.769371896303227</v>
      </c>
      <c r="DM108" s="2">
        <f>CI$207*$B108+CI$209</f>
        <v>93.162911705632908</v>
      </c>
      <c r="DN108" s="2">
        <f>CJ$207*$B108+CJ$209</f>
        <v>86.679166811459268</v>
      </c>
      <c r="DO108" s="2">
        <f>CK$207*$B108+CK$209</f>
        <v>77.457294507417416</v>
      </c>
      <c r="DP108" s="2">
        <f>CL$207*$B108+CL$209</f>
        <v>66.626636812238431</v>
      </c>
      <c r="DS108" s="2">
        <f>POWER(10,($B108-C$227)/C$228)/(1+POWER(10,($B108-C$227)/C$228))</f>
        <v>0.47217053556714123</v>
      </c>
      <c r="DT108" s="2">
        <f>POWER(10,($B108-D$227)/D$228)/(1+POWER(10,($B108-D$227)/D$228))</f>
        <v>0.528889765005087</v>
      </c>
      <c r="DU108" s="2">
        <f>POWER(10,($B108-E$227)/E$228)/(1+POWER(10,($B108-E$227)/E$228))</f>
        <v>0.53659911361989476</v>
      </c>
      <c r="DV108" s="2">
        <f>POWER(10,($B108-F$227)/F$228)/(1+POWER(10,($B108-F$227)/F$228))</f>
        <v>0.56339285539291628</v>
      </c>
      <c r="DW108" s="2">
        <f>POWER(10,($B108-G$227)/G$228)/(1+POWER(10,($B108-G$227)/G$228))</f>
        <v>0.54942058002720839</v>
      </c>
      <c r="DX108" s="2">
        <f>POWER(10,($B108-H$227)/H$228)/(1+POWER(10,($B108-H$227)/H$228))</f>
        <v>0.54128243391658781</v>
      </c>
      <c r="DY108" s="2">
        <f>POWER(10,($B108-I$227)/I$228)/(1+POWER(10,($B108-I$227)/I$228))</f>
        <v>0.55611158096704449</v>
      </c>
      <c r="DZ108" s="2">
        <f>POWER(10,($B108-J$227)/J$228)/(1+POWER(10,($B108-J$227)/J$228))</f>
        <v>0.54746758122169703</v>
      </c>
      <c r="EA108" s="2">
        <f>POWER(10,($B108-K$227)/K$228)/(1+POWER(10,($B108-K$227)/K$228))</f>
        <v>0.55148720858249234</v>
      </c>
      <c r="EB108" s="2">
        <f>POWER(10,($B108-L$227)/L$228)/(1+POWER(10,($B108-L$227)/L$228))</f>
        <v>0.54185121309519946</v>
      </c>
      <c r="EC108" s="2">
        <f>POWER(10,($B108-M$227)/M$228)/(1+POWER(10,($B108-M$227)/M$228))</f>
        <v>0.5309119858407777</v>
      </c>
      <c r="ED108" s="2">
        <f>POWER(10,($B108-N$227)/N$228)/(1+POWER(10,($B108-N$227)/N$228))</f>
        <v>0.5741123948100878</v>
      </c>
      <c r="EE108" s="2">
        <f>POWER(10,($B108-O$227)/O$228)/(1+POWER(10,($B108-O$227)/O$228))</f>
        <v>0.54513362956990874</v>
      </c>
    </row>
    <row r="109" spans="2:135" x14ac:dyDescent="0.25">
      <c r="B109" s="2">
        <v>103</v>
      </c>
      <c r="C109">
        <v>93.552000000000007</v>
      </c>
      <c r="D109">
        <v>96.18</v>
      </c>
      <c r="E109">
        <v>95.186000000000007</v>
      </c>
      <c r="F109">
        <v>97.661000000000001</v>
      </c>
      <c r="G109">
        <v>97.168999999999997</v>
      </c>
      <c r="H109">
        <v>100.797</v>
      </c>
      <c r="I109">
        <v>103.23699999999999</v>
      </c>
      <c r="J109">
        <v>103.08499999999999</v>
      </c>
      <c r="K109">
        <v>99.948999999999998</v>
      </c>
      <c r="L109">
        <v>94.864000000000004</v>
      </c>
      <c r="M109">
        <v>86.712000000000003</v>
      </c>
      <c r="N109">
        <v>79.180300000000003</v>
      </c>
      <c r="O109">
        <v>67.793599999999998</v>
      </c>
      <c r="R109" s="5">
        <f>AV109+(C$209*_xlfn.NORM.DIST($B109,C$214*C$215+C$213,C$219*C$214,FALSE))+(C$211*_xlfn.NORM.DIST($B109,C$214*C$216+C$213,C$220*C$214,FALSE))+(C$210*_xlfn.NORM.DIST($B109,C$214*C$217+C$213,C$221*C$214,FALSE))+(C$212*_xlfn.NORM.DIST($B109,C$214*C$218+C$213,C$222*C$214,FALSE))</f>
        <v>93.331545088884255</v>
      </c>
      <c r="S109" s="5">
        <f>AW109+(D$209*_xlfn.NORM.DIST($B109,D$214*D$215+D$213,D$219*D$214,FALSE))+(D$211*_xlfn.NORM.DIST($B109,D$214*D$216+D$213,D$220*D$214,FALSE))+(D$210*_xlfn.NORM.DIST($B109,D$214*D$217+D$213,D$221*D$214,FALSE))+(D$212*_xlfn.NORM.DIST($B109,D$214*D$218+D$213,D$222*D$214,FALSE))</f>
        <v>95.226506945129515</v>
      </c>
      <c r="T109" s="5">
        <f>AX109+(E$209*_xlfn.NORM.DIST($B109,E$214*E$215+E$213,E$219*E$214,FALSE))+(E$211*_xlfn.NORM.DIST($B109,E$214*E$216+E$213,E$220*E$214,FALSE))+(E$210*_xlfn.NORM.DIST($B109,E$214*E$217+E$213,E$221*E$214,FALSE))+(E$212*_xlfn.NORM.DIST($B109,E$214*E$218+E$213,E$222*E$214,FALSE))</f>
        <v>96.0701934512756</v>
      </c>
      <c r="U109" s="5">
        <f>AY109+(F$209*_xlfn.NORM.DIST($B109,F$214*F$215+F$213,F$219*F$214,FALSE))+(F$211*_xlfn.NORM.DIST($B109,F$214*F$216+F$213,F$220*F$214,FALSE))+(F$210*_xlfn.NORM.DIST($B109,F$214*F$217+F$213,F$221*F$214,FALSE))+(F$212*_xlfn.NORM.DIST($B109,F$214*F$218+F$213,F$222*F$214,FALSE))</f>
        <v>96.145974727254114</v>
      </c>
      <c r="V109" s="5">
        <f>AZ109+(G$209*_xlfn.NORM.DIST($B109,G$214*G$215+G$213,G$219*G$214,FALSE))+(G$211*_xlfn.NORM.DIST($B109,G$214*G$216+G$213,G$220*G$214,FALSE))+(G$210*_xlfn.NORM.DIST($B109,G$214*G$217+G$213,G$221*G$214,FALSE))+(G$212*_xlfn.NORM.DIST($B109,G$214*G$218+G$213,G$222*G$214,FALSE))</f>
        <v>96.427670293169584</v>
      </c>
      <c r="W109" s="5">
        <f>BA109+(H$209*_xlfn.NORM.DIST($B109,H$214*H$215+H$213,H$219*H$214,FALSE))+(H$211*_xlfn.NORM.DIST($B109,H$214*H$216+H$213,H$220*H$214,FALSE))+(H$210*_xlfn.NORM.DIST($B109,H$214*H$217+H$213,H$221*H$214,FALSE))+(H$212*_xlfn.NORM.DIST($B109,H$214*H$218+H$213,H$222*H$214,FALSE))</f>
        <v>98.856648135023903</v>
      </c>
      <c r="X109" s="5">
        <f>BB109+(I$209*_xlfn.NORM.DIST($B109,I$214*I$215+I$213,I$219*I$214,FALSE))+(I$211*_xlfn.NORM.DIST($B109,I$214*I$216+I$213,I$220*I$214,FALSE))+(I$210*_xlfn.NORM.DIST($B109,I$214*I$217+I$213,I$221*I$214,FALSE))+(I$212*_xlfn.NORM.DIST($B109,I$214*I$218+I$213,I$222*I$214,FALSE))</f>
        <v>100.85174178217433</v>
      </c>
      <c r="Y109" s="5">
        <f>BC109+(J$209*_xlfn.NORM.DIST($B109,J$214*J$215+J$213,J$219*J$214,FALSE))+(J$211*_xlfn.NORM.DIST($B109,J$214*J$216+J$213,J$220*J$214,FALSE))+(J$210*_xlfn.NORM.DIST($B109,J$214*J$217+J$213,J$221*J$214,FALSE))+(J$212*_xlfn.NORM.DIST($B109,J$214*J$218+J$213,J$222*J$214,FALSE))</f>
        <v>101.43164355718727</v>
      </c>
      <c r="Z109" s="5">
        <f>BD109+(K$209*_xlfn.NORM.DIST($B109,K$214*K$215+K$213,K$219*K$214,FALSE))+(K$211*_xlfn.NORM.DIST($B109,K$214*K$216+K$213,K$220*K$214,FALSE))+(K$210*_xlfn.NORM.DIST($B109,K$214*K$217+K$213,K$221*K$214,FALSE))+(K$212*_xlfn.NORM.DIST($B109,K$214*K$218+K$213,K$222*K$214,FALSE))</f>
        <v>98.35057177691526</v>
      </c>
      <c r="AA109" s="5">
        <f>BE109+(L$209*_xlfn.NORM.DIST($B109,L$214*L$215+L$213,L$219*L$214,FALSE))+(L$211*_xlfn.NORM.DIST($B109,L$214*L$216+L$213,L$220*L$214,FALSE))+(L$210*_xlfn.NORM.DIST($B109,L$214*L$217+L$213,L$221*L$214,FALSE))+(L$212*_xlfn.NORM.DIST($B109,L$214*L$218+L$213,L$222*L$214,FALSE))</f>
        <v>93.674364332196049</v>
      </c>
      <c r="AB109" s="5">
        <f>BF109+(M$209*_xlfn.NORM.DIST($B109,M$214*M$215+M$213,M$219*M$214,FALSE))+(M$211*_xlfn.NORM.DIST($B109,M$214*M$216+M$213,M$220*M$214,FALSE))+(M$210*_xlfn.NORM.DIST($B109,M$214*M$217+M$213,M$221*M$214,FALSE))+(M$212*_xlfn.NORM.DIST($B109,M$214*M$218+M$213,M$222*M$214,FALSE))</f>
        <v>87.138532304097353</v>
      </c>
      <c r="AC109" s="5">
        <f>BG109+(N$209*_xlfn.NORM.DIST($B109,N$214*N$215+N$213,N$219*N$214,FALSE))+(N$211*_xlfn.NORM.DIST($B109,N$214*N$216+N$213,N$220*N$214,FALSE))+(N$210*_xlfn.NORM.DIST($B109,N$214*N$217+N$213,N$221*N$214,FALSE))+(N$212*_xlfn.NORM.DIST($B109,N$214*N$218+N$213,N$222*N$214,FALSE))</f>
        <v>77.828122503815621</v>
      </c>
      <c r="AD109" s="5">
        <f>BH109+(O$209*_xlfn.NORM.DIST($B109,O$214*O$215+O$213,O$219*O$214,FALSE))+(O$211*_xlfn.NORM.DIST($B109,O$214*O$216+O$213,O$220*O$214,FALSE))+(O$210*_xlfn.NORM.DIST($B109,O$214*O$217+O$213,O$221*O$214,FALSE))+(O$212*_xlfn.NORM.DIST($B109,O$214*O$218+O$213,O$222*O$214,FALSE))</f>
        <v>66.888803242365356</v>
      </c>
      <c r="AE109" s="5"/>
      <c r="AG109" s="5">
        <f t="shared" si="26"/>
        <v>0.22045491111575188</v>
      </c>
      <c r="AH109" s="5">
        <f t="shared" si="27"/>
        <v>0.95349305487049207</v>
      </c>
      <c r="AI109" s="5">
        <f t="shared" si="28"/>
        <v>-0.88419345127559268</v>
      </c>
      <c r="AJ109" s="5">
        <f t="shared" si="29"/>
        <v>1.5150252727458877</v>
      </c>
      <c r="AK109" s="5">
        <f t="shared" si="30"/>
        <v>0.74132970683041322</v>
      </c>
      <c r="AL109" s="5">
        <f t="shared" si="31"/>
        <v>1.940351864976094</v>
      </c>
      <c r="AM109" s="5">
        <f t="shared" si="32"/>
        <v>2.3852582178256654</v>
      </c>
      <c r="AN109" s="5">
        <f t="shared" si="33"/>
        <v>1.6533564428127221</v>
      </c>
      <c r="AO109" s="5">
        <f t="shared" si="34"/>
        <v>1.5984282230847384</v>
      </c>
      <c r="AP109" s="5">
        <f t="shared" si="35"/>
        <v>1.1896356678039552</v>
      </c>
      <c r="AQ109" s="5">
        <f t="shared" si="36"/>
        <v>-0.42653230409734988</v>
      </c>
      <c r="AR109" s="5">
        <f t="shared" si="37"/>
        <v>1.3521774961843818</v>
      </c>
      <c r="AS109" s="5">
        <f t="shared" si="38"/>
        <v>0.90479675763464229</v>
      </c>
      <c r="AV109" s="2">
        <f t="shared" si="39"/>
        <v>93.33151173197399</v>
      </c>
      <c r="AW109" s="2">
        <f t="shared" si="40"/>
        <v>95.225725297334733</v>
      </c>
      <c r="AX109" s="2">
        <f t="shared" si="41"/>
        <v>96.06748265737221</v>
      </c>
      <c r="AY109" s="2">
        <f t="shared" si="42"/>
        <v>96.137606493499305</v>
      </c>
      <c r="AZ109" s="2">
        <f t="shared" si="43"/>
        <v>96.42150033333283</v>
      </c>
      <c r="BA109" s="2">
        <f t="shared" si="44"/>
        <v>98.850629743792922</v>
      </c>
      <c r="BB109" s="2">
        <f t="shared" si="45"/>
        <v>100.83748942964252</v>
      </c>
      <c r="BC109" s="2">
        <f t="shared" si="46"/>
        <v>101.42109398504991</v>
      </c>
      <c r="BD109" s="2">
        <f t="shared" si="47"/>
        <v>98.33910442821832</v>
      </c>
      <c r="BE109" s="2">
        <f t="shared" si="48"/>
        <v>93.66653042005882</v>
      </c>
      <c r="BF109" s="2">
        <f t="shared" si="49"/>
        <v>87.134343249369209</v>
      </c>
      <c r="BG109" s="2">
        <f t="shared" si="50"/>
        <v>77.81323068628059</v>
      </c>
      <c r="BH109" s="2">
        <f t="shared" si="51"/>
        <v>66.884730887546368</v>
      </c>
      <c r="BK109" s="2">
        <f>IF(OR($B109&lt;C$229, AND($B109&gt;C$230, $B109&lt;C$231)), C109, "")</f>
        <v>93.552000000000007</v>
      </c>
      <c r="BL109" s="2">
        <f>IF(OR($B109&lt;D$229, AND($B109&gt;D$230, $B109&lt;D$231)), D109, "")</f>
        <v>96.18</v>
      </c>
      <c r="BM109" s="2">
        <f>IF(OR($B109&lt;E$229, AND($B109&gt;E$230, $B109&lt;E$231)), E109, "")</f>
        <v>95.186000000000007</v>
      </c>
      <c r="BN109" s="2">
        <f>IF(OR($B109&lt;F$229, AND($B109&gt;F$230, $B109&lt;F$231)), F109, "")</f>
        <v>97.661000000000001</v>
      </c>
      <c r="BO109" s="2">
        <f>IF(OR($B109&lt;G$229, AND($B109&gt;G$230, $B109&lt;G$231)), G109, "")</f>
        <v>97.168999999999997</v>
      </c>
      <c r="BP109" s="2">
        <f>IF(OR($B109&lt;H$229, AND($B109&gt;H$230, $B109&lt;H$231)), H109, "")</f>
        <v>100.797</v>
      </c>
      <c r="BQ109" s="2">
        <f>IF(OR($B109&lt;I$229, AND($B109&gt;I$230, $B109&lt;I$231)), I109, "")</f>
        <v>103.23699999999999</v>
      </c>
      <c r="BR109" s="2">
        <f>IF(OR($B109&lt;J$229, AND($B109&gt;J$230, $B109&lt;J$231)), J109, "")</f>
        <v>103.08499999999999</v>
      </c>
      <c r="BS109" s="2">
        <f>IF(OR($B109&lt;K$229, AND($B109&gt;K$230, $B109&lt;K$231)), K109, "")</f>
        <v>99.948999999999998</v>
      </c>
      <c r="BT109" s="2">
        <f>IF(OR($B109&lt;L$229, AND($B109&gt;L$230, $B109&lt;L$231)), L109, "")</f>
        <v>94.864000000000004</v>
      </c>
      <c r="BU109" s="2">
        <f>IF(OR($B109&lt;M$229, AND($B109&gt;M$230, $B109&lt;M$231)), M109, "")</f>
        <v>86.712000000000003</v>
      </c>
      <c r="BV109" s="2">
        <f>IF(OR($B109&lt;N$229, AND($B109&gt;N$230, $B109&lt;N$231)), N109, "")</f>
        <v>79.180300000000003</v>
      </c>
      <c r="BW109" s="2">
        <f>IF(OR($B109&lt;O$229, AND($B109&gt;O$230, $B109&lt;O$231)), O109, "")</f>
        <v>67.793599999999998</v>
      </c>
      <c r="BZ109" s="2">
        <f>IF(OR(AND($B109&gt;C$230, $B109&lt;C$231), $B109&gt;C$232), C109, "")</f>
        <v>93.552000000000007</v>
      </c>
      <c r="CA109" s="2">
        <f>IF(OR(AND($B109&gt;D$230, $B109&lt;D$231), $B109&gt;D$232), D109, "")</f>
        <v>96.18</v>
      </c>
      <c r="CB109" s="2">
        <f>IF(OR(AND($B109&gt;E$230, $B109&lt;E$231), $B109&gt;E$232), E109, "")</f>
        <v>95.186000000000007</v>
      </c>
      <c r="CC109" s="2">
        <f>IF(OR(AND($B109&gt;F$230, $B109&lt;F$231), $B109&gt;F$232), F109, "")</f>
        <v>97.661000000000001</v>
      </c>
      <c r="CD109" s="2">
        <f>IF(OR(AND($B109&gt;G$230, $B109&lt;G$231), $B109&gt;G$232), G109, "")</f>
        <v>97.168999999999997</v>
      </c>
      <c r="CE109" s="2">
        <f>IF(OR(AND($B109&gt;H$230, $B109&lt;H$231), $B109&gt;H$232), H109, "")</f>
        <v>100.797</v>
      </c>
      <c r="CF109" s="2">
        <f>IF(OR(AND($B109&gt;I$230, $B109&lt;I$231), $B109&gt;I$232), I109, "")</f>
        <v>103.23699999999999</v>
      </c>
      <c r="CG109" s="2">
        <f>IF(OR(AND($B109&gt;J$230, $B109&lt;J$231), $B109&gt;J$232), J109, "")</f>
        <v>103.08499999999999</v>
      </c>
      <c r="CH109" s="2">
        <f>IF(OR(AND($B109&gt;K$230, $B109&lt;K$231), $B109&gt;K$232), K109, "")</f>
        <v>99.948999999999998</v>
      </c>
      <c r="CI109" s="2">
        <f>IF(OR(AND($B109&gt;L$230, $B109&lt;L$231), $B109&gt;L$232), L109, "")</f>
        <v>94.864000000000004</v>
      </c>
      <c r="CJ109" s="2">
        <f>IF(OR(AND($B109&gt;M$230, $B109&lt;M$231), $B109&gt;M$232), M109, "")</f>
        <v>86.712000000000003</v>
      </c>
      <c r="CK109" s="2">
        <f>IF(OR(AND($B109&gt;N$230, $B109&lt;N$231), $B109&gt;N$232), N109, "")</f>
        <v>79.180300000000003</v>
      </c>
      <c r="CL109" s="2">
        <f>IF(OR(AND($B109&gt;O$230, $B109&lt;O$231), $B109&gt;O$232), O109, "")</f>
        <v>67.793599999999998</v>
      </c>
      <c r="CO109" s="2">
        <f>BK$207*$B109+BK$209</f>
        <v>93.79127052878205</v>
      </c>
      <c r="CP109" s="2">
        <f>BL$207*$B109+BL$209</f>
        <v>95.842617135922652</v>
      </c>
      <c r="CQ109" s="2">
        <f>BM$207*$B109+BM$209</f>
        <v>96.514019105508993</v>
      </c>
      <c r="CR109" s="2">
        <f>BN$207*$B109+BN$209</f>
        <v>96.554652900903605</v>
      </c>
      <c r="CS109" s="2">
        <f>BO$207*$B109+BO$209</f>
        <v>96.930219223029582</v>
      </c>
      <c r="CT109" s="2">
        <f>BP$207*$B109+BP$209</f>
        <v>99.31486054114238</v>
      </c>
      <c r="CU109" s="2">
        <f>BQ$207*$B109+BQ$209</f>
        <v>101.53686317736452</v>
      </c>
      <c r="CV109" s="2">
        <f>BR$207*$B109+BR$209</f>
        <v>102.23930388651448</v>
      </c>
      <c r="CW109" s="2">
        <f>BS$207*$B109+BS$209</f>
        <v>99.195010996901473</v>
      </c>
      <c r="CX109" s="2">
        <f>BT$207*$B109+BT$209</f>
        <v>94.396899231452466</v>
      </c>
      <c r="CY109" s="2">
        <f>BU$207*$B109+BU$209</f>
        <v>87.768330420632267</v>
      </c>
      <c r="CZ109" s="2">
        <f>BV$207*$B109+BV$209</f>
        <v>78.398203512813723</v>
      </c>
      <c r="DA109" s="2">
        <f>BW$207*$B109+BW$209</f>
        <v>67.25797854490969</v>
      </c>
      <c r="DD109" s="2">
        <f>BZ$207*$B109+BZ$209</f>
        <v>92.862779525761226</v>
      </c>
      <c r="DE109" s="2">
        <f>CA$207*$B109+CA$209</f>
        <v>94.724576835853682</v>
      </c>
      <c r="DF109" s="2">
        <f>CB$207*$B109+CB$209</f>
        <v>95.715789577642596</v>
      </c>
      <c r="DG109" s="2">
        <f>CC$207*$B109+CC$209</f>
        <v>95.842849656618128</v>
      </c>
      <c r="DH109" s="2">
        <f>CD$207*$B109+CD$209</f>
        <v>96.041009417359405</v>
      </c>
      <c r="DI109" s="2">
        <f>CE$207*$B109+CE$209</f>
        <v>98.491827304894258</v>
      </c>
      <c r="DJ109" s="2">
        <f>CF$207*$B109+CF$209</f>
        <v>100.32836820638644</v>
      </c>
      <c r="DK109" s="2">
        <f>CG$207*$B109+CG$209</f>
        <v>100.8042774313345</v>
      </c>
      <c r="DL109" s="2">
        <f>CH$207*$B109+CH$209</f>
        <v>97.704262284953259</v>
      </c>
      <c r="DM109" s="2">
        <f>CI$207*$B109+CI$209</f>
        <v>93.103322555754431</v>
      </c>
      <c r="DN109" s="2">
        <f>CJ$207*$B109+CJ$209</f>
        <v>86.623471042556162</v>
      </c>
      <c r="DO109" s="2">
        <f>CK$207*$B109+CK$209</f>
        <v>77.417468979722656</v>
      </c>
      <c r="DP109" s="2">
        <f>CL$207*$B109+CL$209</f>
        <v>66.600691906958986</v>
      </c>
      <c r="DS109" s="2">
        <f>POWER(10,($B109-C$227)/C$228)/(1+POWER(10,($B109-C$227)/C$228))</f>
        <v>0.49516774563485011</v>
      </c>
      <c r="DT109" s="2">
        <f>POWER(10,($B109-D$227)/D$228)/(1+POWER(10,($B109-D$227)/D$228))</f>
        <v>0.55176171963556608</v>
      </c>
      <c r="DU109" s="2">
        <f>POWER(10,($B109-E$227)/E$228)/(1+POWER(10,($B109-E$227)/E$228))</f>
        <v>0.55940858180270148</v>
      </c>
      <c r="DV109" s="2">
        <f>POWER(10,($B109-F$227)/F$228)/(1+POWER(10,($B109-F$227)/F$228))</f>
        <v>0.5859012455372451</v>
      </c>
      <c r="DW109" s="2">
        <f>POWER(10,($B109-G$227)/G$228)/(1+POWER(10,($B109-G$227)/G$228))</f>
        <v>0.57210220406121837</v>
      </c>
      <c r="DX109" s="2">
        <f>POWER(10,($B109-H$227)/H$228)/(1+POWER(10,($B109-H$227)/H$228))</f>
        <v>0.56404866401957665</v>
      </c>
      <c r="DY109" s="2">
        <f>POWER(10,($B109-I$227)/I$228)/(1+POWER(10,($B109-I$227)/I$228))</f>
        <v>0.57871465295051039</v>
      </c>
      <c r="DZ109" s="2">
        <f>POWER(10,($B109-J$227)/J$228)/(1+POWER(10,($B109-J$227)/J$228))</f>
        <v>0.57017060452864421</v>
      </c>
      <c r="EA109" s="2">
        <f>POWER(10,($B109-K$227)/K$228)/(1+POWER(10,($B109-K$227)/K$228))</f>
        <v>0.57414543566138587</v>
      </c>
      <c r="EB109" s="2">
        <f>POWER(10,($B109-L$227)/L$228)/(1+POWER(10,($B109-L$227)/L$228))</f>
        <v>0.56461192066526167</v>
      </c>
      <c r="EC109" s="2">
        <f>POWER(10,($B109-M$227)/M$228)/(1+POWER(10,($B109-M$227)/M$228))</f>
        <v>0.55376859674107226</v>
      </c>
      <c r="ED109" s="2">
        <f>POWER(10,($B109-N$227)/N$228)/(1+POWER(10,($B109-N$227)/N$228))</f>
        <v>0.59646398367295816</v>
      </c>
      <c r="EE109" s="2">
        <f>POWER(10,($B109-O$227)/O$228)/(1+POWER(10,($B109-O$227)/O$228))</f>
        <v>0.56786131926708572</v>
      </c>
    </row>
    <row r="110" spans="2:135" x14ac:dyDescent="0.25">
      <c r="B110" s="2">
        <v>104</v>
      </c>
      <c r="C110">
        <v>93.897000000000006</v>
      </c>
      <c r="D110">
        <v>94.16</v>
      </c>
      <c r="E110">
        <v>96.78</v>
      </c>
      <c r="F110">
        <v>96.084999999999994</v>
      </c>
      <c r="G110">
        <v>97.542000000000002</v>
      </c>
      <c r="H110">
        <v>100.729</v>
      </c>
      <c r="I110">
        <v>104.492</v>
      </c>
      <c r="J110">
        <v>102.949</v>
      </c>
      <c r="K110">
        <v>101.068</v>
      </c>
      <c r="L110">
        <v>95.474999999999994</v>
      </c>
      <c r="M110">
        <v>89.168999999999997</v>
      </c>
      <c r="N110">
        <v>81.491799999999998</v>
      </c>
      <c r="O110">
        <v>68.571399999999997</v>
      </c>
      <c r="R110" s="5">
        <f>AV110+(C$209*_xlfn.NORM.DIST($B110,C$214*C$215+C$213,C$219*C$214,FALSE))+(C$211*_xlfn.NORM.DIST($B110,C$214*C$216+C$213,C$220*C$214,FALSE))+(C$210*_xlfn.NORM.DIST($B110,C$214*C$217+C$213,C$221*C$214,FALSE))+(C$212*_xlfn.NORM.DIST($B110,C$214*C$218+C$213,C$222*C$214,FALSE))</f>
        <v>93.275359002073174</v>
      </c>
      <c r="S110" s="5">
        <f>AW110+(D$209*_xlfn.NORM.DIST($B110,D$214*D$215+D$213,D$219*D$214,FALSE))+(D$211*_xlfn.NORM.DIST($B110,D$214*D$216+D$213,D$220*D$214,FALSE))+(D$210*_xlfn.NORM.DIST($B110,D$214*D$217+D$213,D$221*D$214,FALSE))+(D$212*_xlfn.NORM.DIST($B110,D$214*D$218+D$213,D$222*D$214,FALSE))</f>
        <v>95.166805261971589</v>
      </c>
      <c r="T110" s="5">
        <f>AX110+(E$209*_xlfn.NORM.DIST($B110,E$214*E$215+E$213,E$219*E$214,FALSE))+(E$211*_xlfn.NORM.DIST($B110,E$214*E$216+E$213,E$220*E$214,FALSE))+(E$210*_xlfn.NORM.DIST($B110,E$214*E$217+E$213,E$221*E$214,FALSE))+(E$212*_xlfn.NORM.DIST($B110,E$214*E$218+E$213,E$222*E$214,FALSE))</f>
        <v>96.023983552137807</v>
      </c>
      <c r="U110" s="5">
        <f>AY110+(F$209*_xlfn.NORM.DIST($B110,F$214*F$215+F$213,F$219*F$214,FALSE))+(F$211*_xlfn.NORM.DIST($B110,F$214*F$216+F$213,F$220*F$214,FALSE))+(F$210*_xlfn.NORM.DIST($B110,F$214*F$217+F$213,F$221*F$214,FALSE))+(F$212*_xlfn.NORM.DIST($B110,F$214*F$218+F$213,F$222*F$214,FALSE))</f>
        <v>96.108825184918686</v>
      </c>
      <c r="V110" s="5">
        <f>AZ110+(G$209*_xlfn.NORM.DIST($B110,G$214*G$215+G$213,G$219*G$214,FALSE))+(G$211*_xlfn.NORM.DIST($B110,G$214*G$216+G$213,G$220*G$214,FALSE))+(G$210*_xlfn.NORM.DIST($B110,G$214*G$217+G$213,G$221*G$214,FALSE))+(G$212*_xlfn.NORM.DIST($B110,G$214*G$218+G$213,G$222*G$214,FALSE))</f>
        <v>96.407690457970659</v>
      </c>
      <c r="W110" s="5">
        <f>BA110+(H$209*_xlfn.NORM.DIST($B110,H$214*H$215+H$213,H$219*H$214,FALSE))+(H$211*_xlfn.NORM.DIST($B110,H$214*H$216+H$213,H$220*H$214,FALSE))+(H$210*_xlfn.NORM.DIST($B110,H$214*H$217+H$213,H$221*H$214,FALSE))+(H$212*_xlfn.NORM.DIST($B110,H$214*H$218+H$213,H$222*H$214,FALSE))</f>
        <v>98.850549224430097</v>
      </c>
      <c r="X110" s="5">
        <f>BB110+(I$209*_xlfn.NORM.DIST($B110,I$214*I$215+I$213,I$219*I$214,FALSE))+(I$211*_xlfn.NORM.DIST($B110,I$214*I$216+I$213,I$220*I$214,FALSE))+(I$210*_xlfn.NORM.DIST($B110,I$214*I$217+I$213,I$221*I$214,FALSE))+(I$212*_xlfn.NORM.DIST($B110,I$214*I$218+I$213,I$222*I$214,FALSE))</f>
        <v>100.83741929110708</v>
      </c>
      <c r="Y110" s="5">
        <f>BC110+(J$209*_xlfn.NORM.DIST($B110,J$214*J$215+J$213,J$219*J$214,FALSE))+(J$211*_xlfn.NORM.DIST($B110,J$214*J$216+J$213,J$220*J$214,FALSE))+(J$210*_xlfn.NORM.DIST($B110,J$214*J$217+J$213,J$221*J$214,FALSE))+(J$212*_xlfn.NORM.DIST($B110,J$214*J$218+J$213,J$222*J$214,FALSE))</f>
        <v>101.40295863936026</v>
      </c>
      <c r="Z110" s="5">
        <f>BD110+(K$209*_xlfn.NORM.DIST($B110,K$214*K$215+K$213,K$219*K$214,FALSE))+(K$211*_xlfn.NORM.DIST($B110,K$214*K$216+K$213,K$220*K$214,FALSE))+(K$210*_xlfn.NORM.DIST($B110,K$214*K$217+K$213,K$221*K$214,FALSE))+(K$212*_xlfn.NORM.DIST($B110,K$214*K$218+K$213,K$222*K$214,FALSE))</f>
        <v>98.311025596923727</v>
      </c>
      <c r="AA110" s="5">
        <f>BE110+(L$209*_xlfn.NORM.DIST($B110,L$214*L$215+L$213,L$219*L$214,FALSE))+(L$211*_xlfn.NORM.DIST($B110,L$214*L$216+L$213,L$220*L$214,FALSE))+(L$210*_xlfn.NORM.DIST($B110,L$214*L$217+L$213,L$221*L$214,FALSE))+(L$212*_xlfn.NORM.DIST($B110,L$214*L$218+L$213,L$222*L$214,FALSE))</f>
        <v>93.633818518827667</v>
      </c>
      <c r="AB110" s="5">
        <f>BF110+(M$209*_xlfn.NORM.DIST($B110,M$214*M$215+M$213,M$219*M$214,FALSE))+(M$211*_xlfn.NORM.DIST($B110,M$214*M$216+M$213,M$220*M$214,FALSE))+(M$210*_xlfn.NORM.DIST($B110,M$214*M$217+M$213,M$221*M$214,FALSE))+(M$212*_xlfn.NORM.DIST($B110,M$214*M$218+M$213,M$222*M$214,FALSE))</f>
        <v>87.102658466001216</v>
      </c>
      <c r="AC110" s="5">
        <f>BG110+(N$209*_xlfn.NORM.DIST($B110,N$214*N$215+N$213,N$219*N$214,FALSE))+(N$211*_xlfn.NORM.DIST($B110,N$214*N$216+N$213,N$220*N$214,FALSE))+(N$210*_xlfn.NORM.DIST($B110,N$214*N$217+N$213,N$221*N$214,FALSE))+(N$212*_xlfn.NORM.DIST($B110,N$214*N$218+N$213,N$222*N$214,FALSE))</f>
        <v>77.817384726698776</v>
      </c>
      <c r="AD110" s="5">
        <f>BH110+(O$209*_xlfn.NORM.DIST($B110,O$214*O$215+O$213,O$219*O$214,FALSE))+(O$211*_xlfn.NORM.DIST($B110,O$214*O$216+O$213,O$220*O$214,FALSE))+(O$210*_xlfn.NORM.DIST($B110,O$214*O$217+O$213,O$221*O$214,FALSE))+(O$212*_xlfn.NORM.DIST($B110,O$214*O$218+O$213,O$222*O$214,FALSE))</f>
        <v>66.877134410727948</v>
      </c>
      <c r="AE110" s="5"/>
      <c r="AG110" s="5">
        <f t="shared" si="26"/>
        <v>0.62164099792683203</v>
      </c>
      <c r="AH110" s="5">
        <f t="shared" si="27"/>
        <v>-1.0068052619715928</v>
      </c>
      <c r="AI110" s="5">
        <f t="shared" si="28"/>
        <v>0.75601644786219424</v>
      </c>
      <c r="AJ110" s="5">
        <f t="shared" si="29"/>
        <v>-2.3825184918692344E-2</v>
      </c>
      <c r="AK110" s="5">
        <f t="shared" si="30"/>
        <v>1.1343095420293423</v>
      </c>
      <c r="AL110" s="5">
        <f t="shared" si="31"/>
        <v>1.8784507755699025</v>
      </c>
      <c r="AM110" s="5">
        <f t="shared" si="32"/>
        <v>3.6545807088929223</v>
      </c>
      <c r="AN110" s="5">
        <f t="shared" si="33"/>
        <v>1.5460413606397339</v>
      </c>
      <c r="AO110" s="5">
        <f t="shared" si="34"/>
        <v>2.7569744030762706</v>
      </c>
      <c r="AP110" s="5">
        <f t="shared" si="35"/>
        <v>1.8411814811723275</v>
      </c>
      <c r="AQ110" s="5">
        <f t="shared" si="36"/>
        <v>2.0663415339987807</v>
      </c>
      <c r="AR110" s="5">
        <f t="shared" si="37"/>
        <v>3.6744152733012214</v>
      </c>
      <c r="AS110" s="5">
        <f t="shared" si="38"/>
        <v>1.6942655892720495</v>
      </c>
      <c r="AV110" s="2">
        <f t="shared" si="39"/>
        <v>93.27533128437895</v>
      </c>
      <c r="AW110" s="2">
        <f t="shared" si="40"/>
        <v>95.164873392102862</v>
      </c>
      <c r="AX110" s="2">
        <f t="shared" si="41"/>
        <v>96.017412827178475</v>
      </c>
      <c r="AY110" s="2">
        <f t="shared" si="42"/>
        <v>96.089704142761633</v>
      </c>
      <c r="AZ110" s="2">
        <f t="shared" si="43"/>
        <v>96.393112476189032</v>
      </c>
      <c r="BA110" s="2">
        <f t="shared" si="44"/>
        <v>98.836077679195142</v>
      </c>
      <c r="BB110" s="2">
        <f t="shared" si="45"/>
        <v>100.80430925197362</v>
      </c>
      <c r="BC110" s="2">
        <f t="shared" si="46"/>
        <v>101.37794106314077</v>
      </c>
      <c r="BD110" s="2">
        <f t="shared" si="47"/>
        <v>98.284015137755603</v>
      </c>
      <c r="BE110" s="2">
        <f t="shared" si="48"/>
        <v>93.614943523195819</v>
      </c>
      <c r="BF110" s="2">
        <f t="shared" si="49"/>
        <v>87.092289931727578</v>
      </c>
      <c r="BG110" s="2">
        <f t="shared" si="50"/>
        <v>77.783640626604765</v>
      </c>
      <c r="BH110" s="2">
        <f t="shared" si="51"/>
        <v>66.86729516819409</v>
      </c>
      <c r="BK110" s="2">
        <f>IF(OR($B110&lt;C$229, AND($B110&gt;C$230, $B110&lt;C$231)), C110, "")</f>
        <v>93.897000000000006</v>
      </c>
      <c r="BL110" s="2">
        <f>IF(OR($B110&lt;D$229, AND($B110&gt;D$230, $B110&lt;D$231)), D110, "")</f>
        <v>94.16</v>
      </c>
      <c r="BM110" s="2">
        <f>IF(OR($B110&lt;E$229, AND($B110&gt;E$230, $B110&lt;E$231)), E110, "")</f>
        <v>96.78</v>
      </c>
      <c r="BN110" s="2">
        <f>IF(OR($B110&lt;F$229, AND($B110&gt;F$230, $B110&lt;F$231)), F110, "")</f>
        <v>96.084999999999994</v>
      </c>
      <c r="BO110" s="2">
        <f>IF(OR($B110&lt;G$229, AND($B110&gt;G$230, $B110&lt;G$231)), G110, "")</f>
        <v>97.542000000000002</v>
      </c>
      <c r="BP110" s="2">
        <f>IF(OR($B110&lt;H$229, AND($B110&gt;H$230, $B110&lt;H$231)), H110, "")</f>
        <v>100.729</v>
      </c>
      <c r="BQ110" s="2">
        <f>IF(OR($B110&lt;I$229, AND($B110&gt;I$230, $B110&lt;I$231)), I110, "")</f>
        <v>104.492</v>
      </c>
      <c r="BR110" s="2">
        <f>IF(OR($B110&lt;J$229, AND($B110&gt;J$230, $B110&lt;J$231)), J110, "")</f>
        <v>102.949</v>
      </c>
      <c r="BS110" s="2">
        <f>IF(OR($B110&lt;K$229, AND($B110&gt;K$230, $B110&lt;K$231)), K110, "")</f>
        <v>101.068</v>
      </c>
      <c r="BT110" s="2">
        <f>IF(OR($B110&lt;L$229, AND($B110&gt;L$230, $B110&lt;L$231)), L110, "")</f>
        <v>95.474999999999994</v>
      </c>
      <c r="BU110" s="2">
        <f>IF(OR($B110&lt;M$229, AND($B110&gt;M$230, $B110&lt;M$231)), M110, "")</f>
        <v>89.168999999999997</v>
      </c>
      <c r="BV110" s="2">
        <f>IF(OR($B110&lt;N$229, AND($B110&gt;N$230, $B110&lt;N$231)), N110, "")</f>
        <v>81.491799999999998</v>
      </c>
      <c r="BW110" s="2">
        <f>IF(OR($B110&lt;O$229, AND($B110&gt;O$230, $B110&lt;O$231)), O110, "")</f>
        <v>68.571399999999997</v>
      </c>
      <c r="BZ110" s="2">
        <f>IF(OR(AND($B110&gt;C$230, $B110&lt;C$231), $B110&gt;C$232), C110, "")</f>
        <v>93.897000000000006</v>
      </c>
      <c r="CA110" s="2">
        <f>IF(OR(AND($B110&gt;D$230, $B110&lt;D$231), $B110&gt;D$232), D110, "")</f>
        <v>94.16</v>
      </c>
      <c r="CB110" s="2">
        <f>IF(OR(AND($B110&gt;E$230, $B110&lt;E$231), $B110&gt;E$232), E110, "")</f>
        <v>96.78</v>
      </c>
      <c r="CC110" s="2">
        <f>IF(OR(AND($B110&gt;F$230, $B110&lt;F$231), $B110&gt;F$232), F110, "")</f>
        <v>96.084999999999994</v>
      </c>
      <c r="CD110" s="2">
        <f>IF(OR(AND($B110&gt;G$230, $B110&lt;G$231), $B110&gt;G$232), G110, "")</f>
        <v>97.542000000000002</v>
      </c>
      <c r="CE110" s="2">
        <f>IF(OR(AND($B110&gt;H$230, $B110&lt;H$231), $B110&gt;H$232), H110, "")</f>
        <v>100.729</v>
      </c>
      <c r="CF110" s="2">
        <f>IF(OR(AND($B110&gt;I$230, $B110&lt;I$231), $B110&gt;I$232), I110, "")</f>
        <v>104.492</v>
      </c>
      <c r="CG110" s="2">
        <f>IF(OR(AND($B110&gt;J$230, $B110&lt;J$231), $B110&gt;J$232), J110, "")</f>
        <v>102.949</v>
      </c>
      <c r="CH110" s="2">
        <f>IF(OR(AND($B110&gt;K$230, $B110&lt;K$231), $B110&gt;K$232), K110, "")</f>
        <v>101.068</v>
      </c>
      <c r="CI110" s="2">
        <f>IF(OR(AND($B110&gt;L$230, $B110&lt;L$231), $B110&gt;L$232), L110, "")</f>
        <v>95.474999999999994</v>
      </c>
      <c r="CJ110" s="2">
        <f>IF(OR(AND($B110&gt;M$230, $B110&lt;M$231), $B110&gt;M$232), M110, "")</f>
        <v>89.168999999999997</v>
      </c>
      <c r="CK110" s="2">
        <f>IF(OR(AND($B110&gt;N$230, $B110&lt;N$231), $B110&gt;N$232), N110, "")</f>
        <v>81.491799999999998</v>
      </c>
      <c r="CL110" s="2">
        <f>IF(OR(AND($B110&gt;O$230, $B110&lt;O$231), $B110&gt;O$232), O110, "")</f>
        <v>68.571399999999997</v>
      </c>
      <c r="CO110" s="2">
        <f>BK$207*$B110+BK$209</f>
        <v>93.806584765819863</v>
      </c>
      <c r="CP110" s="2">
        <f>BL$207*$B110+BL$209</f>
        <v>95.851026842990464</v>
      </c>
      <c r="CQ110" s="2">
        <f>BM$207*$B110+BM$209</f>
        <v>96.510544555131119</v>
      </c>
      <c r="CR110" s="2">
        <f>BN$207*$B110+BN$209</f>
        <v>96.552917719910226</v>
      </c>
      <c r="CS110" s="2">
        <f>BO$207*$B110+BO$209</f>
        <v>96.949302531148348</v>
      </c>
      <c r="CT110" s="2">
        <f>BP$207*$B110+BP$209</f>
        <v>99.352423435286681</v>
      </c>
      <c r="CU110" s="2">
        <f>BQ$207*$B110+BQ$209</f>
        <v>101.58079273164071</v>
      </c>
      <c r="CV110" s="2">
        <f>BR$207*$B110+BR$209</f>
        <v>102.28917567907723</v>
      </c>
      <c r="CW110" s="2">
        <f>BS$207*$B110+BS$209</f>
        <v>99.23731100153995</v>
      </c>
      <c r="CX110" s="2">
        <f>BT$207*$B110+BT$209</f>
        <v>94.427155520310336</v>
      </c>
      <c r="CY110" s="2">
        <f>BU$207*$B110+BU$209</f>
        <v>87.806006573382504</v>
      </c>
      <c r="CZ110" s="2">
        <f>BV$207*$B110+BV$209</f>
        <v>78.44163917214388</v>
      </c>
      <c r="DA110" s="2">
        <f>BW$207*$B110+BW$209</f>
        <v>67.288813557369181</v>
      </c>
      <c r="DD110" s="2">
        <f>BZ$207*$B110+BZ$209</f>
        <v>92.78136587704978</v>
      </c>
      <c r="DE110" s="2">
        <f>CA$207*$B110+CA$209</f>
        <v>94.656504896626771</v>
      </c>
      <c r="DF110" s="2">
        <f>CB$207*$B110+CB$209</f>
        <v>95.663195456483791</v>
      </c>
      <c r="DG110" s="2">
        <f>CC$207*$B110+CC$209</f>
        <v>95.791124094855846</v>
      </c>
      <c r="DH110" s="2">
        <f>CD$207*$B110+CD$209</f>
        <v>96.013719184388307</v>
      </c>
      <c r="DI110" s="2">
        <f>CE$207*$B110+CE$209</f>
        <v>98.472110644974563</v>
      </c>
      <c r="DJ110" s="2">
        <f>CF$207*$B110+CF$209</f>
        <v>100.28879094153099</v>
      </c>
      <c r="DK110" s="2">
        <f>CG$207*$B110+CG$209</f>
        <v>100.75144045182931</v>
      </c>
      <c r="DL110" s="2">
        <f>CH$207*$B110+CH$209</f>
        <v>97.639152673603292</v>
      </c>
      <c r="DM110" s="2">
        <f>CI$207*$B110+CI$209</f>
        <v>93.043733405875955</v>
      </c>
      <c r="DN110" s="2">
        <f>CJ$207*$B110+CJ$209</f>
        <v>86.567775273653055</v>
      </c>
      <c r="DO110" s="2">
        <f>CK$207*$B110+CK$209</f>
        <v>77.377643452027911</v>
      </c>
      <c r="DP110" s="2">
        <f>CL$207*$B110+CL$209</f>
        <v>66.57474700167954</v>
      </c>
      <c r="DS110" s="2">
        <f>POWER(10,($B110-C$227)/C$228)/(1+POWER(10,($B110-C$227)/C$228))</f>
        <v>0.51818542094774567</v>
      </c>
      <c r="DT110" s="2">
        <f>POWER(10,($B110-D$227)/D$228)/(1+POWER(10,($B110-D$227)/D$228))</f>
        <v>0.57441678068483271</v>
      </c>
      <c r="DU110" s="2">
        <f>POWER(10,($B110-E$227)/E$228)/(1+POWER(10,($B110-E$227)/E$228))</f>
        <v>0.58196996815110114</v>
      </c>
      <c r="DV110" s="2">
        <f>POWER(10,($B110-F$227)/F$228)/(1+POWER(10,($B110-F$227)/F$228))</f>
        <v>0.60805651545787065</v>
      </c>
      <c r="DW110" s="2">
        <f>POWER(10,($B110-G$227)/G$228)/(1+POWER(10,($B110-G$227)/G$228))</f>
        <v>0.59448477453712156</v>
      </c>
      <c r="DX110" s="2">
        <f>POWER(10,($B110-H$227)/H$228)/(1+POWER(10,($B110-H$227)/H$228))</f>
        <v>0.58654805629765583</v>
      </c>
      <c r="DY110" s="2">
        <f>POWER(10,($B110-I$227)/I$228)/(1+POWER(10,($B110-I$227)/I$228))</f>
        <v>0.60099257261953198</v>
      </c>
      <c r="DZ110" s="2">
        <f>POWER(10,($B110-J$227)/J$228)/(1+POWER(10,($B110-J$227)/J$228))</f>
        <v>0.59258225979988588</v>
      </c>
      <c r="EA110" s="2">
        <f>POWER(10,($B110-K$227)/K$228)/(1+POWER(10,($B110-K$227)/K$228))</f>
        <v>0.59649650921327424</v>
      </c>
      <c r="EB110" s="2">
        <f>POWER(10,($B110-L$227)/L$228)/(1+POWER(10,($B110-L$227)/L$228))</f>
        <v>0.58710352295227397</v>
      </c>
      <c r="EC110" s="2">
        <f>POWER(10,($B110-M$227)/M$228)/(1+POWER(10,($B110-M$227)/M$228))</f>
        <v>0.57640009730886543</v>
      </c>
      <c r="ED110" s="2">
        <f>POWER(10,($B110-N$227)/N$228)/(1+POWER(10,($B110-N$227)/N$228))</f>
        <v>0.61842217322772275</v>
      </c>
      <c r="EE110" s="2">
        <f>POWER(10,($B110-O$227)/O$228)/(1+POWER(10,($B110-O$227)/O$228))</f>
        <v>0.59030686399811882</v>
      </c>
    </row>
    <row r="111" spans="2:135" x14ac:dyDescent="0.25">
      <c r="B111" s="2">
        <v>105</v>
      </c>
      <c r="C111">
        <v>92.861999999999995</v>
      </c>
      <c r="D111">
        <v>95.72</v>
      </c>
      <c r="E111">
        <v>98.102000000000004</v>
      </c>
      <c r="F111">
        <v>97.677999999999997</v>
      </c>
      <c r="G111">
        <v>97.846999999999994</v>
      </c>
      <c r="H111">
        <v>101.15300000000001</v>
      </c>
      <c r="I111">
        <v>103.57599999999999</v>
      </c>
      <c r="J111">
        <v>103.729</v>
      </c>
      <c r="K111">
        <v>100.39</v>
      </c>
      <c r="L111">
        <v>95.694999999999993</v>
      </c>
      <c r="M111">
        <v>88.474999999999994</v>
      </c>
      <c r="N111">
        <v>80.737700000000004</v>
      </c>
      <c r="O111">
        <v>68.698400000000007</v>
      </c>
      <c r="R111" s="5">
        <f>AV111+(C$209*_xlfn.NORM.DIST($B111,C$214*C$215+C$213,C$219*C$214,FALSE))+(C$211*_xlfn.NORM.DIST($B111,C$214*C$216+C$213,C$220*C$214,FALSE))+(C$210*_xlfn.NORM.DIST($B111,C$214*C$217+C$213,C$221*C$214,FALSE))+(C$212*_xlfn.NORM.DIST($B111,C$214*C$218+C$213,C$222*C$214,FALSE))</f>
        <v>93.214843105092172</v>
      </c>
      <c r="S111" s="5">
        <f>AW111+(D$209*_xlfn.NORM.DIST($B111,D$214*D$215+D$213,D$219*D$214,FALSE))+(D$211*_xlfn.NORM.DIST($B111,D$214*D$216+D$213,D$220*D$214,FALSE))+(D$210*_xlfn.NORM.DIST($B111,D$214*D$217+D$213,D$221*D$214,FALSE))+(D$212*_xlfn.NORM.DIST($B111,D$214*D$218+D$213,D$222*D$214,FALSE))</f>
        <v>95.105489707232948</v>
      </c>
      <c r="T111" s="5">
        <f>AX111+(E$209*_xlfn.NORM.DIST($B111,E$214*E$215+E$213,E$219*E$214,FALSE))+(E$211*_xlfn.NORM.DIST($B111,E$214*E$216+E$213,E$220*E$214,FALSE))+(E$210*_xlfn.NORM.DIST($B111,E$214*E$217+E$213,E$221*E$214,FALSE))+(E$212*_xlfn.NORM.DIST($B111,E$214*E$218+E$213,E$222*E$214,FALSE))</f>
        <v>95.980544686425588</v>
      </c>
      <c r="U111" s="5">
        <f>AY111+(F$209*_xlfn.NORM.DIST($B111,F$214*F$215+F$213,F$219*F$214,FALSE))+(F$211*_xlfn.NORM.DIST($B111,F$214*F$216+F$213,F$220*F$214,FALSE))+(F$210*_xlfn.NORM.DIST($B111,F$214*F$217+F$213,F$221*F$214,FALSE))+(F$212*_xlfn.NORM.DIST($B111,F$214*F$218+F$213,F$222*F$214,FALSE))</f>
        <v>96.081415616209156</v>
      </c>
      <c r="V111" s="5">
        <f>AZ111+(G$209*_xlfn.NORM.DIST($B111,G$214*G$215+G$213,G$219*G$214,FALSE))+(G$211*_xlfn.NORM.DIST($B111,G$214*G$216+G$213,G$220*G$214,FALSE))+(G$210*_xlfn.NORM.DIST($B111,G$214*G$217+G$213,G$221*G$214,FALSE))+(G$212*_xlfn.NORM.DIST($B111,G$214*G$218+G$213,G$222*G$214,FALSE))</f>
        <v>96.395738926452267</v>
      </c>
      <c r="W111" s="5">
        <f>BA111+(H$209*_xlfn.NORM.DIST($B111,H$214*H$215+H$213,H$219*H$214,FALSE))+(H$211*_xlfn.NORM.DIST($B111,H$214*H$216+H$213,H$220*H$214,FALSE))+(H$210*_xlfn.NORM.DIST($B111,H$214*H$217+H$213,H$221*H$214,FALSE))+(H$212*_xlfn.NORM.DIST($B111,H$214*H$218+H$213,H$222*H$214,FALSE))</f>
        <v>98.852321640958195</v>
      </c>
      <c r="X111" s="5">
        <f>BB111+(I$209*_xlfn.NORM.DIST($B111,I$214*I$215+I$213,I$219*I$214,FALSE))+(I$211*_xlfn.NORM.DIST($B111,I$214*I$216+I$213,I$220*I$214,FALSE))+(I$210*_xlfn.NORM.DIST($B111,I$214*I$217+I$213,I$221*I$214,FALSE))+(I$212*_xlfn.NORM.DIST($B111,I$214*I$218+I$213,I$222*I$214,FALSE))</f>
        <v>100.84098765751611</v>
      </c>
      <c r="Y111" s="5">
        <f>BC111+(J$209*_xlfn.NORM.DIST($B111,J$214*J$215+J$213,J$219*J$214,FALSE))+(J$211*_xlfn.NORM.DIST($B111,J$214*J$216+J$213,J$220*J$214,FALSE))+(J$210*_xlfn.NORM.DIST($B111,J$214*J$217+J$213,J$221*J$214,FALSE))+(J$212*_xlfn.NORM.DIST($B111,J$214*J$218+J$213,J$222*J$214,FALSE))</f>
        <v>101.38713586019712</v>
      </c>
      <c r="Z111" s="5">
        <f>BD111+(K$209*_xlfn.NORM.DIST($B111,K$214*K$215+K$213,K$219*K$214,FALSE))+(K$211*_xlfn.NORM.DIST($B111,K$214*K$216+K$213,K$220*K$214,FALSE))+(K$210*_xlfn.NORM.DIST($B111,K$214*K$217+K$213,K$221*K$214,FALSE))+(K$212*_xlfn.NORM.DIST($B111,K$214*K$218+K$213,K$222*K$214,FALSE))</f>
        <v>98.285239772542553</v>
      </c>
      <c r="AA111" s="5">
        <f>BE111+(L$209*_xlfn.NORM.DIST($B111,L$214*L$215+L$213,L$219*L$214,FALSE))+(L$211*_xlfn.NORM.DIST($B111,L$214*L$216+L$213,L$220*L$214,FALSE))+(L$210*_xlfn.NORM.DIST($B111,L$214*L$217+L$213,L$221*L$214,FALSE))+(L$212*_xlfn.NORM.DIST($B111,L$214*L$218+L$213,L$222*L$214,FALSE))</f>
        <v>93.603063145444892</v>
      </c>
      <c r="AB111" s="5">
        <f>BF111+(M$209*_xlfn.NORM.DIST($B111,M$214*M$215+M$213,M$219*M$214,FALSE))+(M$211*_xlfn.NORM.DIST($B111,M$214*M$216+M$213,M$220*M$214,FALSE))+(M$210*_xlfn.NORM.DIST($B111,M$214*M$217+M$213,M$221*M$214,FALSE))+(M$212*_xlfn.NORM.DIST($B111,M$214*M$218+M$213,M$222*M$214,FALSE))</f>
        <v>87.070846002004373</v>
      </c>
      <c r="AC111" s="5">
        <f>BG111+(N$209*_xlfn.NORM.DIST($B111,N$214*N$215+N$213,N$219*N$214,FALSE))+(N$211*_xlfn.NORM.DIST($B111,N$214*N$216+N$213,N$220*N$214,FALSE))+(N$210*_xlfn.NORM.DIST($B111,N$214*N$217+N$213,N$221*N$214,FALSE))+(N$212*_xlfn.NORM.DIST($B111,N$214*N$218+N$213,N$222*N$214,FALSE))</f>
        <v>77.823771011343737</v>
      </c>
      <c r="AD111" s="5">
        <f>BH111+(O$209*_xlfn.NORM.DIST($B111,O$214*O$215+O$213,O$219*O$214,FALSE))+(O$211*_xlfn.NORM.DIST($B111,O$214*O$216+O$213,O$220*O$214,FALSE))+(O$210*_xlfn.NORM.DIST($B111,O$214*O$217+O$213,O$221*O$214,FALSE))+(O$212*_xlfn.NORM.DIST($B111,O$214*O$218+O$213,O$222*O$214,FALSE))</f>
        <v>66.870254222759002</v>
      </c>
      <c r="AE111" s="5"/>
      <c r="AG111" s="5">
        <f t="shared" si="26"/>
        <v>-0.35284310509217676</v>
      </c>
      <c r="AH111" s="5">
        <f t="shared" si="27"/>
        <v>0.61451029276705071</v>
      </c>
      <c r="AI111" s="5">
        <f t="shared" si="28"/>
        <v>2.1214553135744154</v>
      </c>
      <c r="AJ111" s="5">
        <f t="shared" si="29"/>
        <v>1.5965843837908409</v>
      </c>
      <c r="AK111" s="5">
        <f t="shared" si="30"/>
        <v>1.4512610735477267</v>
      </c>
      <c r="AL111" s="5">
        <f t="shared" si="31"/>
        <v>2.3006783590418109</v>
      </c>
      <c r="AM111" s="5">
        <f t="shared" si="32"/>
        <v>2.7350123424838841</v>
      </c>
      <c r="AN111" s="5">
        <f t="shared" si="33"/>
        <v>2.3418641398028797</v>
      </c>
      <c r="AO111" s="5">
        <f t="shared" si="34"/>
        <v>2.1047602274574473</v>
      </c>
      <c r="AP111" s="5">
        <f t="shared" si="35"/>
        <v>2.0919368545551009</v>
      </c>
      <c r="AQ111" s="5">
        <f t="shared" si="36"/>
        <v>1.4041539979956212</v>
      </c>
      <c r="AR111" s="5">
        <f t="shared" si="37"/>
        <v>2.9139289886562665</v>
      </c>
      <c r="AS111" s="5">
        <f t="shared" si="38"/>
        <v>1.828145777241005</v>
      </c>
      <c r="AV111" s="2">
        <f t="shared" si="39"/>
        <v>93.214784238383544</v>
      </c>
      <c r="AW111" s="2">
        <f t="shared" si="40"/>
        <v>95.100947851604332</v>
      </c>
      <c r="AX111" s="2">
        <f t="shared" si="41"/>
        <v>95.965429479496237</v>
      </c>
      <c r="AY111" s="2">
        <f t="shared" si="42"/>
        <v>96.039940908297041</v>
      </c>
      <c r="AZ111" s="2">
        <f t="shared" si="43"/>
        <v>96.363027669024291</v>
      </c>
      <c r="BA111" s="2">
        <f t="shared" si="44"/>
        <v>98.819281527015448</v>
      </c>
      <c r="BB111" s="2">
        <f t="shared" si="45"/>
        <v>100.76797278516612</v>
      </c>
      <c r="BC111" s="2">
        <f t="shared" si="46"/>
        <v>101.33080565911993</v>
      </c>
      <c r="BD111" s="2">
        <f t="shared" si="47"/>
        <v>98.224795584857986</v>
      </c>
      <c r="BE111" s="2">
        <f t="shared" si="48"/>
        <v>93.559842161141333</v>
      </c>
      <c r="BF111" s="2">
        <f t="shared" si="49"/>
        <v>87.046431180793007</v>
      </c>
      <c r="BG111" s="2">
        <f t="shared" si="50"/>
        <v>77.750937263793716</v>
      </c>
      <c r="BH111" s="2">
        <f t="shared" si="51"/>
        <v>66.847595784609354</v>
      </c>
      <c r="BK111" s="2">
        <f>IF(OR($B111&lt;C$229, AND($B111&gt;C$230, $B111&lt;C$231)), C111, "")</f>
        <v>92.861999999999995</v>
      </c>
      <c r="BL111" s="2">
        <f>IF(OR($B111&lt;D$229, AND($B111&gt;D$230, $B111&lt;D$231)), D111, "")</f>
        <v>95.72</v>
      </c>
      <c r="BM111" s="2">
        <f>IF(OR($B111&lt;E$229, AND($B111&gt;E$230, $B111&lt;E$231)), E111, "")</f>
        <v>98.102000000000004</v>
      </c>
      <c r="BN111" s="2">
        <f>IF(OR($B111&lt;F$229, AND($B111&gt;F$230, $B111&lt;F$231)), F111, "")</f>
        <v>97.677999999999997</v>
      </c>
      <c r="BO111" s="2">
        <f>IF(OR($B111&lt;G$229, AND($B111&gt;G$230, $B111&lt;G$231)), G111, "")</f>
        <v>97.846999999999994</v>
      </c>
      <c r="BP111" s="2">
        <f>IF(OR($B111&lt;H$229, AND($B111&gt;H$230, $B111&lt;H$231)), H111, "")</f>
        <v>101.15300000000001</v>
      </c>
      <c r="BQ111" s="2">
        <f>IF(OR($B111&lt;I$229, AND($B111&gt;I$230, $B111&lt;I$231)), I111, "")</f>
        <v>103.57599999999999</v>
      </c>
      <c r="BR111" s="2">
        <f>IF(OR($B111&lt;J$229, AND($B111&gt;J$230, $B111&lt;J$231)), J111, "")</f>
        <v>103.729</v>
      </c>
      <c r="BS111" s="2">
        <f>IF(OR($B111&lt;K$229, AND($B111&gt;K$230, $B111&lt;K$231)), K111, "")</f>
        <v>100.39</v>
      </c>
      <c r="BT111" s="2">
        <f>IF(OR($B111&lt;L$229, AND($B111&gt;L$230, $B111&lt;L$231)), L111, "")</f>
        <v>95.694999999999993</v>
      </c>
      <c r="BU111" s="2">
        <f>IF(OR($B111&lt;M$229, AND($B111&gt;M$230, $B111&lt;M$231)), M111, "")</f>
        <v>88.474999999999994</v>
      </c>
      <c r="BV111" s="2">
        <f>IF(OR($B111&lt;N$229, AND($B111&gt;N$230, $B111&lt;N$231)), N111, "")</f>
        <v>80.737700000000004</v>
      </c>
      <c r="BW111" s="2">
        <f>IF(OR($B111&lt;O$229, AND($B111&gt;O$230, $B111&lt;O$231)), O111, "")</f>
        <v>68.698400000000007</v>
      </c>
      <c r="BZ111" s="2">
        <f>IF(OR(AND($B111&gt;C$230, $B111&lt;C$231), $B111&gt;C$232), C111, "")</f>
        <v>92.861999999999995</v>
      </c>
      <c r="CA111" s="2">
        <f>IF(OR(AND($B111&gt;D$230, $B111&lt;D$231), $B111&gt;D$232), D111, "")</f>
        <v>95.72</v>
      </c>
      <c r="CB111" s="2">
        <f>IF(OR(AND($B111&gt;E$230, $B111&lt;E$231), $B111&gt;E$232), E111, "")</f>
        <v>98.102000000000004</v>
      </c>
      <c r="CC111" s="2">
        <f>IF(OR(AND($B111&gt;F$230, $B111&lt;F$231), $B111&gt;F$232), F111, "")</f>
        <v>97.677999999999997</v>
      </c>
      <c r="CD111" s="2">
        <f>IF(OR(AND($B111&gt;G$230, $B111&lt;G$231), $B111&gt;G$232), G111, "")</f>
        <v>97.846999999999994</v>
      </c>
      <c r="CE111" s="2">
        <f>IF(OR(AND($B111&gt;H$230, $B111&lt;H$231), $B111&gt;H$232), H111, "")</f>
        <v>101.15300000000001</v>
      </c>
      <c r="CF111" s="2">
        <f>IF(OR(AND($B111&gt;I$230, $B111&lt;I$231), $B111&gt;I$232), I111, "")</f>
        <v>103.57599999999999</v>
      </c>
      <c r="CG111" s="2">
        <f>IF(OR(AND($B111&gt;J$230, $B111&lt;J$231), $B111&gt;J$232), J111, "")</f>
        <v>103.729</v>
      </c>
      <c r="CH111" s="2">
        <f>IF(OR(AND($B111&gt;K$230, $B111&lt;K$231), $B111&gt;K$232), K111, "")</f>
        <v>100.39</v>
      </c>
      <c r="CI111" s="2">
        <f>IF(OR(AND($B111&gt;L$230, $B111&lt;L$231), $B111&gt;L$232), L111, "")</f>
        <v>95.694999999999993</v>
      </c>
      <c r="CJ111" s="2">
        <f>IF(OR(AND($B111&gt;M$230, $B111&lt;M$231), $B111&gt;M$232), M111, "")</f>
        <v>88.474999999999994</v>
      </c>
      <c r="CK111" s="2">
        <f>IF(OR(AND($B111&gt;N$230, $B111&lt;N$231), $B111&gt;N$232), N111, "")</f>
        <v>80.737700000000004</v>
      </c>
      <c r="CL111" s="2">
        <f>IF(OR(AND($B111&gt;O$230, $B111&lt;O$231), $B111&gt;O$232), O111, "")</f>
        <v>68.698400000000007</v>
      </c>
      <c r="CO111" s="2">
        <f>BK$207*$B111+BK$209</f>
        <v>93.821899002857691</v>
      </c>
      <c r="CP111" s="2">
        <f>BL$207*$B111+BL$209</f>
        <v>95.859436550058291</v>
      </c>
      <c r="CQ111" s="2">
        <f>BM$207*$B111+BM$209</f>
        <v>96.50707000475326</v>
      </c>
      <c r="CR111" s="2">
        <f>BN$207*$B111+BN$209</f>
        <v>96.551182538916848</v>
      </c>
      <c r="CS111" s="2">
        <f>BO$207*$B111+BO$209</f>
        <v>96.9683858392671</v>
      </c>
      <c r="CT111" s="2">
        <f>BP$207*$B111+BP$209</f>
        <v>99.389986329430968</v>
      </c>
      <c r="CU111" s="2">
        <f>BQ$207*$B111+BQ$209</f>
        <v>101.6247222859169</v>
      </c>
      <c r="CV111" s="2">
        <f>BR$207*$B111+BR$209</f>
        <v>102.33904747163999</v>
      </c>
      <c r="CW111" s="2">
        <f>BS$207*$B111+BS$209</f>
        <v>99.279611006178428</v>
      </c>
      <c r="CX111" s="2">
        <f>BT$207*$B111+BT$209</f>
        <v>94.457411809168207</v>
      </c>
      <c r="CY111" s="2">
        <f>BU$207*$B111+BU$209</f>
        <v>87.843682726132727</v>
      </c>
      <c r="CZ111" s="2">
        <f>BV$207*$B111+BV$209</f>
        <v>78.485074831474051</v>
      </c>
      <c r="DA111" s="2">
        <f>BW$207*$B111+BW$209</f>
        <v>67.319648569828658</v>
      </c>
      <c r="DD111" s="2">
        <f>BZ$207*$B111+BZ$209</f>
        <v>92.699952228338333</v>
      </c>
      <c r="DE111" s="2">
        <f>CA$207*$B111+CA$209</f>
        <v>94.588432957399846</v>
      </c>
      <c r="DF111" s="2">
        <f>CB$207*$B111+CB$209</f>
        <v>95.610601335324972</v>
      </c>
      <c r="DG111" s="2">
        <f>CC$207*$B111+CC$209</f>
        <v>95.739398533093549</v>
      </c>
      <c r="DH111" s="2">
        <f>CD$207*$B111+CD$209</f>
        <v>95.98642895141721</v>
      </c>
      <c r="DI111" s="2">
        <f>CE$207*$B111+CE$209</f>
        <v>98.452393985054854</v>
      </c>
      <c r="DJ111" s="2">
        <f>CF$207*$B111+CF$209</f>
        <v>100.24921367667552</v>
      </c>
      <c r="DK111" s="2">
        <f>CG$207*$B111+CG$209</f>
        <v>100.69860347232412</v>
      </c>
      <c r="DL111" s="2">
        <f>CH$207*$B111+CH$209</f>
        <v>97.574043062253324</v>
      </c>
      <c r="DM111" s="2">
        <f>CI$207*$B111+CI$209</f>
        <v>92.984144255997478</v>
      </c>
      <c r="DN111" s="2">
        <f>CJ$207*$B111+CJ$209</f>
        <v>86.512079504749948</v>
      </c>
      <c r="DO111" s="2">
        <f>CK$207*$B111+CK$209</f>
        <v>77.337817924333152</v>
      </c>
      <c r="DP111" s="2">
        <f>CL$207*$B111+CL$209</f>
        <v>66.548802096400081</v>
      </c>
      <c r="DS111" s="2">
        <f>POWER(10,($B111-C$227)/C$228)/(1+POWER(10,($B111-C$227)/C$228))</f>
        <v>0.54112617306131627</v>
      </c>
      <c r="DT111" s="2">
        <f>POWER(10,($B111-D$227)/D$228)/(1+POWER(10,($B111-D$227)/D$228))</f>
        <v>0.59676361485925511</v>
      </c>
      <c r="DU111" s="2">
        <f>POWER(10,($B111-E$227)/E$228)/(1+POWER(10,($B111-E$227)/E$228))</f>
        <v>0.60419348018314478</v>
      </c>
      <c r="DV111" s="2">
        <f>POWER(10,($B111-F$227)/F$228)/(1+POWER(10,($B111-F$227)/F$228))</f>
        <v>0.62977544143816278</v>
      </c>
      <c r="DW111" s="2">
        <f>POWER(10,($B111-G$227)/G$228)/(1+POWER(10,($B111-G$227)/G$228))</f>
        <v>0.61648141352551555</v>
      </c>
      <c r="DX111" s="2">
        <f>POWER(10,($B111-H$227)/H$228)/(1+POWER(10,($B111-H$227)/H$228))</f>
        <v>0.60869183269117533</v>
      </c>
      <c r="DY111" s="2">
        <f>POWER(10,($B111-I$227)/I$228)/(1+POWER(10,($B111-I$227)/I$228))</f>
        <v>0.62286015150664575</v>
      </c>
      <c r="DZ111" s="2">
        <f>POWER(10,($B111-J$227)/J$228)/(1+POWER(10,($B111-J$227)/J$228))</f>
        <v>0.61461519743467841</v>
      </c>
      <c r="EA111" s="2">
        <f>POWER(10,($B111-K$227)/K$228)/(1+POWER(10,($B111-K$227)/K$228))</f>
        <v>0.61845406105190692</v>
      </c>
      <c r="EB111" s="2">
        <f>POWER(10,($B111-L$227)/L$228)/(1+POWER(10,($B111-L$227)/L$228))</f>
        <v>0.60923736906792247</v>
      </c>
      <c r="EC111" s="2">
        <f>POWER(10,($B111-M$227)/M$228)/(1+POWER(10,($B111-M$227)/M$228))</f>
        <v>0.59871554269133775</v>
      </c>
      <c r="ED111" s="2">
        <f>POWER(10,($B111-N$227)/N$228)/(1+POWER(10,($B111-N$227)/N$228))</f>
        <v>0.63990686228238947</v>
      </c>
      <c r="EE111" s="2">
        <f>POWER(10,($B111-O$227)/O$228)/(1+POWER(10,($B111-O$227)/O$228))</f>
        <v>0.61238236340332597</v>
      </c>
    </row>
    <row r="112" spans="2:135" x14ac:dyDescent="0.25">
      <c r="B112" s="2">
        <v>106</v>
      </c>
      <c r="C112">
        <v>93.361999999999995</v>
      </c>
      <c r="D112">
        <v>94.72</v>
      </c>
      <c r="E112">
        <v>97.644000000000005</v>
      </c>
      <c r="F112">
        <v>97.948999999999998</v>
      </c>
      <c r="G112">
        <v>98.051000000000002</v>
      </c>
      <c r="H112">
        <v>101.593</v>
      </c>
      <c r="I112">
        <v>102.96599999999999</v>
      </c>
      <c r="J112">
        <v>104.254</v>
      </c>
      <c r="K112">
        <v>101.52500000000001</v>
      </c>
      <c r="L112">
        <v>95.474999999999994</v>
      </c>
      <c r="M112">
        <v>89.119</v>
      </c>
      <c r="N112">
        <v>81.950800000000001</v>
      </c>
      <c r="O112">
        <v>68.745999999999995</v>
      </c>
      <c r="R112" s="5">
        <f>AV112+(C$209*_xlfn.NORM.DIST($B112,C$214*C$215+C$213,C$219*C$214,FALSE))+(C$211*_xlfn.NORM.DIST($B112,C$214*C$216+C$213,C$220*C$214,FALSE))+(C$210*_xlfn.NORM.DIST($B112,C$214*C$217+C$213,C$221*C$214,FALSE))+(C$212*_xlfn.NORM.DIST($B112,C$214*C$218+C$213,C$222*C$214,FALSE))</f>
        <v>93.150156754920616</v>
      </c>
      <c r="S112" s="5">
        <f>AW112+(D$209*_xlfn.NORM.DIST($B112,D$214*D$215+D$213,D$219*D$214,FALSE))+(D$211*_xlfn.NORM.DIST($B112,D$214*D$216+D$213,D$220*D$214,FALSE))+(D$210*_xlfn.NORM.DIST($B112,D$214*D$217+D$213,D$221*D$214,FALSE))+(D$212*_xlfn.NORM.DIST($B112,D$214*D$218+D$213,D$222*D$214,FALSE))</f>
        <v>95.044278554529015</v>
      </c>
      <c r="T112" s="5">
        <f>AX112+(E$209*_xlfn.NORM.DIST($B112,E$214*E$215+E$213,E$219*E$214,FALSE))+(E$211*_xlfn.NORM.DIST($B112,E$214*E$216+E$213,E$220*E$214,FALSE))+(E$210*_xlfn.NORM.DIST($B112,E$214*E$217+E$213,E$221*E$214,FALSE))+(E$212*_xlfn.NORM.DIST($B112,E$214*E$218+E$213,E$222*E$214,FALSE))</f>
        <v>95.944650486390927</v>
      </c>
      <c r="U112" s="5">
        <f>AY112+(F$209*_xlfn.NORM.DIST($B112,F$214*F$215+F$213,F$219*F$214,FALSE))+(F$211*_xlfn.NORM.DIST($B112,F$214*F$216+F$213,F$220*F$214,FALSE))+(F$210*_xlfn.NORM.DIST($B112,F$214*F$217+F$213,F$221*F$214,FALSE))+(F$212*_xlfn.NORM.DIST($B112,F$214*F$218+F$213,F$222*F$214,FALSE))</f>
        <v>96.07384524061149</v>
      </c>
      <c r="V112" s="5">
        <f>AZ112+(G$209*_xlfn.NORM.DIST($B112,G$214*G$215+G$213,G$219*G$214,FALSE))+(G$211*_xlfn.NORM.DIST($B112,G$214*G$216+G$213,G$220*G$214,FALSE))+(G$210*_xlfn.NORM.DIST($B112,G$214*G$217+G$213,G$221*G$214,FALSE))+(G$212*_xlfn.NORM.DIST($B112,G$214*G$218+G$213,G$222*G$214,FALSE))</f>
        <v>96.401087770841087</v>
      </c>
      <c r="W112" s="5">
        <f>BA112+(H$209*_xlfn.NORM.DIST($B112,H$214*H$215+H$213,H$219*H$214,FALSE))+(H$211*_xlfn.NORM.DIST($B112,H$214*H$216+H$213,H$220*H$214,FALSE))+(H$210*_xlfn.NORM.DIST($B112,H$214*H$217+H$213,H$221*H$214,FALSE))+(H$212*_xlfn.NORM.DIST($B112,H$214*H$218+H$213,H$222*H$214,FALSE))</f>
        <v>98.872004111069529</v>
      </c>
      <c r="X112" s="5">
        <f>BB112+(I$209*_xlfn.NORM.DIST($B112,I$214*I$215+I$213,I$219*I$214,FALSE))+(I$211*_xlfn.NORM.DIST($B112,I$214*I$216+I$213,I$220*I$214,FALSE))+(I$210*_xlfn.NORM.DIST($B112,I$214*I$217+I$213,I$221*I$214,FALSE))+(I$212*_xlfn.NORM.DIST($B112,I$214*I$218+I$213,I$222*I$214,FALSE))</f>
        <v>100.88153741039069</v>
      </c>
      <c r="Y112" s="5">
        <f>BC112+(J$209*_xlfn.NORM.DIST($B112,J$214*J$215+J$213,J$219*J$214,FALSE))+(J$211*_xlfn.NORM.DIST($B112,J$214*J$216+J$213,J$220*J$214,FALSE))+(J$210*_xlfn.NORM.DIST($B112,J$214*J$217+J$213,J$221*J$214,FALSE))+(J$212*_xlfn.NORM.DIST($B112,J$214*J$218+J$213,J$222*J$214,FALSE))</f>
        <v>101.40036979206273</v>
      </c>
      <c r="Z112" s="5">
        <f>BD112+(K$209*_xlfn.NORM.DIST($B112,K$214*K$215+K$213,K$219*K$214,FALSE))+(K$211*_xlfn.NORM.DIST($B112,K$214*K$216+K$213,K$220*K$214,FALSE))+(K$210*_xlfn.NORM.DIST($B112,K$214*K$217+K$213,K$221*K$214,FALSE))+(K$212*_xlfn.NORM.DIST($B112,K$214*K$218+K$213,K$222*K$214,FALSE))</f>
        <v>98.290224111222102</v>
      </c>
      <c r="AA112" s="5">
        <f>BE112+(L$209*_xlfn.NORM.DIST($B112,L$214*L$215+L$213,L$219*L$214,FALSE))+(L$211*_xlfn.NORM.DIST($B112,L$214*L$216+L$213,L$220*L$214,FALSE))+(L$210*_xlfn.NORM.DIST($B112,L$214*L$217+L$213,L$221*L$214,FALSE))+(L$212*_xlfn.NORM.DIST($B112,L$214*L$218+L$213,L$222*L$214,FALSE))</f>
        <v>93.595508516802525</v>
      </c>
      <c r="AB112" s="5">
        <f>BF112+(M$209*_xlfn.NORM.DIST($B112,M$214*M$215+M$213,M$219*M$214,FALSE))+(M$211*_xlfn.NORM.DIST($B112,M$214*M$216+M$213,M$220*M$214,FALSE))+(M$210*_xlfn.NORM.DIST($B112,M$214*M$217+M$213,M$221*M$214,FALSE))+(M$212*_xlfn.NORM.DIST($B112,M$214*M$218+M$213,M$222*M$214,FALSE))</f>
        <v>87.051664862849378</v>
      </c>
      <c r="AC112" s="5">
        <f>BG112+(N$209*_xlfn.NORM.DIST($B112,N$214*N$215+N$213,N$219*N$214,FALSE))+(N$211*_xlfn.NORM.DIST($B112,N$214*N$216+N$213,N$220*N$214,FALSE))+(N$210*_xlfn.NORM.DIST($B112,N$214*N$217+N$213,N$221*N$214,FALSE))+(N$212*_xlfn.NORM.DIST($B112,N$214*N$218+N$213,N$222*N$214,FALSE))</f>
        <v>77.865073251048912</v>
      </c>
      <c r="AD112" s="5">
        <f>BH112+(O$209*_xlfn.NORM.DIST($B112,O$214*O$215+O$213,O$219*O$214,FALSE))+(O$211*_xlfn.NORM.DIST($B112,O$214*O$216+O$213,O$220*O$214,FALSE))+(O$210*_xlfn.NORM.DIST($B112,O$214*O$217+O$213,O$221*O$214,FALSE))+(O$212*_xlfn.NORM.DIST($B112,O$214*O$218+O$213,O$222*O$214,FALSE))</f>
        <v>66.87549660240721</v>
      </c>
      <c r="AE112" s="5"/>
      <c r="AG112" s="5">
        <f t="shared" si="26"/>
        <v>0.21184324507937902</v>
      </c>
      <c r="AH112" s="5">
        <f t="shared" si="27"/>
        <v>-0.32427855452901611</v>
      </c>
      <c r="AI112" s="5">
        <f t="shared" si="28"/>
        <v>1.6993495136090786</v>
      </c>
      <c r="AJ112" s="5">
        <f t="shared" si="29"/>
        <v>1.8751547593885078</v>
      </c>
      <c r="AK112" s="5">
        <f t="shared" si="30"/>
        <v>1.6499122291589146</v>
      </c>
      <c r="AL112" s="5">
        <f t="shared" si="31"/>
        <v>2.7209958889304744</v>
      </c>
      <c r="AM112" s="5">
        <f t="shared" si="32"/>
        <v>2.0844625896093021</v>
      </c>
      <c r="AN112" s="5">
        <f t="shared" si="33"/>
        <v>2.8536302079372717</v>
      </c>
      <c r="AO112" s="5">
        <f t="shared" si="34"/>
        <v>3.2347758887779037</v>
      </c>
      <c r="AP112" s="5">
        <f t="shared" si="35"/>
        <v>1.8794914831974694</v>
      </c>
      <c r="AQ112" s="5">
        <f t="shared" si="36"/>
        <v>2.0673351371506214</v>
      </c>
      <c r="AR112" s="5">
        <f t="shared" si="37"/>
        <v>4.0857267489510889</v>
      </c>
      <c r="AS112" s="5">
        <f t="shared" si="38"/>
        <v>1.8705033975927847</v>
      </c>
      <c r="AV112" s="2">
        <f t="shared" si="39"/>
        <v>93.150010020596454</v>
      </c>
      <c r="AW112" s="2">
        <f t="shared" si="40"/>
        <v>95.034135684453133</v>
      </c>
      <c r="AX112" s="2">
        <f t="shared" si="41"/>
        <v>95.911662130194742</v>
      </c>
      <c r="AY112" s="2">
        <f t="shared" si="42"/>
        <v>95.988448040713195</v>
      </c>
      <c r="AZ112" s="2">
        <f t="shared" si="43"/>
        <v>96.331382596370318</v>
      </c>
      <c r="BA112" s="2">
        <f t="shared" si="44"/>
        <v>98.800385010416647</v>
      </c>
      <c r="BB112" s="2">
        <f t="shared" si="45"/>
        <v>100.72869762310478</v>
      </c>
      <c r="BC112" s="2">
        <f t="shared" si="46"/>
        <v>101.27994615015328</v>
      </c>
      <c r="BD112" s="2">
        <f t="shared" si="47"/>
        <v>98.161717777044544</v>
      </c>
      <c r="BE112" s="2">
        <f t="shared" si="48"/>
        <v>93.501452316445324</v>
      </c>
      <c r="BF112" s="2">
        <f t="shared" si="49"/>
        <v>86.996977781347454</v>
      </c>
      <c r="BG112" s="2">
        <f t="shared" si="50"/>
        <v>77.715328419213847</v>
      </c>
      <c r="BH112" s="2">
        <f t="shared" si="51"/>
        <v>66.825763598101631</v>
      </c>
      <c r="BK112" s="2">
        <f>IF(OR($B112&lt;C$229, AND($B112&gt;C$230, $B112&lt;C$231)), C112, "")</f>
        <v>93.361999999999995</v>
      </c>
      <c r="BL112" s="2">
        <f>IF(OR($B112&lt;D$229, AND($B112&gt;D$230, $B112&lt;D$231)), D112, "")</f>
        <v>94.72</v>
      </c>
      <c r="BM112" s="2">
        <f>IF(OR($B112&lt;E$229, AND($B112&gt;E$230, $B112&lt;E$231)), E112, "")</f>
        <v>97.644000000000005</v>
      </c>
      <c r="BN112" s="2">
        <f>IF(OR($B112&lt;F$229, AND($B112&gt;F$230, $B112&lt;F$231)), F112, "")</f>
        <v>97.948999999999998</v>
      </c>
      <c r="BO112" s="2">
        <f>IF(OR($B112&lt;G$229, AND($B112&gt;G$230, $B112&lt;G$231)), G112, "")</f>
        <v>98.051000000000002</v>
      </c>
      <c r="BP112" s="2">
        <f>IF(OR($B112&lt;H$229, AND($B112&gt;H$230, $B112&lt;H$231)), H112, "")</f>
        <v>101.593</v>
      </c>
      <c r="BQ112" s="2">
        <f>IF(OR($B112&lt;I$229, AND($B112&gt;I$230, $B112&lt;I$231)), I112, "")</f>
        <v>102.96599999999999</v>
      </c>
      <c r="BR112" s="2">
        <f>IF(OR($B112&lt;J$229, AND($B112&gt;J$230, $B112&lt;J$231)), J112, "")</f>
        <v>104.254</v>
      </c>
      <c r="BS112" s="2">
        <f>IF(OR($B112&lt;K$229, AND($B112&gt;K$230, $B112&lt;K$231)), K112, "")</f>
        <v>101.52500000000001</v>
      </c>
      <c r="BT112" s="2">
        <f>IF(OR($B112&lt;L$229, AND($B112&gt;L$230, $B112&lt;L$231)), L112, "")</f>
        <v>95.474999999999994</v>
      </c>
      <c r="BU112" s="2">
        <f>IF(OR($B112&lt;M$229, AND($B112&gt;M$230, $B112&lt;M$231)), M112, "")</f>
        <v>89.119</v>
      </c>
      <c r="BV112" s="2">
        <f>IF(OR($B112&lt;N$229, AND($B112&gt;N$230, $B112&lt;N$231)), N112, "")</f>
        <v>81.950800000000001</v>
      </c>
      <c r="BW112" s="2">
        <f>IF(OR($B112&lt;O$229, AND($B112&gt;O$230, $B112&lt;O$231)), O112, "")</f>
        <v>68.745999999999995</v>
      </c>
      <c r="BZ112" s="2">
        <f>IF(OR(AND($B112&gt;C$230, $B112&lt;C$231), $B112&gt;C$232), C112, "")</f>
        <v>93.361999999999995</v>
      </c>
      <c r="CA112" s="2">
        <f>IF(OR(AND($B112&gt;D$230, $B112&lt;D$231), $B112&gt;D$232), D112, "")</f>
        <v>94.72</v>
      </c>
      <c r="CB112" s="2">
        <f>IF(OR(AND($B112&gt;E$230, $B112&lt;E$231), $B112&gt;E$232), E112, "")</f>
        <v>97.644000000000005</v>
      </c>
      <c r="CC112" s="2">
        <f>IF(OR(AND($B112&gt;F$230, $B112&lt;F$231), $B112&gt;F$232), F112, "")</f>
        <v>97.948999999999998</v>
      </c>
      <c r="CD112" s="2">
        <f>IF(OR(AND($B112&gt;G$230, $B112&lt;G$231), $B112&gt;G$232), G112, "")</f>
        <v>98.051000000000002</v>
      </c>
      <c r="CE112" s="2">
        <f>IF(OR(AND($B112&gt;H$230, $B112&lt;H$231), $B112&gt;H$232), H112, "")</f>
        <v>101.593</v>
      </c>
      <c r="CF112" s="2">
        <f>IF(OR(AND($B112&gt;I$230, $B112&lt;I$231), $B112&gt;I$232), I112, "")</f>
        <v>102.96599999999999</v>
      </c>
      <c r="CG112" s="2">
        <f>IF(OR(AND($B112&gt;J$230, $B112&lt;J$231), $B112&gt;J$232), J112, "")</f>
        <v>104.254</v>
      </c>
      <c r="CH112" s="2">
        <f>IF(OR(AND($B112&gt;K$230, $B112&lt;K$231), $B112&gt;K$232), K112, "")</f>
        <v>101.52500000000001</v>
      </c>
      <c r="CI112" s="2">
        <f>IF(OR(AND($B112&gt;L$230, $B112&lt;L$231), $B112&gt;L$232), L112, "")</f>
        <v>95.474999999999994</v>
      </c>
      <c r="CJ112" s="2">
        <f>IF(OR(AND($B112&gt;M$230, $B112&lt;M$231), $B112&gt;M$232), M112, "")</f>
        <v>89.119</v>
      </c>
      <c r="CK112" s="2">
        <f>IF(OR(AND($B112&gt;N$230, $B112&lt;N$231), $B112&gt;N$232), N112, "")</f>
        <v>81.950800000000001</v>
      </c>
      <c r="CL112" s="2">
        <f>IF(OR(AND($B112&gt;O$230, $B112&lt;O$231), $B112&gt;O$232), O112, "")</f>
        <v>68.745999999999995</v>
      </c>
      <c r="CO112" s="2">
        <f>BK$207*$B112+BK$209</f>
        <v>93.837213239895519</v>
      </c>
      <c r="CP112" s="2">
        <f>BL$207*$B112+BL$209</f>
        <v>95.867846257126104</v>
      </c>
      <c r="CQ112" s="2">
        <f>BM$207*$B112+BM$209</f>
        <v>96.503595454375386</v>
      </c>
      <c r="CR112" s="2">
        <f>BN$207*$B112+BN$209</f>
        <v>96.549447357923469</v>
      </c>
      <c r="CS112" s="2">
        <f>BO$207*$B112+BO$209</f>
        <v>96.987469147385866</v>
      </c>
      <c r="CT112" s="2">
        <f>BP$207*$B112+BP$209</f>
        <v>99.427549223575269</v>
      </c>
      <c r="CU112" s="2">
        <f>BQ$207*$B112+BQ$209</f>
        <v>101.66865184019311</v>
      </c>
      <c r="CV112" s="2">
        <f>BR$207*$B112+BR$209</f>
        <v>102.38891926420273</v>
      </c>
      <c r="CW112" s="2">
        <f>BS$207*$B112+BS$209</f>
        <v>99.321911010816905</v>
      </c>
      <c r="CX112" s="2">
        <f>BT$207*$B112+BT$209</f>
        <v>94.487668098026091</v>
      </c>
      <c r="CY112" s="2">
        <f>BU$207*$B112+BU$209</f>
        <v>87.881358878882963</v>
      </c>
      <c r="CZ112" s="2">
        <f>BV$207*$B112+BV$209</f>
        <v>78.528510490804223</v>
      </c>
      <c r="DA112" s="2">
        <f>BW$207*$B112+BW$209</f>
        <v>67.350483582288149</v>
      </c>
      <c r="DD112" s="2">
        <f>BZ$207*$B112+BZ$209</f>
        <v>92.6185385796269</v>
      </c>
      <c r="DE112" s="2">
        <f>CA$207*$B112+CA$209</f>
        <v>94.520361018172935</v>
      </c>
      <c r="DF112" s="2">
        <f>CB$207*$B112+CB$209</f>
        <v>95.558007214166167</v>
      </c>
      <c r="DG112" s="2">
        <f>CC$207*$B112+CC$209</f>
        <v>95.687672971331267</v>
      </c>
      <c r="DH112" s="2">
        <f>CD$207*$B112+CD$209</f>
        <v>95.959138718446113</v>
      </c>
      <c r="DI112" s="2">
        <f>CE$207*$B112+CE$209</f>
        <v>98.43267732513516</v>
      </c>
      <c r="DJ112" s="2">
        <f>CF$207*$B112+CF$209</f>
        <v>100.20963641182006</v>
      </c>
      <c r="DK112" s="2">
        <f>CG$207*$B112+CG$209</f>
        <v>100.64576649281894</v>
      </c>
      <c r="DL112" s="2">
        <f>CH$207*$B112+CH$209</f>
        <v>97.508933450903356</v>
      </c>
      <c r="DM112" s="2">
        <f>CI$207*$B112+CI$209</f>
        <v>92.924555106119016</v>
      </c>
      <c r="DN112" s="2">
        <f>CJ$207*$B112+CJ$209</f>
        <v>86.456383735846828</v>
      </c>
      <c r="DO112" s="2">
        <f>CK$207*$B112+CK$209</f>
        <v>77.297992396638406</v>
      </c>
      <c r="DP112" s="2">
        <f>CL$207*$B112+CL$209</f>
        <v>66.522857191120636</v>
      </c>
      <c r="DS112" s="2">
        <f>POWER(10,($B112-C$227)/C$228)/(1+POWER(10,($B112-C$227)/C$228))</f>
        <v>0.56389391008391276</v>
      </c>
      <c r="DT112" s="2">
        <f>POWER(10,($B112-D$227)/D$228)/(1+POWER(10,($B112-D$227)/D$228))</f>
        <v>0.6187159224992087</v>
      </c>
      <c r="DU112" s="2">
        <f>POWER(10,($B112-E$227)/E$228)/(1+POWER(10,($B112-E$227)/E$228))</f>
        <v>0.62599480303358646</v>
      </c>
      <c r="DV112" s="2">
        <f>POWER(10,($B112-F$227)/F$228)/(1+POWER(10,($B112-F$227)/F$228))</f>
        <v>0.65098165591657375</v>
      </c>
      <c r="DW112" s="2">
        <f>POWER(10,($B112-G$227)/G$228)/(1+POWER(10,($B112-G$227)/G$228))</f>
        <v>0.63801141398878891</v>
      </c>
      <c r="DX112" s="2">
        <f>POWER(10,($B112-H$227)/H$228)/(1+POWER(10,($B112-H$227)/H$228))</f>
        <v>0.63039695275539731</v>
      </c>
      <c r="DY112" s="2">
        <f>POWER(10,($B112-I$227)/I$228)/(1+POWER(10,($B112-I$227)/I$228))</f>
        <v>0.6442387097554334</v>
      </c>
      <c r="DZ112" s="2">
        <f>POWER(10,($B112-J$227)/J$228)/(1+POWER(10,($B112-J$227)/J$228))</f>
        <v>0.63618813695204024</v>
      </c>
      <c r="EA112" s="2">
        <f>POWER(10,($B112-K$227)/K$228)/(1+POWER(10,($B112-K$227)/K$228))</f>
        <v>0.63993800002008294</v>
      </c>
      <c r="EB112" s="2">
        <f>POWER(10,($B112-L$227)/L$228)/(1+POWER(10,($B112-L$227)/L$228))</f>
        <v>0.63093057679568798</v>
      </c>
      <c r="EC112" s="2">
        <f>POWER(10,($B112-M$227)/M$228)/(1+POWER(10,($B112-M$227)/M$228))</f>
        <v>0.62062913999411451</v>
      </c>
      <c r="ED112" s="2">
        <f>POWER(10,($B112-N$227)/N$228)/(1+POWER(10,($B112-N$227)/N$228))</f>
        <v>0.66084527764838774</v>
      </c>
      <c r="EE112" s="2">
        <f>POWER(10,($B112-O$227)/O$228)/(1+POWER(10,($B112-O$227)/O$228))</f>
        <v>0.63400586277379334</v>
      </c>
    </row>
    <row r="113" spans="2:135" x14ac:dyDescent="0.25">
      <c r="B113" s="2">
        <v>107</v>
      </c>
      <c r="C113">
        <v>92.361999999999995</v>
      </c>
      <c r="D113">
        <v>94.9</v>
      </c>
      <c r="E113">
        <v>97.084999999999994</v>
      </c>
      <c r="F113">
        <v>97</v>
      </c>
      <c r="G113">
        <v>98.135999999999996</v>
      </c>
      <c r="H113">
        <v>100.81399999999999</v>
      </c>
      <c r="I113">
        <v>103.542</v>
      </c>
      <c r="J113">
        <v>104.508</v>
      </c>
      <c r="K113">
        <v>101.42400000000001</v>
      </c>
      <c r="L113">
        <v>96.965999999999994</v>
      </c>
      <c r="M113">
        <v>90.575999999999993</v>
      </c>
      <c r="N113">
        <v>81.737700000000004</v>
      </c>
      <c r="O113">
        <v>69.603200000000001</v>
      </c>
      <c r="R113" s="5">
        <f>AV113+(C$209*_xlfn.NORM.DIST($B113,C$214*C$215+C$213,C$219*C$214,FALSE))+(C$211*_xlfn.NORM.DIST($B113,C$214*C$216+C$213,C$220*C$214,FALSE))+(C$210*_xlfn.NORM.DIST($B113,C$214*C$217+C$213,C$221*C$214,FALSE))+(C$212*_xlfn.NORM.DIST($B113,C$214*C$218+C$213,C$222*C$214,FALSE))</f>
        <v>93.081536878292297</v>
      </c>
      <c r="S113" s="5">
        <f>AW113+(D$209*_xlfn.NORM.DIST($B113,D$214*D$215+D$213,D$219*D$214,FALSE))+(D$211*_xlfn.NORM.DIST($B113,D$214*D$216+D$213,D$220*D$214,FALSE))+(D$210*_xlfn.NORM.DIST($B113,D$214*D$217+D$213,D$221*D$214,FALSE))+(D$212*_xlfn.NORM.DIST($B113,D$214*D$218+D$213,D$222*D$214,FALSE))</f>
        <v>94.986154738330569</v>
      </c>
      <c r="T113" s="5">
        <f>AX113+(E$209*_xlfn.NORM.DIST($B113,E$214*E$215+E$213,E$219*E$214,FALSE))+(E$211*_xlfn.NORM.DIST($B113,E$214*E$216+E$213,E$220*E$214,FALSE))+(E$210*_xlfn.NORM.DIST($B113,E$214*E$217+E$213,E$221*E$214,FALSE))+(E$212*_xlfn.NORM.DIST($B113,E$214*E$218+E$213,E$222*E$214,FALSE))</f>
        <v>95.924553508122926</v>
      </c>
      <c r="U113" s="5">
        <f>AY113+(F$209*_xlfn.NORM.DIST($B113,F$214*F$215+F$213,F$219*F$214,FALSE))+(F$211*_xlfn.NORM.DIST($B113,F$214*F$216+F$213,F$220*F$214,FALSE))+(F$210*_xlfn.NORM.DIST($B113,F$214*F$217+F$213,F$221*F$214,FALSE))+(F$212*_xlfn.NORM.DIST($B113,F$214*F$218+F$213,F$222*F$214,FALSE))</f>
        <v>96.102278663511413</v>
      </c>
      <c r="V113" s="5">
        <f>AZ113+(G$209*_xlfn.NORM.DIST($B113,G$214*G$215+G$213,G$219*G$214,FALSE))+(G$211*_xlfn.NORM.DIST($B113,G$214*G$216+G$213,G$220*G$214,FALSE))+(G$210*_xlfn.NORM.DIST($B113,G$214*G$217+G$213,G$221*G$214,FALSE))+(G$212*_xlfn.NORM.DIST($B113,G$214*G$218+G$213,G$222*G$214,FALSE))</f>
        <v>96.439379661070063</v>
      </c>
      <c r="W113" s="5">
        <f>BA113+(H$209*_xlfn.NORM.DIST($B113,H$214*H$215+H$213,H$219*H$214,FALSE))+(H$211*_xlfn.NORM.DIST($B113,H$214*H$216+H$213,H$220*H$214,FALSE))+(H$210*_xlfn.NORM.DIST($B113,H$214*H$217+H$213,H$221*H$214,FALSE))+(H$212*_xlfn.NORM.DIST($B113,H$214*H$218+H$213,H$222*H$214,FALSE))</f>
        <v>98.926935760613773</v>
      </c>
      <c r="X113" s="5">
        <f>BB113+(I$209*_xlfn.NORM.DIST($B113,I$214*I$215+I$213,I$219*I$214,FALSE))+(I$211*_xlfn.NORM.DIST($B113,I$214*I$216+I$213,I$220*I$214,FALSE))+(I$210*_xlfn.NORM.DIST($B113,I$214*I$217+I$213,I$221*I$214,FALSE))+(I$212*_xlfn.NORM.DIST($B113,I$214*I$218+I$213,I$222*I$214,FALSE))</f>
        <v>100.99040889667808</v>
      </c>
      <c r="Y113" s="5">
        <f>BC113+(J$209*_xlfn.NORM.DIST($B113,J$214*J$215+J$213,J$219*J$214,FALSE))+(J$211*_xlfn.NORM.DIST($B113,J$214*J$216+J$213,J$220*J$214,FALSE))+(J$210*_xlfn.NORM.DIST($B113,J$214*J$217+J$213,J$221*J$214,FALSE))+(J$212*_xlfn.NORM.DIST($B113,J$214*J$218+J$213,J$222*J$214,FALSE))</f>
        <v>101.47007174325263</v>
      </c>
      <c r="Z113" s="5">
        <f>BD113+(K$209*_xlfn.NORM.DIST($B113,K$214*K$215+K$213,K$219*K$214,FALSE))+(K$211*_xlfn.NORM.DIST($B113,K$214*K$216+K$213,K$220*K$214,FALSE))+(K$210*_xlfn.NORM.DIST($B113,K$214*K$217+K$213,K$221*K$214,FALSE))+(K$212*_xlfn.NORM.DIST($B113,K$214*K$218+K$213,K$222*K$214,FALSE))</f>
        <v>98.35463624400586</v>
      </c>
      <c r="AA113" s="5">
        <f>BE113+(L$209*_xlfn.NORM.DIST($B113,L$214*L$215+L$213,L$219*L$214,FALSE))+(L$211*_xlfn.NORM.DIST($B113,L$214*L$216+L$213,L$220*L$214,FALSE))+(L$210*_xlfn.NORM.DIST($B113,L$214*L$217+L$213,L$221*L$214,FALSE))+(L$212*_xlfn.NORM.DIST($B113,L$214*L$218+L$213,L$222*L$214,FALSE))</f>
        <v>93.634538206527708</v>
      </c>
      <c r="AB113" s="5">
        <f>BF113+(M$209*_xlfn.NORM.DIST($B113,M$214*M$215+M$213,M$219*M$214,FALSE))+(M$211*_xlfn.NORM.DIST($B113,M$214*M$216+M$213,M$220*M$214,FALSE))+(M$210*_xlfn.NORM.DIST($B113,M$214*M$217+M$213,M$221*M$214,FALSE))+(M$212*_xlfn.NORM.DIST($B113,M$214*M$218+M$213,M$222*M$214,FALSE))</f>
        <v>87.060684777114545</v>
      </c>
      <c r="AC113" s="5">
        <f>BG113+(N$209*_xlfn.NORM.DIST($B113,N$214*N$215+N$213,N$219*N$214,FALSE))+(N$211*_xlfn.NORM.DIST($B113,N$214*N$216+N$213,N$220*N$214,FALSE))+(N$210*_xlfn.NORM.DIST($B113,N$214*N$217+N$213,N$221*N$214,FALSE))+(N$212*_xlfn.NORM.DIST($B113,N$214*N$218+N$213,N$222*N$214,FALSE))</f>
        <v>77.970297170912104</v>
      </c>
      <c r="AD113" s="5">
        <f>BH113+(O$209*_xlfn.NORM.DIST($B113,O$214*O$215+O$213,O$219*O$214,FALSE))+(O$211*_xlfn.NORM.DIST($B113,O$214*O$216+O$213,O$220*O$214,FALSE))+(O$210*_xlfn.NORM.DIST($B113,O$214*O$217+O$213,O$221*O$214,FALSE))+(O$212*_xlfn.NORM.DIST($B113,O$214*O$218+O$213,O$222*O$214,FALSE))</f>
        <v>66.905983041845772</v>
      </c>
      <c r="AE113" s="5"/>
      <c r="AG113" s="5">
        <f t="shared" si="26"/>
        <v>-0.71953687829230262</v>
      </c>
      <c r="AH113" s="5">
        <f t="shared" si="27"/>
        <v>-8.6154738330563418E-2</v>
      </c>
      <c r="AI113" s="5">
        <f t="shared" si="28"/>
        <v>1.1604464918770674</v>
      </c>
      <c r="AJ113" s="5">
        <f t="shared" si="29"/>
        <v>0.89772133648858699</v>
      </c>
      <c r="AK113" s="5">
        <f t="shared" si="30"/>
        <v>1.6966203389299324</v>
      </c>
      <c r="AL113" s="5">
        <f t="shared" si="31"/>
        <v>1.8870642393862198</v>
      </c>
      <c r="AM113" s="5">
        <f t="shared" si="32"/>
        <v>2.5515911033219254</v>
      </c>
      <c r="AN113" s="5">
        <f t="shared" si="33"/>
        <v>3.0379282567473638</v>
      </c>
      <c r="AO113" s="5">
        <f t="shared" si="34"/>
        <v>3.0693637559941465</v>
      </c>
      <c r="AP113" s="5">
        <f t="shared" si="35"/>
        <v>3.3314617934722861</v>
      </c>
      <c r="AQ113" s="5">
        <f t="shared" si="36"/>
        <v>3.5153152228854481</v>
      </c>
      <c r="AR113" s="5">
        <f t="shared" si="37"/>
        <v>3.7674028290878994</v>
      </c>
      <c r="AS113" s="5">
        <f t="shared" si="38"/>
        <v>2.6972169581542289</v>
      </c>
      <c r="AV113" s="2">
        <f t="shared" si="39"/>
        <v>93.081181431886264</v>
      </c>
      <c r="AW113" s="2">
        <f t="shared" si="40"/>
        <v>94.964641342439563</v>
      </c>
      <c r="AX113" s="2">
        <f t="shared" si="41"/>
        <v>95.856250227860301</v>
      </c>
      <c r="AY113" s="2">
        <f t="shared" si="42"/>
        <v>95.935364959208442</v>
      </c>
      <c r="AZ113" s="2">
        <f t="shared" si="43"/>
        <v>96.298321129106057</v>
      </c>
      <c r="BA113" s="2">
        <f t="shared" si="44"/>
        <v>98.779543633099792</v>
      </c>
      <c r="BB113" s="2">
        <f t="shared" si="45"/>
        <v>100.6867160481623</v>
      </c>
      <c r="BC113" s="2">
        <f t="shared" si="46"/>
        <v>101.22564108963221</v>
      </c>
      <c r="BD113" s="2">
        <f t="shared" si="47"/>
        <v>98.095074056824714</v>
      </c>
      <c r="BE113" s="2">
        <f t="shared" si="48"/>
        <v>93.44001833236355</v>
      </c>
      <c r="BF113" s="2">
        <f t="shared" si="49"/>
        <v>86.944162855017751</v>
      </c>
      <c r="BG113" s="2">
        <f t="shared" si="50"/>
        <v>77.67703544531183</v>
      </c>
      <c r="BH113" s="2">
        <f t="shared" si="51"/>
        <v>66.801941840716523</v>
      </c>
      <c r="BK113" s="2">
        <f>IF(OR($B113&lt;C$229, AND($B113&gt;C$230, $B113&lt;C$231)), C113, "")</f>
        <v>92.361999999999995</v>
      </c>
      <c r="BL113" s="2">
        <f>IF(OR($B113&lt;D$229, AND($B113&gt;D$230, $B113&lt;D$231)), D113, "")</f>
        <v>94.9</v>
      </c>
      <c r="BM113" s="2">
        <f>IF(OR($B113&lt;E$229, AND($B113&gt;E$230, $B113&lt;E$231)), E113, "")</f>
        <v>97.084999999999994</v>
      </c>
      <c r="BN113" s="2" t="str">
        <f>IF(OR($B113&lt;F$229, AND($B113&gt;F$230, $B113&lt;F$231)), F113, "")</f>
        <v/>
      </c>
      <c r="BO113" s="2" t="str">
        <f>IF(OR($B113&lt;G$229, AND($B113&gt;G$230, $B113&lt;G$231)), G113, "")</f>
        <v/>
      </c>
      <c r="BP113" s="2">
        <f>IF(OR($B113&lt;H$229, AND($B113&gt;H$230, $B113&lt;H$231)), H113, "")</f>
        <v>100.81399999999999</v>
      </c>
      <c r="BQ113" s="2" t="str">
        <f>IF(OR($B113&lt;I$229, AND($B113&gt;I$230, $B113&lt;I$231)), I113, "")</f>
        <v/>
      </c>
      <c r="BR113" s="2" t="str">
        <f>IF(OR($B113&lt;J$229, AND($B113&gt;J$230, $B113&lt;J$231)), J113, "")</f>
        <v/>
      </c>
      <c r="BS113" s="2" t="str">
        <f>IF(OR($B113&lt;K$229, AND($B113&gt;K$230, $B113&lt;K$231)), K113, "")</f>
        <v/>
      </c>
      <c r="BT113" s="2">
        <f>IF(OR($B113&lt;L$229, AND($B113&gt;L$230, $B113&lt;L$231)), L113, "")</f>
        <v>96.965999999999994</v>
      </c>
      <c r="BU113" s="2">
        <f>IF(OR($B113&lt;M$229, AND($B113&gt;M$230, $B113&lt;M$231)), M113, "")</f>
        <v>90.575999999999993</v>
      </c>
      <c r="BV113" s="2" t="str">
        <f>IF(OR($B113&lt;N$229, AND($B113&gt;N$230, $B113&lt;N$231)), N113, "")</f>
        <v/>
      </c>
      <c r="BW113" s="2">
        <f>IF(OR($B113&lt;O$229, AND($B113&gt;O$230, $B113&lt;O$231)), O113, "")</f>
        <v>69.603200000000001</v>
      </c>
      <c r="BZ113" s="2">
        <f>IF(OR(AND($B113&gt;C$230, $B113&lt;C$231), $B113&gt;C$232), C113, "")</f>
        <v>92.361999999999995</v>
      </c>
      <c r="CA113" s="2">
        <f>IF(OR(AND($B113&gt;D$230, $B113&lt;D$231), $B113&gt;D$232), D113, "")</f>
        <v>94.9</v>
      </c>
      <c r="CB113" s="2">
        <f>IF(OR(AND($B113&gt;E$230, $B113&lt;E$231), $B113&gt;E$232), E113, "")</f>
        <v>97.084999999999994</v>
      </c>
      <c r="CC113" s="2" t="str">
        <f>IF(OR(AND($B113&gt;F$230, $B113&lt;F$231), $B113&gt;F$232), F113, "")</f>
        <v/>
      </c>
      <c r="CD113" s="2" t="str">
        <f>IF(OR(AND($B113&gt;G$230, $B113&lt;G$231), $B113&gt;G$232), G113, "")</f>
        <v/>
      </c>
      <c r="CE113" s="2">
        <f>IF(OR(AND($B113&gt;H$230, $B113&lt;H$231), $B113&gt;H$232), H113, "")</f>
        <v>100.81399999999999</v>
      </c>
      <c r="CF113" s="2" t="str">
        <f>IF(OR(AND($B113&gt;I$230, $B113&lt;I$231), $B113&gt;I$232), I113, "")</f>
        <v/>
      </c>
      <c r="CG113" s="2" t="str">
        <f>IF(OR(AND($B113&gt;J$230, $B113&lt;J$231), $B113&gt;J$232), J113, "")</f>
        <v/>
      </c>
      <c r="CH113" s="2" t="str">
        <f>IF(OR(AND($B113&gt;K$230, $B113&lt;K$231), $B113&gt;K$232), K113, "")</f>
        <v/>
      </c>
      <c r="CI113" s="2">
        <f>IF(OR(AND($B113&gt;L$230, $B113&lt;L$231), $B113&gt;L$232), L113, "")</f>
        <v>96.965999999999994</v>
      </c>
      <c r="CJ113" s="2">
        <f>IF(OR(AND($B113&gt;M$230, $B113&lt;M$231), $B113&gt;M$232), M113, "")</f>
        <v>90.575999999999993</v>
      </c>
      <c r="CK113" s="2" t="str">
        <f>IF(OR(AND($B113&gt;N$230, $B113&lt;N$231), $B113&gt;N$232), N113, "")</f>
        <v/>
      </c>
      <c r="CL113" s="2">
        <f>IF(OR(AND($B113&gt;O$230, $B113&lt;O$231), $B113&gt;O$232), O113, "")</f>
        <v>69.603200000000001</v>
      </c>
      <c r="CO113" s="2">
        <f>BK$207*$B113+BK$209</f>
        <v>93.852527476933346</v>
      </c>
      <c r="CP113" s="2">
        <f>BL$207*$B113+BL$209</f>
        <v>95.87625596419393</v>
      </c>
      <c r="CQ113" s="2">
        <f>BM$207*$B113+BM$209</f>
        <v>96.500120903997512</v>
      </c>
      <c r="CR113" s="2">
        <f>BN$207*$B113+BN$209</f>
        <v>96.547712176930091</v>
      </c>
      <c r="CS113" s="2">
        <f>BO$207*$B113+BO$209</f>
        <v>97.006552455504618</v>
      </c>
      <c r="CT113" s="2">
        <f>BP$207*$B113+BP$209</f>
        <v>99.465112117719556</v>
      </c>
      <c r="CU113" s="2">
        <f>BQ$207*$B113+BQ$209</f>
        <v>101.7125813944693</v>
      </c>
      <c r="CV113" s="2">
        <f>BR$207*$B113+BR$209</f>
        <v>102.43879105676548</v>
      </c>
      <c r="CW113" s="2">
        <f>BS$207*$B113+BS$209</f>
        <v>99.364211015455382</v>
      </c>
      <c r="CX113" s="2">
        <f>BT$207*$B113+BT$209</f>
        <v>94.517924386883962</v>
      </c>
      <c r="CY113" s="2">
        <f>BU$207*$B113+BU$209</f>
        <v>87.9190350316332</v>
      </c>
      <c r="CZ113" s="2">
        <f>BV$207*$B113+BV$209</f>
        <v>78.57194615013438</v>
      </c>
      <c r="DA113" s="2">
        <f>BW$207*$B113+BW$209</f>
        <v>67.38131859474764</v>
      </c>
      <c r="DD113" s="2">
        <f>BZ$207*$B113+BZ$209</f>
        <v>92.537124930915454</v>
      </c>
      <c r="DE113" s="2">
        <f>CA$207*$B113+CA$209</f>
        <v>94.452289078946023</v>
      </c>
      <c r="DF113" s="2">
        <f>CB$207*$B113+CB$209</f>
        <v>95.505413093007363</v>
      </c>
      <c r="DG113" s="2">
        <f>CC$207*$B113+CC$209</f>
        <v>95.635947409568971</v>
      </c>
      <c r="DH113" s="2">
        <f>CD$207*$B113+CD$209</f>
        <v>95.931848485475015</v>
      </c>
      <c r="DI113" s="2">
        <f>CE$207*$B113+CE$209</f>
        <v>98.412960665215465</v>
      </c>
      <c r="DJ113" s="2">
        <f>CF$207*$B113+CF$209</f>
        <v>100.17005914696459</v>
      </c>
      <c r="DK113" s="2">
        <f>CG$207*$B113+CG$209</f>
        <v>100.59292951331375</v>
      </c>
      <c r="DL113" s="2">
        <f>CH$207*$B113+CH$209</f>
        <v>97.443823839553389</v>
      </c>
      <c r="DM113" s="2">
        <f>CI$207*$B113+CI$209</f>
        <v>92.864965956240539</v>
      </c>
      <c r="DN113" s="2">
        <f>CJ$207*$B113+CJ$209</f>
        <v>86.400687966943721</v>
      </c>
      <c r="DO113" s="2">
        <f>CK$207*$B113+CK$209</f>
        <v>77.258166868943647</v>
      </c>
      <c r="DP113" s="2">
        <f>CL$207*$B113+CL$209</f>
        <v>66.496912285841191</v>
      </c>
      <c r="DS113" s="2">
        <f>POWER(10,($B113-C$227)/C$228)/(1+POWER(10,($B113-C$227)/C$228))</f>
        <v>0.58639543262415439</v>
      </c>
      <c r="DT113" s="2">
        <f>POWER(10,($B113-D$227)/D$228)/(1+POWER(10,($B113-D$227)/D$228))</f>
        <v>0.64019369495074629</v>
      </c>
      <c r="DU113" s="2">
        <f>POWER(10,($B113-E$227)/E$228)/(1+POWER(10,($B113-E$227)/E$228))</f>
        <v>0.64729629045164905</v>
      </c>
      <c r="DV113" s="2">
        <f>POWER(10,($B113-F$227)/F$228)/(1+POWER(10,($B113-F$227)/F$228))</f>
        <v>0.67160658060295675</v>
      </c>
      <c r="DW113" s="2">
        <f>POWER(10,($B113-G$227)/G$228)/(1+POWER(10,($B113-G$227)/G$228))</f>
        <v>0.65900131212789559</v>
      </c>
      <c r="DX113" s="2">
        <f>POWER(10,($B113-H$227)/H$228)/(1+POWER(10,($B113-H$227)/H$228))</f>
        <v>0.65158726244983567</v>
      </c>
      <c r="DY113" s="2">
        <f>POWER(10,($B113-I$227)/I$228)/(1+POWER(10,($B113-I$227)/I$228))</f>
        <v>0.66505708294743004</v>
      </c>
      <c r="DZ113" s="2">
        <f>POWER(10,($B113-J$227)/J$228)/(1+POWER(10,($B113-J$227)/J$228))</f>
        <v>0.65722695802238129</v>
      </c>
      <c r="EA113" s="2">
        <f>POWER(10,($B113-K$227)/K$228)/(1+POWER(10,($B113-K$227)/K$228))</f>
        <v>0.6608755643426717</v>
      </c>
      <c r="EB113" s="2">
        <f>POWER(10,($B113-L$227)/L$228)/(1+POWER(10,($B113-L$227)/L$228))</f>
        <v>0.65210717616221625</v>
      </c>
      <c r="EC113" s="2">
        <f>POWER(10,($B113-M$227)/M$228)/(1+POWER(10,($B113-M$227)/M$228))</f>
        <v>0.64206148863258827</v>
      </c>
      <c r="ED113" s="2">
        <f>POWER(10,($B113-N$227)/N$228)/(1+POWER(10,($B113-N$227)/N$228))</f>
        <v>0.68117279487880333</v>
      </c>
      <c r="EE113" s="2">
        <f>POWER(10,($B113-O$227)/O$228)/(1+POWER(10,($B113-O$227)/O$228))</f>
        <v>0.65510246613629963</v>
      </c>
    </row>
    <row r="114" spans="2:135" x14ac:dyDescent="0.25">
      <c r="B114" s="2">
        <v>108</v>
      </c>
      <c r="C114">
        <v>94</v>
      </c>
      <c r="D114">
        <v>95.34</v>
      </c>
      <c r="E114">
        <v>96.745999999999995</v>
      </c>
      <c r="F114">
        <v>97.153000000000006</v>
      </c>
      <c r="G114">
        <v>97.542000000000002</v>
      </c>
      <c r="H114">
        <v>100.559</v>
      </c>
      <c r="I114">
        <v>103.458</v>
      </c>
      <c r="J114">
        <v>104.831</v>
      </c>
      <c r="K114">
        <v>101.47499999999999</v>
      </c>
      <c r="L114">
        <v>96.694999999999993</v>
      </c>
      <c r="M114">
        <v>88.864000000000004</v>
      </c>
      <c r="N114">
        <v>82.3279</v>
      </c>
      <c r="O114">
        <v>71.158699999999996</v>
      </c>
      <c r="R114" s="5">
        <f>AV114+(C$209*_xlfn.NORM.DIST($B114,C$214*C$215+C$213,C$219*C$214,FALSE))+(C$211*_xlfn.NORM.DIST($B114,C$214*C$216+C$213,C$220*C$214,FALSE))+(C$210*_xlfn.NORM.DIST($B114,C$214*C$217+C$213,C$221*C$214,FALSE))+(C$212*_xlfn.NORM.DIST($B114,C$214*C$218+C$213,C$222*C$214,FALSE))</f>
        <v>93.009322259968769</v>
      </c>
      <c r="S114" s="5">
        <f>AW114+(D$209*_xlfn.NORM.DIST($B114,D$214*D$215+D$213,D$219*D$214,FALSE))+(D$211*_xlfn.NORM.DIST($B114,D$214*D$216+D$213,D$220*D$214,FALSE))+(D$210*_xlfn.NORM.DIST($B114,D$214*D$217+D$213,D$221*D$214,FALSE))+(D$212*_xlfn.NORM.DIST($B114,D$214*D$218+D$213,D$222*D$214,FALSE))</f>
        <v>94.936021194224935</v>
      </c>
      <c r="T114" s="5">
        <f>AX114+(E$209*_xlfn.NORM.DIST($B114,E$214*E$215+E$213,E$219*E$214,FALSE))+(E$211*_xlfn.NORM.DIST($B114,E$214*E$216+E$213,E$220*E$214,FALSE))+(E$210*_xlfn.NORM.DIST($B114,E$214*E$217+E$213,E$221*E$214,FALSE))+(E$212*_xlfn.NORM.DIST($B114,E$214*E$218+E$213,E$222*E$214,FALSE))</f>
        <v>95.933510623555392</v>
      </c>
      <c r="U114" s="5">
        <f>AY114+(F$209*_xlfn.NORM.DIST($B114,F$214*F$215+F$213,F$219*F$214,FALSE))+(F$211*_xlfn.NORM.DIST($B114,F$214*F$216+F$213,F$220*F$214,FALSE))+(F$210*_xlfn.NORM.DIST($B114,F$214*F$217+F$213,F$221*F$214,FALSE))+(F$212*_xlfn.NORM.DIST($B114,F$214*F$218+F$213,F$222*F$214,FALSE))</f>
        <v>96.190527502759451</v>
      </c>
      <c r="V114" s="5">
        <f>AZ114+(G$209*_xlfn.NORM.DIST($B114,G$214*G$215+G$213,G$219*G$214,FALSE))+(G$211*_xlfn.NORM.DIST($B114,G$214*G$216+G$213,G$220*G$214,FALSE))+(G$210*_xlfn.NORM.DIST($B114,G$214*G$217+G$213,G$221*G$214,FALSE))+(G$212*_xlfn.NORM.DIST($B114,G$214*G$218+G$213,G$222*G$214,FALSE))</f>
        <v>96.535073369710545</v>
      </c>
      <c r="W114" s="5">
        <f>BA114+(H$209*_xlfn.NORM.DIST($B114,H$214*H$215+H$213,H$219*H$214,FALSE))+(H$211*_xlfn.NORM.DIST($B114,H$214*H$216+H$213,H$220*H$214,FALSE))+(H$210*_xlfn.NORM.DIST($B114,H$214*H$217+H$213,H$221*H$214,FALSE))+(H$212*_xlfn.NORM.DIST($B114,H$214*H$218+H$213,H$222*H$214,FALSE))</f>
        <v>99.044911805989557</v>
      </c>
      <c r="X114" s="5">
        <f>BB114+(I$209*_xlfn.NORM.DIST($B114,I$214*I$215+I$213,I$219*I$214,FALSE))+(I$211*_xlfn.NORM.DIST($B114,I$214*I$216+I$213,I$220*I$214,FALSE))+(I$210*_xlfn.NORM.DIST($B114,I$214*I$217+I$213,I$221*I$214,FALSE))+(I$212*_xlfn.NORM.DIST($B114,I$214*I$218+I$213,I$222*I$214,FALSE))</f>
        <v>101.21507421255993</v>
      </c>
      <c r="Y114" s="5">
        <f>BC114+(J$209*_xlfn.NORM.DIST($B114,J$214*J$215+J$213,J$219*J$214,FALSE))+(J$211*_xlfn.NORM.DIST($B114,J$214*J$216+J$213,J$220*J$214,FALSE))+(J$210*_xlfn.NORM.DIST($B114,J$214*J$217+J$213,J$221*J$214,FALSE))+(J$212*_xlfn.NORM.DIST($B114,J$214*J$218+J$213,J$222*J$214,FALSE))</f>
        <v>101.63924030717671</v>
      </c>
      <c r="Z114" s="5">
        <f>BD114+(K$209*_xlfn.NORM.DIST($B114,K$214*K$215+K$213,K$219*K$214,FALSE))+(K$211*_xlfn.NORM.DIST($B114,K$214*K$216+K$213,K$220*K$214,FALSE))+(K$210*_xlfn.NORM.DIST($B114,K$214*K$217+K$213,K$221*K$214,FALSE))+(K$212*_xlfn.NORM.DIST($B114,K$214*K$218+K$213,K$222*K$214,FALSE))</f>
        <v>98.523258464963234</v>
      </c>
      <c r="AA114" s="5">
        <f>BE114+(L$209*_xlfn.NORM.DIST($B114,L$214*L$215+L$213,L$219*L$214,FALSE))+(L$211*_xlfn.NORM.DIST($B114,L$214*L$216+L$213,L$220*L$214,FALSE))+(L$210*_xlfn.NORM.DIST($B114,L$214*L$217+L$213,L$221*L$214,FALSE))+(L$212*_xlfn.NORM.DIST($B114,L$214*L$218+L$213,L$222*L$214,FALSE))</f>
        <v>93.758115726158437</v>
      </c>
      <c r="AB114" s="5">
        <f>BF114+(M$209*_xlfn.NORM.DIST($B114,M$214*M$215+M$213,M$219*M$214,FALSE))+(M$211*_xlfn.NORM.DIST($B114,M$214*M$216+M$213,M$220*M$214,FALSE))+(M$210*_xlfn.NORM.DIST($B114,M$214*M$217+M$213,M$221*M$214,FALSE))+(M$212*_xlfn.NORM.DIST($B114,M$214*M$218+M$213,M$222*M$214,FALSE))</f>
        <v>87.124405706879088</v>
      </c>
      <c r="AC114" s="5">
        <f>BG114+(N$209*_xlfn.NORM.DIST($B114,N$214*N$215+N$213,N$219*N$214,FALSE))+(N$211*_xlfn.NORM.DIST($B114,N$214*N$216+N$213,N$220*N$214,FALSE))+(N$210*_xlfn.NORM.DIST($B114,N$214*N$217+N$213,N$221*N$214,FALSE))+(N$212*_xlfn.NORM.DIST($B114,N$214*N$218+N$213,N$222*N$214,FALSE))</f>
        <v>78.183359512831515</v>
      </c>
      <c r="AD114" s="5">
        <f>BH114+(O$209*_xlfn.NORM.DIST($B114,O$214*O$215+O$213,O$219*O$214,FALSE))+(O$211*_xlfn.NORM.DIST($B114,O$214*O$216+O$213,O$220*O$214,FALSE))+(O$210*_xlfn.NORM.DIST($B114,O$214*O$217+O$213,O$221*O$214,FALSE))+(O$212*_xlfn.NORM.DIST($B114,O$214*O$218+O$213,O$222*O$214,FALSE))</f>
        <v>66.983732549939859</v>
      </c>
      <c r="AE114" s="5"/>
      <c r="AG114" s="5">
        <f t="shared" si="26"/>
        <v>0.99067774003123077</v>
      </c>
      <c r="AH114" s="5">
        <f t="shared" si="27"/>
        <v>0.40397880577506839</v>
      </c>
      <c r="AI114" s="5">
        <f t="shared" si="28"/>
        <v>0.81248937644460284</v>
      </c>
      <c r="AJ114" s="5">
        <f t="shared" si="29"/>
        <v>0.9624724972405545</v>
      </c>
      <c r="AK114" s="5">
        <f t="shared" si="30"/>
        <v>1.0069266302894562</v>
      </c>
      <c r="AL114" s="5">
        <f t="shared" si="31"/>
        <v>1.5140881940104407</v>
      </c>
      <c r="AM114" s="5">
        <f t="shared" si="32"/>
        <v>2.2429257874400719</v>
      </c>
      <c r="AN114" s="5">
        <f t="shared" si="33"/>
        <v>3.1917596928232967</v>
      </c>
      <c r="AO114" s="5">
        <f t="shared" si="34"/>
        <v>2.95174153503676</v>
      </c>
      <c r="AP114" s="5">
        <f t="shared" si="35"/>
        <v>2.9368842738415566</v>
      </c>
      <c r="AQ114" s="5">
        <f t="shared" si="36"/>
        <v>1.7395942931209163</v>
      </c>
      <c r="AR114" s="5">
        <f t="shared" si="37"/>
        <v>4.1445404871684843</v>
      </c>
      <c r="AS114" s="5">
        <f t="shared" si="38"/>
        <v>4.1749674500601373</v>
      </c>
      <c r="AV114" s="2">
        <f t="shared" si="39"/>
        <v>93.008501138670027</v>
      </c>
      <c r="AW114" s="2">
        <f t="shared" si="40"/>
        <v>94.892682739806517</v>
      </c>
      <c r="AX114" s="2">
        <f t="shared" si="41"/>
        <v>95.799340499580111</v>
      </c>
      <c r="AY114" s="2">
        <f t="shared" si="42"/>
        <v>95.880836638088198</v>
      </c>
      <c r="AZ114" s="2">
        <f t="shared" si="43"/>
        <v>96.263991700902878</v>
      </c>
      <c r="BA114" s="2">
        <f t="shared" si="44"/>
        <v>98.756921679315127</v>
      </c>
      <c r="BB114" s="2">
        <f t="shared" si="45"/>
        <v>100.64227063905599</v>
      </c>
      <c r="BC114" s="2">
        <f t="shared" si="46"/>
        <v>101.16818384940254</v>
      </c>
      <c r="BD114" s="2">
        <f t="shared" si="47"/>
        <v>98.025171501892373</v>
      </c>
      <c r="BE114" s="2">
        <f t="shared" si="48"/>
        <v>93.375798203346406</v>
      </c>
      <c r="BF114" s="2">
        <f t="shared" si="49"/>
        <v>86.888237215852229</v>
      </c>
      <c r="BG114" s="2">
        <f t="shared" si="50"/>
        <v>77.636289028281851</v>
      </c>
      <c r="BH114" s="2">
        <f t="shared" si="51"/>
        <v>66.77628327663794</v>
      </c>
      <c r="BK114" s="2">
        <f>IF(OR($B114&lt;C$229, AND($B114&gt;C$230, $B114&lt;C$231)), C114, "")</f>
        <v>94</v>
      </c>
      <c r="BL114" s="2" t="str">
        <f>IF(OR($B114&lt;D$229, AND($B114&gt;D$230, $B114&lt;D$231)), D114, "")</f>
        <v/>
      </c>
      <c r="BM114" s="2" t="str">
        <f>IF(OR($B114&lt;E$229, AND($B114&gt;E$230, $B114&lt;E$231)), E114, "")</f>
        <v/>
      </c>
      <c r="BN114" s="2" t="str">
        <f>IF(OR($B114&lt;F$229, AND($B114&gt;F$230, $B114&lt;F$231)), F114, "")</f>
        <v/>
      </c>
      <c r="BO114" s="2" t="str">
        <f>IF(OR($B114&lt;G$229, AND($B114&gt;G$230, $B114&lt;G$231)), G114, "")</f>
        <v/>
      </c>
      <c r="BP114" s="2" t="str">
        <f>IF(OR($B114&lt;H$229, AND($B114&gt;H$230, $B114&lt;H$231)), H114, "")</f>
        <v/>
      </c>
      <c r="BQ114" s="2" t="str">
        <f>IF(OR($B114&lt;I$229, AND($B114&gt;I$230, $B114&lt;I$231)), I114, "")</f>
        <v/>
      </c>
      <c r="BR114" s="2" t="str">
        <f>IF(OR($B114&lt;J$229, AND($B114&gt;J$230, $B114&lt;J$231)), J114, "")</f>
        <v/>
      </c>
      <c r="BS114" s="2" t="str">
        <f>IF(OR($B114&lt;K$229, AND($B114&gt;K$230, $B114&lt;K$231)), K114, "")</f>
        <v/>
      </c>
      <c r="BT114" s="2" t="str">
        <f>IF(OR($B114&lt;L$229, AND($B114&gt;L$230, $B114&lt;L$231)), L114, "")</f>
        <v/>
      </c>
      <c r="BU114" s="2">
        <f>IF(OR($B114&lt;M$229, AND($B114&gt;M$230, $B114&lt;M$231)), M114, "")</f>
        <v>88.864000000000004</v>
      </c>
      <c r="BV114" s="2" t="str">
        <f>IF(OR($B114&lt;N$229, AND($B114&gt;N$230, $B114&lt;N$231)), N114, "")</f>
        <v/>
      </c>
      <c r="BW114" s="2">
        <f>IF(OR($B114&lt;O$229, AND($B114&gt;O$230, $B114&lt;O$231)), O114, "")</f>
        <v>71.158699999999996</v>
      </c>
      <c r="BZ114" s="2">
        <f>IF(OR(AND($B114&gt;C$230, $B114&lt;C$231), $B114&gt;C$232), C114, "")</f>
        <v>94</v>
      </c>
      <c r="CA114" s="2" t="str">
        <f>IF(OR(AND($B114&gt;D$230, $B114&lt;D$231), $B114&gt;D$232), D114, "")</f>
        <v/>
      </c>
      <c r="CB114" s="2" t="str">
        <f>IF(OR(AND($B114&gt;E$230, $B114&lt;E$231), $B114&gt;E$232), E114, "")</f>
        <v/>
      </c>
      <c r="CC114" s="2" t="str">
        <f>IF(OR(AND($B114&gt;F$230, $B114&lt;F$231), $B114&gt;F$232), F114, "")</f>
        <v/>
      </c>
      <c r="CD114" s="2" t="str">
        <f>IF(OR(AND($B114&gt;G$230, $B114&lt;G$231), $B114&gt;G$232), G114, "")</f>
        <v/>
      </c>
      <c r="CE114" s="2" t="str">
        <f>IF(OR(AND($B114&gt;H$230, $B114&lt;H$231), $B114&gt;H$232), H114, "")</f>
        <v/>
      </c>
      <c r="CF114" s="2" t="str">
        <f>IF(OR(AND($B114&gt;I$230, $B114&lt;I$231), $B114&gt;I$232), I114, "")</f>
        <v/>
      </c>
      <c r="CG114" s="2" t="str">
        <f>IF(OR(AND($B114&gt;J$230, $B114&lt;J$231), $B114&gt;J$232), J114, "")</f>
        <v/>
      </c>
      <c r="CH114" s="2" t="str">
        <f>IF(OR(AND($B114&gt;K$230, $B114&lt;K$231), $B114&gt;K$232), K114, "")</f>
        <v/>
      </c>
      <c r="CI114" s="2" t="str">
        <f>IF(OR(AND($B114&gt;L$230, $B114&lt;L$231), $B114&gt;L$232), L114, "")</f>
        <v/>
      </c>
      <c r="CJ114" s="2">
        <f>IF(OR(AND($B114&gt;M$230, $B114&lt;M$231), $B114&gt;M$232), M114, "")</f>
        <v>88.864000000000004</v>
      </c>
      <c r="CK114" s="2" t="str">
        <f>IF(OR(AND($B114&gt;N$230, $B114&lt;N$231), $B114&gt;N$232), N114, "")</f>
        <v/>
      </c>
      <c r="CL114" s="2">
        <f>IF(OR(AND($B114&gt;O$230, $B114&lt;O$231), $B114&gt;O$232), O114, "")</f>
        <v>71.158699999999996</v>
      </c>
      <c r="CO114" s="2">
        <f>BK$207*$B114+BK$209</f>
        <v>93.867841713971174</v>
      </c>
      <c r="CP114" s="2">
        <f>BL$207*$B114+BL$209</f>
        <v>95.884665671261757</v>
      </c>
      <c r="CQ114" s="2">
        <f>BM$207*$B114+BM$209</f>
        <v>96.496646353619653</v>
      </c>
      <c r="CR114" s="2">
        <f>BN$207*$B114+BN$209</f>
        <v>96.545976995936712</v>
      </c>
      <c r="CS114" s="2">
        <f>BO$207*$B114+BO$209</f>
        <v>97.025635763623384</v>
      </c>
      <c r="CT114" s="2">
        <f>BP$207*$B114+BP$209</f>
        <v>99.502675011863857</v>
      </c>
      <c r="CU114" s="2">
        <f>BQ$207*$B114+BQ$209</f>
        <v>101.75651094874549</v>
      </c>
      <c r="CV114" s="2">
        <f>BR$207*$B114+BR$209</f>
        <v>102.48866284932824</v>
      </c>
      <c r="CW114" s="2">
        <f>BS$207*$B114+BS$209</f>
        <v>99.406511020093859</v>
      </c>
      <c r="CX114" s="2">
        <f>BT$207*$B114+BT$209</f>
        <v>94.548180675741833</v>
      </c>
      <c r="CY114" s="2">
        <f>BU$207*$B114+BU$209</f>
        <v>87.956711184383437</v>
      </c>
      <c r="CZ114" s="2">
        <f>BV$207*$B114+BV$209</f>
        <v>78.615381809464552</v>
      </c>
      <c r="DA114" s="2">
        <f>BW$207*$B114+BW$209</f>
        <v>67.412153607207117</v>
      </c>
      <c r="DD114" s="2">
        <f>BZ$207*$B114+BZ$209</f>
        <v>92.455711282204021</v>
      </c>
      <c r="DE114" s="2">
        <f>CA$207*$B114+CA$209</f>
        <v>94.384217139719112</v>
      </c>
      <c r="DF114" s="2">
        <f>CB$207*$B114+CB$209</f>
        <v>95.452818971848558</v>
      </c>
      <c r="DG114" s="2">
        <f>CC$207*$B114+CC$209</f>
        <v>95.584221847806688</v>
      </c>
      <c r="DH114" s="2">
        <f>CD$207*$B114+CD$209</f>
        <v>95.904558252503918</v>
      </c>
      <c r="DI114" s="2">
        <f>CE$207*$B114+CE$209</f>
        <v>98.39324400529577</v>
      </c>
      <c r="DJ114" s="2">
        <f>CF$207*$B114+CF$209</f>
        <v>100.13048188210912</v>
      </c>
      <c r="DK114" s="2">
        <f>CG$207*$B114+CG$209</f>
        <v>100.54009253380855</v>
      </c>
      <c r="DL114" s="2">
        <f>CH$207*$B114+CH$209</f>
        <v>97.378714228203421</v>
      </c>
      <c r="DM114" s="2">
        <f>CI$207*$B114+CI$209</f>
        <v>92.805376806362062</v>
      </c>
      <c r="DN114" s="2">
        <f>CJ$207*$B114+CJ$209</f>
        <v>86.344992198040615</v>
      </c>
      <c r="DO114" s="2">
        <f>CK$207*$B114+CK$209</f>
        <v>77.218341341248902</v>
      </c>
      <c r="DP114" s="2">
        <f>CL$207*$B114+CL$209</f>
        <v>66.470967380561746</v>
      </c>
      <c r="DS114" s="2">
        <f>POWER(10,($B114-C$227)/C$228)/(1+POWER(10,($B114-C$227)/C$228))</f>
        <v>0.60854192783435079</v>
      </c>
      <c r="DT114" s="2">
        <f>POWER(10,($B114-D$227)/D$228)/(1+POWER(10,($B114-D$227)/D$228))</f>
        <v>0.66112426424608062</v>
      </c>
      <c r="DU114" s="2">
        <f>POWER(10,($B114-E$227)/E$228)/(1+POWER(10,($B114-E$227)/E$228))</f>
        <v>0.66802793854324449</v>
      </c>
      <c r="DV114" s="2">
        <f>POWER(10,($B114-F$227)/F$228)/(1+POWER(10,($B114-F$227)/F$228))</f>
        <v>0.69159011952445815</v>
      </c>
      <c r="DW114" s="2">
        <f>POWER(10,($B114-G$227)/G$228)/(1+POWER(10,($B114-G$227)/G$228))</f>
        <v>0.67938572950228859</v>
      </c>
      <c r="DX114" s="2">
        <f>POWER(10,($B114-H$227)/H$228)/(1+POWER(10,($B114-H$227)/H$228))</f>
        <v>0.67219442050357414</v>
      </c>
      <c r="DY114" s="2">
        <f>POWER(10,($B114-I$227)/I$228)/(1+POWER(10,($B114-I$227)/I$228))</f>
        <v>0.68525239342395994</v>
      </c>
      <c r="DZ114" s="2">
        <f>POWER(10,($B114-J$227)/J$228)/(1+POWER(10,($B114-J$227)/J$228))</f>
        <v>0.67766556300715952</v>
      </c>
      <c r="EA114" s="2">
        <f>POWER(10,($B114-K$227)/K$228)/(1+POWER(10,($B114-K$227)/K$228))</f>
        <v>0.68120214201232687</v>
      </c>
      <c r="EB114" s="2">
        <f>POWER(10,($B114-L$227)/L$228)/(1+POWER(10,($B114-L$227)/L$228))</f>
        <v>0.67269902999047737</v>
      </c>
      <c r="EC114" s="2">
        <f>POWER(10,($B114-M$227)/M$228)/(1+POWER(10,($B114-M$227)/M$228))</f>
        <v>0.66294061035770113</v>
      </c>
      <c r="ED114" s="2">
        <f>POWER(10,($B114-N$227)/N$228)/(1+POWER(10,($B114-N$227)/N$228))</f>
        <v>0.70083351446020503</v>
      </c>
      <c r="EE114" s="2">
        <f>POWER(10,($B114-O$227)/O$228)/(1+POWER(10,($B114-O$227)/O$228))</f>
        <v>0.67560522303389037</v>
      </c>
    </row>
    <row r="115" spans="2:135" x14ac:dyDescent="0.25">
      <c r="B115" s="2">
        <v>109</v>
      </c>
      <c r="C115">
        <v>91.844999999999999</v>
      </c>
      <c r="D115">
        <v>95.02</v>
      </c>
      <c r="E115">
        <v>95.644000000000005</v>
      </c>
      <c r="F115">
        <v>97.915000000000006</v>
      </c>
      <c r="G115">
        <v>98.644000000000005</v>
      </c>
      <c r="H115">
        <v>101.30500000000001</v>
      </c>
      <c r="I115">
        <v>103.81399999999999</v>
      </c>
      <c r="J115">
        <v>104.78</v>
      </c>
      <c r="K115">
        <v>100.78</v>
      </c>
      <c r="L115">
        <v>96.897999999999996</v>
      </c>
      <c r="M115">
        <v>91.186000000000007</v>
      </c>
      <c r="N115">
        <v>83.622900000000001</v>
      </c>
      <c r="O115">
        <v>70.952399999999997</v>
      </c>
      <c r="R115" s="5">
        <f>AV115+(C$209*_xlfn.NORM.DIST($B115,C$214*C$215+C$213,C$219*C$214,FALSE))+(C$211*_xlfn.NORM.DIST($B115,C$214*C$216+C$213,C$220*C$214,FALSE))+(C$210*_xlfn.NORM.DIST($B115,C$214*C$217+C$213,C$221*C$214,FALSE))+(C$212*_xlfn.NORM.DIST($B115,C$214*C$218+C$213,C$222*C$214,FALSE))</f>
        <v>92.934003582278166</v>
      </c>
      <c r="S115" s="5">
        <f>AW115+(D$209*_xlfn.NORM.DIST($B115,D$214*D$215+D$213,D$219*D$214,FALSE))+(D$211*_xlfn.NORM.DIST($B115,D$214*D$216+D$213,D$220*D$214,FALSE))+(D$210*_xlfn.NORM.DIST($B115,D$214*D$217+D$213,D$221*D$214,FALSE))+(D$212*_xlfn.NORM.DIST($B115,D$214*D$218+D$213,D$222*D$214,FALSE))</f>
        <v>94.901406121670135</v>
      </c>
      <c r="T115" s="5">
        <f>AX115+(E$209*_xlfn.NORM.DIST($B115,E$214*E$215+E$213,E$219*E$214,FALSE))+(E$211*_xlfn.NORM.DIST($B115,E$214*E$216+E$213,E$220*E$214,FALSE))+(E$210*_xlfn.NORM.DIST($B115,E$214*E$217+E$213,E$221*E$214,FALSE))+(E$212*_xlfn.NORM.DIST($B115,E$214*E$218+E$213,E$222*E$214,FALSE))</f>
        <v>95.991120751842857</v>
      </c>
      <c r="U115" s="5">
        <f>AY115+(F$209*_xlfn.NORM.DIST($B115,F$214*F$215+F$213,F$219*F$214,FALSE))+(F$211*_xlfn.NORM.DIST($B115,F$214*F$216+F$213,F$220*F$214,FALSE))+(F$210*_xlfn.NORM.DIST($B115,F$214*F$217+F$213,F$221*F$214,FALSE))+(F$212*_xlfn.NORM.DIST($B115,F$214*F$218+F$213,F$222*F$214,FALSE))</f>
        <v>96.370458371153731</v>
      </c>
      <c r="V115" s="5">
        <f>AZ115+(G$209*_xlfn.NORM.DIST($B115,G$214*G$215+G$213,G$219*G$214,FALSE))+(G$211*_xlfn.NORM.DIST($B115,G$214*G$216+G$213,G$220*G$214,FALSE))+(G$210*_xlfn.NORM.DIST($B115,G$214*G$217+G$213,G$221*G$214,FALSE))+(G$212*_xlfn.NORM.DIST($B115,G$214*G$218+G$213,G$222*G$214,FALSE))</f>
        <v>96.723273750638327</v>
      </c>
      <c r="W115" s="5">
        <f>BA115+(H$209*_xlfn.NORM.DIST($B115,H$214*H$215+H$213,H$219*H$214,FALSE))+(H$211*_xlfn.NORM.DIST($B115,H$214*H$216+H$213,H$220*H$214,FALSE))+(H$210*_xlfn.NORM.DIST($B115,H$214*H$217+H$213,H$221*H$214,FALSE))+(H$212*_xlfn.NORM.DIST($B115,H$214*H$218+H$213,H$222*H$214,FALSE))</f>
        <v>99.266932101379993</v>
      </c>
      <c r="X115" s="5">
        <f>BB115+(I$209*_xlfn.NORM.DIST($B115,I$214*I$215+I$213,I$219*I$214,FALSE))+(I$211*_xlfn.NORM.DIST($B115,I$214*I$216+I$213,I$220*I$214,FALSE))+(I$210*_xlfn.NORM.DIST($B115,I$214*I$217+I$213,I$221*I$214,FALSE))+(I$212*_xlfn.NORM.DIST($B115,I$214*I$218+I$213,I$222*I$214,FALSE))</f>
        <v>101.62114348597868</v>
      </c>
      <c r="Y115" s="5">
        <f>BC115+(J$209*_xlfn.NORM.DIST($B115,J$214*J$215+J$213,J$219*J$214,FALSE))+(J$211*_xlfn.NORM.DIST($B115,J$214*J$216+J$213,J$220*J$214,FALSE))+(J$210*_xlfn.NORM.DIST($B115,J$214*J$217+J$213,J$221*J$214,FALSE))+(J$212*_xlfn.NORM.DIST($B115,J$214*J$218+J$213,J$222*J$214,FALSE))</f>
        <v>101.9697906237859</v>
      </c>
      <c r="Z115" s="5">
        <f>BD115+(K$209*_xlfn.NORM.DIST($B115,K$214*K$215+K$213,K$219*K$214,FALSE))+(K$211*_xlfn.NORM.DIST($B115,K$214*K$216+K$213,K$220*K$214,FALSE))+(K$210*_xlfn.NORM.DIST($B115,K$214*K$217+K$213,K$221*K$214,FALSE))+(K$212*_xlfn.NORM.DIST($B115,K$214*K$218+K$213,K$222*K$214,FALSE))</f>
        <v>98.860388901056069</v>
      </c>
      <c r="AA115" s="5">
        <f>BE115+(L$209*_xlfn.NORM.DIST($B115,L$214*L$215+L$213,L$219*L$214,FALSE))+(L$211*_xlfn.NORM.DIST($B115,L$214*L$216+L$213,L$220*L$214,FALSE))+(L$210*_xlfn.NORM.DIST($B115,L$214*L$217+L$213,L$221*L$214,FALSE))+(L$212*_xlfn.NORM.DIST($B115,L$214*L$218+L$213,L$222*L$214,FALSE))</f>
        <v>94.023173708023748</v>
      </c>
      <c r="AB115" s="5">
        <f>BF115+(M$209*_xlfn.NORM.DIST($B115,M$214*M$215+M$213,M$219*M$214,FALSE))+(M$211*_xlfn.NORM.DIST($B115,M$214*M$216+M$213,M$220*M$214,FALSE))+(M$210*_xlfn.NORM.DIST($B115,M$214*M$217+M$213,M$221*M$214,FALSE))+(M$212*_xlfn.NORM.DIST($B115,M$214*M$218+M$213,M$222*M$214,FALSE))</f>
        <v>87.284796019347596</v>
      </c>
      <c r="AC115" s="5">
        <f>BG115+(N$209*_xlfn.NORM.DIST($B115,N$214*N$215+N$213,N$219*N$214,FALSE))+(N$211*_xlfn.NORM.DIST($B115,N$214*N$216+N$213,N$220*N$214,FALSE))+(N$210*_xlfn.NORM.DIST($B115,N$214*N$217+N$213,N$221*N$214,FALSE))+(N$212*_xlfn.NORM.DIST($B115,N$214*N$218+N$213,N$222*N$214,FALSE))</f>
        <v>78.565435352143695</v>
      </c>
      <c r="AD115" s="5">
        <f>BH115+(O$209*_xlfn.NORM.DIST($B115,O$214*O$215+O$213,O$219*O$214,FALSE))+(O$211*_xlfn.NORM.DIST($B115,O$214*O$216+O$213,O$220*O$214,FALSE))+(O$210*_xlfn.NORM.DIST($B115,O$214*O$217+O$213,O$221*O$214,FALSE))+(O$212*_xlfn.NORM.DIST($B115,O$214*O$218+O$213,O$222*O$214,FALSE))</f>
        <v>67.143190650444936</v>
      </c>
      <c r="AE115" s="5"/>
      <c r="AG115" s="5">
        <f t="shared" si="26"/>
        <v>-1.089003582278167</v>
      </c>
      <c r="AH115" s="5">
        <f t="shared" si="27"/>
        <v>0.11859387832986101</v>
      </c>
      <c r="AI115" s="5">
        <f t="shared" si="28"/>
        <v>-0.3471207518428514</v>
      </c>
      <c r="AJ115" s="5">
        <f t="shared" si="29"/>
        <v>1.5445416288462752</v>
      </c>
      <c r="AK115" s="5">
        <f t="shared" si="30"/>
        <v>1.9207262493616781</v>
      </c>
      <c r="AL115" s="5">
        <f t="shared" si="31"/>
        <v>2.0380678986200138</v>
      </c>
      <c r="AM115" s="5">
        <f t="shared" si="32"/>
        <v>2.1928565140213152</v>
      </c>
      <c r="AN115" s="5">
        <f t="shared" si="33"/>
        <v>2.8102093762141038</v>
      </c>
      <c r="AO115" s="5">
        <f t="shared" si="34"/>
        <v>1.9196110989439319</v>
      </c>
      <c r="AP115" s="5">
        <f t="shared" si="35"/>
        <v>2.8748262919762482</v>
      </c>
      <c r="AQ115" s="5">
        <f t="shared" si="36"/>
        <v>3.9012039806524115</v>
      </c>
      <c r="AR115" s="5">
        <f t="shared" si="37"/>
        <v>5.0574646478563068</v>
      </c>
      <c r="AS115" s="5">
        <f t="shared" si="38"/>
        <v>3.8092093495550614</v>
      </c>
      <c r="AV115" s="2">
        <f t="shared" si="39"/>
        <v>92.932197525736825</v>
      </c>
      <c r="AW115" s="2">
        <f t="shared" si="40"/>
        <v>94.818487156986848</v>
      </c>
      <c r="AX115" s="2">
        <f t="shared" si="41"/>
        <v>95.741084269567949</v>
      </c>
      <c r="AY115" s="2">
        <f t="shared" si="42"/>
        <v>95.825011034697354</v>
      </c>
      <c r="AZ115" s="2">
        <f t="shared" si="43"/>
        <v>96.228544735111015</v>
      </c>
      <c r="BA115" s="2">
        <f t="shared" si="44"/>
        <v>98.73268917600376</v>
      </c>
      <c r="BB115" s="2">
        <f t="shared" si="45"/>
        <v>100.59560991218699</v>
      </c>
      <c r="BC115" s="2">
        <f t="shared" si="46"/>
        <v>101.10787722934572</v>
      </c>
      <c r="BD115" s="2">
        <f t="shared" si="47"/>
        <v>97.952326318793354</v>
      </c>
      <c r="BE115" s="2">
        <f t="shared" si="48"/>
        <v>93.309058810427473</v>
      </c>
      <c r="BF115" s="2">
        <f t="shared" si="49"/>
        <v>86.829464547451096</v>
      </c>
      <c r="BG115" s="2">
        <f t="shared" si="50"/>
        <v>77.593325066101642</v>
      </c>
      <c r="BH115" s="2">
        <f t="shared" si="51"/>
        <v>66.748947303250901</v>
      </c>
      <c r="BK115" s="2">
        <f>IF(OR($B115&lt;C$229, AND($B115&gt;C$230, $B115&lt;C$231)), C115, "")</f>
        <v>91.844999999999999</v>
      </c>
      <c r="BL115" s="2" t="str">
        <f>IF(OR($B115&lt;D$229, AND($B115&gt;D$230, $B115&lt;D$231)), D115, "")</f>
        <v/>
      </c>
      <c r="BM115" s="2" t="str">
        <f>IF(OR($B115&lt;E$229, AND($B115&gt;E$230, $B115&lt;E$231)), E115, "")</f>
        <v/>
      </c>
      <c r="BN115" s="2" t="str">
        <f>IF(OR($B115&lt;F$229, AND($B115&gt;F$230, $B115&lt;F$231)), F115, "")</f>
        <v/>
      </c>
      <c r="BO115" s="2" t="str">
        <f>IF(OR($B115&lt;G$229, AND($B115&gt;G$230, $B115&lt;G$231)), G115, "")</f>
        <v/>
      </c>
      <c r="BP115" s="2" t="str">
        <f>IF(OR($B115&lt;H$229, AND($B115&gt;H$230, $B115&lt;H$231)), H115, "")</f>
        <v/>
      </c>
      <c r="BQ115" s="2" t="str">
        <f>IF(OR($B115&lt;I$229, AND($B115&gt;I$230, $B115&lt;I$231)), I115, "")</f>
        <v/>
      </c>
      <c r="BR115" s="2" t="str">
        <f>IF(OR($B115&lt;J$229, AND($B115&gt;J$230, $B115&lt;J$231)), J115, "")</f>
        <v/>
      </c>
      <c r="BS115" s="2" t="str">
        <f>IF(OR($B115&lt;K$229, AND($B115&gt;K$230, $B115&lt;K$231)), K115, "")</f>
        <v/>
      </c>
      <c r="BT115" s="2" t="str">
        <f>IF(OR($B115&lt;L$229, AND($B115&gt;L$230, $B115&lt;L$231)), L115, "")</f>
        <v/>
      </c>
      <c r="BU115" s="2" t="str">
        <f>IF(OR($B115&lt;M$229, AND($B115&gt;M$230, $B115&lt;M$231)), M115, "")</f>
        <v/>
      </c>
      <c r="BV115" s="2" t="str">
        <f>IF(OR($B115&lt;N$229, AND($B115&gt;N$230, $B115&lt;N$231)), N115, "")</f>
        <v/>
      </c>
      <c r="BW115" s="2" t="str">
        <f>IF(OR($B115&lt;O$229, AND($B115&gt;O$230, $B115&lt;O$231)), O115, "")</f>
        <v/>
      </c>
      <c r="BZ115" s="2">
        <f>IF(OR(AND($B115&gt;C$230, $B115&lt;C$231), $B115&gt;C$232), C115, "")</f>
        <v>91.844999999999999</v>
      </c>
      <c r="CA115" s="2" t="str">
        <f>IF(OR(AND($B115&gt;D$230, $B115&lt;D$231), $B115&gt;D$232), D115, "")</f>
        <v/>
      </c>
      <c r="CB115" s="2" t="str">
        <f>IF(OR(AND($B115&gt;E$230, $B115&lt;E$231), $B115&gt;E$232), E115, "")</f>
        <v/>
      </c>
      <c r="CC115" s="2" t="str">
        <f>IF(OR(AND($B115&gt;F$230, $B115&lt;F$231), $B115&gt;F$232), F115, "")</f>
        <v/>
      </c>
      <c r="CD115" s="2" t="str">
        <f>IF(OR(AND($B115&gt;G$230, $B115&lt;G$231), $B115&gt;G$232), G115, "")</f>
        <v/>
      </c>
      <c r="CE115" s="2" t="str">
        <f>IF(OR(AND($B115&gt;H$230, $B115&lt;H$231), $B115&gt;H$232), H115, "")</f>
        <v/>
      </c>
      <c r="CF115" s="2" t="str">
        <f>IF(OR(AND($B115&gt;I$230, $B115&lt;I$231), $B115&gt;I$232), I115, "")</f>
        <v/>
      </c>
      <c r="CG115" s="2" t="str">
        <f>IF(OR(AND($B115&gt;J$230, $B115&lt;J$231), $B115&gt;J$232), J115, "")</f>
        <v/>
      </c>
      <c r="CH115" s="2" t="str">
        <f>IF(OR(AND($B115&gt;K$230, $B115&lt;K$231), $B115&gt;K$232), K115, "")</f>
        <v/>
      </c>
      <c r="CI115" s="2" t="str">
        <f>IF(OR(AND($B115&gt;L$230, $B115&lt;L$231), $B115&gt;L$232), L115, "")</f>
        <v/>
      </c>
      <c r="CJ115" s="2" t="str">
        <f>IF(OR(AND($B115&gt;M$230, $B115&lt;M$231), $B115&gt;M$232), M115, "")</f>
        <v/>
      </c>
      <c r="CK115" s="2" t="str">
        <f>IF(OR(AND($B115&gt;N$230, $B115&lt;N$231), $B115&gt;N$232), N115, "")</f>
        <v/>
      </c>
      <c r="CL115" s="2" t="str">
        <f>IF(OR(AND($B115&gt;O$230, $B115&lt;O$231), $B115&gt;O$232), O115, "")</f>
        <v/>
      </c>
      <c r="CO115" s="2">
        <f>BK$207*$B115+BK$209</f>
        <v>93.883155951008987</v>
      </c>
      <c r="CP115" s="2">
        <f>BL$207*$B115+BL$209</f>
        <v>95.89307537832957</v>
      </c>
      <c r="CQ115" s="2">
        <f>BM$207*$B115+BM$209</f>
        <v>96.493171803241779</v>
      </c>
      <c r="CR115" s="2">
        <f>BN$207*$B115+BN$209</f>
        <v>96.544241814943348</v>
      </c>
      <c r="CS115" s="2">
        <f>BO$207*$B115+BO$209</f>
        <v>97.044719071742136</v>
      </c>
      <c r="CT115" s="2">
        <f>BP$207*$B115+BP$209</f>
        <v>99.540237906008144</v>
      </c>
      <c r="CU115" s="2">
        <f>BQ$207*$B115+BQ$209</f>
        <v>101.80044050302169</v>
      </c>
      <c r="CV115" s="2">
        <f>BR$207*$B115+BR$209</f>
        <v>102.53853464189099</v>
      </c>
      <c r="CW115" s="2">
        <f>BS$207*$B115+BS$209</f>
        <v>99.448811024732336</v>
      </c>
      <c r="CX115" s="2">
        <f>BT$207*$B115+BT$209</f>
        <v>94.578436964599703</v>
      </c>
      <c r="CY115" s="2">
        <f>BU$207*$B115+BU$209</f>
        <v>87.994387337133659</v>
      </c>
      <c r="CZ115" s="2">
        <f>BV$207*$B115+BV$209</f>
        <v>78.658817468794723</v>
      </c>
      <c r="DA115" s="2">
        <f>BW$207*$B115+BW$209</f>
        <v>67.442988619666608</v>
      </c>
      <c r="DD115" s="2">
        <f>BZ$207*$B115+BZ$209</f>
        <v>92.374297633492574</v>
      </c>
      <c r="DE115" s="2">
        <f>CA$207*$B115+CA$209</f>
        <v>94.316145200492201</v>
      </c>
      <c r="DF115" s="2">
        <f>CB$207*$B115+CB$209</f>
        <v>95.400224850689739</v>
      </c>
      <c r="DG115" s="2">
        <f>CC$207*$B115+CC$209</f>
        <v>95.532496286044392</v>
      </c>
      <c r="DH115" s="2">
        <f>CD$207*$B115+CD$209</f>
        <v>95.877268019532821</v>
      </c>
      <c r="DI115" s="2">
        <f>CE$207*$B115+CE$209</f>
        <v>98.373527345376061</v>
      </c>
      <c r="DJ115" s="2">
        <f>CF$207*$B115+CF$209</f>
        <v>100.09090461725366</v>
      </c>
      <c r="DK115" s="2">
        <f>CG$207*$B115+CG$209</f>
        <v>100.48725555430336</v>
      </c>
      <c r="DL115" s="2">
        <f>CH$207*$B115+CH$209</f>
        <v>97.313604616853453</v>
      </c>
      <c r="DM115" s="2">
        <f>CI$207*$B115+CI$209</f>
        <v>92.745787656483586</v>
      </c>
      <c r="DN115" s="2">
        <f>CJ$207*$B115+CJ$209</f>
        <v>86.289296429137508</v>
      </c>
      <c r="DO115" s="2">
        <f>CK$207*$B115+CK$209</f>
        <v>77.178515813554142</v>
      </c>
      <c r="DP115" s="2">
        <f>CL$207*$B115+CL$209</f>
        <v>66.445022475282286</v>
      </c>
      <c r="DS115" s="2">
        <f>POWER(10,($B115-C$227)/C$228)/(1+POWER(10,($B115-C$227)/C$228))</f>
        <v>0.63025031192951309</v>
      </c>
      <c r="DT115" s="2">
        <f>POWER(10,($B115-D$227)/D$228)/(1+POWER(10,($B115-D$227)/D$228))</f>
        <v>0.68144312059296996</v>
      </c>
      <c r="DU115" s="2">
        <f>POWER(10,($B115-E$227)/E$228)/(1+POWER(10,($B115-E$227)/E$228))</f>
        <v>0.68812812178825145</v>
      </c>
      <c r="DV115" s="2">
        <f>POWER(10,($B115-F$227)/F$228)/(1+POWER(10,($B115-F$227)/F$228))</f>
        <v>0.7108811056755534</v>
      </c>
      <c r="DW115" s="2">
        <f>POWER(10,($B115-G$227)/G$228)/(1+POWER(10,($B115-G$227)/G$228))</f>
        <v>0.69910797123920543</v>
      </c>
      <c r="DX115" s="2">
        <f>POWER(10,($B115-H$227)/H$228)/(1+POWER(10,($B115-H$227)/H$228))</f>
        <v>0.69215858435950761</v>
      </c>
      <c r="DY115" s="2">
        <f>POWER(10,($B115-I$227)/I$228)/(1+POWER(10,($B115-I$227)/I$228))</f>
        <v>0.70477057595864145</v>
      </c>
      <c r="DZ115" s="2">
        <f>POWER(10,($B115-J$227)/J$228)/(1+POWER(10,($B115-J$227)/J$228))</f>
        <v>0.69744649628723809</v>
      </c>
      <c r="EA115" s="2">
        <f>POWER(10,($B115-K$227)/K$228)/(1+POWER(10,($B115-K$227)/K$228))</f>
        <v>0.70086184661912576</v>
      </c>
      <c r="EB115" s="2">
        <f>POWER(10,($B115-L$227)/L$228)/(1+POWER(10,($B115-L$227)/L$228))</f>
        <v>0.69264651373867492</v>
      </c>
      <c r="EC115" s="2">
        <f>POWER(10,($B115-M$227)/M$228)/(1+POWER(10,($B115-M$227)/M$228))</f>
        <v>0.68320274550733462</v>
      </c>
      <c r="ED115" s="2">
        <f>POWER(10,($B115-N$227)/N$228)/(1+POWER(10,($B115-N$227)/N$228))</f>
        <v>0.71978059263867644</v>
      </c>
      <c r="EE115" s="2">
        <f>POWER(10,($B115-O$227)/O$228)/(1+POWER(10,($B115-O$227)/O$228))</f>
        <v>0.69545577304516626</v>
      </c>
    </row>
    <row r="116" spans="2:135" x14ac:dyDescent="0.25">
      <c r="B116" s="2">
        <v>110</v>
      </c>
      <c r="C116">
        <v>92.706999999999994</v>
      </c>
      <c r="D116">
        <v>95.46</v>
      </c>
      <c r="E116">
        <v>96.203000000000003</v>
      </c>
      <c r="F116">
        <v>97.626999999999995</v>
      </c>
      <c r="G116">
        <v>98.525000000000006</v>
      </c>
      <c r="H116">
        <v>100.678</v>
      </c>
      <c r="I116">
        <v>102.797</v>
      </c>
      <c r="J116">
        <v>104.661</v>
      </c>
      <c r="K116">
        <v>100.254</v>
      </c>
      <c r="L116">
        <v>97.525000000000006</v>
      </c>
      <c r="M116">
        <v>90.593000000000004</v>
      </c>
      <c r="N116">
        <v>83.016400000000004</v>
      </c>
      <c r="O116">
        <v>71.539699999999996</v>
      </c>
      <c r="R116" s="5">
        <f>AV116+(C$209*_xlfn.NORM.DIST($B116,C$214*C$215+C$213,C$219*C$214,FALSE))+(C$211*_xlfn.NORM.DIST($B116,C$214*C$216+C$213,C$220*C$214,FALSE))+(C$210*_xlfn.NORM.DIST($B116,C$214*C$217+C$213,C$221*C$214,FALSE))+(C$212*_xlfn.NORM.DIST($B116,C$214*C$218+C$213,C$222*C$214,FALSE))</f>
        <v>92.85630178774656</v>
      </c>
      <c r="S116" s="5">
        <f>AW116+(D$209*_xlfn.NORM.DIST($B116,D$214*D$215+D$213,D$219*D$214,FALSE))+(D$211*_xlfn.NORM.DIST($B116,D$214*D$216+D$213,D$220*D$214,FALSE))+(D$210*_xlfn.NORM.DIST($B116,D$214*D$217+D$213,D$221*D$214,FALSE))+(D$212*_xlfn.NORM.DIST($B116,D$214*D$218+D$213,D$222*D$214,FALSE))</f>
        <v>94.89296533011769</v>
      </c>
      <c r="T116" s="5">
        <f>AX116+(E$209*_xlfn.NORM.DIST($B116,E$214*E$215+E$213,E$219*E$214,FALSE))+(E$211*_xlfn.NORM.DIST($B116,E$214*E$216+E$213,E$220*E$214,FALSE))+(E$210*_xlfn.NORM.DIST($B116,E$214*E$217+E$213,E$221*E$214,FALSE))+(E$212*_xlfn.NORM.DIST($B116,E$214*E$218+E$213,E$222*E$214,FALSE))</f>
        <v>96.123697909338986</v>
      </c>
      <c r="U116" s="5">
        <f>AY116+(F$209*_xlfn.NORM.DIST($B116,F$214*F$215+F$213,F$219*F$214,FALSE))+(F$211*_xlfn.NORM.DIST($B116,F$214*F$216+F$213,F$220*F$214,FALSE))+(F$210*_xlfn.NORM.DIST($B116,F$214*F$217+F$213,F$221*F$214,FALSE))+(F$212*_xlfn.NORM.DIST($B116,F$214*F$218+F$213,F$222*F$214,FALSE))</f>
        <v>96.679974586113786</v>
      </c>
      <c r="V116" s="5">
        <f>AZ116+(G$209*_xlfn.NORM.DIST($B116,G$214*G$215+G$213,G$219*G$214,FALSE))+(G$211*_xlfn.NORM.DIST($B116,G$214*G$216+G$213,G$220*G$214,FALSE))+(G$210*_xlfn.NORM.DIST($B116,G$214*G$217+G$213,G$221*G$214,FALSE))+(G$212*_xlfn.NORM.DIST($B116,G$214*G$218+G$213,G$222*G$214,FALSE))</f>
        <v>97.049564901011024</v>
      </c>
      <c r="W116" s="5">
        <f>BA116+(H$209*_xlfn.NORM.DIST($B116,H$214*H$215+H$213,H$219*H$214,FALSE))+(H$211*_xlfn.NORM.DIST($B116,H$214*H$216+H$213,H$220*H$214,FALSE))+(H$210*_xlfn.NORM.DIST($B116,H$214*H$217+H$213,H$221*H$214,FALSE))+(H$212*_xlfn.NORM.DIST($B116,H$214*H$218+H$213,H$222*H$214,FALSE))</f>
        <v>99.647950033693618</v>
      </c>
      <c r="X116" s="5">
        <f>BB116+(I$209*_xlfn.NORM.DIST($B116,I$214*I$215+I$213,I$219*I$214,FALSE))+(I$211*_xlfn.NORM.DIST($B116,I$214*I$216+I$213,I$220*I$214,FALSE))+(I$210*_xlfn.NORM.DIST($B116,I$214*I$217+I$213,I$221*I$214,FALSE))+(I$212*_xlfn.NORM.DIST($B116,I$214*I$218+I$213,I$222*I$214,FALSE))</f>
        <v>102.28986241548657</v>
      </c>
      <c r="Y116" s="5">
        <f>BC116+(J$209*_xlfn.NORM.DIST($B116,J$214*J$215+J$213,J$219*J$214,FALSE))+(J$211*_xlfn.NORM.DIST($B116,J$214*J$216+J$213,J$220*J$214,FALSE))+(J$210*_xlfn.NORM.DIST($B116,J$214*J$217+J$213,J$221*J$214,FALSE))+(J$212*_xlfn.NORM.DIST($B116,J$214*J$218+J$213,J$222*J$214,FALSE))</f>
        <v>102.54239319712343</v>
      </c>
      <c r="Z116" s="5">
        <f>BD116+(K$209*_xlfn.NORM.DIST($B116,K$214*K$215+K$213,K$219*K$214,FALSE))+(K$211*_xlfn.NORM.DIST($B116,K$214*K$216+K$213,K$220*K$214,FALSE))+(K$210*_xlfn.NORM.DIST($B116,K$214*K$217+K$213,K$221*K$214,FALSE))+(K$212*_xlfn.NORM.DIST($B116,K$214*K$218+K$213,K$222*K$214,FALSE))</f>
        <v>99.449657480305873</v>
      </c>
      <c r="AA116" s="5">
        <f>BE116+(L$209*_xlfn.NORM.DIST($B116,L$214*L$215+L$213,L$219*L$214,FALSE))+(L$211*_xlfn.NORM.DIST($B116,L$214*L$216+L$213,L$220*L$214,FALSE))+(L$210*_xlfn.NORM.DIST($B116,L$214*L$217+L$213,L$221*L$214,FALSE))+(L$212*_xlfn.NORM.DIST($B116,L$214*L$218+L$213,L$222*L$214,FALSE))</f>
        <v>94.507710428094072</v>
      </c>
      <c r="AB116" s="5">
        <f>BF116+(M$209*_xlfn.NORM.DIST($B116,M$214*M$215+M$213,M$219*M$214,FALSE))+(M$211*_xlfn.NORM.DIST($B116,M$214*M$216+M$213,M$220*M$214,FALSE))+(M$210*_xlfn.NORM.DIST($B116,M$214*M$217+M$213,M$221*M$214,FALSE))+(M$212*_xlfn.NORM.DIST($B116,M$214*M$218+M$213,M$222*M$214,FALSE))</f>
        <v>87.60319022776676</v>
      </c>
      <c r="AC116" s="5">
        <f>BG116+(N$209*_xlfn.NORM.DIST($B116,N$214*N$215+N$213,N$219*N$214,FALSE))+(N$211*_xlfn.NORM.DIST($B116,N$214*N$216+N$213,N$220*N$214,FALSE))+(N$210*_xlfn.NORM.DIST($B116,N$214*N$217+N$213,N$221*N$214,FALSE))+(N$212*_xlfn.NORM.DIST($B116,N$214*N$218+N$213,N$222*N$214,FALSE))</f>
        <v>79.193783230652656</v>
      </c>
      <c r="AD116" s="5">
        <f>BH116+(O$209*_xlfn.NORM.DIST($B116,O$214*O$215+O$213,O$219*O$214,FALSE))+(O$211*_xlfn.NORM.DIST($B116,O$214*O$216+O$213,O$220*O$214,FALSE))+(O$210*_xlfn.NORM.DIST($B116,O$214*O$217+O$213,O$221*O$214,FALSE))+(O$212*_xlfn.NORM.DIST($B116,O$214*O$218+O$213,O$222*O$214,FALSE))</f>
        <v>67.434203161044408</v>
      </c>
      <c r="AE116" s="5"/>
      <c r="AG116" s="5">
        <f t="shared" si="26"/>
        <v>-0.14930178774656611</v>
      </c>
      <c r="AH116" s="5">
        <f t="shared" si="27"/>
        <v>0.56703466988230389</v>
      </c>
      <c r="AI116" s="5">
        <f t="shared" si="28"/>
        <v>7.9302090661016678E-2</v>
      </c>
      <c r="AJ116" s="5">
        <f t="shared" si="29"/>
        <v>0.94702541388620887</v>
      </c>
      <c r="AK116" s="5">
        <f t="shared" si="30"/>
        <v>1.4754350989889815</v>
      </c>
      <c r="AL116" s="5">
        <f t="shared" si="31"/>
        <v>1.0300499663063789</v>
      </c>
      <c r="AM116" s="5">
        <f t="shared" si="32"/>
        <v>0.50713758451342983</v>
      </c>
      <c r="AN116" s="5">
        <f t="shared" si="33"/>
        <v>2.1186068028765703</v>
      </c>
      <c r="AO116" s="5">
        <f t="shared" si="34"/>
        <v>0.8043425196941314</v>
      </c>
      <c r="AP116" s="5">
        <f t="shared" si="35"/>
        <v>3.0172895719059341</v>
      </c>
      <c r="AQ116" s="5">
        <f t="shared" si="36"/>
        <v>2.9898097722332437</v>
      </c>
      <c r="AR116" s="5">
        <f t="shared" si="37"/>
        <v>3.8226167693473485</v>
      </c>
      <c r="AS116" s="5">
        <f t="shared" si="38"/>
        <v>4.1054968389555881</v>
      </c>
      <c r="AV116" s="2">
        <f t="shared" si="39"/>
        <v>92.852520078670665</v>
      </c>
      <c r="AW116" s="2">
        <f t="shared" si="40"/>
        <v>94.742287173684957</v>
      </c>
      <c r="AX116" s="2">
        <f t="shared" si="41"/>
        <v>95.681634841974599</v>
      </c>
      <c r="AY116" s="2">
        <f t="shared" si="42"/>
        <v>95.768036639690763</v>
      </c>
      <c r="AZ116" s="2">
        <f t="shared" si="43"/>
        <v>96.192130203495594</v>
      </c>
      <c r="BA116" s="2">
        <f t="shared" si="44"/>
        <v>98.707018920793544</v>
      </c>
      <c r="BB116" s="2">
        <f t="shared" si="45"/>
        <v>100.54698413739325</v>
      </c>
      <c r="BC116" s="2">
        <f t="shared" si="46"/>
        <v>101.04502821525358</v>
      </c>
      <c r="BD116" s="2">
        <f t="shared" si="47"/>
        <v>97.876858415740998</v>
      </c>
      <c r="BE116" s="2">
        <f t="shared" si="48"/>
        <v>93.240071263842765</v>
      </c>
      <c r="BF116" s="2">
        <f t="shared" si="49"/>
        <v>86.76811657491541</v>
      </c>
      <c r="BG116" s="2">
        <f t="shared" si="50"/>
        <v>77.548380749458133</v>
      </c>
      <c r="BH116" s="2">
        <f t="shared" si="51"/>
        <v>66.720097092383256</v>
      </c>
      <c r="BK116" s="2">
        <f>IF(OR($B116&lt;C$229, AND($B116&gt;C$230, $B116&lt;C$231)), C116, "")</f>
        <v>92.706999999999994</v>
      </c>
      <c r="BL116" s="2" t="str">
        <f>IF(OR($B116&lt;D$229, AND($B116&gt;D$230, $B116&lt;D$231)), D116, "")</f>
        <v/>
      </c>
      <c r="BM116" s="2" t="str">
        <f>IF(OR($B116&lt;E$229, AND($B116&gt;E$230, $B116&lt;E$231)), E116, "")</f>
        <v/>
      </c>
      <c r="BN116" s="2" t="str">
        <f>IF(OR($B116&lt;F$229, AND($B116&gt;F$230, $B116&lt;F$231)), F116, "")</f>
        <v/>
      </c>
      <c r="BO116" s="2" t="str">
        <f>IF(OR($B116&lt;G$229, AND($B116&gt;G$230, $B116&lt;G$231)), G116, "")</f>
        <v/>
      </c>
      <c r="BP116" s="2" t="str">
        <f>IF(OR($B116&lt;H$229, AND($B116&gt;H$230, $B116&lt;H$231)), H116, "")</f>
        <v/>
      </c>
      <c r="BQ116" s="2" t="str">
        <f>IF(OR($B116&lt;I$229, AND($B116&gt;I$230, $B116&lt;I$231)), I116, "")</f>
        <v/>
      </c>
      <c r="BR116" s="2" t="str">
        <f>IF(OR($B116&lt;J$229, AND($B116&gt;J$230, $B116&lt;J$231)), J116, "")</f>
        <v/>
      </c>
      <c r="BS116" s="2" t="str">
        <f>IF(OR($B116&lt;K$229, AND($B116&gt;K$230, $B116&lt;K$231)), K116, "")</f>
        <v/>
      </c>
      <c r="BT116" s="2" t="str">
        <f>IF(OR($B116&lt;L$229, AND($B116&gt;L$230, $B116&lt;L$231)), L116, "")</f>
        <v/>
      </c>
      <c r="BU116" s="2" t="str">
        <f>IF(OR($B116&lt;M$229, AND($B116&gt;M$230, $B116&lt;M$231)), M116, "")</f>
        <v/>
      </c>
      <c r="BV116" s="2" t="str">
        <f>IF(OR($B116&lt;N$229, AND($B116&gt;N$230, $B116&lt;N$231)), N116, "")</f>
        <v/>
      </c>
      <c r="BW116" s="2" t="str">
        <f>IF(OR($B116&lt;O$229, AND($B116&gt;O$230, $B116&lt;O$231)), O116, "")</f>
        <v/>
      </c>
      <c r="BZ116" s="2">
        <f>IF(OR(AND($B116&gt;C$230, $B116&lt;C$231), $B116&gt;C$232), C116, "")</f>
        <v>92.706999999999994</v>
      </c>
      <c r="CA116" s="2" t="str">
        <f>IF(OR(AND($B116&gt;D$230, $B116&lt;D$231), $B116&gt;D$232), D116, "")</f>
        <v/>
      </c>
      <c r="CB116" s="2" t="str">
        <f>IF(OR(AND($B116&gt;E$230, $B116&lt;E$231), $B116&gt;E$232), E116, "")</f>
        <v/>
      </c>
      <c r="CC116" s="2" t="str">
        <f>IF(OR(AND($B116&gt;F$230, $B116&lt;F$231), $B116&gt;F$232), F116, "")</f>
        <v/>
      </c>
      <c r="CD116" s="2" t="str">
        <f>IF(OR(AND($B116&gt;G$230, $B116&lt;G$231), $B116&gt;G$232), G116, "")</f>
        <v/>
      </c>
      <c r="CE116" s="2" t="str">
        <f>IF(OR(AND($B116&gt;H$230, $B116&lt;H$231), $B116&gt;H$232), H116, "")</f>
        <v/>
      </c>
      <c r="CF116" s="2" t="str">
        <f>IF(OR(AND($B116&gt;I$230, $B116&lt;I$231), $B116&gt;I$232), I116, "")</f>
        <v/>
      </c>
      <c r="CG116" s="2" t="str">
        <f>IF(OR(AND($B116&gt;J$230, $B116&lt;J$231), $B116&gt;J$232), J116, "")</f>
        <v/>
      </c>
      <c r="CH116" s="2" t="str">
        <f>IF(OR(AND($B116&gt;K$230, $B116&lt;K$231), $B116&gt;K$232), K116, "")</f>
        <v/>
      </c>
      <c r="CI116" s="2" t="str">
        <f>IF(OR(AND($B116&gt;L$230, $B116&lt;L$231), $B116&gt;L$232), L116, "")</f>
        <v/>
      </c>
      <c r="CJ116" s="2" t="str">
        <f>IF(OR(AND($B116&gt;M$230, $B116&lt;M$231), $B116&gt;M$232), M116, "")</f>
        <v/>
      </c>
      <c r="CK116" s="2" t="str">
        <f>IF(OR(AND($B116&gt;N$230, $B116&lt;N$231), $B116&gt;N$232), N116, "")</f>
        <v/>
      </c>
      <c r="CL116" s="2" t="str">
        <f>IF(OR(AND($B116&gt;O$230, $B116&lt;O$231), $B116&gt;O$232), O116, "")</f>
        <v/>
      </c>
      <c r="CO116" s="2">
        <f>BK$207*$B116+BK$209</f>
        <v>93.898470188046815</v>
      </c>
      <c r="CP116" s="2">
        <f>BL$207*$B116+BL$209</f>
        <v>95.901485085397397</v>
      </c>
      <c r="CQ116" s="2">
        <f>BM$207*$B116+BM$209</f>
        <v>96.489697252863905</v>
      </c>
      <c r="CR116" s="2">
        <f>BN$207*$B116+BN$209</f>
        <v>96.542506633949969</v>
      </c>
      <c r="CS116" s="2">
        <f>BO$207*$B116+BO$209</f>
        <v>97.063802379860903</v>
      </c>
      <c r="CT116" s="2">
        <f>BP$207*$B116+BP$209</f>
        <v>99.577800800152446</v>
      </c>
      <c r="CU116" s="2">
        <f>BQ$207*$B116+BQ$209</f>
        <v>101.84437005729788</v>
      </c>
      <c r="CV116" s="2">
        <f>BR$207*$B116+BR$209</f>
        <v>102.58840643445374</v>
      </c>
      <c r="CW116" s="2">
        <f>BS$207*$B116+BS$209</f>
        <v>99.491111029370813</v>
      </c>
      <c r="CX116" s="2">
        <f>BT$207*$B116+BT$209</f>
        <v>94.608693253457574</v>
      </c>
      <c r="CY116" s="2">
        <f>BU$207*$B116+BU$209</f>
        <v>88.032063489883896</v>
      </c>
      <c r="CZ116" s="2">
        <f>BV$207*$B116+BV$209</f>
        <v>78.702253128124894</v>
      </c>
      <c r="DA116" s="2">
        <f>BW$207*$B116+BW$209</f>
        <v>67.473823632126098</v>
      </c>
      <c r="DD116" s="2">
        <f>BZ$207*$B116+BZ$209</f>
        <v>92.292883984781128</v>
      </c>
      <c r="DE116" s="2">
        <f>CA$207*$B116+CA$209</f>
        <v>94.24807326126529</v>
      </c>
      <c r="DF116" s="2">
        <f>CB$207*$B116+CB$209</f>
        <v>95.347630729530934</v>
      </c>
      <c r="DG116" s="2">
        <f>CC$207*$B116+CC$209</f>
        <v>95.48077072428211</v>
      </c>
      <c r="DH116" s="2">
        <f>CD$207*$B116+CD$209</f>
        <v>95.849977786561723</v>
      </c>
      <c r="DI116" s="2">
        <f>CE$207*$B116+CE$209</f>
        <v>98.353810685456367</v>
      </c>
      <c r="DJ116" s="2">
        <f>CF$207*$B116+CF$209</f>
        <v>100.05132735239819</v>
      </c>
      <c r="DK116" s="2">
        <f>CG$207*$B116+CG$209</f>
        <v>100.43441857479817</v>
      </c>
      <c r="DL116" s="2">
        <f>CH$207*$B116+CH$209</f>
        <v>97.248495005503486</v>
      </c>
      <c r="DM116" s="2">
        <f>CI$207*$B116+CI$209</f>
        <v>92.686198506605109</v>
      </c>
      <c r="DN116" s="2">
        <f>CJ$207*$B116+CJ$209</f>
        <v>86.233600660234401</v>
      </c>
      <c r="DO116" s="2">
        <f>CK$207*$B116+CK$209</f>
        <v>77.138690285859397</v>
      </c>
      <c r="DP116" s="2">
        <f>CL$207*$B116+CL$209</f>
        <v>66.419077570002841</v>
      </c>
      <c r="DS116" s="2">
        <f>POWER(10,($B116-C$227)/C$228)/(1+POWER(10,($B116-C$227)/C$228))</f>
        <v>0.65144438040681285</v>
      </c>
      <c r="DT116" s="2">
        <f>POWER(10,($B116-D$227)/D$228)/(1+POWER(10,($B116-D$227)/D$228))</f>
        <v>0.7010944852296016</v>
      </c>
      <c r="DU116" s="2">
        <f>POWER(10,($B116-E$227)/E$228)/(1+POWER(10,($B116-E$227)/E$228))</f>
        <v>0.70754408292354176</v>
      </c>
      <c r="DV116" s="2">
        <f>POWER(10,($B116-F$227)/F$228)/(1+POWER(10,($B116-F$227)/F$228))</f>
        <v>0.72943750626414527</v>
      </c>
      <c r="DW116" s="2">
        <f>POWER(10,($B116-G$227)/G$228)/(1+POWER(10,($B116-G$227)/G$228))</f>
        <v>0.71812037849397448</v>
      </c>
      <c r="DX116" s="2">
        <f>POWER(10,($B116-H$227)/H$228)/(1+POWER(10,($B116-H$227)/H$228))</f>
        <v>0.71142884971347276</v>
      </c>
      <c r="DY116" s="2">
        <f>POWER(10,($B116-I$227)/I$228)/(1+POWER(10,($B116-I$227)/I$228))</f>
        <v>0.72356665926549124</v>
      </c>
      <c r="DZ116" s="2">
        <f>POWER(10,($B116-J$227)/J$228)/(1+POWER(10,($B116-J$227)/J$228))</f>
        <v>0.71652131755605664</v>
      </c>
      <c r="EA116" s="2">
        <f>POWER(10,($B116-K$227)/K$228)/(1+POWER(10,($B116-K$227)/K$228))</f>
        <v>0.71980784782143692</v>
      </c>
      <c r="EB116" s="2">
        <f>POWER(10,($B116-L$227)/L$228)/(1+POWER(10,($B116-L$227)/L$228))</f>
        <v>0.71189894893369043</v>
      </c>
      <c r="EC116" s="2">
        <f>POWER(10,($B116-M$227)/M$228)/(1+POWER(10,($B116-M$227)/M$228))</f>
        <v>0.70279290410178819</v>
      </c>
      <c r="ED116" s="2">
        <f>POWER(10,($B116-N$227)/N$228)/(1+POWER(10,($B116-N$227)/N$228))</f>
        <v>0.73797633678405605</v>
      </c>
      <c r="EE116" s="2">
        <f>POWER(10,($B116-O$227)/O$228)/(1+POWER(10,($B116-O$227)/O$228))</f>
        <v>0.71460474403246266</v>
      </c>
    </row>
    <row r="117" spans="2:135" x14ac:dyDescent="0.25">
      <c r="B117" s="2">
        <v>111</v>
      </c>
      <c r="C117">
        <v>93.379000000000005</v>
      </c>
      <c r="D117">
        <v>94.28</v>
      </c>
      <c r="E117">
        <v>96.644000000000005</v>
      </c>
      <c r="F117">
        <v>96.677999999999997</v>
      </c>
      <c r="G117">
        <v>98.051000000000002</v>
      </c>
      <c r="H117">
        <v>102.017</v>
      </c>
      <c r="I117">
        <v>104.983</v>
      </c>
      <c r="J117">
        <v>105.559</v>
      </c>
      <c r="K117">
        <v>101.339</v>
      </c>
      <c r="L117">
        <v>98.424000000000007</v>
      </c>
      <c r="M117">
        <v>92.153000000000006</v>
      </c>
      <c r="N117">
        <v>83.508200000000002</v>
      </c>
      <c r="O117">
        <v>71.301599999999993</v>
      </c>
      <c r="R117" s="5">
        <f>AV117+(C$209*_xlfn.NORM.DIST($B117,C$214*C$215+C$213,C$219*C$214,FALSE))+(C$211*_xlfn.NORM.DIST($B117,C$214*C$216+C$213,C$220*C$214,FALSE))+(C$210*_xlfn.NORM.DIST($B117,C$214*C$217+C$213,C$221*C$214,FALSE))+(C$212*_xlfn.NORM.DIST($B117,C$214*C$218+C$213,C$222*C$214,FALSE))</f>
        <v>92.777272768102904</v>
      </c>
      <c r="S117" s="5">
        <f>AW117+(D$209*_xlfn.NORM.DIST($B117,D$214*D$215+D$213,D$219*D$214,FALSE))+(D$211*_xlfn.NORM.DIST($B117,D$214*D$216+D$213,D$220*D$214,FALSE))+(D$210*_xlfn.NORM.DIST($B117,D$214*D$217+D$213,D$221*D$214,FALSE))+(D$212*_xlfn.NORM.DIST($B117,D$214*D$218+D$213,D$222*D$214,FALSE))</f>
        <v>94.924370260245709</v>
      </c>
      <c r="T117" s="5">
        <f>AX117+(E$209*_xlfn.NORM.DIST($B117,E$214*E$215+E$213,E$219*E$214,FALSE))+(E$211*_xlfn.NORM.DIST($B117,E$214*E$216+E$213,E$220*E$214,FALSE))+(E$210*_xlfn.NORM.DIST($B117,E$214*E$217+E$213,E$221*E$214,FALSE))+(E$212*_xlfn.NORM.DIST($B117,E$214*E$218+E$213,E$222*E$214,FALSE))</f>
        <v>96.362623214060775</v>
      </c>
      <c r="U117" s="5">
        <f>AY117+(F$209*_xlfn.NORM.DIST($B117,F$214*F$215+F$213,F$219*F$214,FALSE))+(F$211*_xlfn.NORM.DIST($B117,F$214*F$216+F$213,F$220*F$214,FALSE))+(F$210*_xlfn.NORM.DIST($B117,F$214*F$217+F$213,F$221*F$214,FALSE))+(F$212*_xlfn.NORM.DIST($B117,F$214*F$218+F$213,F$222*F$214,FALSE))</f>
        <v>97.157384274344281</v>
      </c>
      <c r="V117" s="5">
        <f>AZ117+(G$209*_xlfn.NORM.DIST($B117,G$214*G$215+G$213,G$219*G$214,FALSE))+(G$211*_xlfn.NORM.DIST($B117,G$214*G$216+G$213,G$220*G$214,FALSE))+(G$210*_xlfn.NORM.DIST($B117,G$214*G$217+G$213,G$221*G$214,FALSE))+(G$212*_xlfn.NORM.DIST($B117,G$214*G$218+G$213,G$222*G$214,FALSE))</f>
        <v>97.566136322030957</v>
      </c>
      <c r="W117" s="5">
        <f>BA117+(H$209*_xlfn.NORM.DIST($B117,H$214*H$215+H$213,H$219*H$214,FALSE))+(H$211*_xlfn.NORM.DIST($B117,H$214*H$216+H$213,H$220*H$214,FALSE))+(H$210*_xlfn.NORM.DIST($B117,H$214*H$217+H$213,H$221*H$214,FALSE))+(H$212*_xlfn.NORM.DIST($B117,H$214*H$218+H$213,H$222*H$214,FALSE))</f>
        <v>100.25346773110597</v>
      </c>
      <c r="X117" s="5">
        <f>BB117+(I$209*_xlfn.NORM.DIST($B117,I$214*I$215+I$213,I$219*I$214,FALSE))+(I$211*_xlfn.NORM.DIST($B117,I$214*I$216+I$213,I$220*I$214,FALSE))+(I$210*_xlfn.NORM.DIST($B117,I$214*I$217+I$213,I$221*I$214,FALSE))+(I$212*_xlfn.NORM.DIST($B117,I$214*I$218+I$213,I$222*I$214,FALSE))</f>
        <v>103.30826544919168</v>
      </c>
      <c r="Y117" s="5">
        <f>BC117+(J$209*_xlfn.NORM.DIST($B117,J$214*J$215+J$213,J$219*J$214,FALSE))+(J$211*_xlfn.NORM.DIST($B117,J$214*J$216+J$213,J$220*J$214,FALSE))+(J$210*_xlfn.NORM.DIST($B117,J$214*J$217+J$213,J$221*J$214,FALSE))+(J$212*_xlfn.NORM.DIST($B117,J$214*J$218+J$213,J$222*J$214,FALSE))</f>
        <v>103.44976182708699</v>
      </c>
      <c r="Z117" s="5">
        <f>BD117+(K$209*_xlfn.NORM.DIST($B117,K$214*K$215+K$213,K$219*K$214,FALSE))+(K$211*_xlfn.NORM.DIST($B117,K$214*K$216+K$213,K$220*K$214,FALSE))+(K$210*_xlfn.NORM.DIST($B117,K$214*K$217+K$213,K$221*K$214,FALSE))+(K$212*_xlfn.NORM.DIST($B117,K$214*K$218+K$213,K$222*K$214,FALSE))</f>
        <v>100.38716550041514</v>
      </c>
      <c r="AA117" s="5">
        <f>BE117+(L$209*_xlfn.NORM.DIST($B117,L$214*L$215+L$213,L$219*L$214,FALSE))+(L$211*_xlfn.NORM.DIST($B117,L$214*L$216+L$213,L$220*L$214,FALSE))+(L$210*_xlfn.NORM.DIST($B117,L$214*L$217+L$213,L$221*L$214,FALSE))+(L$212*_xlfn.NORM.DIST($B117,L$214*L$218+L$213,L$222*L$214,FALSE))</f>
        <v>95.307594750078252</v>
      </c>
      <c r="AB117" s="5">
        <f>BF117+(M$209*_xlfn.NORM.DIST($B117,M$214*M$215+M$213,M$219*M$214,FALSE))+(M$211*_xlfn.NORM.DIST($B117,M$214*M$216+M$213,M$220*M$214,FALSE))+(M$210*_xlfn.NORM.DIST($B117,M$214*M$217+M$213,M$221*M$214,FALSE))+(M$212*_xlfn.NORM.DIST($B117,M$214*M$218+M$213,M$222*M$214,FALSE))</f>
        <v>88.161313203600017</v>
      </c>
      <c r="AC117" s="5">
        <f>BG117+(N$209*_xlfn.NORM.DIST($B117,N$214*N$215+N$213,N$219*N$214,FALSE))+(N$211*_xlfn.NORM.DIST($B117,N$214*N$216+N$213,N$220*N$214,FALSE))+(N$210*_xlfn.NORM.DIST($B117,N$214*N$217+N$213,N$221*N$214,FALSE))+(N$212*_xlfn.NORM.DIST($B117,N$214*N$218+N$213,N$222*N$214,FALSE))</f>
        <v>80.154543506056584</v>
      </c>
      <c r="AD117" s="5">
        <f>BH117+(O$209*_xlfn.NORM.DIST($B117,O$214*O$215+O$213,O$219*O$214,FALSE))+(O$211*_xlfn.NORM.DIST($B117,O$214*O$216+O$213,O$220*O$214,FALSE))+(O$210*_xlfn.NORM.DIST($B117,O$214*O$217+O$213,O$221*O$214,FALSE))+(O$212*_xlfn.NORM.DIST($B117,O$214*O$218+O$213,O$222*O$214,FALSE))</f>
        <v>67.922737578025277</v>
      </c>
      <c r="AE117" s="5"/>
      <c r="AG117" s="5">
        <f t="shared" si="26"/>
        <v>0.60172723189710098</v>
      </c>
      <c r="AH117" s="5">
        <f t="shared" si="27"/>
        <v>-0.64437026024570798</v>
      </c>
      <c r="AI117" s="5">
        <f t="shared" si="28"/>
        <v>0.28137678593922999</v>
      </c>
      <c r="AJ117" s="5">
        <f t="shared" si="29"/>
        <v>-0.47938427434428377</v>
      </c>
      <c r="AK117" s="5">
        <f t="shared" si="30"/>
        <v>0.48486367796904517</v>
      </c>
      <c r="AL117" s="5">
        <f t="shared" si="31"/>
        <v>1.7635322688940249</v>
      </c>
      <c r="AM117" s="5">
        <f t="shared" si="32"/>
        <v>1.6747345508083242</v>
      </c>
      <c r="AN117" s="5">
        <f t="shared" si="33"/>
        <v>2.1092381729130096</v>
      </c>
      <c r="AO117" s="5">
        <f t="shared" si="34"/>
        <v>0.95183449958486221</v>
      </c>
      <c r="AP117" s="5">
        <f t="shared" si="35"/>
        <v>3.1164052499217547</v>
      </c>
      <c r="AQ117" s="5">
        <f t="shared" si="36"/>
        <v>3.9916867963999891</v>
      </c>
      <c r="AR117" s="5">
        <f t="shared" si="37"/>
        <v>3.3536564939434186</v>
      </c>
      <c r="AS117" s="5">
        <f t="shared" si="38"/>
        <v>3.3788624219747163</v>
      </c>
      <c r="AV117" s="2">
        <f t="shared" si="39"/>
        <v>92.769734477079098</v>
      </c>
      <c r="AW117" s="2">
        <f t="shared" si="40"/>
        <v>94.664316763424154</v>
      </c>
      <c r="AX117" s="2">
        <f t="shared" si="41"/>
        <v>95.621145028834036</v>
      </c>
      <c r="AY117" s="2">
        <f t="shared" si="42"/>
        <v>95.710060217556872</v>
      </c>
      <c r="AZ117" s="2">
        <f t="shared" si="43"/>
        <v>96.154895385244316</v>
      </c>
      <c r="BA117" s="2">
        <f t="shared" si="44"/>
        <v>98.680083667853935</v>
      </c>
      <c r="BB117" s="2">
        <f t="shared" si="45"/>
        <v>100.49664144849659</v>
      </c>
      <c r="BC117" s="2">
        <f t="shared" si="46"/>
        <v>100.97994304352764</v>
      </c>
      <c r="BD117" s="2">
        <f t="shared" si="47"/>
        <v>97.799086315747388</v>
      </c>
      <c r="BE117" s="2">
        <f t="shared" si="48"/>
        <v>93.169106496647828</v>
      </c>
      <c r="BF117" s="2">
        <f t="shared" si="49"/>
        <v>86.70446839122279</v>
      </c>
      <c r="BG117" s="2">
        <f t="shared" si="50"/>
        <v>77.501690951595222</v>
      </c>
      <c r="BH117" s="2">
        <f t="shared" si="51"/>
        <v>66.689896861740976</v>
      </c>
      <c r="BK117" s="2" t="str">
        <f>IF(OR($B117&lt;C$229, AND($B117&gt;C$230, $B117&lt;C$231)), C117, "")</f>
        <v/>
      </c>
      <c r="BL117" s="2" t="str">
        <f>IF(OR($B117&lt;D$229, AND($B117&gt;D$230, $B117&lt;D$231)), D117, "")</f>
        <v/>
      </c>
      <c r="BM117" s="2" t="str">
        <f>IF(OR($B117&lt;E$229, AND($B117&gt;E$230, $B117&lt;E$231)), E117, "")</f>
        <v/>
      </c>
      <c r="BN117" s="2" t="str">
        <f>IF(OR($B117&lt;F$229, AND($B117&gt;F$230, $B117&lt;F$231)), F117, "")</f>
        <v/>
      </c>
      <c r="BO117" s="2" t="str">
        <f>IF(OR($B117&lt;G$229, AND($B117&gt;G$230, $B117&lt;G$231)), G117, "")</f>
        <v/>
      </c>
      <c r="BP117" s="2" t="str">
        <f>IF(OR($B117&lt;H$229, AND($B117&gt;H$230, $B117&lt;H$231)), H117, "")</f>
        <v/>
      </c>
      <c r="BQ117" s="2" t="str">
        <f>IF(OR($B117&lt;I$229, AND($B117&gt;I$230, $B117&lt;I$231)), I117, "")</f>
        <v/>
      </c>
      <c r="BR117" s="2" t="str">
        <f>IF(OR($B117&lt;J$229, AND($B117&gt;J$230, $B117&lt;J$231)), J117, "")</f>
        <v/>
      </c>
      <c r="BS117" s="2" t="str">
        <f>IF(OR($B117&lt;K$229, AND($B117&gt;K$230, $B117&lt;K$231)), K117, "")</f>
        <v/>
      </c>
      <c r="BT117" s="2" t="str">
        <f>IF(OR($B117&lt;L$229, AND($B117&gt;L$230, $B117&lt;L$231)), L117, "")</f>
        <v/>
      </c>
      <c r="BU117" s="2" t="str">
        <f>IF(OR($B117&lt;M$229, AND($B117&gt;M$230, $B117&lt;M$231)), M117, "")</f>
        <v/>
      </c>
      <c r="BV117" s="2" t="str">
        <f>IF(OR($B117&lt;N$229, AND($B117&gt;N$230, $B117&lt;N$231)), N117, "")</f>
        <v/>
      </c>
      <c r="BW117" s="2" t="str">
        <f>IF(OR($B117&lt;O$229, AND($B117&gt;O$230, $B117&lt;O$231)), O117, "")</f>
        <v/>
      </c>
      <c r="BZ117" s="2" t="str">
        <f>IF(OR(AND($B117&gt;C$230, $B117&lt;C$231), $B117&gt;C$232), C117, "")</f>
        <v/>
      </c>
      <c r="CA117" s="2" t="str">
        <f>IF(OR(AND($B117&gt;D$230, $B117&lt;D$231), $B117&gt;D$232), D117, "")</f>
        <v/>
      </c>
      <c r="CB117" s="2" t="str">
        <f>IF(OR(AND($B117&gt;E$230, $B117&lt;E$231), $B117&gt;E$232), E117, "")</f>
        <v/>
      </c>
      <c r="CC117" s="2" t="str">
        <f>IF(OR(AND($B117&gt;F$230, $B117&lt;F$231), $B117&gt;F$232), F117, "")</f>
        <v/>
      </c>
      <c r="CD117" s="2" t="str">
        <f>IF(OR(AND($B117&gt;G$230, $B117&lt;G$231), $B117&gt;G$232), G117, "")</f>
        <v/>
      </c>
      <c r="CE117" s="2" t="str">
        <f>IF(OR(AND($B117&gt;H$230, $B117&lt;H$231), $B117&gt;H$232), H117, "")</f>
        <v/>
      </c>
      <c r="CF117" s="2" t="str">
        <f>IF(OR(AND($B117&gt;I$230, $B117&lt;I$231), $B117&gt;I$232), I117, "")</f>
        <v/>
      </c>
      <c r="CG117" s="2" t="str">
        <f>IF(OR(AND($B117&gt;J$230, $B117&lt;J$231), $B117&gt;J$232), J117, "")</f>
        <v/>
      </c>
      <c r="CH117" s="2" t="str">
        <f>IF(OR(AND($B117&gt;K$230, $B117&lt;K$231), $B117&gt;K$232), K117, "")</f>
        <v/>
      </c>
      <c r="CI117" s="2" t="str">
        <f>IF(OR(AND($B117&gt;L$230, $B117&lt;L$231), $B117&gt;L$232), L117, "")</f>
        <v/>
      </c>
      <c r="CJ117" s="2" t="str">
        <f>IF(OR(AND($B117&gt;M$230, $B117&lt;M$231), $B117&gt;M$232), M117, "")</f>
        <v/>
      </c>
      <c r="CK117" s="2" t="str">
        <f>IF(OR(AND($B117&gt;N$230, $B117&lt;N$231), $B117&gt;N$232), N117, "")</f>
        <v/>
      </c>
      <c r="CL117" s="2" t="str">
        <f>IF(OR(AND($B117&gt;O$230, $B117&lt;O$231), $B117&gt;O$232), O117, "")</f>
        <v/>
      </c>
      <c r="CO117" s="2">
        <f>BK$207*$B117+BK$209</f>
        <v>93.913784425084643</v>
      </c>
      <c r="CP117" s="2">
        <f>BL$207*$B117+BL$209</f>
        <v>95.909894792465209</v>
      </c>
      <c r="CQ117" s="2">
        <f>BM$207*$B117+BM$209</f>
        <v>96.486222702486046</v>
      </c>
      <c r="CR117" s="2">
        <f>BN$207*$B117+BN$209</f>
        <v>96.540771452956591</v>
      </c>
      <c r="CS117" s="2">
        <f>BO$207*$B117+BO$209</f>
        <v>97.082885687979655</v>
      </c>
      <c r="CT117" s="2">
        <f>BP$207*$B117+BP$209</f>
        <v>99.615363694296732</v>
      </c>
      <c r="CU117" s="2">
        <f>BQ$207*$B117+BQ$209</f>
        <v>101.88829961157407</v>
      </c>
      <c r="CV117" s="2">
        <f>BR$207*$B117+BR$209</f>
        <v>102.6382782270165</v>
      </c>
      <c r="CW117" s="2">
        <f>BS$207*$B117+BS$209</f>
        <v>99.533411034009291</v>
      </c>
      <c r="CX117" s="2">
        <f>BT$207*$B117+BT$209</f>
        <v>94.638949542315459</v>
      </c>
      <c r="CY117" s="2">
        <f>BU$207*$B117+BU$209</f>
        <v>88.069739642634133</v>
      </c>
      <c r="CZ117" s="2">
        <f>BV$207*$B117+BV$209</f>
        <v>78.745688787455052</v>
      </c>
      <c r="DA117" s="2">
        <f>BW$207*$B117+BW$209</f>
        <v>67.504658644585575</v>
      </c>
      <c r="DD117" s="2">
        <f>BZ$207*$B117+BZ$209</f>
        <v>92.211470336069695</v>
      </c>
      <c r="DE117" s="2">
        <f>CA$207*$B117+CA$209</f>
        <v>94.180001322038379</v>
      </c>
      <c r="DF117" s="2">
        <f>CB$207*$B117+CB$209</f>
        <v>95.295036608372129</v>
      </c>
      <c r="DG117" s="2">
        <f>CC$207*$B117+CC$209</f>
        <v>95.429045162519827</v>
      </c>
      <c r="DH117" s="2">
        <f>CD$207*$B117+CD$209</f>
        <v>95.822687553590626</v>
      </c>
      <c r="DI117" s="2">
        <f>CE$207*$B117+CE$209</f>
        <v>98.334094025536672</v>
      </c>
      <c r="DJ117" s="2">
        <f>CF$207*$B117+CF$209</f>
        <v>100.01175008754272</v>
      </c>
      <c r="DK117" s="2">
        <f>CG$207*$B117+CG$209</f>
        <v>100.38158159529299</v>
      </c>
      <c r="DL117" s="2">
        <f>CH$207*$B117+CH$209</f>
        <v>97.183385394153518</v>
      </c>
      <c r="DM117" s="2">
        <f>CI$207*$B117+CI$209</f>
        <v>92.626609356726632</v>
      </c>
      <c r="DN117" s="2">
        <f>CJ$207*$B117+CJ$209</f>
        <v>86.177904891331281</v>
      </c>
      <c r="DO117" s="2">
        <f>CK$207*$B117+CK$209</f>
        <v>77.098864758164638</v>
      </c>
      <c r="DP117" s="2">
        <f>CL$207*$B117+CL$209</f>
        <v>66.393132664723396</v>
      </c>
      <c r="DS117" s="2">
        <f>POWER(10,($B117-C$227)/C$228)/(1+POWER(10,($B117-C$227)/C$228))</f>
        <v>0.67205573600554258</v>
      </c>
      <c r="DT117" s="2">
        <f>POWER(10,($B117-D$227)/D$228)/(1+POWER(10,($B117-D$227)/D$228))</f>
        <v>0.72003163797925285</v>
      </c>
      <c r="DU117" s="2">
        <f>POWER(10,($B117-E$227)/E$228)/(1+POWER(10,($B117-E$227)/E$228))</f>
        <v>0.72623217978002907</v>
      </c>
      <c r="DV117" s="2">
        <f>POWER(10,($B117-F$227)/F$228)/(1+POWER(10,($B117-F$227)/F$228))</f>
        <v>0.74722640144937202</v>
      </c>
      <c r="DW117" s="2">
        <f>POWER(10,($B117-G$227)/G$228)/(1+POWER(10,($B117-G$227)/G$228))</f>
        <v>0.7363844441693741</v>
      </c>
      <c r="DX117" s="2">
        <f>POWER(10,($B117-H$227)/H$228)/(1+POWER(10,($B117-H$227)/H$228))</f>
        <v>0.72996344894974563</v>
      </c>
      <c r="DY117" s="2">
        <f>POWER(10,($B117-I$227)/I$228)/(1+POWER(10,($B117-I$227)/I$228))</f>
        <v>0.74160481525039035</v>
      </c>
      <c r="DZ117" s="2">
        <f>POWER(10,($B117-J$227)/J$228)/(1+POWER(10,($B117-J$227)/J$228))</f>
        <v>0.7348507372133275</v>
      </c>
      <c r="EA117" s="2">
        <f>POWER(10,($B117-K$227)/K$228)/(1+POWER(10,($B117-K$227)/K$228))</f>
        <v>0.73800246637664035</v>
      </c>
      <c r="EB117" s="2">
        <f>POWER(10,($B117-L$227)/L$228)/(1+POWER(10,($B117-L$227)/L$228))</f>
        <v>0.73041479576552759</v>
      </c>
      <c r="EC117" s="2">
        <f>POWER(10,($B117-M$227)/M$228)/(1+POWER(10,($B117-M$227)/M$228))</f>
        <v>0.72166517211459202</v>
      </c>
      <c r="ED117" s="2">
        <f>POWER(10,($B117-N$227)/N$228)/(1+POWER(10,($B117-N$227)/N$228))</f>
        <v>0.75539208423855875</v>
      </c>
      <c r="EE117" s="2">
        <f>POWER(10,($B117-O$227)/O$228)/(1+POWER(10,($B117-O$227)/O$228))</f>
        <v>0.73301191119763054</v>
      </c>
    </row>
    <row r="118" spans="2:135" x14ac:dyDescent="0.25">
      <c r="B118" s="2">
        <v>112</v>
      </c>
      <c r="C118">
        <v>93.138000000000005</v>
      </c>
      <c r="D118">
        <v>95.92</v>
      </c>
      <c r="E118">
        <v>96.864000000000004</v>
      </c>
      <c r="F118">
        <v>97.016999999999996</v>
      </c>
      <c r="G118">
        <v>98.287999999999997</v>
      </c>
      <c r="H118">
        <v>100.407</v>
      </c>
      <c r="I118">
        <v>105.23699999999999</v>
      </c>
      <c r="J118">
        <v>106.203</v>
      </c>
      <c r="K118">
        <v>103.661</v>
      </c>
      <c r="L118">
        <v>99.254000000000005</v>
      </c>
      <c r="M118">
        <v>91.373000000000005</v>
      </c>
      <c r="N118">
        <v>84.3934</v>
      </c>
      <c r="O118">
        <v>72.1905</v>
      </c>
      <c r="R118" s="5">
        <f>AV118+(C$209*_xlfn.NORM.DIST($B118,C$214*C$215+C$213,C$219*C$214,FALSE))+(C$211*_xlfn.NORM.DIST($B118,C$214*C$216+C$213,C$220*C$214,FALSE))+(C$210*_xlfn.NORM.DIST($B118,C$214*C$217+C$213,C$221*C$214,FALSE))+(C$212*_xlfn.NORM.DIST($B118,C$214*C$218+C$213,C$222*C$214,FALSE))</f>
        <v>92.69842249772266</v>
      </c>
      <c r="S118" s="5">
        <f>AW118+(D$209*_xlfn.NORM.DIST($B118,D$214*D$215+D$213,D$219*D$214,FALSE))+(D$211*_xlfn.NORM.DIST($B118,D$214*D$216+D$213,D$220*D$214,FALSE))+(D$210*_xlfn.NORM.DIST($B118,D$214*D$217+D$213,D$221*D$214,FALSE))+(D$212*_xlfn.NORM.DIST($B118,D$214*D$218+D$213,D$222*D$214,FALSE))</f>
        <v>95.011083848121643</v>
      </c>
      <c r="T118" s="5">
        <f>AX118+(E$209*_xlfn.NORM.DIST($B118,E$214*E$215+E$213,E$219*E$214,FALSE))+(E$211*_xlfn.NORM.DIST($B118,E$214*E$216+E$213,E$220*E$214,FALSE))+(E$210*_xlfn.NORM.DIST($B118,E$214*E$217+E$213,E$221*E$214,FALSE))+(E$212*_xlfn.NORM.DIST($B118,E$214*E$218+E$213,E$222*E$214,FALSE))</f>
        <v>96.73966656271071</v>
      </c>
      <c r="U118" s="5">
        <f>AY118+(F$209*_xlfn.NORM.DIST($B118,F$214*F$215+F$213,F$219*F$214,FALSE))+(F$211*_xlfn.NORM.DIST($B118,F$214*F$216+F$213,F$220*F$214,FALSE))+(F$210*_xlfn.NORM.DIST($B118,F$214*F$217+F$213,F$221*F$214,FALSE))+(F$212*_xlfn.NORM.DIST($B118,F$214*F$218+F$213,F$222*F$214,FALSE))</f>
        <v>97.831715825854445</v>
      </c>
      <c r="V118" s="5">
        <f>AZ118+(G$209*_xlfn.NORM.DIST($B118,G$214*G$215+G$213,G$219*G$214,FALSE))+(G$211*_xlfn.NORM.DIST($B118,G$214*G$216+G$213,G$220*G$214,FALSE))+(G$210*_xlfn.NORM.DIST($B118,G$214*G$217+G$213,G$221*G$214,FALSE))+(G$212*_xlfn.NORM.DIST($B118,G$214*G$218+G$213,G$222*G$214,FALSE))</f>
        <v>98.322790931502865</v>
      </c>
      <c r="W118" s="5">
        <f>BA118+(H$209*_xlfn.NORM.DIST($B118,H$214*H$215+H$213,H$219*H$214,FALSE))+(H$211*_xlfn.NORM.DIST($B118,H$214*H$216+H$213,H$220*H$214,FALSE))+(H$210*_xlfn.NORM.DIST($B118,H$214*H$217+H$213,H$221*H$214,FALSE))+(H$212*_xlfn.NORM.DIST($B118,H$214*H$218+H$213,H$222*H$214,FALSE))</f>
        <v>101.14992182766521</v>
      </c>
      <c r="X118" s="5">
        <f>BB118+(I$209*_xlfn.NORM.DIST($B118,I$214*I$215+I$213,I$219*I$214,FALSE))+(I$211*_xlfn.NORM.DIST($B118,I$214*I$216+I$213,I$220*I$214,FALSE))+(I$210*_xlfn.NORM.DIST($B118,I$214*I$217+I$213,I$221*I$214,FALSE))+(I$212*_xlfn.NORM.DIST($B118,I$214*I$218+I$213,I$222*I$214,FALSE))</f>
        <v>104.75029304935806</v>
      </c>
      <c r="Y118" s="5">
        <f>BC118+(J$209*_xlfn.NORM.DIST($B118,J$214*J$215+J$213,J$219*J$214,FALSE))+(J$211*_xlfn.NORM.DIST($B118,J$214*J$216+J$213,J$220*J$214,FALSE))+(J$210*_xlfn.NORM.DIST($B118,J$214*J$217+J$213,J$221*J$214,FALSE))+(J$212*_xlfn.NORM.DIST($B118,J$214*J$218+J$213,J$222*J$214,FALSE))</f>
        <v>104.78082843152536</v>
      </c>
      <c r="Z118" s="5">
        <f>BD118+(K$209*_xlfn.NORM.DIST($B118,K$214*K$215+K$213,K$219*K$214,FALSE))+(K$211*_xlfn.NORM.DIST($B118,K$214*K$216+K$213,K$220*K$214,FALSE))+(K$210*_xlfn.NORM.DIST($B118,K$214*K$217+K$213,K$221*K$214,FALSE))+(K$212*_xlfn.NORM.DIST($B118,K$214*K$218+K$213,K$222*K$214,FALSE))</f>
        <v>101.76534913825937</v>
      </c>
      <c r="AA118" s="5">
        <f>BE118+(L$209*_xlfn.NORM.DIST($B118,L$214*L$215+L$213,L$219*L$214,FALSE))+(L$211*_xlfn.NORM.DIST($B118,L$214*L$216+L$213,L$220*L$214,FALSE))+(L$210*_xlfn.NORM.DIST($B118,L$214*L$217+L$213,L$221*L$214,FALSE))+(L$212*_xlfn.NORM.DIST($B118,L$214*L$218+L$213,L$222*L$214,FALSE))</f>
        <v>96.5249122920861</v>
      </c>
      <c r="AB118" s="5">
        <f>BF118+(M$209*_xlfn.NORM.DIST($B118,M$214*M$215+M$213,M$219*M$214,FALSE))+(M$211*_xlfn.NORM.DIST($B118,M$214*M$216+M$213,M$220*M$214,FALSE))+(M$210*_xlfn.NORM.DIST($B118,M$214*M$217+M$213,M$221*M$214,FALSE))+(M$212*_xlfn.NORM.DIST($B118,M$214*M$218+M$213,M$222*M$214,FALSE))</f>
        <v>89.056442801779824</v>
      </c>
      <c r="AC118" s="5">
        <f>BG118+(N$209*_xlfn.NORM.DIST($B118,N$214*N$215+N$213,N$219*N$214,FALSE))+(N$211*_xlfn.NORM.DIST($B118,N$214*N$216+N$213,N$220*N$214,FALSE))+(N$210*_xlfn.NORM.DIST($B118,N$214*N$217+N$213,N$221*N$214,FALSE))+(N$212*_xlfn.NORM.DIST($B118,N$214*N$218+N$213,N$222*N$214,FALSE))</f>
        <v>81.52764831077215</v>
      </c>
      <c r="AD118" s="5">
        <f>BH118+(O$209*_xlfn.NORM.DIST($B118,O$214*O$215+O$213,O$219*O$214,FALSE))+(O$211*_xlfn.NORM.DIST($B118,O$214*O$216+O$213,O$220*O$214,FALSE))+(O$210*_xlfn.NORM.DIST($B118,O$214*O$217+O$213,O$221*O$214,FALSE))+(O$212*_xlfn.NORM.DIST($B118,O$214*O$218+O$213,O$222*O$214,FALSE))</f>
        <v>68.687112566376342</v>
      </c>
      <c r="AE118" s="5"/>
      <c r="AG118" s="5">
        <f t="shared" si="26"/>
        <v>0.43957750227734493</v>
      </c>
      <c r="AH118" s="5">
        <f t="shared" si="27"/>
        <v>0.90891615187835839</v>
      </c>
      <c r="AI118" s="5">
        <f t="shared" si="28"/>
        <v>0.12433343728929458</v>
      </c>
      <c r="AJ118" s="5">
        <f t="shared" si="29"/>
        <v>-0.81471582585444935</v>
      </c>
      <c r="AK118" s="5">
        <f t="shared" si="30"/>
        <v>-3.4790931502868716E-2</v>
      </c>
      <c r="AL118" s="5">
        <f t="shared" si="31"/>
        <v>-0.74292182766521364</v>
      </c>
      <c r="AM118" s="5">
        <f t="shared" si="32"/>
        <v>0.48670695064193126</v>
      </c>
      <c r="AN118" s="5">
        <f t="shared" si="33"/>
        <v>1.4221715684746385</v>
      </c>
      <c r="AO118" s="5">
        <f t="shared" si="34"/>
        <v>1.8956508617406342</v>
      </c>
      <c r="AP118" s="5">
        <f t="shared" si="35"/>
        <v>2.7290877079139051</v>
      </c>
      <c r="AQ118" s="5">
        <f t="shared" si="36"/>
        <v>2.3165571982201811</v>
      </c>
      <c r="AR118" s="5">
        <f t="shared" si="37"/>
        <v>2.8657516892278494</v>
      </c>
      <c r="AS118" s="5">
        <f t="shared" si="38"/>
        <v>3.5033874336236579</v>
      </c>
      <c r="AV118" s="2">
        <f t="shared" si="39"/>
        <v>92.684117581644472</v>
      </c>
      <c r="AW118" s="2">
        <f t="shared" si="40"/>
        <v>94.584807662753377</v>
      </c>
      <c r="AX118" s="2">
        <f t="shared" si="41"/>
        <v>95.559764890238554</v>
      </c>
      <c r="AY118" s="2">
        <f t="shared" si="42"/>
        <v>95.651224790078047</v>
      </c>
      <c r="AZ118" s="2">
        <f t="shared" si="43"/>
        <v>96.116982879290504</v>
      </c>
      <c r="BA118" s="2">
        <f t="shared" si="44"/>
        <v>98.652053547995536</v>
      </c>
      <c r="BB118" s="2">
        <f t="shared" si="45"/>
        <v>100.44482434413145</v>
      </c>
      <c r="BC118" s="2">
        <f t="shared" si="46"/>
        <v>100.91292270243625</v>
      </c>
      <c r="BD118" s="2">
        <f t="shared" si="47"/>
        <v>97.719322540502219</v>
      </c>
      <c r="BE118" s="2">
        <f t="shared" si="48"/>
        <v>93.096431228473904</v>
      </c>
      <c r="BF118" s="2">
        <f t="shared" si="49"/>
        <v>86.638794076392628</v>
      </c>
      <c r="BG118" s="2">
        <f t="shared" si="50"/>
        <v>77.453485008455289</v>
      </c>
      <c r="BH118" s="2">
        <f t="shared" si="51"/>
        <v>66.658509352169887</v>
      </c>
      <c r="BK118" s="2" t="str">
        <f>IF(OR($B118&lt;C$229, AND($B118&gt;C$230, $B118&lt;C$231)), C118, "")</f>
        <v/>
      </c>
      <c r="BL118" s="2" t="str">
        <f>IF(OR($B118&lt;D$229, AND($B118&gt;D$230, $B118&lt;D$231)), D118, "")</f>
        <v/>
      </c>
      <c r="BM118" s="2" t="str">
        <f>IF(OR($B118&lt;E$229, AND($B118&gt;E$230, $B118&lt;E$231)), E118, "")</f>
        <v/>
      </c>
      <c r="BN118" s="2" t="str">
        <f>IF(OR($B118&lt;F$229, AND($B118&gt;F$230, $B118&lt;F$231)), F118, "")</f>
        <v/>
      </c>
      <c r="BO118" s="2" t="str">
        <f>IF(OR($B118&lt;G$229, AND($B118&gt;G$230, $B118&lt;G$231)), G118, "")</f>
        <v/>
      </c>
      <c r="BP118" s="2" t="str">
        <f>IF(OR($B118&lt;H$229, AND($B118&gt;H$230, $B118&lt;H$231)), H118, "")</f>
        <v/>
      </c>
      <c r="BQ118" s="2" t="str">
        <f>IF(OR($B118&lt;I$229, AND($B118&gt;I$230, $B118&lt;I$231)), I118, "")</f>
        <v/>
      </c>
      <c r="BR118" s="2" t="str">
        <f>IF(OR($B118&lt;J$229, AND($B118&gt;J$230, $B118&lt;J$231)), J118, "")</f>
        <v/>
      </c>
      <c r="BS118" s="2" t="str">
        <f>IF(OR($B118&lt;K$229, AND($B118&gt;K$230, $B118&lt;K$231)), K118, "")</f>
        <v/>
      </c>
      <c r="BT118" s="2" t="str">
        <f>IF(OR($B118&lt;L$229, AND($B118&gt;L$230, $B118&lt;L$231)), L118, "")</f>
        <v/>
      </c>
      <c r="BU118" s="2" t="str">
        <f>IF(OR($B118&lt;M$229, AND($B118&gt;M$230, $B118&lt;M$231)), M118, "")</f>
        <v/>
      </c>
      <c r="BV118" s="2" t="str">
        <f>IF(OR($B118&lt;N$229, AND($B118&gt;N$230, $B118&lt;N$231)), N118, "")</f>
        <v/>
      </c>
      <c r="BW118" s="2" t="str">
        <f>IF(OR($B118&lt;O$229, AND($B118&gt;O$230, $B118&lt;O$231)), O118, "")</f>
        <v/>
      </c>
      <c r="BZ118" s="2" t="str">
        <f>IF(OR(AND($B118&gt;C$230, $B118&lt;C$231), $B118&gt;C$232), C118, "")</f>
        <v/>
      </c>
      <c r="CA118" s="2" t="str">
        <f>IF(OR(AND($B118&gt;D$230, $B118&lt;D$231), $B118&gt;D$232), D118, "")</f>
        <v/>
      </c>
      <c r="CB118" s="2" t="str">
        <f>IF(OR(AND($B118&gt;E$230, $B118&lt;E$231), $B118&gt;E$232), E118, "")</f>
        <v/>
      </c>
      <c r="CC118" s="2" t="str">
        <f>IF(OR(AND($B118&gt;F$230, $B118&lt;F$231), $B118&gt;F$232), F118, "")</f>
        <v/>
      </c>
      <c r="CD118" s="2" t="str">
        <f>IF(OR(AND($B118&gt;G$230, $B118&lt;G$231), $B118&gt;G$232), G118, "")</f>
        <v/>
      </c>
      <c r="CE118" s="2" t="str">
        <f>IF(OR(AND($B118&gt;H$230, $B118&lt;H$231), $B118&gt;H$232), H118, "")</f>
        <v/>
      </c>
      <c r="CF118" s="2" t="str">
        <f>IF(OR(AND($B118&gt;I$230, $B118&lt;I$231), $B118&gt;I$232), I118, "")</f>
        <v/>
      </c>
      <c r="CG118" s="2" t="str">
        <f>IF(OR(AND($B118&gt;J$230, $B118&lt;J$231), $B118&gt;J$232), J118, "")</f>
        <v/>
      </c>
      <c r="CH118" s="2" t="str">
        <f>IF(OR(AND($B118&gt;K$230, $B118&lt;K$231), $B118&gt;K$232), K118, "")</f>
        <v/>
      </c>
      <c r="CI118" s="2" t="str">
        <f>IF(OR(AND($B118&gt;L$230, $B118&lt;L$231), $B118&gt;L$232), L118, "")</f>
        <v/>
      </c>
      <c r="CJ118" s="2" t="str">
        <f>IF(OR(AND($B118&gt;M$230, $B118&lt;M$231), $B118&gt;M$232), M118, "")</f>
        <v/>
      </c>
      <c r="CK118" s="2" t="str">
        <f>IF(OR(AND($B118&gt;N$230, $B118&lt;N$231), $B118&gt;N$232), N118, "")</f>
        <v/>
      </c>
      <c r="CL118" s="2" t="str">
        <f>IF(OR(AND($B118&gt;O$230, $B118&lt;O$231), $B118&gt;O$232), O118, "")</f>
        <v/>
      </c>
      <c r="CO118" s="2">
        <f>BK$207*$B118+BK$209</f>
        <v>93.92909866212247</v>
      </c>
      <c r="CP118" s="2">
        <f>BL$207*$B118+BL$209</f>
        <v>95.918304499533036</v>
      </c>
      <c r="CQ118" s="2">
        <f>BM$207*$B118+BM$209</f>
        <v>96.482748152108172</v>
      </c>
      <c r="CR118" s="2">
        <f>BN$207*$B118+BN$209</f>
        <v>96.539036271963212</v>
      </c>
      <c r="CS118" s="2">
        <f>BO$207*$B118+BO$209</f>
        <v>97.101968996098421</v>
      </c>
      <c r="CT118" s="2">
        <f>BP$207*$B118+BP$209</f>
        <v>99.652926588441034</v>
      </c>
      <c r="CU118" s="2">
        <f>BQ$207*$B118+BQ$209</f>
        <v>101.93222916585027</v>
      </c>
      <c r="CV118" s="2">
        <f>BR$207*$B118+BR$209</f>
        <v>102.68815001957925</v>
      </c>
      <c r="CW118" s="2">
        <f>BS$207*$B118+BS$209</f>
        <v>99.575711038647768</v>
      </c>
      <c r="CX118" s="2">
        <f>BT$207*$B118+BT$209</f>
        <v>94.669205831173329</v>
      </c>
      <c r="CY118" s="2">
        <f>BU$207*$B118+BU$209</f>
        <v>88.107415795384355</v>
      </c>
      <c r="CZ118" s="2">
        <f>BV$207*$B118+BV$209</f>
        <v>78.789124446785223</v>
      </c>
      <c r="DA118" s="2">
        <f>BW$207*$B118+BW$209</f>
        <v>67.535493657045066</v>
      </c>
      <c r="DD118" s="2">
        <f>BZ$207*$B118+BZ$209</f>
        <v>92.130056687358262</v>
      </c>
      <c r="DE118" s="2">
        <f>CA$207*$B118+CA$209</f>
        <v>94.111929382811468</v>
      </c>
      <c r="DF118" s="2">
        <f>CB$207*$B118+CB$209</f>
        <v>95.24244248721331</v>
      </c>
      <c r="DG118" s="2">
        <f>CC$207*$B118+CC$209</f>
        <v>95.377319600757531</v>
      </c>
      <c r="DH118" s="2">
        <f>CD$207*$B118+CD$209</f>
        <v>95.795397320619529</v>
      </c>
      <c r="DI118" s="2">
        <f>CE$207*$B118+CE$209</f>
        <v>98.314377365616977</v>
      </c>
      <c r="DJ118" s="2">
        <f>CF$207*$B118+CF$209</f>
        <v>99.97217282268727</v>
      </c>
      <c r="DK118" s="2">
        <f>CG$207*$B118+CG$209</f>
        <v>100.3287446157878</v>
      </c>
      <c r="DL118" s="2">
        <f>CH$207*$B118+CH$209</f>
        <v>97.118275782803551</v>
      </c>
      <c r="DM118" s="2">
        <f>CI$207*$B118+CI$209</f>
        <v>92.56702020684817</v>
      </c>
      <c r="DN118" s="2">
        <f>CJ$207*$B118+CJ$209</f>
        <v>86.122209122428174</v>
      </c>
      <c r="DO118" s="2">
        <f>CK$207*$B118+CK$209</f>
        <v>77.059039230469892</v>
      </c>
      <c r="DP118" s="2">
        <f>CL$207*$B118+CL$209</f>
        <v>66.367187759443937</v>
      </c>
      <c r="DS118" s="2">
        <f>POWER(10,($B118-C$227)/C$228)/(1+POWER(10,($B118-C$227)/C$228))</f>
        <v>0.69202447632783848</v>
      </c>
      <c r="DT118" s="2">
        <f>POWER(10,($B118-D$227)/D$228)/(1+POWER(10,($B118-D$227)/D$228))</f>
        <v>0.73821700954331748</v>
      </c>
      <c r="DU118" s="2">
        <f>POWER(10,($B118-E$227)/E$228)/(1+POWER(10,($B118-E$227)/E$228))</f>
        <v>0.74415790235697066</v>
      </c>
      <c r="DV118" s="2">
        <f>POWER(10,($B118-F$227)/F$228)/(1+POWER(10,($B118-F$227)/F$228))</f>
        <v>0.764223759450531</v>
      </c>
      <c r="DW118" s="2">
        <f>POWER(10,($B118-G$227)/G$228)/(1+POWER(10,($B118-G$227)/G$228))</f>
        <v>0.75387071011384987</v>
      </c>
      <c r="DX118" s="2">
        <f>POWER(10,($B118-H$227)/H$228)/(1+POWER(10,($B118-H$227)/H$228))</f>
        <v>0.74772972362858636</v>
      </c>
      <c r="DY118" s="2">
        <f>POWER(10,($B118-I$227)/I$228)/(1+POWER(10,($B118-I$227)/I$228))</f>
        <v>0.75885819655497977</v>
      </c>
      <c r="DZ118" s="2">
        <f>POWER(10,($B118-J$227)/J$228)/(1+POWER(10,($B118-J$227)/J$228))</f>
        <v>0.7524045313663742</v>
      </c>
      <c r="EA118" s="2">
        <f>POWER(10,($B118-K$227)/K$228)/(1+POWER(10,($B118-K$227)/K$228))</f>
        <v>0.75541705268968229</v>
      </c>
      <c r="EB118" s="2">
        <f>POWER(10,($B118-L$227)/L$228)/(1+POWER(10,($B118-L$227)/L$228))</f>
        <v>0.7481616202205339</v>
      </c>
      <c r="EC118" s="2">
        <f>POWER(10,($B118-M$227)/M$228)/(1+POWER(10,($B118-M$227)/M$228))</f>
        <v>0.73978278382713525</v>
      </c>
      <c r="ED118" s="2">
        <f>POWER(10,($B118-N$227)/N$228)/(1+POWER(10,($B118-N$227)/N$228))</f>
        <v>0.77200789055612329</v>
      </c>
      <c r="EE118" s="2">
        <f>POWER(10,($B118-O$227)/O$228)/(1+POWER(10,($B118-O$227)/O$228))</f>
        <v>0.75064613358187326</v>
      </c>
    </row>
    <row r="119" spans="2:135" x14ac:dyDescent="0.25">
      <c r="B119" s="2">
        <v>113</v>
      </c>
      <c r="C119">
        <v>93.965999999999994</v>
      </c>
      <c r="D119">
        <v>95.94</v>
      </c>
      <c r="E119">
        <v>97.507999999999996</v>
      </c>
      <c r="F119">
        <v>98.287999999999997</v>
      </c>
      <c r="G119">
        <v>99.694999999999993</v>
      </c>
      <c r="H119">
        <v>102.797</v>
      </c>
      <c r="I119">
        <v>107.339</v>
      </c>
      <c r="J119">
        <v>107.746</v>
      </c>
      <c r="K119">
        <v>103.559</v>
      </c>
      <c r="L119">
        <v>100.322</v>
      </c>
      <c r="M119">
        <v>92.745999999999995</v>
      </c>
      <c r="N119">
        <v>85.934399999999997</v>
      </c>
      <c r="O119">
        <v>73.238100000000003</v>
      </c>
      <c r="R119" s="5">
        <f>AV119+(C$209*_xlfn.NORM.DIST($B119,C$214*C$215+C$213,C$219*C$214,FALSE))+(C$211*_xlfn.NORM.DIST($B119,C$214*C$216+C$213,C$220*C$214,FALSE))+(C$210*_xlfn.NORM.DIST($B119,C$214*C$217+C$213,C$221*C$214,FALSE))+(C$212*_xlfn.NORM.DIST($B119,C$214*C$218+C$213,C$222*C$214,FALSE))</f>
        <v>92.621794442044589</v>
      </c>
      <c r="S119" s="5">
        <f>AW119+(D$209*_xlfn.NORM.DIST($B119,D$214*D$215+D$213,D$219*D$214,FALSE))+(D$211*_xlfn.NORM.DIST($B119,D$214*D$216+D$213,D$220*D$214,FALSE))+(D$210*_xlfn.NORM.DIST($B119,D$214*D$217+D$213,D$221*D$214,FALSE))+(D$212*_xlfn.NORM.DIST($B119,D$214*D$218+D$213,D$222*D$214,FALSE))</f>
        <v>95.167630478173777</v>
      </c>
      <c r="T119" s="5">
        <f>AX119+(E$209*_xlfn.NORM.DIST($B119,E$214*E$215+E$213,E$219*E$214,FALSE))+(E$211*_xlfn.NORM.DIST($B119,E$214*E$216+E$213,E$220*E$214,FALSE))+(E$210*_xlfn.NORM.DIST($B119,E$214*E$217+E$213,E$221*E$214,FALSE))+(E$212*_xlfn.NORM.DIST($B119,E$214*E$218+E$213,E$222*E$214,FALSE))</f>
        <v>97.278896590109184</v>
      </c>
      <c r="U119" s="5">
        <f>AY119+(F$209*_xlfn.NORM.DIST($B119,F$214*F$215+F$213,F$219*F$214,FALSE))+(F$211*_xlfn.NORM.DIST($B119,F$214*F$216+F$213,F$220*F$214,FALSE))+(F$210*_xlfn.NORM.DIST($B119,F$214*F$217+F$213,F$221*F$214,FALSE))+(F$212*_xlfn.NORM.DIST($B119,F$214*F$218+F$213,F$222*F$214,FALSE))</f>
        <v>98.710061005523343</v>
      </c>
      <c r="V119" s="5">
        <f>AZ119+(G$209*_xlfn.NORM.DIST($B119,G$214*G$215+G$213,G$219*G$214,FALSE))+(G$211*_xlfn.NORM.DIST($B119,G$214*G$216+G$213,G$220*G$214,FALSE))+(G$210*_xlfn.NORM.DIST($B119,G$214*G$217+G$213,G$221*G$214,FALSE))+(G$212*_xlfn.NORM.DIST($B119,G$214*G$218+G$213,G$222*G$214,FALSE))</f>
        <v>99.352695022869071</v>
      </c>
      <c r="W119" s="5">
        <f>BA119+(H$209*_xlfn.NORM.DIST($B119,H$214*H$215+H$213,H$219*H$214,FALSE))+(H$211*_xlfn.NORM.DIST($B119,H$214*H$216+H$213,H$220*H$214,FALSE))+(H$210*_xlfn.NORM.DIST($B119,H$214*H$217+H$213,H$221*H$214,FALSE))+(H$212*_xlfn.NORM.DIST($B119,H$214*H$218+H$213,H$222*H$214,FALSE))</f>
        <v>102.38806956644275</v>
      </c>
      <c r="X119" s="5">
        <f>BB119+(I$209*_xlfn.NORM.DIST($B119,I$214*I$215+I$213,I$219*I$214,FALSE))+(I$211*_xlfn.NORM.DIST($B119,I$214*I$216+I$213,I$220*I$214,FALSE))+(I$210*_xlfn.NORM.DIST($B119,I$214*I$217+I$213,I$221*I$214,FALSE))+(I$212*_xlfn.NORM.DIST($B119,I$214*I$218+I$213,I$222*I$214,FALSE))</f>
        <v>106.65007045596224</v>
      </c>
      <c r="Y119" s="5">
        <f>BC119+(J$209*_xlfn.NORM.DIST($B119,J$214*J$215+J$213,J$219*J$214,FALSE))+(J$211*_xlfn.NORM.DIST($B119,J$214*J$216+J$213,J$220*J$214,FALSE))+(J$210*_xlfn.NORM.DIST($B119,J$214*J$217+J$213,J$221*J$214,FALSE))+(J$212*_xlfn.NORM.DIST($B119,J$214*J$218+J$213,J$222*J$214,FALSE))</f>
        <v>106.59547983755272</v>
      </c>
      <c r="Z119" s="5">
        <f>BD119+(K$209*_xlfn.NORM.DIST($B119,K$214*K$215+K$213,K$219*K$214,FALSE))+(K$211*_xlfn.NORM.DIST($B119,K$214*K$216+K$213,K$220*K$214,FALSE))+(K$210*_xlfn.NORM.DIST($B119,K$214*K$217+K$213,K$221*K$214,FALSE))+(K$212*_xlfn.NORM.DIST($B119,K$214*K$218+K$213,K$222*K$214,FALSE))</f>
        <v>103.647209373294</v>
      </c>
      <c r="AA119" s="5">
        <f>BE119+(L$209*_xlfn.NORM.DIST($B119,L$214*L$215+L$213,L$219*L$214,FALSE))+(L$211*_xlfn.NORM.DIST($B119,L$214*L$216+L$213,L$220*L$214,FALSE))+(L$210*_xlfn.NORM.DIST($B119,L$214*L$217+L$213,L$221*L$214,FALSE))+(L$212*_xlfn.NORM.DIST($B119,L$214*L$218+L$213,L$222*L$214,FALSE))</f>
        <v>98.246029400672739</v>
      </c>
      <c r="AB119" s="5">
        <f>BF119+(M$209*_xlfn.NORM.DIST($B119,M$214*M$215+M$213,M$219*M$214,FALSE))+(M$211*_xlfn.NORM.DIST($B119,M$214*M$216+M$213,M$220*M$214,FALSE))+(M$210*_xlfn.NORM.DIST($B119,M$214*M$217+M$213,M$221*M$214,FALSE))+(M$212*_xlfn.NORM.DIST($B119,M$214*M$218+M$213,M$222*M$214,FALSE))</f>
        <v>90.387856033620238</v>
      </c>
      <c r="AC119" s="5">
        <f>BG119+(N$209*_xlfn.NORM.DIST($B119,N$214*N$215+N$213,N$219*N$214,FALSE))+(N$211*_xlfn.NORM.DIST($B119,N$214*N$216+N$213,N$220*N$214,FALSE))+(N$210*_xlfn.NORM.DIST($B119,N$214*N$217+N$213,N$221*N$214,FALSE))+(N$212*_xlfn.NORM.DIST($B119,N$214*N$218+N$213,N$222*N$214,FALSE))</f>
        <v>83.36400930815266</v>
      </c>
      <c r="AD119" s="5">
        <f>BH119+(O$209*_xlfn.NORM.DIST($B119,O$214*O$215+O$213,O$219*O$214,FALSE))+(O$211*_xlfn.NORM.DIST($B119,O$214*O$216+O$213,O$220*O$214,FALSE))+(O$210*_xlfn.NORM.DIST($B119,O$214*O$217+O$213,O$221*O$214,FALSE))+(O$212*_xlfn.NORM.DIST($B119,O$214*O$218+O$213,O$222*O$214,FALSE))</f>
        <v>69.807602482542279</v>
      </c>
      <c r="AE119" s="5"/>
      <c r="AG119" s="5">
        <f t="shared" si="26"/>
        <v>1.3442055579554051</v>
      </c>
      <c r="AH119" s="5">
        <f t="shared" si="27"/>
        <v>0.77236952182622076</v>
      </c>
      <c r="AI119" s="5">
        <f t="shared" si="28"/>
        <v>0.22910340989081135</v>
      </c>
      <c r="AJ119" s="5">
        <f t="shared" si="29"/>
        <v>-0.42206100552334647</v>
      </c>
      <c r="AK119" s="5">
        <f t="shared" si="30"/>
        <v>0.34230497713092234</v>
      </c>
      <c r="AL119" s="5">
        <f t="shared" si="31"/>
        <v>0.40893043355724501</v>
      </c>
      <c r="AM119" s="5">
        <f t="shared" si="32"/>
        <v>0.6889295440377623</v>
      </c>
      <c r="AN119" s="5">
        <f t="shared" si="33"/>
        <v>1.1505201624472789</v>
      </c>
      <c r="AO119" s="5">
        <f t="shared" si="34"/>
        <v>-8.8209373294006355E-2</v>
      </c>
      <c r="AP119" s="5">
        <f t="shared" si="35"/>
        <v>2.0759705993272632</v>
      </c>
      <c r="AQ119" s="5">
        <f t="shared" si="36"/>
        <v>2.3581439663797568</v>
      </c>
      <c r="AR119" s="5">
        <f t="shared" si="37"/>
        <v>2.5703906918473365</v>
      </c>
      <c r="AS119" s="5">
        <f t="shared" si="38"/>
        <v>3.4304975174577237</v>
      </c>
      <c r="AV119" s="2">
        <f t="shared" si="39"/>
        <v>92.595952489227599</v>
      </c>
      <c r="AW119" s="2">
        <f t="shared" si="40"/>
        <v>94.503986105187948</v>
      </c>
      <c r="AX119" s="2">
        <f t="shared" si="41"/>
        <v>95.497639737851927</v>
      </c>
      <c r="AY119" s="2">
        <f t="shared" si="42"/>
        <v>95.591667899254915</v>
      </c>
      <c r="AZ119" s="2">
        <f t="shared" si="43"/>
        <v>96.078528906554823</v>
      </c>
      <c r="BA119" s="2">
        <f t="shared" si="44"/>
        <v>98.623093781396065</v>
      </c>
      <c r="BB119" s="2">
        <f t="shared" si="45"/>
        <v>100.39176664732153</v>
      </c>
      <c r="BC119" s="2">
        <f t="shared" si="46"/>
        <v>100.84425896719961</v>
      </c>
      <c r="BD119" s="2">
        <f t="shared" si="47"/>
        <v>97.637869561297506</v>
      </c>
      <c r="BE119" s="2">
        <f t="shared" si="48"/>
        <v>93.022304390258782</v>
      </c>
      <c r="BF119" s="2">
        <f t="shared" si="49"/>
        <v>86.571362721269736</v>
      </c>
      <c r="BG119" s="2">
        <f t="shared" si="50"/>
        <v>77.40398394470408</v>
      </c>
      <c r="BH119" s="2">
        <f t="shared" si="51"/>
        <v>66.62609356955285</v>
      </c>
      <c r="BK119" s="2" t="str">
        <f>IF(OR($B119&lt;C$229, AND($B119&gt;C$230, $B119&lt;C$231)), C119, "")</f>
        <v/>
      </c>
      <c r="BL119" s="2" t="str">
        <f>IF(OR($B119&lt;D$229, AND($B119&gt;D$230, $B119&lt;D$231)), D119, "")</f>
        <v/>
      </c>
      <c r="BM119" s="2" t="str">
        <f>IF(OR($B119&lt;E$229, AND($B119&gt;E$230, $B119&lt;E$231)), E119, "")</f>
        <v/>
      </c>
      <c r="BN119" s="2" t="str">
        <f>IF(OR($B119&lt;F$229, AND($B119&gt;F$230, $B119&lt;F$231)), F119, "")</f>
        <v/>
      </c>
      <c r="BO119" s="2" t="str">
        <f>IF(OR($B119&lt;G$229, AND($B119&gt;G$230, $B119&lt;G$231)), G119, "")</f>
        <v/>
      </c>
      <c r="BP119" s="2" t="str">
        <f>IF(OR($B119&lt;H$229, AND($B119&gt;H$230, $B119&lt;H$231)), H119, "")</f>
        <v/>
      </c>
      <c r="BQ119" s="2" t="str">
        <f>IF(OR($B119&lt;I$229, AND($B119&gt;I$230, $B119&lt;I$231)), I119, "")</f>
        <v/>
      </c>
      <c r="BR119" s="2" t="str">
        <f>IF(OR($B119&lt;J$229, AND($B119&gt;J$230, $B119&lt;J$231)), J119, "")</f>
        <v/>
      </c>
      <c r="BS119" s="2" t="str">
        <f>IF(OR($B119&lt;K$229, AND($B119&gt;K$230, $B119&lt;K$231)), K119, "")</f>
        <v/>
      </c>
      <c r="BT119" s="2" t="str">
        <f>IF(OR($B119&lt;L$229, AND($B119&gt;L$230, $B119&lt;L$231)), L119, "")</f>
        <v/>
      </c>
      <c r="BU119" s="2" t="str">
        <f>IF(OR($B119&lt;M$229, AND($B119&gt;M$230, $B119&lt;M$231)), M119, "")</f>
        <v/>
      </c>
      <c r="BV119" s="2" t="str">
        <f>IF(OR($B119&lt;N$229, AND($B119&gt;N$230, $B119&lt;N$231)), N119, "")</f>
        <v/>
      </c>
      <c r="BW119" s="2" t="str">
        <f>IF(OR($B119&lt;O$229, AND($B119&gt;O$230, $B119&lt;O$231)), O119, "")</f>
        <v/>
      </c>
      <c r="BZ119" s="2" t="str">
        <f>IF(OR(AND($B119&gt;C$230, $B119&lt;C$231), $B119&gt;C$232), C119, "")</f>
        <v/>
      </c>
      <c r="CA119" s="2" t="str">
        <f>IF(OR(AND($B119&gt;D$230, $B119&lt;D$231), $B119&gt;D$232), D119, "")</f>
        <v/>
      </c>
      <c r="CB119" s="2" t="str">
        <f>IF(OR(AND($B119&gt;E$230, $B119&lt;E$231), $B119&gt;E$232), E119, "")</f>
        <v/>
      </c>
      <c r="CC119" s="2" t="str">
        <f>IF(OR(AND($B119&gt;F$230, $B119&lt;F$231), $B119&gt;F$232), F119, "")</f>
        <v/>
      </c>
      <c r="CD119" s="2" t="str">
        <f>IF(OR(AND($B119&gt;G$230, $B119&lt;G$231), $B119&gt;G$232), G119, "")</f>
        <v/>
      </c>
      <c r="CE119" s="2" t="str">
        <f>IF(OR(AND($B119&gt;H$230, $B119&lt;H$231), $B119&gt;H$232), H119, "")</f>
        <v/>
      </c>
      <c r="CF119" s="2" t="str">
        <f>IF(OR(AND($B119&gt;I$230, $B119&lt;I$231), $B119&gt;I$232), I119, "")</f>
        <v/>
      </c>
      <c r="CG119" s="2" t="str">
        <f>IF(OR(AND($B119&gt;J$230, $B119&lt;J$231), $B119&gt;J$232), J119, "")</f>
        <v/>
      </c>
      <c r="CH119" s="2" t="str">
        <f>IF(OR(AND($B119&gt;K$230, $B119&lt;K$231), $B119&gt;K$232), K119, "")</f>
        <v/>
      </c>
      <c r="CI119" s="2" t="str">
        <f>IF(OR(AND($B119&gt;L$230, $B119&lt;L$231), $B119&gt;L$232), L119, "")</f>
        <v/>
      </c>
      <c r="CJ119" s="2" t="str">
        <f>IF(OR(AND($B119&gt;M$230, $B119&lt;M$231), $B119&gt;M$232), M119, "")</f>
        <v/>
      </c>
      <c r="CK119" s="2" t="str">
        <f>IF(OR(AND($B119&gt;N$230, $B119&lt;N$231), $B119&gt;N$232), N119, "")</f>
        <v/>
      </c>
      <c r="CL119" s="2" t="str">
        <f>IF(OR(AND($B119&gt;O$230, $B119&lt;O$231), $B119&gt;O$232), O119, "")</f>
        <v/>
      </c>
      <c r="CO119" s="2">
        <f>BK$207*$B119+BK$209</f>
        <v>93.944412899160284</v>
      </c>
      <c r="CP119" s="2">
        <f>BL$207*$B119+BL$209</f>
        <v>95.926714206600849</v>
      </c>
      <c r="CQ119" s="2">
        <f>BM$207*$B119+BM$209</f>
        <v>96.479273601730299</v>
      </c>
      <c r="CR119" s="2">
        <f>BN$207*$B119+BN$209</f>
        <v>96.537301090969834</v>
      </c>
      <c r="CS119" s="2">
        <f>BO$207*$B119+BO$209</f>
        <v>97.121052304217173</v>
      </c>
      <c r="CT119" s="2">
        <f>BP$207*$B119+BP$209</f>
        <v>99.690489482585321</v>
      </c>
      <c r="CU119" s="2">
        <f>BQ$207*$B119+BQ$209</f>
        <v>101.97615872012646</v>
      </c>
      <c r="CV119" s="2">
        <f>BR$207*$B119+BR$209</f>
        <v>102.73802181214199</v>
      </c>
      <c r="CW119" s="2">
        <f>BS$207*$B119+BS$209</f>
        <v>99.618011043286245</v>
      </c>
      <c r="CX119" s="2">
        <f>BT$207*$B119+BT$209</f>
        <v>94.6994621200312</v>
      </c>
      <c r="CY119" s="2">
        <f>BU$207*$B119+BU$209</f>
        <v>88.145091948134592</v>
      </c>
      <c r="CZ119" s="2">
        <f>BV$207*$B119+BV$209</f>
        <v>78.832560106115395</v>
      </c>
      <c r="DA119" s="2">
        <f>BW$207*$B119+BW$209</f>
        <v>67.566328669504557</v>
      </c>
      <c r="DD119" s="2">
        <f>BZ$207*$B119+BZ$209</f>
        <v>92.048643038646816</v>
      </c>
      <c r="DE119" s="2">
        <f>CA$207*$B119+CA$209</f>
        <v>94.043857443584557</v>
      </c>
      <c r="DF119" s="2">
        <f>CB$207*$B119+CB$209</f>
        <v>95.189848366054505</v>
      </c>
      <c r="DG119" s="2">
        <f>CC$207*$B119+CC$209</f>
        <v>95.325594038995249</v>
      </c>
      <c r="DH119" s="2">
        <f>CD$207*$B119+CD$209</f>
        <v>95.768107087648431</v>
      </c>
      <c r="DI119" s="2">
        <f>CE$207*$B119+CE$209</f>
        <v>98.294660705697268</v>
      </c>
      <c r="DJ119" s="2">
        <f>CF$207*$B119+CF$209</f>
        <v>99.932595557831803</v>
      </c>
      <c r="DK119" s="2">
        <f>CG$207*$B119+CG$209</f>
        <v>100.27590763628261</v>
      </c>
      <c r="DL119" s="2">
        <f>CH$207*$B119+CH$209</f>
        <v>97.053166171453583</v>
      </c>
      <c r="DM119" s="2">
        <f>CI$207*$B119+CI$209</f>
        <v>92.507431056969693</v>
      </c>
      <c r="DN119" s="2">
        <f>CJ$207*$B119+CJ$209</f>
        <v>86.066513353525067</v>
      </c>
      <c r="DO119" s="2">
        <f>CK$207*$B119+CK$209</f>
        <v>77.019213702775133</v>
      </c>
      <c r="DP119" s="2">
        <f>CL$207*$B119+CL$209</f>
        <v>66.341242854164491</v>
      </c>
      <c r="DS119" s="2">
        <f>POWER(10,($B119-C$227)/C$228)/(1+POWER(10,($B119-C$227)/C$228))</f>
        <v>0.71129963505561999</v>
      </c>
      <c r="DT119" s="2">
        <f>POWER(10,($B119-D$227)/D$228)/(1+POWER(10,($B119-D$227)/D$228))</f>
        <v>0.75562205758748868</v>
      </c>
      <c r="DU119" s="2">
        <f>POWER(10,($B119-E$227)/E$228)/(1+POWER(10,($B119-E$227)/E$228))</f>
        <v>0.76129568176466711</v>
      </c>
      <c r="DV119" s="2">
        <f>POWER(10,($B119-F$227)/F$228)/(1+POWER(10,($B119-F$227)/F$228))</f>
        <v>0.78041403668810305</v>
      </c>
      <c r="DW119" s="2">
        <f>POWER(10,($B119-G$227)/G$228)/(1+POWER(10,($B119-G$227)/G$228))</f>
        <v>0.77055847117471199</v>
      </c>
      <c r="DX119" s="2">
        <f>POWER(10,($B119-H$227)/H$228)/(1+POWER(10,($B119-H$227)/H$228))</f>
        <v>0.76470389410438433</v>
      </c>
      <c r="DY119" s="2">
        <f>POWER(10,($B119-I$227)/I$228)/(1+POWER(10,($B119-I$227)/I$228))</f>
        <v>0.77530858944720471</v>
      </c>
      <c r="DZ119" s="2">
        <f>POWER(10,($B119-J$227)/J$228)/(1+POWER(10,($B119-J$227)/J$228))</f>
        <v>0.76916126128934936</v>
      </c>
      <c r="EA119" s="2">
        <f>POWER(10,($B119-K$227)/K$228)/(1+POWER(10,($B119-K$227)/K$228))</f>
        <v>0.77203167479437673</v>
      </c>
      <c r="EB119" s="2">
        <f>POWER(10,($B119-L$227)/L$228)/(1+POWER(10,($B119-L$227)/L$228))</f>
        <v>0.76511585900156431</v>
      </c>
      <c r="EC119" s="2">
        <f>POWER(10,($B119-M$227)/M$228)/(1+POWER(10,($B119-M$227)/M$228))</f>
        <v>0.75711798002062236</v>
      </c>
      <c r="ED119" s="2">
        <f>POWER(10,($B119-N$227)/N$228)/(1+POWER(10,($B119-N$227)/N$228))</f>
        <v>0.78781205774021612</v>
      </c>
      <c r="EE119" s="2">
        <f>POWER(10,($B119-O$227)/O$228)/(1+POWER(10,($B119-O$227)/O$228))</f>
        <v>0.76748509221022809</v>
      </c>
    </row>
    <row r="120" spans="2:135" x14ac:dyDescent="0.25">
      <c r="B120" s="2">
        <v>114</v>
      </c>
      <c r="C120">
        <v>94.638000000000005</v>
      </c>
      <c r="D120">
        <v>97.26</v>
      </c>
      <c r="E120">
        <v>97.186000000000007</v>
      </c>
      <c r="F120">
        <v>99.831000000000003</v>
      </c>
      <c r="G120">
        <v>100.91500000000001</v>
      </c>
      <c r="H120">
        <v>103.81399999999999</v>
      </c>
      <c r="I120">
        <v>108.03400000000001</v>
      </c>
      <c r="J120">
        <v>109.458</v>
      </c>
      <c r="K120">
        <v>104.254</v>
      </c>
      <c r="L120">
        <v>100.76300000000001</v>
      </c>
      <c r="M120">
        <v>93.61</v>
      </c>
      <c r="N120">
        <v>87.934399999999997</v>
      </c>
      <c r="O120">
        <v>73.745999999999995</v>
      </c>
      <c r="R120" s="5">
        <f>AV120+(C$209*_xlfn.NORM.DIST($B120,C$214*C$215+C$213,C$219*C$214,FALSE))+(C$211*_xlfn.NORM.DIST($B120,C$214*C$216+C$213,C$220*C$214,FALSE))+(C$210*_xlfn.NORM.DIST($B120,C$214*C$217+C$213,C$221*C$214,FALSE))+(C$212*_xlfn.NORM.DIST($B120,C$214*C$218+C$213,C$222*C$214,FALSE))</f>
        <v>92.549965745640336</v>
      </c>
      <c r="S120" s="5">
        <f>AW120+(D$209*_xlfn.NORM.DIST($B120,D$214*D$215+D$213,D$219*D$214,FALSE))+(D$211*_xlfn.NORM.DIST($B120,D$214*D$216+D$213,D$220*D$214,FALSE))+(D$210*_xlfn.NORM.DIST($B120,D$214*D$217+D$213,D$221*D$214,FALSE))+(D$212*_xlfn.NORM.DIST($B120,D$214*D$218+D$213,D$222*D$214,FALSE))</f>
        <v>95.403356283030291</v>
      </c>
      <c r="T120" s="5">
        <f>AX120+(E$209*_xlfn.NORM.DIST($B120,E$214*E$215+E$213,E$219*E$214,FALSE))+(E$211*_xlfn.NORM.DIST($B120,E$214*E$216+E$213,E$220*E$214,FALSE))+(E$210*_xlfn.NORM.DIST($B120,E$214*E$217+E$213,E$221*E$214,FALSE))+(E$212*_xlfn.NORM.DIST($B120,E$214*E$218+E$213,E$222*E$214,FALSE))</f>
        <v>97.986085326438783</v>
      </c>
      <c r="U120" s="5">
        <f>AY120+(F$209*_xlfn.NORM.DIST($B120,F$214*F$215+F$213,F$219*F$214,FALSE))+(F$211*_xlfn.NORM.DIST($B120,F$214*F$216+F$213,F$220*F$214,FALSE))+(F$210*_xlfn.NORM.DIST($B120,F$214*F$217+F$213,F$221*F$214,FALSE))+(F$212*_xlfn.NORM.DIST($B120,F$214*F$218+F$213,F$222*F$214,FALSE))</f>
        <v>99.764980057939326</v>
      </c>
      <c r="V120" s="5">
        <f>AZ120+(G$209*_xlfn.NORM.DIST($B120,G$214*G$215+G$213,G$219*G$214,FALSE))+(G$211*_xlfn.NORM.DIST($B120,G$214*G$216+G$213,G$220*G$214,FALSE))+(G$210*_xlfn.NORM.DIST($B120,G$214*G$217+G$213,G$221*G$214,FALSE))+(G$212*_xlfn.NORM.DIST($B120,G$214*G$218+G$213,G$222*G$214,FALSE))</f>
        <v>100.65496411052671</v>
      </c>
      <c r="W120" s="5">
        <f>BA120+(H$209*_xlfn.NORM.DIST($B120,H$214*H$215+H$213,H$219*H$214,FALSE))+(H$211*_xlfn.NORM.DIST($B120,H$214*H$216+H$213,H$220*H$214,FALSE))+(H$210*_xlfn.NORM.DIST($B120,H$214*H$217+H$213,H$221*H$214,FALSE))+(H$212*_xlfn.NORM.DIST($B120,H$214*H$218+H$213,H$222*H$214,FALSE))</f>
        <v>103.98117815629938</v>
      </c>
      <c r="X120" s="5">
        <f>BB120+(I$209*_xlfn.NORM.DIST($B120,I$214*I$215+I$213,I$219*I$214,FALSE))+(I$211*_xlfn.NORM.DIST($B120,I$214*I$216+I$213,I$220*I$214,FALSE))+(I$210*_xlfn.NORM.DIST($B120,I$214*I$217+I$213,I$221*I$214,FALSE))+(I$212*_xlfn.NORM.DIST($B120,I$214*I$218+I$213,I$222*I$214,FALSE))</f>
        <v>108.97276086766335</v>
      </c>
      <c r="Y120" s="5">
        <f>BC120+(J$209*_xlfn.NORM.DIST($B120,J$214*J$215+J$213,J$219*J$214,FALSE))+(J$211*_xlfn.NORM.DIST($B120,J$214*J$216+J$213,J$220*J$214,FALSE))+(J$210*_xlfn.NORM.DIST($B120,J$214*J$217+J$213,J$221*J$214,FALSE))+(J$212*_xlfn.NORM.DIST($B120,J$214*J$218+J$213,J$222*J$214,FALSE))</f>
        <v>108.89351231111122</v>
      </c>
      <c r="Z120" s="5">
        <f>BD120+(K$209*_xlfn.NORM.DIST($B120,K$214*K$215+K$213,K$219*K$214,FALSE))+(K$211*_xlfn.NORM.DIST($B120,K$214*K$216+K$213,K$220*K$214,FALSE))+(K$210*_xlfn.NORM.DIST($B120,K$214*K$217+K$213,K$221*K$214,FALSE))+(K$212*_xlfn.NORM.DIST($B120,K$214*K$218+K$213,K$222*K$214,FALSE))</f>
        <v>106.03454378692716</v>
      </c>
      <c r="AA120" s="5">
        <f>BE120+(L$209*_xlfn.NORM.DIST($B120,L$214*L$215+L$213,L$219*L$214,FALSE))+(L$211*_xlfn.NORM.DIST($B120,L$214*L$216+L$213,L$220*L$214,FALSE))+(L$210*_xlfn.NORM.DIST($B120,L$214*L$217+L$213,L$221*L$214,FALSE))+(L$212*_xlfn.NORM.DIST($B120,L$214*L$218+L$213,L$222*L$214,FALSE))</f>
        <v>100.51081737893142</v>
      </c>
      <c r="AB120" s="5">
        <f>BF120+(M$209*_xlfn.NORM.DIST($B120,M$214*M$215+M$213,M$219*M$214,FALSE))+(M$211*_xlfn.NORM.DIST($B120,M$214*M$216+M$213,M$220*M$214,FALSE))+(M$210*_xlfn.NORM.DIST($B120,M$214*M$217+M$213,M$221*M$214,FALSE))+(M$212*_xlfn.NORM.DIST($B120,M$214*M$218+M$213,M$222*M$214,FALSE))</f>
        <v>92.233392722548359</v>
      </c>
      <c r="AC120" s="5">
        <f>BG120+(N$209*_xlfn.NORM.DIST($B120,N$214*N$215+N$213,N$219*N$214,FALSE))+(N$211*_xlfn.NORM.DIST($B120,N$214*N$216+N$213,N$220*N$214,FALSE))+(N$210*_xlfn.NORM.DIST($B120,N$214*N$217+N$213,N$221*N$214,FALSE))+(N$212*_xlfn.NORM.DIST($B120,N$214*N$218+N$213,N$222*N$214,FALSE))</f>
        <v>85.658446018078706</v>
      </c>
      <c r="AD120" s="5">
        <f>BH120+(O$209*_xlfn.NORM.DIST($B120,O$214*O$215+O$213,O$219*O$214,FALSE))+(O$211*_xlfn.NORM.DIST($B120,O$214*O$216+O$213,O$220*O$214,FALSE))+(O$210*_xlfn.NORM.DIST($B120,O$214*O$217+O$213,O$221*O$214,FALSE))+(O$212*_xlfn.NORM.DIST($B120,O$214*O$218+O$213,O$222*O$214,FALSE))</f>
        <v>71.348509660115369</v>
      </c>
      <c r="AE120" s="5"/>
      <c r="AG120" s="5">
        <f t="shared" si="26"/>
        <v>2.0880342543596697</v>
      </c>
      <c r="AH120" s="5">
        <f t="shared" si="27"/>
        <v>1.8566437169697139</v>
      </c>
      <c r="AI120" s="5">
        <f t="shared" si="28"/>
        <v>-0.80008532643877572</v>
      </c>
      <c r="AJ120" s="5">
        <f t="shared" si="29"/>
        <v>6.6019942060677295E-2</v>
      </c>
      <c r="AK120" s="5">
        <f t="shared" si="30"/>
        <v>0.26003588947330059</v>
      </c>
      <c r="AL120" s="5">
        <f t="shared" si="31"/>
        <v>-0.16717815629938571</v>
      </c>
      <c r="AM120" s="5">
        <f t="shared" si="32"/>
        <v>-0.93876086766334765</v>
      </c>
      <c r="AN120" s="5">
        <f t="shared" si="33"/>
        <v>0.5644876888887751</v>
      </c>
      <c r="AO120" s="5">
        <f t="shared" si="34"/>
        <v>-1.7805437869271543</v>
      </c>
      <c r="AP120" s="5">
        <f t="shared" si="35"/>
        <v>0.25218262106858447</v>
      </c>
      <c r="AQ120" s="5">
        <f t="shared" si="36"/>
        <v>1.3766072774516402</v>
      </c>
      <c r="AR120" s="5">
        <f t="shared" si="37"/>
        <v>2.2759539819212904</v>
      </c>
      <c r="AS120" s="5">
        <f t="shared" si="38"/>
        <v>2.3974903398846266</v>
      </c>
      <c r="AV120" s="2">
        <f t="shared" si="39"/>
        <v>92.505523812444721</v>
      </c>
      <c r="AW120" s="2">
        <f t="shared" si="40"/>
        <v>94.422069984722128</v>
      </c>
      <c r="AX120" s="2">
        <f t="shared" si="41"/>
        <v>95.434908436098766</v>
      </c>
      <c r="AY120" s="2">
        <f t="shared" si="42"/>
        <v>95.531520170326417</v>
      </c>
      <c r="AZ120" s="2">
        <f t="shared" si="43"/>
        <v>96.039661922430469</v>
      </c>
      <c r="BA120" s="2">
        <f t="shared" si="44"/>
        <v>98.593362722453136</v>
      </c>
      <c r="BB120" s="2">
        <f t="shared" si="45"/>
        <v>100.33769096518569</v>
      </c>
      <c r="BC120" s="2">
        <f t="shared" si="46"/>
        <v>100.77423103267344</v>
      </c>
      <c r="BD120" s="2">
        <f t="shared" si="47"/>
        <v>97.555016378473695</v>
      </c>
      <c r="BE120" s="2">
        <f t="shared" si="48"/>
        <v>92.946974071164789</v>
      </c>
      <c r="BF120" s="2">
        <f t="shared" si="49"/>
        <v>86.502434938372531</v>
      </c>
      <c r="BG120" s="2">
        <f t="shared" si="50"/>
        <v>77.353398176155437</v>
      </c>
      <c r="BH120" s="2">
        <f t="shared" si="51"/>
        <v>66.59280283232323</v>
      </c>
      <c r="BK120" s="2" t="str">
        <f>IF(OR($B120&lt;C$229, AND($B120&gt;C$230, $B120&lt;C$231)), C120, "")</f>
        <v/>
      </c>
      <c r="BL120" s="2" t="str">
        <f>IF(OR($B120&lt;D$229, AND($B120&gt;D$230, $B120&lt;D$231)), D120, "")</f>
        <v/>
      </c>
      <c r="BM120" s="2" t="str">
        <f>IF(OR($B120&lt;E$229, AND($B120&gt;E$230, $B120&lt;E$231)), E120, "")</f>
        <v/>
      </c>
      <c r="BN120" s="2" t="str">
        <f>IF(OR($B120&lt;F$229, AND($B120&gt;F$230, $B120&lt;F$231)), F120, "")</f>
        <v/>
      </c>
      <c r="BO120" s="2" t="str">
        <f>IF(OR($B120&lt;G$229, AND($B120&gt;G$230, $B120&lt;G$231)), G120, "")</f>
        <v/>
      </c>
      <c r="BP120" s="2" t="str">
        <f>IF(OR($B120&lt;H$229, AND($B120&gt;H$230, $B120&lt;H$231)), H120, "")</f>
        <v/>
      </c>
      <c r="BQ120" s="2" t="str">
        <f>IF(OR($B120&lt;I$229, AND($B120&gt;I$230, $B120&lt;I$231)), I120, "")</f>
        <v/>
      </c>
      <c r="BR120" s="2" t="str">
        <f>IF(OR($B120&lt;J$229, AND($B120&gt;J$230, $B120&lt;J$231)), J120, "")</f>
        <v/>
      </c>
      <c r="BS120" s="2" t="str">
        <f>IF(OR($B120&lt;K$229, AND($B120&gt;K$230, $B120&lt;K$231)), K120, "")</f>
        <v/>
      </c>
      <c r="BT120" s="2" t="str">
        <f>IF(OR($B120&lt;L$229, AND($B120&gt;L$230, $B120&lt;L$231)), L120, "")</f>
        <v/>
      </c>
      <c r="BU120" s="2" t="str">
        <f>IF(OR($B120&lt;M$229, AND($B120&gt;M$230, $B120&lt;M$231)), M120, "")</f>
        <v/>
      </c>
      <c r="BV120" s="2" t="str">
        <f>IF(OR($B120&lt;N$229, AND($B120&gt;N$230, $B120&lt;N$231)), N120, "")</f>
        <v/>
      </c>
      <c r="BW120" s="2" t="str">
        <f>IF(OR($B120&lt;O$229, AND($B120&gt;O$230, $B120&lt;O$231)), O120, "")</f>
        <v/>
      </c>
      <c r="BZ120" s="2" t="str">
        <f>IF(OR(AND($B120&gt;C$230, $B120&lt;C$231), $B120&gt;C$232), C120, "")</f>
        <v/>
      </c>
      <c r="CA120" s="2" t="str">
        <f>IF(OR(AND($B120&gt;D$230, $B120&lt;D$231), $B120&gt;D$232), D120, "")</f>
        <v/>
      </c>
      <c r="CB120" s="2" t="str">
        <f>IF(OR(AND($B120&gt;E$230, $B120&lt;E$231), $B120&gt;E$232), E120, "")</f>
        <v/>
      </c>
      <c r="CC120" s="2" t="str">
        <f>IF(OR(AND($B120&gt;F$230, $B120&lt;F$231), $B120&gt;F$232), F120, "")</f>
        <v/>
      </c>
      <c r="CD120" s="2" t="str">
        <f>IF(OR(AND($B120&gt;G$230, $B120&lt;G$231), $B120&gt;G$232), G120, "")</f>
        <v/>
      </c>
      <c r="CE120" s="2" t="str">
        <f>IF(OR(AND($B120&gt;H$230, $B120&lt;H$231), $B120&gt;H$232), H120, "")</f>
        <v/>
      </c>
      <c r="CF120" s="2" t="str">
        <f>IF(OR(AND($B120&gt;I$230, $B120&lt;I$231), $B120&gt;I$232), I120, "")</f>
        <v/>
      </c>
      <c r="CG120" s="2" t="str">
        <f>IF(OR(AND($B120&gt;J$230, $B120&lt;J$231), $B120&gt;J$232), J120, "")</f>
        <v/>
      </c>
      <c r="CH120" s="2" t="str">
        <f>IF(OR(AND($B120&gt;K$230, $B120&lt;K$231), $B120&gt;K$232), K120, "")</f>
        <v/>
      </c>
      <c r="CI120" s="2" t="str">
        <f>IF(OR(AND($B120&gt;L$230, $B120&lt;L$231), $B120&gt;L$232), L120, "")</f>
        <v/>
      </c>
      <c r="CJ120" s="2" t="str">
        <f>IF(OR(AND($B120&gt;M$230, $B120&lt;M$231), $B120&gt;M$232), M120, "")</f>
        <v/>
      </c>
      <c r="CK120" s="2" t="str">
        <f>IF(OR(AND($B120&gt;N$230, $B120&lt;N$231), $B120&gt;N$232), N120, "")</f>
        <v/>
      </c>
      <c r="CL120" s="2" t="str">
        <f>IF(OR(AND($B120&gt;O$230, $B120&lt;O$231), $B120&gt;O$232), O120, "")</f>
        <v/>
      </c>
      <c r="CO120" s="2">
        <f>BK$207*$B120+BK$209</f>
        <v>93.959727136198111</v>
      </c>
      <c r="CP120" s="2">
        <f>BL$207*$B120+BL$209</f>
        <v>95.935123913668676</v>
      </c>
      <c r="CQ120" s="2">
        <f>BM$207*$B120+BM$209</f>
        <v>96.475799051352439</v>
      </c>
      <c r="CR120" s="2">
        <f>BN$207*$B120+BN$209</f>
        <v>96.535565909976455</v>
      </c>
      <c r="CS120" s="2">
        <f>BO$207*$B120+BO$209</f>
        <v>97.140135612335939</v>
      </c>
      <c r="CT120" s="2">
        <f>BP$207*$B120+BP$209</f>
        <v>99.728052376729622</v>
      </c>
      <c r="CU120" s="2">
        <f>BQ$207*$B120+BQ$209</f>
        <v>102.02008827440265</v>
      </c>
      <c r="CV120" s="2">
        <f>BR$207*$B120+BR$209</f>
        <v>102.78789360470475</v>
      </c>
      <c r="CW120" s="2">
        <f>BS$207*$B120+BS$209</f>
        <v>99.660311047924722</v>
      </c>
      <c r="CX120" s="2">
        <f>BT$207*$B120+BT$209</f>
        <v>94.72971840888907</v>
      </c>
      <c r="CY120" s="2">
        <f>BU$207*$B120+BU$209</f>
        <v>88.182768100884829</v>
      </c>
      <c r="CZ120" s="2">
        <f>BV$207*$B120+BV$209</f>
        <v>78.875995765445552</v>
      </c>
      <c r="DA120" s="2">
        <f>BW$207*$B120+BW$209</f>
        <v>67.597163681964034</v>
      </c>
      <c r="DD120" s="2">
        <f>BZ$207*$B120+BZ$209</f>
        <v>91.967229389935369</v>
      </c>
      <c r="DE120" s="2">
        <f>CA$207*$B120+CA$209</f>
        <v>93.975785504357646</v>
      </c>
      <c r="DF120" s="2">
        <f>CB$207*$B120+CB$209</f>
        <v>95.137254244895701</v>
      </c>
      <c r="DG120" s="2">
        <f>CC$207*$B120+CC$209</f>
        <v>95.273868477232952</v>
      </c>
      <c r="DH120" s="2">
        <f>CD$207*$B120+CD$209</f>
        <v>95.740816854677348</v>
      </c>
      <c r="DI120" s="2">
        <f>CE$207*$B120+CE$209</f>
        <v>98.274944045777573</v>
      </c>
      <c r="DJ120" s="2">
        <f>CF$207*$B120+CF$209</f>
        <v>99.893018292976336</v>
      </c>
      <c r="DK120" s="2">
        <f>CG$207*$B120+CG$209</f>
        <v>100.22307065677742</v>
      </c>
      <c r="DL120" s="2">
        <f>CH$207*$B120+CH$209</f>
        <v>96.988056560103615</v>
      </c>
      <c r="DM120" s="2">
        <f>CI$207*$B120+CI$209</f>
        <v>92.447841907091217</v>
      </c>
      <c r="DN120" s="2">
        <f>CJ$207*$B120+CJ$209</f>
        <v>86.010817584621961</v>
      </c>
      <c r="DO120" s="2">
        <f>CK$207*$B120+CK$209</f>
        <v>76.979388175080388</v>
      </c>
      <c r="DP120" s="2">
        <f>CL$207*$B120+CL$209</f>
        <v>66.315297948885046</v>
      </c>
      <c r="DS120" s="2">
        <f>POWER(10,($B120-C$227)/C$228)/(1+POWER(10,($B120-C$227)/C$228))</f>
        <v>0.72983938199227261</v>
      </c>
      <c r="DT120" s="2">
        <f>POWER(10,($B120-D$227)/D$228)/(1+POWER(10,($B120-D$227)/D$228))</f>
        <v>0.77222695260620278</v>
      </c>
      <c r="DU120" s="2">
        <f>POWER(10,($B120-E$227)/E$228)/(1+POWER(10,($B120-E$227)/E$228))</f>
        <v>0.77762851884577722</v>
      </c>
      <c r="DV120" s="2">
        <f>POWER(10,($B120-F$227)/F$228)/(1+POWER(10,($B120-F$227)/F$228))</f>
        <v>0.79578963513208234</v>
      </c>
      <c r="DW120" s="2">
        <f>POWER(10,($B120-G$227)/G$228)/(1+POWER(10,($B120-G$227)/G$228))</f>
        <v>0.78643531638697972</v>
      </c>
      <c r="DX120" s="2">
        <f>POWER(10,($B120-H$227)/H$228)/(1+POWER(10,($B120-H$227)/H$228))</f>
        <v>0.7808706550688258</v>
      </c>
      <c r="DY120" s="2">
        <f>POWER(10,($B120-I$227)/I$228)/(1+POWER(10,($B120-I$227)/I$228))</f>
        <v>0.79094591334923381</v>
      </c>
      <c r="DZ120" s="2">
        <f>POWER(10,($B120-J$227)/J$228)/(1+POWER(10,($B120-J$227)/J$228))</f>
        <v>0.78510782729021222</v>
      </c>
      <c r="EA120" s="2">
        <f>POWER(10,($B120-K$227)/K$228)/(1+POWER(10,($B120-K$227)/K$228))</f>
        <v>0.787834646380417</v>
      </c>
      <c r="EB120" s="2">
        <f>POWER(10,($B120-L$227)/L$228)/(1+POWER(10,($B120-L$227)/L$228))</f>
        <v>0.78126241114262218</v>
      </c>
      <c r="EC120" s="2">
        <f>POWER(10,($B120-M$227)/M$228)/(1+POWER(10,($B120-M$227)/M$228))</f>
        <v>0.77365167849382288</v>
      </c>
      <c r="ED120" s="2">
        <f>POWER(10,($B120-N$227)/N$228)/(1+POWER(10,($B120-N$227)/N$228))</f>
        <v>0.8028005355588429</v>
      </c>
      <c r="EE120" s="2">
        <f>POWER(10,($B120-O$227)/O$228)/(1+POWER(10,($B120-O$227)/O$228))</f>
        <v>0.78351485941384147</v>
      </c>
    </row>
    <row r="121" spans="2:135" x14ac:dyDescent="0.25">
      <c r="B121" s="2">
        <v>115</v>
      </c>
      <c r="C121">
        <v>93.585999999999999</v>
      </c>
      <c r="D121">
        <v>97.94</v>
      </c>
      <c r="E121">
        <v>97.644000000000005</v>
      </c>
      <c r="F121">
        <v>100.69499999999999</v>
      </c>
      <c r="G121">
        <v>101.61</v>
      </c>
      <c r="H121">
        <v>104.831</v>
      </c>
      <c r="I121">
        <v>109.136</v>
      </c>
      <c r="J121">
        <v>110.017</v>
      </c>
      <c r="K121">
        <v>109.08499999999999</v>
      </c>
      <c r="L121">
        <v>102.068</v>
      </c>
      <c r="M121">
        <v>96.626999999999995</v>
      </c>
      <c r="N121">
        <v>89.852500000000006</v>
      </c>
      <c r="O121">
        <v>75.317499999999995</v>
      </c>
      <c r="R121" s="5">
        <f>AV121+(C$209*_xlfn.NORM.DIST($B121,C$214*C$215+C$213,C$219*C$214,FALSE))+(C$211*_xlfn.NORM.DIST($B121,C$214*C$216+C$213,C$220*C$214,FALSE))+(C$210*_xlfn.NORM.DIST($B121,C$214*C$217+C$213,C$221*C$214,FALSE))+(C$212*_xlfn.NORM.DIST($B121,C$214*C$218+C$213,C$222*C$214,FALSE))</f>
        <v>92.485872555333884</v>
      </c>
      <c r="S121" s="5">
        <f>AW121+(D$209*_xlfn.NORM.DIST($B121,D$214*D$215+D$213,D$219*D$214,FALSE))+(D$211*_xlfn.NORM.DIST($B121,D$214*D$216+D$213,D$220*D$214,FALSE))+(D$210*_xlfn.NORM.DIST($B121,D$214*D$217+D$213,D$221*D$214,FALSE))+(D$212*_xlfn.NORM.DIST($B121,D$214*D$218+D$213,D$222*D$214,FALSE))</f>
        <v>95.717338860871934</v>
      </c>
      <c r="T121" s="5">
        <f>AX121+(E$209*_xlfn.NORM.DIST($B121,E$214*E$215+E$213,E$219*E$214,FALSE))+(E$211*_xlfn.NORM.DIST($B121,E$214*E$216+E$213,E$220*E$214,FALSE))+(E$210*_xlfn.NORM.DIST($B121,E$214*E$217+E$213,E$221*E$214,FALSE))+(E$212*_xlfn.NORM.DIST($B121,E$214*E$218+E$213,E$222*E$214,FALSE))</f>
        <v>98.83817555736988</v>
      </c>
      <c r="U121" s="5">
        <f>AY121+(F$209*_xlfn.NORM.DIST($B121,F$214*F$215+F$213,F$219*F$214,FALSE))+(F$211*_xlfn.NORM.DIST($B121,F$214*F$216+F$213,F$220*F$214,FALSE))+(F$210*_xlfn.NORM.DIST($B121,F$214*F$217+F$213,F$221*F$214,FALSE))+(F$212*_xlfn.NORM.DIST($B121,F$214*F$218+F$213,F$222*F$214,FALSE))</f>
        <v>100.92657386569071</v>
      </c>
      <c r="V121" s="5">
        <f>AZ121+(G$209*_xlfn.NORM.DIST($B121,G$214*G$215+G$213,G$219*G$214,FALSE))+(G$211*_xlfn.NORM.DIST($B121,G$214*G$216+G$213,G$220*G$214,FALSE))+(G$210*_xlfn.NORM.DIST($B121,G$214*G$217+G$213,G$221*G$214,FALSE))+(G$212*_xlfn.NORM.DIST($B121,G$214*G$218+G$213,G$222*G$214,FALSE))</f>
        <v>102.17875917177282</v>
      </c>
      <c r="W121" s="5">
        <f>BA121+(H$209*_xlfn.NORM.DIST($B121,H$214*H$215+H$213,H$219*H$214,FALSE))+(H$211*_xlfn.NORM.DIST($B121,H$214*H$216+H$213,H$220*H$214,FALSE))+(H$210*_xlfn.NORM.DIST($B121,H$214*H$217+H$213,H$221*H$214,FALSE))+(H$212*_xlfn.NORM.DIST($B121,H$214*H$218+H$213,H$222*H$214,FALSE))</f>
        <v>105.88317914595932</v>
      </c>
      <c r="X121" s="5">
        <f>BB121+(I$209*_xlfn.NORM.DIST($B121,I$214*I$215+I$213,I$219*I$214,FALSE))+(I$211*_xlfn.NORM.DIST($B121,I$214*I$216+I$213,I$220*I$214,FALSE))+(I$210*_xlfn.NORM.DIST($B121,I$214*I$217+I$213,I$221*I$214,FALSE))+(I$212*_xlfn.NORM.DIST($B121,I$214*I$218+I$213,I$222*I$214,FALSE))</f>
        <v>111.59242849811744</v>
      </c>
      <c r="Y121" s="5">
        <f>BC121+(J$209*_xlfn.NORM.DIST($B121,J$214*J$215+J$213,J$219*J$214,FALSE))+(J$211*_xlfn.NORM.DIST($B121,J$214*J$216+J$213,J$220*J$214,FALSE))+(J$210*_xlfn.NORM.DIST($B121,J$214*J$217+J$213,J$221*J$214,FALSE))+(J$212*_xlfn.NORM.DIST($B121,J$214*J$218+J$213,J$222*J$214,FALSE))</f>
        <v>111.58609958833048</v>
      </c>
      <c r="Z121" s="5">
        <f>BD121+(K$209*_xlfn.NORM.DIST($B121,K$214*K$215+K$213,K$219*K$214,FALSE))+(K$211*_xlfn.NORM.DIST($B121,K$214*K$216+K$213,K$220*K$214,FALSE))+(K$210*_xlfn.NORM.DIST($B121,K$214*K$217+K$213,K$221*K$214,FALSE))+(K$212*_xlfn.NORM.DIST($B121,K$214*K$218+K$213,K$222*K$214,FALSE))</f>
        <v>108.83849457803012</v>
      </c>
      <c r="AA121" s="5">
        <f>BE121+(L$209*_xlfn.NORM.DIST($B121,L$214*L$215+L$213,L$219*L$214,FALSE))+(L$211*_xlfn.NORM.DIST($B121,L$214*L$216+L$213,L$220*L$214,FALSE))+(L$210*_xlfn.NORM.DIST($B121,L$214*L$217+L$213,L$221*L$214,FALSE))+(L$212*_xlfn.NORM.DIST($B121,L$214*L$218+L$213,L$222*L$214,FALSE))</f>
        <v>103.27918123246334</v>
      </c>
      <c r="AB121" s="5">
        <f>BF121+(M$209*_xlfn.NORM.DIST($B121,M$214*M$215+M$213,M$219*M$214,FALSE))+(M$211*_xlfn.NORM.DIST($B121,M$214*M$216+M$213,M$220*M$214,FALSE))+(M$210*_xlfn.NORM.DIST($B121,M$214*M$217+M$213,M$221*M$214,FALSE))+(M$212*_xlfn.NORM.DIST($B121,M$214*M$218+M$213,M$222*M$214,FALSE))</f>
        <v>94.618440307566942</v>
      </c>
      <c r="AC121" s="5">
        <f>BG121+(N$209*_xlfn.NORM.DIST($B121,N$214*N$215+N$213,N$219*N$214,FALSE))+(N$211*_xlfn.NORM.DIST($B121,N$214*N$216+N$213,N$220*N$214,FALSE))+(N$210*_xlfn.NORM.DIST($B121,N$214*N$217+N$213,N$221*N$214,FALSE))+(N$212*_xlfn.NORM.DIST($B121,N$214*N$218+N$213,N$222*N$214,FALSE))</f>
        <v>88.325451538929471</v>
      </c>
      <c r="AD121" s="5">
        <f>BH121+(O$209*_xlfn.NORM.DIST($B121,O$214*O$215+O$213,O$219*O$214,FALSE))+(O$211*_xlfn.NORM.DIST($B121,O$214*O$216+O$213,O$220*O$214,FALSE))+(O$210*_xlfn.NORM.DIST($B121,O$214*O$217+O$213,O$221*O$214,FALSE))+(O$212*_xlfn.NORM.DIST($B121,O$214*O$218+O$213,O$222*O$214,FALSE))</f>
        <v>73.334307316505829</v>
      </c>
      <c r="AE121" s="5"/>
      <c r="AG121" s="5">
        <f t="shared" si="26"/>
        <v>1.1001274446661142</v>
      </c>
      <c r="AH121" s="5">
        <f t="shared" si="27"/>
        <v>2.2226611391280642</v>
      </c>
      <c r="AI121" s="5">
        <f t="shared" si="28"/>
        <v>-1.1941755573698742</v>
      </c>
      <c r="AJ121" s="5">
        <f t="shared" si="29"/>
        <v>-0.23157386569072003</v>
      </c>
      <c r="AK121" s="5">
        <f t="shared" si="30"/>
        <v>-0.56875917177282531</v>
      </c>
      <c r="AL121" s="5">
        <f t="shared" si="31"/>
        <v>-1.0521791459593146</v>
      </c>
      <c r="AM121" s="5">
        <f t="shared" si="32"/>
        <v>-2.4564284981174467</v>
      </c>
      <c r="AN121" s="5">
        <f t="shared" si="33"/>
        <v>-1.5690995883304879</v>
      </c>
      <c r="AO121" s="5">
        <f t="shared" si="34"/>
        <v>0.24650542196987146</v>
      </c>
      <c r="AP121" s="5">
        <f t="shared" si="35"/>
        <v>-1.2111812324633462</v>
      </c>
      <c r="AQ121" s="5">
        <f t="shared" si="36"/>
        <v>2.0085596924330531</v>
      </c>
      <c r="AR121" s="5">
        <f t="shared" si="37"/>
        <v>1.5270484610705353</v>
      </c>
      <c r="AS121" s="5">
        <f t="shared" si="38"/>
        <v>1.9831926834941669</v>
      </c>
      <c r="AV121" s="2">
        <f t="shared" si="39"/>
        <v>92.413113315480331</v>
      </c>
      <c r="AW121" s="2">
        <f t="shared" si="40"/>
        <v>94.339266488342687</v>
      </c>
      <c r="AX121" s="2">
        <f t="shared" si="41"/>
        <v>95.371702019016183</v>
      </c>
      <c r="AY121" s="2">
        <f t="shared" si="42"/>
        <v>95.470904180854674</v>
      </c>
      <c r="AZ121" s="2">
        <f t="shared" si="43"/>
        <v>96.000501544752268</v>
      </c>
      <c r="BA121" s="2">
        <f t="shared" si="44"/>
        <v>98.563010257859332</v>
      </c>
      <c r="BB121" s="2">
        <f t="shared" si="45"/>
        <v>100.28280666475356</v>
      </c>
      <c r="BC121" s="2">
        <f t="shared" si="46"/>
        <v>100.70310277518867</v>
      </c>
      <c r="BD121" s="2">
        <f t="shared" si="47"/>
        <v>97.47103575769799</v>
      </c>
      <c r="BE121" s="2">
        <f t="shared" si="48"/>
        <v>92.870675020067878</v>
      </c>
      <c r="BF121" s="2">
        <f t="shared" si="49"/>
        <v>86.432259912338878</v>
      </c>
      <c r="BG121" s="2">
        <f t="shared" si="50"/>
        <v>77.301925696214326</v>
      </c>
      <c r="BH121" s="2">
        <f t="shared" si="51"/>
        <v>66.558783148042849</v>
      </c>
      <c r="BK121" s="2" t="str">
        <f>IF(OR($B121&lt;C$229, AND($B121&gt;C$230, $B121&lt;C$231)), C121, "")</f>
        <v/>
      </c>
      <c r="BL121" s="2" t="str">
        <f>IF(OR($B121&lt;D$229, AND($B121&gt;D$230, $B121&lt;D$231)), D121, "")</f>
        <v/>
      </c>
      <c r="BM121" s="2" t="str">
        <f>IF(OR($B121&lt;E$229, AND($B121&gt;E$230, $B121&lt;E$231)), E121, "")</f>
        <v/>
      </c>
      <c r="BN121" s="2" t="str">
        <f>IF(OR($B121&lt;F$229, AND($B121&gt;F$230, $B121&lt;F$231)), F121, "")</f>
        <v/>
      </c>
      <c r="BO121" s="2" t="str">
        <f>IF(OR($B121&lt;G$229, AND($B121&gt;G$230, $B121&lt;G$231)), G121, "")</f>
        <v/>
      </c>
      <c r="BP121" s="2" t="str">
        <f>IF(OR($B121&lt;H$229, AND($B121&gt;H$230, $B121&lt;H$231)), H121, "")</f>
        <v/>
      </c>
      <c r="BQ121" s="2" t="str">
        <f>IF(OR($B121&lt;I$229, AND($B121&gt;I$230, $B121&lt;I$231)), I121, "")</f>
        <v/>
      </c>
      <c r="BR121" s="2" t="str">
        <f>IF(OR($B121&lt;J$229, AND($B121&gt;J$230, $B121&lt;J$231)), J121, "")</f>
        <v/>
      </c>
      <c r="BS121" s="2" t="str">
        <f>IF(OR($B121&lt;K$229, AND($B121&gt;K$230, $B121&lt;K$231)), K121, "")</f>
        <v/>
      </c>
      <c r="BT121" s="2" t="str">
        <f>IF(OR($B121&lt;L$229, AND($B121&gt;L$230, $B121&lt;L$231)), L121, "")</f>
        <v/>
      </c>
      <c r="BU121" s="2" t="str">
        <f>IF(OR($B121&lt;M$229, AND($B121&gt;M$230, $B121&lt;M$231)), M121, "")</f>
        <v/>
      </c>
      <c r="BV121" s="2" t="str">
        <f>IF(OR($B121&lt;N$229, AND($B121&gt;N$230, $B121&lt;N$231)), N121, "")</f>
        <v/>
      </c>
      <c r="BW121" s="2" t="str">
        <f>IF(OR($B121&lt;O$229, AND($B121&gt;O$230, $B121&lt;O$231)), O121, "")</f>
        <v/>
      </c>
      <c r="BZ121" s="2" t="str">
        <f>IF(OR(AND($B121&gt;C$230, $B121&lt;C$231), $B121&gt;C$232), C121, "")</f>
        <v/>
      </c>
      <c r="CA121" s="2" t="str">
        <f>IF(OR(AND($B121&gt;D$230, $B121&lt;D$231), $B121&gt;D$232), D121, "")</f>
        <v/>
      </c>
      <c r="CB121" s="2" t="str">
        <f>IF(OR(AND($B121&gt;E$230, $B121&lt;E$231), $B121&gt;E$232), E121, "")</f>
        <v/>
      </c>
      <c r="CC121" s="2" t="str">
        <f>IF(OR(AND($B121&gt;F$230, $B121&lt;F$231), $B121&gt;F$232), F121, "")</f>
        <v/>
      </c>
      <c r="CD121" s="2" t="str">
        <f>IF(OR(AND($B121&gt;G$230, $B121&lt;G$231), $B121&gt;G$232), G121, "")</f>
        <v/>
      </c>
      <c r="CE121" s="2" t="str">
        <f>IF(OR(AND($B121&gt;H$230, $B121&lt;H$231), $B121&gt;H$232), H121, "")</f>
        <v/>
      </c>
      <c r="CF121" s="2" t="str">
        <f>IF(OR(AND($B121&gt;I$230, $B121&lt;I$231), $B121&gt;I$232), I121, "")</f>
        <v/>
      </c>
      <c r="CG121" s="2" t="str">
        <f>IF(OR(AND($B121&gt;J$230, $B121&lt;J$231), $B121&gt;J$232), J121, "")</f>
        <v/>
      </c>
      <c r="CH121" s="2" t="str">
        <f>IF(OR(AND($B121&gt;K$230, $B121&lt;K$231), $B121&gt;K$232), K121, "")</f>
        <v/>
      </c>
      <c r="CI121" s="2" t="str">
        <f>IF(OR(AND($B121&gt;L$230, $B121&lt;L$231), $B121&gt;L$232), L121, "")</f>
        <v/>
      </c>
      <c r="CJ121" s="2" t="str">
        <f>IF(OR(AND($B121&gt;M$230, $B121&lt;M$231), $B121&gt;M$232), M121, "")</f>
        <v/>
      </c>
      <c r="CK121" s="2" t="str">
        <f>IF(OR(AND($B121&gt;N$230, $B121&lt;N$231), $B121&gt;N$232), N121, "")</f>
        <v/>
      </c>
      <c r="CL121" s="2" t="str">
        <f>IF(OR(AND($B121&gt;O$230, $B121&lt;O$231), $B121&gt;O$232), O121, "")</f>
        <v/>
      </c>
      <c r="CO121" s="2">
        <f>BK$207*$B121+BK$209</f>
        <v>93.975041373235939</v>
      </c>
      <c r="CP121" s="2">
        <f>BL$207*$B121+BL$209</f>
        <v>95.943533620736488</v>
      </c>
      <c r="CQ121" s="2">
        <f>BM$207*$B121+BM$209</f>
        <v>96.472324500974565</v>
      </c>
      <c r="CR121" s="2">
        <f>BN$207*$B121+BN$209</f>
        <v>96.533830728983077</v>
      </c>
      <c r="CS121" s="2">
        <f>BO$207*$B121+BO$209</f>
        <v>97.159218920454691</v>
      </c>
      <c r="CT121" s="2">
        <f>BP$207*$B121+BP$209</f>
        <v>99.765615270873923</v>
      </c>
      <c r="CU121" s="2">
        <f>BQ$207*$B121+BQ$209</f>
        <v>102.06401782867886</v>
      </c>
      <c r="CV121" s="2">
        <f>BR$207*$B121+BR$209</f>
        <v>102.8377653972675</v>
      </c>
      <c r="CW121" s="2">
        <f>BS$207*$B121+BS$209</f>
        <v>99.702611052563199</v>
      </c>
      <c r="CX121" s="2">
        <f>BT$207*$B121+BT$209</f>
        <v>94.759974697746941</v>
      </c>
      <c r="CY121" s="2">
        <f>BU$207*$B121+BU$209</f>
        <v>88.220444253635065</v>
      </c>
      <c r="CZ121" s="2">
        <f>BV$207*$B121+BV$209</f>
        <v>78.919431424775723</v>
      </c>
      <c r="DA121" s="2">
        <f>BW$207*$B121+BW$209</f>
        <v>67.627998694423525</v>
      </c>
      <c r="DD121" s="2">
        <f>BZ$207*$B121+BZ$209</f>
        <v>91.885815741223936</v>
      </c>
      <c r="DE121" s="2">
        <f>CA$207*$B121+CA$209</f>
        <v>93.90771356513072</v>
      </c>
      <c r="DF121" s="2">
        <f>CB$207*$B121+CB$209</f>
        <v>95.084660123736896</v>
      </c>
      <c r="DG121" s="2">
        <f>CC$207*$B121+CC$209</f>
        <v>95.22214291547067</v>
      </c>
      <c r="DH121" s="2">
        <f>CD$207*$B121+CD$209</f>
        <v>95.713526621706251</v>
      </c>
      <c r="DI121" s="2">
        <f>CE$207*$B121+CE$209</f>
        <v>98.255227385857879</v>
      </c>
      <c r="DJ121" s="2">
        <f>CF$207*$B121+CF$209</f>
        <v>99.853441028120869</v>
      </c>
      <c r="DK121" s="2">
        <f>CG$207*$B121+CG$209</f>
        <v>100.17023367727222</v>
      </c>
      <c r="DL121" s="2">
        <f>CH$207*$B121+CH$209</f>
        <v>96.922946948753648</v>
      </c>
      <c r="DM121" s="2">
        <f>CI$207*$B121+CI$209</f>
        <v>92.38825275721274</v>
      </c>
      <c r="DN121" s="2">
        <f>CJ$207*$B121+CJ$209</f>
        <v>85.955121815718854</v>
      </c>
      <c r="DO121" s="2">
        <f>CK$207*$B121+CK$209</f>
        <v>76.939562647385628</v>
      </c>
      <c r="DP121" s="2">
        <f>CL$207*$B121+CL$209</f>
        <v>66.289353043605601</v>
      </c>
      <c r="DS121" s="2">
        <f>POWER(10,($B121-C$227)/C$228)/(1+POWER(10,($B121-C$227)/C$228))</f>
        <v>0.74761099702353384</v>
      </c>
      <c r="DT121" s="2">
        <f>POWER(10,($B121-D$227)/D$228)/(1+POWER(10,($B121-D$227)/D$228))</f>
        <v>0.78802010422107172</v>
      </c>
      <c r="DU121" s="2">
        <f>POWER(10,($B121-E$227)/E$228)/(1+POWER(10,($B121-E$227)/E$228))</f>
        <v>0.79314746419399262</v>
      </c>
      <c r="DV121" s="2">
        <f>POWER(10,($B121-F$227)/F$228)/(1+POWER(10,($B121-F$227)/F$228))</f>
        <v>0.8103502504015182</v>
      </c>
      <c r="DW121" s="2">
        <f>POWER(10,($B121-G$227)/G$228)/(1+POWER(10,($B121-G$227)/G$228))</f>
        <v>0.80149654024272121</v>
      </c>
      <c r="DX121" s="2">
        <f>POWER(10,($B121-H$227)/H$228)/(1+POWER(10,($B121-H$227)/H$228))</f>
        <v>0.79622262926309018</v>
      </c>
      <c r="DY121" s="2">
        <f>POWER(10,($B121-I$227)/I$228)/(1+POWER(10,($B121-I$227)/I$228))</f>
        <v>0.80576760032751837</v>
      </c>
      <c r="DZ121" s="2">
        <f>POWER(10,($B121-J$227)/J$228)/(1+POWER(10,($B121-J$227)/J$228))</f>
        <v>0.80023888978632274</v>
      </c>
      <c r="EA121" s="2">
        <f>POWER(10,($B121-K$227)/K$228)/(1+POWER(10,($B121-K$227)/K$228))</f>
        <v>0.80282192794690876</v>
      </c>
      <c r="EB121" s="2">
        <f>POWER(10,($B121-L$227)/L$228)/(1+POWER(10,($B121-L$227)/L$228))</f>
        <v>0.79659408861964798</v>
      </c>
      <c r="EC121" s="2">
        <f>POWER(10,($B121-M$227)/M$228)/(1+POWER(10,($B121-M$227)/M$228))</f>
        <v>0.78937298786527998</v>
      </c>
      <c r="ED121" s="2">
        <f>POWER(10,($B121-N$227)/N$228)/(1+POWER(10,($B121-N$227)/N$228))</f>
        <v>0.81697622945174608</v>
      </c>
      <c r="EE121" s="2">
        <f>POWER(10,($B121-O$227)/O$228)/(1+POWER(10,($B121-O$227)/O$228))</f>
        <v>0.79872933193887596</v>
      </c>
    </row>
    <row r="122" spans="2:135" x14ac:dyDescent="0.25">
      <c r="B122" s="2">
        <v>116</v>
      </c>
      <c r="C122">
        <v>93.724000000000004</v>
      </c>
      <c r="D122">
        <v>95.38</v>
      </c>
      <c r="E122">
        <v>99.61</v>
      </c>
      <c r="F122">
        <v>101.18600000000001</v>
      </c>
      <c r="G122">
        <v>102.119</v>
      </c>
      <c r="H122">
        <v>107.91500000000001</v>
      </c>
      <c r="I122">
        <v>112.051</v>
      </c>
      <c r="J122">
        <v>113.47499999999999</v>
      </c>
      <c r="K122">
        <v>110.932</v>
      </c>
      <c r="L122">
        <v>105.983</v>
      </c>
      <c r="M122">
        <v>97.22</v>
      </c>
      <c r="N122">
        <v>90.934399999999997</v>
      </c>
      <c r="O122">
        <v>77.126999999999995</v>
      </c>
      <c r="R122" s="5">
        <f>AV122+(C$209*_xlfn.NORM.DIST($B122,C$214*C$215+C$213,C$219*C$214,FALSE))+(C$211*_xlfn.NORM.DIST($B122,C$214*C$216+C$213,C$220*C$214,FALSE))+(C$210*_xlfn.NORM.DIST($B122,C$214*C$217+C$213,C$221*C$214,FALSE))+(C$212*_xlfn.NORM.DIST($B122,C$214*C$218+C$213,C$222*C$214,FALSE))</f>
        <v>92.432395462481921</v>
      </c>
      <c r="S122" s="5">
        <f>AW122+(D$209*_xlfn.NORM.DIST($B122,D$214*D$215+D$213,D$219*D$214,FALSE))+(D$211*_xlfn.NORM.DIST($B122,D$214*D$216+D$213,D$220*D$214,FALSE))+(D$210*_xlfn.NORM.DIST($B122,D$214*D$217+D$213,D$221*D$214,FALSE))+(D$212*_xlfn.NORM.DIST($B122,D$214*D$218+D$213,D$222*D$214,FALSE))</f>
        <v>96.093849707896339</v>
      </c>
      <c r="T122" s="5">
        <f>AX122+(E$209*_xlfn.NORM.DIST($B122,E$214*E$215+E$213,E$219*E$214,FALSE))+(E$211*_xlfn.NORM.DIST($B122,E$214*E$216+E$213,E$220*E$214,FALSE))+(E$210*_xlfn.NORM.DIST($B122,E$214*E$217+E$213,E$221*E$214,FALSE))+(E$212*_xlfn.NORM.DIST($B122,E$214*E$218+E$213,E$222*E$214,FALSE))</f>
        <v>99.776711944437821</v>
      </c>
      <c r="U122" s="5">
        <f>AY122+(F$209*_xlfn.NORM.DIST($B122,F$214*F$215+F$213,F$219*F$214,FALSE))+(F$211*_xlfn.NORM.DIST($B122,F$214*F$216+F$213,F$220*F$214,FALSE))+(F$210*_xlfn.NORM.DIST($B122,F$214*F$217+F$213,F$221*F$214,FALSE))+(F$212*_xlfn.NORM.DIST($B122,F$214*F$218+F$213,F$222*F$214,FALSE))</f>
        <v>102.08397229045841</v>
      </c>
      <c r="V122" s="5">
        <f>AZ122+(G$209*_xlfn.NORM.DIST($B122,G$214*G$215+G$213,G$219*G$214,FALSE))+(G$211*_xlfn.NORM.DIST($B122,G$214*G$216+G$213,G$220*G$214,FALSE))+(G$210*_xlfn.NORM.DIST($B122,G$214*G$217+G$213,G$221*G$214,FALSE))+(G$212*_xlfn.NORM.DIST($B122,G$214*G$218+G$213,G$222*G$214,FALSE))</f>
        <v>103.81529214495386</v>
      </c>
      <c r="W122" s="5">
        <f>BA122+(H$209*_xlfn.NORM.DIST($B122,H$214*H$215+H$213,H$219*H$214,FALSE))+(H$211*_xlfn.NORM.DIST($B122,H$214*H$216+H$213,H$220*H$214,FALSE))+(H$210*_xlfn.NORM.DIST($B122,H$214*H$217+H$213,H$221*H$214,FALSE))+(H$212*_xlfn.NORM.DIST($B122,H$214*H$218+H$213,H$222*H$214,FALSE))</f>
        <v>107.97468453940759</v>
      </c>
      <c r="X122" s="5">
        <f>BB122+(I$209*_xlfn.NORM.DIST($B122,I$214*I$215+I$213,I$219*I$214,FALSE))+(I$211*_xlfn.NORM.DIST($B122,I$214*I$216+I$213,I$220*I$214,FALSE))+(I$210*_xlfn.NORM.DIST($B122,I$214*I$217+I$213,I$221*I$214,FALSE))+(I$212*_xlfn.NORM.DIST($B122,I$214*I$218+I$213,I$222*I$214,FALSE))</f>
        <v>114.28789106949624</v>
      </c>
      <c r="Y122" s="5">
        <f>BC122+(J$209*_xlfn.NORM.DIST($B122,J$214*J$215+J$213,J$219*J$214,FALSE))+(J$211*_xlfn.NORM.DIST($B122,J$214*J$216+J$213,J$220*J$214,FALSE))+(J$210*_xlfn.NORM.DIST($B122,J$214*J$217+J$213,J$221*J$214,FALSE))+(J$212*_xlfn.NORM.DIST($B122,J$214*J$218+J$213,J$222*J$214,FALSE))</f>
        <v>114.48121689451483</v>
      </c>
      <c r="Z122" s="5">
        <f>BD122+(K$209*_xlfn.NORM.DIST($B122,K$214*K$215+K$213,K$219*K$214,FALSE))+(K$211*_xlfn.NORM.DIST($B122,K$214*K$216+K$213,K$220*K$214,FALSE))+(K$210*_xlfn.NORM.DIST($B122,K$214*K$217+K$213,K$221*K$214,FALSE))+(K$212*_xlfn.NORM.DIST($B122,K$214*K$218+K$213,K$222*K$214,FALSE))</f>
        <v>111.86396258529589</v>
      </c>
      <c r="AA122" s="5">
        <f>BE122+(L$209*_xlfn.NORM.DIST($B122,L$214*L$215+L$213,L$219*L$214,FALSE))+(L$211*_xlfn.NORM.DIST($B122,L$214*L$216+L$213,L$220*L$214,FALSE))+(L$210*_xlfn.NORM.DIST($B122,L$214*L$217+L$213,L$221*L$214,FALSE))+(L$212*_xlfn.NORM.DIST($B122,L$214*L$218+L$213,L$222*L$214,FALSE))</f>
        <v>106.40550174697282</v>
      </c>
      <c r="AB122" s="5">
        <f>BF122+(M$209*_xlfn.NORM.DIST($B122,M$214*M$215+M$213,M$219*M$214,FALSE))+(M$211*_xlfn.NORM.DIST($B122,M$214*M$216+M$213,M$220*M$214,FALSE))+(M$210*_xlfn.NORM.DIST($B122,M$214*M$217+M$213,M$221*M$214,FALSE))+(M$212*_xlfn.NORM.DIST($B122,M$214*M$218+M$213,M$222*M$214,FALSE))</f>
        <v>97.484197814785219</v>
      </c>
      <c r="AC122" s="5">
        <f>BG122+(N$209*_xlfn.NORM.DIST($B122,N$214*N$215+N$213,N$219*N$214,FALSE))+(N$211*_xlfn.NORM.DIST($B122,N$214*N$216+N$213,N$220*N$214,FALSE))+(N$210*_xlfn.NORM.DIST($B122,N$214*N$217+N$213,N$221*N$214,FALSE))+(N$212*_xlfn.NORM.DIST($B122,N$214*N$218+N$213,N$222*N$214,FALSE))</f>
        <v>91.187198920441674</v>
      </c>
      <c r="AD122" s="5">
        <f>BH122+(O$209*_xlfn.NORM.DIST($B122,O$214*O$215+O$213,O$219*O$214,FALSE))+(O$211*_xlfn.NORM.DIST($B122,O$214*O$216+O$213,O$220*O$214,FALSE))+(O$210*_xlfn.NORM.DIST($B122,O$214*O$217+O$213,O$221*O$214,FALSE))+(O$212*_xlfn.NORM.DIST($B122,O$214*O$218+O$213,O$222*O$214,FALSE))</f>
        <v>75.724781847553572</v>
      </c>
      <c r="AE122" s="5"/>
      <c r="AG122" s="5">
        <f t="shared" si="26"/>
        <v>1.2916045375180829</v>
      </c>
      <c r="AH122" s="5">
        <f t="shared" si="27"/>
        <v>-0.71384970789634394</v>
      </c>
      <c r="AI122" s="5">
        <f t="shared" si="28"/>
        <v>-0.16671194443782156</v>
      </c>
      <c r="AJ122" s="5">
        <f t="shared" si="29"/>
        <v>-0.89797229045839799</v>
      </c>
      <c r="AK122" s="5">
        <f t="shared" si="30"/>
        <v>-1.6962921449538584</v>
      </c>
      <c r="AL122" s="5">
        <f t="shared" si="31"/>
        <v>-5.9684539407584225E-2</v>
      </c>
      <c r="AM122" s="5">
        <f t="shared" si="32"/>
        <v>-2.2368910694962381</v>
      </c>
      <c r="AN122" s="5">
        <f t="shared" si="33"/>
        <v>-1.0062168945148358</v>
      </c>
      <c r="AO122" s="5">
        <f t="shared" si="34"/>
        <v>-0.93196258529589215</v>
      </c>
      <c r="AP122" s="5">
        <f t="shared" si="35"/>
        <v>-0.42250174697281295</v>
      </c>
      <c r="AQ122" s="5">
        <f t="shared" si="36"/>
        <v>-0.26419781478521998</v>
      </c>
      <c r="AR122" s="5">
        <f t="shared" si="37"/>
        <v>-0.25279892044167696</v>
      </c>
      <c r="AS122" s="5">
        <f t="shared" si="38"/>
        <v>1.402218152446423</v>
      </c>
      <c r="AV122" s="2">
        <f t="shared" si="39"/>
        <v>92.31899600886841</v>
      </c>
      <c r="AW122" s="2">
        <f t="shared" si="40"/>
        <v>94.25577021305898</v>
      </c>
      <c r="AX122" s="2">
        <f t="shared" si="41"/>
        <v>95.308142625804365</v>
      </c>
      <c r="AY122" s="2">
        <f t="shared" si="42"/>
        <v>95.409933629125533</v>
      </c>
      <c r="AZ122" s="2">
        <f t="shared" si="43"/>
        <v>95.961157789362844</v>
      </c>
      <c r="BA122" s="2">
        <f t="shared" si="44"/>
        <v>98.532176562166583</v>
      </c>
      <c r="BB122" s="2">
        <f t="shared" si="45"/>
        <v>100.22730835848174</v>
      </c>
      <c r="BC122" s="2">
        <f t="shared" si="46"/>
        <v>100.63112064601387</v>
      </c>
      <c r="BD122" s="2">
        <f t="shared" si="47"/>
        <v>97.386182121708885</v>
      </c>
      <c r="BE122" s="2">
        <f t="shared" si="48"/>
        <v>92.793626707684496</v>
      </c>
      <c r="BF122" s="2">
        <f t="shared" si="49"/>
        <v>86.36107301406328</v>
      </c>
      <c r="BG122" s="2">
        <f t="shared" si="50"/>
        <v>77.249750734283396</v>
      </c>
      <c r="BH122" s="2">
        <f t="shared" si="51"/>
        <v>66.524171926323177</v>
      </c>
      <c r="BK122" s="2" t="str">
        <f>IF(OR($B122&lt;C$229, AND($B122&gt;C$230, $B122&lt;C$231)), C122, "")</f>
        <v/>
      </c>
      <c r="BL122" s="2" t="str">
        <f>IF(OR($B122&lt;D$229, AND($B122&gt;D$230, $B122&lt;D$231)), D122, "")</f>
        <v/>
      </c>
      <c r="BM122" s="2" t="str">
        <f>IF(OR($B122&lt;E$229, AND($B122&gt;E$230, $B122&lt;E$231)), E122, "")</f>
        <v/>
      </c>
      <c r="BN122" s="2" t="str">
        <f>IF(OR($B122&lt;F$229, AND($B122&gt;F$230, $B122&lt;F$231)), F122, "")</f>
        <v/>
      </c>
      <c r="BO122" s="2" t="str">
        <f>IF(OR($B122&lt;G$229, AND($B122&gt;G$230, $B122&lt;G$231)), G122, "")</f>
        <v/>
      </c>
      <c r="BP122" s="2" t="str">
        <f>IF(OR($B122&lt;H$229, AND($B122&gt;H$230, $B122&lt;H$231)), H122, "")</f>
        <v/>
      </c>
      <c r="BQ122" s="2" t="str">
        <f>IF(OR($B122&lt;I$229, AND($B122&gt;I$230, $B122&lt;I$231)), I122, "")</f>
        <v/>
      </c>
      <c r="BR122" s="2" t="str">
        <f>IF(OR($B122&lt;J$229, AND($B122&gt;J$230, $B122&lt;J$231)), J122, "")</f>
        <v/>
      </c>
      <c r="BS122" s="2" t="str">
        <f>IF(OR($B122&lt;K$229, AND($B122&gt;K$230, $B122&lt;K$231)), K122, "")</f>
        <v/>
      </c>
      <c r="BT122" s="2" t="str">
        <f>IF(OR($B122&lt;L$229, AND($B122&gt;L$230, $B122&lt;L$231)), L122, "")</f>
        <v/>
      </c>
      <c r="BU122" s="2" t="str">
        <f>IF(OR($B122&lt;M$229, AND($B122&gt;M$230, $B122&lt;M$231)), M122, "")</f>
        <v/>
      </c>
      <c r="BV122" s="2" t="str">
        <f>IF(OR($B122&lt;N$229, AND($B122&gt;N$230, $B122&lt;N$231)), N122, "")</f>
        <v/>
      </c>
      <c r="BW122" s="2" t="str">
        <f>IF(OR($B122&lt;O$229, AND($B122&gt;O$230, $B122&lt;O$231)), O122, "")</f>
        <v/>
      </c>
      <c r="BZ122" s="2" t="str">
        <f>IF(OR(AND($B122&gt;C$230, $B122&lt;C$231), $B122&gt;C$232), C122, "")</f>
        <v/>
      </c>
      <c r="CA122" s="2" t="str">
        <f>IF(OR(AND($B122&gt;D$230, $B122&lt;D$231), $B122&gt;D$232), D122, "")</f>
        <v/>
      </c>
      <c r="CB122" s="2" t="str">
        <f>IF(OR(AND($B122&gt;E$230, $B122&lt;E$231), $B122&gt;E$232), E122, "")</f>
        <v/>
      </c>
      <c r="CC122" s="2" t="str">
        <f>IF(OR(AND($B122&gt;F$230, $B122&lt;F$231), $B122&gt;F$232), F122, "")</f>
        <v/>
      </c>
      <c r="CD122" s="2" t="str">
        <f>IF(OR(AND($B122&gt;G$230, $B122&lt;G$231), $B122&gt;G$232), G122, "")</f>
        <v/>
      </c>
      <c r="CE122" s="2" t="str">
        <f>IF(OR(AND($B122&gt;H$230, $B122&lt;H$231), $B122&gt;H$232), H122, "")</f>
        <v/>
      </c>
      <c r="CF122" s="2" t="str">
        <f>IF(OR(AND($B122&gt;I$230, $B122&lt;I$231), $B122&gt;I$232), I122, "")</f>
        <v/>
      </c>
      <c r="CG122" s="2" t="str">
        <f>IF(OR(AND($B122&gt;J$230, $B122&lt;J$231), $B122&gt;J$232), J122, "")</f>
        <v/>
      </c>
      <c r="CH122" s="2" t="str">
        <f>IF(OR(AND($B122&gt;K$230, $B122&lt;K$231), $B122&gt;K$232), K122, "")</f>
        <v/>
      </c>
      <c r="CI122" s="2" t="str">
        <f>IF(OR(AND($B122&gt;L$230, $B122&lt;L$231), $B122&gt;L$232), L122, "")</f>
        <v/>
      </c>
      <c r="CJ122" s="2" t="str">
        <f>IF(OR(AND($B122&gt;M$230, $B122&lt;M$231), $B122&gt;M$232), M122, "")</f>
        <v/>
      </c>
      <c r="CK122" s="2" t="str">
        <f>IF(OR(AND($B122&gt;N$230, $B122&lt;N$231), $B122&gt;N$232), N122, "")</f>
        <v/>
      </c>
      <c r="CL122" s="2" t="str">
        <f>IF(OR(AND($B122&gt;O$230, $B122&lt;O$231), $B122&gt;O$232), O122, "")</f>
        <v/>
      </c>
      <c r="CO122" s="2">
        <f>BK$207*$B122+BK$209</f>
        <v>93.990355610273767</v>
      </c>
      <c r="CP122" s="2">
        <f>BL$207*$B122+BL$209</f>
        <v>95.951943327804315</v>
      </c>
      <c r="CQ122" s="2">
        <f>BM$207*$B122+BM$209</f>
        <v>96.468849950596706</v>
      </c>
      <c r="CR122" s="2">
        <f>BN$207*$B122+BN$209</f>
        <v>96.532095547989712</v>
      </c>
      <c r="CS122" s="2">
        <f>BO$207*$B122+BO$209</f>
        <v>97.178302228573457</v>
      </c>
      <c r="CT122" s="2">
        <f>BP$207*$B122+BP$209</f>
        <v>99.80317816501821</v>
      </c>
      <c r="CU122" s="2">
        <f>BQ$207*$B122+BQ$209</f>
        <v>102.10794738295505</v>
      </c>
      <c r="CV122" s="2">
        <f>BR$207*$B122+BR$209</f>
        <v>102.88763718983026</v>
      </c>
      <c r="CW122" s="2">
        <f>BS$207*$B122+BS$209</f>
        <v>99.744911057201676</v>
      </c>
      <c r="CX122" s="2">
        <f>BT$207*$B122+BT$209</f>
        <v>94.790230986604811</v>
      </c>
      <c r="CY122" s="2">
        <f>BU$207*$B122+BU$209</f>
        <v>88.258120406385288</v>
      </c>
      <c r="CZ122" s="2">
        <f>BV$207*$B122+BV$209</f>
        <v>78.962867084105895</v>
      </c>
      <c r="DA122" s="2">
        <f>BW$207*$B122+BW$209</f>
        <v>67.658833706883016</v>
      </c>
      <c r="DD122" s="2">
        <f>BZ$207*$B122+BZ$209</f>
        <v>91.80440209251249</v>
      </c>
      <c r="DE122" s="2">
        <f>CA$207*$B122+CA$209</f>
        <v>93.839641625903809</v>
      </c>
      <c r="DF122" s="2">
        <f>CB$207*$B122+CB$209</f>
        <v>95.032066002578077</v>
      </c>
      <c r="DG122" s="2">
        <f>CC$207*$B122+CC$209</f>
        <v>95.170417353708373</v>
      </c>
      <c r="DH122" s="2">
        <f>CD$207*$B122+CD$209</f>
        <v>95.686236388735153</v>
      </c>
      <c r="DI122" s="2">
        <f>CE$207*$B122+CE$209</f>
        <v>98.235510725938184</v>
      </c>
      <c r="DJ122" s="2">
        <f>CF$207*$B122+CF$209</f>
        <v>99.813863763265402</v>
      </c>
      <c r="DK122" s="2">
        <f>CG$207*$B122+CG$209</f>
        <v>100.11739669776703</v>
      </c>
      <c r="DL122" s="2">
        <f>CH$207*$B122+CH$209</f>
        <v>96.85783733740368</v>
      </c>
      <c r="DM122" s="2">
        <f>CI$207*$B122+CI$209</f>
        <v>92.328663607334263</v>
      </c>
      <c r="DN122" s="2">
        <f>CJ$207*$B122+CJ$209</f>
        <v>85.899426046815734</v>
      </c>
      <c r="DO122" s="2">
        <f>CK$207*$B122+CK$209</f>
        <v>76.899737119690883</v>
      </c>
      <c r="DP122" s="2">
        <f>CL$207*$B122+CL$209</f>
        <v>66.263408138326142</v>
      </c>
      <c r="DS122" s="2">
        <f>POWER(10,($B122-C$227)/C$228)/(1+POWER(10,($B122-C$227)/C$228))</f>
        <v>0.76459064102930252</v>
      </c>
      <c r="DT122" s="2">
        <f>POWER(10,($B122-D$227)/D$228)/(1+POWER(10,($B122-D$227)/D$228))</f>
        <v>0.80299756101092745</v>
      </c>
      <c r="DU122" s="2">
        <f>POWER(10,($B122-E$227)/E$228)/(1+POWER(10,($B122-E$227)/E$228))</f>
        <v>0.80785098301870972</v>
      </c>
      <c r="DV122" s="2">
        <f>POWER(10,($B122-F$227)/F$228)/(1+POWER(10,($B122-F$227)/F$228))</f>
        <v>0.82410214364667134</v>
      </c>
      <c r="DW122" s="2">
        <f>POWER(10,($B122-G$227)/G$228)/(1+POWER(10,($B122-G$227)/G$228))</f>
        <v>0.81574445759211245</v>
      </c>
      <c r="DX122" s="2">
        <f>POWER(10,($B122-H$227)/H$228)/(1+POWER(10,($B122-H$227)/H$228))</f>
        <v>0.81075971291303295</v>
      </c>
      <c r="DY122" s="2">
        <f>POWER(10,($B122-I$227)/I$228)/(1+POWER(10,($B122-I$227)/I$228))</f>
        <v>0.81977788792534911</v>
      </c>
      <c r="DZ122" s="2">
        <f>POWER(10,($B122-J$227)/J$228)/(1+POWER(10,($B122-J$227)/J$228))</f>
        <v>0.81455619116150135</v>
      </c>
      <c r="EA122" s="2">
        <f>POWER(10,($B122-K$227)/K$228)/(1+POWER(10,($B122-K$227)/K$228))</f>
        <v>0.8169964345966988</v>
      </c>
      <c r="EB122" s="2">
        <f>POWER(10,($B122-L$227)/L$228)/(1+POWER(10,($B122-L$227)/L$228))</f>
        <v>0.81111095951880519</v>
      </c>
      <c r="EC122" s="2">
        <f>POWER(10,($B122-M$227)/M$228)/(1+POWER(10,($B122-M$227)/M$228))</f>
        <v>0.80427859787149503</v>
      </c>
      <c r="ED122" s="2">
        <f>POWER(10,($B122-N$227)/N$228)/(1+POWER(10,($B122-N$227)/N$228))</f>
        <v>0.83034824726044065</v>
      </c>
      <c r="EE122" s="2">
        <f>POWER(10,($B122-O$227)/O$228)/(1+POWER(10,($B122-O$227)/O$228))</f>
        <v>0.81312956142353832</v>
      </c>
    </row>
    <row r="123" spans="2:135" x14ac:dyDescent="0.25">
      <c r="B123" s="2">
        <v>117</v>
      </c>
      <c r="C123">
        <v>93.775999999999996</v>
      </c>
      <c r="D123">
        <v>97.16</v>
      </c>
      <c r="E123">
        <v>100.91500000000001</v>
      </c>
      <c r="F123">
        <v>102.35599999999999</v>
      </c>
      <c r="G123">
        <v>104.288</v>
      </c>
      <c r="H123">
        <v>108.96599999999999</v>
      </c>
      <c r="I123">
        <v>116.271</v>
      </c>
      <c r="J123">
        <v>115.678</v>
      </c>
      <c r="K123">
        <v>114.69499999999999</v>
      </c>
      <c r="L123">
        <v>107.254</v>
      </c>
      <c r="M123">
        <v>99.932000000000002</v>
      </c>
      <c r="N123">
        <v>92.803299999999993</v>
      </c>
      <c r="O123">
        <v>79.507900000000006</v>
      </c>
      <c r="R123" s="5">
        <f>AV123+(C$209*_xlfn.NORM.DIST($B123,C$214*C$215+C$213,C$219*C$214,FALSE))+(C$211*_xlfn.NORM.DIST($B123,C$214*C$216+C$213,C$220*C$214,FALSE))+(C$210*_xlfn.NORM.DIST($B123,C$214*C$217+C$213,C$221*C$214,FALSE))+(C$212*_xlfn.NORM.DIST($B123,C$214*C$218+C$213,C$222*C$214,FALSE))</f>
        <v>92.391689214185632</v>
      </c>
      <c r="S123" s="5">
        <f>AW123+(D$209*_xlfn.NORM.DIST($B123,D$214*D$215+D$213,D$219*D$214,FALSE))+(D$211*_xlfn.NORM.DIST($B123,D$214*D$216+D$213,D$220*D$214,FALSE))+(D$210*_xlfn.NORM.DIST($B123,D$214*D$217+D$213,D$221*D$214,FALSE))+(D$212*_xlfn.NORM.DIST($B123,D$214*D$218+D$213,D$222*D$214,FALSE))</f>
        <v>96.500241842755187</v>
      </c>
      <c r="T123" s="5">
        <f>AX123+(E$209*_xlfn.NORM.DIST($B123,E$214*E$215+E$213,E$219*E$214,FALSE))+(E$211*_xlfn.NORM.DIST($B123,E$214*E$216+E$213,E$220*E$214,FALSE))+(E$210*_xlfn.NORM.DIST($B123,E$214*E$217+E$213,E$221*E$214,FALSE))+(E$212*_xlfn.NORM.DIST($B123,E$214*E$218+E$213,E$222*E$214,FALSE))</f>
        <v>100.70924504577783</v>
      </c>
      <c r="U123" s="5">
        <f>AY123+(F$209*_xlfn.NORM.DIST($B123,F$214*F$215+F$213,F$219*F$214,FALSE))+(F$211*_xlfn.NORM.DIST($B123,F$214*F$216+F$213,F$220*F$214,FALSE))+(F$210*_xlfn.NORM.DIST($B123,F$214*F$217+F$213,F$221*F$214,FALSE))+(F$212*_xlfn.NORM.DIST($B123,F$214*F$218+F$213,F$222*F$214,FALSE))</f>
        <v>103.09899290505743</v>
      </c>
      <c r="V123" s="5">
        <f>AZ123+(G$209*_xlfn.NORM.DIST($B123,G$214*G$215+G$213,G$219*G$214,FALSE))+(G$211*_xlfn.NORM.DIST($B123,G$214*G$216+G$213,G$220*G$214,FALSE))+(G$210*_xlfn.NORM.DIST($B123,G$214*G$217+G$213,G$221*G$214,FALSE))+(G$212*_xlfn.NORM.DIST($B123,G$214*G$218+G$213,G$222*G$214,FALSE))</f>
        <v>105.40366787917991</v>
      </c>
      <c r="W123" s="5">
        <f>BA123+(H$209*_xlfn.NORM.DIST($B123,H$214*H$215+H$213,H$219*H$214,FALSE))+(H$211*_xlfn.NORM.DIST($B123,H$214*H$216+H$213,H$220*H$214,FALSE))+(H$210*_xlfn.NORM.DIST($B123,H$214*H$217+H$213,H$221*H$214,FALSE))+(H$212*_xlfn.NORM.DIST($B123,H$214*H$218+H$213,H$222*H$214,FALSE))</f>
        <v>110.06508186846372</v>
      </c>
      <c r="X123" s="5">
        <f>BB123+(I$209*_xlfn.NORM.DIST($B123,I$214*I$215+I$213,I$219*I$214,FALSE))+(I$211*_xlfn.NORM.DIST($B123,I$214*I$216+I$213,I$220*I$214,FALSE))+(I$210*_xlfn.NORM.DIST($B123,I$214*I$217+I$213,I$221*I$214,FALSE))+(I$212*_xlfn.NORM.DIST($B123,I$214*I$218+I$213,I$222*I$214,FALSE))</f>
        <v>116.76462905201355</v>
      </c>
      <c r="Y123" s="5">
        <f>BC123+(J$209*_xlfn.NORM.DIST($B123,J$214*J$215+J$213,J$219*J$214,FALSE))+(J$211*_xlfn.NORM.DIST($B123,J$214*J$216+J$213,J$220*J$214,FALSE))+(J$210*_xlfn.NORM.DIST($B123,J$214*J$217+J$213,J$221*J$214,FALSE))+(J$212*_xlfn.NORM.DIST($B123,J$214*J$218+J$213,J$222*J$214,FALSE))</f>
        <v>117.29369477597406</v>
      </c>
      <c r="Z123" s="5">
        <f>BD123+(K$209*_xlfn.NORM.DIST($B123,K$214*K$215+K$213,K$219*K$214,FALSE))+(K$211*_xlfn.NORM.DIST($B123,K$214*K$216+K$213,K$220*K$214,FALSE))+(K$210*_xlfn.NORM.DIST($B123,K$214*K$217+K$213,K$221*K$214,FALSE))+(K$212*_xlfn.NORM.DIST($B123,K$214*K$218+K$213,K$222*K$214,FALSE))</f>
        <v>114.81880777333421</v>
      </c>
      <c r="AA123" s="5">
        <f>BE123+(L$209*_xlfn.NORM.DIST($B123,L$214*L$215+L$213,L$219*L$214,FALSE))+(L$211*_xlfn.NORM.DIST($B123,L$214*L$216+L$213,L$220*L$214,FALSE))+(L$210*_xlfn.NORM.DIST($B123,L$214*L$217+L$213,L$221*L$214,FALSE))+(L$212*_xlfn.NORM.DIST($B123,L$214*L$218+L$213,L$222*L$214,FALSE))</f>
        <v>109.63333644393849</v>
      </c>
      <c r="AB123" s="5">
        <f>BF123+(M$209*_xlfn.NORM.DIST($B123,M$214*M$215+M$213,M$219*M$214,FALSE))+(M$211*_xlfn.NORM.DIST($B123,M$214*M$216+M$213,M$220*M$214,FALSE))+(M$210*_xlfn.NORM.DIST($B123,M$214*M$217+M$213,M$221*M$214,FALSE))+(M$212*_xlfn.NORM.DIST($B123,M$214*M$218+M$213,M$222*M$214,FALSE))</f>
        <v>100.66594283388777</v>
      </c>
      <c r="AC123" s="5">
        <f>BG123+(N$209*_xlfn.NORM.DIST($B123,N$214*N$215+N$213,N$219*N$214,FALSE))+(N$211*_xlfn.NORM.DIST($B123,N$214*N$216+N$213,N$220*N$214,FALSE))+(N$210*_xlfn.NORM.DIST($B123,N$214*N$217+N$213,N$221*N$214,FALSE))+(N$212*_xlfn.NORM.DIST($B123,N$214*N$218+N$213,N$222*N$214,FALSE))</f>
        <v>93.982391354947353</v>
      </c>
      <c r="AD123" s="5">
        <f>BH123+(O$209*_xlfn.NORM.DIST($B123,O$214*O$215+O$213,O$219*O$214,FALSE))+(O$211*_xlfn.NORM.DIST($B123,O$214*O$216+O$213,O$220*O$214,FALSE))+(O$210*_xlfn.NORM.DIST($B123,O$214*O$217+O$213,O$221*O$214,FALSE))+(O$212*_xlfn.NORM.DIST($B123,O$214*O$218+O$213,O$222*O$214,FALSE))</f>
        <v>78.397025914947619</v>
      </c>
      <c r="AE123" s="5"/>
      <c r="AG123" s="5">
        <f t="shared" si="26"/>
        <v>1.384310785814364</v>
      </c>
      <c r="AH123" s="5">
        <f t="shared" si="27"/>
        <v>0.65975815724480924</v>
      </c>
      <c r="AI123" s="5">
        <f t="shared" si="28"/>
        <v>0.20575495422217216</v>
      </c>
      <c r="AJ123" s="5">
        <f t="shared" si="29"/>
        <v>-0.74299290505743443</v>
      </c>
      <c r="AK123" s="5">
        <f t="shared" si="30"/>
        <v>-1.1156678791799095</v>
      </c>
      <c r="AL123" s="5">
        <f t="shared" si="31"/>
        <v>-1.0990818684637276</v>
      </c>
      <c r="AM123" s="5">
        <f t="shared" si="32"/>
        <v>-0.49362905201354579</v>
      </c>
      <c r="AN123" s="5">
        <f t="shared" si="33"/>
        <v>-1.6156947759740632</v>
      </c>
      <c r="AO123" s="5">
        <f t="shared" si="34"/>
        <v>-0.12380777333422088</v>
      </c>
      <c r="AP123" s="5">
        <f t="shared" si="35"/>
        <v>-2.3793364439384845</v>
      </c>
      <c r="AQ123" s="5">
        <f t="shared" si="36"/>
        <v>-0.73394283388776671</v>
      </c>
      <c r="AR123" s="5">
        <f t="shared" si="37"/>
        <v>-1.1790913549473601</v>
      </c>
      <c r="AS123" s="5">
        <f t="shared" si="38"/>
        <v>1.1108740850523873</v>
      </c>
      <c r="AV123" s="2">
        <f t="shared" si="39"/>
        <v>92.223436775068222</v>
      </c>
      <c r="AW123" s="2">
        <f t="shared" si="40"/>
        <v>94.171761761814324</v>
      </c>
      <c r="AX123" s="2">
        <f t="shared" si="41"/>
        <v>95.244342745274992</v>
      </c>
      <c r="AY123" s="2">
        <f t="shared" si="42"/>
        <v>95.348712784783558</v>
      </c>
      <c r="AZ123" s="2">
        <f t="shared" si="43"/>
        <v>95.921730594704229</v>
      </c>
      <c r="BA123" s="2">
        <f t="shared" si="44"/>
        <v>98.500991200643568</v>
      </c>
      <c r="BB123" s="2">
        <f t="shared" si="45"/>
        <v>100.17137487454286</v>
      </c>
      <c r="BC123" s="2">
        <f t="shared" si="46"/>
        <v>100.55851217422291</v>
      </c>
      <c r="BD123" s="2">
        <f t="shared" si="47"/>
        <v>97.3006900712152</v>
      </c>
      <c r="BE123" s="2">
        <f t="shared" si="48"/>
        <v>92.716031932821366</v>
      </c>
      <c r="BF123" s="2">
        <f t="shared" si="49"/>
        <v>86.289093977209887</v>
      </c>
      <c r="BG123" s="2">
        <f t="shared" si="50"/>
        <v>77.19704285823876</v>
      </c>
      <c r="BH123" s="2">
        <f t="shared" si="51"/>
        <v>66.489097021340328</v>
      </c>
      <c r="BK123" s="2" t="str">
        <f>IF(OR($B123&lt;C$229, AND($B123&gt;C$230, $B123&lt;C$231)), C123, "")</f>
        <v/>
      </c>
      <c r="BL123" s="2" t="str">
        <f>IF(OR($B123&lt;D$229, AND($B123&gt;D$230, $B123&lt;D$231)), D123, "")</f>
        <v/>
      </c>
      <c r="BM123" s="2" t="str">
        <f>IF(OR($B123&lt;E$229, AND($B123&gt;E$230, $B123&lt;E$231)), E123, "")</f>
        <v/>
      </c>
      <c r="BN123" s="2" t="str">
        <f>IF(OR($B123&lt;F$229, AND($B123&gt;F$230, $B123&lt;F$231)), F123, "")</f>
        <v/>
      </c>
      <c r="BO123" s="2" t="str">
        <f>IF(OR($B123&lt;G$229, AND($B123&gt;G$230, $B123&lt;G$231)), G123, "")</f>
        <v/>
      </c>
      <c r="BP123" s="2" t="str">
        <f>IF(OR($B123&lt;H$229, AND($B123&gt;H$230, $B123&lt;H$231)), H123, "")</f>
        <v/>
      </c>
      <c r="BQ123" s="2" t="str">
        <f>IF(OR($B123&lt;I$229, AND($B123&gt;I$230, $B123&lt;I$231)), I123, "")</f>
        <v/>
      </c>
      <c r="BR123" s="2" t="str">
        <f>IF(OR($B123&lt;J$229, AND($B123&gt;J$230, $B123&lt;J$231)), J123, "")</f>
        <v/>
      </c>
      <c r="BS123" s="2" t="str">
        <f>IF(OR($B123&lt;K$229, AND($B123&gt;K$230, $B123&lt;K$231)), K123, "")</f>
        <v/>
      </c>
      <c r="BT123" s="2" t="str">
        <f>IF(OR($B123&lt;L$229, AND($B123&gt;L$230, $B123&lt;L$231)), L123, "")</f>
        <v/>
      </c>
      <c r="BU123" s="2" t="str">
        <f>IF(OR($B123&lt;M$229, AND($B123&gt;M$230, $B123&lt;M$231)), M123, "")</f>
        <v/>
      </c>
      <c r="BV123" s="2" t="str">
        <f>IF(OR($B123&lt;N$229, AND($B123&gt;N$230, $B123&lt;N$231)), N123, "")</f>
        <v/>
      </c>
      <c r="BW123" s="2" t="str">
        <f>IF(OR($B123&lt;O$229, AND($B123&gt;O$230, $B123&lt;O$231)), O123, "")</f>
        <v/>
      </c>
      <c r="BZ123" s="2" t="str">
        <f>IF(OR(AND($B123&gt;C$230, $B123&lt;C$231), $B123&gt;C$232), C123, "")</f>
        <v/>
      </c>
      <c r="CA123" s="2" t="str">
        <f>IF(OR(AND($B123&gt;D$230, $B123&lt;D$231), $B123&gt;D$232), D123, "")</f>
        <v/>
      </c>
      <c r="CB123" s="2" t="str">
        <f>IF(OR(AND($B123&gt;E$230, $B123&lt;E$231), $B123&gt;E$232), E123, "")</f>
        <v/>
      </c>
      <c r="CC123" s="2" t="str">
        <f>IF(OR(AND($B123&gt;F$230, $B123&lt;F$231), $B123&gt;F$232), F123, "")</f>
        <v/>
      </c>
      <c r="CD123" s="2" t="str">
        <f>IF(OR(AND($B123&gt;G$230, $B123&lt;G$231), $B123&gt;G$232), G123, "")</f>
        <v/>
      </c>
      <c r="CE123" s="2" t="str">
        <f>IF(OR(AND($B123&gt;H$230, $B123&lt;H$231), $B123&gt;H$232), H123, "")</f>
        <v/>
      </c>
      <c r="CF123" s="2" t="str">
        <f>IF(OR(AND($B123&gt;I$230, $B123&lt;I$231), $B123&gt;I$232), I123, "")</f>
        <v/>
      </c>
      <c r="CG123" s="2" t="str">
        <f>IF(OR(AND($B123&gt;J$230, $B123&lt;J$231), $B123&gt;J$232), J123, "")</f>
        <v/>
      </c>
      <c r="CH123" s="2" t="str">
        <f>IF(OR(AND($B123&gt;K$230, $B123&lt;K$231), $B123&gt;K$232), K123, "")</f>
        <v/>
      </c>
      <c r="CI123" s="2" t="str">
        <f>IF(OR(AND($B123&gt;L$230, $B123&lt;L$231), $B123&gt;L$232), L123, "")</f>
        <v/>
      </c>
      <c r="CJ123" s="2" t="str">
        <f>IF(OR(AND($B123&gt;M$230, $B123&lt;M$231), $B123&gt;M$232), M123, "")</f>
        <v/>
      </c>
      <c r="CK123" s="2" t="str">
        <f>IF(OR(AND($B123&gt;N$230, $B123&lt;N$231), $B123&gt;N$232), N123, "")</f>
        <v/>
      </c>
      <c r="CL123" s="2" t="str">
        <f>IF(OR(AND($B123&gt;O$230, $B123&lt;O$231), $B123&gt;O$232), O123, "")</f>
        <v/>
      </c>
      <c r="CO123" s="2">
        <f>BK$207*$B123+BK$209</f>
        <v>94.00566984731158</v>
      </c>
      <c r="CP123" s="2">
        <f>BL$207*$B123+BL$209</f>
        <v>95.960353034872128</v>
      </c>
      <c r="CQ123" s="2">
        <f>BM$207*$B123+BM$209</f>
        <v>96.465375400218832</v>
      </c>
      <c r="CR123" s="2">
        <f>BN$207*$B123+BN$209</f>
        <v>96.530360366996334</v>
      </c>
      <c r="CS123" s="2">
        <f>BO$207*$B123+BO$209</f>
        <v>97.197385536692209</v>
      </c>
      <c r="CT123" s="2">
        <f>BP$207*$B123+BP$209</f>
        <v>99.840741059162511</v>
      </c>
      <c r="CU123" s="2">
        <f>BQ$207*$B123+BQ$209</f>
        <v>102.15187693723124</v>
      </c>
      <c r="CV123" s="2">
        <f>BR$207*$B123+BR$209</f>
        <v>102.93750898239301</v>
      </c>
      <c r="CW123" s="2">
        <f>BS$207*$B123+BS$209</f>
        <v>99.787211061840154</v>
      </c>
      <c r="CX123" s="2">
        <f>BT$207*$B123+BT$209</f>
        <v>94.820487275462696</v>
      </c>
      <c r="CY123" s="2">
        <f>BU$207*$B123+BU$209</f>
        <v>88.295796559135525</v>
      </c>
      <c r="CZ123" s="2">
        <f>BV$207*$B123+BV$209</f>
        <v>79.006302743436052</v>
      </c>
      <c r="DA123" s="2">
        <f>BW$207*$B123+BW$209</f>
        <v>67.689668719342492</v>
      </c>
      <c r="DD123" s="2">
        <f>BZ$207*$B123+BZ$209</f>
        <v>91.722988443801057</v>
      </c>
      <c r="DE123" s="2">
        <f>CA$207*$B123+CA$209</f>
        <v>93.771569686676898</v>
      </c>
      <c r="DF123" s="2">
        <f>CB$207*$B123+CB$209</f>
        <v>94.979471881419272</v>
      </c>
      <c r="DG123" s="2">
        <f>CC$207*$B123+CC$209</f>
        <v>95.118691791946091</v>
      </c>
      <c r="DH123" s="2">
        <f>CD$207*$B123+CD$209</f>
        <v>95.658946155764056</v>
      </c>
      <c r="DI123" s="2">
        <f>CE$207*$B123+CE$209</f>
        <v>98.215794066018475</v>
      </c>
      <c r="DJ123" s="2">
        <f>CF$207*$B123+CF$209</f>
        <v>99.774286498409936</v>
      </c>
      <c r="DK123" s="2">
        <f>CG$207*$B123+CG$209</f>
        <v>100.06455971826185</v>
      </c>
      <c r="DL123" s="2">
        <f>CH$207*$B123+CH$209</f>
        <v>96.792727726053712</v>
      </c>
      <c r="DM123" s="2">
        <f>CI$207*$B123+CI$209</f>
        <v>92.269074457455787</v>
      </c>
      <c r="DN123" s="2">
        <f>CJ$207*$B123+CJ$209</f>
        <v>85.843730277912627</v>
      </c>
      <c r="DO123" s="2">
        <f>CK$207*$B123+CK$209</f>
        <v>76.859911591996124</v>
      </c>
      <c r="DP123" s="2">
        <f>CL$207*$B123+CL$209</f>
        <v>66.237463233046697</v>
      </c>
      <c r="DS123" s="2">
        <f>POWER(10,($B123-C$227)/C$228)/(1+POWER(10,($B123-C$227)/C$228))</f>
        <v>0.78076295250947536</v>
      </c>
      <c r="DT123" s="2">
        <f>POWER(10,($B123-D$227)/D$228)/(1+POWER(10,($B123-D$227)/D$228))</f>
        <v>0.8171623173817516</v>
      </c>
      <c r="DU123" s="2">
        <f>POWER(10,($B123-E$227)/E$228)/(1+POWER(10,($B123-E$227)/E$228))</f>
        <v>0.82174423809850095</v>
      </c>
      <c r="DV123" s="2">
        <f>POWER(10,($B123-F$227)/F$228)/(1+POWER(10,($B123-F$227)/F$228))</f>
        <v>0.83705736820749288</v>
      </c>
      <c r="DW123" s="2">
        <f>POWER(10,($B123-G$227)/G$228)/(1+POWER(10,($B123-G$227)/G$228))</f>
        <v>0.82918765458172738</v>
      </c>
      <c r="DX123" s="2">
        <f>POWER(10,($B123-H$227)/H$228)/(1+POWER(10,($B123-H$227)/H$228))</f>
        <v>0.82448834587934761</v>
      </c>
      <c r="DY123" s="2">
        <f>POWER(10,($B123-I$227)/I$228)/(1+POWER(10,($B123-I$227)/I$228))</f>
        <v>0.83298705712755827</v>
      </c>
      <c r="DZ123" s="2">
        <f>POWER(10,($B123-J$227)/J$228)/(1+POWER(10,($B123-J$227)/J$228))</f>
        <v>0.82806781096760884</v>
      </c>
      <c r="EA123" s="2">
        <f>POWER(10,($B123-K$227)/K$228)/(1+POWER(10,($B123-K$227)/K$228))</f>
        <v>0.8303672826991777</v>
      </c>
      <c r="EB123" s="2">
        <f>POWER(10,($B123-L$227)/L$228)/(1+POWER(10,($B123-L$227)/L$228))</f>
        <v>0.82481961671936255</v>
      </c>
      <c r="EC123" s="2">
        <f>POWER(10,($B123-M$227)/M$228)/(1+POWER(10,($B123-M$227)/M$228))</f>
        <v>0.81837207961802827</v>
      </c>
      <c r="ED123" s="2">
        <f>POWER(10,($B123-N$227)/N$228)/(1+POWER(10,($B123-N$227)/N$228))</f>
        <v>0.84293111438869439</v>
      </c>
      <c r="EE123" s="2">
        <f>POWER(10,($B123-O$227)/O$228)/(1+POWER(10,($B123-O$227)/O$228))</f>
        <v>0.8267230149808259</v>
      </c>
    </row>
    <row r="124" spans="2:135" x14ac:dyDescent="0.25">
      <c r="B124" s="2">
        <v>118</v>
      </c>
      <c r="C124">
        <v>93.516999999999996</v>
      </c>
      <c r="D124">
        <v>98.46</v>
      </c>
      <c r="E124">
        <v>101.797</v>
      </c>
      <c r="F124">
        <v>103.15300000000001</v>
      </c>
      <c r="G124">
        <v>106.22</v>
      </c>
      <c r="H124">
        <v>111.35599999999999</v>
      </c>
      <c r="I124">
        <v>117.39</v>
      </c>
      <c r="J124">
        <v>118.492</v>
      </c>
      <c r="K124">
        <v>117.441</v>
      </c>
      <c r="L124">
        <v>111.678</v>
      </c>
      <c r="M124">
        <v>103.864</v>
      </c>
      <c r="N124">
        <v>94.901600000000002</v>
      </c>
      <c r="O124">
        <v>81.460300000000004</v>
      </c>
      <c r="R124" s="5">
        <f>AV124+(C$209*_xlfn.NORM.DIST($B124,C$214*C$215+C$213,C$219*C$214,FALSE))+(C$211*_xlfn.NORM.DIST($B124,C$214*C$216+C$213,C$220*C$214,FALSE))+(C$210*_xlfn.NORM.DIST($B124,C$214*C$217+C$213,C$221*C$214,FALSE))+(C$212*_xlfn.NORM.DIST($B124,C$214*C$218+C$213,C$222*C$214,FALSE))</f>
        <v>92.364338417008341</v>
      </c>
      <c r="S124" s="5">
        <f>AW124+(D$209*_xlfn.NORM.DIST($B124,D$214*D$215+D$213,D$219*D$214,FALSE))+(D$211*_xlfn.NORM.DIST($B124,D$214*D$216+D$213,D$220*D$214,FALSE))+(D$210*_xlfn.NORM.DIST($B124,D$214*D$217+D$213,D$221*D$214,FALSE))+(D$212*_xlfn.NORM.DIST($B124,D$214*D$218+D$213,D$222*D$214,FALSE))</f>
        <v>96.888946209179579</v>
      </c>
      <c r="T124" s="5">
        <f>AX124+(E$209*_xlfn.NORM.DIST($B124,E$214*E$215+E$213,E$219*E$214,FALSE))+(E$211*_xlfn.NORM.DIST($B124,E$214*E$216+E$213,E$220*E$214,FALSE))+(E$210*_xlfn.NORM.DIST($B124,E$214*E$217+E$213,E$221*E$214,FALSE))+(E$212*_xlfn.NORM.DIST($B124,E$214*E$218+E$213,E$222*E$214,FALSE))</f>
        <v>101.5209936769715</v>
      </c>
      <c r="U124" s="5">
        <f>AY124+(F$209*_xlfn.NORM.DIST($B124,F$214*F$215+F$213,F$219*F$214,FALSE))+(F$211*_xlfn.NORM.DIST($B124,F$214*F$216+F$213,F$220*F$214,FALSE))+(F$210*_xlfn.NORM.DIST($B124,F$214*F$217+F$213,F$221*F$214,FALSE))+(F$212*_xlfn.NORM.DIST($B124,F$214*F$218+F$213,F$222*F$214,FALSE))</f>
        <v>103.83080253156683</v>
      </c>
      <c r="V124" s="5">
        <f>AZ124+(G$209*_xlfn.NORM.DIST($B124,G$214*G$215+G$213,G$219*G$214,FALSE))+(G$211*_xlfn.NORM.DIST($B124,G$214*G$216+G$213,G$220*G$214,FALSE))+(G$210*_xlfn.NORM.DIST($B124,G$214*G$217+G$213,G$221*G$214,FALSE))+(G$212*_xlfn.NORM.DIST($B124,G$214*G$218+G$213,G$222*G$214,FALSE))</f>
        <v>106.75312876073265</v>
      </c>
      <c r="W124" s="5">
        <f>BA124+(H$209*_xlfn.NORM.DIST($B124,H$214*H$215+H$213,H$219*H$214,FALSE))+(H$211*_xlfn.NORM.DIST($B124,H$214*H$216+H$213,H$220*H$214,FALSE))+(H$210*_xlfn.NORM.DIST($B124,H$214*H$217+H$213,H$221*H$214,FALSE))+(H$212*_xlfn.NORM.DIST($B124,H$214*H$218+H$213,H$222*H$214,FALSE))</f>
        <v>111.91558423500359</v>
      </c>
      <c r="X124" s="5">
        <f>BB124+(I$209*_xlfn.NORM.DIST($B124,I$214*I$215+I$213,I$219*I$214,FALSE))+(I$211*_xlfn.NORM.DIST($B124,I$214*I$216+I$213,I$220*I$214,FALSE))+(I$210*_xlfn.NORM.DIST($B124,I$214*I$217+I$213,I$221*I$214,FALSE))+(I$212*_xlfn.NORM.DIST($B124,I$214*I$218+I$213,I$222*I$214,FALSE))</f>
        <v>118.70317546218871</v>
      </c>
      <c r="Y124" s="5">
        <f>BC124+(J$209*_xlfn.NORM.DIST($B124,J$214*J$215+J$213,J$219*J$214,FALSE))+(J$211*_xlfn.NORM.DIST($B124,J$214*J$216+J$213,J$220*J$214,FALSE))+(J$210*_xlfn.NORM.DIST($B124,J$214*J$217+J$213,J$221*J$214,FALSE))+(J$212*_xlfn.NORM.DIST($B124,J$214*J$218+J$213,J$222*J$214,FALSE))</f>
        <v>119.68461258768919</v>
      </c>
      <c r="Z124" s="5">
        <f>BD124+(K$209*_xlfn.NORM.DIST($B124,K$214*K$215+K$213,K$219*K$214,FALSE))+(K$211*_xlfn.NORM.DIST($B124,K$214*K$216+K$213,K$220*K$214,FALSE))+(K$210*_xlfn.NORM.DIST($B124,K$214*K$217+K$213,K$221*K$214,FALSE))+(K$212*_xlfn.NORM.DIST($B124,K$214*K$218+K$213,K$222*K$214,FALSE))</f>
        <v>117.35293172696551</v>
      </c>
      <c r="AA124" s="5">
        <f>BE124+(L$209*_xlfn.NORM.DIST($B124,L$214*L$215+L$213,L$219*L$214,FALSE))+(L$211*_xlfn.NORM.DIST($B124,L$214*L$216+L$213,L$220*L$214,FALSE))+(L$210*_xlfn.NORM.DIST($B124,L$214*L$217+L$213,L$221*L$214,FALSE))+(L$212*_xlfn.NORM.DIST($B124,L$214*L$218+L$213,L$222*L$214,FALSE))</f>
        <v>112.61957400149859</v>
      </c>
      <c r="AB124" s="5">
        <f>BF124+(M$209*_xlfn.NORM.DIST($B124,M$214*M$215+M$213,M$219*M$214,FALSE))+(M$211*_xlfn.NORM.DIST($B124,M$214*M$216+M$213,M$220*M$214,FALSE))+(M$210*_xlfn.NORM.DIST($B124,M$214*M$217+M$213,M$221*M$214,FALSE))+(M$212*_xlfn.NORM.DIST($B124,M$214*M$218+M$213,M$222*M$214,FALSE))</f>
        <v>103.89285158713791</v>
      </c>
      <c r="AC124" s="5">
        <f>BG124+(N$209*_xlfn.NORM.DIST($B124,N$214*N$215+N$213,N$219*N$214,FALSE))+(N$211*_xlfn.NORM.DIST($B124,N$214*N$216+N$213,N$220*N$214,FALSE))+(N$210*_xlfn.NORM.DIST($B124,N$214*N$217+N$213,N$221*N$214,FALSE))+(N$212*_xlfn.NORM.DIST($B124,N$214*N$218+N$213,N$222*N$214,FALSE))</f>
        <v>96.399767473679347</v>
      </c>
      <c r="AD124" s="5">
        <f>BH124+(O$209*_xlfn.NORM.DIST($B124,O$214*O$215+O$213,O$219*O$214,FALSE))+(O$211*_xlfn.NORM.DIST($B124,O$214*O$216+O$213,O$220*O$214,FALSE))+(O$210*_xlfn.NORM.DIST($B124,O$214*O$217+O$213,O$221*O$214,FALSE))+(O$212*_xlfn.NORM.DIST($B124,O$214*O$218+O$213,O$222*O$214,FALSE))</f>
        <v>81.14299777841893</v>
      </c>
      <c r="AE124" s="5"/>
      <c r="AG124" s="5">
        <f t="shared" si="26"/>
        <v>1.1526615829916551</v>
      </c>
      <c r="AH124" s="5">
        <f t="shared" si="27"/>
        <v>1.5710537908204145</v>
      </c>
      <c r="AI124" s="5">
        <f t="shared" si="28"/>
        <v>0.27600632302849704</v>
      </c>
      <c r="AJ124" s="5">
        <f t="shared" si="29"/>
        <v>-0.67780253156682591</v>
      </c>
      <c r="AK124" s="5">
        <f t="shared" si="30"/>
        <v>-0.53312876073265159</v>
      </c>
      <c r="AL124" s="5">
        <f t="shared" si="31"/>
        <v>-0.559584235003598</v>
      </c>
      <c r="AM124" s="5">
        <f t="shared" si="32"/>
        <v>-1.3131754621887097</v>
      </c>
      <c r="AN124" s="5">
        <f t="shared" si="33"/>
        <v>-1.1926125876891831</v>
      </c>
      <c r="AO124" s="5">
        <f t="shared" si="34"/>
        <v>8.8068273034494382E-2</v>
      </c>
      <c r="AP124" s="5">
        <f t="shared" si="35"/>
        <v>-0.94157400149859427</v>
      </c>
      <c r="AQ124" s="5">
        <f t="shared" si="36"/>
        <v>-2.8851587137907586E-2</v>
      </c>
      <c r="AR124" s="5">
        <f t="shared" si="37"/>
        <v>-1.4981674736793451</v>
      </c>
      <c r="AS124" s="5">
        <f t="shared" si="38"/>
        <v>0.31730222158107324</v>
      </c>
      <c r="AV124" s="2">
        <f t="shared" si="39"/>
        <v>92.126687566159376</v>
      </c>
      <c r="AW124" s="2">
        <f t="shared" si="40"/>
        <v>94.087406795098303</v>
      </c>
      <c r="AX124" s="2">
        <f t="shared" si="41"/>
        <v>95.180404749092631</v>
      </c>
      <c r="AY124" s="2">
        <f t="shared" si="42"/>
        <v>95.287336196849921</v>
      </c>
      <c r="AZ124" s="2">
        <f t="shared" si="43"/>
        <v>95.882309608835527</v>
      </c>
      <c r="BA124" s="2">
        <f t="shared" si="44"/>
        <v>98.469572557604948</v>
      </c>
      <c r="BB124" s="2">
        <f t="shared" si="45"/>
        <v>100.11516867273106</v>
      </c>
      <c r="BC124" s="2">
        <f t="shared" si="46"/>
        <v>100.48548503718924</v>
      </c>
      <c r="BD124" s="2">
        <f t="shared" si="47"/>
        <v>97.214773489087364</v>
      </c>
      <c r="BE124" s="2">
        <f t="shared" si="48"/>
        <v>92.638075938114966</v>
      </c>
      <c r="BF124" s="2">
        <f t="shared" si="49"/>
        <v>86.216525614455207</v>
      </c>
      <c r="BG124" s="2">
        <f t="shared" si="50"/>
        <v>77.143956481296243</v>
      </c>
      <c r="BH124" s="2">
        <f t="shared" si="51"/>
        <v>66.453676085782206</v>
      </c>
      <c r="BK124" s="2" t="str">
        <f>IF(OR($B124&lt;C$229, AND($B124&gt;C$230, $B124&lt;C$231)), C124, "")</f>
        <v/>
      </c>
      <c r="BL124" s="2" t="str">
        <f>IF(OR($B124&lt;D$229, AND($B124&gt;D$230, $B124&lt;D$231)), D124, "")</f>
        <v/>
      </c>
      <c r="BM124" s="2" t="str">
        <f>IF(OR($B124&lt;E$229, AND($B124&gt;E$230, $B124&lt;E$231)), E124, "")</f>
        <v/>
      </c>
      <c r="BN124" s="2" t="str">
        <f>IF(OR($B124&lt;F$229, AND($B124&gt;F$230, $B124&lt;F$231)), F124, "")</f>
        <v/>
      </c>
      <c r="BO124" s="2" t="str">
        <f>IF(OR($B124&lt;G$229, AND($B124&gt;G$230, $B124&lt;G$231)), G124, "")</f>
        <v/>
      </c>
      <c r="BP124" s="2" t="str">
        <f>IF(OR($B124&lt;H$229, AND($B124&gt;H$230, $B124&lt;H$231)), H124, "")</f>
        <v/>
      </c>
      <c r="BQ124" s="2" t="str">
        <f>IF(OR($B124&lt;I$229, AND($B124&gt;I$230, $B124&lt;I$231)), I124, "")</f>
        <v/>
      </c>
      <c r="BR124" s="2" t="str">
        <f>IF(OR($B124&lt;J$229, AND($B124&gt;J$230, $B124&lt;J$231)), J124, "")</f>
        <v/>
      </c>
      <c r="BS124" s="2" t="str">
        <f>IF(OR($B124&lt;K$229, AND($B124&gt;K$230, $B124&lt;K$231)), K124, "")</f>
        <v/>
      </c>
      <c r="BT124" s="2" t="str">
        <f>IF(OR($B124&lt;L$229, AND($B124&gt;L$230, $B124&lt;L$231)), L124, "")</f>
        <v/>
      </c>
      <c r="BU124" s="2" t="str">
        <f>IF(OR($B124&lt;M$229, AND($B124&gt;M$230, $B124&lt;M$231)), M124, "")</f>
        <v/>
      </c>
      <c r="BV124" s="2" t="str">
        <f>IF(OR($B124&lt;N$229, AND($B124&gt;N$230, $B124&lt;N$231)), N124, "")</f>
        <v/>
      </c>
      <c r="BW124" s="2" t="str">
        <f>IF(OR($B124&lt;O$229, AND($B124&gt;O$230, $B124&lt;O$231)), O124, "")</f>
        <v/>
      </c>
      <c r="BZ124" s="2" t="str">
        <f>IF(OR(AND($B124&gt;C$230, $B124&lt;C$231), $B124&gt;C$232), C124, "")</f>
        <v/>
      </c>
      <c r="CA124" s="2" t="str">
        <f>IF(OR(AND($B124&gt;D$230, $B124&lt;D$231), $B124&gt;D$232), D124, "")</f>
        <v/>
      </c>
      <c r="CB124" s="2" t="str">
        <f>IF(OR(AND($B124&gt;E$230, $B124&lt;E$231), $B124&gt;E$232), E124, "")</f>
        <v/>
      </c>
      <c r="CC124" s="2" t="str">
        <f>IF(OR(AND($B124&gt;F$230, $B124&lt;F$231), $B124&gt;F$232), F124, "")</f>
        <v/>
      </c>
      <c r="CD124" s="2" t="str">
        <f>IF(OR(AND($B124&gt;G$230, $B124&lt;G$231), $B124&gt;G$232), G124, "")</f>
        <v/>
      </c>
      <c r="CE124" s="2" t="str">
        <f>IF(OR(AND($B124&gt;H$230, $B124&lt;H$231), $B124&gt;H$232), H124, "")</f>
        <v/>
      </c>
      <c r="CF124" s="2" t="str">
        <f>IF(OR(AND($B124&gt;I$230, $B124&lt;I$231), $B124&gt;I$232), I124, "")</f>
        <v/>
      </c>
      <c r="CG124" s="2" t="str">
        <f>IF(OR(AND($B124&gt;J$230, $B124&lt;J$231), $B124&gt;J$232), J124, "")</f>
        <v/>
      </c>
      <c r="CH124" s="2" t="str">
        <f>IF(OR(AND($B124&gt;K$230, $B124&lt;K$231), $B124&gt;K$232), K124, "")</f>
        <v/>
      </c>
      <c r="CI124" s="2" t="str">
        <f>IF(OR(AND($B124&gt;L$230, $B124&lt;L$231), $B124&gt;L$232), L124, "")</f>
        <v/>
      </c>
      <c r="CJ124" s="2" t="str">
        <f>IF(OR(AND($B124&gt;M$230, $B124&lt;M$231), $B124&gt;M$232), M124, "")</f>
        <v/>
      </c>
      <c r="CK124" s="2" t="str">
        <f>IF(OR(AND($B124&gt;N$230, $B124&lt;N$231), $B124&gt;N$232), N124, "")</f>
        <v/>
      </c>
      <c r="CL124" s="2" t="str">
        <f>IF(OR(AND($B124&gt;O$230, $B124&lt;O$231), $B124&gt;O$232), O124, "")</f>
        <v/>
      </c>
      <c r="CO124" s="2">
        <f>BK$207*$B124+BK$209</f>
        <v>94.020984084349408</v>
      </c>
      <c r="CP124" s="2">
        <f>BL$207*$B124+BL$209</f>
        <v>95.968762741939955</v>
      </c>
      <c r="CQ124" s="2">
        <f>BM$207*$B124+BM$209</f>
        <v>96.461900849840958</v>
      </c>
      <c r="CR124" s="2">
        <f>BN$207*$B124+BN$209</f>
        <v>96.528625186002955</v>
      </c>
      <c r="CS124" s="2">
        <f>BO$207*$B124+BO$209</f>
        <v>97.216468844810976</v>
      </c>
      <c r="CT124" s="2">
        <f>BP$207*$B124+BP$209</f>
        <v>99.878303953306798</v>
      </c>
      <c r="CU124" s="2">
        <f>BQ$207*$B124+BQ$209</f>
        <v>102.19580649150744</v>
      </c>
      <c r="CV124" s="2">
        <f>BR$207*$B124+BR$209</f>
        <v>102.98738077495577</v>
      </c>
      <c r="CW124" s="2">
        <f>BS$207*$B124+BS$209</f>
        <v>99.829511066478631</v>
      </c>
      <c r="CX124" s="2">
        <f>BT$207*$B124+BT$209</f>
        <v>94.850743564320567</v>
      </c>
      <c r="CY124" s="2">
        <f>BU$207*$B124+BU$209</f>
        <v>88.333472711885761</v>
      </c>
      <c r="CZ124" s="2">
        <f>BV$207*$B124+BV$209</f>
        <v>79.049738402766224</v>
      </c>
      <c r="DA124" s="2">
        <f>BW$207*$B124+BW$209</f>
        <v>67.720503731801983</v>
      </c>
      <c r="DD124" s="2">
        <f>BZ$207*$B124+BZ$209</f>
        <v>91.64157479508961</v>
      </c>
      <c r="DE124" s="2">
        <f>CA$207*$B124+CA$209</f>
        <v>93.703497747449987</v>
      </c>
      <c r="DF124" s="2">
        <f>CB$207*$B124+CB$209</f>
        <v>94.926877760260467</v>
      </c>
      <c r="DG124" s="2">
        <f>CC$207*$B124+CC$209</f>
        <v>95.066966230183795</v>
      </c>
      <c r="DH124" s="2">
        <f>CD$207*$B124+CD$209</f>
        <v>95.631655922792959</v>
      </c>
      <c r="DI124" s="2">
        <f>CE$207*$B124+CE$209</f>
        <v>98.19607740609878</v>
      </c>
      <c r="DJ124" s="2">
        <f>CF$207*$B124+CF$209</f>
        <v>99.734709233554469</v>
      </c>
      <c r="DK124" s="2">
        <f>CG$207*$B124+CG$209</f>
        <v>100.01172273875666</v>
      </c>
      <c r="DL124" s="2">
        <f>CH$207*$B124+CH$209</f>
        <v>96.727618114703745</v>
      </c>
      <c r="DM124" s="2">
        <f>CI$207*$B124+CI$209</f>
        <v>92.209485307577324</v>
      </c>
      <c r="DN124" s="2">
        <f>CJ$207*$B124+CJ$209</f>
        <v>85.78803450900952</v>
      </c>
      <c r="DO124" s="2">
        <f>CK$207*$B124+CK$209</f>
        <v>76.820086064301378</v>
      </c>
      <c r="DP124" s="2">
        <f>CL$207*$B124+CL$209</f>
        <v>66.211518327767251</v>
      </c>
      <c r="DS124" s="2">
        <f>POWER(10,($B124-C$227)/C$228)/(1+POWER(10,($B124-C$227)/C$228))</f>
        <v>0.79612050215174113</v>
      </c>
      <c r="DT124" s="2">
        <f>POWER(10,($B124-D$227)/D$228)/(1+POWER(10,($B124-D$227)/D$228))</f>
        <v>0.83052355967971403</v>
      </c>
      <c r="DU124" s="2">
        <f>POWER(10,($B124-E$227)/E$228)/(1+POWER(10,($B124-E$227)/E$228))</f>
        <v>0.83483832226819932</v>
      </c>
      <c r="DV124" s="2">
        <f>POWER(10,($B124-F$227)/F$228)/(1+POWER(10,($B124-F$227)/F$228))</f>
        <v>0.84923297887732541</v>
      </c>
      <c r="DW124" s="2">
        <f>POWER(10,($B124-G$227)/G$228)/(1+POWER(10,($B124-G$227)/G$228))</f>
        <v>0.84184020551561178</v>
      </c>
      <c r="DX124" s="2">
        <f>POWER(10,($B124-H$227)/H$228)/(1+POWER(10,($B124-H$227)/H$228))</f>
        <v>0.83742073743866907</v>
      </c>
      <c r="DY124" s="2">
        <f>POWER(10,($B124-I$227)/I$228)/(1+POWER(10,($B124-I$227)/I$228))</f>
        <v>0.84541064439971292</v>
      </c>
      <c r="DZ124" s="2">
        <f>POWER(10,($B124-J$227)/J$228)/(1+POWER(10,($B124-J$227)/J$228))</f>
        <v>0.84078738461569902</v>
      </c>
      <c r="EA124" s="2">
        <f>POWER(10,($B124-K$227)/K$228)/(1+POWER(10,($B124-K$227)/K$228))</f>
        <v>0.84294900502453474</v>
      </c>
      <c r="EB124" s="2">
        <f>POWER(10,($B124-L$227)/L$228)/(1+POWER(10,($B124-L$227)/L$228))</f>
        <v>0.83773240293960727</v>
      </c>
      <c r="EC124" s="2">
        <f>POWER(10,($B124-M$227)/M$228)/(1+POWER(10,($B124-M$227)/M$228))</f>
        <v>0.83166312780192186</v>
      </c>
      <c r="ED124" s="2">
        <f>POWER(10,($B124-N$227)/N$228)/(1+POWER(10,($B124-N$227)/N$228))</f>
        <v>0.85474398344189328</v>
      </c>
      <c r="EE124" s="2">
        <f>POWER(10,($B124-O$227)/O$228)/(1+POWER(10,($B124-O$227)/O$228))</f>
        <v>0.83952279633224114</v>
      </c>
    </row>
    <row r="125" spans="2:135" x14ac:dyDescent="0.25">
      <c r="B125" s="2">
        <v>119</v>
      </c>
      <c r="C125">
        <v>93.465999999999994</v>
      </c>
      <c r="D125">
        <v>97.64</v>
      </c>
      <c r="E125">
        <v>102.03400000000001</v>
      </c>
      <c r="F125">
        <v>104.169</v>
      </c>
      <c r="G125">
        <v>108.559</v>
      </c>
      <c r="H125">
        <v>112.373</v>
      </c>
      <c r="I125">
        <v>119.69499999999999</v>
      </c>
      <c r="J125">
        <v>121.559</v>
      </c>
      <c r="K125">
        <v>119.169</v>
      </c>
      <c r="L125">
        <v>114.52500000000001</v>
      </c>
      <c r="M125">
        <v>105.52500000000001</v>
      </c>
      <c r="N125">
        <v>97.311499999999995</v>
      </c>
      <c r="O125">
        <v>83.523799999999994</v>
      </c>
      <c r="R125" s="5">
        <f>AV125+(C$209*_xlfn.NORM.DIST($B125,C$214*C$215+C$213,C$219*C$214,FALSE))+(C$211*_xlfn.NORM.DIST($B125,C$214*C$216+C$213,C$220*C$214,FALSE))+(C$210*_xlfn.NORM.DIST($B125,C$214*C$217+C$213,C$221*C$214,FALSE))+(C$212*_xlfn.NORM.DIST($B125,C$214*C$218+C$213,C$222*C$214,FALSE))</f>
        <v>92.348539715042918</v>
      </c>
      <c r="S125" s="5">
        <f>AW125+(D$209*_xlfn.NORM.DIST($B125,D$214*D$215+D$213,D$219*D$214,FALSE))+(D$211*_xlfn.NORM.DIST($B125,D$214*D$216+D$213,D$220*D$214,FALSE))+(D$210*_xlfn.NORM.DIST($B125,D$214*D$217+D$213,D$221*D$214,FALSE))+(D$212*_xlfn.NORM.DIST($B125,D$214*D$218+D$213,D$222*D$214,FALSE))</f>
        <v>97.204233230444828</v>
      </c>
      <c r="T125" s="5">
        <f>AX125+(E$209*_xlfn.NORM.DIST($B125,E$214*E$215+E$213,E$219*E$214,FALSE))+(E$211*_xlfn.NORM.DIST($B125,E$214*E$216+E$213,E$220*E$214,FALSE))+(E$210*_xlfn.NORM.DIST($B125,E$214*E$217+E$213,E$221*E$214,FALSE))+(E$212*_xlfn.NORM.DIST($B125,E$214*E$218+E$213,E$222*E$214,FALSE))</f>
        <v>102.09569208262585</v>
      </c>
      <c r="U125" s="5">
        <f>AY125+(F$209*_xlfn.NORM.DIST($B125,F$214*F$215+F$213,F$219*F$214,FALSE))+(F$211*_xlfn.NORM.DIST($B125,F$214*F$216+F$213,F$220*F$214,FALSE))+(F$210*_xlfn.NORM.DIST($B125,F$214*F$217+F$213,F$221*F$214,FALSE))+(F$212*_xlfn.NORM.DIST($B125,F$214*F$218+F$213,F$222*F$214,FALSE))</f>
        <v>104.16591616867616</v>
      </c>
      <c r="V125" s="5">
        <f>AZ125+(G$209*_xlfn.NORM.DIST($B125,G$214*G$215+G$213,G$219*G$214,FALSE))+(G$211*_xlfn.NORM.DIST($B125,G$214*G$216+G$213,G$220*G$214,FALSE))+(G$210*_xlfn.NORM.DIST($B125,G$214*G$217+G$213,G$221*G$214,FALSE))+(G$212*_xlfn.NORM.DIST($B125,G$214*G$218+G$213,G$222*G$214,FALSE))</f>
        <v>107.67867297271967</v>
      </c>
      <c r="W125" s="5">
        <f>BA125+(H$209*_xlfn.NORM.DIST($B125,H$214*H$215+H$213,H$219*H$214,FALSE))+(H$211*_xlfn.NORM.DIST($B125,H$214*H$216+H$213,H$220*H$214,FALSE))+(H$210*_xlfn.NORM.DIST($B125,H$214*H$217+H$213,H$221*H$214,FALSE))+(H$212*_xlfn.NORM.DIST($B125,H$214*H$218+H$213,H$222*H$214,FALSE))</f>
        <v>113.28142610532676</v>
      </c>
      <c r="X125" s="5">
        <f>BB125+(I$209*_xlfn.NORM.DIST($B125,I$214*I$215+I$213,I$219*I$214,FALSE))+(I$211*_xlfn.NORM.DIST($B125,I$214*I$216+I$213,I$220*I$214,FALSE))+(I$210*_xlfn.NORM.DIST($B125,I$214*I$217+I$213,I$221*I$214,FALSE))+(I$212*_xlfn.NORM.DIST($B125,I$214*I$218+I$213,I$222*I$214,FALSE))</f>
        <v>119.82430308617791</v>
      </c>
      <c r="Y125" s="5">
        <f>BC125+(J$209*_xlfn.NORM.DIST($B125,J$214*J$215+J$213,J$219*J$214,FALSE))+(J$211*_xlfn.NORM.DIST($B125,J$214*J$216+J$213,J$220*J$214,FALSE))+(J$210*_xlfn.NORM.DIST($B125,J$214*J$217+J$213,J$221*J$214,FALSE))+(J$212*_xlfn.NORM.DIST($B125,J$214*J$218+J$213,J$222*J$214,FALSE))</f>
        <v>121.32472437368114</v>
      </c>
      <c r="Z125" s="5">
        <f>BD125+(K$209*_xlfn.NORM.DIST($B125,K$214*K$215+K$213,K$219*K$214,FALSE))+(K$211*_xlfn.NORM.DIST($B125,K$214*K$216+K$213,K$220*K$214,FALSE))+(K$210*_xlfn.NORM.DIST($B125,K$214*K$217+K$213,K$221*K$214,FALSE))+(K$212*_xlfn.NORM.DIST($B125,K$214*K$218+K$213,K$222*K$214,FALSE))</f>
        <v>119.12235642284352</v>
      </c>
      <c r="AA125" s="5">
        <f>BE125+(L$209*_xlfn.NORM.DIST($B125,L$214*L$215+L$213,L$219*L$214,FALSE))+(L$211*_xlfn.NORM.DIST($B125,L$214*L$216+L$213,L$220*L$214,FALSE))+(L$210*_xlfn.NORM.DIST($B125,L$214*L$217+L$213,L$221*L$214,FALSE))+(L$212*_xlfn.NORM.DIST($B125,L$214*L$218+L$213,L$222*L$214,FALSE))</f>
        <v>114.98885773114564</v>
      </c>
      <c r="AB125" s="5">
        <f>BF125+(M$209*_xlfn.NORM.DIST($B125,M$214*M$215+M$213,M$219*M$214,FALSE))+(M$211*_xlfn.NORM.DIST($B125,M$214*M$216+M$213,M$220*M$214,FALSE))+(M$210*_xlfn.NORM.DIST($B125,M$214*M$217+M$213,M$221*M$214,FALSE))+(M$212*_xlfn.NORM.DIST($B125,M$214*M$218+M$213,M$222*M$214,FALSE))</f>
        <v>106.8169428870156</v>
      </c>
      <c r="AC125" s="5">
        <f>BG125+(N$209*_xlfn.NORM.DIST($B125,N$214*N$215+N$213,N$219*N$214,FALSE))+(N$211*_xlfn.NORM.DIST($B125,N$214*N$216+N$213,N$220*N$214,FALSE))+(N$210*_xlfn.NORM.DIST($B125,N$214*N$217+N$213,N$221*N$214,FALSE))+(N$212*_xlfn.NORM.DIST($B125,N$214*N$218+N$213,N$222*N$214,FALSE))</f>
        <v>98.132175553651734</v>
      </c>
      <c r="AD125" s="5">
        <f>BH125+(O$209*_xlfn.NORM.DIST($B125,O$214*O$215+O$213,O$219*O$214,FALSE))+(O$211*_xlfn.NORM.DIST($B125,O$214*O$216+O$213,O$220*O$214,FALSE))+(O$210*_xlfn.NORM.DIST($B125,O$214*O$217+O$213,O$221*O$214,FALSE))+(O$212*_xlfn.NORM.DIST($B125,O$214*O$218+O$213,O$222*O$214,FALSE))</f>
        <v>83.688843687954332</v>
      </c>
      <c r="AE125" s="5"/>
      <c r="AG125" s="5">
        <f t="shared" si="26"/>
        <v>1.1174602849570761</v>
      </c>
      <c r="AH125" s="5">
        <f t="shared" si="27"/>
        <v>0.43576676955517257</v>
      </c>
      <c r="AI125" s="5">
        <f t="shared" si="28"/>
        <v>-6.1692082625839362E-2</v>
      </c>
      <c r="AJ125" s="5">
        <f t="shared" si="29"/>
        <v>3.0838313238348292E-3</v>
      </c>
      <c r="AK125" s="5">
        <f t="shared" si="30"/>
        <v>0.8803270272803303</v>
      </c>
      <c r="AL125" s="5">
        <f t="shared" si="31"/>
        <v>-0.90842610532675394</v>
      </c>
      <c r="AM125" s="5">
        <f t="shared" si="32"/>
        <v>-0.12930308617791297</v>
      </c>
      <c r="AN125" s="5">
        <f t="shared" si="33"/>
        <v>0.2342756263188619</v>
      </c>
      <c r="AO125" s="5">
        <f t="shared" si="34"/>
        <v>4.664357715647327E-2</v>
      </c>
      <c r="AP125" s="5">
        <f t="shared" si="35"/>
        <v>-0.46385773114563733</v>
      </c>
      <c r="AQ125" s="5">
        <f t="shared" si="36"/>
        <v>-1.291942887015594</v>
      </c>
      <c r="AR125" s="5">
        <f t="shared" si="37"/>
        <v>-0.82067555365173916</v>
      </c>
      <c r="AS125" s="5">
        <f t="shared" si="38"/>
        <v>-0.16504368795433777</v>
      </c>
      <c r="AV125" s="2">
        <f t="shared" si="39"/>
        <v>92.028985186764587</v>
      </c>
      <c r="AW125" s="2">
        <f t="shared" si="40"/>
        <v>94.002855501553967</v>
      </c>
      <c r="AX125" s="2">
        <f t="shared" si="41"/>
        <v>95.116420686094543</v>
      </c>
      <c r="AY125" s="2">
        <f t="shared" si="42"/>
        <v>95.225888629029953</v>
      </c>
      <c r="AZ125" s="2">
        <f t="shared" si="43"/>
        <v>95.84297420688516</v>
      </c>
      <c r="BA125" s="2">
        <f t="shared" si="44"/>
        <v>98.438027559775179</v>
      </c>
      <c r="BB125" s="2">
        <f t="shared" si="45"/>
        <v>100.05883565691154</v>
      </c>
      <c r="BC125" s="2">
        <f t="shared" si="46"/>
        <v>100.41222664269952</v>
      </c>
      <c r="BD125" s="2">
        <f t="shared" si="47"/>
        <v>97.12862516796713</v>
      </c>
      <c r="BE125" s="2">
        <f t="shared" si="48"/>
        <v>92.559925987231992</v>
      </c>
      <c r="BF125" s="2">
        <f t="shared" si="49"/>
        <v>86.143553034119122</v>
      </c>
      <c r="BG125" s="2">
        <f t="shared" si="50"/>
        <v>77.090630725744333</v>
      </c>
      <c r="BH125" s="2">
        <f t="shared" si="51"/>
        <v>66.418016209466458</v>
      </c>
      <c r="BK125" s="2" t="str">
        <f>IF(OR($B125&lt;C$229, AND($B125&gt;C$230, $B125&lt;C$231)), C125, "")</f>
        <v/>
      </c>
      <c r="BL125" s="2" t="str">
        <f>IF(OR($B125&lt;D$229, AND($B125&gt;D$230, $B125&lt;D$231)), D125, "")</f>
        <v/>
      </c>
      <c r="BM125" s="2" t="str">
        <f>IF(OR($B125&lt;E$229, AND($B125&gt;E$230, $B125&lt;E$231)), E125, "")</f>
        <v/>
      </c>
      <c r="BN125" s="2" t="str">
        <f>IF(OR($B125&lt;F$229, AND($B125&gt;F$230, $B125&lt;F$231)), F125, "")</f>
        <v/>
      </c>
      <c r="BO125" s="2" t="str">
        <f>IF(OR($B125&lt;G$229, AND($B125&gt;G$230, $B125&lt;G$231)), G125, "")</f>
        <v/>
      </c>
      <c r="BP125" s="2" t="str">
        <f>IF(OR($B125&lt;H$229, AND($B125&gt;H$230, $B125&lt;H$231)), H125, "")</f>
        <v/>
      </c>
      <c r="BQ125" s="2" t="str">
        <f>IF(OR($B125&lt;I$229, AND($B125&gt;I$230, $B125&lt;I$231)), I125, "")</f>
        <v/>
      </c>
      <c r="BR125" s="2" t="str">
        <f>IF(OR($B125&lt;J$229, AND($B125&gt;J$230, $B125&lt;J$231)), J125, "")</f>
        <v/>
      </c>
      <c r="BS125" s="2" t="str">
        <f>IF(OR($B125&lt;K$229, AND($B125&gt;K$230, $B125&lt;K$231)), K125, "")</f>
        <v/>
      </c>
      <c r="BT125" s="2" t="str">
        <f>IF(OR($B125&lt;L$229, AND($B125&gt;L$230, $B125&lt;L$231)), L125, "")</f>
        <v/>
      </c>
      <c r="BU125" s="2" t="str">
        <f>IF(OR($B125&lt;M$229, AND($B125&gt;M$230, $B125&lt;M$231)), M125, "")</f>
        <v/>
      </c>
      <c r="BV125" s="2" t="str">
        <f>IF(OR($B125&lt;N$229, AND($B125&gt;N$230, $B125&lt;N$231)), N125, "")</f>
        <v/>
      </c>
      <c r="BW125" s="2" t="str">
        <f>IF(OR($B125&lt;O$229, AND($B125&gt;O$230, $B125&lt;O$231)), O125, "")</f>
        <v/>
      </c>
      <c r="BZ125" s="2" t="str">
        <f>IF(OR(AND($B125&gt;C$230, $B125&lt;C$231), $B125&gt;C$232), C125, "")</f>
        <v/>
      </c>
      <c r="CA125" s="2" t="str">
        <f>IF(OR(AND($B125&gt;D$230, $B125&lt;D$231), $B125&gt;D$232), D125, "")</f>
        <v/>
      </c>
      <c r="CB125" s="2" t="str">
        <f>IF(OR(AND($B125&gt;E$230, $B125&lt;E$231), $B125&gt;E$232), E125, "")</f>
        <v/>
      </c>
      <c r="CC125" s="2" t="str">
        <f>IF(OR(AND($B125&gt;F$230, $B125&lt;F$231), $B125&gt;F$232), F125, "")</f>
        <v/>
      </c>
      <c r="CD125" s="2" t="str">
        <f>IF(OR(AND($B125&gt;G$230, $B125&lt;G$231), $B125&gt;G$232), G125, "")</f>
        <v/>
      </c>
      <c r="CE125" s="2" t="str">
        <f>IF(OR(AND($B125&gt;H$230, $B125&lt;H$231), $B125&gt;H$232), H125, "")</f>
        <v/>
      </c>
      <c r="CF125" s="2" t="str">
        <f>IF(OR(AND($B125&gt;I$230, $B125&lt;I$231), $B125&gt;I$232), I125, "")</f>
        <v/>
      </c>
      <c r="CG125" s="2" t="str">
        <f>IF(OR(AND($B125&gt;J$230, $B125&lt;J$231), $B125&gt;J$232), J125, "")</f>
        <v/>
      </c>
      <c r="CH125" s="2" t="str">
        <f>IF(OR(AND($B125&gt;K$230, $B125&lt;K$231), $B125&gt;K$232), K125, "")</f>
        <v/>
      </c>
      <c r="CI125" s="2" t="str">
        <f>IF(OR(AND($B125&gt;L$230, $B125&lt;L$231), $B125&gt;L$232), L125, "")</f>
        <v/>
      </c>
      <c r="CJ125" s="2" t="str">
        <f>IF(OR(AND($B125&gt;M$230, $B125&lt;M$231), $B125&gt;M$232), M125, "")</f>
        <v/>
      </c>
      <c r="CK125" s="2" t="str">
        <f>IF(OR(AND($B125&gt;N$230, $B125&lt;N$231), $B125&gt;N$232), N125, "")</f>
        <v/>
      </c>
      <c r="CL125" s="2" t="str">
        <f>IF(OR(AND($B125&gt;O$230, $B125&lt;O$231), $B125&gt;O$232), O125, "")</f>
        <v/>
      </c>
      <c r="CO125" s="2">
        <f>BK$207*$B125+BK$209</f>
        <v>94.036298321387235</v>
      </c>
      <c r="CP125" s="2">
        <f>BL$207*$B125+BL$209</f>
        <v>95.977172449007767</v>
      </c>
      <c r="CQ125" s="2">
        <f>BM$207*$B125+BM$209</f>
        <v>96.458426299463099</v>
      </c>
      <c r="CR125" s="2">
        <f>BN$207*$B125+BN$209</f>
        <v>96.526890005009577</v>
      </c>
      <c r="CS125" s="2">
        <f>BO$207*$B125+BO$209</f>
        <v>97.235552152929728</v>
      </c>
      <c r="CT125" s="2">
        <f>BP$207*$B125+BP$209</f>
        <v>99.915866847451099</v>
      </c>
      <c r="CU125" s="2">
        <f>BQ$207*$B125+BQ$209</f>
        <v>102.23973604578363</v>
      </c>
      <c r="CV125" s="2">
        <f>BR$207*$B125+BR$209</f>
        <v>103.03725256751852</v>
      </c>
      <c r="CW125" s="2">
        <f>BS$207*$B125+BS$209</f>
        <v>99.871811071117108</v>
      </c>
      <c r="CX125" s="2">
        <f>BT$207*$B125+BT$209</f>
        <v>94.880999853178437</v>
      </c>
      <c r="CY125" s="2">
        <f>BU$207*$B125+BU$209</f>
        <v>88.371148864635984</v>
      </c>
      <c r="CZ125" s="2">
        <f>BV$207*$B125+BV$209</f>
        <v>79.093174062096395</v>
      </c>
      <c r="DA125" s="2">
        <f>BW$207*$B125+BW$209</f>
        <v>67.751338744261474</v>
      </c>
      <c r="DD125" s="2">
        <f>BZ$207*$B125+BZ$209</f>
        <v>91.560161146378164</v>
      </c>
      <c r="DE125" s="2">
        <f>CA$207*$B125+CA$209</f>
        <v>93.635425808223076</v>
      </c>
      <c r="DF125" s="2">
        <f>CB$207*$B125+CB$209</f>
        <v>94.874283639101662</v>
      </c>
      <c r="DG125" s="2">
        <f>CC$207*$B125+CC$209</f>
        <v>95.015240668421512</v>
      </c>
      <c r="DH125" s="2">
        <f>CD$207*$B125+CD$209</f>
        <v>95.604365689821861</v>
      </c>
      <c r="DI125" s="2">
        <f>CE$207*$B125+CE$209</f>
        <v>98.176360746179085</v>
      </c>
      <c r="DJ125" s="2">
        <f>CF$207*$B125+CF$209</f>
        <v>99.695131968699002</v>
      </c>
      <c r="DK125" s="2">
        <f>CG$207*$B125+CG$209</f>
        <v>99.958885759251473</v>
      </c>
      <c r="DL125" s="2">
        <f>CH$207*$B125+CH$209</f>
        <v>96.662508503353777</v>
      </c>
      <c r="DM125" s="2">
        <f>CI$207*$B125+CI$209</f>
        <v>92.149896157698848</v>
      </c>
      <c r="DN125" s="2">
        <f>CJ$207*$B125+CJ$209</f>
        <v>85.732338740106414</v>
      </c>
      <c r="DO125" s="2">
        <f>CK$207*$B125+CK$209</f>
        <v>76.780260536606619</v>
      </c>
      <c r="DP125" s="2">
        <f>CL$207*$B125+CL$209</f>
        <v>66.185573422487806</v>
      </c>
      <c r="DS125" s="2">
        <f>POWER(10,($B125-C$227)/C$228)/(1+POWER(10,($B125-C$227)/C$228))</f>
        <v>0.81066313889306096</v>
      </c>
      <c r="DT125" s="2">
        <f>POWER(10,($B125-D$227)/D$228)/(1+POWER(10,($B125-D$227)/D$228))</f>
        <v>0.84309588111215372</v>
      </c>
      <c r="DU125" s="2">
        <f>POWER(10,($B125-E$227)/E$228)/(1+POWER(10,($B125-E$227)/E$228))</f>
        <v>0.84714946888834119</v>
      </c>
      <c r="DV125" s="2">
        <f>POWER(10,($B125-F$227)/F$228)/(1+POWER(10,($B125-F$227)/F$228))</f>
        <v>0.86065024770632947</v>
      </c>
      <c r="DW125" s="2">
        <f>POWER(10,($B125-G$227)/G$228)/(1+POWER(10,($B125-G$227)/G$228))</f>
        <v>0.85372088203290208</v>
      </c>
      <c r="DX125" s="2">
        <f>POWER(10,($B125-H$227)/H$228)/(1+POWER(10,($B125-H$227)/H$228))</f>
        <v>0.84957407542016683</v>
      </c>
      <c r="DY125" s="2">
        <f>POWER(10,($B125-I$227)/I$228)/(1+POWER(10,($B125-I$227)/I$228))</f>
        <v>0.85706865304199198</v>
      </c>
      <c r="DZ125" s="2">
        <f>POWER(10,($B125-J$227)/J$228)/(1+POWER(10,($B125-J$227)/J$228))</f>
        <v>0.85273331227760618</v>
      </c>
      <c r="EA125" s="2">
        <f>POWER(10,($B125-K$227)/K$228)/(1+POWER(10,($B125-K$227)/K$228))</f>
        <v>0.85476076039218674</v>
      </c>
      <c r="EB125" s="2">
        <f>POWER(10,($B125-L$227)/L$228)/(1+POWER(10,($B125-L$227)/L$228))</f>
        <v>0.84986661978019928</v>
      </c>
      <c r="EC125" s="2">
        <f>POWER(10,($B125-M$227)/M$228)/(1+POWER(10,($B125-M$227)/M$228))</f>
        <v>0.84416677418727482</v>
      </c>
      <c r="ED125" s="2">
        <f>POWER(10,($B125-N$227)/N$228)/(1+POWER(10,($B125-N$227)/N$228))</f>
        <v>0.86580986028347873</v>
      </c>
      <c r="EE125" s="2">
        <f>POWER(10,($B125-O$227)/O$228)/(1+POWER(10,($B125-O$227)/O$228))</f>
        <v>0.85154685459801871</v>
      </c>
    </row>
    <row r="126" spans="2:135" x14ac:dyDescent="0.25">
      <c r="B126" s="2">
        <v>120</v>
      </c>
      <c r="C126">
        <v>92.879000000000005</v>
      </c>
      <c r="D126">
        <v>97.98</v>
      </c>
      <c r="E126">
        <v>103.119</v>
      </c>
      <c r="F126">
        <v>105.746</v>
      </c>
      <c r="G126">
        <v>108.983</v>
      </c>
      <c r="H126">
        <v>114.57599999999999</v>
      </c>
      <c r="I126">
        <v>120.983</v>
      </c>
      <c r="J126">
        <v>122.254</v>
      </c>
      <c r="K126">
        <v>119.69499999999999</v>
      </c>
      <c r="L126">
        <v>115.542</v>
      </c>
      <c r="M126">
        <v>108.08499999999999</v>
      </c>
      <c r="N126">
        <v>99.934399999999997</v>
      </c>
      <c r="O126">
        <v>84.730199999999996</v>
      </c>
      <c r="R126" s="5">
        <f>AV126+(C$209*_xlfn.NORM.DIST($B126,C$214*C$215+C$213,C$219*C$214,FALSE))+(C$211*_xlfn.NORM.DIST($B126,C$214*C$216+C$213,C$220*C$214,FALSE))+(C$210*_xlfn.NORM.DIST($B126,C$214*C$217+C$213,C$221*C$214,FALSE))+(C$212*_xlfn.NORM.DIST($B126,C$214*C$218+C$213,C$222*C$214,FALSE))</f>
        <v>92.339601327002171</v>
      </c>
      <c r="S126" s="5">
        <f>AW126+(D$209*_xlfn.NORM.DIST($B126,D$214*D$215+D$213,D$219*D$214,FALSE))+(D$211*_xlfn.NORM.DIST($B126,D$214*D$216+D$213,D$220*D$214,FALSE))+(D$210*_xlfn.NORM.DIST($B126,D$214*D$217+D$213,D$221*D$214,FALSE))+(D$212*_xlfn.NORM.DIST($B126,D$214*D$218+D$213,D$222*D$214,FALSE))</f>
        <v>97.392748511100862</v>
      </c>
      <c r="T126" s="5">
        <f>AX126+(E$209*_xlfn.NORM.DIST($B126,E$214*E$215+E$213,E$219*E$214,FALSE))+(E$211*_xlfn.NORM.DIST($B126,E$214*E$216+E$213,E$220*E$214,FALSE))+(E$210*_xlfn.NORM.DIST($B126,E$214*E$217+E$213,E$221*E$214,FALSE))+(E$212*_xlfn.NORM.DIST($B126,E$214*E$218+E$213,E$222*E$214,FALSE))</f>
        <v>102.34073249067372</v>
      </c>
      <c r="U126" s="5">
        <f>AY126+(F$209*_xlfn.NORM.DIST($B126,F$214*F$215+F$213,F$219*F$214,FALSE))+(F$211*_xlfn.NORM.DIST($B126,F$214*F$216+F$213,F$220*F$214,FALSE))+(F$210*_xlfn.NORM.DIST($B126,F$214*F$217+F$213,F$221*F$214,FALSE))+(F$212*_xlfn.NORM.DIST($B126,F$214*F$218+F$213,F$222*F$214,FALSE))</f>
        <v>104.0448268684766</v>
      </c>
      <c r="V126" s="5">
        <f>AZ126+(G$209*_xlfn.NORM.DIST($B126,G$214*G$215+G$213,G$219*G$214,FALSE))+(G$211*_xlfn.NORM.DIST($B126,G$214*G$216+G$213,G$220*G$214,FALSE))+(G$210*_xlfn.NORM.DIST($B126,G$214*G$217+G$213,G$221*G$214,FALSE))+(G$212*_xlfn.NORM.DIST($B126,G$214*G$218+G$213,G$222*G$214,FALSE))</f>
        <v>108.04127316087869</v>
      </c>
      <c r="W126" s="5">
        <f>BA126+(H$209*_xlfn.NORM.DIST($B126,H$214*H$215+H$213,H$219*H$214,FALSE))+(H$211*_xlfn.NORM.DIST($B126,H$214*H$216+H$213,H$220*H$214,FALSE))+(H$210*_xlfn.NORM.DIST($B126,H$214*H$217+H$213,H$221*H$214,FALSE))+(H$212*_xlfn.NORM.DIST($B126,H$214*H$218+H$213,H$222*H$214,FALSE))</f>
        <v>113.96363898268898</v>
      </c>
      <c r="X126" s="5">
        <f>BB126+(I$209*_xlfn.NORM.DIST($B126,I$214*I$215+I$213,I$219*I$214,FALSE))+(I$211*_xlfn.NORM.DIST($B126,I$214*I$216+I$213,I$220*I$214,FALSE))+(I$210*_xlfn.NORM.DIST($B126,I$214*I$217+I$213,I$221*I$214,FALSE))+(I$212*_xlfn.NORM.DIST($B126,I$214*I$218+I$213,I$222*I$214,FALSE))</f>
        <v>119.9530320673082</v>
      </c>
      <c r="Y126" s="5">
        <f>BC126+(J$209*_xlfn.NORM.DIST($B126,J$214*J$215+J$213,J$219*J$214,FALSE))+(J$211*_xlfn.NORM.DIST($B126,J$214*J$216+J$213,J$220*J$214,FALSE))+(J$210*_xlfn.NORM.DIST($B126,J$214*J$217+J$213,J$221*J$214,FALSE))+(J$212*_xlfn.NORM.DIST($B126,J$214*J$218+J$213,J$222*J$214,FALSE))</f>
        <v>121.96627336712582</v>
      </c>
      <c r="Z126" s="5">
        <f>BD126+(K$209*_xlfn.NORM.DIST($B126,K$214*K$215+K$213,K$219*K$214,FALSE))+(K$211*_xlfn.NORM.DIST($B126,K$214*K$216+K$213,K$220*K$214,FALSE))+(K$210*_xlfn.NORM.DIST($B126,K$214*K$217+K$213,K$221*K$214,FALSE))+(K$212*_xlfn.NORM.DIST($B126,K$214*K$218+K$213,K$222*K$214,FALSE))</f>
        <v>119.86290529556315</v>
      </c>
      <c r="AA126" s="5">
        <f>BE126+(L$209*_xlfn.NORM.DIST($B126,L$214*L$215+L$213,L$219*L$214,FALSE))+(L$211*_xlfn.NORM.DIST($B126,L$214*L$216+L$213,L$220*L$214,FALSE))+(L$210*_xlfn.NORM.DIST($B126,L$214*L$217+L$213,L$221*L$214,FALSE))+(L$212*_xlfn.NORM.DIST($B126,L$214*L$218+L$213,L$222*L$214,FALSE))</f>
        <v>116.40788011309282</v>
      </c>
      <c r="AB126" s="5">
        <f>BF126+(M$209*_xlfn.NORM.DIST($B126,M$214*M$215+M$213,M$219*M$214,FALSE))+(M$211*_xlfn.NORM.DIST($B126,M$214*M$216+M$213,M$220*M$214,FALSE))+(M$210*_xlfn.NORM.DIST($B126,M$214*M$217+M$213,M$221*M$214,FALSE))+(M$212*_xlfn.NORM.DIST($B126,M$214*M$218+M$213,M$222*M$214,FALSE))</f>
        <v>109.07007580571866</v>
      </c>
      <c r="AC126" s="5">
        <f>BG126+(N$209*_xlfn.NORM.DIST($B126,N$214*N$215+N$213,N$219*N$214,FALSE))+(N$211*_xlfn.NORM.DIST($B126,N$214*N$216+N$213,N$220*N$214,FALSE))+(N$210*_xlfn.NORM.DIST($B126,N$214*N$217+N$213,N$221*N$214,FALSE))+(N$212*_xlfn.NORM.DIST($B126,N$214*N$218+N$213,N$222*N$214,FALSE))</f>
        <v>98.938887492340299</v>
      </c>
      <c r="AD126" s="5">
        <f>BH126+(O$209*_xlfn.NORM.DIST($B126,O$214*O$215+O$213,O$219*O$214,FALSE))+(O$211*_xlfn.NORM.DIST($B126,O$214*O$216+O$213,O$220*O$214,FALSE))+(O$210*_xlfn.NORM.DIST($B126,O$214*O$217+O$213,O$221*O$214,FALSE))+(O$212*_xlfn.NORM.DIST($B126,O$214*O$218+O$213,O$222*O$214,FALSE))</f>
        <v>85.736200803953551</v>
      </c>
      <c r="AE126" s="5"/>
      <c r="AG126" s="5">
        <f t="shared" si="26"/>
        <v>0.53939867299783373</v>
      </c>
      <c r="AH126" s="5">
        <f t="shared" si="27"/>
        <v>0.5872514888991418</v>
      </c>
      <c r="AI126" s="5">
        <f t="shared" si="28"/>
        <v>0.77826750932628386</v>
      </c>
      <c r="AJ126" s="5">
        <f t="shared" si="29"/>
        <v>1.7011731315233902</v>
      </c>
      <c r="AK126" s="5">
        <f t="shared" si="30"/>
        <v>0.94172683912131561</v>
      </c>
      <c r="AL126" s="5">
        <f t="shared" si="31"/>
        <v>0.61236101731101655</v>
      </c>
      <c r="AM126" s="5">
        <f t="shared" si="32"/>
        <v>1.0299679326918039</v>
      </c>
      <c r="AN126" s="5">
        <f t="shared" si="33"/>
        <v>0.28772663287418254</v>
      </c>
      <c r="AO126" s="5">
        <f t="shared" si="34"/>
        <v>-0.16790529556315903</v>
      </c>
      <c r="AP126" s="5">
        <f t="shared" si="35"/>
        <v>-0.86588011309281399</v>
      </c>
      <c r="AQ126" s="5">
        <f t="shared" si="36"/>
        <v>-0.98507580571866526</v>
      </c>
      <c r="AR126" s="5">
        <f t="shared" si="37"/>
        <v>0.99551250765969712</v>
      </c>
      <c r="AS126" s="5">
        <f t="shared" si="38"/>
        <v>-1.0060008039535546</v>
      </c>
      <c r="AV126" s="2">
        <f t="shared" si="39"/>
        <v>91.930549650760852</v>
      </c>
      <c r="AW126" s="2">
        <f t="shared" si="40"/>
        <v>93.918242441415913</v>
      </c>
      <c r="AX126" s="2">
        <f t="shared" si="41"/>
        <v>95.052472304991909</v>
      </c>
      <c r="AY126" s="2">
        <f t="shared" si="42"/>
        <v>95.164445189296785</v>
      </c>
      <c r="AZ126" s="2">
        <f t="shared" si="43"/>
        <v>95.803793703992099</v>
      </c>
      <c r="BA126" s="2">
        <f t="shared" si="44"/>
        <v>98.406451658570958</v>
      </c>
      <c r="BB126" s="2">
        <f t="shared" si="45"/>
        <v>100.00250532906516</v>
      </c>
      <c r="BC126" s="2">
        <f t="shared" si="46"/>
        <v>100.33890415757566</v>
      </c>
      <c r="BD126" s="2">
        <f t="shared" si="47"/>
        <v>97.042416892678304</v>
      </c>
      <c r="BE126" s="2">
        <f t="shared" si="48"/>
        <v>92.481731346706567</v>
      </c>
      <c r="BF126" s="2">
        <f t="shared" si="49"/>
        <v>86.070343305894085</v>
      </c>
      <c r="BG126" s="2">
        <f t="shared" si="50"/>
        <v>77.037189591762768</v>
      </c>
      <c r="BH126" s="2">
        <f t="shared" si="51"/>
        <v>66.382213810035665</v>
      </c>
      <c r="BK126" s="2" t="str">
        <f>IF(OR($B126&lt;C$229, AND($B126&gt;C$230, $B126&lt;C$231)), C126, "")</f>
        <v/>
      </c>
      <c r="BL126" s="2" t="str">
        <f>IF(OR($B126&lt;D$229, AND($B126&gt;D$230, $B126&lt;D$231)), D126, "")</f>
        <v/>
      </c>
      <c r="BM126" s="2" t="str">
        <f>IF(OR($B126&lt;E$229, AND($B126&gt;E$230, $B126&lt;E$231)), E126, "")</f>
        <v/>
      </c>
      <c r="BN126" s="2" t="str">
        <f>IF(OR($B126&lt;F$229, AND($B126&gt;F$230, $B126&lt;F$231)), F126, "")</f>
        <v/>
      </c>
      <c r="BO126" s="2" t="str">
        <f>IF(OR($B126&lt;G$229, AND($B126&gt;G$230, $B126&lt;G$231)), G126, "")</f>
        <v/>
      </c>
      <c r="BP126" s="2" t="str">
        <f>IF(OR($B126&lt;H$229, AND($B126&gt;H$230, $B126&lt;H$231)), H126, "")</f>
        <v/>
      </c>
      <c r="BQ126" s="2" t="str">
        <f>IF(OR($B126&lt;I$229, AND($B126&gt;I$230, $B126&lt;I$231)), I126, "")</f>
        <v/>
      </c>
      <c r="BR126" s="2" t="str">
        <f>IF(OR($B126&lt;J$229, AND($B126&gt;J$230, $B126&lt;J$231)), J126, "")</f>
        <v/>
      </c>
      <c r="BS126" s="2" t="str">
        <f>IF(OR($B126&lt;K$229, AND($B126&gt;K$230, $B126&lt;K$231)), K126, "")</f>
        <v/>
      </c>
      <c r="BT126" s="2" t="str">
        <f>IF(OR($B126&lt;L$229, AND($B126&gt;L$230, $B126&lt;L$231)), L126, "")</f>
        <v/>
      </c>
      <c r="BU126" s="2" t="str">
        <f>IF(OR($B126&lt;M$229, AND($B126&gt;M$230, $B126&lt;M$231)), M126, "")</f>
        <v/>
      </c>
      <c r="BV126" s="2" t="str">
        <f>IF(OR($B126&lt;N$229, AND($B126&gt;N$230, $B126&lt;N$231)), N126, "")</f>
        <v/>
      </c>
      <c r="BW126" s="2" t="str">
        <f>IF(OR($B126&lt;O$229, AND($B126&gt;O$230, $B126&lt;O$231)), O126, "")</f>
        <v/>
      </c>
      <c r="BZ126" s="2" t="str">
        <f>IF(OR(AND($B126&gt;C$230, $B126&lt;C$231), $B126&gt;C$232), C126, "")</f>
        <v/>
      </c>
      <c r="CA126" s="2" t="str">
        <f>IF(OR(AND($B126&gt;D$230, $B126&lt;D$231), $B126&gt;D$232), D126, "")</f>
        <v/>
      </c>
      <c r="CB126" s="2" t="str">
        <f>IF(OR(AND($B126&gt;E$230, $B126&lt;E$231), $B126&gt;E$232), E126, "")</f>
        <v/>
      </c>
      <c r="CC126" s="2" t="str">
        <f>IF(OR(AND($B126&gt;F$230, $B126&lt;F$231), $B126&gt;F$232), F126, "")</f>
        <v/>
      </c>
      <c r="CD126" s="2" t="str">
        <f>IF(OR(AND($B126&gt;G$230, $B126&lt;G$231), $B126&gt;G$232), G126, "")</f>
        <v/>
      </c>
      <c r="CE126" s="2" t="str">
        <f>IF(OR(AND($B126&gt;H$230, $B126&lt;H$231), $B126&gt;H$232), H126, "")</f>
        <v/>
      </c>
      <c r="CF126" s="2" t="str">
        <f>IF(OR(AND($B126&gt;I$230, $B126&lt;I$231), $B126&gt;I$232), I126, "")</f>
        <v/>
      </c>
      <c r="CG126" s="2" t="str">
        <f>IF(OR(AND($B126&gt;J$230, $B126&lt;J$231), $B126&gt;J$232), J126, "")</f>
        <v/>
      </c>
      <c r="CH126" s="2" t="str">
        <f>IF(OR(AND($B126&gt;K$230, $B126&lt;K$231), $B126&gt;K$232), K126, "")</f>
        <v/>
      </c>
      <c r="CI126" s="2" t="str">
        <f>IF(OR(AND($B126&gt;L$230, $B126&lt;L$231), $B126&gt;L$232), L126, "")</f>
        <v/>
      </c>
      <c r="CJ126" s="2" t="str">
        <f>IF(OR(AND($B126&gt;M$230, $B126&lt;M$231), $B126&gt;M$232), M126, "")</f>
        <v/>
      </c>
      <c r="CK126" s="2" t="str">
        <f>IF(OR(AND($B126&gt;N$230, $B126&lt;N$231), $B126&gt;N$232), N126, "")</f>
        <v/>
      </c>
      <c r="CL126" s="2" t="str">
        <f>IF(OR(AND($B126&gt;O$230, $B126&lt;O$231), $B126&gt;O$232), O126, "")</f>
        <v/>
      </c>
      <c r="CO126" s="2">
        <f>BK$207*$B126+BK$209</f>
        <v>94.051612558425063</v>
      </c>
      <c r="CP126" s="2">
        <f>BL$207*$B126+BL$209</f>
        <v>95.985582156075594</v>
      </c>
      <c r="CQ126" s="2">
        <f>BM$207*$B126+BM$209</f>
        <v>96.454951749085225</v>
      </c>
      <c r="CR126" s="2">
        <f>BN$207*$B126+BN$209</f>
        <v>96.525154824016198</v>
      </c>
      <c r="CS126" s="2">
        <f>BO$207*$B126+BO$209</f>
        <v>97.25463546104848</v>
      </c>
      <c r="CT126" s="2">
        <f>BP$207*$B126+BP$209</f>
        <v>99.953429741595386</v>
      </c>
      <c r="CU126" s="2">
        <f>BQ$207*$B126+BQ$209</f>
        <v>102.28366560005982</v>
      </c>
      <c r="CV126" s="2">
        <f>BR$207*$B126+BR$209</f>
        <v>103.08712436008126</v>
      </c>
      <c r="CW126" s="2">
        <f>BS$207*$B126+BS$209</f>
        <v>99.914111075755585</v>
      </c>
      <c r="CX126" s="2">
        <f>BT$207*$B126+BT$209</f>
        <v>94.911256142036308</v>
      </c>
      <c r="CY126" s="2">
        <f>BU$207*$B126+BU$209</f>
        <v>88.408825017386221</v>
      </c>
      <c r="CZ126" s="2">
        <f>BV$207*$B126+BV$209</f>
        <v>79.136609721426566</v>
      </c>
      <c r="DA126" s="2">
        <f>BW$207*$B126+BW$209</f>
        <v>67.782173756720951</v>
      </c>
      <c r="DD126" s="2">
        <f>BZ$207*$B126+BZ$209</f>
        <v>91.478747497666731</v>
      </c>
      <c r="DE126" s="2">
        <f>CA$207*$B126+CA$209</f>
        <v>93.567353868996165</v>
      </c>
      <c r="DF126" s="2">
        <f>CB$207*$B126+CB$209</f>
        <v>94.821689517942843</v>
      </c>
      <c r="DG126" s="2">
        <f>CC$207*$B126+CC$209</f>
        <v>94.963515106659216</v>
      </c>
      <c r="DH126" s="2">
        <f>CD$207*$B126+CD$209</f>
        <v>95.577075456850764</v>
      </c>
      <c r="DI126" s="2">
        <f>CE$207*$B126+CE$209</f>
        <v>98.156644086259391</v>
      </c>
      <c r="DJ126" s="2">
        <f>CF$207*$B126+CF$209</f>
        <v>99.655554703843535</v>
      </c>
      <c r="DK126" s="2">
        <f>CG$207*$B126+CG$209</f>
        <v>99.906048779746286</v>
      </c>
      <c r="DL126" s="2">
        <f>CH$207*$B126+CH$209</f>
        <v>96.59739889200381</v>
      </c>
      <c r="DM126" s="2">
        <f>CI$207*$B126+CI$209</f>
        <v>92.090307007820371</v>
      </c>
      <c r="DN126" s="2">
        <f>CJ$207*$B126+CJ$209</f>
        <v>85.676642971203293</v>
      </c>
      <c r="DO126" s="2">
        <f>CK$207*$B126+CK$209</f>
        <v>76.740435008911874</v>
      </c>
      <c r="DP126" s="2">
        <f>CL$207*$B126+CL$209</f>
        <v>66.159628517208347</v>
      </c>
      <c r="DS126" s="2">
        <f>POWER(10,($B126-C$227)/C$228)/(1+POWER(10,($B126-C$227)/C$228))</f>
        <v>0.8243972604762454</v>
      </c>
      <c r="DT126" s="2">
        <f>POWER(10,($B126-D$227)/D$228)/(1+POWER(10,($B126-D$227)/D$228))</f>
        <v>0.85489849147222918</v>
      </c>
      <c r="DU126" s="2">
        <f>POWER(10,($B126-E$227)/E$228)/(1+POWER(10,($B126-E$227)/E$228))</f>
        <v>0.8586982649518371</v>
      </c>
      <c r="DV126" s="2">
        <f>POWER(10,($B126-F$227)/F$228)/(1+POWER(10,($B126-F$227)/F$228))</f>
        <v>0.87133390601921679</v>
      </c>
      <c r="DW126" s="2">
        <f>POWER(10,($B126-G$227)/G$228)/(1+POWER(10,($B126-G$227)/G$228))</f>
        <v>0.86485237692003902</v>
      </c>
      <c r="DX126" s="2">
        <f>POWER(10,($B126-H$227)/H$228)/(1+POWER(10,($B126-H$227)/H$228))</f>
        <v>0.86096974251230163</v>
      </c>
      <c r="DY126" s="2">
        <f>POWER(10,($B126-I$227)/I$228)/(1+POWER(10,($B126-I$227)/I$228))</f>
        <v>0.86798478491865605</v>
      </c>
      <c r="DZ126" s="2">
        <f>POWER(10,($B126-J$227)/J$228)/(1+POWER(10,($B126-J$227)/J$228))</f>
        <v>0.86392798067885257</v>
      </c>
      <c r="EA126" s="2">
        <f>POWER(10,($B126-K$227)/K$228)/(1+POWER(10,($B126-K$227)/K$228))</f>
        <v>0.86582555976530473</v>
      </c>
      <c r="EB126" s="2">
        <f>POWER(10,($B126-L$227)/L$228)/(1+POWER(10,($B126-L$227)/L$228))</f>
        <v>0.86124374447645446</v>
      </c>
      <c r="EC126" s="2">
        <f>POWER(10,($B126-M$227)/M$228)/(1+POWER(10,($B126-M$227)/M$228))</f>
        <v>0.85590259798360568</v>
      </c>
      <c r="ED126" s="2">
        <f>POWER(10,($B126-N$227)/N$228)/(1+POWER(10,($B126-N$227)/N$228))</f>
        <v>0.8761548641253053</v>
      </c>
      <c r="EE126" s="2">
        <f>POWER(10,($B126-O$227)/O$228)/(1+POWER(10,($B126-O$227)/O$228))</f>
        <v>0.86281720385547866</v>
      </c>
    </row>
    <row r="127" spans="2:135" x14ac:dyDescent="0.25">
      <c r="B127" s="2">
        <v>121</v>
      </c>
      <c r="C127">
        <v>92.930999999999997</v>
      </c>
      <c r="D127">
        <v>96.68</v>
      </c>
      <c r="E127">
        <v>103.15300000000001</v>
      </c>
      <c r="F127">
        <v>103.932</v>
      </c>
      <c r="G127">
        <v>108.864</v>
      </c>
      <c r="H127">
        <v>115.797</v>
      </c>
      <c r="I127">
        <v>120.288</v>
      </c>
      <c r="J127">
        <v>124.136</v>
      </c>
      <c r="K127">
        <v>121.322</v>
      </c>
      <c r="L127">
        <v>116.898</v>
      </c>
      <c r="M127">
        <v>110.47499999999999</v>
      </c>
      <c r="N127">
        <v>98.737700000000004</v>
      </c>
      <c r="O127">
        <v>85.952399999999997</v>
      </c>
      <c r="R127" s="5">
        <f>AV127+(C$209*_xlfn.NORM.DIST($B127,C$214*C$215+C$213,C$219*C$214,FALSE))+(C$211*_xlfn.NORM.DIST($B127,C$214*C$216+C$213,C$220*C$214,FALSE))+(C$210*_xlfn.NORM.DIST($B127,C$214*C$217+C$213,C$221*C$214,FALSE))+(C$212*_xlfn.NORM.DIST($B127,C$214*C$218+C$213,C$222*C$214,FALSE))</f>
        <v>92.330053022201554</v>
      </c>
      <c r="S127" s="5">
        <f>AW127+(D$209*_xlfn.NORM.DIST($B127,D$214*D$215+D$213,D$219*D$214,FALSE))+(D$211*_xlfn.NORM.DIST($B127,D$214*D$216+D$213,D$220*D$214,FALSE))+(D$210*_xlfn.NORM.DIST($B127,D$214*D$217+D$213,D$221*D$214,FALSE))+(D$212*_xlfn.NORM.DIST($B127,D$214*D$218+D$213,D$222*D$214,FALSE))</f>
        <v>97.415188750891232</v>
      </c>
      <c r="T127" s="5">
        <f>AX127+(E$209*_xlfn.NORM.DIST($B127,E$214*E$215+E$213,E$219*E$214,FALSE))+(E$211*_xlfn.NORM.DIST($B127,E$214*E$216+E$213,E$220*E$214,FALSE))+(E$210*_xlfn.NORM.DIST($B127,E$214*E$217+E$213,E$221*E$214,FALSE))+(E$212*_xlfn.NORM.DIST($B127,E$214*E$218+E$213,E$222*E$214,FALSE))</f>
        <v>102.20919229376861</v>
      </c>
      <c r="U127" s="5">
        <f>AY127+(F$209*_xlfn.NORM.DIST($B127,F$214*F$215+F$213,F$219*F$214,FALSE))+(F$211*_xlfn.NORM.DIST($B127,F$214*F$216+F$213,F$220*F$214,FALSE))+(F$210*_xlfn.NORM.DIST($B127,F$214*F$217+F$213,F$221*F$214,FALSE))+(F$212*_xlfn.NORM.DIST($B127,F$214*F$218+F$213,F$222*F$214,FALSE))</f>
        <v>103.47667601399039</v>
      </c>
      <c r="V127" s="5">
        <f>AZ127+(G$209*_xlfn.NORM.DIST($B127,G$214*G$215+G$213,G$219*G$214,FALSE))+(G$211*_xlfn.NORM.DIST($B127,G$214*G$216+G$213,G$220*G$214,FALSE))+(G$210*_xlfn.NORM.DIST($B127,G$214*G$217+G$213,G$221*G$214,FALSE))+(G$212*_xlfn.NORM.DIST($B127,G$214*G$218+G$213,G$222*G$214,FALSE))</f>
        <v>107.78073279074803</v>
      </c>
      <c r="W127" s="5">
        <f>BA127+(H$209*_xlfn.NORM.DIST($B127,H$214*H$215+H$213,H$219*H$214,FALSE))+(H$211*_xlfn.NORM.DIST($B127,H$214*H$216+H$213,H$220*H$214,FALSE))+(H$210*_xlfn.NORM.DIST($B127,H$214*H$217+H$213,H$221*H$214,FALSE))+(H$212*_xlfn.NORM.DIST($B127,H$214*H$218+H$213,H$222*H$214,FALSE))</f>
        <v>113.855489570332</v>
      </c>
      <c r="X127" s="5">
        <f>BB127+(I$209*_xlfn.NORM.DIST($B127,I$214*I$215+I$213,I$219*I$214,FALSE))+(I$211*_xlfn.NORM.DIST($B127,I$214*I$216+I$213,I$220*I$214,FALSE))+(I$210*_xlfn.NORM.DIST($B127,I$214*I$217+I$213,I$221*I$214,FALSE))+(I$212*_xlfn.NORM.DIST($B127,I$214*I$218+I$213,I$222*I$214,FALSE))</f>
        <v>119.06130670356174</v>
      </c>
      <c r="Y127" s="5">
        <f>BC127+(J$209*_xlfn.NORM.DIST($B127,J$214*J$215+J$213,J$219*J$214,FALSE))+(J$211*_xlfn.NORM.DIST($B127,J$214*J$216+J$213,J$220*J$214,FALSE))+(J$210*_xlfn.NORM.DIST($B127,J$214*J$217+J$213,J$221*J$214,FALSE))+(J$212*_xlfn.NORM.DIST($B127,J$214*J$218+J$213,J$222*J$214,FALSE))</f>
        <v>121.50176953654977</v>
      </c>
      <c r="Z127" s="5">
        <f>BD127+(K$209*_xlfn.NORM.DIST($B127,K$214*K$215+K$213,K$219*K$214,FALSE))+(K$211*_xlfn.NORM.DIST($B127,K$214*K$216+K$213,K$220*K$214,FALSE))+(K$210*_xlfn.NORM.DIST($B127,K$214*K$217+K$213,K$221*K$214,FALSE))+(K$212*_xlfn.NORM.DIST($B127,K$214*K$218+K$213,K$222*K$214,FALSE))</f>
        <v>119.45191185118399</v>
      </c>
      <c r="AA127" s="5">
        <f>BE127+(L$209*_xlfn.NORM.DIST($B127,L$214*L$215+L$213,L$219*L$214,FALSE))+(L$211*_xlfn.NORM.DIST($B127,L$214*L$216+L$213,L$220*L$214,FALSE))+(L$210*_xlfn.NORM.DIST($B127,L$214*L$217+L$213,L$221*L$214,FALSE))+(L$212*_xlfn.NORM.DIST($B127,L$214*L$218+L$213,L$222*L$214,FALSE))</f>
        <v>116.65970681066551</v>
      </c>
      <c r="AB127" s="5">
        <f>BF127+(M$209*_xlfn.NORM.DIST($B127,M$214*M$215+M$213,M$219*M$214,FALSE))+(M$211*_xlfn.NORM.DIST($B127,M$214*M$216+M$213,M$220*M$214,FALSE))+(M$210*_xlfn.NORM.DIST($B127,M$214*M$217+M$213,M$221*M$214,FALSE))+(M$212*_xlfn.NORM.DIST($B127,M$214*M$218+M$213,M$222*M$214,FALSE))</f>
        <v>110.33730889004568</v>
      </c>
      <c r="AC127" s="5">
        <f>BG127+(N$209*_xlfn.NORM.DIST($B127,N$214*N$215+N$213,N$219*N$214,FALSE))+(N$211*_xlfn.NORM.DIST($B127,N$214*N$216+N$213,N$220*N$214,FALSE))+(N$210*_xlfn.NORM.DIST($B127,N$214*N$217+N$213,N$221*N$214,FALSE))+(N$212*_xlfn.NORM.DIST($B127,N$214*N$218+N$213,N$222*N$214,FALSE))</f>
        <v>98.698865803256794</v>
      </c>
      <c r="AD127" s="5">
        <f>BH127+(O$209*_xlfn.NORM.DIST($B127,O$214*O$215+O$213,O$219*O$214,FALSE))+(O$211*_xlfn.NORM.DIST($B127,O$214*O$216+O$213,O$220*O$214,FALSE))+(O$210*_xlfn.NORM.DIST($B127,O$214*O$217+O$213,O$221*O$214,FALSE))+(O$212*_xlfn.NORM.DIST($B127,O$214*O$218+O$213,O$222*O$214,FALSE))</f>
        <v>87.01793312670209</v>
      </c>
      <c r="AE127" s="5"/>
      <c r="AG127" s="5">
        <f t="shared" si="26"/>
        <v>0.60094697779844353</v>
      </c>
      <c r="AH127" s="5">
        <f t="shared" si="27"/>
        <v>-0.7351887508912256</v>
      </c>
      <c r="AI127" s="5">
        <f t="shared" si="28"/>
        <v>0.94380770623139654</v>
      </c>
      <c r="AJ127" s="5">
        <f t="shared" si="29"/>
        <v>0.45532398600961699</v>
      </c>
      <c r="AK127" s="5">
        <f t="shared" si="30"/>
        <v>1.0832672092519715</v>
      </c>
      <c r="AL127" s="5">
        <f t="shared" si="31"/>
        <v>1.9415104296679999</v>
      </c>
      <c r="AM127" s="5">
        <f t="shared" si="32"/>
        <v>1.2266932964382562</v>
      </c>
      <c r="AN127" s="5">
        <f t="shared" si="33"/>
        <v>2.6342304634502227</v>
      </c>
      <c r="AO127" s="5">
        <f t="shared" si="34"/>
        <v>1.8700881488160093</v>
      </c>
      <c r="AP127" s="5">
        <f t="shared" si="35"/>
        <v>0.23829318933448462</v>
      </c>
      <c r="AQ127" s="5">
        <f t="shared" si="36"/>
        <v>0.13769110995431788</v>
      </c>
      <c r="AR127" s="5">
        <f t="shared" si="37"/>
        <v>3.8834196743209759E-2</v>
      </c>
      <c r="AS127" s="5">
        <f t="shared" si="38"/>
        <v>-1.0655331267020927</v>
      </c>
      <c r="AV127" s="2">
        <f t="shared" si="39"/>
        <v>91.831583080320826</v>
      </c>
      <c r="AW127" s="2">
        <f t="shared" si="40"/>
        <v>93.833686710975428</v>
      </c>
      <c r="AX127" s="2">
        <f t="shared" si="41"/>
        <v>94.988631270165655</v>
      </c>
      <c r="AY127" s="2">
        <f t="shared" si="42"/>
        <v>95.103071619826864</v>
      </c>
      <c r="AZ127" s="2">
        <f t="shared" si="43"/>
        <v>95.764827727949239</v>
      </c>
      <c r="BA127" s="2">
        <f t="shared" si="44"/>
        <v>98.374929032181996</v>
      </c>
      <c r="BB127" s="2">
        <f t="shared" si="45"/>
        <v>99.946291227643584</v>
      </c>
      <c r="BC127" s="2">
        <f t="shared" si="46"/>
        <v>100.26566491319865</v>
      </c>
      <c r="BD127" s="2">
        <f t="shared" si="47"/>
        <v>96.956299904773118</v>
      </c>
      <c r="BE127" s="2">
        <f t="shared" si="48"/>
        <v>92.403623610976325</v>
      </c>
      <c r="BF127" s="2">
        <f t="shared" si="49"/>
        <v>85.997045516937419</v>
      </c>
      <c r="BG127" s="2">
        <f t="shared" si="50"/>
        <v>76.983742378358301</v>
      </c>
      <c r="BH127" s="2">
        <f t="shared" si="51"/>
        <v>66.346354739848266</v>
      </c>
      <c r="BK127" s="2" t="str">
        <f>IF(OR($B127&lt;C$229, AND($B127&gt;C$230, $B127&lt;C$231)), C127, "")</f>
        <v/>
      </c>
      <c r="BL127" s="2" t="str">
        <f>IF(OR($B127&lt;D$229, AND($B127&gt;D$230, $B127&lt;D$231)), D127, "")</f>
        <v/>
      </c>
      <c r="BM127" s="2" t="str">
        <f>IF(OR($B127&lt;E$229, AND($B127&gt;E$230, $B127&lt;E$231)), E127, "")</f>
        <v/>
      </c>
      <c r="BN127" s="2" t="str">
        <f>IF(OR($B127&lt;F$229, AND($B127&gt;F$230, $B127&lt;F$231)), F127, "")</f>
        <v/>
      </c>
      <c r="BO127" s="2" t="str">
        <f>IF(OR($B127&lt;G$229, AND($B127&gt;G$230, $B127&lt;G$231)), G127, "")</f>
        <v/>
      </c>
      <c r="BP127" s="2" t="str">
        <f>IF(OR($B127&lt;H$229, AND($B127&gt;H$230, $B127&lt;H$231)), H127, "")</f>
        <v/>
      </c>
      <c r="BQ127" s="2" t="str">
        <f>IF(OR($B127&lt;I$229, AND($B127&gt;I$230, $B127&lt;I$231)), I127, "")</f>
        <v/>
      </c>
      <c r="BR127" s="2" t="str">
        <f>IF(OR($B127&lt;J$229, AND($B127&gt;J$230, $B127&lt;J$231)), J127, "")</f>
        <v/>
      </c>
      <c r="BS127" s="2" t="str">
        <f>IF(OR($B127&lt;K$229, AND($B127&gt;K$230, $B127&lt;K$231)), K127, "")</f>
        <v/>
      </c>
      <c r="BT127" s="2" t="str">
        <f>IF(OR($B127&lt;L$229, AND($B127&gt;L$230, $B127&lt;L$231)), L127, "")</f>
        <v/>
      </c>
      <c r="BU127" s="2" t="str">
        <f>IF(OR($B127&lt;M$229, AND($B127&gt;M$230, $B127&lt;M$231)), M127, "")</f>
        <v/>
      </c>
      <c r="BV127" s="2" t="str">
        <f>IF(OR($B127&lt;N$229, AND($B127&gt;N$230, $B127&lt;N$231)), N127, "")</f>
        <v/>
      </c>
      <c r="BW127" s="2" t="str">
        <f>IF(OR($B127&lt;O$229, AND($B127&gt;O$230, $B127&lt;O$231)), O127, "")</f>
        <v/>
      </c>
      <c r="BZ127" s="2" t="str">
        <f>IF(OR(AND($B127&gt;C$230, $B127&lt;C$231), $B127&gt;C$232), C127, "")</f>
        <v/>
      </c>
      <c r="CA127" s="2" t="str">
        <f>IF(OR(AND($B127&gt;D$230, $B127&lt;D$231), $B127&gt;D$232), D127, "")</f>
        <v/>
      </c>
      <c r="CB127" s="2" t="str">
        <f>IF(OR(AND($B127&gt;E$230, $B127&lt;E$231), $B127&gt;E$232), E127, "")</f>
        <v/>
      </c>
      <c r="CC127" s="2" t="str">
        <f>IF(OR(AND($B127&gt;F$230, $B127&lt;F$231), $B127&gt;F$232), F127, "")</f>
        <v/>
      </c>
      <c r="CD127" s="2" t="str">
        <f>IF(OR(AND($B127&gt;G$230, $B127&lt;G$231), $B127&gt;G$232), G127, "")</f>
        <v/>
      </c>
      <c r="CE127" s="2" t="str">
        <f>IF(OR(AND($B127&gt;H$230, $B127&lt;H$231), $B127&gt;H$232), H127, "")</f>
        <v/>
      </c>
      <c r="CF127" s="2" t="str">
        <f>IF(OR(AND($B127&gt;I$230, $B127&lt;I$231), $B127&gt;I$232), I127, "")</f>
        <v/>
      </c>
      <c r="CG127" s="2" t="str">
        <f>IF(OR(AND($B127&gt;J$230, $B127&lt;J$231), $B127&gt;J$232), J127, "")</f>
        <v/>
      </c>
      <c r="CH127" s="2" t="str">
        <f>IF(OR(AND($B127&gt;K$230, $B127&lt;K$231), $B127&gt;K$232), K127, "")</f>
        <v/>
      </c>
      <c r="CI127" s="2" t="str">
        <f>IF(OR(AND($B127&gt;L$230, $B127&lt;L$231), $B127&gt;L$232), L127, "")</f>
        <v/>
      </c>
      <c r="CJ127" s="2" t="str">
        <f>IF(OR(AND($B127&gt;M$230, $B127&lt;M$231), $B127&gt;M$232), M127, "")</f>
        <v/>
      </c>
      <c r="CK127" s="2" t="str">
        <f>IF(OR(AND($B127&gt;N$230, $B127&lt;N$231), $B127&gt;N$232), N127, "")</f>
        <v/>
      </c>
      <c r="CL127" s="2" t="str">
        <f>IF(OR(AND($B127&gt;O$230, $B127&lt;O$231), $B127&gt;O$232), O127, "")</f>
        <v/>
      </c>
      <c r="CO127" s="2">
        <f>BK$207*$B127+BK$209</f>
        <v>94.066926795462876</v>
      </c>
      <c r="CP127" s="2">
        <f>BL$207*$B127+BL$209</f>
        <v>95.993991863143407</v>
      </c>
      <c r="CQ127" s="2">
        <f>BM$207*$B127+BM$209</f>
        <v>96.451477198707352</v>
      </c>
      <c r="CR127" s="2">
        <f>BN$207*$B127+BN$209</f>
        <v>96.52341964302282</v>
      </c>
      <c r="CS127" s="2">
        <f>BO$207*$B127+BO$209</f>
        <v>97.273718769167246</v>
      </c>
      <c r="CT127" s="2">
        <f>BP$207*$B127+BP$209</f>
        <v>99.990992635739687</v>
      </c>
      <c r="CU127" s="2">
        <f>BQ$207*$B127+BQ$209</f>
        <v>102.32759515433602</v>
      </c>
      <c r="CV127" s="2">
        <f>BR$207*$B127+BR$209</f>
        <v>103.13699615264402</v>
      </c>
      <c r="CW127" s="2">
        <f>BS$207*$B127+BS$209</f>
        <v>99.956411080394062</v>
      </c>
      <c r="CX127" s="2">
        <f>BT$207*$B127+BT$209</f>
        <v>94.941512430894178</v>
      </c>
      <c r="CY127" s="2">
        <f>BU$207*$B127+BU$209</f>
        <v>88.446501170136457</v>
      </c>
      <c r="CZ127" s="2">
        <f>BV$207*$B127+BV$209</f>
        <v>79.180045380756724</v>
      </c>
      <c r="DA127" s="2">
        <f>BW$207*$B127+BW$209</f>
        <v>67.813008769180442</v>
      </c>
      <c r="DD127" s="2">
        <f>BZ$207*$B127+BZ$209</f>
        <v>91.397333848955284</v>
      </c>
      <c r="DE127" s="2">
        <f>CA$207*$B127+CA$209</f>
        <v>93.499281929769253</v>
      </c>
      <c r="DF127" s="2">
        <f>CB$207*$B127+CB$209</f>
        <v>94.769095396784039</v>
      </c>
      <c r="DG127" s="2">
        <f>CC$207*$B127+CC$209</f>
        <v>94.911789544896934</v>
      </c>
      <c r="DH127" s="2">
        <f>CD$207*$B127+CD$209</f>
        <v>95.549785223879667</v>
      </c>
      <c r="DI127" s="2">
        <f>CE$207*$B127+CE$209</f>
        <v>98.136927426339682</v>
      </c>
      <c r="DJ127" s="2">
        <f>CF$207*$B127+CF$209</f>
        <v>99.615977438988082</v>
      </c>
      <c r="DK127" s="2">
        <f>CG$207*$B127+CG$209</f>
        <v>99.853211800241098</v>
      </c>
      <c r="DL127" s="2">
        <f>CH$207*$B127+CH$209</f>
        <v>96.532289280653842</v>
      </c>
      <c r="DM127" s="2">
        <f>CI$207*$B127+CI$209</f>
        <v>92.030717857941895</v>
      </c>
      <c r="DN127" s="2">
        <f>CJ$207*$B127+CJ$209</f>
        <v>85.620947202300187</v>
      </c>
      <c r="DO127" s="2">
        <f>CK$207*$B127+CK$209</f>
        <v>76.700609481217114</v>
      </c>
      <c r="DP127" s="2">
        <f>CL$207*$B127+CL$209</f>
        <v>66.133683611928902</v>
      </c>
      <c r="DS127" s="2">
        <f>POWER(10,($B127-C$227)/C$228)/(1+POWER(10,($B127-C$227)/C$228))</f>
        <v>0.83733503943601784</v>
      </c>
      <c r="DT127" s="2">
        <f>POWER(10,($B127-D$227)/D$228)/(1+POWER(10,($B127-D$227)/D$228))</f>
        <v>0.86595444354771933</v>
      </c>
      <c r="DU127" s="2">
        <f>POWER(10,($B127-E$227)/E$228)/(1+POWER(10,($B127-E$227)/E$228))</f>
        <v>0.86950888726289577</v>
      </c>
      <c r="DV127" s="2">
        <f>POWER(10,($B127-F$227)/F$228)/(1+POWER(10,($B127-F$227)/F$228))</f>
        <v>0.88131142800549223</v>
      </c>
      <c r="DW127" s="2">
        <f>POWER(10,($B127-G$227)/G$228)/(1+POWER(10,($B127-G$227)/G$228))</f>
        <v>0.87526056056081958</v>
      </c>
      <c r="DX127" s="2">
        <f>POWER(10,($B127-H$227)/H$228)/(1+POWER(10,($B127-H$227)/H$228))</f>
        <v>0.87163255928881944</v>
      </c>
      <c r="DY127" s="2">
        <f>POWER(10,($B127-I$227)/I$228)/(1+POWER(10,($B127-I$227)/I$228))</f>
        <v>0.87818570929599826</v>
      </c>
      <c r="DZ127" s="2">
        <f>POWER(10,($B127-J$227)/J$228)/(1+POWER(10,($B127-J$227)/J$228))</f>
        <v>0.87439701615736631</v>
      </c>
      <c r="EA127" s="2">
        <f>POWER(10,($B127-K$227)/K$228)/(1+POWER(10,($B127-K$227)/K$228))</f>
        <v>0.87616952640193901</v>
      </c>
      <c r="EB127" s="2">
        <f>POWER(10,($B127-L$227)/L$228)/(1+POWER(10,($B127-L$227)/L$228))</f>
        <v>0.87188867380077273</v>
      </c>
      <c r="EC127" s="2">
        <f>POWER(10,($B127-M$227)/M$228)/(1+POWER(10,($B127-M$227)/M$228))</f>
        <v>0.86689395463034036</v>
      </c>
      <c r="ED127" s="2">
        <f>POWER(10,($B127-N$227)/N$228)/(1+POWER(10,($B127-N$227)/N$228))</f>
        <v>0.88580753501481779</v>
      </c>
      <c r="EE127" s="2">
        <f>POWER(10,($B127-O$227)/O$228)/(1+POWER(10,($B127-O$227)/O$228))</f>
        <v>0.87335917228356186</v>
      </c>
    </row>
    <row r="128" spans="2:135" x14ac:dyDescent="0.25">
      <c r="B128" s="2">
        <v>122</v>
      </c>
      <c r="C128">
        <v>91.602999999999994</v>
      </c>
      <c r="D128">
        <v>97.04</v>
      </c>
      <c r="E128">
        <v>102.288</v>
      </c>
      <c r="F128">
        <v>103.712</v>
      </c>
      <c r="G128">
        <v>108.932</v>
      </c>
      <c r="H128">
        <v>115.271</v>
      </c>
      <c r="I128">
        <v>121.102</v>
      </c>
      <c r="J128">
        <v>122.729</v>
      </c>
      <c r="K128">
        <v>120.797</v>
      </c>
      <c r="L128">
        <v>117.678</v>
      </c>
      <c r="M128">
        <v>110.254</v>
      </c>
      <c r="N128">
        <v>98.3934</v>
      </c>
      <c r="O128">
        <v>88.301599999999993</v>
      </c>
      <c r="R128" s="5">
        <f>AV128+(C$209*_xlfn.NORM.DIST($B128,C$214*C$215+C$213,C$219*C$214,FALSE))+(C$211*_xlfn.NORM.DIST($B128,C$214*C$216+C$213,C$220*C$214,FALSE))+(C$210*_xlfn.NORM.DIST($B128,C$214*C$217+C$213,C$221*C$214,FALSE))+(C$212*_xlfn.NORM.DIST($B128,C$214*C$218+C$213,C$222*C$214,FALSE))</f>
        <v>92.310534719168075</v>
      </c>
      <c r="S128" s="5">
        <f>AW128+(D$209*_xlfn.NORM.DIST($B128,D$214*D$215+D$213,D$219*D$214,FALSE))+(D$211*_xlfn.NORM.DIST($B128,D$214*D$216+D$213,D$220*D$214,FALSE))+(D$210*_xlfn.NORM.DIST($B128,D$214*D$217+D$213,D$221*D$214,FALSE))+(D$212*_xlfn.NORM.DIST($B128,D$214*D$218+D$213,D$222*D$214,FALSE))</f>
        <v>97.255626542484791</v>
      </c>
      <c r="T128" s="5">
        <f>AX128+(E$209*_xlfn.NORM.DIST($B128,E$214*E$215+E$213,E$219*E$214,FALSE))+(E$211*_xlfn.NORM.DIST($B128,E$214*E$216+E$213,E$220*E$214,FALSE))+(E$210*_xlfn.NORM.DIST($B128,E$214*E$217+E$213,E$221*E$214,FALSE))+(E$212*_xlfn.NORM.DIST($B128,E$214*E$218+E$213,E$222*E$214,FALSE))</f>
        <v>101.71154480385253</v>
      </c>
      <c r="U128" s="5">
        <f>AY128+(F$209*_xlfn.NORM.DIST($B128,F$214*F$215+F$213,F$219*F$214,FALSE))+(F$211*_xlfn.NORM.DIST($B128,F$214*F$216+F$213,F$220*F$214,FALSE))+(F$210*_xlfn.NORM.DIST($B128,F$214*F$217+F$213,F$221*F$214,FALSE))+(F$212*_xlfn.NORM.DIST($B128,F$214*F$218+F$213,F$222*F$214,FALSE))</f>
        <v>102.53699108394439</v>
      </c>
      <c r="V128" s="5">
        <f>AZ128+(G$209*_xlfn.NORM.DIST($B128,G$214*G$215+G$213,G$219*G$214,FALSE))+(G$211*_xlfn.NORM.DIST($B128,G$214*G$216+G$213,G$220*G$214,FALSE))+(G$210*_xlfn.NORM.DIST($B128,G$214*G$217+G$213,G$221*G$214,FALSE))+(G$212*_xlfn.NORM.DIST($B128,G$214*G$218+G$213,G$222*G$214,FALSE))</f>
        <v>106.93049668961078</v>
      </c>
      <c r="W128" s="5">
        <f>BA128+(H$209*_xlfn.NORM.DIST($B128,H$214*H$215+H$213,H$219*H$214,FALSE))+(H$211*_xlfn.NORM.DIST($B128,H$214*H$216+H$213,H$220*H$214,FALSE))+(H$210*_xlfn.NORM.DIST($B128,H$214*H$217+H$213,H$221*H$214,FALSE))+(H$212*_xlfn.NORM.DIST($B128,H$214*H$218+H$213,H$222*H$214,FALSE))</f>
        <v>112.96867698529701</v>
      </c>
      <c r="X128" s="5">
        <f>BB128+(I$209*_xlfn.NORM.DIST($B128,I$214*I$215+I$213,I$219*I$214,FALSE))+(I$211*_xlfn.NORM.DIST($B128,I$214*I$216+I$213,I$220*I$214,FALSE))+(I$210*_xlfn.NORM.DIST($B128,I$214*I$217+I$213,I$221*I$214,FALSE))+(I$212*_xlfn.NORM.DIST($B128,I$214*I$218+I$213,I$222*I$214,FALSE))</f>
        <v>117.27502165798703</v>
      </c>
      <c r="Y128" s="5">
        <f>BC128+(J$209*_xlfn.NORM.DIST($B128,J$214*J$215+J$213,J$219*J$214,FALSE))+(J$211*_xlfn.NORM.DIST($B128,J$214*J$216+J$213,J$220*J$214,FALSE))+(J$210*_xlfn.NORM.DIST($B128,J$214*J$217+J$213,J$221*J$214,FALSE))+(J$212*_xlfn.NORM.DIST($B128,J$214*J$218+J$213,J$222*J$214,FALSE))</f>
        <v>119.99054926670168</v>
      </c>
      <c r="Z128" s="5">
        <f>BD128+(K$209*_xlfn.NORM.DIST($B128,K$214*K$215+K$213,K$219*K$214,FALSE))+(K$211*_xlfn.NORM.DIST($B128,K$214*K$216+K$213,K$220*K$214,FALSE))+(K$210*_xlfn.NORM.DIST($B128,K$214*K$217+K$213,K$221*K$214,FALSE))+(K$212*_xlfn.NORM.DIST($B128,K$214*K$218+K$213,K$222*K$214,FALSE))</f>
        <v>117.93812600283785</v>
      </c>
      <c r="AA128" s="5">
        <f>BE128+(L$209*_xlfn.NORM.DIST($B128,L$214*L$215+L$213,L$219*L$214,FALSE))+(L$211*_xlfn.NORM.DIST($B128,L$214*L$216+L$213,L$220*L$214,FALSE))+(L$210*_xlfn.NORM.DIST($B128,L$214*L$217+L$213,L$221*L$214,FALSE))+(L$212*_xlfn.NORM.DIST($B128,L$214*L$218+L$213,L$222*L$214,FALSE))</f>
        <v>115.69536761820996</v>
      </c>
      <c r="AB128" s="5">
        <f>BF128+(M$209*_xlfn.NORM.DIST($B128,M$214*M$215+M$213,M$219*M$214,FALSE))+(M$211*_xlfn.NORM.DIST($B128,M$214*M$216+M$213,M$220*M$214,FALSE))+(M$210*_xlfn.NORM.DIST($B128,M$214*M$217+M$213,M$221*M$214,FALSE))+(M$212*_xlfn.NORM.DIST($B128,M$214*M$218+M$213,M$222*M$214,FALSE))</f>
        <v>110.42678546928234</v>
      </c>
      <c r="AC128" s="5">
        <f>BG128+(N$209*_xlfn.NORM.DIST($B128,N$214*N$215+N$213,N$219*N$214,FALSE))+(N$211*_xlfn.NORM.DIST($B128,N$214*N$216+N$213,N$220*N$214,FALSE))+(N$210*_xlfn.NORM.DIST($B128,N$214*N$217+N$213,N$221*N$214,FALSE))+(N$212*_xlfn.NORM.DIST($B128,N$214*N$218+N$213,N$222*N$214,FALSE))</f>
        <v>97.438755780506256</v>
      </c>
      <c r="AD128" s="5">
        <f>BH128+(O$209*_xlfn.NORM.DIST($B128,O$214*O$215+O$213,O$219*O$214,FALSE))+(O$211*_xlfn.NORM.DIST($B128,O$214*O$216+O$213,O$220*O$214,FALSE))+(O$210*_xlfn.NORM.DIST($B128,O$214*O$217+O$213,O$221*O$214,FALSE))+(O$212*_xlfn.NORM.DIST($B128,O$214*O$218+O$213,O$222*O$214,FALSE))</f>
        <v>87.354244875385589</v>
      </c>
      <c r="AE128" s="5"/>
      <c r="AG128" s="5">
        <f t="shared" si="26"/>
        <v>-0.70753471916808053</v>
      </c>
      <c r="AH128" s="5">
        <f t="shared" si="27"/>
        <v>-0.21562654248478452</v>
      </c>
      <c r="AI128" s="5">
        <f t="shared" si="28"/>
        <v>0.57645519614746377</v>
      </c>
      <c r="AJ128" s="5">
        <f t="shared" si="29"/>
        <v>1.1750089160556172</v>
      </c>
      <c r="AK128" s="5">
        <f t="shared" si="30"/>
        <v>2.001503310389225</v>
      </c>
      <c r="AL128" s="5">
        <f t="shared" si="31"/>
        <v>2.3023230147029921</v>
      </c>
      <c r="AM128" s="5">
        <f t="shared" si="32"/>
        <v>3.8269783420129784</v>
      </c>
      <c r="AN128" s="5">
        <f t="shared" si="33"/>
        <v>2.7384507332983219</v>
      </c>
      <c r="AO128" s="5">
        <f t="shared" si="34"/>
        <v>2.8588739971621493</v>
      </c>
      <c r="AP128" s="5">
        <f t="shared" si="35"/>
        <v>1.9826323817900402</v>
      </c>
      <c r="AQ128" s="5">
        <f t="shared" si="36"/>
        <v>-0.17278546928233141</v>
      </c>
      <c r="AR128" s="5">
        <f t="shared" si="37"/>
        <v>0.95464421949374412</v>
      </c>
      <c r="AS128" s="5">
        <f t="shared" si="38"/>
        <v>0.94735512461440408</v>
      </c>
      <c r="AV128" s="2">
        <f t="shared" si="39"/>
        <v>91.73226910069981</v>
      </c>
      <c r="AW128" s="2">
        <f t="shared" si="40"/>
        <v>93.749292373994905</v>
      </c>
      <c r="AX128" s="2">
        <f t="shared" si="41"/>
        <v>94.924959534731428</v>
      </c>
      <c r="AY128" s="2">
        <f t="shared" si="42"/>
        <v>95.041824714081628</v>
      </c>
      <c r="AZ128" s="2">
        <f t="shared" si="43"/>
        <v>95.726126716640934</v>
      </c>
      <c r="BA128" s="2">
        <f t="shared" si="44"/>
        <v>98.343532967617733</v>
      </c>
      <c r="BB128" s="2">
        <f t="shared" si="45"/>
        <v>99.89029159354665</v>
      </c>
      <c r="BC128" s="2">
        <f t="shared" si="46"/>
        <v>100.19263711773439</v>
      </c>
      <c r="BD128" s="2">
        <f t="shared" si="47"/>
        <v>96.870405676437798</v>
      </c>
      <c r="BE128" s="2">
        <f t="shared" si="48"/>
        <v>92.325717308144576</v>
      </c>
      <c r="BF128" s="2">
        <f t="shared" si="49"/>
        <v>85.923791156157876</v>
      </c>
      <c r="BG128" s="2">
        <f t="shared" si="50"/>
        <v>76.93038430473824</v>
      </c>
      <c r="BH128" s="2">
        <f t="shared" si="51"/>
        <v>66.310514572094888</v>
      </c>
      <c r="BK128" s="2" t="str">
        <f>IF(OR($B128&lt;C$229, AND($B128&gt;C$230, $B128&lt;C$231)), C128, "")</f>
        <v/>
      </c>
      <c r="BL128" s="2" t="str">
        <f>IF(OR($B128&lt;D$229, AND($B128&gt;D$230, $B128&lt;D$231)), D128, "")</f>
        <v/>
      </c>
      <c r="BM128" s="2" t="str">
        <f>IF(OR($B128&lt;E$229, AND($B128&gt;E$230, $B128&lt;E$231)), E128, "")</f>
        <v/>
      </c>
      <c r="BN128" s="2" t="str">
        <f>IF(OR($B128&lt;F$229, AND($B128&gt;F$230, $B128&lt;F$231)), F128, "")</f>
        <v/>
      </c>
      <c r="BO128" s="2" t="str">
        <f>IF(OR($B128&lt;G$229, AND($B128&gt;G$230, $B128&lt;G$231)), G128, "")</f>
        <v/>
      </c>
      <c r="BP128" s="2" t="str">
        <f>IF(OR($B128&lt;H$229, AND($B128&gt;H$230, $B128&lt;H$231)), H128, "")</f>
        <v/>
      </c>
      <c r="BQ128" s="2" t="str">
        <f>IF(OR($B128&lt;I$229, AND($B128&gt;I$230, $B128&lt;I$231)), I128, "")</f>
        <v/>
      </c>
      <c r="BR128" s="2" t="str">
        <f>IF(OR($B128&lt;J$229, AND($B128&gt;J$230, $B128&lt;J$231)), J128, "")</f>
        <v/>
      </c>
      <c r="BS128" s="2" t="str">
        <f>IF(OR($B128&lt;K$229, AND($B128&gt;K$230, $B128&lt;K$231)), K128, "")</f>
        <v/>
      </c>
      <c r="BT128" s="2" t="str">
        <f>IF(OR($B128&lt;L$229, AND($B128&gt;L$230, $B128&lt;L$231)), L128, "")</f>
        <v/>
      </c>
      <c r="BU128" s="2" t="str">
        <f>IF(OR($B128&lt;M$229, AND($B128&gt;M$230, $B128&lt;M$231)), M128, "")</f>
        <v/>
      </c>
      <c r="BV128" s="2" t="str">
        <f>IF(OR($B128&lt;N$229, AND($B128&gt;N$230, $B128&lt;N$231)), N128, "")</f>
        <v/>
      </c>
      <c r="BW128" s="2" t="str">
        <f>IF(OR($B128&lt;O$229, AND($B128&gt;O$230, $B128&lt;O$231)), O128, "")</f>
        <v/>
      </c>
      <c r="BZ128" s="2" t="str">
        <f>IF(OR(AND($B128&gt;C$230, $B128&lt;C$231), $B128&gt;C$232), C128, "")</f>
        <v/>
      </c>
      <c r="CA128" s="2" t="str">
        <f>IF(OR(AND($B128&gt;D$230, $B128&lt;D$231), $B128&gt;D$232), D128, "")</f>
        <v/>
      </c>
      <c r="CB128" s="2" t="str">
        <f>IF(OR(AND($B128&gt;E$230, $B128&lt;E$231), $B128&gt;E$232), E128, "")</f>
        <v/>
      </c>
      <c r="CC128" s="2" t="str">
        <f>IF(OR(AND($B128&gt;F$230, $B128&lt;F$231), $B128&gt;F$232), F128, "")</f>
        <v/>
      </c>
      <c r="CD128" s="2" t="str">
        <f>IF(OR(AND($B128&gt;G$230, $B128&lt;G$231), $B128&gt;G$232), G128, "")</f>
        <v/>
      </c>
      <c r="CE128" s="2" t="str">
        <f>IF(OR(AND($B128&gt;H$230, $B128&lt;H$231), $B128&gt;H$232), H128, "")</f>
        <v/>
      </c>
      <c r="CF128" s="2" t="str">
        <f>IF(OR(AND($B128&gt;I$230, $B128&lt;I$231), $B128&gt;I$232), I128, "")</f>
        <v/>
      </c>
      <c r="CG128" s="2" t="str">
        <f>IF(OR(AND($B128&gt;J$230, $B128&lt;J$231), $B128&gt;J$232), J128, "")</f>
        <v/>
      </c>
      <c r="CH128" s="2" t="str">
        <f>IF(OR(AND($B128&gt;K$230, $B128&lt;K$231), $B128&gt;K$232), K128, "")</f>
        <v/>
      </c>
      <c r="CI128" s="2" t="str">
        <f>IF(OR(AND($B128&gt;L$230, $B128&lt;L$231), $B128&gt;L$232), L128, "")</f>
        <v/>
      </c>
      <c r="CJ128" s="2" t="str">
        <f>IF(OR(AND($B128&gt;M$230, $B128&lt;M$231), $B128&gt;M$232), M128, "")</f>
        <v/>
      </c>
      <c r="CK128" s="2" t="str">
        <f>IF(OR(AND($B128&gt;N$230, $B128&lt;N$231), $B128&gt;N$232), N128, "")</f>
        <v/>
      </c>
      <c r="CL128" s="2" t="str">
        <f>IF(OR(AND($B128&gt;O$230, $B128&lt;O$231), $B128&gt;O$232), O128, "")</f>
        <v/>
      </c>
      <c r="CO128" s="2">
        <f>BK$207*$B128+BK$209</f>
        <v>94.082241032500704</v>
      </c>
      <c r="CP128" s="2">
        <f>BL$207*$B128+BL$209</f>
        <v>96.002401570211234</v>
      </c>
      <c r="CQ128" s="2">
        <f>BM$207*$B128+BM$209</f>
        <v>96.448002648329492</v>
      </c>
      <c r="CR128" s="2">
        <f>BN$207*$B128+BN$209</f>
        <v>96.521684462029455</v>
      </c>
      <c r="CS128" s="2">
        <f>BO$207*$B128+BO$209</f>
        <v>97.292802077285998</v>
      </c>
      <c r="CT128" s="2">
        <f>BP$207*$B128+BP$209</f>
        <v>100.02855552988397</v>
      </c>
      <c r="CU128" s="2">
        <f>BQ$207*$B128+BQ$209</f>
        <v>102.37152470861221</v>
      </c>
      <c r="CV128" s="2">
        <f>BR$207*$B128+BR$209</f>
        <v>103.18686794520677</v>
      </c>
      <c r="CW128" s="2">
        <f>BS$207*$B128+BS$209</f>
        <v>99.998711085032539</v>
      </c>
      <c r="CX128" s="2">
        <f>BT$207*$B128+BT$209</f>
        <v>94.971768719752049</v>
      </c>
      <c r="CY128" s="2">
        <f>BU$207*$B128+BU$209</f>
        <v>88.484177322886694</v>
      </c>
      <c r="CZ128" s="2">
        <f>BV$207*$B128+BV$209</f>
        <v>79.223481040086895</v>
      </c>
      <c r="DA128" s="2">
        <f>BW$207*$B128+BW$209</f>
        <v>67.843843781639933</v>
      </c>
      <c r="DD128" s="2">
        <f>BZ$207*$B128+BZ$209</f>
        <v>91.315920200243852</v>
      </c>
      <c r="DE128" s="2">
        <f>CA$207*$B128+CA$209</f>
        <v>93.431209990542342</v>
      </c>
      <c r="DF128" s="2">
        <f>CB$207*$B128+CB$209</f>
        <v>94.716501275625234</v>
      </c>
      <c r="DG128" s="2">
        <f>CC$207*$B128+CC$209</f>
        <v>94.860063983134637</v>
      </c>
      <c r="DH128" s="2">
        <f>CD$207*$B128+CD$209</f>
        <v>95.522494990908569</v>
      </c>
      <c r="DI128" s="2">
        <f>CE$207*$B128+CE$209</f>
        <v>98.117210766419987</v>
      </c>
      <c r="DJ128" s="2">
        <f>CF$207*$B128+CF$209</f>
        <v>99.576400174132615</v>
      </c>
      <c r="DK128" s="2">
        <f>CG$207*$B128+CG$209</f>
        <v>99.800374820735911</v>
      </c>
      <c r="DL128" s="2">
        <f>CH$207*$B128+CH$209</f>
        <v>96.467179669303874</v>
      </c>
      <c r="DM128" s="2">
        <f>CI$207*$B128+CI$209</f>
        <v>91.971128708063418</v>
      </c>
      <c r="DN128" s="2">
        <f>CJ$207*$B128+CJ$209</f>
        <v>85.56525143339708</v>
      </c>
      <c r="DO128" s="2">
        <f>CK$207*$B128+CK$209</f>
        <v>76.660783953522369</v>
      </c>
      <c r="DP128" s="2">
        <f>CL$207*$B128+CL$209</f>
        <v>66.107738706649457</v>
      </c>
      <c r="DS128" s="2">
        <f>POWER(10,($B128-C$227)/C$228)/(1+POWER(10,($B128-C$227)/C$228))</f>
        <v>0.84949363226380159</v>
      </c>
      <c r="DT128" s="2">
        <f>POWER(10,($B128-D$227)/D$228)/(1+POWER(10,($B128-D$227)/D$228))</f>
        <v>0.87628989377231925</v>
      </c>
      <c r="DU128" s="2">
        <f>POWER(10,($B128-E$227)/E$228)/(1+POWER(10,($B128-E$227)/E$228))</f>
        <v>0.87960837779722567</v>
      </c>
      <c r="DV128" s="2">
        <f>POWER(10,($B128-F$227)/F$228)/(1+POWER(10,($B128-F$227)/F$228))</f>
        <v>0.89061236711051051</v>
      </c>
      <c r="DW128" s="2">
        <f>POWER(10,($B128-G$227)/G$228)/(1+POWER(10,($B128-G$227)/G$228))</f>
        <v>0.8849737837580145</v>
      </c>
      <c r="DX128" s="2">
        <f>POWER(10,($B128-H$227)/H$228)/(1+POWER(10,($B128-H$227)/H$228))</f>
        <v>0.88159006918899296</v>
      </c>
      <c r="DY128" s="2">
        <f>POWER(10,($B128-I$227)/I$228)/(1+POWER(10,($B128-I$227)/I$228))</f>
        <v>0.88770038130967421</v>
      </c>
      <c r="DZ128" s="2">
        <f>POWER(10,($B128-J$227)/J$228)/(1+POWER(10,($B128-J$227)/J$228))</f>
        <v>0.88416858307964941</v>
      </c>
      <c r="EA128" s="2">
        <f>POWER(10,($B128-K$227)/K$228)/(1+POWER(10,($B128-K$227)/K$228))</f>
        <v>0.88582120341955806</v>
      </c>
      <c r="EB128" s="2">
        <f>POWER(10,($B128-L$227)/L$228)/(1+POWER(10,($B128-L$227)/L$228))</f>
        <v>0.88182901024451577</v>
      </c>
      <c r="EC128" s="2">
        <f>POWER(10,($B128-M$227)/M$228)/(1+POWER(10,($B128-M$227)/M$228))</f>
        <v>0.87716724016467695</v>
      </c>
      <c r="ED128" s="2">
        <f>POWER(10,($B128-N$227)/N$228)/(1+POWER(10,($B128-N$227)/N$228))</f>
        <v>0.89479819810570038</v>
      </c>
      <c r="EE128" s="2">
        <f>POWER(10,($B128-O$227)/O$228)/(1+POWER(10,($B128-O$227)/O$228))</f>
        <v>0.88320069541497104</v>
      </c>
    </row>
    <row r="129" spans="2:135" x14ac:dyDescent="0.25">
      <c r="B129" s="2">
        <v>123</v>
      </c>
      <c r="C129">
        <v>92.844999999999999</v>
      </c>
      <c r="D129">
        <v>96</v>
      </c>
      <c r="E129">
        <v>100.881</v>
      </c>
      <c r="F129">
        <v>103.322</v>
      </c>
      <c r="G129">
        <v>106.91500000000001</v>
      </c>
      <c r="H129">
        <v>113.203</v>
      </c>
      <c r="I129">
        <v>118.051</v>
      </c>
      <c r="J129">
        <v>119.96599999999999</v>
      </c>
      <c r="K129">
        <v>118.18600000000001</v>
      </c>
      <c r="L129">
        <v>117.508</v>
      </c>
      <c r="M129">
        <v>110.508</v>
      </c>
      <c r="N129">
        <v>97.016400000000004</v>
      </c>
      <c r="O129">
        <v>86.428600000000003</v>
      </c>
      <c r="R129" s="5">
        <f>AV129+(C$209*_xlfn.NORM.DIST($B129,C$214*C$215+C$213,C$219*C$214,FALSE))+(C$211*_xlfn.NORM.DIST($B129,C$214*C$216+C$213,C$220*C$214,FALSE))+(C$210*_xlfn.NORM.DIST($B129,C$214*C$217+C$213,C$221*C$214,FALSE))+(C$212*_xlfn.NORM.DIST($B129,C$214*C$218+C$213,C$222*C$214,FALSE))</f>
        <v>92.271393924367629</v>
      </c>
      <c r="S129" s="5">
        <f>AW129+(D$209*_xlfn.NORM.DIST($B129,D$214*D$215+D$213,D$219*D$214,FALSE))+(D$211*_xlfn.NORM.DIST($B129,D$214*D$216+D$213,D$220*D$214,FALSE))+(D$210*_xlfn.NORM.DIST($B129,D$214*D$217+D$213,D$221*D$214,FALSE))+(D$212*_xlfn.NORM.DIST($B129,D$214*D$218+D$213,D$222*D$214,FALSE))</f>
        <v>96.925447707538552</v>
      </c>
      <c r="T129" s="5">
        <f>AX129+(E$209*_xlfn.NORM.DIST($B129,E$214*E$215+E$213,E$219*E$214,FALSE))+(E$211*_xlfn.NORM.DIST($B129,E$214*E$216+E$213,E$220*E$214,FALSE))+(E$210*_xlfn.NORM.DIST($B129,E$214*E$217+E$213,E$221*E$214,FALSE))+(E$212*_xlfn.NORM.DIST($B129,E$214*E$218+E$213,E$222*E$214,FALSE))</f>
        <v>100.91303676753114</v>
      </c>
      <c r="U129" s="5">
        <f>AY129+(F$209*_xlfn.NORM.DIST($B129,F$214*F$215+F$213,F$219*F$214,FALSE))+(F$211*_xlfn.NORM.DIST($B129,F$214*F$216+F$213,F$220*F$214,FALSE))+(F$210*_xlfn.NORM.DIST($B129,F$214*F$217+F$213,F$221*F$214,FALSE))+(F$212*_xlfn.NORM.DIST($B129,F$214*F$218+F$213,F$222*F$214,FALSE))</f>
        <v>101.34926740301889</v>
      </c>
      <c r="V129" s="5">
        <f>AZ129+(G$209*_xlfn.NORM.DIST($B129,G$214*G$215+G$213,G$219*G$214,FALSE))+(G$211*_xlfn.NORM.DIST($B129,G$214*G$216+G$213,G$220*G$214,FALSE))+(G$210*_xlfn.NORM.DIST($B129,G$214*G$217+G$213,G$221*G$214,FALSE))+(G$212*_xlfn.NORM.DIST($B129,G$214*G$218+G$213,G$222*G$214,FALSE))</f>
        <v>105.60940377831885</v>
      </c>
      <c r="W129" s="5">
        <f>BA129+(H$209*_xlfn.NORM.DIST($B129,H$214*H$215+H$213,H$219*H$214,FALSE))+(H$211*_xlfn.NORM.DIST($B129,H$214*H$216+H$213,H$220*H$214,FALSE))+(H$210*_xlfn.NORM.DIST($B129,H$214*H$217+H$213,H$221*H$214,FALSE))+(H$212*_xlfn.NORM.DIST($B129,H$214*H$218+H$213,H$222*H$214,FALSE))</f>
        <v>111.43044305185325</v>
      </c>
      <c r="X129" s="5">
        <f>BB129+(I$209*_xlfn.NORM.DIST($B129,I$214*I$215+I$213,I$219*I$214,FALSE))+(I$211*_xlfn.NORM.DIST($B129,I$214*I$216+I$213,I$220*I$214,FALSE))+(I$210*_xlfn.NORM.DIST($B129,I$214*I$217+I$213,I$221*I$214,FALSE))+(I$212*_xlfn.NORM.DIST($B129,I$214*I$218+I$213,I$222*I$214,FALSE))</f>
        <v>114.84298550577012</v>
      </c>
      <c r="Y129" s="5">
        <f>BC129+(J$209*_xlfn.NORM.DIST($B129,J$214*J$215+J$213,J$219*J$214,FALSE))+(J$211*_xlfn.NORM.DIST($B129,J$214*J$216+J$213,J$220*J$214,FALSE))+(J$210*_xlfn.NORM.DIST($B129,J$214*J$217+J$213,J$221*J$214,FALSE))+(J$212*_xlfn.NORM.DIST($B129,J$214*J$218+J$213,J$222*J$214,FALSE))</f>
        <v>117.64409460238217</v>
      </c>
      <c r="Z129" s="5">
        <f>BD129+(K$209*_xlfn.NORM.DIST($B129,K$214*K$215+K$213,K$219*K$214,FALSE))+(K$211*_xlfn.NORM.DIST($B129,K$214*K$216+K$213,K$220*K$214,FALSE))+(K$210*_xlfn.NORM.DIST($B129,K$214*K$217+K$213,K$221*K$214,FALSE))+(K$212*_xlfn.NORM.DIST($B129,K$214*K$218+K$213,K$222*K$214,FALSE))</f>
        <v>115.52979031161851</v>
      </c>
      <c r="AA129" s="5">
        <f>BE129+(L$209*_xlfn.NORM.DIST($B129,L$214*L$215+L$213,L$219*L$214,FALSE))+(L$211*_xlfn.NORM.DIST($B129,L$214*L$216+L$213,L$220*L$214,FALSE))+(L$210*_xlfn.NORM.DIST($B129,L$214*L$217+L$213,L$221*L$214,FALSE))+(L$212*_xlfn.NORM.DIST($B129,L$214*L$218+L$213,L$222*L$214,FALSE))</f>
        <v>113.64582675384079</v>
      </c>
      <c r="AB129" s="5">
        <f>BF129+(M$209*_xlfn.NORM.DIST($B129,M$214*M$215+M$213,M$219*M$214,FALSE))+(M$211*_xlfn.NORM.DIST($B129,M$214*M$216+M$213,M$220*M$214,FALSE))+(M$210*_xlfn.NORM.DIST($B129,M$214*M$217+M$213,M$221*M$214,FALSE))+(M$212*_xlfn.NORM.DIST($B129,M$214*M$218+M$213,M$222*M$214,FALSE))</f>
        <v>109.31482405881219</v>
      </c>
      <c r="AC129" s="5">
        <f>BG129+(N$209*_xlfn.NORM.DIST($B129,N$214*N$215+N$213,N$219*N$214,FALSE))+(N$211*_xlfn.NORM.DIST($B129,N$214*N$216+N$213,N$220*N$214,FALSE))+(N$210*_xlfn.NORM.DIST($B129,N$214*N$217+N$213,N$221*N$214,FALSE))+(N$212*_xlfn.NORM.DIST($B129,N$214*N$218+N$213,N$222*N$214,FALSE))</f>
        <v>95.326688918181716</v>
      </c>
      <c r="AD129" s="5">
        <f>BH129+(O$209*_xlfn.NORM.DIST($B129,O$214*O$215+O$213,O$219*O$214,FALSE))+(O$211*_xlfn.NORM.DIST($B129,O$214*O$216+O$213,O$220*O$214,FALSE))+(O$210*_xlfn.NORM.DIST($B129,O$214*O$217+O$213,O$221*O$214,FALSE))+(O$212*_xlfn.NORM.DIST($B129,O$214*O$218+O$213,O$222*O$214,FALSE))</f>
        <v>86.692971122097774</v>
      </c>
      <c r="AE129" s="5"/>
      <c r="AG129" s="5">
        <f t="shared" si="26"/>
        <v>0.57360607563236954</v>
      </c>
      <c r="AH129" s="5">
        <f t="shared" si="27"/>
        <v>-0.92544770753855232</v>
      </c>
      <c r="AI129" s="5">
        <f t="shared" si="28"/>
        <v>-3.2036767531138821E-2</v>
      </c>
      <c r="AJ129" s="5">
        <f t="shared" si="29"/>
        <v>1.9727325969811176</v>
      </c>
      <c r="AK129" s="5">
        <f t="shared" si="30"/>
        <v>1.3055962216811565</v>
      </c>
      <c r="AL129" s="5">
        <f t="shared" si="31"/>
        <v>1.7725569481467573</v>
      </c>
      <c r="AM129" s="5">
        <f t="shared" si="32"/>
        <v>3.2080144942298858</v>
      </c>
      <c r="AN129" s="5">
        <f t="shared" si="33"/>
        <v>2.3219053976178259</v>
      </c>
      <c r="AO129" s="5">
        <f t="shared" si="34"/>
        <v>2.6562096883814945</v>
      </c>
      <c r="AP129" s="5">
        <f t="shared" si="35"/>
        <v>3.8621732461592018</v>
      </c>
      <c r="AQ129" s="5">
        <f t="shared" si="36"/>
        <v>1.1931759411878033</v>
      </c>
      <c r="AR129" s="5">
        <f t="shared" si="37"/>
        <v>1.6897110818182881</v>
      </c>
      <c r="AS129" s="5">
        <f t="shared" si="38"/>
        <v>-0.26437112209777069</v>
      </c>
      <c r="AV129" s="2">
        <f t="shared" si="39"/>
        <v>91.632772673893868</v>
      </c>
      <c r="AW129" s="2">
        <f t="shared" si="40"/>
        <v>93.665149106506604</v>
      </c>
      <c r="AX129" s="2">
        <f t="shared" si="41"/>
        <v>94.861509836155179</v>
      </c>
      <c r="AY129" s="2">
        <f t="shared" si="42"/>
        <v>94.980752829791925</v>
      </c>
      <c r="AZ129" s="2">
        <f t="shared" si="43"/>
        <v>95.687732507553235</v>
      </c>
      <c r="BA129" s="2">
        <f t="shared" si="44"/>
        <v>98.312326384019542</v>
      </c>
      <c r="BB129" s="2">
        <f t="shared" si="45"/>
        <v>99.834590209892994</v>
      </c>
      <c r="BC129" s="2">
        <f t="shared" si="46"/>
        <v>100.11993080736818</v>
      </c>
      <c r="BD129" s="2">
        <f t="shared" si="47"/>
        <v>96.784846923971571</v>
      </c>
      <c r="BE129" s="2">
        <f t="shared" si="48"/>
        <v>92.24811072583654</v>
      </c>
      <c r="BF129" s="2">
        <f t="shared" si="49"/>
        <v>85.850694764450182</v>
      </c>
      <c r="BG129" s="2">
        <f t="shared" si="50"/>
        <v>76.877197283596843</v>
      </c>
      <c r="BH129" s="2">
        <f t="shared" si="51"/>
        <v>66.274759029871817</v>
      </c>
      <c r="BK129" s="2" t="str">
        <f>IF(OR($B129&lt;C$229, AND($B129&gt;C$230, $B129&lt;C$231)), C129, "")</f>
        <v/>
      </c>
      <c r="BL129" s="2" t="str">
        <f>IF(OR($B129&lt;D$229, AND($B129&gt;D$230, $B129&lt;D$231)), D129, "")</f>
        <v/>
      </c>
      <c r="BM129" s="2" t="str">
        <f>IF(OR($B129&lt;E$229, AND($B129&gt;E$230, $B129&lt;E$231)), E129, "")</f>
        <v/>
      </c>
      <c r="BN129" s="2" t="str">
        <f>IF(OR($B129&lt;F$229, AND($B129&gt;F$230, $B129&lt;F$231)), F129, "")</f>
        <v/>
      </c>
      <c r="BO129" s="2" t="str">
        <f>IF(OR($B129&lt;G$229, AND($B129&gt;G$230, $B129&lt;G$231)), G129, "")</f>
        <v/>
      </c>
      <c r="BP129" s="2" t="str">
        <f>IF(OR($B129&lt;H$229, AND($B129&gt;H$230, $B129&lt;H$231)), H129, "")</f>
        <v/>
      </c>
      <c r="BQ129" s="2" t="str">
        <f>IF(OR($B129&lt;I$229, AND($B129&gt;I$230, $B129&lt;I$231)), I129, "")</f>
        <v/>
      </c>
      <c r="BR129" s="2" t="str">
        <f>IF(OR($B129&lt;J$229, AND($B129&gt;J$230, $B129&lt;J$231)), J129, "")</f>
        <v/>
      </c>
      <c r="BS129" s="2" t="str">
        <f>IF(OR($B129&lt;K$229, AND($B129&gt;K$230, $B129&lt;K$231)), K129, "")</f>
        <v/>
      </c>
      <c r="BT129" s="2" t="str">
        <f>IF(OR($B129&lt;L$229, AND($B129&gt;L$230, $B129&lt;L$231)), L129, "")</f>
        <v/>
      </c>
      <c r="BU129" s="2" t="str">
        <f>IF(OR($B129&lt;M$229, AND($B129&gt;M$230, $B129&lt;M$231)), M129, "")</f>
        <v/>
      </c>
      <c r="BV129" s="2" t="str">
        <f>IF(OR($B129&lt;N$229, AND($B129&gt;N$230, $B129&lt;N$231)), N129, "")</f>
        <v/>
      </c>
      <c r="BW129" s="2" t="str">
        <f>IF(OR($B129&lt;O$229, AND($B129&gt;O$230, $B129&lt;O$231)), O129, "")</f>
        <v/>
      </c>
      <c r="BZ129" s="2" t="str">
        <f>IF(OR(AND($B129&gt;C$230, $B129&lt;C$231), $B129&gt;C$232), C129, "")</f>
        <v/>
      </c>
      <c r="CA129" s="2" t="str">
        <f>IF(OR(AND($B129&gt;D$230, $B129&lt;D$231), $B129&gt;D$232), D129, "")</f>
        <v/>
      </c>
      <c r="CB129" s="2" t="str">
        <f>IF(OR(AND($B129&gt;E$230, $B129&lt;E$231), $B129&gt;E$232), E129, "")</f>
        <v/>
      </c>
      <c r="CC129" s="2" t="str">
        <f>IF(OR(AND($B129&gt;F$230, $B129&lt;F$231), $B129&gt;F$232), F129, "")</f>
        <v/>
      </c>
      <c r="CD129" s="2" t="str">
        <f>IF(OR(AND($B129&gt;G$230, $B129&lt;G$231), $B129&gt;G$232), G129, "")</f>
        <v/>
      </c>
      <c r="CE129" s="2" t="str">
        <f>IF(OR(AND($B129&gt;H$230, $B129&lt;H$231), $B129&gt;H$232), H129, "")</f>
        <v/>
      </c>
      <c r="CF129" s="2" t="str">
        <f>IF(OR(AND($B129&gt;I$230, $B129&lt;I$231), $B129&gt;I$232), I129, "")</f>
        <v/>
      </c>
      <c r="CG129" s="2" t="str">
        <f>IF(OR(AND($B129&gt;J$230, $B129&lt;J$231), $B129&gt;J$232), J129, "")</f>
        <v/>
      </c>
      <c r="CH129" s="2" t="str">
        <f>IF(OR(AND($B129&gt;K$230, $B129&lt;K$231), $B129&gt;K$232), K129, "")</f>
        <v/>
      </c>
      <c r="CI129" s="2" t="str">
        <f>IF(OR(AND($B129&gt;L$230, $B129&lt;L$231), $B129&gt;L$232), L129, "")</f>
        <v/>
      </c>
      <c r="CJ129" s="2" t="str">
        <f>IF(OR(AND($B129&gt;M$230, $B129&lt;M$231), $B129&gt;M$232), M129, "")</f>
        <v/>
      </c>
      <c r="CK129" s="2" t="str">
        <f>IF(OR(AND($B129&gt;N$230, $B129&lt;N$231), $B129&gt;N$232), N129, "")</f>
        <v/>
      </c>
      <c r="CL129" s="2" t="str">
        <f>IF(OR(AND($B129&gt;O$230, $B129&lt;O$231), $B129&gt;O$232), O129, "")</f>
        <v/>
      </c>
      <c r="CO129" s="2">
        <f>BK$207*$B129+BK$209</f>
        <v>94.097555269538532</v>
      </c>
      <c r="CP129" s="2">
        <f>BL$207*$B129+BL$209</f>
        <v>96.010811277279061</v>
      </c>
      <c r="CQ129" s="2">
        <f>BM$207*$B129+BM$209</f>
        <v>96.444528097951618</v>
      </c>
      <c r="CR129" s="2">
        <f>BN$207*$B129+BN$209</f>
        <v>96.519949281036077</v>
      </c>
      <c r="CS129" s="2">
        <f>BO$207*$B129+BO$209</f>
        <v>97.311885385404764</v>
      </c>
      <c r="CT129" s="2">
        <f>BP$207*$B129+BP$209</f>
        <v>100.06611842402828</v>
      </c>
      <c r="CU129" s="2">
        <f>BQ$207*$B129+BQ$209</f>
        <v>102.4154542628884</v>
      </c>
      <c r="CV129" s="2">
        <f>BR$207*$B129+BR$209</f>
        <v>103.23673973776953</v>
      </c>
      <c r="CW129" s="2">
        <f>BS$207*$B129+BS$209</f>
        <v>100.04101108967102</v>
      </c>
      <c r="CX129" s="2">
        <f>BT$207*$B129+BT$209</f>
        <v>95.002025008609934</v>
      </c>
      <c r="CY129" s="2">
        <f>BU$207*$B129+BU$209</f>
        <v>88.521853475636917</v>
      </c>
      <c r="CZ129" s="2">
        <f>BV$207*$B129+BV$209</f>
        <v>79.266916699417067</v>
      </c>
      <c r="DA129" s="2">
        <f>BW$207*$B129+BW$209</f>
        <v>67.874678794099424</v>
      </c>
      <c r="DD129" s="2">
        <f>BZ$207*$B129+BZ$209</f>
        <v>91.234506551532405</v>
      </c>
      <c r="DE129" s="2">
        <f>CA$207*$B129+CA$209</f>
        <v>93.363138051315417</v>
      </c>
      <c r="DF129" s="2">
        <f>CB$207*$B129+CB$209</f>
        <v>94.663907154466415</v>
      </c>
      <c r="DG129" s="2">
        <f>CC$207*$B129+CC$209</f>
        <v>94.808338421372355</v>
      </c>
      <c r="DH129" s="2">
        <f>CD$207*$B129+CD$209</f>
        <v>95.495204757937472</v>
      </c>
      <c r="DI129" s="2">
        <f>CE$207*$B129+CE$209</f>
        <v>98.097494106500292</v>
      </c>
      <c r="DJ129" s="2">
        <f>CF$207*$B129+CF$209</f>
        <v>99.536822909277149</v>
      </c>
      <c r="DK129" s="2">
        <f>CG$207*$B129+CG$209</f>
        <v>99.747537841230709</v>
      </c>
      <c r="DL129" s="2">
        <f>CH$207*$B129+CH$209</f>
        <v>96.402070057953907</v>
      </c>
      <c r="DM129" s="2">
        <f>CI$207*$B129+CI$209</f>
        <v>91.911539558184955</v>
      </c>
      <c r="DN129" s="2">
        <f>CJ$207*$B129+CJ$209</f>
        <v>85.509555664493973</v>
      </c>
      <c r="DO129" s="2">
        <f>CK$207*$B129+CK$209</f>
        <v>76.62095842582761</v>
      </c>
      <c r="DP129" s="2">
        <f>CL$207*$B129+CL$209</f>
        <v>66.081793801370011</v>
      </c>
      <c r="DS129" s="2">
        <f>POWER(10,($B129-C$227)/C$228)/(1+POWER(10,($B129-C$227)/C$228))</f>
        <v>0.86089439559420666</v>
      </c>
      <c r="DT129" s="2">
        <f>POWER(10,($B129-D$227)/D$228)/(1+POWER(10,($B129-D$227)/D$228))</f>
        <v>0.88593341042633356</v>
      </c>
      <c r="DU129" s="2">
        <f>POWER(10,($B129-E$227)/E$228)/(1+POWER(10,($B129-E$227)/E$228))</f>
        <v>0.8890259701753247</v>
      </c>
      <c r="DV129" s="2">
        <f>POWER(10,($B129-F$227)/F$228)/(1+POWER(10,($B129-F$227)/F$228))</f>
        <v>0.89926775268681647</v>
      </c>
      <c r="DW129" s="2">
        <f>POWER(10,($B129-G$227)/G$228)/(1+POWER(10,($B129-G$227)/G$228))</f>
        <v>0.89402223665247615</v>
      </c>
      <c r="DX129" s="2">
        <f>POWER(10,($B129-H$227)/H$228)/(1+POWER(10,($B129-H$227)/H$228))</f>
        <v>0.89087187656555211</v>
      </c>
      <c r="DY129" s="2">
        <f>POWER(10,($B129-I$227)/I$228)/(1+POWER(10,($B129-I$227)/I$228))</f>
        <v>0.89655941868267186</v>
      </c>
      <c r="DZ129" s="2">
        <f>POWER(10,($B129-J$227)/J$228)/(1+POWER(10,($B129-J$227)/J$228))</f>
        <v>0.89327273766907112</v>
      </c>
      <c r="EA129" s="2">
        <f>POWER(10,($B129-K$227)/K$228)/(1+POWER(10,($B129-K$227)/K$228))</f>
        <v>0.89481091815410663</v>
      </c>
      <c r="EB129" s="2">
        <f>POWER(10,($B129-L$227)/L$228)/(1+POWER(10,($B129-L$227)/L$228))</f>
        <v>0.89109440149433317</v>
      </c>
      <c r="EC129" s="2">
        <f>POWER(10,($B129-M$227)/M$228)/(1+POWER(10,($B129-M$227)/M$228))</f>
        <v>0.88675120411591279</v>
      </c>
      <c r="ED129" s="2">
        <f>POWER(10,($B129-N$227)/N$228)/(1+POWER(10,($B129-N$227)/N$228))</f>
        <v>0.9031583905434688</v>
      </c>
      <c r="EE129" s="2">
        <f>POWER(10,($B129-O$227)/O$228)/(1+POWER(10,($B129-O$227)/O$228))</f>
        <v>0.89237166394703327</v>
      </c>
    </row>
    <row r="130" spans="2:135" x14ac:dyDescent="0.25">
      <c r="B130" s="2">
        <v>124</v>
      </c>
      <c r="C130">
        <v>92.620999999999995</v>
      </c>
      <c r="D130">
        <v>96.34</v>
      </c>
      <c r="E130">
        <v>100.492</v>
      </c>
      <c r="F130">
        <v>101.81399999999999</v>
      </c>
      <c r="G130">
        <v>105.881</v>
      </c>
      <c r="H130">
        <v>112.23699999999999</v>
      </c>
      <c r="I130">
        <v>114.864</v>
      </c>
      <c r="J130">
        <v>117.57599999999999</v>
      </c>
      <c r="K130">
        <v>114.831</v>
      </c>
      <c r="L130">
        <v>113.119</v>
      </c>
      <c r="M130">
        <v>109.017</v>
      </c>
      <c r="N130">
        <v>94.311499999999995</v>
      </c>
      <c r="O130">
        <v>86.714299999999994</v>
      </c>
      <c r="R130" s="5">
        <f>AV130+(C$209*_xlfn.NORM.DIST($B130,C$214*C$215+C$213,C$219*C$214,FALSE))+(C$211*_xlfn.NORM.DIST($B130,C$214*C$216+C$213,C$220*C$214,FALSE))+(C$210*_xlfn.NORM.DIST($B130,C$214*C$217+C$213,C$221*C$214,FALSE))+(C$212*_xlfn.NORM.DIST($B130,C$214*C$218+C$213,C$222*C$214,FALSE))</f>
        <v>92.204648998557929</v>
      </c>
      <c r="S130" s="5">
        <f>AW130+(D$209*_xlfn.NORM.DIST($B130,D$214*D$215+D$213,D$219*D$214,FALSE))+(D$211*_xlfn.NORM.DIST($B130,D$214*D$216+D$213,D$220*D$214,FALSE))+(D$210*_xlfn.NORM.DIST($B130,D$214*D$217+D$213,D$221*D$214,FALSE))+(D$212*_xlfn.NORM.DIST($B130,D$214*D$218+D$213,D$222*D$214,FALSE))</f>
        <v>96.460570067809201</v>
      </c>
      <c r="T130" s="5">
        <f>AX130+(E$209*_xlfn.NORM.DIST($B130,E$214*E$215+E$213,E$219*E$214,FALSE))+(E$211*_xlfn.NORM.DIST($B130,E$214*E$216+E$213,E$220*E$214,FALSE))+(E$210*_xlfn.NORM.DIST($B130,E$214*E$217+E$213,E$221*E$214,FALSE))+(E$212*_xlfn.NORM.DIST($B130,E$214*E$218+E$213,E$222*E$214,FALSE))</f>
        <v>99.917642112354599</v>
      </c>
      <c r="U130" s="5">
        <f>AY130+(F$209*_xlfn.NORM.DIST($B130,F$214*F$215+F$213,F$219*F$214,FALSE))+(F$211*_xlfn.NORM.DIST($B130,F$214*F$216+F$213,F$220*F$214,FALSE))+(F$210*_xlfn.NORM.DIST($B130,F$214*F$217+F$213,F$221*F$214,FALSE))+(F$212*_xlfn.NORM.DIST($B130,F$214*F$218+F$213,F$222*F$214,FALSE))</f>
        <v>100.05658282034001</v>
      </c>
      <c r="V130" s="5">
        <f>AZ130+(G$209*_xlfn.NORM.DIST($B130,G$214*G$215+G$213,G$219*G$214,FALSE))+(G$211*_xlfn.NORM.DIST($B130,G$214*G$216+G$213,G$220*G$214,FALSE))+(G$210*_xlfn.NORM.DIST($B130,G$214*G$217+G$213,G$221*G$214,FALSE))+(G$212*_xlfn.NORM.DIST($B130,G$214*G$218+G$213,G$222*G$214,FALSE))</f>
        <v>103.99318660299289</v>
      </c>
      <c r="W130" s="5">
        <f>BA130+(H$209*_xlfn.NORM.DIST($B130,H$214*H$215+H$213,H$219*H$214,FALSE))+(H$211*_xlfn.NORM.DIST($B130,H$214*H$216+H$213,H$220*H$214,FALSE))+(H$210*_xlfn.NORM.DIST($B130,H$214*H$217+H$213,H$221*H$214,FALSE))+(H$212*_xlfn.NORM.DIST($B130,H$214*H$218+H$213,H$222*H$214,FALSE))</f>
        <v>109.45258478698828</v>
      </c>
      <c r="X130" s="5">
        <f>BB130+(I$209*_xlfn.NORM.DIST($B130,I$214*I$215+I$213,I$219*I$214,FALSE))+(I$211*_xlfn.NORM.DIST($B130,I$214*I$216+I$213,I$220*I$214,FALSE))+(I$210*_xlfn.NORM.DIST($B130,I$214*I$217+I$213,I$221*I$214,FALSE))+(I$212*_xlfn.NORM.DIST($B130,I$214*I$218+I$213,I$222*I$214,FALSE))</f>
        <v>112.07836432483194</v>
      </c>
      <c r="Y130" s="5">
        <f>BC130+(J$209*_xlfn.NORM.DIST($B130,J$214*J$215+J$213,J$219*J$214,FALSE))+(J$211*_xlfn.NORM.DIST($B130,J$214*J$216+J$213,J$220*J$214,FALSE))+(J$210*_xlfn.NORM.DIST($B130,J$214*J$217+J$213,J$221*J$214,FALSE))+(J$212*_xlfn.NORM.DIST($B130,J$214*J$218+J$213,J$222*J$214,FALSE))</f>
        <v>114.77512398413876</v>
      </c>
      <c r="Z130" s="5">
        <f>BD130+(K$209*_xlfn.NORM.DIST($B130,K$214*K$215+K$213,K$219*K$214,FALSE))+(K$211*_xlfn.NORM.DIST($B130,K$214*K$216+K$213,K$220*K$214,FALSE))+(K$210*_xlfn.NORM.DIST($B130,K$214*K$217+K$213,K$221*K$214,FALSE))+(K$212*_xlfn.NORM.DIST($B130,K$214*K$218+K$213,K$222*K$214,FALSE))</f>
        <v>112.54491341408753</v>
      </c>
      <c r="AA130" s="5">
        <f>BE130+(L$209*_xlfn.NORM.DIST($B130,L$214*L$215+L$213,L$219*L$214,FALSE))+(L$211*_xlfn.NORM.DIST($B130,L$214*L$216+L$213,L$220*L$214,FALSE))+(L$210*_xlfn.NORM.DIST($B130,L$214*L$217+L$213,L$221*L$214,FALSE))+(L$212*_xlfn.NORM.DIST($B130,L$214*L$218+L$213,L$222*L$214,FALSE))</f>
        <v>110.79031300356456</v>
      </c>
      <c r="AB130" s="5">
        <f>BF130+(M$209*_xlfn.NORM.DIST($B130,M$214*M$215+M$213,M$219*M$214,FALSE))+(M$211*_xlfn.NORM.DIST($B130,M$214*M$216+M$213,M$220*M$214,FALSE))+(M$210*_xlfn.NORM.DIST($B130,M$214*M$217+M$213,M$221*M$214,FALSE))+(M$212*_xlfn.NORM.DIST($B130,M$214*M$218+M$213,M$222*M$214,FALSE))</f>
        <v>107.15162444747212</v>
      </c>
      <c r="AC130" s="5">
        <f>BG130+(N$209*_xlfn.NORM.DIST($B130,N$214*N$215+N$213,N$219*N$214,FALSE))+(N$211*_xlfn.NORM.DIST($B130,N$214*N$216+N$213,N$220*N$214,FALSE))+(N$210*_xlfn.NORM.DIST($B130,N$214*N$217+N$213,N$221*N$214,FALSE))+(N$212*_xlfn.NORM.DIST($B130,N$214*N$218+N$213,N$222*N$214,FALSE))</f>
        <v>92.633891058118465</v>
      </c>
      <c r="AD130" s="5">
        <f>BH130+(O$209*_xlfn.NORM.DIST($B130,O$214*O$215+O$213,O$219*O$214,FALSE))+(O$211*_xlfn.NORM.DIST($B130,O$214*O$216+O$213,O$220*O$214,FALSE))+(O$210*_xlfn.NORM.DIST($B130,O$214*O$217+O$213,O$221*O$214,FALSE))+(O$212*_xlfn.NORM.DIST($B130,O$214*O$218+O$213,O$222*O$214,FALSE))</f>
        <v>85.121605203426711</v>
      </c>
      <c r="AE130" s="5"/>
      <c r="AG130" s="5">
        <f t="shared" si="26"/>
        <v>0.4163510014420666</v>
      </c>
      <c r="AH130" s="5">
        <f t="shared" si="27"/>
        <v>-0.12057006780919721</v>
      </c>
      <c r="AI130" s="5">
        <f t="shared" si="28"/>
        <v>0.57435788764540519</v>
      </c>
      <c r="AJ130" s="5">
        <f t="shared" si="29"/>
        <v>1.7574171796599813</v>
      </c>
      <c r="AK130" s="5">
        <f t="shared" si="30"/>
        <v>1.8878133970071076</v>
      </c>
      <c r="AL130" s="5">
        <f t="shared" si="31"/>
        <v>2.7844152130117124</v>
      </c>
      <c r="AM130" s="5">
        <f t="shared" si="32"/>
        <v>2.7856356751680664</v>
      </c>
      <c r="AN130" s="5">
        <f t="shared" si="33"/>
        <v>2.8008760158612347</v>
      </c>
      <c r="AO130" s="5">
        <f t="shared" si="34"/>
        <v>2.2860865859124715</v>
      </c>
      <c r="AP130" s="5">
        <f t="shared" si="35"/>
        <v>2.3286869964354366</v>
      </c>
      <c r="AQ130" s="5">
        <f t="shared" si="36"/>
        <v>1.8653755525278797</v>
      </c>
      <c r="AR130" s="5">
        <f t="shared" si="37"/>
        <v>1.6776089418815303</v>
      </c>
      <c r="AS130" s="5">
        <f t="shared" si="38"/>
        <v>1.5926947965732836</v>
      </c>
      <c r="AV130" s="2">
        <f t="shared" si="39"/>
        <v>91.533240308466858</v>
      </c>
      <c r="AW130" s="2">
        <f t="shared" si="40"/>
        <v>93.581333004107762</v>
      </c>
      <c r="AX130" s="2">
        <f t="shared" si="41"/>
        <v>94.798326282043305</v>
      </c>
      <c r="AY130" s="2">
        <f t="shared" si="42"/>
        <v>94.919896469424884</v>
      </c>
      <c r="AZ130" s="2">
        <f t="shared" si="43"/>
        <v>95.649678989727846</v>
      </c>
      <c r="BA130" s="2">
        <f t="shared" si="44"/>
        <v>98.281362461056418</v>
      </c>
      <c r="BB130" s="2">
        <f t="shared" si="45"/>
        <v>99.779257366236962</v>
      </c>
      <c r="BC130" s="2">
        <f t="shared" si="46"/>
        <v>100.04763897365503</v>
      </c>
      <c r="BD130" s="2">
        <f t="shared" si="47"/>
        <v>96.699718796308787</v>
      </c>
      <c r="BE130" s="2">
        <f t="shared" si="48"/>
        <v>92.170886900513224</v>
      </c>
      <c r="BF130" s="2">
        <f t="shared" si="49"/>
        <v>85.777854791196916</v>
      </c>
      <c r="BG130" s="2">
        <f t="shared" si="50"/>
        <v>76.824250802232854</v>
      </c>
      <c r="BH130" s="2">
        <f t="shared" si="51"/>
        <v>66.239144524007102</v>
      </c>
      <c r="BK130" s="2" t="str">
        <f>IF(OR($B130&lt;C$229, AND($B130&gt;C$230, $B130&lt;C$231)), C130, "")</f>
        <v/>
      </c>
      <c r="BL130" s="2" t="str">
        <f>IF(OR($B130&lt;D$229, AND($B130&gt;D$230, $B130&lt;D$231)), D130, "")</f>
        <v/>
      </c>
      <c r="BM130" s="2" t="str">
        <f>IF(OR($B130&lt;E$229, AND($B130&gt;E$230, $B130&lt;E$231)), E130, "")</f>
        <v/>
      </c>
      <c r="BN130" s="2" t="str">
        <f>IF(OR($B130&lt;F$229, AND($B130&gt;F$230, $B130&lt;F$231)), F130, "")</f>
        <v/>
      </c>
      <c r="BO130" s="2" t="str">
        <f>IF(OR($B130&lt;G$229, AND($B130&gt;G$230, $B130&lt;G$231)), G130, "")</f>
        <v/>
      </c>
      <c r="BP130" s="2" t="str">
        <f>IF(OR($B130&lt;H$229, AND($B130&gt;H$230, $B130&lt;H$231)), H130, "")</f>
        <v/>
      </c>
      <c r="BQ130" s="2" t="str">
        <f>IF(OR($B130&lt;I$229, AND($B130&gt;I$230, $B130&lt;I$231)), I130, "")</f>
        <v/>
      </c>
      <c r="BR130" s="2" t="str">
        <f>IF(OR($B130&lt;J$229, AND($B130&gt;J$230, $B130&lt;J$231)), J130, "")</f>
        <v/>
      </c>
      <c r="BS130" s="2" t="str">
        <f>IF(OR($B130&lt;K$229, AND($B130&gt;K$230, $B130&lt;K$231)), K130, "")</f>
        <v/>
      </c>
      <c r="BT130" s="2" t="str">
        <f>IF(OR($B130&lt;L$229, AND($B130&gt;L$230, $B130&lt;L$231)), L130, "")</f>
        <v/>
      </c>
      <c r="BU130" s="2" t="str">
        <f>IF(OR($B130&lt;M$229, AND($B130&gt;M$230, $B130&lt;M$231)), M130, "")</f>
        <v/>
      </c>
      <c r="BV130" s="2" t="str">
        <f>IF(OR($B130&lt;N$229, AND($B130&gt;N$230, $B130&lt;N$231)), N130, "")</f>
        <v/>
      </c>
      <c r="BW130" s="2" t="str">
        <f>IF(OR($B130&lt;O$229, AND($B130&gt;O$230, $B130&lt;O$231)), O130, "")</f>
        <v/>
      </c>
      <c r="BZ130" s="2" t="str">
        <f>IF(OR(AND($B130&gt;C$230, $B130&lt;C$231), $B130&gt;C$232), C130, "")</f>
        <v/>
      </c>
      <c r="CA130" s="2" t="str">
        <f>IF(OR(AND($B130&gt;D$230, $B130&lt;D$231), $B130&gt;D$232), D130, "")</f>
        <v/>
      </c>
      <c r="CB130" s="2" t="str">
        <f>IF(OR(AND($B130&gt;E$230, $B130&lt;E$231), $B130&gt;E$232), E130, "")</f>
        <v/>
      </c>
      <c r="CC130" s="2" t="str">
        <f>IF(OR(AND($B130&gt;F$230, $B130&lt;F$231), $B130&gt;F$232), F130, "")</f>
        <v/>
      </c>
      <c r="CD130" s="2" t="str">
        <f>IF(OR(AND($B130&gt;G$230, $B130&lt;G$231), $B130&gt;G$232), G130, "")</f>
        <v/>
      </c>
      <c r="CE130" s="2" t="str">
        <f>IF(OR(AND($B130&gt;H$230, $B130&lt;H$231), $B130&gt;H$232), H130, "")</f>
        <v/>
      </c>
      <c r="CF130" s="2" t="str">
        <f>IF(OR(AND($B130&gt;I$230, $B130&lt;I$231), $B130&gt;I$232), I130, "")</f>
        <v/>
      </c>
      <c r="CG130" s="2" t="str">
        <f>IF(OR(AND($B130&gt;J$230, $B130&lt;J$231), $B130&gt;J$232), J130, "")</f>
        <v/>
      </c>
      <c r="CH130" s="2" t="str">
        <f>IF(OR(AND($B130&gt;K$230, $B130&lt;K$231), $B130&gt;K$232), K130, "")</f>
        <v/>
      </c>
      <c r="CI130" s="2" t="str">
        <f>IF(OR(AND($B130&gt;L$230, $B130&lt;L$231), $B130&gt;L$232), L130, "")</f>
        <v/>
      </c>
      <c r="CJ130" s="2" t="str">
        <f>IF(OR(AND($B130&gt;M$230, $B130&lt;M$231), $B130&gt;M$232), M130, "")</f>
        <v/>
      </c>
      <c r="CK130" s="2" t="str">
        <f>IF(OR(AND($B130&gt;N$230, $B130&lt;N$231), $B130&gt;N$232), N130, "")</f>
        <v/>
      </c>
      <c r="CL130" s="2" t="str">
        <f>IF(OR(AND($B130&gt;O$230, $B130&lt;O$231), $B130&gt;O$232), O130, "")</f>
        <v/>
      </c>
      <c r="CO130" s="2">
        <f>BK$207*$B130+BK$209</f>
        <v>94.112869506576359</v>
      </c>
      <c r="CP130" s="2">
        <f>BL$207*$B130+BL$209</f>
        <v>96.019220984346873</v>
      </c>
      <c r="CQ130" s="2">
        <f>BM$207*$B130+BM$209</f>
        <v>96.441053547573745</v>
      </c>
      <c r="CR130" s="2">
        <f>BN$207*$B130+BN$209</f>
        <v>96.518214100042698</v>
      </c>
      <c r="CS130" s="2">
        <f>BO$207*$B130+BO$209</f>
        <v>97.330968693523516</v>
      </c>
      <c r="CT130" s="2">
        <f>BP$207*$B130+BP$209</f>
        <v>100.10368131817256</v>
      </c>
      <c r="CU130" s="2">
        <f>BQ$207*$B130+BQ$209</f>
        <v>102.45938381716461</v>
      </c>
      <c r="CV130" s="2">
        <f>BR$207*$B130+BR$209</f>
        <v>103.28661153033228</v>
      </c>
      <c r="CW130" s="2">
        <f>BS$207*$B130+BS$209</f>
        <v>100.08331109430949</v>
      </c>
      <c r="CX130" s="2">
        <f>BT$207*$B130+BT$209</f>
        <v>95.032281297467804</v>
      </c>
      <c r="CY130" s="2">
        <f>BU$207*$B130+BU$209</f>
        <v>88.559529628387153</v>
      </c>
      <c r="CZ130" s="2">
        <f>BV$207*$B130+BV$209</f>
        <v>79.310352358747224</v>
      </c>
      <c r="DA130" s="2">
        <f>BW$207*$B130+BW$209</f>
        <v>67.905513806558901</v>
      </c>
      <c r="DD130" s="2">
        <f>BZ$207*$B130+BZ$209</f>
        <v>91.153092902820973</v>
      </c>
      <c r="DE130" s="2">
        <f>CA$207*$B130+CA$209</f>
        <v>93.295066112088506</v>
      </c>
      <c r="DF130" s="2">
        <f>CB$207*$B130+CB$209</f>
        <v>94.61131303330761</v>
      </c>
      <c r="DG130" s="2">
        <f>CC$207*$B130+CC$209</f>
        <v>94.756612859610073</v>
      </c>
      <c r="DH130" s="2">
        <f>CD$207*$B130+CD$209</f>
        <v>95.467914524966375</v>
      </c>
      <c r="DI130" s="2">
        <f>CE$207*$B130+CE$209</f>
        <v>98.077777446580598</v>
      </c>
      <c r="DJ130" s="2">
        <f>CF$207*$B130+CF$209</f>
        <v>99.497245644421682</v>
      </c>
      <c r="DK130" s="2">
        <f>CG$207*$B130+CG$209</f>
        <v>99.694700861725522</v>
      </c>
      <c r="DL130" s="2">
        <f>CH$207*$B130+CH$209</f>
        <v>96.336960446603939</v>
      </c>
      <c r="DM130" s="2">
        <f>CI$207*$B130+CI$209</f>
        <v>91.851950408306479</v>
      </c>
      <c r="DN130" s="2">
        <f>CJ$207*$B130+CJ$209</f>
        <v>85.453859895590867</v>
      </c>
      <c r="DO130" s="2">
        <f>CK$207*$B130+CK$209</f>
        <v>76.581132898132864</v>
      </c>
      <c r="DP130" s="2">
        <f>CL$207*$B130+CL$209</f>
        <v>66.055848896090552</v>
      </c>
      <c r="DS130" s="2">
        <f>POWER(10,($B130-C$227)/C$228)/(1+POWER(10,($B130-C$227)/C$228))</f>
        <v>0.87156212899191443</v>
      </c>
      <c r="DT130" s="2">
        <f>POWER(10,($B130-D$227)/D$228)/(1+POWER(10,($B130-D$227)/D$228))</f>
        <v>0.89491533872230455</v>
      </c>
      <c r="DU130" s="2">
        <f>POWER(10,($B130-E$227)/E$228)/(1+POWER(10,($B130-E$227)/E$228))</f>
        <v>0.89779247533866691</v>
      </c>
      <c r="DV130" s="2">
        <f>POWER(10,($B130-F$227)/F$228)/(1+POWER(10,($B130-F$227)/F$228))</f>
        <v>0.90730955106803146</v>
      </c>
      <c r="DW130" s="2">
        <f>POWER(10,($B130-G$227)/G$228)/(1+POWER(10,($B130-G$227)/G$228))</f>
        <v>0.9024373698687207</v>
      </c>
      <c r="DX130" s="2">
        <f>POWER(10,($B130-H$227)/H$228)/(1+POWER(10,($B130-H$227)/H$228))</f>
        <v>0.89950904515728813</v>
      </c>
      <c r="DY130" s="2">
        <f>POWER(10,($B130-I$227)/I$228)/(1+POWER(10,($B130-I$227)/I$228))</f>
        <v>0.90479454185820762</v>
      </c>
      <c r="DZ130" s="2">
        <f>POWER(10,($B130-J$227)/J$228)/(1+POWER(10,($B130-J$227)/J$228))</f>
        <v>0.90174084366457885</v>
      </c>
      <c r="EA130" s="2">
        <f>POWER(10,($B130-K$227)/K$228)/(1+POWER(10,($B130-K$227)/K$228))</f>
        <v>0.90317020914018697</v>
      </c>
      <c r="EB130" s="2">
        <f>POWER(10,($B130-L$227)/L$228)/(1+POWER(10,($B130-L$227)/L$228))</f>
        <v>0.89971594047220227</v>
      </c>
      <c r="EC130" s="2">
        <f>POWER(10,($B130-M$227)/M$228)/(1+POWER(10,($B130-M$227)/M$228))</f>
        <v>0.89567631993040875</v>
      </c>
      <c r="ED130" s="2">
        <f>POWER(10,($B130-N$227)/N$228)/(1+POWER(10,($B130-N$227)/N$228))</f>
        <v>0.91092035374639069</v>
      </c>
      <c r="EE130" s="2">
        <f>POWER(10,($B130-O$227)/O$228)/(1+POWER(10,($B130-O$227)/O$228))</f>
        <v>0.9009033328798226</v>
      </c>
    </row>
    <row r="131" spans="2:135" x14ac:dyDescent="0.25">
      <c r="B131" s="2">
        <v>125</v>
      </c>
      <c r="C131">
        <v>91.102999999999994</v>
      </c>
      <c r="D131">
        <v>95.26</v>
      </c>
      <c r="E131">
        <v>98.644000000000005</v>
      </c>
      <c r="F131">
        <v>99.61</v>
      </c>
      <c r="G131">
        <v>103.339</v>
      </c>
      <c r="H131">
        <v>108.15300000000001</v>
      </c>
      <c r="I131">
        <v>110.407</v>
      </c>
      <c r="J131">
        <v>113.441</v>
      </c>
      <c r="K131">
        <v>110.35599999999999</v>
      </c>
      <c r="L131">
        <v>109.136</v>
      </c>
      <c r="M131">
        <v>107.627</v>
      </c>
      <c r="N131">
        <v>90.6721</v>
      </c>
      <c r="O131">
        <v>84.285700000000006</v>
      </c>
      <c r="R131" s="5">
        <f>AV131+(C$209*_xlfn.NORM.DIST($B131,C$214*C$215+C$213,C$219*C$214,FALSE))+(C$211*_xlfn.NORM.DIST($B131,C$214*C$216+C$213,C$220*C$214,FALSE))+(C$210*_xlfn.NORM.DIST($B131,C$214*C$217+C$213,C$221*C$214,FALSE))+(C$212*_xlfn.NORM.DIST($B131,C$214*C$218+C$213,C$222*C$214,FALSE))</f>
        <v>92.105783367190625</v>
      </c>
      <c r="S131" s="5">
        <f>AW131+(D$209*_xlfn.NORM.DIST($B131,D$214*D$215+D$213,D$219*D$214,FALSE))+(D$211*_xlfn.NORM.DIST($B131,D$214*D$216+D$213,D$220*D$214,FALSE))+(D$210*_xlfn.NORM.DIST($B131,D$214*D$217+D$213,D$221*D$214,FALSE))+(D$212*_xlfn.NORM.DIST($B131,D$214*D$218+D$213,D$222*D$214,FALSE))</f>
        <v>95.912886978504673</v>
      </c>
      <c r="T131" s="5">
        <f>AX131+(E$209*_xlfn.NORM.DIST($B131,E$214*E$215+E$213,E$219*E$214,FALSE))+(E$211*_xlfn.NORM.DIST($B131,E$214*E$216+E$213,E$220*E$214,FALSE))+(E$210*_xlfn.NORM.DIST($B131,E$214*E$217+E$213,E$221*E$214,FALSE))+(E$212*_xlfn.NORM.DIST($B131,E$214*E$218+E$213,E$222*E$214,FALSE))</f>
        <v>98.844028995478183</v>
      </c>
      <c r="U131" s="5">
        <f>AY131+(F$209*_xlfn.NORM.DIST($B131,F$214*F$215+F$213,F$219*F$214,FALSE))+(F$211*_xlfn.NORM.DIST($B131,F$214*F$216+F$213,F$220*F$214,FALSE))+(F$210*_xlfn.NORM.DIST($B131,F$214*F$217+F$213,F$221*F$214,FALSE))+(F$212*_xlfn.NORM.DIST($B131,F$214*F$218+F$213,F$222*F$214,FALSE))</f>
        <v>98.792216782783868</v>
      </c>
      <c r="V131" s="5">
        <f>AZ131+(G$209*_xlfn.NORM.DIST($B131,G$214*G$215+G$213,G$219*G$214,FALSE))+(G$211*_xlfn.NORM.DIST($B131,G$214*G$216+G$213,G$220*G$214,FALSE))+(G$210*_xlfn.NORM.DIST($B131,G$214*G$217+G$213,G$221*G$214,FALSE))+(G$212*_xlfn.NORM.DIST($B131,G$214*G$218+G$213,G$222*G$214,FALSE))</f>
        <v>102.27513281501126</v>
      </c>
      <c r="W131" s="5">
        <f>BA131+(H$209*_xlfn.NORM.DIST($B131,H$214*H$215+H$213,H$219*H$214,FALSE))+(H$211*_xlfn.NORM.DIST($B131,H$214*H$216+H$213,H$220*H$214,FALSE))+(H$210*_xlfn.NORM.DIST($B131,H$214*H$217+H$213,H$221*H$214,FALSE))+(H$212*_xlfn.NORM.DIST($B131,H$214*H$218+H$213,H$222*H$214,FALSE))</f>
        <v>107.28276521788592</v>
      </c>
      <c r="X131" s="5">
        <f>BB131+(I$209*_xlfn.NORM.DIST($B131,I$214*I$215+I$213,I$219*I$214,FALSE))+(I$211*_xlfn.NORM.DIST($B131,I$214*I$216+I$213,I$220*I$214,FALSE))+(I$210*_xlfn.NORM.DIST($B131,I$214*I$217+I$213,I$221*I$214,FALSE))+(I$212*_xlfn.NORM.DIST($B131,I$214*I$218+I$213,I$222*I$214,FALSE))</f>
        <v>109.29157415765336</v>
      </c>
      <c r="Y131" s="5">
        <f>BC131+(J$209*_xlfn.NORM.DIST($B131,J$214*J$215+J$213,J$219*J$214,FALSE))+(J$211*_xlfn.NORM.DIST($B131,J$214*J$216+J$213,J$220*J$214,FALSE))+(J$210*_xlfn.NORM.DIST($B131,J$214*J$217+J$213,J$221*J$214,FALSE))+(J$212*_xlfn.NORM.DIST($B131,J$214*J$218+J$213,J$222*J$214,FALSE))</f>
        <v>111.7273373228266</v>
      </c>
      <c r="Z131" s="5">
        <f>BD131+(K$209*_xlfn.NORM.DIST($B131,K$214*K$215+K$213,K$219*K$214,FALSE))+(K$211*_xlfn.NORM.DIST($B131,K$214*K$216+K$213,K$220*K$214,FALSE))+(K$210*_xlfn.NORM.DIST($B131,K$214*K$217+K$213,K$221*K$214,FALSE))+(K$212*_xlfn.NORM.DIST($B131,K$214*K$218+K$213,K$222*K$214,FALSE))</f>
        <v>109.34010274746983</v>
      </c>
      <c r="AA131" s="5">
        <f>BE131+(L$209*_xlfn.NORM.DIST($B131,L$214*L$215+L$213,L$219*L$214,FALSE))+(L$211*_xlfn.NORM.DIST($B131,L$214*L$216+L$213,L$220*L$214,FALSE))+(L$210*_xlfn.NORM.DIST($B131,L$214*L$217+L$213,L$221*L$214,FALSE))+(L$212*_xlfn.NORM.DIST($B131,L$214*L$218+L$213,L$222*L$214,FALSE))</f>
        <v>107.49156560696477</v>
      </c>
      <c r="AB131" s="5">
        <f>BF131+(M$209*_xlfn.NORM.DIST($B131,M$214*M$215+M$213,M$219*M$214,FALSE))+(M$211*_xlfn.NORM.DIST($B131,M$214*M$216+M$213,M$220*M$214,FALSE))+(M$210*_xlfn.NORM.DIST($B131,M$214*M$217+M$213,M$221*M$214,FALSE))+(M$212*_xlfn.NORM.DIST($B131,M$214*M$218+M$213,M$222*M$214,FALSE))</f>
        <v>104.22570521589304</v>
      </c>
      <c r="AC131" s="5">
        <f>BG131+(N$209*_xlfn.NORM.DIST($B131,N$214*N$215+N$213,N$219*N$214,FALSE))+(N$211*_xlfn.NORM.DIST($B131,N$214*N$216+N$213,N$220*N$214,FALSE))+(N$210*_xlfn.NORM.DIST($B131,N$214*N$217+N$213,N$221*N$214,FALSE))+(N$212*_xlfn.NORM.DIST($B131,N$214*N$218+N$213,N$222*N$214,FALSE))</f>
        <v>89.676184439491379</v>
      </c>
      <c r="AD131" s="5">
        <f>BH131+(O$209*_xlfn.NORM.DIST($B131,O$214*O$215+O$213,O$219*O$214,FALSE))+(O$211*_xlfn.NORM.DIST($B131,O$214*O$216+O$213,O$220*O$214,FALSE))+(O$210*_xlfn.NORM.DIST($B131,O$214*O$217+O$213,O$221*O$214,FALSE))+(O$212*_xlfn.NORM.DIST($B131,O$214*O$218+O$213,O$222*O$214,FALSE))</f>
        <v>82.847245664002244</v>
      </c>
      <c r="AE131" s="5"/>
      <c r="AG131" s="5">
        <f t="shared" si="26"/>
        <v>-1.0027833671906308</v>
      </c>
      <c r="AH131" s="5">
        <f t="shared" si="27"/>
        <v>-0.65288697850466804</v>
      </c>
      <c r="AI131" s="5">
        <f t="shared" si="28"/>
        <v>-0.20002899547817776</v>
      </c>
      <c r="AJ131" s="5">
        <f t="shared" si="29"/>
        <v>0.81778321721613167</v>
      </c>
      <c r="AK131" s="5">
        <f t="shared" si="30"/>
        <v>1.0638671849887373</v>
      </c>
      <c r="AL131" s="5">
        <f t="shared" si="31"/>
        <v>0.8702347821140819</v>
      </c>
      <c r="AM131" s="5">
        <f t="shared" si="32"/>
        <v>1.1154258423466388</v>
      </c>
      <c r="AN131" s="5">
        <f t="shared" si="33"/>
        <v>1.7136626771734029</v>
      </c>
      <c r="AO131" s="5">
        <f t="shared" si="34"/>
        <v>1.0158972525301664</v>
      </c>
      <c r="AP131" s="5">
        <f t="shared" si="35"/>
        <v>1.6444343930352261</v>
      </c>
      <c r="AQ131" s="5">
        <f t="shared" si="36"/>
        <v>3.4012947841069519</v>
      </c>
      <c r="AR131" s="5">
        <f t="shared" si="37"/>
        <v>0.99591556050862096</v>
      </c>
      <c r="AS131" s="5">
        <f t="shared" si="38"/>
        <v>1.4384543359977613</v>
      </c>
      <c r="AV131" s="2">
        <f t="shared" si="39"/>
        <v>91.433800580879804</v>
      </c>
      <c r="AW131" s="2">
        <f t="shared" si="40"/>
        <v>93.497907505090808</v>
      </c>
      <c r="AX131" s="2">
        <f t="shared" si="41"/>
        <v>94.735444996911625</v>
      </c>
      <c r="AY131" s="2">
        <f t="shared" si="42"/>
        <v>94.859288903068929</v>
      </c>
      <c r="AZ131" s="2">
        <f t="shared" si="43"/>
        <v>95.611992792173169</v>
      </c>
      <c r="BA131" s="2">
        <f t="shared" si="44"/>
        <v>98.250685339688374</v>
      </c>
      <c r="BB131" s="2">
        <f t="shared" si="45"/>
        <v>99.724350903395475</v>
      </c>
      <c r="BC131" s="2">
        <f t="shared" si="46"/>
        <v>99.975838810430233</v>
      </c>
      <c r="BD131" s="2">
        <f t="shared" si="47"/>
        <v>96.615100180801932</v>
      </c>
      <c r="BE131" s="2">
        <f t="shared" si="48"/>
        <v>92.094114719074298</v>
      </c>
      <c r="BF131" s="2">
        <f t="shared" si="49"/>
        <v>85.705354601848626</v>
      </c>
      <c r="BG131" s="2">
        <f t="shared" si="50"/>
        <v>76.771602872635171</v>
      </c>
      <c r="BH131" s="2">
        <f t="shared" si="51"/>
        <v>66.203718768453228</v>
      </c>
      <c r="BK131" s="2" t="str">
        <f>IF(OR($B131&lt;C$229, AND($B131&gt;C$230, $B131&lt;C$231)), C131, "")</f>
        <v/>
      </c>
      <c r="BL131" s="2" t="str">
        <f>IF(OR($B131&lt;D$229, AND($B131&gt;D$230, $B131&lt;D$231)), D131, "")</f>
        <v/>
      </c>
      <c r="BM131" s="2" t="str">
        <f>IF(OR($B131&lt;E$229, AND($B131&gt;E$230, $B131&lt;E$231)), E131, "")</f>
        <v/>
      </c>
      <c r="BN131" s="2" t="str">
        <f>IF(OR($B131&lt;F$229, AND($B131&gt;F$230, $B131&lt;F$231)), F131, "")</f>
        <v/>
      </c>
      <c r="BO131" s="2" t="str">
        <f>IF(OR($B131&lt;G$229, AND($B131&gt;G$230, $B131&lt;G$231)), G131, "")</f>
        <v/>
      </c>
      <c r="BP131" s="2" t="str">
        <f>IF(OR($B131&lt;H$229, AND($B131&gt;H$230, $B131&lt;H$231)), H131, "")</f>
        <v/>
      </c>
      <c r="BQ131" s="2" t="str">
        <f>IF(OR($B131&lt;I$229, AND($B131&gt;I$230, $B131&lt;I$231)), I131, "")</f>
        <v/>
      </c>
      <c r="BR131" s="2" t="str">
        <f>IF(OR($B131&lt;J$229, AND($B131&gt;J$230, $B131&lt;J$231)), J131, "")</f>
        <v/>
      </c>
      <c r="BS131" s="2" t="str">
        <f>IF(OR($B131&lt;K$229, AND($B131&gt;K$230, $B131&lt;K$231)), K131, "")</f>
        <v/>
      </c>
      <c r="BT131" s="2" t="str">
        <f>IF(OR($B131&lt;L$229, AND($B131&gt;L$230, $B131&lt;L$231)), L131, "")</f>
        <v/>
      </c>
      <c r="BU131" s="2" t="str">
        <f>IF(OR($B131&lt;M$229, AND($B131&gt;M$230, $B131&lt;M$231)), M131, "")</f>
        <v/>
      </c>
      <c r="BV131" s="2" t="str">
        <f>IF(OR($B131&lt;N$229, AND($B131&gt;N$230, $B131&lt;N$231)), N131, "")</f>
        <v/>
      </c>
      <c r="BW131" s="2" t="str">
        <f>IF(OR($B131&lt;O$229, AND($B131&gt;O$230, $B131&lt;O$231)), O131, "")</f>
        <v/>
      </c>
      <c r="BZ131" s="2" t="str">
        <f>IF(OR(AND($B131&gt;C$230, $B131&lt;C$231), $B131&gt;C$232), C131, "")</f>
        <v/>
      </c>
      <c r="CA131" s="2" t="str">
        <f>IF(OR(AND($B131&gt;D$230, $B131&lt;D$231), $B131&gt;D$232), D131, "")</f>
        <v/>
      </c>
      <c r="CB131" s="2" t="str">
        <f>IF(OR(AND($B131&gt;E$230, $B131&lt;E$231), $B131&gt;E$232), E131, "")</f>
        <v/>
      </c>
      <c r="CC131" s="2" t="str">
        <f>IF(OR(AND($B131&gt;F$230, $B131&lt;F$231), $B131&gt;F$232), F131, "")</f>
        <v/>
      </c>
      <c r="CD131" s="2" t="str">
        <f>IF(OR(AND($B131&gt;G$230, $B131&lt;G$231), $B131&gt;G$232), G131, "")</f>
        <v/>
      </c>
      <c r="CE131" s="2" t="str">
        <f>IF(OR(AND($B131&gt;H$230, $B131&lt;H$231), $B131&gt;H$232), H131, "")</f>
        <v/>
      </c>
      <c r="CF131" s="2" t="str">
        <f>IF(OR(AND($B131&gt;I$230, $B131&lt;I$231), $B131&gt;I$232), I131, "")</f>
        <v/>
      </c>
      <c r="CG131" s="2" t="str">
        <f>IF(OR(AND($B131&gt;J$230, $B131&lt;J$231), $B131&gt;J$232), J131, "")</f>
        <v/>
      </c>
      <c r="CH131" s="2" t="str">
        <f>IF(OR(AND($B131&gt;K$230, $B131&lt;K$231), $B131&gt;K$232), K131, "")</f>
        <v/>
      </c>
      <c r="CI131" s="2" t="str">
        <f>IF(OR(AND($B131&gt;L$230, $B131&lt;L$231), $B131&gt;L$232), L131, "")</f>
        <v/>
      </c>
      <c r="CJ131" s="2" t="str">
        <f>IF(OR(AND($B131&gt;M$230, $B131&lt;M$231), $B131&gt;M$232), M131, "")</f>
        <v/>
      </c>
      <c r="CK131" s="2" t="str">
        <f>IF(OR(AND($B131&gt;N$230, $B131&lt;N$231), $B131&gt;N$232), N131, "")</f>
        <v/>
      </c>
      <c r="CL131" s="2" t="str">
        <f>IF(OR(AND($B131&gt;O$230, $B131&lt;O$231), $B131&gt;O$232), O131, "")</f>
        <v/>
      </c>
      <c r="CO131" s="2">
        <f>BK$207*$B131+BK$209</f>
        <v>94.128183743614187</v>
      </c>
      <c r="CP131" s="2">
        <f>BL$207*$B131+BL$209</f>
        <v>96.0276306914147</v>
      </c>
      <c r="CQ131" s="2">
        <f>BM$207*$B131+BM$209</f>
        <v>96.437578997195885</v>
      </c>
      <c r="CR131" s="2">
        <f>BN$207*$B131+BN$209</f>
        <v>96.51647891904932</v>
      </c>
      <c r="CS131" s="2">
        <f>BO$207*$B131+BO$209</f>
        <v>97.350052001642283</v>
      </c>
      <c r="CT131" s="2">
        <f>BP$207*$B131+BP$209</f>
        <v>100.14124421231686</v>
      </c>
      <c r="CU131" s="2">
        <f>BQ$207*$B131+BQ$209</f>
        <v>102.5033133714408</v>
      </c>
      <c r="CV131" s="2">
        <f>BR$207*$B131+BR$209</f>
        <v>103.33648332289503</v>
      </c>
      <c r="CW131" s="2">
        <f>BS$207*$B131+BS$209</f>
        <v>100.12561109894797</v>
      </c>
      <c r="CX131" s="2">
        <f>BT$207*$B131+BT$209</f>
        <v>95.062537586325675</v>
      </c>
      <c r="CY131" s="2">
        <f>BU$207*$B131+BU$209</f>
        <v>88.59720578113739</v>
      </c>
      <c r="CZ131" s="2">
        <f>BV$207*$B131+BV$209</f>
        <v>79.353788018077395</v>
      </c>
      <c r="DA131" s="2">
        <f>BW$207*$B131+BW$209</f>
        <v>67.936348819018392</v>
      </c>
      <c r="DD131" s="2">
        <f>BZ$207*$B131+BZ$209</f>
        <v>91.071679254109526</v>
      </c>
      <c r="DE131" s="2">
        <f>CA$207*$B131+CA$209</f>
        <v>93.226994172861595</v>
      </c>
      <c r="DF131" s="2">
        <f>CB$207*$B131+CB$209</f>
        <v>94.558718912148805</v>
      </c>
      <c r="DG131" s="2">
        <f>CC$207*$B131+CC$209</f>
        <v>94.704887297847776</v>
      </c>
      <c r="DH131" s="2">
        <f>CD$207*$B131+CD$209</f>
        <v>95.440624291995292</v>
      </c>
      <c r="DI131" s="2">
        <f>CE$207*$B131+CE$209</f>
        <v>98.058060786660889</v>
      </c>
      <c r="DJ131" s="2">
        <f>CF$207*$B131+CF$209</f>
        <v>99.457668379566215</v>
      </c>
      <c r="DK131" s="2">
        <f>CG$207*$B131+CG$209</f>
        <v>99.641863882220335</v>
      </c>
      <c r="DL131" s="2">
        <f>CH$207*$B131+CH$209</f>
        <v>96.271850835253971</v>
      </c>
      <c r="DM131" s="2">
        <f>CI$207*$B131+CI$209</f>
        <v>91.792361258428002</v>
      </c>
      <c r="DN131" s="2">
        <f>CJ$207*$B131+CJ$209</f>
        <v>85.398164126687746</v>
      </c>
      <c r="DO131" s="2">
        <f>CK$207*$B131+CK$209</f>
        <v>76.541307370438105</v>
      </c>
      <c r="DP131" s="2">
        <f>CL$207*$B131+CL$209</f>
        <v>66.029903990811107</v>
      </c>
      <c r="DS131" s="2">
        <f>POWER(10,($B131-C$227)/C$228)/(1+POWER(10,($B131-C$227)/C$228))</f>
        <v>0.88152435960303277</v>
      </c>
      <c r="DT131" s="2">
        <f>POWER(10,($B131-D$227)/D$228)/(1+POWER(10,($B131-D$227)/D$228))</f>
        <v>0.90326722856231878</v>
      </c>
      <c r="DU131" s="2">
        <f>POWER(10,($B131-E$227)/E$228)/(1+POWER(10,($B131-E$227)/E$228))</f>
        <v>0.90593973113310056</v>
      </c>
      <c r="DV131" s="2">
        <f>POWER(10,($B131-F$227)/F$228)/(1+POWER(10,($B131-F$227)/F$228))</f>
        <v>0.91477019245720259</v>
      </c>
      <c r="DW131" s="2">
        <f>POWER(10,($B131-G$227)/G$228)/(1+POWER(10,($B131-G$227)/G$228))</f>
        <v>0.91025138091791868</v>
      </c>
      <c r="DX131" s="2">
        <f>POWER(10,($B131-H$227)/H$228)/(1+POWER(10,($B131-H$227)/H$228))</f>
        <v>0.90753356106084693</v>
      </c>
      <c r="DY131" s="2">
        <f>POWER(10,($B131-I$227)/I$228)/(1+POWER(10,($B131-I$227)/I$228))</f>
        <v>0.91243807976939395</v>
      </c>
      <c r="DZ131" s="2">
        <f>POWER(10,($B131-J$227)/J$228)/(1+POWER(10,($B131-J$227)/J$228))</f>
        <v>0.90960505308527795</v>
      </c>
      <c r="EA131" s="2">
        <f>POWER(10,($B131-K$227)/K$228)/(1+POWER(10,($B131-K$227)/K$228))</f>
        <v>0.91093131848867404</v>
      </c>
      <c r="EB131" s="2">
        <f>POWER(10,($B131-L$227)/L$228)/(1+POWER(10,($B131-L$227)/L$228))</f>
        <v>0.90772562993865313</v>
      </c>
      <c r="EC131" s="2">
        <f>POWER(10,($B131-M$227)/M$228)/(1+POWER(10,($B131-M$227)/M$228))</f>
        <v>0.90397421842456771</v>
      </c>
      <c r="ED131" s="2">
        <f>POWER(10,($B131-N$227)/N$228)/(1+POWER(10,($B131-N$227)/N$228))</f>
        <v>0.91811659134779633</v>
      </c>
      <c r="EE131" s="2">
        <f>POWER(10,($B131-O$227)/O$228)/(1+POWER(10,($B131-O$227)/O$228))</f>
        <v>0.90882779555411064</v>
      </c>
    </row>
    <row r="132" spans="2:135" x14ac:dyDescent="0.25">
      <c r="B132" s="2">
        <v>126</v>
      </c>
      <c r="C132">
        <v>91.516999999999996</v>
      </c>
      <c r="D132">
        <v>94.4</v>
      </c>
      <c r="E132">
        <v>98.542000000000002</v>
      </c>
      <c r="F132">
        <v>97.864000000000004</v>
      </c>
      <c r="G132">
        <v>100.69499999999999</v>
      </c>
      <c r="H132">
        <v>106.407</v>
      </c>
      <c r="I132">
        <v>107.47499999999999</v>
      </c>
      <c r="J132">
        <v>109.068</v>
      </c>
      <c r="K132">
        <v>106.39</v>
      </c>
      <c r="L132">
        <v>104.78</v>
      </c>
      <c r="M132">
        <v>102.91500000000001</v>
      </c>
      <c r="N132">
        <v>86.032799999999995</v>
      </c>
      <c r="O132">
        <v>81.333299999999994</v>
      </c>
      <c r="R132" s="5">
        <f>AV132+(C$209*_xlfn.NORM.DIST($B132,C$214*C$215+C$213,C$219*C$214,FALSE))+(C$211*_xlfn.NORM.DIST($B132,C$214*C$216+C$213,C$220*C$214,FALSE))+(C$210*_xlfn.NORM.DIST($B132,C$214*C$217+C$213,C$221*C$214,FALSE))+(C$212*_xlfn.NORM.DIST($B132,C$214*C$218+C$213,C$222*C$214,FALSE))</f>
        <v>91.974825739224215</v>
      </c>
      <c r="S132" s="5">
        <f>AW132+(D$209*_xlfn.NORM.DIST($B132,D$214*D$215+D$213,D$219*D$214,FALSE))+(D$211*_xlfn.NORM.DIST($B132,D$214*D$216+D$213,D$220*D$214,FALSE))+(D$210*_xlfn.NORM.DIST($B132,D$214*D$217+D$213,D$221*D$214,FALSE))+(D$212*_xlfn.NORM.DIST($B132,D$214*D$218+D$213,D$222*D$214,FALSE))</f>
        <v>95.338748822103071</v>
      </c>
      <c r="T132" s="5">
        <f>AX132+(E$209*_xlfn.NORM.DIST($B132,E$214*E$215+E$213,E$219*E$214,FALSE))+(E$211*_xlfn.NORM.DIST($B132,E$214*E$216+E$213,E$220*E$214,FALSE))+(E$210*_xlfn.NORM.DIST($B132,E$214*E$217+E$213,E$221*E$214,FALSE))+(E$212*_xlfn.NORM.DIST($B132,E$214*E$218+E$213,E$222*E$214,FALSE))</f>
        <v>97.801175487461663</v>
      </c>
      <c r="U132" s="5">
        <f>AY132+(F$209*_xlfn.NORM.DIST($B132,F$214*F$215+F$213,F$219*F$214,FALSE))+(F$211*_xlfn.NORM.DIST($B132,F$214*F$216+F$213,F$220*F$214,FALSE))+(F$210*_xlfn.NORM.DIST($B132,F$214*F$217+F$213,F$221*F$214,FALSE))+(F$212*_xlfn.NORM.DIST($B132,F$214*F$218+F$213,F$222*F$214,FALSE))</f>
        <v>97.657448655826173</v>
      </c>
      <c r="V132" s="5">
        <f>AZ132+(G$209*_xlfn.NORM.DIST($B132,G$214*G$215+G$213,G$219*G$214,FALSE))+(G$211*_xlfn.NORM.DIST($B132,G$214*G$216+G$213,G$220*G$214,FALSE))+(G$210*_xlfn.NORM.DIST($B132,G$214*G$217+G$213,G$221*G$214,FALSE))+(G$212*_xlfn.NORM.DIST($B132,G$214*G$218+G$213,G$222*G$214,FALSE))</f>
        <v>100.62800065817183</v>
      </c>
      <c r="W132" s="5">
        <f>BA132+(H$209*_xlfn.NORM.DIST($B132,H$214*H$215+H$213,H$219*H$214,FALSE))+(H$211*_xlfn.NORM.DIST($B132,H$214*H$216+H$213,H$220*H$214,FALSE))+(H$210*_xlfn.NORM.DIST($B132,H$214*H$217+H$213,H$221*H$214,FALSE))+(H$212*_xlfn.NORM.DIST($B132,H$214*H$218+H$213,H$222*H$214,FALSE))</f>
        <v>105.15351468076399</v>
      </c>
      <c r="X132" s="5">
        <f>BB132+(I$209*_xlfn.NORM.DIST($B132,I$214*I$215+I$213,I$219*I$214,FALSE))+(I$211*_xlfn.NORM.DIST($B132,I$214*I$216+I$213,I$220*I$214,FALSE))+(I$210*_xlfn.NORM.DIST($B132,I$214*I$217+I$213,I$221*I$214,FALSE))+(I$212*_xlfn.NORM.DIST($B132,I$214*I$218+I$213,I$222*I$214,FALSE))</f>
        <v>106.73425181281623</v>
      </c>
      <c r="Y132" s="5">
        <f>BC132+(J$209*_xlfn.NORM.DIST($B132,J$214*J$215+J$213,J$219*J$214,FALSE))+(J$211*_xlfn.NORM.DIST($B132,J$214*J$216+J$213,J$220*J$214,FALSE))+(J$210*_xlfn.NORM.DIST($B132,J$214*J$217+J$213,J$221*J$214,FALSE))+(J$212*_xlfn.NORM.DIST($B132,J$214*J$218+J$213,J$222*J$214,FALSE))</f>
        <v>108.80748877094025</v>
      </c>
      <c r="Z132" s="5">
        <f>BD132+(K$209*_xlfn.NORM.DIST($B132,K$214*K$215+K$213,K$219*K$214,FALSE))+(K$211*_xlfn.NORM.DIST($B132,K$214*K$216+K$213,K$220*K$214,FALSE))+(K$210*_xlfn.NORM.DIST($B132,K$214*K$217+K$213,K$221*K$214,FALSE))+(K$212*_xlfn.NORM.DIST($B132,K$214*K$218+K$213,K$222*K$214,FALSE))</f>
        <v>106.23984350151233</v>
      </c>
      <c r="AA132" s="5">
        <f>BE132+(L$209*_xlfn.NORM.DIST($B132,L$214*L$215+L$213,L$219*L$214,FALSE))+(L$211*_xlfn.NORM.DIST($B132,L$214*L$216+L$213,L$220*L$214,FALSE))+(L$210*_xlfn.NORM.DIST($B132,L$214*L$217+L$213,L$221*L$214,FALSE))+(L$212*_xlfn.NORM.DIST($B132,L$214*L$218+L$213,L$222*L$214,FALSE))</f>
        <v>104.11867647968047</v>
      </c>
      <c r="AB132" s="5">
        <f>BF132+(M$209*_xlfn.NORM.DIST($B132,M$214*M$215+M$213,M$219*M$214,FALSE))+(M$211*_xlfn.NORM.DIST($B132,M$214*M$216+M$213,M$220*M$214,FALSE))+(M$210*_xlfn.NORM.DIST($B132,M$214*M$217+M$213,M$221*M$214,FALSE))+(M$212*_xlfn.NORM.DIST($B132,M$214*M$218+M$213,M$222*M$214,FALSE))</f>
        <v>100.89868091232866</v>
      </c>
      <c r="AC132" s="5">
        <f>BG132+(N$209*_xlfn.NORM.DIST($B132,N$214*N$215+N$213,N$219*N$214,FALSE))+(N$211*_xlfn.NORM.DIST($B132,N$214*N$216+N$213,N$220*N$214,FALSE))+(N$210*_xlfn.NORM.DIST($B132,N$214*N$217+N$213,N$221*N$214,FALSE))+(N$212*_xlfn.NORM.DIST($B132,N$214*N$218+N$213,N$222*N$214,FALSE))</f>
        <v>86.752749426312533</v>
      </c>
      <c r="AD132" s="5">
        <f>BH132+(O$209*_xlfn.NORM.DIST($B132,O$214*O$215+O$213,O$219*O$214,FALSE))+(O$211*_xlfn.NORM.DIST($B132,O$214*O$216+O$213,O$220*O$214,FALSE))+(O$210*_xlfn.NORM.DIST($B132,O$214*O$217+O$213,O$221*O$214,FALSE))+(O$212*_xlfn.NORM.DIST($B132,O$214*O$218+O$213,O$222*O$214,FALSE))</f>
        <v>80.150802585359187</v>
      </c>
      <c r="AE132" s="5"/>
      <c r="AG132" s="5">
        <f t="shared" si="26"/>
        <v>-0.45782573922421932</v>
      </c>
      <c r="AH132" s="5">
        <f t="shared" si="27"/>
        <v>-0.93874882210306509</v>
      </c>
      <c r="AI132" s="5">
        <f t="shared" si="28"/>
        <v>0.74082451253833881</v>
      </c>
      <c r="AJ132" s="5">
        <f t="shared" si="29"/>
        <v>0.20655134417383181</v>
      </c>
      <c r="AK132" s="5">
        <f t="shared" si="30"/>
        <v>6.6999341828164916E-2</v>
      </c>
      <c r="AL132" s="5">
        <f t="shared" si="31"/>
        <v>1.253485319236006</v>
      </c>
      <c r="AM132" s="5">
        <f t="shared" si="32"/>
        <v>0.74074818718376889</v>
      </c>
      <c r="AN132" s="5">
        <f t="shared" si="33"/>
        <v>0.26051122905974466</v>
      </c>
      <c r="AO132" s="5">
        <f t="shared" si="34"/>
        <v>0.15015649848767509</v>
      </c>
      <c r="AP132" s="5">
        <f t="shared" si="35"/>
        <v>0.66132352031952735</v>
      </c>
      <c r="AQ132" s="5">
        <f t="shared" si="36"/>
        <v>2.0163190876713486</v>
      </c>
      <c r="AR132" s="5">
        <f t="shared" si="37"/>
        <v>-0.71994942631253878</v>
      </c>
      <c r="AS132" s="5">
        <f t="shared" si="38"/>
        <v>1.1824974146408067</v>
      </c>
      <c r="AV132" s="2">
        <f t="shared" si="39"/>
        <v>91.334564904848634</v>
      </c>
      <c r="AW132" s="2">
        <f t="shared" si="40"/>
        <v>93.414924387964916</v>
      </c>
      <c r="AX132" s="2">
        <f t="shared" si="41"/>
        <v>94.672894804413588</v>
      </c>
      <c r="AY132" s="2">
        <f t="shared" si="42"/>
        <v>94.798956812271399</v>
      </c>
      <c r="AZ132" s="2">
        <f t="shared" si="43"/>
        <v>95.574693986632084</v>
      </c>
      <c r="BA132" s="2">
        <f t="shared" si="44"/>
        <v>98.220330866611135</v>
      </c>
      <c r="BB132" s="2">
        <f t="shared" si="45"/>
        <v>99.669917301087651</v>
      </c>
      <c r="BC132" s="2">
        <f t="shared" si="46"/>
        <v>99.904593030940006</v>
      </c>
      <c r="BD132" s="2">
        <f t="shared" si="47"/>
        <v>96.531055076054699</v>
      </c>
      <c r="BE132" s="2">
        <f t="shared" si="48"/>
        <v>92.017850087917608</v>
      </c>
      <c r="BF132" s="2">
        <f t="shared" si="49"/>
        <v>85.633263587156065</v>
      </c>
      <c r="BG132" s="2">
        <f t="shared" si="50"/>
        <v>76.719301017242742</v>
      </c>
      <c r="BH132" s="2">
        <f t="shared" si="51"/>
        <v>66.168521445667153</v>
      </c>
      <c r="BK132" s="2" t="str">
        <f>IF(OR($B132&lt;C$229, AND($B132&gt;C$230, $B132&lt;C$231)), C132, "")</f>
        <v/>
      </c>
      <c r="BL132" s="2" t="str">
        <f>IF(OR($B132&lt;D$229, AND($B132&gt;D$230, $B132&lt;D$231)), D132, "")</f>
        <v/>
      </c>
      <c r="BM132" s="2" t="str">
        <f>IF(OR($B132&lt;E$229, AND($B132&gt;E$230, $B132&lt;E$231)), E132, "")</f>
        <v/>
      </c>
      <c r="BN132" s="2" t="str">
        <f>IF(OR($B132&lt;F$229, AND($B132&gt;F$230, $B132&lt;F$231)), F132, "")</f>
        <v/>
      </c>
      <c r="BO132" s="2" t="str">
        <f>IF(OR($B132&lt;G$229, AND($B132&gt;G$230, $B132&lt;G$231)), G132, "")</f>
        <v/>
      </c>
      <c r="BP132" s="2" t="str">
        <f>IF(OR($B132&lt;H$229, AND($B132&gt;H$230, $B132&lt;H$231)), H132, "")</f>
        <v/>
      </c>
      <c r="BQ132" s="2" t="str">
        <f>IF(OR($B132&lt;I$229, AND($B132&gt;I$230, $B132&lt;I$231)), I132, "")</f>
        <v/>
      </c>
      <c r="BR132" s="2" t="str">
        <f>IF(OR($B132&lt;J$229, AND($B132&gt;J$230, $B132&lt;J$231)), J132, "")</f>
        <v/>
      </c>
      <c r="BS132" s="2" t="str">
        <f>IF(OR($B132&lt;K$229, AND($B132&gt;K$230, $B132&lt;K$231)), K132, "")</f>
        <v/>
      </c>
      <c r="BT132" s="2" t="str">
        <f>IF(OR($B132&lt;L$229, AND($B132&gt;L$230, $B132&lt;L$231)), L132, "")</f>
        <v/>
      </c>
      <c r="BU132" s="2" t="str">
        <f>IF(OR($B132&lt;M$229, AND($B132&gt;M$230, $B132&lt;M$231)), M132, "")</f>
        <v/>
      </c>
      <c r="BV132" s="2" t="str">
        <f>IF(OR($B132&lt;N$229, AND($B132&gt;N$230, $B132&lt;N$231)), N132, "")</f>
        <v/>
      </c>
      <c r="BW132" s="2" t="str">
        <f>IF(OR($B132&lt;O$229, AND($B132&gt;O$230, $B132&lt;O$231)), O132, "")</f>
        <v/>
      </c>
      <c r="BZ132" s="2" t="str">
        <f>IF(OR(AND($B132&gt;C$230, $B132&lt;C$231), $B132&gt;C$232), C132, "")</f>
        <v/>
      </c>
      <c r="CA132" s="2" t="str">
        <f>IF(OR(AND($B132&gt;D$230, $B132&lt;D$231), $B132&gt;D$232), D132, "")</f>
        <v/>
      </c>
      <c r="CB132" s="2" t="str">
        <f>IF(OR(AND($B132&gt;E$230, $B132&lt;E$231), $B132&gt;E$232), E132, "")</f>
        <v/>
      </c>
      <c r="CC132" s="2" t="str">
        <f>IF(OR(AND($B132&gt;F$230, $B132&lt;F$231), $B132&gt;F$232), F132, "")</f>
        <v/>
      </c>
      <c r="CD132" s="2" t="str">
        <f>IF(OR(AND($B132&gt;G$230, $B132&lt;G$231), $B132&gt;G$232), G132, "")</f>
        <v/>
      </c>
      <c r="CE132" s="2" t="str">
        <f>IF(OR(AND($B132&gt;H$230, $B132&lt;H$231), $B132&gt;H$232), H132, "")</f>
        <v/>
      </c>
      <c r="CF132" s="2" t="str">
        <f>IF(OR(AND($B132&gt;I$230, $B132&lt;I$231), $B132&gt;I$232), I132, "")</f>
        <v/>
      </c>
      <c r="CG132" s="2" t="str">
        <f>IF(OR(AND($B132&gt;J$230, $B132&lt;J$231), $B132&gt;J$232), J132, "")</f>
        <v/>
      </c>
      <c r="CH132" s="2" t="str">
        <f>IF(OR(AND($B132&gt;K$230, $B132&lt;K$231), $B132&gt;K$232), K132, "")</f>
        <v/>
      </c>
      <c r="CI132" s="2" t="str">
        <f>IF(OR(AND($B132&gt;L$230, $B132&lt;L$231), $B132&gt;L$232), L132, "")</f>
        <v/>
      </c>
      <c r="CJ132" s="2" t="str">
        <f>IF(OR(AND($B132&gt;M$230, $B132&lt;M$231), $B132&gt;M$232), M132, "")</f>
        <v/>
      </c>
      <c r="CK132" s="2" t="str">
        <f>IF(OR(AND($B132&gt;N$230, $B132&lt;N$231), $B132&gt;N$232), N132, "")</f>
        <v/>
      </c>
      <c r="CL132" s="2" t="str">
        <f>IF(OR(AND($B132&gt;O$230, $B132&lt;O$231), $B132&gt;O$232), O132, "")</f>
        <v/>
      </c>
      <c r="CO132" s="2">
        <f>BK$207*$B132+BK$209</f>
        <v>94.143497980652</v>
      </c>
      <c r="CP132" s="2">
        <f>BL$207*$B132+BL$209</f>
        <v>96.036040398482513</v>
      </c>
      <c r="CQ132" s="2">
        <f>BM$207*$B132+BM$209</f>
        <v>96.434104446818012</v>
      </c>
      <c r="CR132" s="2">
        <f>BN$207*$B132+BN$209</f>
        <v>96.514743738055941</v>
      </c>
      <c r="CS132" s="2">
        <f>BO$207*$B132+BO$209</f>
        <v>97.369135309761035</v>
      </c>
      <c r="CT132" s="2">
        <f>BP$207*$B132+BP$209</f>
        <v>100.17880710646115</v>
      </c>
      <c r="CU132" s="2">
        <f>BQ$207*$B132+BQ$209</f>
        <v>102.54724292571699</v>
      </c>
      <c r="CV132" s="2">
        <f>BR$207*$B132+BR$209</f>
        <v>103.38635511545777</v>
      </c>
      <c r="CW132" s="2">
        <f>BS$207*$B132+BS$209</f>
        <v>100.16791110358645</v>
      </c>
      <c r="CX132" s="2">
        <f>BT$207*$B132+BT$209</f>
        <v>95.092793875183546</v>
      </c>
      <c r="CY132" s="2">
        <f>BU$207*$B132+BU$209</f>
        <v>88.634881933887613</v>
      </c>
      <c r="CZ132" s="2">
        <f>BV$207*$B132+BV$209</f>
        <v>79.397223677407567</v>
      </c>
      <c r="DA132" s="2">
        <f>BW$207*$B132+BW$209</f>
        <v>67.967183831477882</v>
      </c>
      <c r="DD132" s="2">
        <f>BZ$207*$B132+BZ$209</f>
        <v>90.990265605398093</v>
      </c>
      <c r="DE132" s="2">
        <f>CA$207*$B132+CA$209</f>
        <v>93.158922233634684</v>
      </c>
      <c r="DF132" s="2">
        <f>CB$207*$B132+CB$209</f>
        <v>94.50612479099</v>
      </c>
      <c r="DG132" s="2">
        <f>CC$207*$B132+CC$209</f>
        <v>94.653161736085494</v>
      </c>
      <c r="DH132" s="2">
        <f>CD$207*$B132+CD$209</f>
        <v>95.413334059024194</v>
      </c>
      <c r="DI132" s="2">
        <f>CE$207*$B132+CE$209</f>
        <v>98.038344126741194</v>
      </c>
      <c r="DJ132" s="2">
        <f>CF$207*$B132+CF$209</f>
        <v>99.418091114710748</v>
      </c>
      <c r="DK132" s="2">
        <f>CG$207*$B132+CG$209</f>
        <v>99.589026902715148</v>
      </c>
      <c r="DL132" s="2">
        <f>CH$207*$B132+CH$209</f>
        <v>96.206741223904004</v>
      </c>
      <c r="DM132" s="2">
        <f>CI$207*$B132+CI$209</f>
        <v>91.732772108549526</v>
      </c>
      <c r="DN132" s="2">
        <f>CJ$207*$B132+CJ$209</f>
        <v>85.342468357784639</v>
      </c>
      <c r="DO132" s="2">
        <f>CK$207*$B132+CK$209</f>
        <v>76.50148184274336</v>
      </c>
      <c r="DP132" s="2">
        <f>CL$207*$B132+CL$209</f>
        <v>66.003959085531662</v>
      </c>
      <c r="DS132" s="2">
        <f>POWER(10,($B132-C$227)/C$228)/(1+POWER(10,($B132-C$227)/C$228))</f>
        <v>0.89081067981143924</v>
      </c>
      <c r="DT132" s="2">
        <f>POWER(10,($B132-D$227)/D$228)/(1+POWER(10,($B132-D$227)/D$228))</f>
        <v>0.91102132770978383</v>
      </c>
      <c r="DU132" s="2">
        <f>POWER(10,($B132-E$227)/E$228)/(1+POWER(10,($B132-E$227)/E$228))</f>
        <v>0.91350011763896644</v>
      </c>
      <c r="DV132" s="2">
        <f>POWER(10,($B132-F$227)/F$228)/(1+POWER(10,($B132-F$227)/F$228))</f>
        <v>0.92168216278864845</v>
      </c>
      <c r="DW132" s="2">
        <f>POWER(10,($B132-G$227)/G$228)/(1+POWER(10,($B132-G$227)/G$228))</f>
        <v>0.91749676632679</v>
      </c>
      <c r="DX132" s="2">
        <f>POWER(10,($B132-H$227)/H$228)/(1+POWER(10,($B132-H$227)/H$228))</f>
        <v>0.91497786152145744</v>
      </c>
      <c r="DY132" s="2">
        <f>POWER(10,($B132-I$227)/I$228)/(1+POWER(10,($B132-I$227)/I$228))</f>
        <v>0.91952254106331821</v>
      </c>
      <c r="DZ132" s="2">
        <f>POWER(10,($B132-J$227)/J$228)/(1+POWER(10,($B132-J$227)/J$228))</f>
        <v>0.91689785276766089</v>
      </c>
      <c r="EA132" s="2">
        <f>POWER(10,($B132-K$227)/K$228)/(1+POWER(10,($B132-K$227)/K$228))</f>
        <v>0.9181267499245227</v>
      </c>
      <c r="EB132" s="2">
        <f>POWER(10,($B132-L$227)/L$228)/(1+POWER(10,($B132-L$227)/L$228))</f>
        <v>0.91515591291729181</v>
      </c>
      <c r="EC132" s="2">
        <f>POWER(10,($B132-M$227)/M$228)/(1+POWER(10,($B132-M$227)/M$228))</f>
        <v>0.91167718676594289</v>
      </c>
      <c r="ED132" s="2">
        <f>POWER(10,($B132-N$227)/N$228)/(1+POWER(10,($B132-N$227)/N$228))</f>
        <v>0.9247794910817233</v>
      </c>
      <c r="EE132" s="2">
        <f>POWER(10,($B132-O$227)/O$228)/(1+POWER(10,($B132-O$227)/O$228))</f>
        <v>0.91617752349786474</v>
      </c>
    </row>
    <row r="133" spans="2:135" x14ac:dyDescent="0.25">
      <c r="B133" s="2">
        <v>127</v>
      </c>
      <c r="C133">
        <v>90.552000000000007</v>
      </c>
      <c r="D133">
        <v>92.56</v>
      </c>
      <c r="E133">
        <v>97.948999999999998</v>
      </c>
      <c r="F133">
        <v>97.254000000000005</v>
      </c>
      <c r="G133">
        <v>98.965999999999994</v>
      </c>
      <c r="H133">
        <v>103.203</v>
      </c>
      <c r="I133">
        <v>103.136</v>
      </c>
      <c r="J133">
        <v>105.81399999999999</v>
      </c>
      <c r="K133">
        <v>103.76300000000001</v>
      </c>
      <c r="L133">
        <v>101.78</v>
      </c>
      <c r="M133">
        <v>99.22</v>
      </c>
      <c r="N133">
        <v>84.3279</v>
      </c>
      <c r="O133">
        <v>77.523799999999994</v>
      </c>
      <c r="R133" s="5">
        <f>AV133+(C$209*_xlfn.NORM.DIST($B133,C$214*C$215+C$213,C$219*C$214,FALSE))+(C$211*_xlfn.NORM.DIST($B133,C$214*C$216+C$213,C$220*C$214,FALSE))+(C$210*_xlfn.NORM.DIST($B133,C$214*C$217+C$213,C$221*C$214,FALSE))+(C$212*_xlfn.NORM.DIST($B133,C$214*C$218+C$213,C$222*C$214,FALSE))</f>
        <v>91.816370604298896</v>
      </c>
      <c r="S133" s="5">
        <f>AW133+(D$209*_xlfn.NORM.DIST($B133,D$214*D$215+D$213,D$219*D$214,FALSE))+(D$211*_xlfn.NORM.DIST($B133,D$214*D$216+D$213,D$220*D$214,FALSE))+(D$210*_xlfn.NORM.DIST($B133,D$214*D$217+D$213,D$221*D$214,FALSE))+(D$212*_xlfn.NORM.DIST($B133,D$214*D$218+D$213,D$222*D$214,FALSE))</f>
        <v>94.787995837695433</v>
      </c>
      <c r="T133" s="5">
        <f>AX133+(E$209*_xlfn.NORM.DIST($B133,E$214*E$215+E$213,E$219*E$214,FALSE))+(E$211*_xlfn.NORM.DIST($B133,E$214*E$216+E$213,E$220*E$214,FALSE))+(E$210*_xlfn.NORM.DIST($B133,E$214*E$217+E$213,E$221*E$214,FALSE))+(E$212*_xlfn.NORM.DIST($B133,E$214*E$218+E$213,E$222*E$214,FALSE))</f>
        <v>96.870407177672234</v>
      </c>
      <c r="U133" s="5">
        <f>AY133+(F$209*_xlfn.NORM.DIST($B133,F$214*F$215+F$213,F$219*F$214,FALSE))+(F$211*_xlfn.NORM.DIST($B133,F$214*F$216+F$213,F$220*F$214,FALSE))+(F$210*_xlfn.NORM.DIST($B133,F$214*F$217+F$213,F$221*F$214,FALSE))+(F$212*_xlfn.NORM.DIST($B133,F$214*F$218+F$213,F$222*F$214,FALSE))</f>
        <v>96.711098495440396</v>
      </c>
      <c r="V133" s="5">
        <f>AZ133+(G$209*_xlfn.NORM.DIST($B133,G$214*G$215+G$213,G$219*G$214,FALSE))+(G$211*_xlfn.NORM.DIST($B133,G$214*G$216+G$213,G$220*G$214,FALSE))+(G$210*_xlfn.NORM.DIST($B133,G$214*G$217+G$213,G$221*G$214,FALSE))+(G$212*_xlfn.NORM.DIST($B133,G$214*G$218+G$213,G$222*G$214,FALSE))</f>
        <v>99.1772724631426</v>
      </c>
      <c r="W133" s="5">
        <f>BA133+(H$209*_xlfn.NORM.DIST($B133,H$214*H$215+H$213,H$219*H$214,FALSE))+(H$211*_xlfn.NORM.DIST($B133,H$214*H$216+H$213,H$220*H$214,FALSE))+(H$210*_xlfn.NORM.DIST($B133,H$214*H$217+H$213,H$221*H$214,FALSE))+(H$212*_xlfn.NORM.DIST($B133,H$214*H$218+H$213,H$222*H$214,FALSE))</f>
        <v>103.2431672455324</v>
      </c>
      <c r="X133" s="5">
        <f>BB133+(I$209*_xlfn.NORM.DIST($B133,I$214*I$215+I$213,I$219*I$214,FALSE))+(I$211*_xlfn.NORM.DIST($B133,I$214*I$216+I$213,I$220*I$214,FALSE))+(I$210*_xlfn.NORM.DIST($B133,I$214*I$217+I$213,I$221*I$214,FALSE))+(I$212*_xlfn.NORM.DIST($B133,I$214*I$218+I$213,I$222*I$214,FALSE))</f>
        <v>104.56741146154739</v>
      </c>
      <c r="Y133" s="5">
        <f>BC133+(J$209*_xlfn.NORM.DIST($B133,J$214*J$215+J$213,J$219*J$214,FALSE))+(J$211*_xlfn.NORM.DIST($B133,J$214*J$216+J$213,J$220*J$214,FALSE))+(J$210*_xlfn.NORM.DIST($B133,J$214*J$217+J$213,J$221*J$214,FALSE))+(J$212*_xlfn.NORM.DIST($B133,J$214*J$218+J$213,J$222*J$214,FALSE))</f>
        <v>106.23782424859499</v>
      </c>
      <c r="Z133" s="5">
        <f>BD133+(K$209*_xlfn.NORM.DIST($B133,K$214*K$215+K$213,K$219*K$214,FALSE))+(K$211*_xlfn.NORM.DIST($B133,K$214*K$216+K$213,K$220*K$214,FALSE))+(K$210*_xlfn.NORM.DIST($B133,K$214*K$217+K$213,K$221*K$214,FALSE))+(K$212*_xlfn.NORM.DIST($B133,K$214*K$218+K$213,K$222*K$214,FALSE))</f>
        <v>103.48514456124502</v>
      </c>
      <c r="AA133" s="5">
        <f>BE133+(L$209*_xlfn.NORM.DIST($B133,L$214*L$215+L$213,L$219*L$214,FALSE))+(L$211*_xlfn.NORM.DIST($B133,L$214*L$216+L$213,L$220*L$214,FALSE))+(L$210*_xlfn.NORM.DIST($B133,L$214*L$217+L$213,L$221*L$214,FALSE))+(L$212*_xlfn.NORM.DIST($B133,L$214*L$218+L$213,L$222*L$214,FALSE))</f>
        <v>100.97998239497061</v>
      </c>
      <c r="AB133" s="5">
        <f>BF133+(M$209*_xlfn.NORM.DIST($B133,M$214*M$215+M$213,M$219*M$214,FALSE))+(M$211*_xlfn.NORM.DIST($B133,M$214*M$216+M$213,M$220*M$214,FALSE))+(M$210*_xlfn.NORM.DIST($B133,M$214*M$217+M$213,M$221*M$214,FALSE))+(M$212*_xlfn.NORM.DIST($B133,M$214*M$218+M$213,M$222*M$214,FALSE))</f>
        <v>97.530684909882098</v>
      </c>
      <c r="AC133" s="5">
        <f>BG133+(N$209*_xlfn.NORM.DIST($B133,N$214*N$215+N$213,N$219*N$214,FALSE))+(N$211*_xlfn.NORM.DIST($B133,N$214*N$216+N$213,N$220*N$214,FALSE))+(N$210*_xlfn.NORM.DIST($B133,N$214*N$217+N$213,N$221*N$214,FALSE))+(N$212*_xlfn.NORM.DIST($B133,N$214*N$218+N$213,N$222*N$214,FALSE))</f>
        <v>84.098273969872466</v>
      </c>
      <c r="AD133" s="5">
        <f>BH133+(O$209*_xlfn.NORM.DIST($B133,O$214*O$215+O$213,O$219*O$214,FALSE))+(O$211*_xlfn.NORM.DIST($B133,O$214*O$216+O$213,O$220*O$214,FALSE))+(O$210*_xlfn.NORM.DIST($B133,O$214*O$217+O$213,O$221*O$214,FALSE))+(O$212*_xlfn.NORM.DIST($B133,O$214*O$218+O$213,O$222*O$214,FALSE))</f>
        <v>77.329422573048319</v>
      </c>
      <c r="AE133" s="5"/>
      <c r="AG133" s="5">
        <f t="shared" si="26"/>
        <v>-1.2643706042988896</v>
      </c>
      <c r="AH133" s="5">
        <f t="shared" si="27"/>
        <v>-2.2279958376954312</v>
      </c>
      <c r="AI133" s="5">
        <f t="shared" si="28"/>
        <v>1.0785928223277637</v>
      </c>
      <c r="AJ133" s="5">
        <f t="shared" si="29"/>
        <v>0.54290150455960884</v>
      </c>
      <c r="AK133" s="5">
        <f t="shared" si="30"/>
        <v>-0.21127246314260617</v>
      </c>
      <c r="AL133" s="5">
        <f t="shared" si="31"/>
        <v>-4.0167245532401807E-2</v>
      </c>
      <c r="AM133" s="5">
        <f t="shared" si="32"/>
        <v>-1.4314114615473983</v>
      </c>
      <c r="AN133" s="5">
        <f t="shared" si="33"/>
        <v>-0.42382424859499679</v>
      </c>
      <c r="AO133" s="5">
        <f t="shared" si="34"/>
        <v>0.2778554387549832</v>
      </c>
      <c r="AP133" s="5">
        <f t="shared" si="35"/>
        <v>0.8000176050293959</v>
      </c>
      <c r="AQ133" s="5">
        <f t="shared" si="36"/>
        <v>1.6893150901179013</v>
      </c>
      <c r="AR133" s="5">
        <f t="shared" si="37"/>
        <v>0.22962603012753391</v>
      </c>
      <c r="AS133" s="5">
        <f t="shared" si="38"/>
        <v>0.19437742695167515</v>
      </c>
      <c r="AV133" s="2">
        <f t="shared" si="39"/>
        <v>91.235628488851702</v>
      </c>
      <c r="AW133" s="2">
        <f t="shared" si="40"/>
        <v>93.332424807651222</v>
      </c>
      <c r="AX133" s="2">
        <f t="shared" si="41"/>
        <v>94.610697923384095</v>
      </c>
      <c r="AY133" s="2">
        <f t="shared" si="42"/>
        <v>94.738920936984073</v>
      </c>
      <c r="AZ133" s="2">
        <f t="shared" si="43"/>
        <v>95.537796786498703</v>
      </c>
      <c r="BA133" s="2">
        <f t="shared" si="44"/>
        <v>98.190327357964932</v>
      </c>
      <c r="BB133" s="2">
        <f t="shared" si="45"/>
        <v>99.615992776748968</v>
      </c>
      <c r="BC133" s="2">
        <f t="shared" si="46"/>
        <v>99.833951213395778</v>
      </c>
      <c r="BD133" s="2">
        <f t="shared" si="47"/>
        <v>96.447633989437549</v>
      </c>
      <c r="BE133" s="2">
        <f t="shared" si="48"/>
        <v>91.942137131323832</v>
      </c>
      <c r="BF133" s="2">
        <f t="shared" si="49"/>
        <v>85.561638331087167</v>
      </c>
      <c r="BG133" s="2">
        <f t="shared" si="50"/>
        <v>76.667383262662909</v>
      </c>
      <c r="BH133" s="2">
        <f t="shared" si="51"/>
        <v>66.133584898285918</v>
      </c>
      <c r="BK133" s="2" t="str">
        <f>IF(OR($B133&lt;C$229, AND($B133&gt;C$230, $B133&lt;C$231)), C133, "")</f>
        <v/>
      </c>
      <c r="BL133" s="2" t="str">
        <f>IF(OR($B133&lt;D$229, AND($B133&gt;D$230, $B133&lt;D$231)), D133, "")</f>
        <v/>
      </c>
      <c r="BM133" s="2" t="str">
        <f>IF(OR($B133&lt;E$229, AND($B133&gt;E$230, $B133&lt;E$231)), E133, "")</f>
        <v/>
      </c>
      <c r="BN133" s="2" t="str">
        <f>IF(OR($B133&lt;F$229, AND($B133&gt;F$230, $B133&lt;F$231)), F133, "")</f>
        <v/>
      </c>
      <c r="BO133" s="2" t="str">
        <f>IF(OR($B133&lt;G$229, AND($B133&gt;G$230, $B133&lt;G$231)), G133, "")</f>
        <v/>
      </c>
      <c r="BP133" s="2" t="str">
        <f>IF(OR($B133&lt;H$229, AND($B133&gt;H$230, $B133&lt;H$231)), H133, "")</f>
        <v/>
      </c>
      <c r="BQ133" s="2" t="str">
        <f>IF(OR($B133&lt;I$229, AND($B133&gt;I$230, $B133&lt;I$231)), I133, "")</f>
        <v/>
      </c>
      <c r="BR133" s="2" t="str">
        <f>IF(OR($B133&lt;J$229, AND($B133&gt;J$230, $B133&lt;J$231)), J133, "")</f>
        <v/>
      </c>
      <c r="BS133" s="2" t="str">
        <f>IF(OR($B133&lt;K$229, AND($B133&gt;K$230, $B133&lt;K$231)), K133, "")</f>
        <v/>
      </c>
      <c r="BT133" s="2" t="str">
        <f>IF(OR($B133&lt;L$229, AND($B133&gt;L$230, $B133&lt;L$231)), L133, "")</f>
        <v/>
      </c>
      <c r="BU133" s="2" t="str">
        <f>IF(OR($B133&lt;M$229, AND($B133&gt;M$230, $B133&lt;M$231)), M133, "")</f>
        <v/>
      </c>
      <c r="BV133" s="2" t="str">
        <f>IF(OR($B133&lt;N$229, AND($B133&gt;N$230, $B133&lt;N$231)), N133, "")</f>
        <v/>
      </c>
      <c r="BW133" s="2" t="str">
        <f>IF(OR($B133&lt;O$229, AND($B133&gt;O$230, $B133&lt;O$231)), O133, "")</f>
        <v/>
      </c>
      <c r="BZ133" s="2" t="str">
        <f>IF(OR(AND($B133&gt;C$230, $B133&lt;C$231), $B133&gt;C$232), C133, "")</f>
        <v/>
      </c>
      <c r="CA133" s="2" t="str">
        <f>IF(OR(AND($B133&gt;D$230, $B133&lt;D$231), $B133&gt;D$232), D133, "")</f>
        <v/>
      </c>
      <c r="CB133" s="2" t="str">
        <f>IF(OR(AND($B133&gt;E$230, $B133&lt;E$231), $B133&gt;E$232), E133, "")</f>
        <v/>
      </c>
      <c r="CC133" s="2" t="str">
        <f>IF(OR(AND($B133&gt;F$230, $B133&lt;F$231), $B133&gt;F$232), F133, "")</f>
        <v/>
      </c>
      <c r="CD133" s="2" t="str">
        <f>IF(OR(AND($B133&gt;G$230, $B133&lt;G$231), $B133&gt;G$232), G133, "")</f>
        <v/>
      </c>
      <c r="CE133" s="2" t="str">
        <f>IF(OR(AND($B133&gt;H$230, $B133&lt;H$231), $B133&gt;H$232), H133, "")</f>
        <v/>
      </c>
      <c r="CF133" s="2" t="str">
        <f>IF(OR(AND($B133&gt;I$230, $B133&lt;I$231), $B133&gt;I$232), I133, "")</f>
        <v/>
      </c>
      <c r="CG133" s="2" t="str">
        <f>IF(OR(AND($B133&gt;J$230, $B133&lt;J$231), $B133&gt;J$232), J133, "")</f>
        <v/>
      </c>
      <c r="CH133" s="2" t="str">
        <f>IF(OR(AND($B133&gt;K$230, $B133&lt;K$231), $B133&gt;K$232), K133, "")</f>
        <v/>
      </c>
      <c r="CI133" s="2" t="str">
        <f>IF(OR(AND($B133&gt;L$230, $B133&lt;L$231), $B133&gt;L$232), L133, "")</f>
        <v/>
      </c>
      <c r="CJ133" s="2" t="str">
        <f>IF(OR(AND($B133&gt;M$230, $B133&lt;M$231), $B133&gt;M$232), M133, "")</f>
        <v/>
      </c>
      <c r="CK133" s="2" t="str">
        <f>IF(OR(AND($B133&gt;N$230, $B133&lt;N$231), $B133&gt;N$232), N133, "")</f>
        <v/>
      </c>
      <c r="CL133" s="2" t="str">
        <f>IF(OR(AND($B133&gt;O$230, $B133&lt;O$231), $B133&gt;O$232), O133, "")</f>
        <v/>
      </c>
      <c r="CO133" s="2">
        <f>BK$207*$B133+BK$209</f>
        <v>94.158812217689828</v>
      </c>
      <c r="CP133" s="2">
        <f>BL$207*$B133+BL$209</f>
        <v>96.044450105550339</v>
      </c>
      <c r="CQ133" s="2">
        <f>BM$207*$B133+BM$209</f>
        <v>96.430629896440138</v>
      </c>
      <c r="CR133" s="2">
        <f>BN$207*$B133+BN$209</f>
        <v>96.513008557062562</v>
      </c>
      <c r="CS133" s="2">
        <f>BO$207*$B133+BO$209</f>
        <v>97.388218617879801</v>
      </c>
      <c r="CT133" s="2">
        <f>BP$207*$B133+BP$209</f>
        <v>100.21637000060545</v>
      </c>
      <c r="CU133" s="2">
        <f>BQ$207*$B133+BQ$209</f>
        <v>102.59117247999319</v>
      </c>
      <c r="CV133" s="2">
        <f>BR$207*$B133+BR$209</f>
        <v>103.43622690802053</v>
      </c>
      <c r="CW133" s="2">
        <f>BS$207*$B133+BS$209</f>
        <v>100.21021110822493</v>
      </c>
      <c r="CX133" s="2">
        <f>BT$207*$B133+BT$209</f>
        <v>95.123050164041416</v>
      </c>
      <c r="CY133" s="2">
        <f>BU$207*$B133+BU$209</f>
        <v>88.672558086637849</v>
      </c>
      <c r="CZ133" s="2">
        <f>BV$207*$B133+BV$209</f>
        <v>79.440659336737724</v>
      </c>
      <c r="DA133" s="2">
        <f>BW$207*$B133+BW$209</f>
        <v>67.998018843937359</v>
      </c>
      <c r="DD133" s="2">
        <f>BZ$207*$B133+BZ$209</f>
        <v>90.908851956686647</v>
      </c>
      <c r="DE133" s="2">
        <f>CA$207*$B133+CA$209</f>
        <v>93.090850294407772</v>
      </c>
      <c r="DF133" s="2">
        <f>CB$207*$B133+CB$209</f>
        <v>94.453530669831181</v>
      </c>
      <c r="DG133" s="2">
        <f>CC$207*$B133+CC$209</f>
        <v>94.601436174323197</v>
      </c>
      <c r="DH133" s="2">
        <f>CD$207*$B133+CD$209</f>
        <v>95.386043826053097</v>
      </c>
      <c r="DI133" s="2">
        <f>CE$207*$B133+CE$209</f>
        <v>98.018627466821499</v>
      </c>
      <c r="DJ133" s="2">
        <f>CF$207*$B133+CF$209</f>
        <v>99.378513849855281</v>
      </c>
      <c r="DK133" s="2">
        <f>CG$207*$B133+CG$209</f>
        <v>99.53618992320996</v>
      </c>
      <c r="DL133" s="2">
        <f>CH$207*$B133+CH$209</f>
        <v>96.141631612554036</v>
      </c>
      <c r="DM133" s="2">
        <f>CI$207*$B133+CI$209</f>
        <v>91.673182958671049</v>
      </c>
      <c r="DN133" s="2">
        <f>CJ$207*$B133+CJ$209</f>
        <v>85.286772588881533</v>
      </c>
      <c r="DO133" s="2">
        <f>CK$207*$B133+CK$209</f>
        <v>76.4616563150486</v>
      </c>
      <c r="DP133" s="2">
        <f>CL$207*$B133+CL$209</f>
        <v>65.978014180252217</v>
      </c>
      <c r="DS133" s="2">
        <f>POWER(10,($B133-C$227)/C$228)/(1+POWER(10,($B133-C$227)/C$228))</f>
        <v>0.89945214528125095</v>
      </c>
      <c r="DT133" s="2">
        <f>POWER(10,($B133-D$227)/D$228)/(1+POWER(10,($B133-D$227)/D$228))</f>
        <v>0.91821014061143624</v>
      </c>
      <c r="DU133" s="2">
        <f>POWER(10,($B133-E$227)/E$228)/(1+POWER(10,($B133-E$227)/E$228))</f>
        <v>0.92050613776098622</v>
      </c>
      <c r="DV133" s="2">
        <f>POWER(10,($B133-F$227)/F$228)/(1+POWER(10,($B133-F$227)/F$228))</f>
        <v>0.92807765800432407</v>
      </c>
      <c r="DW133" s="2">
        <f>POWER(10,($B133-G$227)/G$228)/(1+POWER(10,($B133-G$227)/G$228))</f>
        <v>0.92420593793054961</v>
      </c>
      <c r="DX133" s="2">
        <f>POWER(10,($B133-H$227)/H$228)/(1+POWER(10,($B133-H$227)/H$228))</f>
        <v>0.92187442864483204</v>
      </c>
      <c r="DY133" s="2">
        <f>POWER(10,($B133-I$227)/I$228)/(1+POWER(10,($B133-I$227)/I$228))</f>
        <v>0.9260802487180263</v>
      </c>
      <c r="DZ133" s="2">
        <f>POWER(10,($B133-J$227)/J$228)/(1+POWER(10,($B133-J$227)/J$228))</f>
        <v>0.92365167526730962</v>
      </c>
      <c r="EA133" s="2">
        <f>POWER(10,($B133-K$227)/K$228)/(1+POWER(10,($B133-K$227)/K$228))</f>
        <v>0.92478889076418169</v>
      </c>
      <c r="EB133" s="2">
        <f>POWER(10,($B133-L$227)/L$228)/(1+POWER(10,($B133-L$227)/L$228))</f>
        <v>0.92203926799440283</v>
      </c>
      <c r="EC133" s="2">
        <f>POWER(10,($B133-M$227)/M$228)/(1+POWER(10,($B133-M$227)/M$228))</f>
        <v>0.91881773302301983</v>
      </c>
      <c r="ED133" s="2">
        <f>POWER(10,($B133-N$227)/N$228)/(1+POWER(10,($B133-N$227)/N$228))</f>
        <v>0.9309410074053367</v>
      </c>
      <c r="EE133" s="2">
        <f>POWER(10,($B133-O$227)/O$228)/(1+POWER(10,($B133-O$227)/O$228))</f>
        <v>0.92298497086145492</v>
      </c>
    </row>
    <row r="134" spans="2:135" x14ac:dyDescent="0.25">
      <c r="B134" s="2">
        <v>128</v>
      </c>
      <c r="C134">
        <v>91.138000000000005</v>
      </c>
      <c r="D134">
        <v>92.18</v>
      </c>
      <c r="E134">
        <v>96.254000000000005</v>
      </c>
      <c r="F134">
        <v>96.593000000000004</v>
      </c>
      <c r="G134">
        <v>96.525000000000006</v>
      </c>
      <c r="H134">
        <v>100.64400000000001</v>
      </c>
      <c r="I134">
        <v>101.47499999999999</v>
      </c>
      <c r="J134">
        <v>101.203</v>
      </c>
      <c r="K134">
        <v>98.763000000000005</v>
      </c>
      <c r="L134">
        <v>98.034000000000006</v>
      </c>
      <c r="M134">
        <v>94.135999999999996</v>
      </c>
      <c r="N134">
        <v>81.081999999999994</v>
      </c>
      <c r="O134">
        <v>74.603200000000001</v>
      </c>
      <c r="R134" s="5">
        <f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91.638532593161997</v>
      </c>
      <c r="S134" s="5">
        <f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94.296405820368093</v>
      </c>
      <c r="T134" s="5">
        <f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96.097447622262933</v>
      </c>
      <c r="U134" s="5">
        <f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95.970842302685512</v>
      </c>
      <c r="V134" s="5">
        <f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97.990560051238432</v>
      </c>
      <c r="W134" s="5">
        <f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101.6568964319834</v>
      </c>
      <c r="X134" s="5">
        <f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102.85689007076688</v>
      </c>
      <c r="Y134" s="5">
        <f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104.1374355776766</v>
      </c>
      <c r="Z134" s="5">
        <f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101.21128349056862</v>
      </c>
      <c r="AA134" s="5">
        <f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98.282035895579824</v>
      </c>
      <c r="AB134" s="5">
        <f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94.417447706124648</v>
      </c>
      <c r="AC134" s="5">
        <f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81.858106929512374</v>
      </c>
      <c r="AD134" s="5">
        <f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74.643324597588119</v>
      </c>
      <c r="AE134" s="5"/>
      <c r="AG134" s="5">
        <f t="shared" ref="AG134:AG197" si="52">C134-R134</f>
        <v>-0.50053259316199217</v>
      </c>
      <c r="AH134" s="5">
        <f t="shared" ref="AH134:AH197" si="53">D134-S134</f>
        <v>-2.1164058203680867</v>
      </c>
      <c r="AI134" s="5">
        <f t="shared" ref="AI134:AI197" si="54">E134-T134</f>
        <v>0.15655237773707142</v>
      </c>
      <c r="AJ134" s="5">
        <f t="shared" ref="AJ134:AJ197" si="55">F134-U134</f>
        <v>0.622157697314492</v>
      </c>
      <c r="AK134" s="5">
        <f t="shared" ref="AK134:AK197" si="56">G134-V134</f>
        <v>-1.4655600512384268</v>
      </c>
      <c r="AL134" s="5">
        <f t="shared" ref="AL134:AL197" si="57">H134-W134</f>
        <v>-1.0128964319833926</v>
      </c>
      <c r="AM134" s="5">
        <f t="shared" ref="AM134:AM197" si="58">I134-X134</f>
        <v>-1.381890070766886</v>
      </c>
      <c r="AN134" s="5">
        <f t="shared" ref="AN134:AN197" si="59">J134-Y134</f>
        <v>-2.9344355776765951</v>
      </c>
      <c r="AO134" s="5">
        <f t="shared" ref="AO134:AO197" si="60">K134-Z134</f>
        <v>-2.4482834905686133</v>
      </c>
      <c r="AP134" s="5">
        <f t="shared" ref="AP134:AP197" si="61">L134-AA134</f>
        <v>-0.24803589557981809</v>
      </c>
      <c r="AQ134" s="5">
        <f t="shared" ref="AQ134:AQ197" si="62">M134-AB134</f>
        <v>-0.28144770612465209</v>
      </c>
      <c r="AR134" s="5">
        <f t="shared" ref="AR134:AR197" si="63">N134-AC134</f>
        <v>-0.77610692951238036</v>
      </c>
      <c r="AS134" s="5">
        <f t="shared" ref="AS134:AS197" si="64">O134-AD134</f>
        <v>-4.0124597588118149E-2</v>
      </c>
      <c r="AV134" s="2">
        <f t="shared" ref="AV134:AV197" si="65">((1-DS134)*CO134) + (DS134*DD134)</f>
        <v>91.137071427195139</v>
      </c>
      <c r="AW134" s="2">
        <f t="shared" ref="AW134:AW197" si="66">((1-DT134)*CP134) + (DT134*DE134)</f>
        <v>93.250440340481347</v>
      </c>
      <c r="AX134" s="2">
        <f t="shared" ref="AX134:AX197" si="67">((1-DU134)*CQ134) + (DU134*DF134)</f>
        <v>94.548870659905575</v>
      </c>
      <c r="AY134" s="2">
        <f t="shared" ref="AY134:AY197" si="68">((1-DV134)*CR134) + (DV134*DG134)</f>
        <v>94.679196711244415</v>
      </c>
      <c r="AZ134" s="2">
        <f t="shared" ref="AZ134:AZ197" si="69">((1-DW134)*CS134) + (DW134*DH134)</f>
        <v>95.501310227390107</v>
      </c>
      <c r="BA134" s="2">
        <f t="shared" ref="BA134:BA197" si="70">((1-DX134)*CT134) + (DX134*DI134)</f>
        <v>98.16069636214273</v>
      </c>
      <c r="BB134" s="2">
        <f t="shared" ref="BB134:BB197" si="71">((1-DY134)*CU134) + (DY134*DJ134)</f>
        <v>99.562604369850931</v>
      </c>
      <c r="BC134" s="2">
        <f t="shared" ref="BC134:BC197" si="72">((1-DZ134)*CV134) + (DZ134*DK134)</f>
        <v>99.763951140604703</v>
      </c>
      <c r="BD134" s="2">
        <f t="shared" ref="BD134:BD197" si="73">((1-EA134)*CW134) + (EA134*DL134)</f>
        <v>96.364875324610125</v>
      </c>
      <c r="BE134" s="2">
        <f t="shared" ref="BE134:BE197" si="74">((1-EB134)*CX134) + (EB134*DM134)</f>
        <v>91.867009387701032</v>
      </c>
      <c r="BF134" s="2">
        <f t="shared" ref="BF134:BF197" si="75">((1-EC134)*CY134) + (EC134*DN134)</f>
        <v>85.4905238011536</v>
      </c>
      <c r="BG134" s="2">
        <f t="shared" ref="BG134:BG197" si="76">((1-ED134)*CZ134) + (ED134*DO134)</f>
        <v>76.615879118970241</v>
      </c>
      <c r="BH134" s="2">
        <f t="shared" ref="BH134:BH197" si="77">((1-EE134)*DA134) + (EE134*DP134)</f>
        <v>66.098934827326332</v>
      </c>
      <c r="BK134" s="2" t="str">
        <f>IF(OR($B134&lt;C$229, AND($B134&gt;C$230, $B134&lt;C$231)), C134, "")</f>
        <v/>
      </c>
      <c r="BL134" s="2" t="str">
        <f>IF(OR($B134&lt;D$229, AND($B134&gt;D$230, $B134&lt;D$231)), D134, "")</f>
        <v/>
      </c>
      <c r="BM134" s="2" t="str">
        <f>IF(OR($B134&lt;E$229, AND($B134&gt;E$230, $B134&lt;E$231)), E134, "")</f>
        <v/>
      </c>
      <c r="BN134" s="2" t="str">
        <f>IF(OR($B134&lt;F$229, AND($B134&gt;F$230, $B134&lt;F$231)), F134, "")</f>
        <v/>
      </c>
      <c r="BO134" s="2" t="str">
        <f>IF(OR($B134&lt;G$229, AND($B134&gt;G$230, $B134&lt;G$231)), G134, "")</f>
        <v/>
      </c>
      <c r="BP134" s="2" t="str">
        <f>IF(OR($B134&lt;H$229, AND($B134&gt;H$230, $B134&lt;H$231)), H134, "")</f>
        <v/>
      </c>
      <c r="BQ134" s="2" t="str">
        <f>IF(OR($B134&lt;I$229, AND($B134&gt;I$230, $B134&lt;I$231)), I134, "")</f>
        <v/>
      </c>
      <c r="BR134" s="2" t="str">
        <f>IF(OR($B134&lt;J$229, AND($B134&gt;J$230, $B134&lt;J$231)), J134, "")</f>
        <v/>
      </c>
      <c r="BS134" s="2" t="str">
        <f>IF(OR($B134&lt;K$229, AND($B134&gt;K$230, $B134&lt;K$231)), K134, "")</f>
        <v/>
      </c>
      <c r="BT134" s="2" t="str">
        <f>IF(OR($B134&lt;L$229, AND($B134&gt;L$230, $B134&lt;L$231)), L134, "")</f>
        <v/>
      </c>
      <c r="BU134" s="2" t="str">
        <f>IF(OR($B134&lt;M$229, AND($B134&gt;M$230, $B134&lt;M$231)), M134, "")</f>
        <v/>
      </c>
      <c r="BV134" s="2" t="str">
        <f>IF(OR($B134&lt;N$229, AND($B134&gt;N$230, $B134&lt;N$231)), N134, "")</f>
        <v/>
      </c>
      <c r="BW134" s="2" t="str">
        <f>IF(OR($B134&lt;O$229, AND($B134&gt;O$230, $B134&lt;O$231)), O134, "")</f>
        <v/>
      </c>
      <c r="BZ134" s="2" t="str">
        <f>IF(OR(AND($B134&gt;C$230, $B134&lt;C$231), $B134&gt;C$232), C134, "")</f>
        <v/>
      </c>
      <c r="CA134" s="2" t="str">
        <f>IF(OR(AND($B134&gt;D$230, $B134&lt;D$231), $B134&gt;D$232), D134, "")</f>
        <v/>
      </c>
      <c r="CB134" s="2" t="str">
        <f>IF(OR(AND($B134&gt;E$230, $B134&lt;E$231), $B134&gt;E$232), E134, "")</f>
        <v/>
      </c>
      <c r="CC134" s="2" t="str">
        <f>IF(OR(AND($B134&gt;F$230, $B134&lt;F$231), $B134&gt;F$232), F134, "")</f>
        <v/>
      </c>
      <c r="CD134" s="2" t="str">
        <f>IF(OR(AND($B134&gt;G$230, $B134&lt;G$231), $B134&gt;G$232), G134, "")</f>
        <v/>
      </c>
      <c r="CE134" s="2" t="str">
        <f>IF(OR(AND($B134&gt;H$230, $B134&lt;H$231), $B134&gt;H$232), H134, "")</f>
        <v/>
      </c>
      <c r="CF134" s="2" t="str">
        <f>IF(OR(AND($B134&gt;I$230, $B134&lt;I$231), $B134&gt;I$232), I134, "")</f>
        <v/>
      </c>
      <c r="CG134" s="2" t="str">
        <f>IF(OR(AND($B134&gt;J$230, $B134&lt;J$231), $B134&gt;J$232), J134, "")</f>
        <v/>
      </c>
      <c r="CH134" s="2" t="str">
        <f>IF(OR(AND($B134&gt;K$230, $B134&lt;K$231), $B134&gt;K$232), K134, "")</f>
        <v/>
      </c>
      <c r="CI134" s="2" t="str">
        <f>IF(OR(AND($B134&gt;L$230, $B134&lt;L$231), $B134&gt;L$232), L134, "")</f>
        <v/>
      </c>
      <c r="CJ134" s="2" t="str">
        <f>IF(OR(AND($B134&gt;M$230, $B134&lt;M$231), $B134&gt;M$232), M134, "")</f>
        <v/>
      </c>
      <c r="CK134" s="2" t="str">
        <f>IF(OR(AND($B134&gt;N$230, $B134&lt;N$231), $B134&gt;N$232), N134, "")</f>
        <v/>
      </c>
      <c r="CL134" s="2" t="str">
        <f>IF(OR(AND($B134&gt;O$230, $B134&lt;O$231), $B134&gt;O$232), O134, "")</f>
        <v/>
      </c>
      <c r="CO134" s="2">
        <f>BK$207*$B134+BK$209</f>
        <v>94.174126454727656</v>
      </c>
      <c r="CP134" s="2">
        <f>BL$207*$B134+BL$209</f>
        <v>96.052859812618152</v>
      </c>
      <c r="CQ134" s="2">
        <f>BM$207*$B134+BM$209</f>
        <v>96.427155346062278</v>
      </c>
      <c r="CR134" s="2">
        <f>BN$207*$B134+BN$209</f>
        <v>96.511273376069198</v>
      </c>
      <c r="CS134" s="2">
        <f>BO$207*$B134+BO$209</f>
        <v>97.407301925998553</v>
      </c>
      <c r="CT134" s="2">
        <f>BP$207*$B134+BP$209</f>
        <v>100.25393289474974</v>
      </c>
      <c r="CU134" s="2">
        <f>BQ$207*$B134+BQ$209</f>
        <v>102.63510203426938</v>
      </c>
      <c r="CV134" s="2">
        <f>BR$207*$B134+BR$209</f>
        <v>103.48609870058328</v>
      </c>
      <c r="CW134" s="2">
        <f>BS$207*$B134+BS$209</f>
        <v>100.2525111128634</v>
      </c>
      <c r="CX134" s="2">
        <f>BT$207*$B134+BT$209</f>
        <v>95.153306452899301</v>
      </c>
      <c r="CY134" s="2">
        <f>BU$207*$B134+BU$209</f>
        <v>88.710234239388086</v>
      </c>
      <c r="CZ134" s="2">
        <f>BV$207*$B134+BV$209</f>
        <v>79.484094996067896</v>
      </c>
      <c r="DA134" s="2">
        <f>BW$207*$B134+BW$209</f>
        <v>68.02885385639685</v>
      </c>
      <c r="DD134" s="2">
        <f>BZ$207*$B134+BZ$209</f>
        <v>90.8274383079752</v>
      </c>
      <c r="DE134" s="2">
        <f>CA$207*$B134+CA$209</f>
        <v>93.022778355180861</v>
      </c>
      <c r="DF134" s="2">
        <f>CB$207*$B134+CB$209</f>
        <v>94.400936548672377</v>
      </c>
      <c r="DG134" s="2">
        <f>CC$207*$B134+CC$209</f>
        <v>94.549710612560915</v>
      </c>
      <c r="DH134" s="2">
        <f>CD$207*$B134+CD$209</f>
        <v>95.358753593082</v>
      </c>
      <c r="DI134" s="2">
        <f>CE$207*$B134+CE$209</f>
        <v>97.998910806901804</v>
      </c>
      <c r="DJ134" s="2">
        <f>CF$207*$B134+CF$209</f>
        <v>99.338936584999814</v>
      </c>
      <c r="DK134" s="2">
        <f>CG$207*$B134+CG$209</f>
        <v>99.483352943704773</v>
      </c>
      <c r="DL134" s="2">
        <f>CH$207*$B134+CH$209</f>
        <v>96.076522001204069</v>
      </c>
      <c r="DM134" s="2">
        <f>CI$207*$B134+CI$209</f>
        <v>91.613593808792572</v>
      </c>
      <c r="DN134" s="2">
        <f>CJ$207*$B134+CJ$209</f>
        <v>85.231076819978426</v>
      </c>
      <c r="DO134" s="2">
        <f>CK$207*$B134+CK$209</f>
        <v>76.421830787353855</v>
      </c>
      <c r="DP134" s="2">
        <f>CL$207*$B134+CL$209</f>
        <v>65.952069274972757</v>
      </c>
      <c r="DS134" s="2">
        <f>POWER(10,($B134-C$227)/C$228)/(1+POWER(10,($B134-C$227)/C$228))</f>
        <v>0.90748073748060398</v>
      </c>
      <c r="DT134" s="2">
        <f>POWER(10,($B134-D$227)/D$228)/(1+POWER(10,($B134-D$227)/D$228))</f>
        <v>0.92486605112820031</v>
      </c>
      <c r="DU134" s="2">
        <f>POWER(10,($B134-E$227)/E$228)/(1+POWER(10,($B134-E$227)/E$228))</f>
        <v>0.92699006078526225</v>
      </c>
      <c r="DV134" s="2">
        <f>POWER(10,($B134-F$227)/F$228)/(1+POWER(10,($B134-F$227)/F$228))</f>
        <v>0.93398829693732899</v>
      </c>
      <c r="DW134" s="2">
        <f>POWER(10,($B134-G$227)/G$228)/(1+POWER(10,($B134-G$227)/G$228))</f>
        <v>0.93041090023726891</v>
      </c>
      <c r="DX134" s="2">
        <f>POWER(10,($B134-H$227)/H$228)/(1+POWER(10,($B134-H$227)/H$228))</f>
        <v>0.92825544542877725</v>
      </c>
      <c r="DY134" s="2">
        <f>POWER(10,($B134-I$227)/I$228)/(1+POWER(10,($B134-I$227)/I$228))</f>
        <v>0.93214303459776637</v>
      </c>
      <c r="DZ134" s="2">
        <f>POWER(10,($B134-J$227)/J$228)/(1+POWER(10,($B134-J$227)/J$228))</f>
        <v>0.92989857114513674</v>
      </c>
      <c r="EA134" s="2">
        <f>POWER(10,($B134-K$227)/K$228)/(1+POWER(10,($B134-K$227)/K$228))</f>
        <v>0.93094969462420807</v>
      </c>
      <c r="EB134" s="2">
        <f>POWER(10,($B134-L$227)/L$228)/(1+POWER(10,($B134-L$227)/L$228))</f>
        <v>0.92840786685597942</v>
      </c>
      <c r="EC134" s="2">
        <f>POWER(10,($B134-M$227)/M$228)/(1+POWER(10,($B134-M$227)/M$228))</f>
        <v>0.92542821439244061</v>
      </c>
      <c r="ED134" s="2">
        <f>POWER(10,($B134-N$227)/N$228)/(1+POWER(10,($B134-N$227)/N$228))</f>
        <v>0.93663240060599917</v>
      </c>
      <c r="EE134" s="2">
        <f>POWER(10,($B134-O$227)/O$228)/(1+POWER(10,($B134-O$227)/O$228))</f>
        <v>0.92928224060058151</v>
      </c>
    </row>
    <row r="135" spans="2:135" x14ac:dyDescent="0.25">
      <c r="B135" s="2">
        <v>129</v>
      </c>
      <c r="C135">
        <v>90.741</v>
      </c>
      <c r="D135">
        <v>94.08</v>
      </c>
      <c r="E135">
        <v>96.236999999999995</v>
      </c>
      <c r="F135">
        <v>95.186000000000007</v>
      </c>
      <c r="G135">
        <v>95.881</v>
      </c>
      <c r="H135">
        <v>98.305000000000007</v>
      </c>
      <c r="I135">
        <v>100.373</v>
      </c>
      <c r="J135">
        <v>100.57599999999999</v>
      </c>
      <c r="K135">
        <v>98.373000000000005</v>
      </c>
      <c r="L135">
        <v>94.846999999999994</v>
      </c>
      <c r="M135">
        <v>90.728999999999999</v>
      </c>
      <c r="N135">
        <v>78.901600000000002</v>
      </c>
      <c r="O135">
        <v>71.285700000000006</v>
      </c>
      <c r="R135" s="5">
        <f>AV135+(C$209*_xlfn.NORM.DIST($B135,C$214*C$215+C$213,C$219*C$214,FALSE))+(C$211*_xlfn.NORM.DIST($B135,C$214*C$216+C$213,C$220*C$214,FALSE))+(C$210*_xlfn.NORM.DIST($B135,C$214*C$217+C$213,C$221*C$214,FALSE))+(C$212*_xlfn.NORM.DIST($B135,C$214*C$218+C$213,C$222*C$214,FALSE))</f>
        <v>91.451170222451793</v>
      </c>
      <c r="S135" s="5">
        <f>AW135+(D$209*_xlfn.NORM.DIST($B135,D$214*D$215+D$213,D$219*D$214,FALSE))+(D$211*_xlfn.NORM.DIST($B135,D$214*D$216+D$213,D$220*D$214,FALSE))+(D$210*_xlfn.NORM.DIST($B135,D$214*D$217+D$213,D$221*D$214,FALSE))+(D$212*_xlfn.NORM.DIST($B135,D$214*D$218+D$213,D$222*D$214,FALSE))</f>
        <v>93.882861035366105</v>
      </c>
      <c r="T135" s="5">
        <f>AX135+(E$209*_xlfn.NORM.DIST($B135,E$214*E$215+E$213,E$219*E$214,FALSE))+(E$211*_xlfn.NORM.DIST($B135,E$214*E$216+E$213,E$220*E$214,FALSE))+(E$210*_xlfn.NORM.DIST($B135,E$214*E$217+E$213,E$221*E$214,FALSE))+(E$212*_xlfn.NORM.DIST($B135,E$214*E$218+E$213,E$222*E$214,FALSE))</f>
        <v>95.494232369162674</v>
      </c>
      <c r="U135" s="5">
        <f>AY135+(F$209*_xlfn.NORM.DIST($B135,F$214*F$215+F$213,F$219*F$214,FALSE))+(F$211*_xlfn.NORM.DIST($B135,F$214*F$216+F$213,F$220*F$214,FALSE))+(F$210*_xlfn.NORM.DIST($B135,F$214*F$217+F$213,F$221*F$214,FALSE))+(F$212*_xlfn.NORM.DIST($B135,F$214*F$218+F$213,F$222*F$214,FALSE))</f>
        <v>95.422821967321383</v>
      </c>
      <c r="V135" s="5">
        <f>AZ135+(G$209*_xlfn.NORM.DIST($B135,G$214*G$215+G$213,G$219*G$214,FALSE))+(G$211*_xlfn.NORM.DIST($B135,G$214*G$216+G$213,G$220*G$214,FALSE))+(G$210*_xlfn.NORM.DIST($B135,G$214*G$217+G$213,G$221*G$214,FALSE))+(G$212*_xlfn.NORM.DIST($B135,G$214*G$218+G$213,G$222*G$214,FALSE))</f>
        <v>97.082070839558412</v>
      </c>
      <c r="W135" s="5">
        <f>BA135+(H$209*_xlfn.NORM.DIST($B135,H$214*H$215+H$213,H$219*H$214,FALSE))+(H$211*_xlfn.NORM.DIST($B135,H$214*H$216+H$213,H$220*H$214,FALSE))+(H$210*_xlfn.NORM.DIST($B135,H$214*H$217+H$213,H$221*H$214,FALSE))+(H$212*_xlfn.NORM.DIST($B135,H$214*H$218+H$213,H$222*H$214,FALSE))</f>
        <v>100.42821097508146</v>
      </c>
      <c r="X135" s="5">
        <f>BB135+(I$209*_xlfn.NORM.DIST($B135,I$214*I$215+I$213,I$219*I$214,FALSE))+(I$211*_xlfn.NORM.DIST($B135,I$214*I$216+I$213,I$220*I$214,FALSE))+(I$210*_xlfn.NORM.DIST($B135,I$214*I$217+I$213,I$221*I$214,FALSE))+(I$212*_xlfn.NORM.DIST($B135,I$214*I$218+I$213,I$222*I$214,FALSE))</f>
        <v>101.59026749140885</v>
      </c>
      <c r="Y135" s="5">
        <f>BC135+(J$209*_xlfn.NORM.DIST($B135,J$214*J$215+J$213,J$219*J$214,FALSE))+(J$211*_xlfn.NORM.DIST($B135,J$214*J$216+J$213,J$220*J$214,FALSE))+(J$210*_xlfn.NORM.DIST($B135,J$214*J$217+J$213,J$221*J$214,FALSE))+(J$212*_xlfn.NORM.DIST($B135,J$214*J$218+J$213,J$222*J$214,FALSE))</f>
        <v>102.53048950407305</v>
      </c>
      <c r="Z135" s="5">
        <f>BD135+(K$209*_xlfn.NORM.DIST($B135,K$214*K$215+K$213,K$219*K$214,FALSE))+(K$211*_xlfn.NORM.DIST($B135,K$214*K$216+K$213,K$220*K$214,FALSE))+(K$210*_xlfn.NORM.DIST($B135,K$214*K$217+K$213,K$221*K$214,FALSE))+(K$212*_xlfn.NORM.DIST($B135,K$214*K$218+K$213,K$222*K$214,FALSE))</f>
        <v>99.453600771583837</v>
      </c>
      <c r="AA135" s="5">
        <f>BE135+(L$209*_xlfn.NORM.DIST($B135,L$214*L$215+L$213,L$219*L$214,FALSE))+(L$211*_xlfn.NORM.DIST($B135,L$214*L$216+L$213,L$220*L$214,FALSE))+(L$210*_xlfn.NORM.DIST($B135,L$214*L$217+L$213,L$221*L$214,FALSE))+(L$212*_xlfn.NORM.DIST($B135,L$214*L$218+L$213,L$222*L$214,FALSE))</f>
        <v>96.11977864456945</v>
      </c>
      <c r="AB135" s="5">
        <f>BF135+(M$209*_xlfn.NORM.DIST($B135,M$214*M$215+M$213,M$219*M$214,FALSE))+(M$211*_xlfn.NORM.DIST($B135,M$214*M$216+M$213,M$220*M$214,FALSE))+(M$210*_xlfn.NORM.DIST($B135,M$214*M$217+M$213,M$221*M$214,FALSE))+(M$212*_xlfn.NORM.DIST($B135,M$214*M$218+M$213,M$222*M$214,FALSE))</f>
        <v>91.75333413068229</v>
      </c>
      <c r="AC135" s="5">
        <f>BG135+(N$209*_xlfn.NORM.DIST($B135,N$214*N$215+N$213,N$219*N$214,FALSE))+(N$211*_xlfn.NORM.DIST($B135,N$214*N$216+N$213,N$220*N$214,FALSE))+(N$210*_xlfn.NORM.DIST($B135,N$214*N$217+N$213,N$221*N$214,FALSE))+(N$212*_xlfn.NORM.DIST($B135,N$214*N$218+N$213,N$222*N$214,FALSE))</f>
        <v>80.087507700809155</v>
      </c>
      <c r="AD135" s="5">
        <f>BH135+(O$209*_xlfn.NORM.DIST($B135,O$214*O$215+O$213,O$219*O$214,FALSE))+(O$211*_xlfn.NORM.DIST($B135,O$214*O$216+O$213,O$220*O$214,FALSE))+(O$210*_xlfn.NORM.DIST($B135,O$214*O$217+O$213,O$221*O$214,FALSE))+(O$212*_xlfn.NORM.DIST($B135,O$214*O$218+O$213,O$222*O$214,FALSE))</f>
        <v>72.27973800976595</v>
      </c>
      <c r="AE135" s="5"/>
      <c r="AG135" s="5">
        <f t="shared" si="52"/>
        <v>-0.71017022245179362</v>
      </c>
      <c r="AH135" s="5">
        <f t="shared" si="53"/>
        <v>0.19713896463389347</v>
      </c>
      <c r="AI135" s="5">
        <f t="shared" si="54"/>
        <v>0.74276763083732078</v>
      </c>
      <c r="AJ135" s="5">
        <f t="shared" si="55"/>
        <v>-0.23682196732137584</v>
      </c>
      <c r="AK135" s="5">
        <f t="shared" si="56"/>
        <v>-1.2010708395584118</v>
      </c>
      <c r="AL135" s="5">
        <f t="shared" si="57"/>
        <v>-2.1232109750814487</v>
      </c>
      <c r="AM135" s="5">
        <f t="shared" si="58"/>
        <v>-1.2172674914088475</v>
      </c>
      <c r="AN135" s="5">
        <f t="shared" si="59"/>
        <v>-1.9544895040730523</v>
      </c>
      <c r="AO135" s="5">
        <f t="shared" si="60"/>
        <v>-1.0806007715838319</v>
      </c>
      <c r="AP135" s="5">
        <f t="shared" si="61"/>
        <v>-1.2727786445694562</v>
      </c>
      <c r="AQ135" s="5">
        <f t="shared" si="62"/>
        <v>-1.0243341306822913</v>
      </c>
      <c r="AR135" s="5">
        <f t="shared" si="63"/>
        <v>-1.1859077008091532</v>
      </c>
      <c r="AS135" s="5">
        <f t="shared" si="64"/>
        <v>-0.99403800976594425</v>
      </c>
      <c r="AV135" s="2">
        <f t="shared" si="65"/>
        <v>91.038959876372786</v>
      </c>
      <c r="AW135" s="2">
        <f t="shared" si="66"/>
        <v>93.168994013797928</v>
      </c>
      <c r="AX135" s="2">
        <f t="shared" si="67"/>
        <v>94.487424081257814</v>
      </c>
      <c r="AY135" s="2">
        <f t="shared" si="68"/>
        <v>94.619794876427022</v>
      </c>
      <c r="AZ135" s="2">
        <f t="shared" si="69"/>
        <v>95.465238818295973</v>
      </c>
      <c r="BA135" s="2">
        <f t="shared" si="70"/>
        <v>98.131453405583414</v>
      </c>
      <c r="BB135" s="2">
        <f t="shared" si="71"/>
        <v>99.509770991617557</v>
      </c>
      <c r="BC135" s="2">
        <f t="shared" si="72"/>
        <v>99.694620106369769</v>
      </c>
      <c r="BD135" s="2">
        <f t="shared" si="73"/>
        <v>96.282806731607295</v>
      </c>
      <c r="BE135" s="2">
        <f t="shared" si="74"/>
        <v>91.792490978566349</v>
      </c>
      <c r="BF135" s="2">
        <f t="shared" si="75"/>
        <v>85.419954531430065</v>
      </c>
      <c r="BG135" s="2">
        <f t="shared" si="76"/>
        <v>76.564810527131627</v>
      </c>
      <c r="BH135" s="2">
        <f t="shared" si="77"/>
        <v>66.064590980907752</v>
      </c>
      <c r="BK135" s="2" t="str">
        <f>IF(OR($B135&lt;C$229, AND($B135&gt;C$230, $B135&lt;C$231)), C135, "")</f>
        <v/>
      </c>
      <c r="BL135" s="2" t="str">
        <f>IF(OR($B135&lt;D$229, AND($B135&gt;D$230, $B135&lt;D$231)), D135, "")</f>
        <v/>
      </c>
      <c r="BM135" s="2" t="str">
        <f>IF(OR($B135&lt;E$229, AND($B135&gt;E$230, $B135&lt;E$231)), E135, "")</f>
        <v/>
      </c>
      <c r="BN135" s="2" t="str">
        <f>IF(OR($B135&lt;F$229, AND($B135&gt;F$230, $B135&lt;F$231)), F135, "")</f>
        <v/>
      </c>
      <c r="BO135" s="2" t="str">
        <f>IF(OR($B135&lt;G$229, AND($B135&gt;G$230, $B135&lt;G$231)), G135, "")</f>
        <v/>
      </c>
      <c r="BP135" s="2" t="str">
        <f>IF(OR($B135&lt;H$229, AND($B135&gt;H$230, $B135&lt;H$231)), H135, "")</f>
        <v/>
      </c>
      <c r="BQ135" s="2" t="str">
        <f>IF(OR($B135&lt;I$229, AND($B135&gt;I$230, $B135&lt;I$231)), I135, "")</f>
        <v/>
      </c>
      <c r="BR135" s="2" t="str">
        <f>IF(OR($B135&lt;J$229, AND($B135&gt;J$230, $B135&lt;J$231)), J135, "")</f>
        <v/>
      </c>
      <c r="BS135" s="2" t="str">
        <f>IF(OR($B135&lt;K$229, AND($B135&gt;K$230, $B135&lt;K$231)), K135, "")</f>
        <v/>
      </c>
      <c r="BT135" s="2" t="str">
        <f>IF(OR($B135&lt;L$229, AND($B135&gt;L$230, $B135&lt;L$231)), L135, "")</f>
        <v/>
      </c>
      <c r="BU135" s="2" t="str">
        <f>IF(OR($B135&lt;M$229, AND($B135&gt;M$230, $B135&lt;M$231)), M135, "")</f>
        <v/>
      </c>
      <c r="BV135" s="2" t="str">
        <f>IF(OR($B135&lt;N$229, AND($B135&gt;N$230, $B135&lt;N$231)), N135, "")</f>
        <v/>
      </c>
      <c r="BW135" s="2" t="str">
        <f>IF(OR($B135&lt;O$229, AND($B135&gt;O$230, $B135&lt;O$231)), O135, "")</f>
        <v/>
      </c>
      <c r="BZ135" s="2" t="str">
        <f>IF(OR(AND($B135&gt;C$230, $B135&lt;C$231), $B135&gt;C$232), C135, "")</f>
        <v/>
      </c>
      <c r="CA135" s="2" t="str">
        <f>IF(OR(AND($B135&gt;D$230, $B135&lt;D$231), $B135&gt;D$232), D135, "")</f>
        <v/>
      </c>
      <c r="CB135" s="2" t="str">
        <f>IF(OR(AND($B135&gt;E$230, $B135&lt;E$231), $B135&gt;E$232), E135, "")</f>
        <v/>
      </c>
      <c r="CC135" s="2" t="str">
        <f>IF(OR(AND($B135&gt;F$230, $B135&lt;F$231), $B135&gt;F$232), F135, "")</f>
        <v/>
      </c>
      <c r="CD135" s="2" t="str">
        <f>IF(OR(AND($B135&gt;G$230, $B135&lt;G$231), $B135&gt;G$232), G135, "")</f>
        <v/>
      </c>
      <c r="CE135" s="2" t="str">
        <f>IF(OR(AND($B135&gt;H$230, $B135&lt;H$231), $B135&gt;H$232), H135, "")</f>
        <v/>
      </c>
      <c r="CF135" s="2" t="str">
        <f>IF(OR(AND($B135&gt;I$230, $B135&lt;I$231), $B135&gt;I$232), I135, "")</f>
        <v/>
      </c>
      <c r="CG135" s="2" t="str">
        <f>IF(OR(AND($B135&gt;J$230, $B135&lt;J$231), $B135&gt;J$232), J135, "")</f>
        <v/>
      </c>
      <c r="CH135" s="2" t="str">
        <f>IF(OR(AND($B135&gt;K$230, $B135&lt;K$231), $B135&gt;K$232), K135, "")</f>
        <v/>
      </c>
      <c r="CI135" s="2" t="str">
        <f>IF(OR(AND($B135&gt;L$230, $B135&lt;L$231), $B135&gt;L$232), L135, "")</f>
        <v/>
      </c>
      <c r="CJ135" s="2" t="str">
        <f>IF(OR(AND($B135&gt;M$230, $B135&lt;M$231), $B135&gt;M$232), M135, "")</f>
        <v/>
      </c>
      <c r="CK135" s="2" t="str">
        <f>IF(OR(AND($B135&gt;N$230, $B135&lt;N$231), $B135&gt;N$232), N135, "")</f>
        <v/>
      </c>
      <c r="CL135" s="2" t="str">
        <f>IF(OR(AND($B135&gt;O$230, $B135&lt;O$231), $B135&gt;O$232), O135, "")</f>
        <v/>
      </c>
      <c r="CO135" s="2">
        <f>BK$207*$B135+BK$209</f>
        <v>94.189440691765483</v>
      </c>
      <c r="CP135" s="2">
        <f>BL$207*$B135+BL$209</f>
        <v>96.061269519685979</v>
      </c>
      <c r="CQ135" s="2">
        <f>BM$207*$B135+BM$209</f>
        <v>96.423680795684405</v>
      </c>
      <c r="CR135" s="2">
        <f>BN$207*$B135+BN$209</f>
        <v>96.50953819507582</v>
      </c>
      <c r="CS135" s="2">
        <f>BO$207*$B135+BO$209</f>
        <v>97.426385234117319</v>
      </c>
      <c r="CT135" s="2">
        <f>BP$207*$B135+BP$209</f>
        <v>100.29149578889404</v>
      </c>
      <c r="CU135" s="2">
        <f>BQ$207*$B135+BQ$209</f>
        <v>102.67903158854557</v>
      </c>
      <c r="CV135" s="2">
        <f>BR$207*$B135+BR$209</f>
        <v>103.53597049314604</v>
      </c>
      <c r="CW135" s="2">
        <f>BS$207*$B135+BS$209</f>
        <v>100.29481111750188</v>
      </c>
      <c r="CX135" s="2">
        <f>BT$207*$B135+BT$209</f>
        <v>95.183562741757171</v>
      </c>
      <c r="CY135" s="2">
        <f>BU$207*$B135+BU$209</f>
        <v>88.747910392138309</v>
      </c>
      <c r="CZ135" s="2">
        <f>BV$207*$B135+BV$209</f>
        <v>79.527530655398067</v>
      </c>
      <c r="DA135" s="2">
        <f>BW$207*$B135+BW$209</f>
        <v>68.059688868856341</v>
      </c>
      <c r="DD135" s="2">
        <f>BZ$207*$B135+BZ$209</f>
        <v>90.746024659263767</v>
      </c>
      <c r="DE135" s="2">
        <f>CA$207*$B135+CA$209</f>
        <v>92.95470641595395</v>
      </c>
      <c r="DF135" s="2">
        <f>CB$207*$B135+CB$209</f>
        <v>94.348342427513572</v>
      </c>
      <c r="DG135" s="2">
        <f>CC$207*$B135+CC$209</f>
        <v>94.497985050798619</v>
      </c>
      <c r="DH135" s="2">
        <f>CD$207*$B135+CD$209</f>
        <v>95.331463360110902</v>
      </c>
      <c r="DI135" s="2">
        <f>CE$207*$B135+CE$209</f>
        <v>97.97919414698211</v>
      </c>
      <c r="DJ135" s="2">
        <f>CF$207*$B135+CF$209</f>
        <v>99.299359320144362</v>
      </c>
      <c r="DK135" s="2">
        <f>CG$207*$B135+CG$209</f>
        <v>99.430515964199586</v>
      </c>
      <c r="DL135" s="2">
        <f>CH$207*$B135+CH$209</f>
        <v>96.011412389854101</v>
      </c>
      <c r="DM135" s="2">
        <f>CI$207*$B135+CI$209</f>
        <v>91.55400465891411</v>
      </c>
      <c r="DN135" s="2">
        <f>CJ$207*$B135+CJ$209</f>
        <v>85.17538105107532</v>
      </c>
      <c r="DO135" s="2">
        <f>CK$207*$B135+CK$209</f>
        <v>76.382005259659095</v>
      </c>
      <c r="DP135" s="2">
        <f>CL$207*$B135+CL$209</f>
        <v>65.926124369693312</v>
      </c>
      <c r="DS135" s="2">
        <f>POWER(10,($B135-C$227)/C$228)/(1+POWER(10,($B135-C$227)/C$228))</f>
        <v>0.91492889202348049</v>
      </c>
      <c r="DT135" s="2">
        <f>POWER(10,($B135-D$227)/D$228)/(1+POWER(10,($B135-D$227)/D$228))</f>
        <v>0.93102100595138515</v>
      </c>
      <c r="DU135" s="2">
        <f>POWER(10,($B135-E$227)/E$228)/(1+POWER(10,($B135-E$227)/E$228))</f>
        <v>0.93298362528380063</v>
      </c>
      <c r="DV135" s="2">
        <f>POWER(10,($B135-F$227)/F$228)/(1+POWER(10,($B135-F$227)/F$228))</f>
        <v>0.93944488815771321</v>
      </c>
      <c r="DW135" s="2">
        <f>POWER(10,($B135-G$227)/G$228)/(1+POWER(10,($B135-G$227)/G$228))</f>
        <v>0.93614298468838297</v>
      </c>
      <c r="DX135" s="2">
        <f>POWER(10,($B135-H$227)/H$228)/(1+POWER(10,($B135-H$227)/H$228))</f>
        <v>0.93415251027741497</v>
      </c>
      <c r="DY135" s="2">
        <f>POWER(10,($B135-I$227)/I$228)/(1+POWER(10,($B135-I$227)/I$228))</f>
        <v>0.93774198952943577</v>
      </c>
      <c r="DZ135" s="2">
        <f>POWER(10,($B135-J$227)/J$228)/(1+POWER(10,($B135-J$227)/J$228))</f>
        <v>0.93566993853955427</v>
      </c>
      <c r="EA135" s="2">
        <f>POWER(10,($B135-K$227)/K$228)/(1+POWER(10,($B135-K$227)/K$228))</f>
        <v>0.93664042060772024</v>
      </c>
      <c r="EB135" s="2">
        <f>POWER(10,($B135-L$227)/L$228)/(1+POWER(10,($B135-L$227)/L$228))</f>
        <v>0.93429329019982787</v>
      </c>
      <c r="EC135" s="2">
        <f>POWER(10,($B135-M$227)/M$228)/(1+POWER(10,($B135-M$227)/M$228))</f>
        <v>0.93154052577158986</v>
      </c>
      <c r="ED135" s="2">
        <f>POWER(10,($B135-N$227)/N$228)/(1+POWER(10,($B135-N$227)/N$228))</f>
        <v>0.94188402747592925</v>
      </c>
      <c r="EE135" s="2">
        <f>POWER(10,($B135-O$227)/O$228)/(1+POWER(10,($B135-O$227)/O$228))</f>
        <v>0.93510080840361176</v>
      </c>
    </row>
    <row r="136" spans="2:135" x14ac:dyDescent="0.25">
      <c r="B136" s="2">
        <v>130</v>
      </c>
      <c r="C136">
        <v>91.344999999999999</v>
      </c>
      <c r="D136">
        <v>91.68</v>
      </c>
      <c r="E136">
        <v>95</v>
      </c>
      <c r="F136">
        <v>93.474999999999994</v>
      </c>
      <c r="G136">
        <v>95.915000000000006</v>
      </c>
      <c r="H136">
        <v>98.492000000000004</v>
      </c>
      <c r="I136">
        <v>100.35599999999999</v>
      </c>
      <c r="J136">
        <v>100.119</v>
      </c>
      <c r="K136">
        <v>96.457999999999998</v>
      </c>
      <c r="L136">
        <v>92.254000000000005</v>
      </c>
      <c r="M136">
        <v>86.948999999999998</v>
      </c>
      <c r="N136">
        <v>76.885199999999998</v>
      </c>
      <c r="O136">
        <v>68.507900000000006</v>
      </c>
      <c r="R136" s="5">
        <f>AV136+(C$209*_xlfn.NORM.DIST($B136,C$214*C$215+C$213,C$219*C$214,FALSE))+(C$211*_xlfn.NORM.DIST($B136,C$214*C$216+C$213,C$220*C$214,FALSE))+(C$210*_xlfn.NORM.DIST($B136,C$214*C$217+C$213,C$221*C$214,FALSE))+(C$212*_xlfn.NORM.DIST($B136,C$214*C$218+C$213,C$222*C$214,FALSE))</f>
        <v>91.263920315708774</v>
      </c>
      <c r="S136" s="5">
        <f>AW136+(D$209*_xlfn.NORM.DIST($B136,D$214*D$215+D$213,D$219*D$214,FALSE))+(D$211*_xlfn.NORM.DIST($B136,D$214*D$216+D$213,D$220*D$214,FALSE))+(D$210*_xlfn.NORM.DIST($B136,D$214*D$217+D$213,D$221*D$214,FALSE))+(D$212*_xlfn.NORM.DIST($B136,D$214*D$218+D$213,D$222*D$214,FALSE))</f>
        <v>93.550837539591683</v>
      </c>
      <c r="T136" s="5">
        <f>AX136+(E$209*_xlfn.NORM.DIST($B136,E$214*E$215+E$213,E$219*E$214,FALSE))+(E$211*_xlfn.NORM.DIST($B136,E$214*E$216+E$213,E$220*E$214,FALSE))+(E$210*_xlfn.NORM.DIST($B136,E$214*E$217+E$213,E$221*E$214,FALSE))+(E$212*_xlfn.NORM.DIST($B136,E$214*E$218+E$213,E$222*E$214,FALSE))</f>
        <v>95.047371787363019</v>
      </c>
      <c r="U136" s="5">
        <f>AY136+(F$209*_xlfn.NORM.DIST($B136,F$214*F$215+F$213,F$219*F$214,FALSE))+(F$211*_xlfn.NORM.DIST($B136,F$214*F$216+F$213,F$220*F$214,FALSE))+(F$210*_xlfn.NORM.DIST($B136,F$214*F$217+F$213,F$221*F$214,FALSE))+(F$212*_xlfn.NORM.DIST($B136,F$214*F$218+F$213,F$222*F$214,FALSE))</f>
        <v>95.034650646403549</v>
      </c>
      <c r="V136" s="5">
        <f>AZ136+(G$209*_xlfn.NORM.DIST($B136,G$214*G$215+G$213,G$219*G$214,FALSE))+(G$211*_xlfn.NORM.DIST($B136,G$214*G$216+G$213,G$220*G$214,FALSE))+(G$210*_xlfn.NORM.DIST($B136,G$214*G$217+G$213,G$221*G$214,FALSE))+(G$212*_xlfn.NORM.DIST($B136,G$214*G$218+G$213,G$222*G$214,FALSE))</f>
        <v>96.426891504099245</v>
      </c>
      <c r="W136" s="5">
        <f>BA136+(H$209*_xlfn.NORM.DIST($B136,H$214*H$215+H$213,H$219*H$214,FALSE))+(H$211*_xlfn.NORM.DIST($B136,H$214*H$216+H$213,H$220*H$214,FALSE))+(H$210*_xlfn.NORM.DIST($B136,H$214*H$217+H$213,H$221*H$214,FALSE))+(H$212*_xlfn.NORM.DIST($B136,H$214*H$218+H$213,H$222*H$214,FALSE))</f>
        <v>99.535104551943832</v>
      </c>
      <c r="X136" s="5">
        <f>BB136+(I$209*_xlfn.NORM.DIST($B136,I$214*I$215+I$213,I$219*I$214,FALSE))+(I$211*_xlfn.NORM.DIST($B136,I$214*I$216+I$213,I$220*I$214,FALSE))+(I$210*_xlfn.NORM.DIST($B136,I$214*I$217+I$213,I$221*I$214,FALSE))+(I$212*_xlfn.NORM.DIST($B136,I$214*I$218+I$213,I$222*I$214,FALSE))</f>
        <v>100.70474932468878</v>
      </c>
      <c r="Y136" s="5">
        <f>BC136+(J$209*_xlfn.NORM.DIST($B136,J$214*J$215+J$213,J$219*J$214,FALSE))+(J$211*_xlfn.NORM.DIST($B136,J$214*J$216+J$213,J$220*J$214,FALSE))+(J$210*_xlfn.NORM.DIST($B136,J$214*J$217+J$213,J$221*J$214,FALSE))+(J$212*_xlfn.NORM.DIST($B136,J$214*J$218+J$213,J$222*J$214,FALSE))</f>
        <v>101.37188023060199</v>
      </c>
      <c r="Z136" s="5">
        <f>BD136+(K$209*_xlfn.NORM.DIST($B136,K$214*K$215+K$213,K$219*K$214,FALSE))+(K$211*_xlfn.NORM.DIST($B136,K$214*K$216+K$213,K$220*K$214,FALSE))+(K$210*_xlfn.NORM.DIST($B136,K$214*K$217+K$213,K$221*K$214,FALSE))+(K$212*_xlfn.NORM.DIST($B136,K$214*K$218+K$213,K$222*K$214,FALSE))</f>
        <v>98.1723453359091</v>
      </c>
      <c r="AA136" s="5">
        <f>BE136+(L$209*_xlfn.NORM.DIST($B136,L$214*L$215+L$213,L$219*L$214,FALSE))+(L$211*_xlfn.NORM.DIST($B136,L$214*L$216+L$213,L$220*L$214,FALSE))+(L$210*_xlfn.NORM.DIST($B136,L$214*L$217+L$213,L$221*L$214,FALSE))+(L$212*_xlfn.NORM.DIST($B136,L$214*L$218+L$213,L$222*L$214,FALSE))</f>
        <v>94.492666638219731</v>
      </c>
      <c r="AB136" s="5">
        <f>BF136+(M$209*_xlfn.NORM.DIST($B136,M$214*M$215+M$213,M$219*M$214,FALSE))+(M$211*_xlfn.NORM.DIST($B136,M$214*M$216+M$213,M$220*M$214,FALSE))+(M$210*_xlfn.NORM.DIST($B136,M$214*M$217+M$213,M$221*M$214,FALSE))+(M$212*_xlfn.NORM.DIST($B136,M$214*M$218+M$213,M$222*M$214,FALSE))</f>
        <v>89.624213159143892</v>
      </c>
      <c r="AC136" s="5">
        <f>BG136+(N$209*_xlfn.NORM.DIST($B136,N$214*N$215+N$213,N$219*N$214,FALSE))+(N$211*_xlfn.NORM.DIST($B136,N$214*N$216+N$213,N$220*N$214,FALSE))+(N$210*_xlfn.NORM.DIST($B136,N$214*N$217+N$213,N$221*N$214,FALSE))+(N$212*_xlfn.NORM.DIST($B136,N$214*N$218+N$213,N$222*N$214,FALSE))</f>
        <v>78.769051576316556</v>
      </c>
      <c r="AD136" s="5">
        <f>BH136+(O$209*_xlfn.NORM.DIST($B136,O$214*O$215+O$213,O$219*O$214,FALSE))+(O$211*_xlfn.NORM.DIST($B136,O$214*O$216+O$213,O$220*O$214,FALSE))+(O$210*_xlfn.NORM.DIST($B136,O$214*O$217+O$213,O$221*O$214,FALSE))+(O$212*_xlfn.NORM.DIST($B136,O$214*O$218+O$213,O$222*O$214,FALSE))</f>
        <v>70.339480280959535</v>
      </c>
      <c r="AE136" s="5"/>
      <c r="AG136" s="5">
        <f t="shared" si="52"/>
        <v>8.1079684291225362E-2</v>
      </c>
      <c r="AH136" s="5">
        <f t="shared" si="53"/>
        <v>-1.8708375395916761</v>
      </c>
      <c r="AI136" s="5">
        <f t="shared" si="54"/>
        <v>-4.737178736301928E-2</v>
      </c>
      <c r="AJ136" s="5">
        <f t="shared" si="55"/>
        <v>-1.5596506464035542</v>
      </c>
      <c r="AK136" s="5">
        <f t="shared" si="56"/>
        <v>-0.51189150409923911</v>
      </c>
      <c r="AL136" s="5">
        <f t="shared" si="57"/>
        <v>-1.0431045519438271</v>
      </c>
      <c r="AM136" s="5">
        <f t="shared" si="58"/>
        <v>-0.34874932468878228</v>
      </c>
      <c r="AN136" s="5">
        <f t="shared" si="59"/>
        <v>-1.2528802306019884</v>
      </c>
      <c r="AO136" s="5">
        <f t="shared" si="60"/>
        <v>-1.7143453359091012</v>
      </c>
      <c r="AP136" s="5">
        <f t="shared" si="61"/>
        <v>-2.2386666382197262</v>
      </c>
      <c r="AQ136" s="5">
        <f t="shared" si="62"/>
        <v>-2.6752131591438939</v>
      </c>
      <c r="AR136" s="5">
        <f t="shared" si="63"/>
        <v>-1.8838515763165589</v>
      </c>
      <c r="AS136" s="5">
        <f t="shared" si="64"/>
        <v>-1.8315802809595283</v>
      </c>
      <c r="AV136" s="2">
        <f t="shared" si="65"/>
        <v>90.941347275286716</v>
      </c>
      <c r="AW136" s="2">
        <f t="shared" si="66"/>
        <v>93.08810130123905</v>
      </c>
      <c r="AX136" s="2">
        <f t="shared" si="67"/>
        <v>94.426364660958228</v>
      </c>
      <c r="AY136" s="2">
        <f t="shared" si="68"/>
        <v>94.56072206377047</v>
      </c>
      <c r="AZ136" s="2">
        <f t="shared" si="69"/>
        <v>95.429583155267565</v>
      </c>
      <c r="BA136" s="2">
        <f t="shared" si="70"/>
        <v>98.102608709151355</v>
      </c>
      <c r="BB136" s="2">
        <f t="shared" si="71"/>
        <v>99.457504425041748</v>
      </c>
      <c r="BC136" s="2">
        <f t="shared" si="72"/>
        <v>99.625976167779513</v>
      </c>
      <c r="BD136" s="2">
        <f t="shared" si="73"/>
        <v>96.201446398618273</v>
      </c>
      <c r="BE136" s="2">
        <f t="shared" si="74"/>
        <v>91.718597730955835</v>
      </c>
      <c r="BF136" s="2">
        <f t="shared" si="75"/>
        <v>85.349955774720698</v>
      </c>
      <c r="BG136" s="2">
        <f t="shared" si="76"/>
        <v>76.514192761508241</v>
      </c>
      <c r="BH136" s="2">
        <f t="shared" si="77"/>
        <v>66.030567820988892</v>
      </c>
      <c r="BK136" s="2" t="str">
        <f>IF(OR($B136&lt;C$229, AND($B136&gt;C$230, $B136&lt;C$231)), C136, "")</f>
        <v/>
      </c>
      <c r="BL136" s="2" t="str">
        <f>IF(OR($B136&lt;D$229, AND($B136&gt;D$230, $B136&lt;D$231)), D136, "")</f>
        <v/>
      </c>
      <c r="BM136" s="2" t="str">
        <f>IF(OR($B136&lt;E$229, AND($B136&gt;E$230, $B136&lt;E$231)), E136, "")</f>
        <v/>
      </c>
      <c r="BN136" s="2" t="str">
        <f>IF(OR($B136&lt;F$229, AND($B136&gt;F$230, $B136&lt;F$231)), F136, "")</f>
        <v/>
      </c>
      <c r="BO136" s="2" t="str">
        <f>IF(OR($B136&lt;G$229, AND($B136&gt;G$230, $B136&lt;G$231)), G136, "")</f>
        <v/>
      </c>
      <c r="BP136" s="2" t="str">
        <f>IF(OR($B136&lt;H$229, AND($B136&gt;H$230, $B136&lt;H$231)), H136, "")</f>
        <v/>
      </c>
      <c r="BQ136" s="2" t="str">
        <f>IF(OR($B136&lt;I$229, AND($B136&gt;I$230, $B136&lt;I$231)), I136, "")</f>
        <v/>
      </c>
      <c r="BR136" s="2" t="str">
        <f>IF(OR($B136&lt;J$229, AND($B136&gt;J$230, $B136&lt;J$231)), J136, "")</f>
        <v/>
      </c>
      <c r="BS136" s="2" t="str">
        <f>IF(OR($B136&lt;K$229, AND($B136&gt;K$230, $B136&lt;K$231)), K136, "")</f>
        <v/>
      </c>
      <c r="BT136" s="2" t="str">
        <f>IF(OR($B136&lt;L$229, AND($B136&gt;L$230, $B136&lt;L$231)), L136, "")</f>
        <v/>
      </c>
      <c r="BU136" s="2" t="str">
        <f>IF(OR($B136&lt;M$229, AND($B136&gt;M$230, $B136&lt;M$231)), M136, "")</f>
        <v/>
      </c>
      <c r="BV136" s="2" t="str">
        <f>IF(OR($B136&lt;N$229, AND($B136&gt;N$230, $B136&lt;N$231)), N136, "")</f>
        <v/>
      </c>
      <c r="BW136" s="2" t="str">
        <f>IF(OR($B136&lt;O$229, AND($B136&gt;O$230, $B136&lt;O$231)), O136, "")</f>
        <v/>
      </c>
      <c r="BZ136" s="2" t="str">
        <f>IF(OR(AND($B136&gt;C$230, $B136&lt;C$231), $B136&gt;C$232), C136, "")</f>
        <v/>
      </c>
      <c r="CA136" s="2" t="str">
        <f>IF(OR(AND($B136&gt;D$230, $B136&lt;D$231), $B136&gt;D$232), D136, "")</f>
        <v/>
      </c>
      <c r="CB136" s="2" t="str">
        <f>IF(OR(AND($B136&gt;E$230, $B136&lt;E$231), $B136&gt;E$232), E136, "")</f>
        <v/>
      </c>
      <c r="CC136" s="2" t="str">
        <f>IF(OR(AND($B136&gt;F$230, $B136&lt;F$231), $B136&gt;F$232), F136, "")</f>
        <v/>
      </c>
      <c r="CD136" s="2" t="str">
        <f>IF(OR(AND($B136&gt;G$230, $B136&lt;G$231), $B136&gt;G$232), G136, "")</f>
        <v/>
      </c>
      <c r="CE136" s="2" t="str">
        <f>IF(OR(AND($B136&gt;H$230, $B136&lt;H$231), $B136&gt;H$232), H136, "")</f>
        <v/>
      </c>
      <c r="CF136" s="2" t="str">
        <f>IF(OR(AND($B136&gt;I$230, $B136&lt;I$231), $B136&gt;I$232), I136, "")</f>
        <v/>
      </c>
      <c r="CG136" s="2" t="str">
        <f>IF(OR(AND($B136&gt;J$230, $B136&lt;J$231), $B136&gt;J$232), J136, "")</f>
        <v/>
      </c>
      <c r="CH136" s="2" t="str">
        <f>IF(OR(AND($B136&gt;K$230, $B136&lt;K$231), $B136&gt;K$232), K136, "")</f>
        <v/>
      </c>
      <c r="CI136" s="2" t="str">
        <f>IF(OR(AND($B136&gt;L$230, $B136&lt;L$231), $B136&gt;L$232), L136, "")</f>
        <v/>
      </c>
      <c r="CJ136" s="2" t="str">
        <f>IF(OR(AND($B136&gt;M$230, $B136&lt;M$231), $B136&gt;M$232), M136, "")</f>
        <v/>
      </c>
      <c r="CK136" s="2" t="str">
        <f>IF(OR(AND($B136&gt;N$230, $B136&lt;N$231), $B136&gt;N$232), N136, "")</f>
        <v/>
      </c>
      <c r="CL136" s="2" t="str">
        <f>IF(OR(AND($B136&gt;O$230, $B136&lt;O$231), $B136&gt;O$232), O136, "")</f>
        <v/>
      </c>
      <c r="CO136" s="2">
        <f>BK$207*$B136+BK$209</f>
        <v>94.204754928803297</v>
      </c>
      <c r="CP136" s="2">
        <f>BL$207*$B136+BL$209</f>
        <v>96.069679226753792</v>
      </c>
      <c r="CQ136" s="2">
        <f>BM$207*$B136+BM$209</f>
        <v>96.420206245306531</v>
      </c>
      <c r="CR136" s="2">
        <f>BN$207*$B136+BN$209</f>
        <v>96.507803014082441</v>
      </c>
      <c r="CS136" s="2">
        <f>BO$207*$B136+BO$209</f>
        <v>97.445468542236071</v>
      </c>
      <c r="CT136" s="2">
        <f>BP$207*$B136+BP$209</f>
        <v>100.32905868303834</v>
      </c>
      <c r="CU136" s="2">
        <f>BQ$207*$B136+BQ$209</f>
        <v>102.72296114282176</v>
      </c>
      <c r="CV136" s="2">
        <f>BR$207*$B136+BR$209</f>
        <v>103.58584228570879</v>
      </c>
      <c r="CW136" s="2">
        <f>BS$207*$B136+BS$209</f>
        <v>100.33711112214036</v>
      </c>
      <c r="CX136" s="2">
        <f>BT$207*$B136+BT$209</f>
        <v>95.213819030615042</v>
      </c>
      <c r="CY136" s="2">
        <f>BU$207*$B136+BU$209</f>
        <v>88.785586544888545</v>
      </c>
      <c r="CZ136" s="2">
        <f>BV$207*$B136+BV$209</f>
        <v>79.570966314728224</v>
      </c>
      <c r="DA136" s="2">
        <f>BW$207*$B136+BW$209</f>
        <v>68.090523881315818</v>
      </c>
      <c r="DD136" s="2">
        <f>BZ$207*$B136+BZ$209</f>
        <v>90.664611010552321</v>
      </c>
      <c r="DE136" s="2">
        <f>CA$207*$B136+CA$209</f>
        <v>92.886634476727039</v>
      </c>
      <c r="DF136" s="2">
        <f>CB$207*$B136+CB$209</f>
        <v>94.295748306354767</v>
      </c>
      <c r="DG136" s="2">
        <f>CC$207*$B136+CC$209</f>
        <v>94.446259489036336</v>
      </c>
      <c r="DH136" s="2">
        <f>CD$207*$B136+CD$209</f>
        <v>95.304173127139805</v>
      </c>
      <c r="DI136" s="2">
        <f>CE$207*$B136+CE$209</f>
        <v>97.959477487062401</v>
      </c>
      <c r="DJ136" s="2">
        <f>CF$207*$B136+CF$209</f>
        <v>99.259782055288895</v>
      </c>
      <c r="DK136" s="2">
        <f>CG$207*$B136+CG$209</f>
        <v>99.377678984694398</v>
      </c>
      <c r="DL136" s="2">
        <f>CH$207*$B136+CH$209</f>
        <v>95.946302778504133</v>
      </c>
      <c r="DM136" s="2">
        <f>CI$207*$B136+CI$209</f>
        <v>91.494415509035633</v>
      </c>
      <c r="DN136" s="2">
        <f>CJ$207*$B136+CJ$209</f>
        <v>85.119685282172199</v>
      </c>
      <c r="DO136" s="2">
        <f>CK$207*$B136+CK$209</f>
        <v>76.34217973196435</v>
      </c>
      <c r="DP136" s="2">
        <f>CL$207*$B136+CL$209</f>
        <v>65.900179464413867</v>
      </c>
      <c r="DS136" s="2">
        <f>POWER(10,($B136-C$227)/C$228)/(1+POWER(10,($B136-C$227)/C$228))</f>
        <v>0.92182909194518536</v>
      </c>
      <c r="DT136" s="2">
        <f>POWER(10,($B136-D$227)/D$228)/(1+POWER(10,($B136-D$227)/D$228))</f>
        <v>0.9367062544407162</v>
      </c>
      <c r="DU136" s="2">
        <f>POWER(10,($B136-E$227)/E$228)/(1+POWER(10,($B136-E$227)/E$228))</f>
        <v>0.9385177968419034</v>
      </c>
      <c r="DV136" s="2">
        <f>POWER(10,($B136-F$227)/F$228)/(1+POWER(10,($B136-F$227)/F$228))</f>
        <v>0.94447724564458124</v>
      </c>
      <c r="DW136" s="2">
        <f>POWER(10,($B136-G$227)/G$228)/(1+POWER(10,($B136-G$227)/G$228))</f>
        <v>0.94143263594382787</v>
      </c>
      <c r="DX136" s="2">
        <f>POWER(10,($B136-H$227)/H$228)/(1+POWER(10,($B136-H$227)/H$228))</f>
        <v>0.93959640533440392</v>
      </c>
      <c r="DY136" s="2">
        <f>POWER(10,($B136-I$227)/I$228)/(1+POWER(10,($B136-I$227)/I$228))</f>
        <v>0.94290726388807411</v>
      </c>
      <c r="DZ136" s="2">
        <f>POWER(10,($B136-J$227)/J$228)/(1+POWER(10,($B136-J$227)/J$228))</f>
        <v>0.94099630519916966</v>
      </c>
      <c r="EA136" s="2">
        <f>POWER(10,($B136-K$227)/K$228)/(1+POWER(10,($B136-K$227)/K$228))</f>
        <v>0.94189142405089754</v>
      </c>
      <c r="EB136" s="2">
        <f>POWER(10,($B136-L$227)/L$228)/(1+POWER(10,($B136-L$227)/L$228))</f>
        <v>0.93972629734323432</v>
      </c>
      <c r="EC136" s="2">
        <f>POWER(10,($B136-M$227)/M$228)/(1+POWER(10,($B136-M$227)/M$228))</f>
        <v>0.93718584434053431</v>
      </c>
      <c r="ED136" s="2">
        <f>POWER(10,($B136-N$227)/N$228)/(1+POWER(10,($B136-N$227)/N$228))</f>
        <v>0.94672517828767544</v>
      </c>
      <c r="EE136" s="2">
        <f>POWER(10,($B136-O$227)/O$228)/(1+POWER(10,($B136-O$227)/O$228))</f>
        <v>0.94047129959613784</v>
      </c>
    </row>
    <row r="137" spans="2:135" x14ac:dyDescent="0.25">
      <c r="B137" s="2">
        <v>131</v>
      </c>
      <c r="C137">
        <v>89.361999999999995</v>
      </c>
      <c r="D137">
        <v>92.22</v>
      </c>
      <c r="E137">
        <v>94.168999999999997</v>
      </c>
      <c r="F137">
        <v>93.915000000000006</v>
      </c>
      <c r="G137">
        <v>95.626999999999995</v>
      </c>
      <c r="H137">
        <v>98.575999999999993</v>
      </c>
      <c r="I137">
        <v>98.831000000000003</v>
      </c>
      <c r="J137">
        <v>98.153000000000006</v>
      </c>
      <c r="K137">
        <v>94.677999999999997</v>
      </c>
      <c r="L137">
        <v>91.796999999999997</v>
      </c>
      <c r="M137">
        <v>86.254000000000005</v>
      </c>
      <c r="N137">
        <v>76.967200000000005</v>
      </c>
      <c r="O137">
        <v>67.063500000000005</v>
      </c>
      <c r="R137" s="5">
        <f>AV137+(C$209*_xlfn.NORM.DIST($B137,C$214*C$215+C$213,C$219*C$214,FALSE))+(C$211*_xlfn.NORM.DIST($B137,C$214*C$216+C$213,C$220*C$214,FALSE))+(C$210*_xlfn.NORM.DIST($B137,C$214*C$217+C$213,C$221*C$214,FALSE))+(C$212*_xlfn.NORM.DIST($B137,C$214*C$218+C$213,C$222*C$214,FALSE))</f>
        <v>91.084581702531565</v>
      </c>
      <c r="S137" s="5">
        <f>AW137+(D$209*_xlfn.NORM.DIST($B137,D$214*D$215+D$213,D$219*D$214,FALSE))+(D$211*_xlfn.NORM.DIST($B137,D$214*D$216+D$213,D$220*D$214,FALSE))+(D$210*_xlfn.NORM.DIST($B137,D$214*D$217+D$213,D$221*D$214,FALSE))+(D$212*_xlfn.NORM.DIST($B137,D$214*D$218+D$213,D$222*D$214,FALSE))</f>
        <v>93.292654403585175</v>
      </c>
      <c r="T137" s="5">
        <f>AX137+(E$209*_xlfn.NORM.DIST($B137,E$214*E$215+E$213,E$219*E$214,FALSE))+(E$211*_xlfn.NORM.DIST($B137,E$214*E$216+E$213,E$220*E$214,FALSE))+(E$210*_xlfn.NORM.DIST($B137,E$214*E$217+E$213,E$221*E$214,FALSE))+(E$212*_xlfn.NORM.DIST($B137,E$214*E$218+E$213,E$222*E$214,FALSE))</f>
        <v>94.729101940512564</v>
      </c>
      <c r="U137" s="5">
        <f>AY137+(F$209*_xlfn.NORM.DIST($B137,F$214*F$215+F$213,F$219*F$214,FALSE))+(F$211*_xlfn.NORM.DIST($B137,F$214*F$216+F$213,F$220*F$214,FALSE))+(F$210*_xlfn.NORM.DIST($B137,F$214*F$217+F$213,F$221*F$214,FALSE))+(F$212*_xlfn.NORM.DIST($B137,F$214*F$218+F$213,F$222*F$214,FALSE))</f>
        <v>94.767519030852142</v>
      </c>
      <c r="V137" s="5">
        <f>AZ137+(G$209*_xlfn.NORM.DIST($B137,G$214*G$215+G$213,G$219*G$214,FALSE))+(G$211*_xlfn.NORM.DIST($B137,G$214*G$216+G$213,G$220*G$214,FALSE))+(G$210*_xlfn.NORM.DIST($B137,G$214*G$217+G$213,G$221*G$214,FALSE))+(G$212*_xlfn.NORM.DIST($B137,G$214*G$218+G$213,G$222*G$214,FALSE))</f>
        <v>95.978551379518308</v>
      </c>
      <c r="W137" s="5">
        <f>BA137+(H$209*_xlfn.NORM.DIST($B137,H$214*H$215+H$213,H$219*H$214,FALSE))+(H$211*_xlfn.NORM.DIST($B137,H$214*H$216+H$213,H$220*H$214,FALSE))+(H$210*_xlfn.NORM.DIST($B137,H$214*H$217+H$213,H$221*H$214,FALSE))+(H$212*_xlfn.NORM.DIST($B137,H$214*H$218+H$213,H$222*H$214,FALSE))</f>
        <v>98.9224443051192</v>
      </c>
      <c r="X137" s="5">
        <f>BB137+(I$209*_xlfn.NORM.DIST($B137,I$214*I$215+I$213,I$219*I$214,FALSE))+(I$211*_xlfn.NORM.DIST($B137,I$214*I$216+I$213,I$220*I$214,FALSE))+(I$210*_xlfn.NORM.DIST($B137,I$214*I$217+I$213,I$221*I$214,FALSE))+(I$212*_xlfn.NORM.DIST($B137,I$214*I$218+I$213,I$222*I$214,FALSE))</f>
        <v>100.115620211901</v>
      </c>
      <c r="Y137" s="5">
        <f>BC137+(J$209*_xlfn.NORM.DIST($B137,J$214*J$215+J$213,J$219*J$214,FALSE))+(J$211*_xlfn.NORM.DIST($B137,J$214*J$216+J$213,J$220*J$214,FALSE))+(J$210*_xlfn.NORM.DIST($B137,J$214*J$217+J$213,J$221*J$214,FALSE))+(J$212*_xlfn.NORM.DIST($B137,J$214*J$218+J$213,J$222*J$214,FALSE))</f>
        <v>100.57859151824266</v>
      </c>
      <c r="Z137" s="5">
        <f>BD137+(K$209*_xlfn.NORM.DIST($B137,K$214*K$215+K$213,K$219*K$214,FALSE))+(K$211*_xlfn.NORM.DIST($B137,K$214*K$216+K$213,K$220*K$214,FALSE))+(K$210*_xlfn.NORM.DIST($B137,K$214*K$217+K$213,K$221*K$214,FALSE))+(K$212*_xlfn.NORM.DIST($B137,K$214*K$218+K$213,K$222*K$214,FALSE))</f>
        <v>97.284703118225508</v>
      </c>
      <c r="AA137" s="5">
        <f>BE137+(L$209*_xlfn.NORM.DIST($B137,L$214*L$215+L$213,L$219*L$214,FALSE))+(L$211*_xlfn.NORM.DIST($B137,L$214*L$216+L$213,L$220*L$214,FALSE))+(L$210*_xlfn.NORM.DIST($B137,L$214*L$217+L$213,L$221*L$214,FALSE))+(L$212*_xlfn.NORM.DIST($B137,L$214*L$218+L$213,L$222*L$214,FALSE))</f>
        <v>93.335409837933597</v>
      </c>
      <c r="AB137" s="5">
        <f>BF137+(M$209*_xlfn.NORM.DIST($B137,M$214*M$215+M$213,M$219*M$214,FALSE))+(M$211*_xlfn.NORM.DIST($B137,M$214*M$216+M$213,M$220*M$214,FALSE))+(M$210*_xlfn.NORM.DIST($B137,M$214*M$217+M$213,M$221*M$214,FALSE))+(M$212*_xlfn.NORM.DIST($B137,M$214*M$218+M$213,M$222*M$214,FALSE))</f>
        <v>88.024503424581411</v>
      </c>
      <c r="AC137" s="5">
        <f>BG137+(N$209*_xlfn.NORM.DIST($B137,N$214*N$215+N$213,N$219*N$214,FALSE))+(N$211*_xlfn.NORM.DIST($B137,N$214*N$216+N$213,N$220*N$214,FALSE))+(N$210*_xlfn.NORM.DIST($B137,N$214*N$217+N$213,N$221*N$214,FALSE))+(N$212*_xlfn.NORM.DIST($B137,N$214*N$218+N$213,N$222*N$214,FALSE))</f>
        <v>77.838865914641985</v>
      </c>
      <c r="AD137" s="5">
        <f>BH137+(O$209*_xlfn.NORM.DIST($B137,O$214*O$215+O$213,O$219*O$214,FALSE))+(O$211*_xlfn.NORM.DIST($B137,O$214*O$216+O$213,O$220*O$214,FALSE))+(O$210*_xlfn.NORM.DIST($B137,O$214*O$217+O$213,O$221*O$214,FALSE))+(O$212*_xlfn.NORM.DIST($B137,O$214*O$218+O$213,O$222*O$214,FALSE))</f>
        <v>68.844153362058051</v>
      </c>
      <c r="AE137" s="5"/>
      <c r="AG137" s="5">
        <f t="shared" si="52"/>
        <v>-1.7225817025315706</v>
      </c>
      <c r="AH137" s="5">
        <f t="shared" si="53"/>
        <v>-1.0726544035851759</v>
      </c>
      <c r="AI137" s="5">
        <f t="shared" si="54"/>
        <v>-0.5601019405125669</v>
      </c>
      <c r="AJ137" s="5">
        <f t="shared" si="55"/>
        <v>-0.85251903085213598</v>
      </c>
      <c r="AK137" s="5">
        <f t="shared" si="56"/>
        <v>-0.3515513795183125</v>
      </c>
      <c r="AL137" s="5">
        <f t="shared" si="57"/>
        <v>-0.34644430511920632</v>
      </c>
      <c r="AM137" s="5">
        <f t="shared" si="58"/>
        <v>-1.2846202119010002</v>
      </c>
      <c r="AN137" s="5">
        <f t="shared" si="59"/>
        <v>-2.4255915182426548</v>
      </c>
      <c r="AO137" s="5">
        <f t="shared" si="60"/>
        <v>-2.6067031182255107</v>
      </c>
      <c r="AP137" s="5">
        <f t="shared" si="61"/>
        <v>-1.5384098379335995</v>
      </c>
      <c r="AQ137" s="5">
        <f t="shared" si="62"/>
        <v>-1.7705034245814062</v>
      </c>
      <c r="AR137" s="5">
        <f t="shared" si="63"/>
        <v>-0.87166591464198007</v>
      </c>
      <c r="AS137" s="5">
        <f t="shared" si="64"/>
        <v>-1.7806533620580467</v>
      </c>
      <c r="AV137" s="2">
        <f t="shared" si="65"/>
        <v>90.844275574786892</v>
      </c>
      <c r="AW137" s="2">
        <f t="shared" si="66"/>
        <v>93.007771069548994</v>
      </c>
      <c r="AX137" s="2">
        <f t="shared" si="67"/>
        <v>94.365694887066397</v>
      </c>
      <c r="AY137" s="2">
        <f t="shared" si="68"/>
        <v>94.501981340381249</v>
      </c>
      <c r="AZ137" s="2">
        <f t="shared" si="69"/>
        <v>95.394340492236495</v>
      </c>
      <c r="BA137" s="2">
        <f t="shared" si="70"/>
        <v>98.074167866011265</v>
      </c>
      <c r="BB137" s="2">
        <f t="shared" si="71"/>
        <v>99.405810264493354</v>
      </c>
      <c r="BC137" s="2">
        <f t="shared" si="72"/>
        <v>99.558029328196284</v>
      </c>
      <c r="BD137" s="2">
        <f t="shared" si="73"/>
        <v>96.12080427038498</v>
      </c>
      <c r="BE137" s="2">
        <f t="shared" si="74"/>
        <v>91.645338239125508</v>
      </c>
      <c r="BF137" s="2">
        <f t="shared" si="75"/>
        <v>85.280544605932292</v>
      </c>
      <c r="BG137" s="2">
        <f t="shared" si="76"/>
        <v>76.464035278217168</v>
      </c>
      <c r="BH137" s="2">
        <f t="shared" si="77"/>
        <v>65.996875158742228</v>
      </c>
      <c r="BK137" s="2" t="str">
        <f>IF(OR($B137&lt;C$229, AND($B137&gt;C$230, $B137&lt;C$231)), C137, "")</f>
        <v/>
      </c>
      <c r="BL137" s="2" t="str">
        <f>IF(OR($B137&lt;D$229, AND($B137&gt;D$230, $B137&lt;D$231)), D137, "")</f>
        <v/>
      </c>
      <c r="BM137" s="2" t="str">
        <f>IF(OR($B137&lt;E$229, AND($B137&gt;E$230, $B137&lt;E$231)), E137, "")</f>
        <v/>
      </c>
      <c r="BN137" s="2" t="str">
        <f>IF(OR($B137&lt;F$229, AND($B137&gt;F$230, $B137&lt;F$231)), F137, "")</f>
        <v/>
      </c>
      <c r="BO137" s="2" t="str">
        <f>IF(OR($B137&lt;G$229, AND($B137&gt;G$230, $B137&lt;G$231)), G137, "")</f>
        <v/>
      </c>
      <c r="BP137" s="2" t="str">
        <f>IF(OR($B137&lt;H$229, AND($B137&gt;H$230, $B137&lt;H$231)), H137, "")</f>
        <v/>
      </c>
      <c r="BQ137" s="2" t="str">
        <f>IF(OR($B137&lt;I$229, AND($B137&gt;I$230, $B137&lt;I$231)), I137, "")</f>
        <v/>
      </c>
      <c r="BR137" s="2" t="str">
        <f>IF(OR($B137&lt;J$229, AND($B137&gt;J$230, $B137&lt;J$231)), J137, "")</f>
        <v/>
      </c>
      <c r="BS137" s="2" t="str">
        <f>IF(OR($B137&lt;K$229, AND($B137&gt;K$230, $B137&lt;K$231)), K137, "")</f>
        <v/>
      </c>
      <c r="BT137" s="2" t="str">
        <f>IF(OR($B137&lt;L$229, AND($B137&gt;L$230, $B137&lt;L$231)), L137, "")</f>
        <v/>
      </c>
      <c r="BU137" s="2" t="str">
        <f>IF(OR($B137&lt;M$229, AND($B137&gt;M$230, $B137&lt;M$231)), M137, "")</f>
        <v/>
      </c>
      <c r="BV137" s="2" t="str">
        <f>IF(OR($B137&lt;N$229, AND($B137&gt;N$230, $B137&lt;N$231)), N137, "")</f>
        <v/>
      </c>
      <c r="BW137" s="2" t="str">
        <f>IF(OR($B137&lt;O$229, AND($B137&gt;O$230, $B137&lt;O$231)), O137, "")</f>
        <v/>
      </c>
      <c r="BZ137" s="2" t="str">
        <f>IF(OR(AND($B137&gt;C$230, $B137&lt;C$231), $B137&gt;C$232), C137, "")</f>
        <v/>
      </c>
      <c r="CA137" s="2" t="str">
        <f>IF(OR(AND($B137&gt;D$230, $B137&lt;D$231), $B137&gt;D$232), D137, "")</f>
        <v/>
      </c>
      <c r="CB137" s="2" t="str">
        <f>IF(OR(AND($B137&gt;E$230, $B137&lt;E$231), $B137&gt;E$232), E137, "")</f>
        <v/>
      </c>
      <c r="CC137" s="2" t="str">
        <f>IF(OR(AND($B137&gt;F$230, $B137&lt;F$231), $B137&gt;F$232), F137, "")</f>
        <v/>
      </c>
      <c r="CD137" s="2" t="str">
        <f>IF(OR(AND($B137&gt;G$230, $B137&lt;G$231), $B137&gt;G$232), G137, "")</f>
        <v/>
      </c>
      <c r="CE137" s="2" t="str">
        <f>IF(OR(AND($B137&gt;H$230, $B137&lt;H$231), $B137&gt;H$232), H137, "")</f>
        <v/>
      </c>
      <c r="CF137" s="2" t="str">
        <f>IF(OR(AND($B137&gt;I$230, $B137&lt;I$231), $B137&gt;I$232), I137, "")</f>
        <v/>
      </c>
      <c r="CG137" s="2" t="str">
        <f>IF(OR(AND($B137&gt;J$230, $B137&lt;J$231), $B137&gt;J$232), J137, "")</f>
        <v/>
      </c>
      <c r="CH137" s="2" t="str">
        <f>IF(OR(AND($B137&gt;K$230, $B137&lt;K$231), $B137&gt;K$232), K137, "")</f>
        <v/>
      </c>
      <c r="CI137" s="2" t="str">
        <f>IF(OR(AND($B137&gt;L$230, $B137&lt;L$231), $B137&gt;L$232), L137, "")</f>
        <v/>
      </c>
      <c r="CJ137" s="2" t="str">
        <f>IF(OR(AND($B137&gt;M$230, $B137&lt;M$231), $B137&gt;M$232), M137, "")</f>
        <v/>
      </c>
      <c r="CK137" s="2" t="str">
        <f>IF(OR(AND($B137&gt;N$230, $B137&lt;N$231), $B137&gt;N$232), N137, "")</f>
        <v/>
      </c>
      <c r="CL137" s="2" t="str">
        <f>IF(OR(AND($B137&gt;O$230, $B137&lt;O$231), $B137&gt;O$232), O137, "")</f>
        <v/>
      </c>
      <c r="CO137" s="2">
        <f>BK$207*$B137+BK$209</f>
        <v>94.220069165841124</v>
      </c>
      <c r="CP137" s="2">
        <f>BL$207*$B137+BL$209</f>
        <v>96.078088933821618</v>
      </c>
      <c r="CQ137" s="2">
        <f>BM$207*$B137+BM$209</f>
        <v>96.416731694928671</v>
      </c>
      <c r="CR137" s="2">
        <f>BN$207*$B137+BN$209</f>
        <v>96.506067833089062</v>
      </c>
      <c r="CS137" s="2">
        <f>BO$207*$B137+BO$209</f>
        <v>97.464551850354837</v>
      </c>
      <c r="CT137" s="2">
        <f>BP$207*$B137+BP$209</f>
        <v>100.36662157718263</v>
      </c>
      <c r="CU137" s="2">
        <f>BQ$207*$B137+BQ$209</f>
        <v>102.76689069709796</v>
      </c>
      <c r="CV137" s="2">
        <f>BR$207*$B137+BR$209</f>
        <v>103.63571407827155</v>
      </c>
      <c r="CW137" s="2">
        <f>BS$207*$B137+BS$209</f>
        <v>100.37941112677883</v>
      </c>
      <c r="CX137" s="2">
        <f>BT$207*$B137+BT$209</f>
        <v>95.244075319472913</v>
      </c>
      <c r="CY137" s="2">
        <f>BU$207*$B137+BU$209</f>
        <v>88.823262697638782</v>
      </c>
      <c r="CZ137" s="2">
        <f>BV$207*$B137+BV$209</f>
        <v>79.614401974058396</v>
      </c>
      <c r="DA137" s="2">
        <f>BW$207*$B137+BW$209</f>
        <v>68.121358893775309</v>
      </c>
      <c r="DD137" s="2">
        <f>BZ$207*$B137+BZ$209</f>
        <v>90.583197361840888</v>
      </c>
      <c r="DE137" s="2">
        <f>CA$207*$B137+CA$209</f>
        <v>92.818562537500128</v>
      </c>
      <c r="DF137" s="2">
        <f>CB$207*$B137+CB$209</f>
        <v>94.243154185195948</v>
      </c>
      <c r="DG137" s="2">
        <f>CC$207*$B137+CC$209</f>
        <v>94.39453392727404</v>
      </c>
      <c r="DH137" s="2">
        <f>CD$207*$B137+CD$209</f>
        <v>95.276882894168708</v>
      </c>
      <c r="DI137" s="2">
        <f>CE$207*$B137+CE$209</f>
        <v>97.939760827142706</v>
      </c>
      <c r="DJ137" s="2">
        <f>CF$207*$B137+CF$209</f>
        <v>99.220204790433428</v>
      </c>
      <c r="DK137" s="2">
        <f>CG$207*$B137+CG$209</f>
        <v>99.324842005189197</v>
      </c>
      <c r="DL137" s="2">
        <f>CH$207*$B137+CH$209</f>
        <v>95.881193167154166</v>
      </c>
      <c r="DM137" s="2">
        <f>CI$207*$B137+CI$209</f>
        <v>91.434826359157157</v>
      </c>
      <c r="DN137" s="2">
        <f>CJ$207*$B137+CJ$209</f>
        <v>85.063989513269092</v>
      </c>
      <c r="DO137" s="2">
        <f>CK$207*$B137+CK$209</f>
        <v>76.302354204269591</v>
      </c>
      <c r="DP137" s="2">
        <f>CL$207*$B137+CL$209</f>
        <v>65.874234559134408</v>
      </c>
      <c r="DS137" s="2">
        <f>POWER(10,($B137-C$227)/C$228)/(1+POWER(10,($B137-C$227)/C$228))</f>
        <v>0.9282135233200014</v>
      </c>
      <c r="DT137" s="2">
        <f>POWER(10,($B137-D$227)/D$228)/(1+POWER(10,($B137-D$227)/D$228))</f>
        <v>0.94195213996045535</v>
      </c>
      <c r="DU137" s="2">
        <f>POWER(10,($B137-E$227)/E$228)/(1+POWER(10,($B137-E$227)/E$228))</f>
        <v>0.94362257553653206</v>
      </c>
      <c r="DV137" s="2">
        <f>POWER(10,($B137-F$227)/F$228)/(1+POWER(10,($B137-F$227)/F$228))</f>
        <v>0.94911404793865362</v>
      </c>
      <c r="DW137" s="2">
        <f>POWER(10,($B137-G$227)/G$228)/(1+POWER(10,($B137-G$227)/G$228))</f>
        <v>0.94630924494510171</v>
      </c>
      <c r="DX137" s="2">
        <f>POWER(10,($B137-H$227)/H$228)/(1+POWER(10,($B137-H$227)/H$228))</f>
        <v>0.94461691348943511</v>
      </c>
      <c r="DY137" s="2">
        <f>POWER(10,($B137-I$227)/I$228)/(1+POWER(10,($B137-I$227)/I$228))</f>
        <v>0.94766791338608092</v>
      </c>
      <c r="DZ137" s="2">
        <f>POWER(10,($B137-J$227)/J$228)/(1+POWER(10,($B137-J$227)/J$228))</f>
        <v>0.94590715775048373</v>
      </c>
      <c r="EA137" s="2">
        <f>POWER(10,($B137-K$227)/K$228)/(1+POWER(10,($B137-K$227)/K$228))</f>
        <v>0.94673199356244364</v>
      </c>
      <c r="EB137" s="2">
        <f>POWER(10,($B137-L$227)/L$228)/(1+POWER(10,($B137-L$227)/L$228))</f>
        <v>0.94473664437230565</v>
      </c>
      <c r="EC137" s="2">
        <f>POWER(10,($B137-M$227)/M$228)/(1+POWER(10,($B137-M$227)/M$228))</f>
        <v>0.94239442518740146</v>
      </c>
      <c r="ED137" s="2">
        <f>POWER(10,($B137-N$227)/N$228)/(1+POWER(10,($B137-N$227)/N$228))</f>
        <v>0.95118395470549266</v>
      </c>
      <c r="EE137" s="2">
        <f>POWER(10,($B137-O$227)/O$228)/(1+POWER(10,($B137-O$227)/O$228))</f>
        <v>0.94542331382503464</v>
      </c>
    </row>
    <row r="138" spans="2:135" x14ac:dyDescent="0.25">
      <c r="B138" s="2">
        <v>132</v>
      </c>
      <c r="C138">
        <v>90.138000000000005</v>
      </c>
      <c r="D138">
        <v>91.66</v>
      </c>
      <c r="E138">
        <v>93.474999999999994</v>
      </c>
      <c r="F138">
        <v>93.373000000000005</v>
      </c>
      <c r="G138">
        <v>94.067999999999998</v>
      </c>
      <c r="H138">
        <v>96.474999999999994</v>
      </c>
      <c r="I138">
        <v>98.22</v>
      </c>
      <c r="J138">
        <v>97.457999999999998</v>
      </c>
      <c r="K138">
        <v>94.203000000000003</v>
      </c>
      <c r="L138">
        <v>90.948999999999998</v>
      </c>
      <c r="M138">
        <v>84.694999999999993</v>
      </c>
      <c r="N138">
        <v>75.065600000000003</v>
      </c>
      <c r="O138">
        <v>64.968299999999999</v>
      </c>
      <c r="R138" s="5">
        <f>AV138+(C$209*_xlfn.NORM.DIST($B138,C$214*C$215+C$213,C$219*C$214,FALSE))+(C$211*_xlfn.NORM.DIST($B138,C$214*C$216+C$213,C$220*C$214,FALSE))+(C$210*_xlfn.NORM.DIST($B138,C$214*C$217+C$213,C$221*C$214,FALSE))+(C$212*_xlfn.NORM.DIST($B138,C$214*C$218+C$213,C$222*C$214,FALSE))</f>
        <v>90.91819984687281</v>
      </c>
      <c r="S138" s="5">
        <f>AW138+(D$209*_xlfn.NORM.DIST($B138,D$214*D$215+D$213,D$219*D$214,FALSE))+(D$211*_xlfn.NORM.DIST($B138,D$214*D$216+D$213,D$220*D$214,FALSE))+(D$210*_xlfn.NORM.DIST($B138,D$214*D$217+D$213,D$221*D$214,FALSE))+(D$212*_xlfn.NORM.DIST($B138,D$214*D$218+D$213,D$222*D$214,FALSE))</f>
        <v>93.094586888548093</v>
      </c>
      <c r="T138" s="5">
        <f>AX138+(E$209*_xlfn.NORM.DIST($B138,E$214*E$215+E$213,E$219*E$214,FALSE))+(E$211*_xlfn.NORM.DIST($B138,E$214*E$216+E$213,E$220*E$214,FALSE))+(E$210*_xlfn.NORM.DIST($B138,E$214*E$217+E$213,E$221*E$214,FALSE))+(E$212*_xlfn.NORM.DIST($B138,E$214*E$218+E$213,E$222*E$214,FALSE))</f>
        <v>94.507202866832586</v>
      </c>
      <c r="U138" s="5">
        <f>AY138+(F$209*_xlfn.NORM.DIST($B138,F$214*F$215+F$213,F$219*F$214,FALSE))+(F$211*_xlfn.NORM.DIST($B138,F$214*F$216+F$213,F$220*F$214,FALSE))+(F$210*_xlfn.NORM.DIST($B138,F$214*F$217+F$213,F$221*F$214,FALSE))+(F$212*_xlfn.NORM.DIST($B138,F$214*F$218+F$213,F$222*F$214,FALSE))</f>
        <v>94.584877909326153</v>
      </c>
      <c r="V138" s="5">
        <f>AZ138+(G$209*_xlfn.NORM.DIST($B138,G$214*G$215+G$213,G$219*G$214,FALSE))+(G$211*_xlfn.NORM.DIST($B138,G$214*G$216+G$213,G$220*G$214,FALSE))+(G$210*_xlfn.NORM.DIST($B138,G$214*G$217+G$213,G$221*G$214,FALSE))+(G$212*_xlfn.NORM.DIST($B138,G$214*G$218+G$213,G$222*G$214,FALSE))</f>
        <v>95.684537300803811</v>
      </c>
      <c r="W138" s="5">
        <f>BA138+(H$209*_xlfn.NORM.DIST($B138,H$214*H$215+H$213,H$219*H$214,FALSE))+(H$211*_xlfn.NORM.DIST($B138,H$214*H$216+H$213,H$220*H$214,FALSE))+(H$210*_xlfn.NORM.DIST($B138,H$214*H$217+H$213,H$221*H$214,FALSE))+(H$212*_xlfn.NORM.DIST($B138,H$214*H$218+H$213,H$222*H$214,FALSE))</f>
        <v>98.523092998670506</v>
      </c>
      <c r="X138" s="5">
        <f>BB138+(I$209*_xlfn.NORM.DIST($B138,I$214*I$215+I$213,I$219*I$214,FALSE))+(I$211*_xlfn.NORM.DIST($B138,I$214*I$216+I$213,I$220*I$214,FALSE))+(I$210*_xlfn.NORM.DIST($B138,I$214*I$217+I$213,I$221*I$214,FALSE))+(I$212*_xlfn.NORM.DIST($B138,I$214*I$218+I$213,I$222*I$214,FALSE))</f>
        <v>99.738291925502466</v>
      </c>
      <c r="Y138" s="5">
        <f>BC138+(J$209*_xlfn.NORM.DIST($B138,J$214*J$215+J$213,J$219*J$214,FALSE))+(J$211*_xlfn.NORM.DIST($B138,J$214*J$216+J$213,J$220*J$214,FALSE))+(J$210*_xlfn.NORM.DIST($B138,J$214*J$217+J$213,J$221*J$214,FALSE))+(J$212*_xlfn.NORM.DIST($B138,J$214*J$218+J$213,J$222*J$214,FALSE))</f>
        <v>100.05727587143264</v>
      </c>
      <c r="Z138" s="5">
        <f>BD138+(K$209*_xlfn.NORM.DIST($B138,K$214*K$215+K$213,K$219*K$214,FALSE))+(K$211*_xlfn.NORM.DIST($B138,K$214*K$216+K$213,K$220*K$214,FALSE))+(K$210*_xlfn.NORM.DIST($B138,K$214*K$217+K$213,K$221*K$214,FALSE))+(K$212*_xlfn.NORM.DIST($B138,K$214*K$218+K$213,K$222*K$214,FALSE))</f>
        <v>96.69394571120921</v>
      </c>
      <c r="AA138" s="5">
        <f>BE138+(L$209*_xlfn.NORM.DIST($B138,L$214*L$215+L$213,L$219*L$214,FALSE))+(L$211*_xlfn.NORM.DIST($B138,L$214*L$216+L$213,L$220*L$214,FALSE))+(L$210*_xlfn.NORM.DIST($B138,L$214*L$217+L$213,L$221*L$214,FALSE))+(L$212*_xlfn.NORM.DIST($B138,L$214*L$218+L$213,L$222*L$214,FALSE))</f>
        <v>92.551283636240058</v>
      </c>
      <c r="AB138" s="5">
        <f>BF138+(M$209*_xlfn.NORM.DIST($B138,M$214*M$215+M$213,M$219*M$214,FALSE))+(M$211*_xlfn.NORM.DIST($B138,M$214*M$216+M$213,M$220*M$214,FALSE))+(M$210*_xlfn.NORM.DIST($B138,M$214*M$217+M$213,M$221*M$214,FALSE))+(M$212*_xlfn.NORM.DIST($B138,M$214*M$218+M$213,M$222*M$214,FALSE))</f>
        <v>86.887398691526059</v>
      </c>
      <c r="AC138" s="5">
        <f>BG138+(N$209*_xlfn.NORM.DIST($B138,N$214*N$215+N$213,N$219*N$214,FALSE))+(N$211*_xlfn.NORM.DIST($B138,N$214*N$216+N$213,N$220*N$214,FALSE))+(N$210*_xlfn.NORM.DIST($B138,N$214*N$217+N$213,N$221*N$214,FALSE))+(N$212*_xlfn.NORM.DIST($B138,N$214*N$218+N$213,N$222*N$214,FALSE))</f>
        <v>77.212835771098767</v>
      </c>
      <c r="AD138" s="5">
        <f>BH138+(O$209*_xlfn.NORM.DIST($B138,O$214*O$215+O$213,O$219*O$214,FALSE))+(O$211*_xlfn.NORM.DIST($B138,O$214*O$216+O$213,O$220*O$214,FALSE))+(O$210*_xlfn.NORM.DIST($B138,O$214*O$217+O$213,O$221*O$214,FALSE))+(O$212*_xlfn.NORM.DIST($B138,O$214*O$218+O$213,O$222*O$214,FALSE))</f>
        <v>67.756758801577732</v>
      </c>
      <c r="AE138" s="5"/>
      <c r="AG138" s="5">
        <f t="shared" si="52"/>
        <v>-0.78019984687280441</v>
      </c>
      <c r="AH138" s="5">
        <f t="shared" si="53"/>
        <v>-1.4345868885480968</v>
      </c>
      <c r="AI138" s="5">
        <f t="shared" si="54"/>
        <v>-1.0322028668325913</v>
      </c>
      <c r="AJ138" s="5">
        <f t="shared" si="55"/>
        <v>-1.211877909326148</v>
      </c>
      <c r="AK138" s="5">
        <f t="shared" si="56"/>
        <v>-1.6165373008038131</v>
      </c>
      <c r="AL138" s="5">
        <f t="shared" si="57"/>
        <v>-2.0480929986705121</v>
      </c>
      <c r="AM138" s="5">
        <f t="shared" si="58"/>
        <v>-1.5182919255024672</v>
      </c>
      <c r="AN138" s="5">
        <f t="shared" si="59"/>
        <v>-2.5992758714326385</v>
      </c>
      <c r="AO138" s="5">
        <f t="shared" si="60"/>
        <v>-2.490945711209207</v>
      </c>
      <c r="AP138" s="5">
        <f t="shared" si="61"/>
        <v>-1.6022836362400596</v>
      </c>
      <c r="AQ138" s="5">
        <f t="shared" si="62"/>
        <v>-2.1923986915260656</v>
      </c>
      <c r="AR138" s="5">
        <f t="shared" si="63"/>
        <v>-2.1472357710987637</v>
      </c>
      <c r="AS138" s="5">
        <f t="shared" si="64"/>
        <v>-2.7884588015777325</v>
      </c>
      <c r="AV138" s="2">
        <f t="shared" si="65"/>
        <v>90.74777644861831</v>
      </c>
      <c r="AW138" s="2">
        <f t="shared" si="66"/>
        <v>92.928006466924302</v>
      </c>
      <c r="AX138" s="2">
        <f t="shared" si="67"/>
        <v>94.305413828486181</v>
      </c>
      <c r="AY138" s="2">
        <f t="shared" si="68"/>
        <v>94.443572715033284</v>
      </c>
      <c r="AZ138" s="2">
        <f t="shared" si="69"/>
        <v>95.35950526576363</v>
      </c>
      <c r="BA138" s="2">
        <f t="shared" si="70"/>
        <v>98.046132474768726</v>
      </c>
      <c r="BB138" s="2">
        <f t="shared" si="71"/>
        <v>99.354688787950494</v>
      </c>
      <c r="BC138" s="2">
        <f t="shared" si="72"/>
        <v>99.490782640654757</v>
      </c>
      <c r="BD138" s="2">
        <f t="shared" si="73"/>
        <v>96.040883183122105</v>
      </c>
      <c r="BE138" s="2">
        <f t="shared" si="74"/>
        <v>91.572714855875901</v>
      </c>
      <c r="BF138" s="2">
        <f t="shared" si="75"/>
        <v>85.211730963662092</v>
      </c>
      <c r="BG138" s="2">
        <f t="shared" si="76"/>
        <v>76.414342503388937</v>
      </c>
      <c r="BH138" s="2">
        <f t="shared" si="77"/>
        <v>65.963518751923075</v>
      </c>
      <c r="BK138" s="2" t="str">
        <f>IF(OR($B138&lt;C$229, AND($B138&gt;C$230, $B138&lt;C$231)), C138, "")</f>
        <v/>
      </c>
      <c r="BL138" s="2" t="str">
        <f>IF(OR($B138&lt;D$229, AND($B138&gt;D$230, $B138&lt;D$231)), D138, "")</f>
        <v/>
      </c>
      <c r="BM138" s="2" t="str">
        <f>IF(OR($B138&lt;E$229, AND($B138&gt;E$230, $B138&lt;E$231)), E138, "")</f>
        <v/>
      </c>
      <c r="BN138" s="2" t="str">
        <f>IF(OR($B138&lt;F$229, AND($B138&gt;F$230, $B138&lt;F$231)), F138, "")</f>
        <v/>
      </c>
      <c r="BO138" s="2" t="str">
        <f>IF(OR($B138&lt;G$229, AND($B138&gt;G$230, $B138&lt;G$231)), G138, "")</f>
        <v/>
      </c>
      <c r="BP138" s="2" t="str">
        <f>IF(OR($B138&lt;H$229, AND($B138&gt;H$230, $B138&lt;H$231)), H138, "")</f>
        <v/>
      </c>
      <c r="BQ138" s="2" t="str">
        <f>IF(OR($B138&lt;I$229, AND($B138&gt;I$230, $B138&lt;I$231)), I138, "")</f>
        <v/>
      </c>
      <c r="BR138" s="2" t="str">
        <f>IF(OR($B138&lt;J$229, AND($B138&gt;J$230, $B138&lt;J$231)), J138, "")</f>
        <v/>
      </c>
      <c r="BS138" s="2" t="str">
        <f>IF(OR($B138&lt;K$229, AND($B138&gt;K$230, $B138&lt;K$231)), K138, "")</f>
        <v/>
      </c>
      <c r="BT138" s="2" t="str">
        <f>IF(OR($B138&lt;L$229, AND($B138&gt;L$230, $B138&lt;L$231)), L138, "")</f>
        <v/>
      </c>
      <c r="BU138" s="2" t="str">
        <f>IF(OR($B138&lt;M$229, AND($B138&gt;M$230, $B138&lt;M$231)), M138, "")</f>
        <v/>
      </c>
      <c r="BV138" s="2" t="str">
        <f>IF(OR($B138&lt;N$229, AND($B138&gt;N$230, $B138&lt;N$231)), N138, "")</f>
        <v/>
      </c>
      <c r="BW138" s="2" t="str">
        <f>IF(OR($B138&lt;O$229, AND($B138&gt;O$230, $B138&lt;O$231)), O138, "")</f>
        <v/>
      </c>
      <c r="BZ138" s="2" t="str">
        <f>IF(OR(AND($B138&gt;C$230, $B138&lt;C$231), $B138&gt;C$232), C138, "")</f>
        <v/>
      </c>
      <c r="CA138" s="2" t="str">
        <f>IF(OR(AND($B138&gt;D$230, $B138&lt;D$231), $B138&gt;D$232), D138, "")</f>
        <v/>
      </c>
      <c r="CB138" s="2" t="str">
        <f>IF(OR(AND($B138&gt;E$230, $B138&lt;E$231), $B138&gt;E$232), E138, "")</f>
        <v/>
      </c>
      <c r="CC138" s="2" t="str">
        <f>IF(OR(AND($B138&gt;F$230, $B138&lt;F$231), $B138&gt;F$232), F138, "")</f>
        <v/>
      </c>
      <c r="CD138" s="2" t="str">
        <f>IF(OR(AND($B138&gt;G$230, $B138&lt;G$231), $B138&gt;G$232), G138, "")</f>
        <v/>
      </c>
      <c r="CE138" s="2" t="str">
        <f>IF(OR(AND($B138&gt;H$230, $B138&lt;H$231), $B138&gt;H$232), H138, "")</f>
        <v/>
      </c>
      <c r="CF138" s="2" t="str">
        <f>IF(OR(AND($B138&gt;I$230, $B138&lt;I$231), $B138&gt;I$232), I138, "")</f>
        <v/>
      </c>
      <c r="CG138" s="2" t="str">
        <f>IF(OR(AND($B138&gt;J$230, $B138&lt;J$231), $B138&gt;J$232), J138, "")</f>
        <v/>
      </c>
      <c r="CH138" s="2" t="str">
        <f>IF(OR(AND($B138&gt;K$230, $B138&lt;K$231), $B138&gt;K$232), K138, "")</f>
        <v/>
      </c>
      <c r="CI138" s="2" t="str">
        <f>IF(OR(AND($B138&gt;L$230, $B138&lt;L$231), $B138&gt;L$232), L138, "")</f>
        <v/>
      </c>
      <c r="CJ138" s="2" t="str">
        <f>IF(OR(AND($B138&gt;M$230, $B138&lt;M$231), $B138&gt;M$232), M138, "")</f>
        <v/>
      </c>
      <c r="CK138" s="2" t="str">
        <f>IF(OR(AND($B138&gt;N$230, $B138&lt;N$231), $B138&gt;N$232), N138, "")</f>
        <v/>
      </c>
      <c r="CL138" s="2" t="str">
        <f>IF(OR(AND($B138&gt;O$230, $B138&lt;O$231), $B138&gt;O$232), O138, "")</f>
        <v/>
      </c>
      <c r="CO138" s="2">
        <f>BK$207*$B138+BK$209</f>
        <v>94.235383402878952</v>
      </c>
      <c r="CP138" s="2">
        <f>BL$207*$B138+BL$209</f>
        <v>96.086498640889431</v>
      </c>
      <c r="CQ138" s="2">
        <f>BM$207*$B138+BM$209</f>
        <v>96.413257144550798</v>
      </c>
      <c r="CR138" s="2">
        <f>BN$207*$B138+BN$209</f>
        <v>96.504332652095684</v>
      </c>
      <c r="CS138" s="2">
        <f>BO$207*$B138+BO$209</f>
        <v>97.483635158473589</v>
      </c>
      <c r="CT138" s="2">
        <f>BP$207*$B138+BP$209</f>
        <v>100.40418447132693</v>
      </c>
      <c r="CU138" s="2">
        <f>BQ$207*$B138+BQ$209</f>
        <v>102.81082025137415</v>
      </c>
      <c r="CV138" s="2">
        <f>BR$207*$B138+BR$209</f>
        <v>103.6855858708343</v>
      </c>
      <c r="CW138" s="2">
        <f>BS$207*$B138+BS$209</f>
        <v>100.42171113141731</v>
      </c>
      <c r="CX138" s="2">
        <f>BT$207*$B138+BT$209</f>
        <v>95.274331608330783</v>
      </c>
      <c r="CY138" s="2">
        <f>BU$207*$B138+BU$209</f>
        <v>88.860938850389019</v>
      </c>
      <c r="CZ138" s="2">
        <f>BV$207*$B138+BV$209</f>
        <v>79.657837633388567</v>
      </c>
      <c r="DA138" s="2">
        <f>BW$207*$B138+BW$209</f>
        <v>68.1521939062348</v>
      </c>
      <c r="DD138" s="2">
        <f>BZ$207*$B138+BZ$209</f>
        <v>90.501783713129441</v>
      </c>
      <c r="DE138" s="2">
        <f>CA$207*$B138+CA$209</f>
        <v>92.750490598273217</v>
      </c>
      <c r="DF138" s="2">
        <f>CB$207*$B138+CB$209</f>
        <v>94.190560064037143</v>
      </c>
      <c r="DG138" s="2">
        <f>CC$207*$B138+CC$209</f>
        <v>94.342808365511758</v>
      </c>
      <c r="DH138" s="2">
        <f>CD$207*$B138+CD$209</f>
        <v>95.24959266119761</v>
      </c>
      <c r="DI138" s="2">
        <f>CE$207*$B138+CE$209</f>
        <v>97.920044167223011</v>
      </c>
      <c r="DJ138" s="2">
        <f>CF$207*$B138+CF$209</f>
        <v>99.180627525577961</v>
      </c>
      <c r="DK138" s="2">
        <f>CG$207*$B138+CG$209</f>
        <v>99.27200502568401</v>
      </c>
      <c r="DL138" s="2">
        <f>CH$207*$B138+CH$209</f>
        <v>95.816083555804198</v>
      </c>
      <c r="DM138" s="2">
        <f>CI$207*$B138+CI$209</f>
        <v>91.37523720927868</v>
      </c>
      <c r="DN138" s="2">
        <f>CJ$207*$B138+CJ$209</f>
        <v>85.008293744365986</v>
      </c>
      <c r="DO138" s="2">
        <f>CK$207*$B138+CK$209</f>
        <v>76.262528676574846</v>
      </c>
      <c r="DP138" s="2">
        <f>CL$207*$B138+CL$209</f>
        <v>65.848289653854962</v>
      </c>
      <c r="DS138" s="2">
        <f>POWER(10,($B138-C$227)/C$228)/(1+POWER(10,($B138-C$227)/C$228))</f>
        <v>0.93411378939090939</v>
      </c>
      <c r="DT138" s="2">
        <f>POWER(10,($B138-D$227)/D$228)/(1+POWER(10,($B138-D$227)/D$228))</f>
        <v>0.94678793744397471</v>
      </c>
      <c r="DU138" s="2">
        <f>POWER(10,($B138-E$227)/E$228)/(1+POWER(10,($B138-E$227)/E$228))</f>
        <v>0.94832684783907029</v>
      </c>
      <c r="DV138" s="2">
        <f>POWER(10,($B138-F$227)/F$228)/(1+POWER(10,($B138-F$227)/F$228))</f>
        <v>0.95338273543954599</v>
      </c>
      <c r="DW138" s="2">
        <f>POWER(10,($B138-G$227)/G$228)/(1+POWER(10,($B138-G$227)/G$228))</f>
        <v>0.95080102339143591</v>
      </c>
      <c r="DX138" s="2">
        <f>POWER(10,($B138-H$227)/H$228)/(1+POWER(10,($B138-H$227)/H$228))</f>
        <v>0.94924267870964696</v>
      </c>
      <c r="DY138" s="2">
        <f>POWER(10,($B138-I$227)/I$228)/(1+POWER(10,($B138-I$227)/I$228))</f>
        <v>0.95205178470672969</v>
      </c>
      <c r="DZ138" s="2">
        <f>POWER(10,($B138-J$227)/J$228)/(1+POWER(10,($B138-J$227)/J$228))</f>
        <v>0.95043081283734798</v>
      </c>
      <c r="EA138" s="2">
        <f>POWER(10,($B138-K$227)/K$228)/(1+POWER(10,($B138-K$227)/K$228))</f>
        <v>0.95119022899110894</v>
      </c>
      <c r="EB138" s="2">
        <f>POWER(10,($B138-L$227)/L$228)/(1+POWER(10,($B138-L$227)/L$228))</f>
        <v>0.94935294548261395</v>
      </c>
      <c r="EC138" s="2">
        <f>POWER(10,($B138-M$227)/M$228)/(1+POWER(10,($B138-M$227)/M$228))</f>
        <v>0.94719544268999689</v>
      </c>
      <c r="ED138" s="2">
        <f>POWER(10,($B138-N$227)/N$228)/(1+POWER(10,($B138-N$227)/N$228))</f>
        <v>0.95528718336237761</v>
      </c>
      <c r="EE138" s="2">
        <f>POWER(10,($B138-O$227)/O$228)/(1+POWER(10,($B138-O$227)/O$228))</f>
        <v>0.94998529216260075</v>
      </c>
    </row>
    <row r="139" spans="2:135" x14ac:dyDescent="0.25">
      <c r="B139" s="2">
        <v>133</v>
      </c>
      <c r="C139">
        <v>90.138000000000005</v>
      </c>
      <c r="D139">
        <v>91.74</v>
      </c>
      <c r="E139">
        <v>93.745999999999995</v>
      </c>
      <c r="F139">
        <v>93.254000000000005</v>
      </c>
      <c r="G139">
        <v>94.728999999999999</v>
      </c>
      <c r="H139">
        <v>97.661000000000001</v>
      </c>
      <c r="I139">
        <v>98.287999999999997</v>
      </c>
      <c r="J139">
        <v>97.644000000000005</v>
      </c>
      <c r="K139">
        <v>94.864000000000004</v>
      </c>
      <c r="L139">
        <v>90.457999999999998</v>
      </c>
      <c r="M139">
        <v>83.881</v>
      </c>
      <c r="N139">
        <v>75.163899999999998</v>
      </c>
      <c r="O139">
        <v>64.507900000000006</v>
      </c>
      <c r="R139" s="5">
        <f>AV139+(C$209*_xlfn.NORM.DIST($B139,C$214*C$215+C$213,C$219*C$214,FALSE))+(C$211*_xlfn.NORM.DIST($B139,C$214*C$216+C$213,C$220*C$214,FALSE))+(C$210*_xlfn.NORM.DIST($B139,C$214*C$217+C$213,C$221*C$214,FALSE))+(C$212*_xlfn.NORM.DIST($B139,C$214*C$218+C$213,C$222*C$214,FALSE))</f>
        <v>90.766931622764261</v>
      </c>
      <c r="S139" s="5">
        <f>AW139+(D$209*_xlfn.NORM.DIST($B139,D$214*D$215+D$213,D$219*D$214,FALSE))+(D$211*_xlfn.NORM.DIST($B139,D$214*D$216+D$213,D$220*D$214,FALSE))+(D$210*_xlfn.NORM.DIST($B139,D$214*D$217+D$213,D$221*D$214,FALSE))+(D$212*_xlfn.NORM.DIST($B139,D$214*D$218+D$213,D$222*D$214,FALSE))</f>
        <v>92.941326045975629</v>
      </c>
      <c r="T139" s="5">
        <f>AX139+(E$209*_xlfn.NORM.DIST($B139,E$214*E$215+E$213,E$219*E$214,FALSE))+(E$211*_xlfn.NORM.DIST($B139,E$214*E$216+E$213,E$220*E$214,FALSE))+(E$210*_xlfn.NORM.DIST($B139,E$214*E$217+E$213,E$221*E$214,FALSE))+(E$212*_xlfn.NORM.DIST($B139,E$214*E$218+E$213,E$222*E$214,FALSE))</f>
        <v>94.351916540901811</v>
      </c>
      <c r="U139" s="5">
        <f>AY139+(F$209*_xlfn.NORM.DIST($B139,F$214*F$215+F$213,F$219*F$214,FALSE))+(F$211*_xlfn.NORM.DIST($B139,F$214*F$216+F$213,F$220*F$214,FALSE))+(F$210*_xlfn.NORM.DIST($B139,F$214*F$217+F$213,F$221*F$214,FALSE))+(F$212*_xlfn.NORM.DIST($B139,F$214*F$218+F$213,F$222*F$214,FALSE))</f>
        <v>94.457079339789473</v>
      </c>
      <c r="V139" s="5">
        <f>AZ139+(G$209*_xlfn.NORM.DIST($B139,G$214*G$215+G$213,G$219*G$214,FALSE))+(G$211*_xlfn.NORM.DIST($B139,G$214*G$216+G$213,G$220*G$214,FALSE))+(G$210*_xlfn.NORM.DIST($B139,G$214*G$217+G$213,G$221*G$214,FALSE))+(G$212*_xlfn.NORM.DIST($B139,G$214*G$218+G$213,G$222*G$214,FALSE))</f>
        <v>95.496907741756957</v>
      </c>
      <c r="W139" s="5">
        <f>BA139+(H$209*_xlfn.NORM.DIST($B139,H$214*H$215+H$213,H$219*H$214,FALSE))+(H$211*_xlfn.NORM.DIST($B139,H$214*H$216+H$213,H$220*H$214,FALSE))+(H$210*_xlfn.NORM.DIST($B139,H$214*H$217+H$213,H$221*H$214,FALSE))+(H$212*_xlfn.NORM.DIST($B139,H$214*H$218+H$213,H$222*H$214,FALSE))</f>
        <v>98.273253658441476</v>
      </c>
      <c r="X139" s="5">
        <f>BB139+(I$209*_xlfn.NORM.DIST($B139,I$214*I$215+I$213,I$219*I$214,FALSE))+(I$211*_xlfn.NORM.DIST($B139,I$214*I$216+I$213,I$220*I$214,FALSE))+(I$210*_xlfn.NORM.DIST($B139,I$214*I$217+I$213,I$221*I$214,FALSE))+(I$212*_xlfn.NORM.DIST($B139,I$214*I$218+I$213,I$222*I$214,FALSE))</f>
        <v>99.501356325294992</v>
      </c>
      <c r="Y139" s="5">
        <f>BC139+(J$209*_xlfn.NORM.DIST($B139,J$214*J$215+J$213,J$219*J$214,FALSE))+(J$211*_xlfn.NORM.DIST($B139,J$214*J$216+J$213,J$220*J$214,FALSE))+(J$210*_xlfn.NORM.DIST($B139,J$214*J$217+J$213,J$221*J$214,FALSE))+(J$212*_xlfn.NORM.DIST($B139,J$214*J$218+J$213,J$222*J$214,FALSE))</f>
        <v>99.723021598848746</v>
      </c>
      <c r="Z139" s="5">
        <f>BD139+(K$209*_xlfn.NORM.DIST($B139,K$214*K$215+K$213,K$219*K$214,FALSE))+(K$211*_xlfn.NORM.DIST($B139,K$214*K$216+K$213,K$220*K$214,FALSE))+(K$210*_xlfn.NORM.DIST($B139,K$214*K$217+K$213,K$221*K$214,FALSE))+(K$212*_xlfn.NORM.DIST($B139,K$214*K$218+K$213,K$222*K$214,FALSE))</f>
        <v>96.309991354391414</v>
      </c>
      <c r="AA139" s="5">
        <f>BE139+(L$209*_xlfn.NORM.DIST($B139,L$214*L$215+L$213,L$219*L$214,FALSE))+(L$211*_xlfn.NORM.DIST($B139,L$214*L$216+L$213,L$220*L$214,FALSE))+(L$210*_xlfn.NORM.DIST($B139,L$214*L$217+L$213,L$221*L$214,FALSE))+(L$212*_xlfn.NORM.DIST($B139,L$214*L$218+L$213,L$222*L$214,FALSE))</f>
        <v>92.03929336062356</v>
      </c>
      <c r="AB139" s="5">
        <f>BF139+(M$209*_xlfn.NORM.DIST($B139,M$214*M$215+M$213,M$219*M$214,FALSE))+(M$211*_xlfn.NORM.DIST($B139,M$214*M$216+M$213,M$220*M$214,FALSE))+(M$210*_xlfn.NORM.DIST($B139,M$214*M$217+M$213,M$221*M$214,FALSE))+(M$212*_xlfn.NORM.DIST($B139,M$214*M$218+M$213,M$222*M$214,FALSE))</f>
        <v>86.116939072685497</v>
      </c>
      <c r="AC139" s="5">
        <f>BG139+(N$209*_xlfn.NORM.DIST($B139,N$214*N$215+N$213,N$219*N$214,FALSE))+(N$211*_xlfn.NORM.DIST($B139,N$214*N$216+N$213,N$220*N$214,FALSE))+(N$210*_xlfn.NORM.DIST($B139,N$214*N$217+N$213,N$221*N$214,FALSE))+(N$212*_xlfn.NORM.DIST($B139,N$214*N$218+N$213,N$222*N$214,FALSE))</f>
        <v>76.806909029274507</v>
      </c>
      <c r="AD139" s="5">
        <f>BH139+(O$209*_xlfn.NORM.DIST($B139,O$214*O$215+O$213,O$219*O$214,FALSE))+(O$211*_xlfn.NORM.DIST($B139,O$214*O$216+O$213,O$220*O$214,FALSE))+(O$210*_xlfn.NORM.DIST($B139,O$214*O$217+O$213,O$221*O$214,FALSE))+(O$212*_xlfn.NORM.DIST($B139,O$214*O$218+O$213,O$222*O$214,FALSE))</f>
        <v>67.006953714910253</v>
      </c>
      <c r="AE139" s="5"/>
      <c r="AG139" s="5">
        <f t="shared" si="52"/>
        <v>-0.62893162276425585</v>
      </c>
      <c r="AH139" s="5">
        <f t="shared" si="53"/>
        <v>-1.2013260459756339</v>
      </c>
      <c r="AI139" s="5">
        <f t="shared" si="54"/>
        <v>-0.60591654090181635</v>
      </c>
      <c r="AJ139" s="5">
        <f t="shared" si="55"/>
        <v>-1.2030793397894683</v>
      </c>
      <c r="AK139" s="5">
        <f t="shared" si="56"/>
        <v>-0.76790774175695731</v>
      </c>
      <c r="AL139" s="5">
        <f t="shared" si="57"/>
        <v>-0.61225365844147461</v>
      </c>
      <c r="AM139" s="5">
        <f t="shared" si="58"/>
        <v>-1.2133563252949955</v>
      </c>
      <c r="AN139" s="5">
        <f t="shared" si="59"/>
        <v>-2.0790215988487404</v>
      </c>
      <c r="AO139" s="5">
        <f t="shared" si="60"/>
        <v>-1.4459913543914098</v>
      </c>
      <c r="AP139" s="5">
        <f t="shared" si="61"/>
        <v>-1.5812933606235617</v>
      </c>
      <c r="AQ139" s="5">
        <f t="shared" si="62"/>
        <v>-2.2359390726854969</v>
      </c>
      <c r="AR139" s="5">
        <f t="shared" si="63"/>
        <v>-1.6430090292745092</v>
      </c>
      <c r="AS139" s="5">
        <f t="shared" si="64"/>
        <v>-2.4990537149102465</v>
      </c>
      <c r="AV139" s="2">
        <f t="shared" si="65"/>
        <v>90.6518724640041</v>
      </c>
      <c r="AW139" s="2">
        <f t="shared" si="66"/>
        <v>92.848805746452939</v>
      </c>
      <c r="AX139" s="2">
        <f t="shared" si="67"/>
        <v>94.245517656146774</v>
      </c>
      <c r="AY139" s="2">
        <f t="shared" si="68"/>
        <v>94.385493601828259</v>
      </c>
      <c r="AZ139" s="2">
        <f t="shared" si="69"/>
        <v>95.325069572326896</v>
      </c>
      <c r="BA139" s="2">
        <f t="shared" si="70"/>
        <v>98.018500724057532</v>
      </c>
      <c r="BB139" s="2">
        <f t="shared" si="71"/>
        <v>99.304135757993265</v>
      </c>
      <c r="BC139" s="2">
        <f t="shared" si="72"/>
        <v>99.424233225494476</v>
      </c>
      <c r="BD139" s="2">
        <f t="shared" si="73"/>
        <v>95.961679910024131</v>
      </c>
      <c r="BE139" s="2">
        <f t="shared" si="74"/>
        <v>91.500724607598031</v>
      </c>
      <c r="BF139" s="2">
        <f t="shared" si="75"/>
        <v>85.143518621256817</v>
      </c>
      <c r="BG139" s="2">
        <f t="shared" si="76"/>
        <v>76.365114558046713</v>
      </c>
      <c r="BH139" s="2">
        <f t="shared" si="77"/>
        <v>65.930500859914673</v>
      </c>
      <c r="BK139" s="2" t="str">
        <f>IF(OR($B139&lt;C$229, AND($B139&gt;C$230, $B139&lt;C$231)), C139, "")</f>
        <v/>
      </c>
      <c r="BL139" s="2" t="str">
        <f>IF(OR($B139&lt;D$229, AND($B139&gt;D$230, $B139&lt;D$231)), D139, "")</f>
        <v/>
      </c>
      <c r="BM139" s="2" t="str">
        <f>IF(OR($B139&lt;E$229, AND($B139&gt;E$230, $B139&lt;E$231)), E139, "")</f>
        <v/>
      </c>
      <c r="BN139" s="2" t="str">
        <f>IF(OR($B139&lt;F$229, AND($B139&gt;F$230, $B139&lt;F$231)), F139, "")</f>
        <v/>
      </c>
      <c r="BO139" s="2" t="str">
        <f>IF(OR($B139&lt;G$229, AND($B139&gt;G$230, $B139&lt;G$231)), G139, "")</f>
        <v/>
      </c>
      <c r="BP139" s="2" t="str">
        <f>IF(OR($B139&lt;H$229, AND($B139&gt;H$230, $B139&lt;H$231)), H139, "")</f>
        <v/>
      </c>
      <c r="BQ139" s="2" t="str">
        <f>IF(OR($B139&lt;I$229, AND($B139&gt;I$230, $B139&lt;I$231)), I139, "")</f>
        <v/>
      </c>
      <c r="BR139" s="2" t="str">
        <f>IF(OR($B139&lt;J$229, AND($B139&gt;J$230, $B139&lt;J$231)), J139, "")</f>
        <v/>
      </c>
      <c r="BS139" s="2" t="str">
        <f>IF(OR($B139&lt;K$229, AND($B139&gt;K$230, $B139&lt;K$231)), K139, "")</f>
        <v/>
      </c>
      <c r="BT139" s="2" t="str">
        <f>IF(OR($B139&lt;L$229, AND($B139&gt;L$230, $B139&lt;L$231)), L139, "")</f>
        <v/>
      </c>
      <c r="BU139" s="2" t="str">
        <f>IF(OR($B139&lt;M$229, AND($B139&gt;M$230, $B139&lt;M$231)), M139, "")</f>
        <v/>
      </c>
      <c r="BV139" s="2" t="str">
        <f>IF(OR($B139&lt;N$229, AND($B139&gt;N$230, $B139&lt;N$231)), N139, "")</f>
        <v/>
      </c>
      <c r="BW139" s="2" t="str">
        <f>IF(OR($B139&lt;O$229, AND($B139&gt;O$230, $B139&lt;O$231)), O139, "")</f>
        <v/>
      </c>
      <c r="BZ139" s="2" t="str">
        <f>IF(OR(AND($B139&gt;C$230, $B139&lt;C$231), $B139&gt;C$232), C139, "")</f>
        <v/>
      </c>
      <c r="CA139" s="2" t="str">
        <f>IF(OR(AND($B139&gt;D$230, $B139&lt;D$231), $B139&gt;D$232), D139, "")</f>
        <v/>
      </c>
      <c r="CB139" s="2" t="str">
        <f>IF(OR(AND($B139&gt;E$230, $B139&lt;E$231), $B139&gt;E$232), E139, "")</f>
        <v/>
      </c>
      <c r="CC139" s="2" t="str">
        <f>IF(OR(AND($B139&gt;F$230, $B139&lt;F$231), $B139&gt;F$232), F139, "")</f>
        <v/>
      </c>
      <c r="CD139" s="2" t="str">
        <f>IF(OR(AND($B139&gt;G$230, $B139&lt;G$231), $B139&gt;G$232), G139, "")</f>
        <v/>
      </c>
      <c r="CE139" s="2" t="str">
        <f>IF(OR(AND($B139&gt;H$230, $B139&lt;H$231), $B139&gt;H$232), H139, "")</f>
        <v/>
      </c>
      <c r="CF139" s="2" t="str">
        <f>IF(OR(AND($B139&gt;I$230, $B139&lt;I$231), $B139&gt;I$232), I139, "")</f>
        <v/>
      </c>
      <c r="CG139" s="2" t="str">
        <f>IF(OR(AND($B139&gt;J$230, $B139&lt;J$231), $B139&gt;J$232), J139, "")</f>
        <v/>
      </c>
      <c r="CH139" s="2" t="str">
        <f>IF(OR(AND($B139&gt;K$230, $B139&lt;K$231), $B139&gt;K$232), K139, "")</f>
        <v/>
      </c>
      <c r="CI139" s="2" t="str">
        <f>IF(OR(AND($B139&gt;L$230, $B139&lt;L$231), $B139&gt;L$232), L139, "")</f>
        <v/>
      </c>
      <c r="CJ139" s="2" t="str">
        <f>IF(OR(AND($B139&gt;M$230, $B139&lt;M$231), $B139&gt;M$232), M139, "")</f>
        <v/>
      </c>
      <c r="CK139" s="2" t="str">
        <f>IF(OR(AND($B139&gt;N$230, $B139&lt;N$231), $B139&gt;N$232), N139, "")</f>
        <v/>
      </c>
      <c r="CL139" s="2" t="str">
        <f>IF(OR(AND($B139&gt;O$230, $B139&lt;O$231), $B139&gt;O$232), O139, "")</f>
        <v/>
      </c>
      <c r="CO139" s="2">
        <f>BK$207*$B139+BK$209</f>
        <v>94.25069763991678</v>
      </c>
      <c r="CP139" s="2">
        <f>BL$207*$B139+BL$209</f>
        <v>96.094908347957258</v>
      </c>
      <c r="CQ139" s="2">
        <f>BM$207*$B139+BM$209</f>
        <v>96.409782594172924</v>
      </c>
      <c r="CR139" s="2">
        <f>BN$207*$B139+BN$209</f>
        <v>96.502597471102305</v>
      </c>
      <c r="CS139" s="2">
        <f>BO$207*$B139+BO$209</f>
        <v>97.502718466592356</v>
      </c>
      <c r="CT139" s="2">
        <f>BP$207*$B139+BP$209</f>
        <v>100.44174736547122</v>
      </c>
      <c r="CU139" s="2">
        <f>BQ$207*$B139+BQ$209</f>
        <v>102.85474980565036</v>
      </c>
      <c r="CV139" s="2">
        <f>BR$207*$B139+BR$209</f>
        <v>103.73545766339704</v>
      </c>
      <c r="CW139" s="2">
        <f>BS$207*$B139+BS$209</f>
        <v>100.46401113605579</v>
      </c>
      <c r="CX139" s="2">
        <f>BT$207*$B139+BT$209</f>
        <v>95.304587897188654</v>
      </c>
      <c r="CY139" s="2">
        <f>BU$207*$B139+BU$209</f>
        <v>88.898615003139241</v>
      </c>
      <c r="CZ139" s="2">
        <f>BV$207*$B139+BV$209</f>
        <v>79.701273292718739</v>
      </c>
      <c r="DA139" s="2">
        <f>BW$207*$B139+BW$209</f>
        <v>68.183028918694276</v>
      </c>
      <c r="DD139" s="2">
        <f>BZ$207*$B139+BZ$209</f>
        <v>90.420370064418009</v>
      </c>
      <c r="DE139" s="2">
        <f>CA$207*$B139+CA$209</f>
        <v>92.682418659046306</v>
      </c>
      <c r="DF139" s="2">
        <f>CB$207*$B139+CB$209</f>
        <v>94.137965942878338</v>
      </c>
      <c r="DG139" s="2">
        <f>CC$207*$B139+CC$209</f>
        <v>94.291082803749475</v>
      </c>
      <c r="DH139" s="2">
        <f>CD$207*$B139+CD$209</f>
        <v>95.222302428226513</v>
      </c>
      <c r="DI139" s="2">
        <f>CE$207*$B139+CE$209</f>
        <v>97.900327507303317</v>
      </c>
      <c r="DJ139" s="2">
        <f>CF$207*$B139+CF$209</f>
        <v>99.141050260722494</v>
      </c>
      <c r="DK139" s="2">
        <f>CG$207*$B139+CG$209</f>
        <v>99.219168046178822</v>
      </c>
      <c r="DL139" s="2">
        <f>CH$207*$B139+CH$209</f>
        <v>95.75097394445423</v>
      </c>
      <c r="DM139" s="2">
        <f>CI$207*$B139+CI$209</f>
        <v>91.315648059400203</v>
      </c>
      <c r="DN139" s="2">
        <f>CJ$207*$B139+CJ$209</f>
        <v>84.952597975462879</v>
      </c>
      <c r="DO139" s="2">
        <f>CK$207*$B139+CK$209</f>
        <v>76.222703148880086</v>
      </c>
      <c r="DP139" s="2">
        <f>CL$207*$B139+CL$209</f>
        <v>65.822344748575517</v>
      </c>
      <c r="DS139" s="2">
        <f>POWER(10,($B139-C$227)/C$228)/(1+POWER(10,($B139-C$227)/C$228))</f>
        <v>0.93956067855216119</v>
      </c>
      <c r="DT139" s="2">
        <f>POWER(10,($B139-D$227)/D$228)/(1+POWER(10,($B139-D$227)/D$228))</f>
        <v>0.95124173182198857</v>
      </c>
      <c r="DU139" s="2">
        <f>POWER(10,($B139-E$227)/E$228)/(1+POWER(10,($B139-E$227)/E$228))</f>
        <v>0.95265827759156785</v>
      </c>
      <c r="DV139" s="2">
        <f>POWER(10,($B139-F$227)/F$228)/(1+POWER(10,($B139-F$227)/F$228))</f>
        <v>0.95730944068673018</v>
      </c>
      <c r="DW139" s="2">
        <f>POWER(10,($B139-G$227)/G$228)/(1+POWER(10,($B139-G$227)/G$228))</f>
        <v>0.95493491434395095</v>
      </c>
      <c r="DX139" s="2">
        <f>POWER(10,($B139-H$227)/H$228)/(1+POWER(10,($B139-H$227)/H$228))</f>
        <v>0.95350110436321256</v>
      </c>
      <c r="DY139" s="2">
        <f>POWER(10,($B139-I$227)/I$228)/(1+POWER(10,($B139-I$227)/I$228))</f>
        <v>0.95608543575004257</v>
      </c>
      <c r="DZ139" s="2">
        <f>POWER(10,($B139-J$227)/J$228)/(1+POWER(10,($B139-J$227)/J$228))</f>
        <v>0.95459432483385176</v>
      </c>
      <c r="EA139" s="2">
        <f>POWER(10,($B139-K$227)/K$228)/(1+POWER(10,($B139-K$227)/K$228))</f>
        <v>0.95529295505128453</v>
      </c>
      <c r="EB139" s="2">
        <f>POWER(10,($B139-L$227)/L$228)/(1+POWER(10,($B139-L$227)/L$228))</f>
        <v>0.9536025721810748</v>
      </c>
      <c r="EC139" s="2">
        <f>POWER(10,($B139-M$227)/M$228)/(1+POWER(10,($B139-M$227)/M$228))</f>
        <v>0.95161687229049374</v>
      </c>
      <c r="ED139" s="2">
        <f>POWER(10,($B139-N$227)/N$228)/(1+POWER(10,($B139-N$227)/N$228))</f>
        <v>0.95906036006809792</v>
      </c>
      <c r="EE139" s="2">
        <f>POWER(10,($B139-O$227)/O$228)/(1+POWER(10,($B139-O$227)/O$228))</f>
        <v>0.95418442131811365</v>
      </c>
    </row>
    <row r="140" spans="2:135" x14ac:dyDescent="0.25">
      <c r="B140" s="2">
        <v>134</v>
      </c>
      <c r="C140">
        <v>89.31</v>
      </c>
      <c r="D140">
        <v>90.58</v>
      </c>
      <c r="E140">
        <v>94.254000000000005</v>
      </c>
      <c r="F140">
        <v>93.661000000000001</v>
      </c>
      <c r="G140">
        <v>94.542000000000002</v>
      </c>
      <c r="H140">
        <v>96.558999999999997</v>
      </c>
      <c r="I140">
        <v>98.168999999999997</v>
      </c>
      <c r="J140">
        <v>98.084999999999994</v>
      </c>
      <c r="K140">
        <v>93.525000000000006</v>
      </c>
      <c r="L140">
        <v>90.119</v>
      </c>
      <c r="M140">
        <v>83.457999999999998</v>
      </c>
      <c r="N140">
        <v>74.950800000000001</v>
      </c>
      <c r="O140">
        <v>64.111099999999993</v>
      </c>
      <c r="R140" s="5">
        <f>AV140+(C$209*_xlfn.NORM.DIST($B140,C$214*C$215+C$213,C$219*C$214,FALSE))+(C$211*_xlfn.NORM.DIST($B140,C$214*C$216+C$213,C$220*C$214,FALSE))+(C$210*_xlfn.NORM.DIST($B140,C$214*C$217+C$213,C$221*C$214,FALSE))+(C$212*_xlfn.NORM.DIST($B140,C$214*C$218+C$213,C$222*C$214,FALSE))</f>
        <v>90.63052863618951</v>
      </c>
      <c r="S140" s="5">
        <f>AW140+(D$209*_xlfn.NORM.DIST($B140,D$214*D$215+D$213,D$219*D$214,FALSE))+(D$211*_xlfn.NORM.DIST($B140,D$214*D$216+D$213,D$220*D$214,FALSE))+(D$210*_xlfn.NORM.DIST($B140,D$214*D$217+D$213,D$221*D$214,FALSE))+(D$212*_xlfn.NORM.DIST($B140,D$214*D$218+D$213,D$222*D$214,FALSE))</f>
        <v>92.818992714817298</v>
      </c>
      <c r="T140" s="5">
        <f>AX140+(E$209*_xlfn.NORM.DIST($B140,E$214*E$215+E$213,E$219*E$214,FALSE))+(E$211*_xlfn.NORM.DIST($B140,E$214*E$216+E$213,E$220*E$214,FALSE))+(E$210*_xlfn.NORM.DIST($B140,E$214*E$217+E$213,E$221*E$214,FALSE))+(E$212*_xlfn.NORM.DIST($B140,E$214*E$218+E$213,E$222*E$214,FALSE))</f>
        <v>94.239491246406487</v>
      </c>
      <c r="U140" s="5">
        <f>AY140+(F$209*_xlfn.NORM.DIST($B140,F$214*F$215+F$213,F$219*F$214,FALSE))+(F$211*_xlfn.NORM.DIST($B140,F$214*F$216+F$213,F$220*F$214,FALSE))+(F$210*_xlfn.NORM.DIST($B140,F$214*F$217+F$213,F$221*F$214,FALSE))+(F$212*_xlfn.NORM.DIST($B140,F$214*F$218+F$213,F$222*F$214,FALSE))</f>
        <v>94.362698977253658</v>
      </c>
      <c r="V140" s="5">
        <f>AZ140+(G$209*_xlfn.NORM.DIST($B140,G$214*G$215+G$213,G$219*G$214,FALSE))+(G$211*_xlfn.NORM.DIST($B140,G$214*G$216+G$213,G$220*G$214,FALSE))+(G$210*_xlfn.NORM.DIST($B140,G$214*G$217+G$213,G$221*G$214,FALSE))+(G$212*_xlfn.NORM.DIST($B140,G$214*G$218+G$213,G$222*G$214,FALSE))</f>
        <v>95.377588749158505</v>
      </c>
      <c r="W140" s="5">
        <f>BA140+(H$209*_xlfn.NORM.DIST($B140,H$214*H$215+H$213,H$219*H$214,FALSE))+(H$211*_xlfn.NORM.DIST($B140,H$214*H$216+H$213,H$220*H$214,FALSE))+(H$210*_xlfn.NORM.DIST($B140,H$214*H$217+H$213,H$221*H$214,FALSE))+(H$212*_xlfn.NORM.DIST($B140,H$214*H$218+H$213,H$222*H$214,FALSE))</f>
        <v>98.120830490817696</v>
      </c>
      <c r="X140" s="5">
        <f>BB140+(I$209*_xlfn.NORM.DIST($B140,I$214*I$215+I$213,I$219*I$214,FALSE))+(I$211*_xlfn.NORM.DIST($B140,I$214*I$216+I$213,I$220*I$214,FALSE))+(I$210*_xlfn.NORM.DIST($B140,I$214*I$217+I$213,I$221*I$214,FALSE))+(I$212*_xlfn.NORM.DIST($B140,I$214*I$218+I$213,I$222*I$214,FALSE))</f>
        <v>99.351537895673729</v>
      </c>
      <c r="Y140" s="5">
        <f>BC140+(J$209*_xlfn.NORM.DIST($B140,J$214*J$215+J$213,J$219*J$214,FALSE))+(J$211*_xlfn.NORM.DIST($B140,J$214*J$216+J$213,J$220*J$214,FALSE))+(J$210*_xlfn.NORM.DIST($B140,J$214*J$217+J$213,J$221*J$214,FALSE))+(J$212*_xlfn.NORM.DIST($B140,J$214*J$218+J$213,J$222*J$214,FALSE))</f>
        <v>99.508634121644604</v>
      </c>
      <c r="Z140" s="5">
        <f>BD140+(K$209*_xlfn.NORM.DIST($B140,K$214*K$215+K$213,K$219*K$214,FALSE))+(K$211*_xlfn.NORM.DIST($B140,K$214*K$216+K$213,K$220*K$214,FALSE))+(K$210*_xlfn.NORM.DIST($B140,K$214*K$217+K$213,K$221*K$214,FALSE))+(K$212*_xlfn.NORM.DIST($B140,K$214*K$218+K$213,K$222*K$214,FALSE))</f>
        <v>96.060178292898613</v>
      </c>
      <c r="AA140" s="5">
        <f>BE140+(L$209*_xlfn.NORM.DIST($B140,L$214*L$215+L$213,L$219*L$214,FALSE))+(L$211*_xlfn.NORM.DIST($B140,L$214*L$216+L$213,L$220*L$214,FALSE))+(L$210*_xlfn.NORM.DIST($B140,L$214*L$217+L$213,L$221*L$214,FALSE))+(L$212*_xlfn.NORM.DIST($B140,L$214*L$218+L$213,L$222*L$214,FALSE))</f>
        <v>91.711333083180619</v>
      </c>
      <c r="AB140" s="5">
        <f>BF140+(M$209*_xlfn.NORM.DIST($B140,M$214*M$215+M$213,M$219*M$214,FALSE))+(M$211*_xlfn.NORM.DIST($B140,M$214*M$216+M$213,M$220*M$214,FALSE))+(M$210*_xlfn.NORM.DIST($B140,M$214*M$217+M$213,M$221*M$214,FALSE))+(M$212*_xlfn.NORM.DIST($B140,M$214*M$218+M$213,M$222*M$214,FALSE))</f>
        <v>85.613882519155055</v>
      </c>
      <c r="AC140" s="5">
        <f>BG140+(N$209*_xlfn.NORM.DIST($B140,N$214*N$215+N$213,N$219*N$214,FALSE))+(N$211*_xlfn.NORM.DIST($B140,N$214*N$216+N$213,N$220*N$214,FALSE))+(N$210*_xlfn.NORM.DIST($B140,N$214*N$217+N$213,N$221*N$214,FALSE))+(N$212*_xlfn.NORM.DIST($B140,N$214*N$218+N$213,N$222*N$214,FALSE))</f>
        <v>76.549309701314527</v>
      </c>
      <c r="AD140" s="5">
        <f>BH140+(O$209*_xlfn.NORM.DIST($B140,O$214*O$215+O$213,O$219*O$214,FALSE))+(O$211*_xlfn.NORM.DIST($B140,O$214*O$216+O$213,O$220*O$214,FALSE))+(O$210*_xlfn.NORM.DIST($B140,O$214*O$217+O$213,O$221*O$214,FALSE))+(O$212*_xlfn.NORM.DIST($B140,O$214*O$218+O$213,O$222*O$214,FALSE))</f>
        <v>66.513719365722309</v>
      </c>
      <c r="AE140" s="5"/>
      <c r="AG140" s="5">
        <f t="shared" si="52"/>
        <v>-1.3205286361895077</v>
      </c>
      <c r="AH140" s="5">
        <f t="shared" si="53"/>
        <v>-2.2389927148173001</v>
      </c>
      <c r="AI140" s="5">
        <f t="shared" si="54"/>
        <v>1.4508753593517554E-2</v>
      </c>
      <c r="AJ140" s="5">
        <f t="shared" si="55"/>
        <v>-0.70169897725365615</v>
      </c>
      <c r="AK140" s="5">
        <f t="shared" si="56"/>
        <v>-0.83558874915850367</v>
      </c>
      <c r="AL140" s="5">
        <f t="shared" si="57"/>
        <v>-1.5618304908176981</v>
      </c>
      <c r="AM140" s="5">
        <f t="shared" si="58"/>
        <v>-1.1825378956737325</v>
      </c>
      <c r="AN140" s="5">
        <f t="shared" si="59"/>
        <v>-1.4236341216446107</v>
      </c>
      <c r="AO140" s="5">
        <f t="shared" si="60"/>
        <v>-2.5351782928986069</v>
      </c>
      <c r="AP140" s="5">
        <f t="shared" si="61"/>
        <v>-1.5923330831806197</v>
      </c>
      <c r="AQ140" s="5">
        <f t="shared" si="62"/>
        <v>-2.1558825191550568</v>
      </c>
      <c r="AR140" s="5">
        <f t="shared" si="63"/>
        <v>-1.5985097013145264</v>
      </c>
      <c r="AS140" s="5">
        <f t="shared" si="64"/>
        <v>-2.402619365722316</v>
      </c>
      <c r="AV140" s="2">
        <f t="shared" si="65"/>
        <v>90.556578195599116</v>
      </c>
      <c r="AW140" s="2">
        <f t="shared" si="66"/>
        <v>92.770163021148761</v>
      </c>
      <c r="AX140" s="2">
        <f t="shared" si="67"/>
        <v>94.186000117700246</v>
      </c>
      <c r="AY140" s="2">
        <f t="shared" si="68"/>
        <v>94.327739241187743</v>
      </c>
      <c r="AZ140" s="2">
        <f t="shared" si="69"/>
        <v>95.291023598194727</v>
      </c>
      <c r="BA140" s="2">
        <f t="shared" si="70"/>
        <v>97.991267926734338</v>
      </c>
      <c r="BB140" s="2">
        <f t="shared" si="71"/>
        <v>99.254143150211718</v>
      </c>
      <c r="BC140" s="2">
        <f t="shared" si="72"/>
        <v>99.358373199415112</v>
      </c>
      <c r="BD140" s="2">
        <f t="shared" si="73"/>
        <v>95.883186114816482</v>
      </c>
      <c r="BE140" s="2">
        <f t="shared" si="74"/>
        <v>91.429360030226235</v>
      </c>
      <c r="BF140" s="2">
        <f t="shared" si="75"/>
        <v>85.075906082156735</v>
      </c>
      <c r="BG140" s="2">
        <f t="shared" si="76"/>
        <v>76.316347918504505</v>
      </c>
      <c r="BH140" s="2">
        <f t="shared" si="77"/>
        <v>65.89782075405715</v>
      </c>
      <c r="BK140" s="2" t="str">
        <f>IF(OR($B140&lt;C$229, AND($B140&gt;C$230, $B140&lt;C$231)), C140, "")</f>
        <v/>
      </c>
      <c r="BL140" s="2" t="str">
        <f>IF(OR($B140&lt;D$229, AND($B140&gt;D$230, $B140&lt;D$231)), D140, "")</f>
        <v/>
      </c>
      <c r="BM140" s="2" t="str">
        <f>IF(OR($B140&lt;E$229, AND($B140&gt;E$230, $B140&lt;E$231)), E140, "")</f>
        <v/>
      </c>
      <c r="BN140" s="2" t="str">
        <f>IF(OR($B140&lt;F$229, AND($B140&gt;F$230, $B140&lt;F$231)), F140, "")</f>
        <v/>
      </c>
      <c r="BO140" s="2" t="str">
        <f>IF(OR($B140&lt;G$229, AND($B140&gt;G$230, $B140&lt;G$231)), G140, "")</f>
        <v/>
      </c>
      <c r="BP140" s="2" t="str">
        <f>IF(OR($B140&lt;H$229, AND($B140&gt;H$230, $B140&lt;H$231)), H140, "")</f>
        <v/>
      </c>
      <c r="BQ140" s="2" t="str">
        <f>IF(OR($B140&lt;I$229, AND($B140&gt;I$230, $B140&lt;I$231)), I140, "")</f>
        <v/>
      </c>
      <c r="BR140" s="2" t="str">
        <f>IF(OR($B140&lt;J$229, AND($B140&gt;J$230, $B140&lt;J$231)), J140, "")</f>
        <v/>
      </c>
      <c r="BS140" s="2" t="str">
        <f>IF(OR($B140&lt;K$229, AND($B140&gt;K$230, $B140&lt;K$231)), K140, "")</f>
        <v/>
      </c>
      <c r="BT140" s="2" t="str">
        <f>IF(OR($B140&lt;L$229, AND($B140&gt;L$230, $B140&lt;L$231)), L140, "")</f>
        <v/>
      </c>
      <c r="BU140" s="2" t="str">
        <f>IF(OR($B140&lt;M$229, AND($B140&gt;M$230, $B140&lt;M$231)), M140, "")</f>
        <v/>
      </c>
      <c r="BV140" s="2" t="str">
        <f>IF(OR($B140&lt;N$229, AND($B140&gt;N$230, $B140&lt;N$231)), N140, "")</f>
        <v/>
      </c>
      <c r="BW140" s="2" t="str">
        <f>IF(OR($B140&lt;O$229, AND($B140&gt;O$230, $B140&lt;O$231)), O140, "")</f>
        <v/>
      </c>
      <c r="BZ140" s="2" t="str">
        <f>IF(OR(AND($B140&gt;C$230, $B140&lt;C$231), $B140&gt;C$232), C140, "")</f>
        <v/>
      </c>
      <c r="CA140" s="2" t="str">
        <f>IF(OR(AND($B140&gt;D$230, $B140&lt;D$231), $B140&gt;D$232), D140, "")</f>
        <v/>
      </c>
      <c r="CB140" s="2" t="str">
        <f>IF(OR(AND($B140&gt;E$230, $B140&lt;E$231), $B140&gt;E$232), E140, "")</f>
        <v/>
      </c>
      <c r="CC140" s="2" t="str">
        <f>IF(OR(AND($B140&gt;F$230, $B140&lt;F$231), $B140&gt;F$232), F140, "")</f>
        <v/>
      </c>
      <c r="CD140" s="2" t="str">
        <f>IF(OR(AND($B140&gt;G$230, $B140&lt;G$231), $B140&gt;G$232), G140, "")</f>
        <v/>
      </c>
      <c r="CE140" s="2" t="str">
        <f>IF(OR(AND($B140&gt;H$230, $B140&lt;H$231), $B140&gt;H$232), H140, "")</f>
        <v/>
      </c>
      <c r="CF140" s="2" t="str">
        <f>IF(OR(AND($B140&gt;I$230, $B140&lt;I$231), $B140&gt;I$232), I140, "")</f>
        <v/>
      </c>
      <c r="CG140" s="2" t="str">
        <f>IF(OR(AND($B140&gt;J$230, $B140&lt;J$231), $B140&gt;J$232), J140, "")</f>
        <v/>
      </c>
      <c r="CH140" s="2" t="str">
        <f>IF(OR(AND($B140&gt;K$230, $B140&lt;K$231), $B140&gt;K$232), K140, "")</f>
        <v/>
      </c>
      <c r="CI140" s="2" t="str">
        <f>IF(OR(AND($B140&gt;L$230, $B140&lt;L$231), $B140&gt;L$232), L140, "")</f>
        <v/>
      </c>
      <c r="CJ140" s="2" t="str">
        <f>IF(OR(AND($B140&gt;M$230, $B140&lt;M$231), $B140&gt;M$232), M140, "")</f>
        <v/>
      </c>
      <c r="CK140" s="2" t="str">
        <f>IF(OR(AND($B140&gt;N$230, $B140&lt;N$231), $B140&gt;N$232), N140, "")</f>
        <v/>
      </c>
      <c r="CL140" s="2" t="str">
        <f>IF(OR(AND($B140&gt;O$230, $B140&lt;O$231), $B140&gt;O$232), O140, "")</f>
        <v/>
      </c>
      <c r="CO140" s="2">
        <f>BK$207*$B140+BK$209</f>
        <v>94.266011876954593</v>
      </c>
      <c r="CP140" s="2">
        <f>BL$207*$B140+BL$209</f>
        <v>96.103318055025071</v>
      </c>
      <c r="CQ140" s="2">
        <f>BM$207*$B140+BM$209</f>
        <v>96.406308043795065</v>
      </c>
      <c r="CR140" s="2">
        <f>BN$207*$B140+BN$209</f>
        <v>96.500862290108941</v>
      </c>
      <c r="CS140" s="2">
        <f>BO$207*$B140+BO$209</f>
        <v>97.521801774711108</v>
      </c>
      <c r="CT140" s="2">
        <f>BP$207*$B140+BP$209</f>
        <v>100.47931025961552</v>
      </c>
      <c r="CU140" s="2">
        <f>BQ$207*$B140+BQ$209</f>
        <v>102.89867935992655</v>
      </c>
      <c r="CV140" s="2">
        <f>BR$207*$B140+BR$209</f>
        <v>103.7853294559598</v>
      </c>
      <c r="CW140" s="2">
        <f>BS$207*$B140+BS$209</f>
        <v>100.50631114069427</v>
      </c>
      <c r="CX140" s="2">
        <f>BT$207*$B140+BT$209</f>
        <v>95.334844186046539</v>
      </c>
      <c r="CY140" s="2">
        <f>BU$207*$B140+BU$209</f>
        <v>88.936291155889478</v>
      </c>
      <c r="CZ140" s="2">
        <f>BV$207*$B140+BV$209</f>
        <v>79.744708952048896</v>
      </c>
      <c r="DA140" s="2">
        <f>BW$207*$B140+BW$209</f>
        <v>68.213863931153767</v>
      </c>
      <c r="DD140" s="2">
        <f>BZ$207*$B140+BZ$209</f>
        <v>90.338956415706562</v>
      </c>
      <c r="DE140" s="2">
        <f>CA$207*$B140+CA$209</f>
        <v>92.61434671981938</v>
      </c>
      <c r="DF140" s="2">
        <f>CB$207*$B140+CB$209</f>
        <v>94.085371821719519</v>
      </c>
      <c r="DG140" s="2">
        <f>CC$207*$B140+CC$209</f>
        <v>94.239357241987179</v>
      </c>
      <c r="DH140" s="2">
        <f>CD$207*$B140+CD$209</f>
        <v>95.195012195255416</v>
      </c>
      <c r="DI140" s="2">
        <f>CE$207*$B140+CE$209</f>
        <v>97.880610847383608</v>
      </c>
      <c r="DJ140" s="2">
        <f>CF$207*$B140+CF$209</f>
        <v>99.101472995867027</v>
      </c>
      <c r="DK140" s="2">
        <f>CG$207*$B140+CG$209</f>
        <v>99.166331066673635</v>
      </c>
      <c r="DL140" s="2">
        <f>CH$207*$B140+CH$209</f>
        <v>95.685864333104263</v>
      </c>
      <c r="DM140" s="2">
        <f>CI$207*$B140+CI$209</f>
        <v>91.256058909521727</v>
      </c>
      <c r="DN140" s="2">
        <f>CJ$207*$B140+CJ$209</f>
        <v>84.896902206559773</v>
      </c>
      <c r="DO140" s="2">
        <f>CK$207*$B140+CK$209</f>
        <v>76.182877621185341</v>
      </c>
      <c r="DP140" s="2">
        <f>CL$207*$B140+CL$209</f>
        <v>65.796399843296072</v>
      </c>
      <c r="DS140" s="2">
        <f>POWER(10,($B140-C$227)/C$228)/(1+POWER(10,($B140-C$227)/C$228))</f>
        <v>0.94458398104125885</v>
      </c>
      <c r="DT140" s="2">
        <f>POWER(10,($B140-D$227)/D$228)/(1+POWER(10,($B140-D$227)/D$228))</f>
        <v>0.95534033204655322</v>
      </c>
      <c r="DU140" s="2">
        <f>POWER(10,($B140-E$227)/E$228)/(1+POWER(10,($B140-E$227)/E$228))</f>
        <v>0.95664323085503511</v>
      </c>
      <c r="DV140" s="2">
        <f>POWER(10,($B140-F$227)/F$228)/(1+POWER(10,($B140-F$227)/F$228))</f>
        <v>0.9609189467545256</v>
      </c>
      <c r="DW140" s="2">
        <f>POWER(10,($B140-G$227)/G$228)/(1+POWER(10,($B140-G$227)/G$228))</f>
        <v>0.95873653389758973</v>
      </c>
      <c r="DX140" s="2">
        <f>POWER(10,($B140-H$227)/H$228)/(1+POWER(10,($B140-H$227)/H$228))</f>
        <v>0.95741828438107235</v>
      </c>
      <c r="DY140" s="2">
        <f>POWER(10,($B140-I$227)/I$228)/(1+POWER(10,($B140-I$227)/I$228))</f>
        <v>0.95979408551778878</v>
      </c>
      <c r="DZ140" s="2">
        <f>POWER(10,($B140-J$227)/J$228)/(1+POWER(10,($B140-J$227)/J$228))</f>
        <v>0.95842342504666755</v>
      </c>
      <c r="EA140" s="2">
        <f>POWER(10,($B140-K$227)/K$228)/(1+POWER(10,($B140-K$227)/K$228))</f>
        <v>0.95906566557242723</v>
      </c>
      <c r="EB140" s="2">
        <f>POWER(10,($B140-L$227)/L$228)/(1+POWER(10,($B140-L$227)/L$228))</f>
        <v>0.95751158520113355</v>
      </c>
      <c r="EC140" s="2">
        <f>POWER(10,($B140-M$227)/M$228)/(1+POWER(10,($B140-M$227)/M$228))</f>
        <v>0.95568540741126984</v>
      </c>
      <c r="ED140" s="2">
        <f>POWER(10,($B140-N$227)/N$228)/(1+POWER(10,($B140-N$227)/N$228))</f>
        <v>0.96252761994577607</v>
      </c>
      <c r="EE140" s="2">
        <f>POWER(10,($B140-O$227)/O$228)/(1+POWER(10,($B140-O$227)/O$228))</f>
        <v>0.95804656984544678</v>
      </c>
    </row>
    <row r="141" spans="2:135" x14ac:dyDescent="0.25">
      <c r="B141" s="2">
        <v>135</v>
      </c>
      <c r="C141">
        <v>88.947999999999993</v>
      </c>
      <c r="D141">
        <v>92.62</v>
      </c>
      <c r="E141">
        <v>93.948999999999998</v>
      </c>
      <c r="F141">
        <v>93.287999999999997</v>
      </c>
      <c r="G141">
        <v>93.441000000000003</v>
      </c>
      <c r="H141">
        <v>95.168999999999997</v>
      </c>
      <c r="I141">
        <v>98.728999999999999</v>
      </c>
      <c r="J141">
        <v>99</v>
      </c>
      <c r="K141">
        <v>94.457999999999998</v>
      </c>
      <c r="L141">
        <v>91.558999999999997</v>
      </c>
      <c r="M141">
        <v>83.915000000000006</v>
      </c>
      <c r="N141">
        <v>74.770499999999998</v>
      </c>
      <c r="O141">
        <v>63.968299999999999</v>
      </c>
      <c r="R141" s="5">
        <f>AV141+(C$209*_xlfn.NORM.DIST($B141,C$214*C$215+C$213,C$219*C$214,FALSE))+(C$211*_xlfn.NORM.DIST($B141,C$214*C$216+C$213,C$220*C$214,FALSE))+(C$210*_xlfn.NORM.DIST($B141,C$214*C$217+C$213,C$221*C$214,FALSE))+(C$212*_xlfn.NORM.DIST($B141,C$214*C$218+C$213,C$222*C$214,FALSE))</f>
        <v>90.507148078150266</v>
      </c>
      <c r="S141" s="5">
        <f>AW141+(D$209*_xlfn.NORM.DIST($B141,D$214*D$215+D$213,D$219*D$214,FALSE))+(D$211*_xlfn.NORM.DIST($B141,D$214*D$216+D$213,D$220*D$214,FALSE))+(D$210*_xlfn.NORM.DIST($B141,D$214*D$217+D$213,D$221*D$214,FALSE))+(D$212*_xlfn.NORM.DIST($B141,D$214*D$218+D$213,D$222*D$214,FALSE))</f>
        <v>92.716611893007538</v>
      </c>
      <c r="T141" s="5">
        <f>AX141+(E$209*_xlfn.NORM.DIST($B141,E$214*E$215+E$213,E$219*E$214,FALSE))+(E$211*_xlfn.NORM.DIST($B141,E$214*E$216+E$213,E$220*E$214,FALSE))+(E$210*_xlfn.NORM.DIST($B141,E$214*E$217+E$213,E$221*E$214,FALSE))+(E$212*_xlfn.NORM.DIST($B141,E$214*E$218+E$213,E$222*E$214,FALSE))</f>
        <v>94.153051561512441</v>
      </c>
      <c r="U141" s="5">
        <f>AY141+(F$209*_xlfn.NORM.DIST($B141,F$214*F$215+F$213,F$219*F$214,FALSE))+(F$211*_xlfn.NORM.DIST($B141,F$214*F$216+F$213,F$220*F$214,FALSE))+(F$210*_xlfn.NORM.DIST($B141,F$214*F$217+F$213,F$221*F$214,FALSE))+(F$212*_xlfn.NORM.DIST($B141,F$214*F$218+F$213,F$222*F$214,FALSE))</f>
        <v>94.287823816126178</v>
      </c>
      <c r="V141" s="5">
        <f>AZ141+(G$209*_xlfn.NORM.DIST($B141,G$214*G$215+G$213,G$219*G$214,FALSE))+(G$211*_xlfn.NORM.DIST($B141,G$214*G$216+G$213,G$220*G$214,FALSE))+(G$210*_xlfn.NORM.DIST($B141,G$214*G$217+G$213,G$221*G$214,FALSE))+(G$212*_xlfn.NORM.DIST($B141,G$214*G$218+G$213,G$222*G$214,FALSE))</f>
        <v>95.299521056075449</v>
      </c>
      <c r="W141" s="5">
        <f>BA141+(H$209*_xlfn.NORM.DIST($B141,H$214*H$215+H$213,H$219*H$214,FALSE))+(H$211*_xlfn.NORM.DIST($B141,H$214*H$216+H$213,H$220*H$214,FALSE))+(H$210*_xlfn.NORM.DIST($B141,H$214*H$217+H$213,H$221*H$214,FALSE))+(H$212*_xlfn.NORM.DIST($B141,H$214*H$218+H$213,H$222*H$214,FALSE))</f>
        <v>98.027970975917341</v>
      </c>
      <c r="X141" s="5">
        <f>BB141+(I$209*_xlfn.NORM.DIST($B141,I$214*I$215+I$213,I$219*I$214,FALSE))+(I$211*_xlfn.NORM.DIST($B141,I$214*I$216+I$213,I$220*I$214,FALSE))+(I$210*_xlfn.NORM.DIST($B141,I$214*I$217+I$213,I$221*I$214,FALSE))+(I$212*_xlfn.NORM.DIST($B141,I$214*I$218+I$213,I$222*I$214,FALSE))</f>
        <v>99.253220935754698</v>
      </c>
      <c r="Y141" s="5">
        <f>BC141+(J$209*_xlfn.NORM.DIST($B141,J$214*J$215+J$213,J$219*J$214,FALSE))+(J$211*_xlfn.NORM.DIST($B141,J$214*J$216+J$213,J$220*J$214,FALSE))+(J$210*_xlfn.NORM.DIST($B141,J$214*J$217+J$213,J$221*J$214,FALSE))+(J$212*_xlfn.NORM.DIST($B141,J$214*J$218+J$213,J$222*J$214,FALSE))</f>
        <v>99.366573274360931</v>
      </c>
      <c r="Z141" s="5">
        <f>BD141+(K$209*_xlfn.NORM.DIST($B141,K$214*K$215+K$213,K$219*K$214,FALSE))+(K$211*_xlfn.NORM.DIST($B141,K$214*K$216+K$213,K$220*K$214,FALSE))+(K$210*_xlfn.NORM.DIST($B141,K$214*K$217+K$213,K$221*K$214,FALSE))+(K$212*_xlfn.NORM.DIST($B141,K$214*K$218+K$213,K$222*K$214,FALSE))</f>
        <v>95.892136647734574</v>
      </c>
      <c r="AA141" s="5">
        <f>BE141+(L$209*_xlfn.NORM.DIST($B141,L$214*L$215+L$213,L$219*L$214,FALSE))+(L$211*_xlfn.NORM.DIST($B141,L$214*L$216+L$213,L$220*L$214,FALSE))+(L$210*_xlfn.NORM.DIST($B141,L$214*L$217+L$213,L$221*L$214,FALSE))+(L$212*_xlfn.NORM.DIST($B141,L$214*L$218+L$213,L$222*L$214,FALSE))</f>
        <v>91.499667480076425</v>
      </c>
      <c r="AB141" s="5">
        <f>BF141+(M$209*_xlfn.NORM.DIST($B141,M$214*M$215+M$213,M$219*M$214,FALSE))+(M$211*_xlfn.NORM.DIST($B141,M$214*M$216+M$213,M$220*M$214,FALSE))+(M$210*_xlfn.NORM.DIST($B141,M$214*M$217+M$213,M$221*M$214,FALSE))+(M$212*_xlfn.NORM.DIST($B141,M$214*M$218+M$213,M$222*M$214,FALSE))</f>
        <v>85.29191995552479</v>
      </c>
      <c r="AC141" s="5">
        <f>BG141+(N$209*_xlfn.NORM.DIST($B141,N$214*N$215+N$213,N$219*N$214,FALSE))+(N$211*_xlfn.NORM.DIST($B141,N$214*N$216+N$213,N$220*N$214,FALSE))+(N$210*_xlfn.NORM.DIST($B141,N$214*N$217+N$213,N$221*N$214,FALSE))+(N$212*_xlfn.NORM.DIST($B141,N$214*N$218+N$213,N$222*N$214,FALSE))</f>
        <v>76.385386234665447</v>
      </c>
      <c r="AD141" s="5">
        <f>BH141+(O$209*_xlfn.NORM.DIST($B141,O$214*O$215+O$213,O$219*O$214,FALSE))+(O$211*_xlfn.NORM.DIST($B141,O$214*O$216+O$213,O$220*O$214,FALSE))+(O$210*_xlfn.NORM.DIST($B141,O$214*O$217+O$213,O$221*O$214,FALSE))+(O$212*_xlfn.NORM.DIST($B141,O$214*O$218+O$213,O$222*O$214,FALSE))</f>
        <v>66.201392941084777</v>
      </c>
      <c r="AE141" s="5"/>
      <c r="AG141" s="5">
        <f t="shared" si="52"/>
        <v>-1.5591480781502725</v>
      </c>
      <c r="AH141" s="5">
        <f t="shared" si="53"/>
        <v>-9.6611893007533922E-2</v>
      </c>
      <c r="AI141" s="5">
        <f t="shared" si="54"/>
        <v>-0.20405156151244341</v>
      </c>
      <c r="AJ141" s="5">
        <f t="shared" si="55"/>
        <v>-0.99982381612618099</v>
      </c>
      <c r="AK141" s="5">
        <f t="shared" si="56"/>
        <v>-1.8585210560754462</v>
      </c>
      <c r="AL141" s="5">
        <f t="shared" si="57"/>
        <v>-2.8589709759173445</v>
      </c>
      <c r="AM141" s="5">
        <f t="shared" si="58"/>
        <v>-0.5242209357546983</v>
      </c>
      <c r="AN141" s="5">
        <f t="shared" si="59"/>
        <v>-0.36657327436093112</v>
      </c>
      <c r="AO141" s="5">
        <f t="shared" si="60"/>
        <v>-1.4341366477345758</v>
      </c>
      <c r="AP141" s="5">
        <f t="shared" si="61"/>
        <v>5.9332519923572136E-2</v>
      </c>
      <c r="AQ141" s="5">
        <f t="shared" si="62"/>
        <v>-1.3769199555247837</v>
      </c>
      <c r="AR141" s="5">
        <f t="shared" si="63"/>
        <v>-1.6148862346654482</v>
      </c>
      <c r="AS141" s="5">
        <f t="shared" si="64"/>
        <v>-2.2330929410847773</v>
      </c>
      <c r="AV141" s="2">
        <f t="shared" si="65"/>
        <v>90.461901271351977</v>
      </c>
      <c r="AW141" s="2">
        <f t="shared" si="66"/>
        <v>92.692068949461714</v>
      </c>
      <c r="AX141" s="2">
        <f t="shared" si="67"/>
        <v>94.126852965767057</v>
      </c>
      <c r="AY141" s="2">
        <f t="shared" si="68"/>
        <v>94.270303078744575</v>
      </c>
      <c r="AZ141" s="2">
        <f t="shared" si="69"/>
        <v>95.257356003036676</v>
      </c>
      <c r="BA141" s="2">
        <f t="shared" si="70"/>
        <v>97.964427003422117</v>
      </c>
      <c r="BB141" s="2">
        <f t="shared" si="71"/>
        <v>99.204699809654585</v>
      </c>
      <c r="BC141" s="2">
        <f t="shared" si="72"/>
        <v>99.293190515816988</v>
      </c>
      <c r="BD141" s="2">
        <f t="shared" si="73"/>
        <v>95.805389213495999</v>
      </c>
      <c r="BE141" s="2">
        <f t="shared" si="74"/>
        <v>91.358609925748041</v>
      </c>
      <c r="BF141" s="2">
        <f t="shared" si="75"/>
        <v>85.00888739723861</v>
      </c>
      <c r="BG141" s="2">
        <f t="shared" si="76"/>
        <v>76.268036012882291</v>
      </c>
      <c r="BH141" s="2">
        <f t="shared" si="77"/>
        <v>65.865475182424291</v>
      </c>
      <c r="BK141" s="2" t="str">
        <f>IF(OR($B141&lt;C$229, AND($B141&gt;C$230, $B141&lt;C$231)), C141, "")</f>
        <v/>
      </c>
      <c r="BL141" s="2" t="str">
        <f>IF(OR($B141&lt;D$229, AND($B141&gt;D$230, $B141&lt;D$231)), D141, "")</f>
        <v/>
      </c>
      <c r="BM141" s="2" t="str">
        <f>IF(OR($B141&lt;E$229, AND($B141&gt;E$230, $B141&lt;E$231)), E141, "")</f>
        <v/>
      </c>
      <c r="BN141" s="2" t="str">
        <f>IF(OR($B141&lt;F$229, AND($B141&gt;F$230, $B141&lt;F$231)), F141, "")</f>
        <v/>
      </c>
      <c r="BO141" s="2" t="str">
        <f>IF(OR($B141&lt;G$229, AND($B141&gt;G$230, $B141&lt;G$231)), G141, "")</f>
        <v/>
      </c>
      <c r="BP141" s="2" t="str">
        <f>IF(OR($B141&lt;H$229, AND($B141&gt;H$230, $B141&lt;H$231)), H141, "")</f>
        <v/>
      </c>
      <c r="BQ141" s="2" t="str">
        <f>IF(OR($B141&lt;I$229, AND($B141&gt;I$230, $B141&lt;I$231)), I141, "")</f>
        <v/>
      </c>
      <c r="BR141" s="2" t="str">
        <f>IF(OR($B141&lt;J$229, AND($B141&gt;J$230, $B141&lt;J$231)), J141, "")</f>
        <v/>
      </c>
      <c r="BS141" s="2" t="str">
        <f>IF(OR($B141&lt;K$229, AND($B141&gt;K$230, $B141&lt;K$231)), K141, "")</f>
        <v/>
      </c>
      <c r="BT141" s="2" t="str">
        <f>IF(OR($B141&lt;L$229, AND($B141&gt;L$230, $B141&lt;L$231)), L141, "")</f>
        <v/>
      </c>
      <c r="BU141" s="2" t="str">
        <f>IF(OR($B141&lt;M$229, AND($B141&gt;M$230, $B141&lt;M$231)), M141, "")</f>
        <v/>
      </c>
      <c r="BV141" s="2" t="str">
        <f>IF(OR($B141&lt;N$229, AND($B141&gt;N$230, $B141&lt;N$231)), N141, "")</f>
        <v/>
      </c>
      <c r="BW141" s="2" t="str">
        <f>IF(OR($B141&lt;O$229, AND($B141&gt;O$230, $B141&lt;O$231)), O141, "")</f>
        <v/>
      </c>
      <c r="BZ141" s="2" t="str">
        <f>IF(OR(AND($B141&gt;C$230, $B141&lt;C$231), $B141&gt;C$232), C141, "")</f>
        <v/>
      </c>
      <c r="CA141" s="2" t="str">
        <f>IF(OR(AND($B141&gt;D$230, $B141&lt;D$231), $B141&gt;D$232), D141, "")</f>
        <v/>
      </c>
      <c r="CB141" s="2" t="str">
        <f>IF(OR(AND($B141&gt;E$230, $B141&lt;E$231), $B141&gt;E$232), E141, "")</f>
        <v/>
      </c>
      <c r="CC141" s="2" t="str">
        <f>IF(OR(AND($B141&gt;F$230, $B141&lt;F$231), $B141&gt;F$232), F141, "")</f>
        <v/>
      </c>
      <c r="CD141" s="2" t="str">
        <f>IF(OR(AND($B141&gt;G$230, $B141&lt;G$231), $B141&gt;G$232), G141, "")</f>
        <v/>
      </c>
      <c r="CE141" s="2" t="str">
        <f>IF(OR(AND($B141&gt;H$230, $B141&lt;H$231), $B141&gt;H$232), H141, "")</f>
        <v/>
      </c>
      <c r="CF141" s="2" t="str">
        <f>IF(OR(AND($B141&gt;I$230, $B141&lt;I$231), $B141&gt;I$232), I141, "")</f>
        <v/>
      </c>
      <c r="CG141" s="2" t="str">
        <f>IF(OR(AND($B141&gt;J$230, $B141&lt;J$231), $B141&gt;J$232), J141, "")</f>
        <v/>
      </c>
      <c r="CH141" s="2" t="str">
        <f>IF(OR(AND($B141&gt;K$230, $B141&lt;K$231), $B141&gt;K$232), K141, "")</f>
        <v/>
      </c>
      <c r="CI141" s="2" t="str">
        <f>IF(OR(AND($B141&gt;L$230, $B141&lt;L$231), $B141&gt;L$232), L141, "")</f>
        <v/>
      </c>
      <c r="CJ141" s="2" t="str">
        <f>IF(OR(AND($B141&gt;M$230, $B141&lt;M$231), $B141&gt;M$232), M141, "")</f>
        <v/>
      </c>
      <c r="CK141" s="2" t="str">
        <f>IF(OR(AND($B141&gt;N$230, $B141&lt;N$231), $B141&gt;N$232), N141, "")</f>
        <v/>
      </c>
      <c r="CL141" s="2" t="str">
        <f>IF(OR(AND($B141&gt;O$230, $B141&lt;O$231), $B141&gt;O$232), O141, "")</f>
        <v/>
      </c>
      <c r="CO141" s="2">
        <f>BK$207*$B141+BK$209</f>
        <v>94.281326113992421</v>
      </c>
      <c r="CP141" s="2">
        <f>BL$207*$B141+BL$209</f>
        <v>96.111727762092897</v>
      </c>
      <c r="CQ141" s="2">
        <f>BM$207*$B141+BM$209</f>
        <v>96.402833493417191</v>
      </c>
      <c r="CR141" s="2">
        <f>BN$207*$B141+BN$209</f>
        <v>96.499127109115562</v>
      </c>
      <c r="CS141" s="2">
        <f>BO$207*$B141+BO$209</f>
        <v>97.540885082829874</v>
      </c>
      <c r="CT141" s="2">
        <f>BP$207*$B141+BP$209</f>
        <v>100.5168731537598</v>
      </c>
      <c r="CU141" s="2">
        <f>BQ$207*$B141+BQ$209</f>
        <v>102.94260891420274</v>
      </c>
      <c r="CV141" s="2">
        <f>BR$207*$B141+BR$209</f>
        <v>103.83520124852255</v>
      </c>
      <c r="CW141" s="2">
        <f>BS$207*$B141+BS$209</f>
        <v>100.54861114533274</v>
      </c>
      <c r="CX141" s="2">
        <f>BT$207*$B141+BT$209</f>
        <v>95.365100474904409</v>
      </c>
      <c r="CY141" s="2">
        <f>BU$207*$B141+BU$209</f>
        <v>88.973967308639715</v>
      </c>
      <c r="CZ141" s="2">
        <f>BV$207*$B141+BV$209</f>
        <v>79.788144611379067</v>
      </c>
      <c r="DA141" s="2">
        <f>BW$207*$B141+BW$209</f>
        <v>68.244698943613258</v>
      </c>
      <c r="DD141" s="2">
        <f>BZ$207*$B141+BZ$209</f>
        <v>90.25754276699513</v>
      </c>
      <c r="DE141" s="2">
        <f>CA$207*$B141+CA$209</f>
        <v>92.546274780592469</v>
      </c>
      <c r="DF141" s="2">
        <f>CB$207*$B141+CB$209</f>
        <v>94.032777700560715</v>
      </c>
      <c r="DG141" s="2">
        <f>CC$207*$B141+CC$209</f>
        <v>94.187631680224897</v>
      </c>
      <c r="DH141" s="2">
        <f>CD$207*$B141+CD$209</f>
        <v>95.167721962284332</v>
      </c>
      <c r="DI141" s="2">
        <f>CE$207*$B141+CE$209</f>
        <v>97.860894187463913</v>
      </c>
      <c r="DJ141" s="2">
        <f>CF$207*$B141+CF$209</f>
        <v>99.06189573101156</v>
      </c>
      <c r="DK141" s="2">
        <f>CG$207*$B141+CG$209</f>
        <v>99.113494087168448</v>
      </c>
      <c r="DL141" s="2">
        <f>CH$207*$B141+CH$209</f>
        <v>95.620754721754309</v>
      </c>
      <c r="DM141" s="2">
        <f>CI$207*$B141+CI$209</f>
        <v>91.196469759643264</v>
      </c>
      <c r="DN141" s="2">
        <f>CJ$207*$B141+CJ$209</f>
        <v>84.841206437656652</v>
      </c>
      <c r="DO141" s="2">
        <f>CK$207*$B141+CK$209</f>
        <v>76.143052093490581</v>
      </c>
      <c r="DP141" s="2">
        <f>CL$207*$B141+CL$209</f>
        <v>65.770454938016613</v>
      </c>
      <c r="DS141" s="2">
        <f>POWER(10,($B141-C$227)/C$228)/(1+POWER(10,($B141-C$227)/C$228))</f>
        <v>0.94921234899255791</v>
      </c>
      <c r="DT141" s="2">
        <f>POWER(10,($B141-D$227)/D$228)/(1+POWER(10,($B141-D$227)/D$228))</f>
        <v>0.95910921568010765</v>
      </c>
      <c r="DU141" s="2">
        <f>POWER(10,($B141-E$227)/E$228)/(1+POWER(10,($B141-E$227)/E$228))</f>
        <v>0.9603067297023602</v>
      </c>
      <c r="DV141" s="2">
        <f>POWER(10,($B141-F$227)/F$228)/(1+POWER(10,($B141-F$227)/F$228))</f>
        <v>0.96423466925939549</v>
      </c>
      <c r="DW141" s="2">
        <f>POWER(10,($B141-G$227)/G$228)/(1+POWER(10,($B141-G$227)/G$228))</f>
        <v>0.96223013918582634</v>
      </c>
      <c r="DX141" s="2">
        <f>POWER(10,($B141-H$227)/H$228)/(1+POWER(10,($B141-H$227)/H$228))</f>
        <v>0.96101896239690976</v>
      </c>
      <c r="DY141" s="2">
        <f>POWER(10,($B141-I$227)/I$228)/(1+POWER(10,($B141-I$227)/I$228))</f>
        <v>0.96320158901163833</v>
      </c>
      <c r="DZ141" s="2">
        <f>POWER(10,($B141-J$227)/J$228)/(1+POWER(10,($B141-J$227)/J$228))</f>
        <v>0.96194248764105983</v>
      </c>
      <c r="EA141" s="2">
        <f>POWER(10,($B141-K$227)/K$228)/(1+POWER(10,($B141-K$227)/K$228))</f>
        <v>0.96253249367041949</v>
      </c>
      <c r="EB141" s="2">
        <f>POWER(10,($B141-L$227)/L$228)/(1+POWER(10,($B141-L$227)/L$228))</f>
        <v>0.96110469427978307</v>
      </c>
      <c r="EC141" s="2">
        <f>POWER(10,($B141-M$227)/M$228)/(1+POWER(10,($B141-M$227)/M$228))</f>
        <v>0.95942640650726019</v>
      </c>
      <c r="ED141" s="2">
        <f>POWER(10,($B141-N$227)/N$228)/(1+POWER(10,($B141-N$227)/N$228))</f>
        <v>0.96571172918702519</v>
      </c>
      <c r="EE141" s="2">
        <f>POWER(10,($B141-O$227)/O$228)/(1+POWER(10,($B141-O$227)/O$228))</f>
        <v>0.96159625154481354</v>
      </c>
    </row>
    <row r="142" spans="2:135" x14ac:dyDescent="0.25">
      <c r="B142" s="2">
        <v>136</v>
      </c>
      <c r="C142">
        <v>88.569000000000003</v>
      </c>
      <c r="D142">
        <v>92.24</v>
      </c>
      <c r="E142">
        <v>93.39</v>
      </c>
      <c r="F142">
        <v>93.39</v>
      </c>
      <c r="G142">
        <v>93.575999999999993</v>
      </c>
      <c r="H142">
        <v>97.203000000000003</v>
      </c>
      <c r="I142">
        <v>99.168999999999997</v>
      </c>
      <c r="J142">
        <v>98.271000000000001</v>
      </c>
      <c r="K142">
        <v>93.881</v>
      </c>
      <c r="L142">
        <v>89.728999999999999</v>
      </c>
      <c r="M142">
        <v>83.558999999999997</v>
      </c>
      <c r="N142">
        <v>74.180300000000003</v>
      </c>
      <c r="O142">
        <v>64.047600000000003</v>
      </c>
      <c r="R142" s="5">
        <f>AV142+(C$209*_xlfn.NORM.DIST($B142,C$214*C$215+C$213,C$219*C$214,FALSE))+(C$211*_xlfn.NORM.DIST($B142,C$214*C$216+C$213,C$220*C$214,FALSE))+(C$210*_xlfn.NORM.DIST($B142,C$214*C$217+C$213,C$221*C$214,FALSE))+(C$212*_xlfn.NORM.DIST($B142,C$214*C$218+C$213,C$222*C$214,FALSE))</f>
        <v>90.394198323588242</v>
      </c>
      <c r="S142" s="5">
        <f>AW142+(D$209*_xlfn.NORM.DIST($B142,D$214*D$215+D$213,D$219*D$214,FALSE))+(D$211*_xlfn.NORM.DIST($B142,D$214*D$216+D$213,D$220*D$214,FALSE))+(D$210*_xlfn.NORM.DIST($B142,D$214*D$217+D$213,D$221*D$214,FALSE))+(D$212*_xlfn.NORM.DIST($B142,D$214*D$218+D$213,D$222*D$214,FALSE))</f>
        <v>92.626399314021725</v>
      </c>
      <c r="T142" s="5">
        <f>AX142+(E$209*_xlfn.NORM.DIST($B142,E$214*E$215+E$213,E$219*E$214,FALSE))+(E$211*_xlfn.NORM.DIST($B142,E$214*E$216+E$213,E$220*E$214,FALSE))+(E$210*_xlfn.NORM.DIST($B142,E$214*E$217+E$213,E$221*E$214,FALSE))+(E$212*_xlfn.NORM.DIST($B142,E$214*E$218+E$213,E$222*E$214,FALSE))</f>
        <v>94.081903252920327</v>
      </c>
      <c r="U142" s="5">
        <f>AY142+(F$209*_xlfn.NORM.DIST($B142,F$214*F$215+F$213,F$219*F$214,FALSE))+(F$211*_xlfn.NORM.DIST($B142,F$214*F$216+F$213,F$220*F$214,FALSE))+(F$210*_xlfn.NORM.DIST($B142,F$214*F$217+F$213,F$221*F$214,FALSE))+(F$212*_xlfn.NORM.DIST($B142,F$214*F$218+F$213,F$222*F$214,FALSE))</f>
        <v>94.224534881691469</v>
      </c>
      <c r="V142" s="5">
        <f>AZ142+(G$209*_xlfn.NORM.DIST($B142,G$214*G$215+G$213,G$219*G$214,FALSE))+(G$211*_xlfn.NORM.DIST($B142,G$214*G$216+G$213,G$220*G$214,FALSE))+(G$210*_xlfn.NORM.DIST($B142,G$214*G$217+G$213,G$221*G$214,FALSE))+(G$212*_xlfn.NORM.DIST($B142,G$214*G$218+G$213,G$222*G$214,FALSE))</f>
        <v>95.245398619875758</v>
      </c>
      <c r="W142" s="5">
        <f>BA142+(H$209*_xlfn.NORM.DIST($B142,H$214*H$215+H$213,H$219*H$214,FALSE))+(H$211*_xlfn.NORM.DIST($B142,H$214*H$216+H$213,H$220*H$214,FALSE))+(H$210*_xlfn.NORM.DIST($B142,H$214*H$217+H$213,H$221*H$214,FALSE))+(H$212*_xlfn.NORM.DIST($B142,H$214*H$218+H$213,H$222*H$214,FALSE))</f>
        <v>97.969988268664707</v>
      </c>
      <c r="X142" s="5">
        <f>BB142+(I$209*_xlfn.NORM.DIST($B142,I$214*I$215+I$213,I$219*I$214,FALSE))+(I$211*_xlfn.NORM.DIST($B142,I$214*I$216+I$213,I$220*I$214,FALSE))+(I$210*_xlfn.NORM.DIST($B142,I$214*I$217+I$213,I$221*I$214,FALSE))+(I$212*_xlfn.NORM.DIST($B142,I$214*I$218+I$213,I$222*I$214,FALSE))</f>
        <v>99.185461493527953</v>
      </c>
      <c r="Y142" s="5">
        <f>BC142+(J$209*_xlfn.NORM.DIST($B142,J$214*J$215+J$213,J$219*J$214,FALSE))+(J$211*_xlfn.NORM.DIST($B142,J$214*J$216+J$213,J$220*J$214,FALSE))+(J$210*_xlfn.NORM.DIST($B142,J$214*J$217+J$213,J$221*J$214,FALSE))+(J$212*_xlfn.NORM.DIST($B142,J$214*J$218+J$213,J$222*J$214,FALSE))</f>
        <v>99.26668041181388</v>
      </c>
      <c r="Z142" s="5">
        <f>BD142+(K$209*_xlfn.NORM.DIST($B142,K$214*K$215+K$213,K$219*K$214,FALSE))+(K$211*_xlfn.NORM.DIST($B142,K$214*K$216+K$213,K$220*K$214,FALSE))+(K$210*_xlfn.NORM.DIST($B142,K$214*K$217+K$213,K$221*K$214,FALSE))+(K$212*_xlfn.NORM.DIST($B142,K$214*K$218+K$213,K$222*K$214,FALSE))</f>
        <v>95.771885759568747</v>
      </c>
      <c r="AA142" s="5">
        <f>BE142+(L$209*_xlfn.NORM.DIST($B142,L$214*L$215+L$213,L$219*L$214,FALSE))+(L$211*_xlfn.NORM.DIST($B142,L$214*L$216+L$213,L$220*L$214,FALSE))+(L$210*_xlfn.NORM.DIST($B142,L$214*L$217+L$213,L$221*L$214,FALSE))+(L$212*_xlfn.NORM.DIST($B142,L$214*L$218+L$213,L$222*L$214,FALSE))</f>
        <v>91.357460144261779</v>
      </c>
      <c r="AB142" s="5">
        <f>BF142+(M$209*_xlfn.NORM.DIST($B142,M$214*M$215+M$213,M$219*M$214,FALSE))+(M$211*_xlfn.NORM.DIST($B142,M$214*M$216+M$213,M$220*M$214,FALSE))+(M$210*_xlfn.NORM.DIST($B142,M$214*M$217+M$213,M$221*M$214,FALSE))+(M$212*_xlfn.NORM.DIST($B142,M$214*M$218+M$213,M$222*M$214,FALSE))</f>
        <v>85.084661456445772</v>
      </c>
      <c r="AC142" s="5">
        <f>BG142+(N$209*_xlfn.NORM.DIST($B142,N$214*N$215+N$213,N$219*N$214,FALSE))+(N$211*_xlfn.NORM.DIST($B142,N$214*N$216+N$213,N$220*N$214,FALSE))+(N$210*_xlfn.NORM.DIST($B142,N$214*N$217+N$213,N$221*N$214,FALSE))+(N$212*_xlfn.NORM.DIST($B142,N$214*N$218+N$213,N$222*N$214,FALSE))</f>
        <v>76.277352333113271</v>
      </c>
      <c r="AD142" s="5">
        <f>BH142+(O$209*_xlfn.NORM.DIST($B142,O$214*O$215+O$213,O$219*O$214,FALSE))+(O$211*_xlfn.NORM.DIST($B142,O$214*O$216+O$213,O$220*O$214,FALSE))+(O$210*_xlfn.NORM.DIST($B142,O$214*O$217+O$213,O$221*O$214,FALSE))+(O$212*_xlfn.NORM.DIST($B142,O$214*O$218+O$213,O$222*O$214,FALSE))</f>
        <v>66.008221025544771</v>
      </c>
      <c r="AE142" s="5"/>
      <c r="AG142" s="5">
        <f t="shared" si="52"/>
        <v>-1.8251983235882392</v>
      </c>
      <c r="AH142" s="5">
        <f t="shared" si="53"/>
        <v>-0.38639931402173033</v>
      </c>
      <c r="AI142" s="5">
        <f t="shared" si="54"/>
        <v>-0.69190325292032639</v>
      </c>
      <c r="AJ142" s="5">
        <f t="shared" si="55"/>
        <v>-0.83453488169146794</v>
      </c>
      <c r="AK142" s="5">
        <f t="shared" si="56"/>
        <v>-1.6693986198757642</v>
      </c>
      <c r="AL142" s="5">
        <f t="shared" si="57"/>
        <v>-0.76698826866470426</v>
      </c>
      <c r="AM142" s="5">
        <f t="shared" si="58"/>
        <v>-1.6461493527955895E-2</v>
      </c>
      <c r="AN142" s="5">
        <f t="shared" si="59"/>
        <v>-0.99568041181387912</v>
      </c>
      <c r="AO142" s="5">
        <f t="shared" si="60"/>
        <v>-1.8908857595687465</v>
      </c>
      <c r="AP142" s="5">
        <f t="shared" si="61"/>
        <v>-1.6284601442617799</v>
      </c>
      <c r="AQ142" s="5">
        <f t="shared" si="62"/>
        <v>-1.5256614564457749</v>
      </c>
      <c r="AR142" s="5">
        <f t="shared" si="63"/>
        <v>-2.0970523331132682</v>
      </c>
      <c r="AS142" s="5">
        <f t="shared" si="64"/>
        <v>-1.9606210255447678</v>
      </c>
      <c r="AV142" s="2">
        <f t="shared" si="65"/>
        <v>90.367843342891831</v>
      </c>
      <c r="AW142" s="2">
        <f t="shared" si="66"/>
        <v>92.614511352007</v>
      </c>
      <c r="AX142" s="2">
        <f t="shared" si="67"/>
        <v>94.068066340834207</v>
      </c>
      <c r="AY142" s="2">
        <f t="shared" si="68"/>
        <v>94.213177103528864</v>
      </c>
      <c r="AZ142" s="2">
        <f t="shared" si="69"/>
        <v>95.224054259240177</v>
      </c>
      <c r="BA142" s="2">
        <f t="shared" si="70"/>
        <v>97.937968916366927</v>
      </c>
      <c r="BB142" s="2">
        <f t="shared" si="71"/>
        <v>99.155792037446403</v>
      </c>
      <c r="BC142" s="2">
        <f t="shared" si="72"/>
        <v>99.228669718352336</v>
      </c>
      <c r="BD142" s="2">
        <f t="shared" si="73"/>
        <v>95.728273146469775</v>
      </c>
      <c r="BE142" s="2">
        <f t="shared" si="74"/>
        <v>91.2884600408279</v>
      </c>
      <c r="BF142" s="2">
        <f t="shared" si="75"/>
        <v>84.942452904175084</v>
      </c>
      <c r="BG142" s="2">
        <f t="shared" si="76"/>
        <v>76.220169755628618</v>
      </c>
      <c r="BH142" s="2">
        <f t="shared" si="77"/>
        <v>65.833458789434346</v>
      </c>
      <c r="BK142" s="2" t="str">
        <f>IF(OR($B142&lt;C$229, AND($B142&gt;C$230, $B142&lt;C$231)), C142, "")</f>
        <v/>
      </c>
      <c r="BL142" s="2" t="str">
        <f>IF(OR($B142&lt;D$229, AND($B142&gt;D$230, $B142&lt;D$231)), D142, "")</f>
        <v/>
      </c>
      <c r="BM142" s="2" t="str">
        <f>IF(OR($B142&lt;E$229, AND($B142&gt;E$230, $B142&lt;E$231)), E142, "")</f>
        <v/>
      </c>
      <c r="BN142" s="2" t="str">
        <f>IF(OR($B142&lt;F$229, AND($B142&gt;F$230, $B142&lt;F$231)), F142, "")</f>
        <v/>
      </c>
      <c r="BO142" s="2" t="str">
        <f>IF(OR($B142&lt;G$229, AND($B142&gt;G$230, $B142&lt;G$231)), G142, "")</f>
        <v/>
      </c>
      <c r="BP142" s="2" t="str">
        <f>IF(OR($B142&lt;H$229, AND($B142&gt;H$230, $B142&lt;H$231)), H142, "")</f>
        <v/>
      </c>
      <c r="BQ142" s="2" t="str">
        <f>IF(OR($B142&lt;I$229, AND($B142&gt;I$230, $B142&lt;I$231)), I142, "")</f>
        <v/>
      </c>
      <c r="BR142" s="2" t="str">
        <f>IF(OR($B142&lt;J$229, AND($B142&gt;J$230, $B142&lt;J$231)), J142, "")</f>
        <v/>
      </c>
      <c r="BS142" s="2" t="str">
        <f>IF(OR($B142&lt;K$229, AND($B142&gt;K$230, $B142&lt;K$231)), K142, "")</f>
        <v/>
      </c>
      <c r="BT142" s="2" t="str">
        <f>IF(OR($B142&lt;L$229, AND($B142&gt;L$230, $B142&lt;L$231)), L142, "")</f>
        <v/>
      </c>
      <c r="BU142" s="2" t="str">
        <f>IF(OR($B142&lt;M$229, AND($B142&gt;M$230, $B142&lt;M$231)), M142, "")</f>
        <v/>
      </c>
      <c r="BV142" s="2" t="str">
        <f>IF(OR($B142&lt;N$229, AND($B142&gt;N$230, $B142&lt;N$231)), N142, "")</f>
        <v/>
      </c>
      <c r="BW142" s="2" t="str">
        <f>IF(OR($B142&lt;O$229, AND($B142&gt;O$230, $B142&lt;O$231)), O142, "")</f>
        <v/>
      </c>
      <c r="BZ142" s="2" t="str">
        <f>IF(OR(AND($B142&gt;C$230, $B142&lt;C$231), $B142&gt;C$232), C142, "")</f>
        <v/>
      </c>
      <c r="CA142" s="2" t="str">
        <f>IF(OR(AND($B142&gt;D$230, $B142&lt;D$231), $B142&gt;D$232), D142, "")</f>
        <v/>
      </c>
      <c r="CB142" s="2" t="str">
        <f>IF(OR(AND($B142&gt;E$230, $B142&lt;E$231), $B142&gt;E$232), E142, "")</f>
        <v/>
      </c>
      <c r="CC142" s="2" t="str">
        <f>IF(OR(AND($B142&gt;F$230, $B142&lt;F$231), $B142&gt;F$232), F142, "")</f>
        <v/>
      </c>
      <c r="CD142" s="2" t="str">
        <f>IF(OR(AND($B142&gt;G$230, $B142&lt;G$231), $B142&gt;G$232), G142, "")</f>
        <v/>
      </c>
      <c r="CE142" s="2" t="str">
        <f>IF(OR(AND($B142&gt;H$230, $B142&lt;H$231), $B142&gt;H$232), H142, "")</f>
        <v/>
      </c>
      <c r="CF142" s="2" t="str">
        <f>IF(OR(AND($B142&gt;I$230, $B142&lt;I$231), $B142&gt;I$232), I142, "")</f>
        <v/>
      </c>
      <c r="CG142" s="2" t="str">
        <f>IF(OR(AND($B142&gt;J$230, $B142&lt;J$231), $B142&gt;J$232), J142, "")</f>
        <v/>
      </c>
      <c r="CH142" s="2" t="str">
        <f>IF(OR(AND($B142&gt;K$230, $B142&lt;K$231), $B142&gt;K$232), K142, "")</f>
        <v/>
      </c>
      <c r="CI142" s="2" t="str">
        <f>IF(OR(AND($B142&gt;L$230, $B142&lt;L$231), $B142&gt;L$232), L142, "")</f>
        <v/>
      </c>
      <c r="CJ142" s="2" t="str">
        <f>IF(OR(AND($B142&gt;M$230, $B142&lt;M$231), $B142&gt;M$232), M142, "")</f>
        <v/>
      </c>
      <c r="CK142" s="2" t="str">
        <f>IF(OR(AND($B142&gt;N$230, $B142&lt;N$231), $B142&gt;N$232), N142, "")</f>
        <v/>
      </c>
      <c r="CL142" s="2" t="str">
        <f>IF(OR(AND($B142&gt;O$230, $B142&lt;O$231), $B142&gt;O$232), O142, "")</f>
        <v/>
      </c>
      <c r="CO142" s="2">
        <f>BK$207*$B142+BK$209</f>
        <v>94.296640351030248</v>
      </c>
      <c r="CP142" s="2">
        <f>BL$207*$B142+BL$209</f>
        <v>96.12013746916071</v>
      </c>
      <c r="CQ142" s="2">
        <f>BM$207*$B142+BM$209</f>
        <v>96.399358943039317</v>
      </c>
      <c r="CR142" s="2">
        <f>BN$207*$B142+BN$209</f>
        <v>96.497391928122184</v>
      </c>
      <c r="CS142" s="2">
        <f>BO$207*$B142+BO$209</f>
        <v>97.559968390948626</v>
      </c>
      <c r="CT142" s="2">
        <f>BP$207*$B142+BP$209</f>
        <v>100.5544360479041</v>
      </c>
      <c r="CU142" s="2">
        <f>BQ$207*$B142+BQ$209</f>
        <v>102.98653846847893</v>
      </c>
      <c r="CV142" s="2">
        <f>BR$207*$B142+BR$209</f>
        <v>103.88507304108531</v>
      </c>
      <c r="CW142" s="2">
        <f>BS$207*$B142+BS$209</f>
        <v>100.59091114997122</v>
      </c>
      <c r="CX142" s="2">
        <f>BT$207*$B142+BT$209</f>
        <v>95.39535676376228</v>
      </c>
      <c r="CY142" s="2">
        <f>BU$207*$B142+BU$209</f>
        <v>89.011643461389937</v>
      </c>
      <c r="CZ142" s="2">
        <f>BV$207*$B142+BV$209</f>
        <v>79.831580270709239</v>
      </c>
      <c r="DA142" s="2">
        <f>BW$207*$B142+BW$209</f>
        <v>68.275533956072735</v>
      </c>
      <c r="DD142" s="2">
        <f>BZ$207*$B142+BZ$209</f>
        <v>90.176129118283683</v>
      </c>
      <c r="DE142" s="2">
        <f>CA$207*$B142+CA$209</f>
        <v>92.478202841365558</v>
      </c>
      <c r="DF142" s="2">
        <f>CB$207*$B142+CB$209</f>
        <v>93.98018357940191</v>
      </c>
      <c r="DG142" s="2">
        <f>CC$207*$B142+CC$209</f>
        <v>94.1359061184626</v>
      </c>
      <c r="DH142" s="2">
        <f>CD$207*$B142+CD$209</f>
        <v>95.140431729313235</v>
      </c>
      <c r="DI142" s="2">
        <f>CE$207*$B142+CE$209</f>
        <v>97.841177527544218</v>
      </c>
      <c r="DJ142" s="2">
        <f>CF$207*$B142+CF$209</f>
        <v>99.022318466156094</v>
      </c>
      <c r="DK142" s="2">
        <f>CG$207*$B142+CG$209</f>
        <v>99.06065710766326</v>
      </c>
      <c r="DL142" s="2">
        <f>CH$207*$B142+CH$209</f>
        <v>95.555645110404328</v>
      </c>
      <c r="DM142" s="2">
        <f>CI$207*$B142+CI$209</f>
        <v>91.136880609764788</v>
      </c>
      <c r="DN142" s="2">
        <f>CJ$207*$B142+CJ$209</f>
        <v>84.785510668753545</v>
      </c>
      <c r="DO142" s="2">
        <f>CK$207*$B142+CK$209</f>
        <v>76.103226565795836</v>
      </c>
      <c r="DP142" s="2">
        <f>CL$207*$B142+CL$209</f>
        <v>65.744510032737168</v>
      </c>
      <c r="DS142" s="2">
        <f>POWER(10,($B142-C$227)/C$228)/(1+POWER(10,($B142-C$227)/C$228))</f>
        <v>0.95347319451903179</v>
      </c>
      <c r="DT142" s="2">
        <f>POWER(10,($B142-D$227)/D$228)/(1+POWER(10,($B142-D$227)/D$228))</f>
        <v>0.96257249935209277</v>
      </c>
      <c r="DU142" s="2">
        <f>POWER(10,($B142-E$227)/E$228)/(1+POWER(10,($B142-E$227)/E$228))</f>
        <v>0.96367243038546957</v>
      </c>
      <c r="DV142" s="2">
        <f>POWER(10,($B142-F$227)/F$228)/(1+POWER(10,($B142-F$227)/F$228))</f>
        <v>0.96727865788979472</v>
      </c>
      <c r="DW142" s="2">
        <f>POWER(10,($B142-G$227)/G$228)/(1+POWER(10,($B142-G$227)/G$228))</f>
        <v>0.96543861837149103</v>
      </c>
      <c r="DX142" s="2">
        <f>POWER(10,($B142-H$227)/H$228)/(1+POWER(10,($B142-H$227)/H$228))</f>
        <v>0.96432651437509287</v>
      </c>
      <c r="DY142" s="2">
        <f>POWER(10,($B142-I$227)/I$228)/(1+POWER(10,($B142-I$227)/I$228))</f>
        <v>0.96633043291944054</v>
      </c>
      <c r="DZ142" s="2">
        <f>POWER(10,($B142-J$227)/J$228)/(1+POWER(10,($B142-J$227)/J$228))</f>
        <v>0.96517451790896791</v>
      </c>
      <c r="EA142" s="2">
        <f>POWER(10,($B142-K$227)/K$228)/(1+POWER(10,($B142-K$227)/K$228))</f>
        <v>0.96571620353146204</v>
      </c>
      <c r="EB142" s="2">
        <f>POWER(10,($B142-L$227)/L$228)/(1+POWER(10,($B142-L$227)/L$228))</f>
        <v>0.96440524131600025</v>
      </c>
      <c r="EC142" s="2">
        <f>POWER(10,($B142-M$227)/M$228)/(1+POWER(10,($B142-M$227)/M$228))</f>
        <v>0.96286386559007497</v>
      </c>
      <c r="ED142" s="2">
        <f>POWER(10,($B142-N$227)/N$228)/(1+POWER(10,($B142-N$227)/N$228))</f>
        <v>0.9686340945391908</v>
      </c>
      <c r="EE142" s="2">
        <f>POWER(10,($B142-O$227)/O$228)/(1+POWER(10,($B142-O$227)/O$228))</f>
        <v>0.96485661163567571</v>
      </c>
    </row>
    <row r="143" spans="2:135" x14ac:dyDescent="0.25">
      <c r="B143" s="2">
        <v>137</v>
      </c>
      <c r="C143">
        <v>88.397000000000006</v>
      </c>
      <c r="D143">
        <v>91.9</v>
      </c>
      <c r="E143">
        <v>93.745999999999995</v>
      </c>
      <c r="F143">
        <v>93.236999999999995</v>
      </c>
      <c r="G143">
        <v>95.034000000000006</v>
      </c>
      <c r="H143">
        <v>96.881</v>
      </c>
      <c r="I143">
        <v>98.983000000000004</v>
      </c>
      <c r="J143">
        <v>99</v>
      </c>
      <c r="K143">
        <v>94.677999999999997</v>
      </c>
      <c r="L143">
        <v>89.271000000000001</v>
      </c>
      <c r="M143">
        <v>84.034000000000006</v>
      </c>
      <c r="N143">
        <v>74.114800000000002</v>
      </c>
      <c r="O143">
        <v>65.126999999999995</v>
      </c>
      <c r="R143" s="5">
        <f>AV143+(C$209*_xlfn.NORM.DIST($B143,C$214*C$215+C$213,C$219*C$214,FALSE))+(C$211*_xlfn.NORM.DIST($B143,C$214*C$216+C$213,C$220*C$214,FALSE))+(C$210*_xlfn.NORM.DIST($B143,C$214*C$217+C$213,C$221*C$214,FALSE))+(C$212*_xlfn.NORM.DIST($B143,C$214*C$218+C$213,C$222*C$214,FALSE))</f>
        <v>90.289014840649841</v>
      </c>
      <c r="S143" s="5">
        <f>AW143+(D$209*_xlfn.NORM.DIST($B143,D$214*D$215+D$213,D$219*D$214,FALSE))+(D$211*_xlfn.NORM.DIST($B143,D$214*D$216+D$213,D$220*D$214,FALSE))+(D$210*_xlfn.NORM.DIST($B143,D$214*D$217+D$213,D$221*D$214,FALSE))+(D$212*_xlfn.NORM.DIST($B143,D$214*D$218+D$213,D$222*D$214,FALSE))</f>
        <v>92.543364709031565</v>
      </c>
      <c r="T143" s="5">
        <f>AX143+(E$209*_xlfn.NORM.DIST($B143,E$214*E$215+E$213,E$219*E$214,FALSE))+(E$211*_xlfn.NORM.DIST($B143,E$214*E$216+E$213,E$220*E$214,FALSE))+(E$210*_xlfn.NORM.DIST($B143,E$214*E$217+E$213,E$221*E$214,FALSE))+(E$212*_xlfn.NORM.DIST($B143,E$214*E$218+E$213,E$222*E$214,FALSE))</f>
        <v>94.020292015679416</v>
      </c>
      <c r="U143" s="5">
        <f>AY143+(F$209*_xlfn.NORM.DIST($B143,F$214*F$215+F$213,F$219*F$214,FALSE))+(F$211*_xlfn.NORM.DIST($B143,F$214*F$216+F$213,F$220*F$214,FALSE))+(F$210*_xlfn.NORM.DIST($B143,F$214*F$217+F$213,F$221*F$214,FALSE))+(F$212*_xlfn.NORM.DIST($B143,F$214*F$218+F$213,F$222*F$214,FALSE))</f>
        <v>94.169447276603563</v>
      </c>
      <c r="V143" s="5">
        <f>AZ143+(G$209*_xlfn.NORM.DIST($B143,G$214*G$215+G$213,G$219*G$214,FALSE))+(G$211*_xlfn.NORM.DIST($B143,G$214*G$216+G$213,G$220*G$214,FALSE))+(G$210*_xlfn.NORM.DIST($B143,G$214*G$217+G$213,G$221*G$214,FALSE))+(G$212*_xlfn.NORM.DIST($B143,G$214*G$218+G$213,G$222*G$214,FALSE))</f>
        <v>95.205564001075714</v>
      </c>
      <c r="W143" s="5">
        <f>BA143+(H$209*_xlfn.NORM.DIST($B143,H$214*H$215+H$213,H$219*H$214,FALSE))+(H$211*_xlfn.NORM.DIST($B143,H$214*H$216+H$213,H$220*H$214,FALSE))+(H$210*_xlfn.NORM.DIST($B143,H$214*H$217+H$213,H$221*H$214,FALSE))+(H$212*_xlfn.NORM.DIST($B143,H$214*H$218+H$213,H$222*H$214,FALSE))</f>
        <v>97.932815068557204</v>
      </c>
      <c r="X143" s="5">
        <f>BB143+(I$209*_xlfn.NORM.DIST($B143,I$214*I$215+I$213,I$219*I$214,FALSE))+(I$211*_xlfn.NORM.DIST($B143,I$214*I$216+I$213,I$220*I$214,FALSE))+(I$210*_xlfn.NORM.DIST($B143,I$214*I$217+I$213,I$221*I$214,FALSE))+(I$212*_xlfn.NORM.DIST($B143,I$214*I$218+I$213,I$222*I$214,FALSE))</f>
        <v>99.138718606713084</v>
      </c>
      <c r="Y143" s="5">
        <f>BC143+(J$209*_xlfn.NORM.DIST($B143,J$214*J$215+J$213,J$219*J$214,FALSE))+(J$211*_xlfn.NORM.DIST($B143,J$214*J$216+J$213,J$220*J$214,FALSE))+(J$210*_xlfn.NORM.DIST($B143,J$214*J$217+J$213,J$221*J$214,FALSE))+(J$212*_xlfn.NORM.DIST($B143,J$214*J$218+J$213,J$222*J$214,FALSE))</f>
        <v>99.192494906007184</v>
      </c>
      <c r="Z143" s="5">
        <f>BD143+(K$209*_xlfn.NORM.DIST($B143,K$214*K$215+K$213,K$219*K$214,FALSE))+(K$211*_xlfn.NORM.DIST($B143,K$214*K$216+K$213,K$220*K$214,FALSE))+(K$210*_xlfn.NORM.DIST($B143,K$214*K$217+K$213,K$221*K$214,FALSE))+(K$212*_xlfn.NORM.DIST($B143,K$214*K$218+K$213,K$222*K$214,FALSE))</f>
        <v>95.680100086870937</v>
      </c>
      <c r="AA143" s="5">
        <f>BE143+(L$209*_xlfn.NORM.DIST($B143,L$214*L$215+L$213,L$219*L$214,FALSE))+(L$211*_xlfn.NORM.DIST($B143,L$214*L$216+L$213,L$220*L$214,FALSE))+(L$210*_xlfn.NORM.DIST($B143,L$214*L$217+L$213,L$221*L$214,FALSE))+(L$212*_xlfn.NORM.DIST($B143,L$214*L$218+L$213,L$222*L$214,FALSE))</f>
        <v>91.255663744640273</v>
      </c>
      <c r="AB143" s="5">
        <f>BF143+(M$209*_xlfn.NORM.DIST($B143,M$214*M$215+M$213,M$219*M$214,FALSE))+(M$211*_xlfn.NORM.DIST($B143,M$214*M$216+M$213,M$220*M$214,FALSE))+(M$210*_xlfn.NORM.DIST($B143,M$214*M$217+M$213,M$221*M$214,FALSE))+(M$212*_xlfn.NORM.DIST($B143,M$214*M$218+M$213,M$222*M$214,FALSE))</f>
        <v>84.946011793402661</v>
      </c>
      <c r="AC143" s="5">
        <f>BG143+(N$209*_xlfn.NORM.DIST($B143,N$214*N$215+N$213,N$219*N$214,FALSE))+(N$211*_xlfn.NORM.DIST($B143,N$214*N$216+N$213,N$220*N$214,FALSE))+(N$210*_xlfn.NORM.DIST($B143,N$214*N$217+N$213,N$221*N$214,FALSE))+(N$212*_xlfn.NORM.DIST($B143,N$214*N$218+N$213,N$222*N$214,FALSE))</f>
        <v>76.201434864815582</v>
      </c>
      <c r="AD143" s="5">
        <f>BH143+(O$209*_xlfn.NORM.DIST($B143,O$214*O$215+O$213,O$219*O$214,FALSE))+(O$211*_xlfn.NORM.DIST($B143,O$214*O$216+O$213,O$220*O$214,FALSE))+(O$210*_xlfn.NORM.DIST($B143,O$214*O$217+O$213,O$221*O$214,FALSE))+(O$212*_xlfn.NORM.DIST($B143,O$214*O$218+O$213,O$222*O$214,FALSE))</f>
        <v>65.888795342742469</v>
      </c>
      <c r="AE143" s="5"/>
      <c r="AG143" s="5">
        <f t="shared" si="52"/>
        <v>-1.8920148406498356</v>
      </c>
      <c r="AH143" s="5">
        <f t="shared" si="53"/>
        <v>-0.64336470903155885</v>
      </c>
      <c r="AI143" s="5">
        <f t="shared" si="54"/>
        <v>-0.2742920156794213</v>
      </c>
      <c r="AJ143" s="5">
        <f t="shared" si="55"/>
        <v>-0.9324472766035683</v>
      </c>
      <c r="AK143" s="5">
        <f t="shared" si="56"/>
        <v>-0.17156400107570846</v>
      </c>
      <c r="AL143" s="5">
        <f t="shared" si="57"/>
        <v>-1.0518150685572039</v>
      </c>
      <c r="AM143" s="5">
        <f t="shared" si="58"/>
        <v>-0.15571860671308002</v>
      </c>
      <c r="AN143" s="5">
        <f t="shared" si="59"/>
        <v>-0.19249490600718389</v>
      </c>
      <c r="AO143" s="5">
        <f t="shared" si="60"/>
        <v>-1.0021000868709393</v>
      </c>
      <c r="AP143" s="5">
        <f t="shared" si="61"/>
        <v>-1.9846637446402724</v>
      </c>
      <c r="AQ143" s="5">
        <f t="shared" si="62"/>
        <v>-0.91201179340265526</v>
      </c>
      <c r="AR143" s="5">
        <f t="shared" si="63"/>
        <v>-2.0866348648155792</v>
      </c>
      <c r="AS143" s="5">
        <f t="shared" si="64"/>
        <v>-0.76179534274247374</v>
      </c>
      <c r="AV143" s="2">
        <f t="shared" si="65"/>
        <v>90.274400976434038</v>
      </c>
      <c r="AW143" s="2">
        <f t="shared" si="66"/>
        <v>92.537475761670933</v>
      </c>
      <c r="AX143" s="2">
        <f t="shared" si="67"/>
        <v>94.009629110703202</v>
      </c>
      <c r="AY143" s="2">
        <f t="shared" si="68"/>
        <v>94.156352147441098</v>
      </c>
      <c r="AZ143" s="2">
        <f t="shared" si="69"/>
        <v>95.191104949475147</v>
      </c>
      <c r="BA143" s="2">
        <f t="shared" si="70"/>
        <v>97.911883055487934</v>
      </c>
      <c r="BB143" s="2">
        <f t="shared" si="71"/>
        <v>99.107404110794761</v>
      </c>
      <c r="BC143" s="2">
        <f t="shared" si="72"/>
        <v>99.164792611144023</v>
      </c>
      <c r="BD143" s="2">
        <f t="shared" si="73"/>
        <v>95.651819064826341</v>
      </c>
      <c r="BE143" s="2">
        <f t="shared" si="74"/>
        <v>91.218893670523869</v>
      </c>
      <c r="BF143" s="2">
        <f t="shared" si="75"/>
        <v>84.876589890596378</v>
      </c>
      <c r="BG143" s="2">
        <f t="shared" si="76"/>
        <v>76.172738022881418</v>
      </c>
      <c r="BH143" s="2">
        <f t="shared" si="77"/>
        <v>65.801764491609347</v>
      </c>
      <c r="BK143" s="2" t="str">
        <f>IF(OR($B143&lt;C$229, AND($B143&gt;C$230, $B143&lt;C$231)), C143, "")</f>
        <v/>
      </c>
      <c r="BL143" s="2" t="str">
        <f>IF(OR($B143&lt;D$229, AND($B143&gt;D$230, $B143&lt;D$231)), D143, "")</f>
        <v/>
      </c>
      <c r="BM143" s="2" t="str">
        <f>IF(OR($B143&lt;E$229, AND($B143&gt;E$230, $B143&lt;E$231)), E143, "")</f>
        <v/>
      </c>
      <c r="BN143" s="2" t="str">
        <f>IF(OR($B143&lt;F$229, AND($B143&gt;F$230, $B143&lt;F$231)), F143, "")</f>
        <v/>
      </c>
      <c r="BO143" s="2" t="str">
        <f>IF(OR($B143&lt;G$229, AND($B143&gt;G$230, $B143&lt;G$231)), G143, "")</f>
        <v/>
      </c>
      <c r="BP143" s="2" t="str">
        <f>IF(OR($B143&lt;H$229, AND($B143&gt;H$230, $B143&lt;H$231)), H143, "")</f>
        <v/>
      </c>
      <c r="BQ143" s="2" t="str">
        <f>IF(OR($B143&lt;I$229, AND($B143&gt;I$230, $B143&lt;I$231)), I143, "")</f>
        <v/>
      </c>
      <c r="BR143" s="2" t="str">
        <f>IF(OR($B143&lt;J$229, AND($B143&gt;J$230, $B143&lt;J$231)), J143, "")</f>
        <v/>
      </c>
      <c r="BS143" s="2" t="str">
        <f>IF(OR($B143&lt;K$229, AND($B143&gt;K$230, $B143&lt;K$231)), K143, "")</f>
        <v/>
      </c>
      <c r="BT143" s="2" t="str">
        <f>IF(OR($B143&lt;L$229, AND($B143&gt;L$230, $B143&lt;L$231)), L143, "")</f>
        <v/>
      </c>
      <c r="BU143" s="2" t="str">
        <f>IF(OR($B143&lt;M$229, AND($B143&gt;M$230, $B143&lt;M$231)), M143, "")</f>
        <v/>
      </c>
      <c r="BV143" s="2" t="str">
        <f>IF(OR($B143&lt;N$229, AND($B143&gt;N$230, $B143&lt;N$231)), N143, "")</f>
        <v/>
      </c>
      <c r="BW143" s="2" t="str">
        <f>IF(OR($B143&lt;O$229, AND($B143&gt;O$230, $B143&lt;O$231)), O143, "")</f>
        <v/>
      </c>
      <c r="BZ143" s="2" t="str">
        <f>IF(OR(AND($B143&gt;C$230, $B143&lt;C$231), $B143&gt;C$232), C143, "")</f>
        <v/>
      </c>
      <c r="CA143" s="2" t="str">
        <f>IF(OR(AND($B143&gt;D$230, $B143&lt;D$231), $B143&gt;D$232), D143, "")</f>
        <v/>
      </c>
      <c r="CB143" s="2" t="str">
        <f>IF(OR(AND($B143&gt;E$230, $B143&lt;E$231), $B143&gt;E$232), E143, "")</f>
        <v/>
      </c>
      <c r="CC143" s="2" t="str">
        <f>IF(OR(AND($B143&gt;F$230, $B143&lt;F$231), $B143&gt;F$232), F143, "")</f>
        <v/>
      </c>
      <c r="CD143" s="2" t="str">
        <f>IF(OR(AND($B143&gt;G$230, $B143&lt;G$231), $B143&gt;G$232), G143, "")</f>
        <v/>
      </c>
      <c r="CE143" s="2" t="str">
        <f>IF(OR(AND($B143&gt;H$230, $B143&lt;H$231), $B143&gt;H$232), H143, "")</f>
        <v/>
      </c>
      <c r="CF143" s="2" t="str">
        <f>IF(OR(AND($B143&gt;I$230, $B143&lt;I$231), $B143&gt;I$232), I143, "")</f>
        <v/>
      </c>
      <c r="CG143" s="2" t="str">
        <f>IF(OR(AND($B143&gt;J$230, $B143&lt;J$231), $B143&gt;J$232), J143, "")</f>
        <v/>
      </c>
      <c r="CH143" s="2" t="str">
        <f>IF(OR(AND($B143&gt;K$230, $B143&lt;K$231), $B143&gt;K$232), K143, "")</f>
        <v/>
      </c>
      <c r="CI143" s="2" t="str">
        <f>IF(OR(AND($B143&gt;L$230, $B143&lt;L$231), $B143&gt;L$232), L143, "")</f>
        <v/>
      </c>
      <c r="CJ143" s="2" t="str">
        <f>IF(OR(AND($B143&gt;M$230, $B143&lt;M$231), $B143&gt;M$232), M143, "")</f>
        <v/>
      </c>
      <c r="CK143" s="2" t="str">
        <f>IF(OR(AND($B143&gt;N$230, $B143&lt;N$231), $B143&gt;N$232), N143, "")</f>
        <v/>
      </c>
      <c r="CL143" s="2" t="str">
        <f>IF(OR(AND($B143&gt;O$230, $B143&lt;O$231), $B143&gt;O$232), O143, "")</f>
        <v/>
      </c>
      <c r="CO143" s="2">
        <f>BK$207*$B143+BK$209</f>
        <v>94.311954588068076</v>
      </c>
      <c r="CP143" s="2">
        <f>BL$207*$B143+BL$209</f>
        <v>96.128547176228537</v>
      </c>
      <c r="CQ143" s="2">
        <f>BM$207*$B143+BM$209</f>
        <v>96.395884392661458</v>
      </c>
      <c r="CR143" s="2">
        <f>BN$207*$B143+BN$209</f>
        <v>96.495656747128805</v>
      </c>
      <c r="CS143" s="2">
        <f>BO$207*$B143+BO$209</f>
        <v>97.579051699067392</v>
      </c>
      <c r="CT143" s="2">
        <f>BP$207*$B143+BP$209</f>
        <v>100.59199894204839</v>
      </c>
      <c r="CU143" s="2">
        <f>BQ$207*$B143+BQ$209</f>
        <v>103.03046802275513</v>
      </c>
      <c r="CV143" s="2">
        <f>BR$207*$B143+BR$209</f>
        <v>103.93494483364806</v>
      </c>
      <c r="CW143" s="2">
        <f>BS$207*$B143+BS$209</f>
        <v>100.6332111546097</v>
      </c>
      <c r="CX143" s="2">
        <f>BT$207*$B143+BT$209</f>
        <v>95.42561305262015</v>
      </c>
      <c r="CY143" s="2">
        <f>BU$207*$B143+BU$209</f>
        <v>89.049319614140174</v>
      </c>
      <c r="CZ143" s="2">
        <f>BV$207*$B143+BV$209</f>
        <v>79.875015930039396</v>
      </c>
      <c r="DA143" s="2">
        <f>BW$207*$B143+BW$209</f>
        <v>68.306368968532226</v>
      </c>
      <c r="DD143" s="2">
        <f>BZ$207*$B143+BZ$209</f>
        <v>90.094715469572236</v>
      </c>
      <c r="DE143" s="2">
        <f>CA$207*$B143+CA$209</f>
        <v>92.410130902138647</v>
      </c>
      <c r="DF143" s="2">
        <f>CB$207*$B143+CB$209</f>
        <v>93.927589458243105</v>
      </c>
      <c r="DG143" s="2">
        <f>CC$207*$B143+CC$209</f>
        <v>94.084180556700318</v>
      </c>
      <c r="DH143" s="2">
        <f>CD$207*$B143+CD$209</f>
        <v>95.113141496342138</v>
      </c>
      <c r="DI143" s="2">
        <f>CE$207*$B143+CE$209</f>
        <v>97.821460867624523</v>
      </c>
      <c r="DJ143" s="2">
        <f>CF$207*$B143+CF$209</f>
        <v>98.982741201300627</v>
      </c>
      <c r="DK143" s="2">
        <f>CG$207*$B143+CG$209</f>
        <v>99.007820128158073</v>
      </c>
      <c r="DL143" s="2">
        <f>CH$207*$B143+CH$209</f>
        <v>95.490535499054374</v>
      </c>
      <c r="DM143" s="2">
        <f>CI$207*$B143+CI$209</f>
        <v>91.077291459886311</v>
      </c>
      <c r="DN143" s="2">
        <f>CJ$207*$B143+CJ$209</f>
        <v>84.729814899850439</v>
      </c>
      <c r="DO143" s="2">
        <f>CK$207*$B143+CK$209</f>
        <v>76.063401038101077</v>
      </c>
      <c r="DP143" s="2">
        <f>CL$207*$B143+CL$209</f>
        <v>65.718565127457722</v>
      </c>
      <c r="DS143" s="2">
        <f>POWER(10,($B143-C$227)/C$228)/(1+POWER(10,($B143-C$227)/C$228))</f>
        <v>0.95739262066650566</v>
      </c>
      <c r="DT143" s="2">
        <f>POWER(10,($B143-D$227)/D$228)/(1+POWER(10,($B143-D$227)/D$228))</f>
        <v>0.9657529307787206</v>
      </c>
      <c r="DU143" s="2">
        <f>POWER(10,($B143-E$227)/E$228)/(1+POWER(10,($B143-E$227)/E$228))</f>
        <v>0.96676262171261829</v>
      </c>
      <c r="DV143" s="2">
        <f>POWER(10,($B143-F$227)/F$228)/(1+POWER(10,($B143-F$227)/F$228))</f>
        <v>0.97007161379936446</v>
      </c>
      <c r="DW143" s="2">
        <f>POWER(10,($B143-G$227)/G$228)/(1+POWER(10,($B143-G$227)/G$228))</f>
        <v>0.96838349869883977</v>
      </c>
      <c r="DX143" s="2">
        <f>POWER(10,($B143-H$227)/H$228)/(1+POWER(10,($B143-H$227)/H$228))</f>
        <v>0.96736295064913824</v>
      </c>
      <c r="DY143" s="2">
        <f>POWER(10,($B143-I$227)/I$228)/(1+POWER(10,($B143-I$227)/I$228))</f>
        <v>0.96920174829156491</v>
      </c>
      <c r="DZ143" s="2">
        <f>POWER(10,($B143-J$227)/J$228)/(1+POWER(10,($B143-J$227)/J$228))</f>
        <v>0.9681411589174822</v>
      </c>
      <c r="EA143" s="2">
        <f>POWER(10,($B143-K$227)/K$228)/(1+POWER(10,($B143-K$227)/K$228))</f>
        <v>0.96863819992268918</v>
      </c>
      <c r="EB143" s="2">
        <f>POWER(10,($B143-L$227)/L$228)/(1+POWER(10,($B143-L$227)/L$228))</f>
        <v>0.9674352028437424</v>
      </c>
      <c r="EC143" s="2">
        <f>POWER(10,($B143-M$227)/M$228)/(1+POWER(10,($B143-M$227)/M$228))</f>
        <v>0.96602041195594013</v>
      </c>
      <c r="ED143" s="2">
        <f>POWER(10,($B143-N$227)/N$228)/(1+POWER(10,($B143-N$227)/N$228))</f>
        <v>0.97131478707054175</v>
      </c>
      <c r="EE143" s="2">
        <f>POWER(10,($B143-O$227)/O$228)/(1+POWER(10,($B143-O$227)/O$228))</f>
        <v>0.96784943169530258</v>
      </c>
    </row>
    <row r="144" spans="2:135" x14ac:dyDescent="0.25">
      <c r="B144" s="2">
        <v>138</v>
      </c>
      <c r="C144">
        <v>88.69</v>
      </c>
      <c r="D144">
        <v>92.46</v>
      </c>
      <c r="E144">
        <v>93.915000000000006</v>
      </c>
      <c r="F144">
        <v>93.864000000000004</v>
      </c>
      <c r="G144">
        <v>93.61</v>
      </c>
      <c r="H144">
        <v>97.897999999999996</v>
      </c>
      <c r="I144">
        <v>98.965999999999994</v>
      </c>
      <c r="J144">
        <v>97.881</v>
      </c>
      <c r="K144">
        <v>94.287999999999997</v>
      </c>
      <c r="L144">
        <v>89.932000000000002</v>
      </c>
      <c r="M144">
        <v>83.575999999999993</v>
      </c>
      <c r="N144">
        <v>74.524600000000007</v>
      </c>
      <c r="O144">
        <v>63.746000000000002</v>
      </c>
      <c r="R144" s="5">
        <f>AV144+(C$209*_xlfn.NORM.DIST($B144,C$214*C$215+C$213,C$219*C$214,FALSE))+(C$211*_xlfn.NORM.DIST($B144,C$214*C$216+C$213,C$220*C$214,FALSE))+(C$210*_xlfn.NORM.DIST($B144,C$214*C$217+C$213,C$221*C$214,FALSE))+(C$212*_xlfn.NORM.DIST($B144,C$214*C$218+C$213,C$222*C$214,FALSE))</f>
        <v>90.189280736416094</v>
      </c>
      <c r="S144" s="5">
        <f>AW144+(D$209*_xlfn.NORM.DIST($B144,D$214*D$215+D$213,D$219*D$214,FALSE))+(D$211*_xlfn.NORM.DIST($B144,D$214*D$216+D$213,D$220*D$214,FALSE))+(D$210*_xlfn.NORM.DIST($B144,D$214*D$217+D$213,D$221*D$214,FALSE))+(D$212*_xlfn.NORM.DIST($B144,D$214*D$218+D$213,D$222*D$214,FALSE))</f>
        <v>92.464677806069844</v>
      </c>
      <c r="T144" s="5">
        <f>AX144+(E$209*_xlfn.NORM.DIST($B144,E$214*E$215+E$213,E$219*E$214,FALSE))+(E$211*_xlfn.NORM.DIST($B144,E$214*E$216+E$213,E$220*E$214,FALSE))+(E$210*_xlfn.NORM.DIST($B144,E$214*E$217+E$213,E$221*E$214,FALSE))+(E$212*_xlfn.NORM.DIST($B144,E$214*E$218+E$213,E$222*E$214,FALSE))</f>
        <v>93.96630518121286</v>
      </c>
      <c r="U144" s="5">
        <f>AY144+(F$209*_xlfn.NORM.DIST($B144,F$214*F$215+F$213,F$219*F$214,FALSE))+(F$211*_xlfn.NORM.DIST($B144,F$214*F$216+F$213,F$220*F$214,FALSE))+(F$210*_xlfn.NORM.DIST($B144,F$214*F$217+F$213,F$221*F$214,FALSE))+(F$212*_xlfn.NORM.DIST($B144,F$214*F$218+F$213,F$222*F$214,FALSE))</f>
        <v>94.122746612850904</v>
      </c>
      <c r="V144" s="5">
        <f>AZ144+(G$209*_xlfn.NORM.DIST($B144,G$214*G$215+G$213,G$219*G$214,FALSE))+(G$211*_xlfn.NORM.DIST($B144,G$214*G$216+G$213,G$220*G$214,FALSE))+(G$210*_xlfn.NORM.DIST($B144,G$214*G$217+G$213,G$221*G$214,FALSE))+(G$212*_xlfn.NORM.DIST($B144,G$214*G$218+G$213,G$222*G$214,FALSE))</f>
        <v>95.176109346245667</v>
      </c>
      <c r="W144" s="5">
        <f>BA144+(H$209*_xlfn.NORM.DIST($B144,H$214*H$215+H$213,H$219*H$214,FALSE))+(H$211*_xlfn.NORM.DIST($B144,H$214*H$216+H$213,H$220*H$214,FALSE))+(H$210*_xlfn.NORM.DIST($B144,H$214*H$217+H$213,H$221*H$214,FALSE))+(H$212*_xlfn.NORM.DIST($B144,H$214*H$218+H$213,H$222*H$214,FALSE))</f>
        <v>97.910527149022556</v>
      </c>
      <c r="X144" s="5">
        <f>BB144+(I$209*_xlfn.NORM.DIST($B144,I$214*I$215+I$213,I$219*I$214,FALSE))+(I$211*_xlfn.NORM.DIST($B144,I$214*I$216+I$213,I$220*I$214,FALSE))+(I$210*_xlfn.NORM.DIST($B144,I$214*I$217+I$213,I$221*I$214,FALSE))+(I$212*_xlfn.NORM.DIST($B144,I$214*I$218+I$213,I$222*I$214,FALSE))</f>
        <v>99.112583066402792</v>
      </c>
      <c r="Y144" s="5">
        <f>BC144+(J$209*_xlfn.NORM.DIST($B144,J$214*J$215+J$213,J$219*J$214,FALSE))+(J$211*_xlfn.NORM.DIST($B144,J$214*J$216+J$213,J$220*J$214,FALSE))+(J$210*_xlfn.NORM.DIST($B144,J$214*J$217+J$213,J$221*J$214,FALSE))+(J$212*_xlfn.NORM.DIST($B144,J$214*J$218+J$213,J$222*J$214,FALSE))</f>
        <v>99.138023822420266</v>
      </c>
      <c r="Z144" s="5">
        <f>BD144+(K$209*_xlfn.NORM.DIST($B144,K$214*K$215+K$213,K$219*K$214,FALSE))+(K$211*_xlfn.NORM.DIST($B144,K$214*K$216+K$213,K$220*K$214,FALSE))+(K$210*_xlfn.NORM.DIST($B144,K$214*K$217+K$213,K$221*K$214,FALSE))+(K$212*_xlfn.NORM.DIST($B144,K$214*K$218+K$213,K$222*K$214,FALSE))</f>
        <v>95.608599886005635</v>
      </c>
      <c r="AA144" s="5">
        <f>BE144+(L$209*_xlfn.NORM.DIST($B144,L$214*L$215+L$213,L$219*L$214,FALSE))+(L$211*_xlfn.NORM.DIST($B144,L$214*L$216+L$213,L$220*L$214,FALSE))+(L$210*_xlfn.NORM.DIST($B144,L$214*L$217+L$213,L$221*L$214,FALSE))+(L$212*_xlfn.NORM.DIST($B144,L$214*L$218+L$213,L$222*L$214,FALSE))</f>
        <v>91.179008121832524</v>
      </c>
      <c r="AB144" s="5">
        <f>BF144+(M$209*_xlfn.NORM.DIST($B144,M$214*M$215+M$213,M$219*M$214,FALSE))+(M$211*_xlfn.NORM.DIST($B144,M$214*M$216+M$213,M$220*M$214,FALSE))+(M$210*_xlfn.NORM.DIST($B144,M$214*M$217+M$213,M$221*M$214,FALSE))+(M$212*_xlfn.NORM.DIST($B144,M$214*M$218+M$213,M$222*M$214,FALSE))</f>
        <v>84.847072838502683</v>
      </c>
      <c r="AC144" s="5">
        <f>BG144+(N$209*_xlfn.NORM.DIST($B144,N$214*N$215+N$213,N$219*N$214,FALSE))+(N$211*_xlfn.NORM.DIST($B144,N$214*N$216+N$213,N$220*N$214,FALSE))+(N$210*_xlfn.NORM.DIST($B144,N$214*N$217+N$213,N$221*N$214,FALSE))+(N$212*_xlfn.NORM.DIST($B144,N$214*N$218+N$213,N$222*N$214,FALSE))</f>
        <v>76.144426438653738</v>
      </c>
      <c r="AD144" s="5">
        <f>BH144+(O$209*_xlfn.NORM.DIST($B144,O$214*O$215+O$213,O$219*O$214,FALSE))+(O$211*_xlfn.NORM.DIST($B144,O$214*O$216+O$213,O$220*O$214,FALSE))+(O$210*_xlfn.NORM.DIST($B144,O$214*O$217+O$213,O$221*O$214,FALSE))+(O$212*_xlfn.NORM.DIST($B144,O$214*O$218+O$213,O$222*O$214,FALSE))</f>
        <v>65.812647570306737</v>
      </c>
      <c r="AE144" s="5"/>
      <c r="AG144" s="5">
        <f t="shared" si="52"/>
        <v>-1.4992807364160967</v>
      </c>
      <c r="AH144" s="5">
        <f t="shared" si="53"/>
        <v>-4.6778060698500212E-3</v>
      </c>
      <c r="AI144" s="5">
        <f t="shared" si="54"/>
        <v>-5.1305181212853768E-2</v>
      </c>
      <c r="AJ144" s="5">
        <f t="shared" si="55"/>
        <v>-0.25874661285089928</v>
      </c>
      <c r="AK144" s="5">
        <f t="shared" si="56"/>
        <v>-1.5661093462456677</v>
      </c>
      <c r="AL144" s="5">
        <f t="shared" si="57"/>
        <v>-1.2527149022560025E-2</v>
      </c>
      <c r="AM144" s="5">
        <f t="shared" si="58"/>
        <v>-0.14658306640279761</v>
      </c>
      <c r="AN144" s="5">
        <f t="shared" si="59"/>
        <v>-1.2570238224202654</v>
      </c>
      <c r="AO144" s="5">
        <f t="shared" si="60"/>
        <v>-1.3205998860056383</v>
      </c>
      <c r="AP144" s="5">
        <f t="shared" si="61"/>
        <v>-1.247008121832522</v>
      </c>
      <c r="AQ144" s="5">
        <f t="shared" si="62"/>
        <v>-1.2710728385026897</v>
      </c>
      <c r="AR144" s="5">
        <f t="shared" si="63"/>
        <v>-1.6198264386537318</v>
      </c>
      <c r="AS144" s="5">
        <f t="shared" si="64"/>
        <v>-2.0666475703067348</v>
      </c>
      <c r="AV144" s="2">
        <f t="shared" si="65"/>
        <v>90.181566462922575</v>
      </c>
      <c r="AW144" s="2">
        <f t="shared" si="66"/>
        <v>92.460945910275456</v>
      </c>
      <c r="AX144" s="2">
        <f t="shared" si="67"/>
        <v>93.951529168942244</v>
      </c>
      <c r="AY144" s="2">
        <f t="shared" si="68"/>
        <v>94.09981814840981</v>
      </c>
      <c r="AZ144" s="2">
        <f t="shared" si="69"/>
        <v>95.158494025417184</v>
      </c>
      <c r="BA144" s="2">
        <f t="shared" si="70"/>
        <v>97.88615757914917</v>
      </c>
      <c r="BB144" s="2">
        <f t="shared" si="71"/>
        <v>99.059518740363032</v>
      </c>
      <c r="BC144" s="2">
        <f t="shared" si="72"/>
        <v>99.101538850209678</v>
      </c>
      <c r="BD144" s="2">
        <f t="shared" si="73"/>
        <v>95.576005935541843</v>
      </c>
      <c r="BE144" s="2">
        <f t="shared" si="74"/>
        <v>91.14989219108655</v>
      </c>
      <c r="BF144" s="2">
        <f t="shared" si="75"/>
        <v>84.811283184153169</v>
      </c>
      <c r="BG144" s="2">
        <f t="shared" si="76"/>
        <v>76.125728072146529</v>
      </c>
      <c r="BH144" s="2">
        <f t="shared" si="77"/>
        <v>65.770383811476037</v>
      </c>
      <c r="BK144" s="2" t="str">
        <f>IF(OR($B144&lt;C$229, AND($B144&gt;C$230, $B144&lt;C$231)), C144, "")</f>
        <v/>
      </c>
      <c r="BL144" s="2" t="str">
        <f>IF(OR($B144&lt;D$229, AND($B144&gt;D$230, $B144&lt;D$231)), D144, "")</f>
        <v/>
      </c>
      <c r="BM144" s="2" t="str">
        <f>IF(OR($B144&lt;E$229, AND($B144&gt;E$230, $B144&lt;E$231)), E144, "")</f>
        <v/>
      </c>
      <c r="BN144" s="2" t="str">
        <f>IF(OR($B144&lt;F$229, AND($B144&gt;F$230, $B144&lt;F$231)), F144, "")</f>
        <v/>
      </c>
      <c r="BO144" s="2" t="str">
        <f>IF(OR($B144&lt;G$229, AND($B144&gt;G$230, $B144&lt;G$231)), G144, "")</f>
        <v/>
      </c>
      <c r="BP144" s="2" t="str">
        <f>IF(OR($B144&lt;H$229, AND($B144&gt;H$230, $B144&lt;H$231)), H144, "")</f>
        <v/>
      </c>
      <c r="BQ144" s="2" t="str">
        <f>IF(OR($B144&lt;I$229, AND($B144&gt;I$230, $B144&lt;I$231)), I144, "")</f>
        <v/>
      </c>
      <c r="BR144" s="2" t="str">
        <f>IF(OR($B144&lt;J$229, AND($B144&gt;J$230, $B144&lt;J$231)), J144, "")</f>
        <v/>
      </c>
      <c r="BS144" s="2" t="str">
        <f>IF(OR($B144&lt;K$229, AND($B144&gt;K$230, $B144&lt;K$231)), K144, "")</f>
        <v/>
      </c>
      <c r="BT144" s="2" t="str">
        <f>IF(OR($B144&lt;L$229, AND($B144&gt;L$230, $B144&lt;L$231)), L144, "")</f>
        <v/>
      </c>
      <c r="BU144" s="2" t="str">
        <f>IF(OR($B144&lt;M$229, AND($B144&gt;M$230, $B144&lt;M$231)), M144, "")</f>
        <v/>
      </c>
      <c r="BV144" s="2" t="str">
        <f>IF(OR($B144&lt;N$229, AND($B144&gt;N$230, $B144&lt;N$231)), N144, "")</f>
        <v/>
      </c>
      <c r="BW144" s="2" t="str">
        <f>IF(OR($B144&lt;O$229, AND($B144&gt;O$230, $B144&lt;O$231)), O144, "")</f>
        <v/>
      </c>
      <c r="BZ144" s="2" t="str">
        <f>IF(OR(AND($B144&gt;C$230, $B144&lt;C$231), $B144&gt;C$232), C144, "")</f>
        <v/>
      </c>
      <c r="CA144" s="2" t="str">
        <f>IF(OR(AND($B144&gt;D$230, $B144&lt;D$231), $B144&gt;D$232), D144, "")</f>
        <v/>
      </c>
      <c r="CB144" s="2" t="str">
        <f>IF(OR(AND($B144&gt;E$230, $B144&lt;E$231), $B144&gt;E$232), E144, "")</f>
        <v/>
      </c>
      <c r="CC144" s="2" t="str">
        <f>IF(OR(AND($B144&gt;F$230, $B144&lt;F$231), $B144&gt;F$232), F144, "")</f>
        <v/>
      </c>
      <c r="CD144" s="2" t="str">
        <f>IF(OR(AND($B144&gt;G$230, $B144&lt;G$231), $B144&gt;G$232), G144, "")</f>
        <v/>
      </c>
      <c r="CE144" s="2" t="str">
        <f>IF(OR(AND($B144&gt;H$230, $B144&lt;H$231), $B144&gt;H$232), H144, "")</f>
        <v/>
      </c>
      <c r="CF144" s="2" t="str">
        <f>IF(OR(AND($B144&gt;I$230, $B144&lt;I$231), $B144&gt;I$232), I144, "")</f>
        <v/>
      </c>
      <c r="CG144" s="2" t="str">
        <f>IF(OR(AND($B144&gt;J$230, $B144&lt;J$231), $B144&gt;J$232), J144, "")</f>
        <v/>
      </c>
      <c r="CH144" s="2" t="str">
        <f>IF(OR(AND($B144&gt;K$230, $B144&lt;K$231), $B144&gt;K$232), K144, "")</f>
        <v/>
      </c>
      <c r="CI144" s="2" t="str">
        <f>IF(OR(AND($B144&gt;L$230, $B144&lt;L$231), $B144&gt;L$232), L144, "")</f>
        <v/>
      </c>
      <c r="CJ144" s="2" t="str">
        <f>IF(OR(AND($B144&gt;M$230, $B144&lt;M$231), $B144&gt;M$232), M144, "")</f>
        <v/>
      </c>
      <c r="CK144" s="2" t="str">
        <f>IF(OR(AND($B144&gt;N$230, $B144&lt;N$231), $B144&gt;N$232), N144, "")</f>
        <v/>
      </c>
      <c r="CL144" s="2" t="str">
        <f>IF(OR(AND($B144&gt;O$230, $B144&lt;O$231), $B144&gt;O$232), O144, "")</f>
        <v/>
      </c>
      <c r="CO144" s="2">
        <f>BK$207*$B144+BK$209</f>
        <v>94.32726882510589</v>
      </c>
      <c r="CP144" s="2">
        <f>BL$207*$B144+BL$209</f>
        <v>96.136956883296364</v>
      </c>
      <c r="CQ144" s="2">
        <f>BM$207*$B144+BM$209</f>
        <v>96.392409842283584</v>
      </c>
      <c r="CR144" s="2">
        <f>BN$207*$B144+BN$209</f>
        <v>96.493921566135427</v>
      </c>
      <c r="CS144" s="2">
        <f>BO$207*$B144+BO$209</f>
        <v>97.598135007186144</v>
      </c>
      <c r="CT144" s="2">
        <f>BP$207*$B144+BP$209</f>
        <v>100.62956183619269</v>
      </c>
      <c r="CU144" s="2">
        <f>BQ$207*$B144+BQ$209</f>
        <v>103.07439757703132</v>
      </c>
      <c r="CV144" s="2">
        <f>BR$207*$B144+BR$209</f>
        <v>103.98481662621082</v>
      </c>
      <c r="CW144" s="2">
        <f>BS$207*$B144+BS$209</f>
        <v>100.67551115924817</v>
      </c>
      <c r="CX144" s="2">
        <f>BT$207*$B144+BT$209</f>
        <v>95.455869341478021</v>
      </c>
      <c r="CY144" s="2">
        <f>BU$207*$B144+BU$209</f>
        <v>89.086995766890411</v>
      </c>
      <c r="CZ144" s="2">
        <f>BV$207*$B144+BV$209</f>
        <v>79.918451589369568</v>
      </c>
      <c r="DA144" s="2">
        <f>BW$207*$B144+BW$209</f>
        <v>68.337203980991717</v>
      </c>
      <c r="DD144" s="2">
        <f>BZ$207*$B144+BZ$209</f>
        <v>90.013301820860804</v>
      </c>
      <c r="DE144" s="2">
        <f>CA$207*$B144+CA$209</f>
        <v>92.342058962911736</v>
      </c>
      <c r="DF144" s="2">
        <f>CB$207*$B144+CB$209</f>
        <v>93.874995337084286</v>
      </c>
      <c r="DG144" s="2">
        <f>CC$207*$B144+CC$209</f>
        <v>94.032454994938021</v>
      </c>
      <c r="DH144" s="2">
        <f>CD$207*$B144+CD$209</f>
        <v>95.08585126337104</v>
      </c>
      <c r="DI144" s="2">
        <f>CE$207*$B144+CE$209</f>
        <v>97.801744207704814</v>
      </c>
      <c r="DJ144" s="2">
        <f>CF$207*$B144+CF$209</f>
        <v>98.943163936445174</v>
      </c>
      <c r="DK144" s="2">
        <f>CG$207*$B144+CG$209</f>
        <v>98.954983148652872</v>
      </c>
      <c r="DL144" s="2">
        <f>CH$207*$B144+CH$209</f>
        <v>95.425425887704392</v>
      </c>
      <c r="DM144" s="2">
        <f>CI$207*$B144+CI$209</f>
        <v>91.017702310007834</v>
      </c>
      <c r="DN144" s="2">
        <f>CJ$207*$B144+CJ$209</f>
        <v>84.674119130947332</v>
      </c>
      <c r="DO144" s="2">
        <f>CK$207*$B144+CK$209</f>
        <v>76.023575510406332</v>
      </c>
      <c r="DP144" s="2">
        <f>CL$207*$B144+CL$209</f>
        <v>65.692620222178277</v>
      </c>
      <c r="DS144" s="2">
        <f>POWER(10,($B144-C$227)/C$228)/(1+POWER(10,($B144-C$227)/C$228))</f>
        <v>0.96099538037815224</v>
      </c>
      <c r="DT144" s="2">
        <f>POWER(10,($B144-D$227)/D$228)/(1+POWER(10,($B144-D$227)/D$228))</f>
        <v>0.96867189846527779</v>
      </c>
      <c r="DU144" s="2">
        <f>POWER(10,($B144-E$227)/E$228)/(1+POWER(10,($B144-E$227)/E$228))</f>
        <v>0.96959823990054073</v>
      </c>
      <c r="DV144" s="2">
        <f>POWER(10,($B144-F$227)/F$228)/(1+POWER(10,($B144-F$227)/F$228))</f>
        <v>0.97263291963415988</v>
      </c>
      <c r="DW144" s="2">
        <f>POWER(10,($B144-G$227)/G$228)/(1+POWER(10,($B144-G$227)/G$228))</f>
        <v>0.97108496911426256</v>
      </c>
      <c r="DX144" s="2">
        <f>POWER(10,($B144-H$227)/H$228)/(1+POWER(10,($B144-H$227)/H$228))</f>
        <v>0.97014893372402689</v>
      </c>
      <c r="DY144" s="2">
        <f>POWER(10,($B144-I$227)/I$228)/(1+POWER(10,($B144-I$227)/I$228))</f>
        <v>0.97183533684109324</v>
      </c>
      <c r="DZ144" s="2">
        <f>POWER(10,($B144-J$227)/J$228)/(1+POWER(10,($B144-J$227)/J$228))</f>
        <v>0.97086271300815119</v>
      </c>
      <c r="EA144" s="2">
        <f>POWER(10,($B144-K$227)/K$228)/(1+POWER(10,($B144-K$227)/K$228))</f>
        <v>0.9713185519759806</v>
      </c>
      <c r="EB144" s="2">
        <f>POWER(10,($B144-L$227)/L$228)/(1+POWER(10,($B144-L$227)/L$228))</f>
        <v>0.97021520818360674</v>
      </c>
      <c r="EC144" s="2">
        <f>POWER(10,($B144-M$227)/M$228)/(1+POWER(10,($B144-M$227)/M$228))</f>
        <v>0.96891731527488634</v>
      </c>
      <c r="ED144" s="2">
        <f>POWER(10,($B144-N$227)/N$228)/(1+POWER(10,($B144-N$227)/N$228))</f>
        <v>0.97377257718366339</v>
      </c>
      <c r="EE144" s="2">
        <f>POWER(10,($B144-O$227)/O$228)/(1+POWER(10,($B144-O$227)/O$228))</f>
        <v>0.97059514978922556</v>
      </c>
    </row>
    <row r="145" spans="2:137" x14ac:dyDescent="0.25">
      <c r="B145" s="2">
        <v>139</v>
      </c>
      <c r="C145">
        <v>88.828000000000003</v>
      </c>
      <c r="D145">
        <v>92.34</v>
      </c>
      <c r="E145">
        <v>93.492000000000004</v>
      </c>
      <c r="F145">
        <v>93.067999999999998</v>
      </c>
      <c r="G145">
        <v>93.626999999999995</v>
      </c>
      <c r="H145">
        <v>96.745999999999995</v>
      </c>
      <c r="I145">
        <v>99.186000000000007</v>
      </c>
      <c r="J145">
        <v>97.525000000000006</v>
      </c>
      <c r="K145">
        <v>94.016999999999996</v>
      </c>
      <c r="L145">
        <v>89.254000000000005</v>
      </c>
      <c r="M145">
        <v>83.881</v>
      </c>
      <c r="N145">
        <v>73.983599999999996</v>
      </c>
      <c r="O145">
        <v>64.841300000000004</v>
      </c>
      <c r="R145" s="5">
        <f>AV145+(C$209*_xlfn.NORM.DIST($B145,C$214*C$215+C$213,C$219*C$214,FALSE))+(C$211*_xlfn.NORM.DIST($B145,C$214*C$216+C$213,C$220*C$214,FALSE))+(C$210*_xlfn.NORM.DIST($B145,C$214*C$217+C$213,C$221*C$214,FALSE))+(C$212*_xlfn.NORM.DIST($B145,C$214*C$218+C$213,C$222*C$214,FALSE))</f>
        <v>90.093205162599446</v>
      </c>
      <c r="S145" s="5">
        <f>AW145+(D$209*_xlfn.NORM.DIST($B145,D$214*D$215+D$213,D$219*D$214,FALSE))+(D$211*_xlfn.NORM.DIST($B145,D$214*D$216+D$213,D$220*D$214,FALSE))+(D$210*_xlfn.NORM.DIST($B145,D$214*D$217+D$213,D$221*D$214,FALSE))+(D$212*_xlfn.NORM.DIST($B145,D$214*D$218+D$213,D$222*D$214,FALSE))</f>
        <v>92.389091083467633</v>
      </c>
      <c r="T145" s="5">
        <f>AX145+(E$209*_xlfn.NORM.DIST($B145,E$214*E$215+E$213,E$219*E$214,FALSE))+(E$211*_xlfn.NORM.DIST($B145,E$214*E$216+E$213,E$220*E$214,FALSE))+(E$210*_xlfn.NORM.DIST($B145,E$214*E$217+E$213,E$221*E$214,FALSE))+(E$212*_xlfn.NORM.DIST($B145,E$214*E$218+E$213,E$222*E$214,FALSE))</f>
        <v>93.921241441509679</v>
      </c>
      <c r="U145" s="5">
        <f>AY145+(F$209*_xlfn.NORM.DIST($B145,F$214*F$215+F$213,F$219*F$214,FALSE))+(F$211*_xlfn.NORM.DIST($B145,F$214*F$216+F$213,F$220*F$214,FALSE))+(F$210*_xlfn.NORM.DIST($B145,F$214*F$217+F$213,F$221*F$214,FALSE))+(F$212*_xlfn.NORM.DIST($B145,F$214*F$218+F$213,F$222*F$214,FALSE))</f>
        <v>94.087809851037264</v>
      </c>
      <c r="V145" s="5">
        <f>AZ145+(G$209*_xlfn.NORM.DIST($B145,G$214*G$215+G$213,G$219*G$214,FALSE))+(G$211*_xlfn.NORM.DIST($B145,G$214*G$216+G$213,G$220*G$214,FALSE))+(G$210*_xlfn.NORM.DIST($B145,G$214*G$217+G$213,G$221*G$214,FALSE))+(G$212*_xlfn.NORM.DIST($B145,G$214*G$218+G$213,G$222*G$214,FALSE))</f>
        <v>95.157685317971158</v>
      </c>
      <c r="W145" s="5">
        <f>BA145+(H$209*_xlfn.NORM.DIST($B145,H$214*H$215+H$213,H$219*H$214,FALSE))+(H$211*_xlfn.NORM.DIST($B145,H$214*H$216+H$213,H$220*H$214,FALSE))+(H$210*_xlfn.NORM.DIST($B145,H$214*H$217+H$213,H$221*H$214,FALSE))+(H$212*_xlfn.NORM.DIST($B145,H$214*H$218+H$213,H$222*H$214,FALSE))</f>
        <v>97.903743068627634</v>
      </c>
      <c r="X145" s="5">
        <f>BB145+(I$209*_xlfn.NORM.DIST($B145,I$214*I$215+I$213,I$219*I$214,FALSE))+(I$211*_xlfn.NORM.DIST($B145,I$214*I$216+I$213,I$220*I$214,FALSE))+(I$210*_xlfn.NORM.DIST($B145,I$214*I$217+I$213,I$221*I$214,FALSE))+(I$212*_xlfn.NORM.DIST($B145,I$214*I$218+I$213,I$222*I$214,FALSE))</f>
        <v>99.114913061769485</v>
      </c>
      <c r="Y145" s="5">
        <f>BC145+(J$209*_xlfn.NORM.DIST($B145,J$214*J$215+J$213,J$219*J$214,FALSE))+(J$211*_xlfn.NORM.DIST($B145,J$214*J$216+J$213,J$220*J$214,FALSE))+(J$210*_xlfn.NORM.DIST($B145,J$214*J$217+J$213,J$221*J$214,FALSE))+(J$212*_xlfn.NORM.DIST($B145,J$214*J$218+J$213,J$222*J$214,FALSE))</f>
        <v>99.105841482931325</v>
      </c>
      <c r="Z145" s="5">
        <f>BD145+(K$209*_xlfn.NORM.DIST($B145,K$214*K$215+K$213,K$219*K$214,FALSE))+(K$211*_xlfn.NORM.DIST($B145,K$214*K$216+K$213,K$220*K$214,FALSE))+(K$210*_xlfn.NORM.DIST($B145,K$214*K$217+K$213,K$221*K$214,FALSE))+(K$212*_xlfn.NORM.DIST($B145,K$214*K$218+K$213,K$222*K$214,FALSE))</f>
        <v>95.558124835989588</v>
      </c>
      <c r="AA145" s="5">
        <f>BE145+(L$209*_xlfn.NORM.DIST($B145,L$214*L$215+L$213,L$219*L$214,FALSE))+(L$211*_xlfn.NORM.DIST($B145,L$214*L$216+L$213,L$220*L$214,FALSE))+(L$210*_xlfn.NORM.DIST($B145,L$214*L$217+L$213,L$221*L$214,FALSE))+(L$212*_xlfn.NORM.DIST($B145,L$214*L$218+L$213,L$222*L$214,FALSE))</f>
        <v>91.122801794792053</v>
      </c>
      <c r="AB145" s="5">
        <f>BF145+(M$209*_xlfn.NORM.DIST($B145,M$214*M$215+M$213,M$219*M$214,FALSE))+(M$211*_xlfn.NORM.DIST($B145,M$214*M$216+M$213,M$220*M$214,FALSE))+(M$210*_xlfn.NORM.DIST($B145,M$214*M$217+M$213,M$221*M$214,FALSE))+(M$212*_xlfn.NORM.DIST($B145,M$214*M$218+M$213,M$222*M$214,FALSE))</f>
        <v>84.77215353637142</v>
      </c>
      <c r="AC145" s="5">
        <f>BG145+(N$209*_xlfn.NORM.DIST($B145,N$214*N$215+N$213,N$219*N$214,FALSE))+(N$211*_xlfn.NORM.DIST($B145,N$214*N$216+N$213,N$220*N$214,FALSE))+(N$210*_xlfn.NORM.DIST($B145,N$214*N$217+N$213,N$221*N$214,FALSE))+(N$212*_xlfn.NORM.DIST($B145,N$214*N$218+N$213,N$222*N$214,FALSE))</f>
        <v>76.100872790713026</v>
      </c>
      <c r="AD145" s="5">
        <f>BH145+(O$209*_xlfn.NORM.DIST($B145,O$214*O$215+O$213,O$219*O$214,FALSE))+(O$211*_xlfn.NORM.DIST($B145,O$214*O$216+O$213,O$220*O$214,FALSE))+(O$210*_xlfn.NORM.DIST($B145,O$214*O$217+O$213,O$221*O$214,FALSE))+(O$212*_xlfn.NORM.DIST($B145,O$214*O$218+O$213,O$222*O$214,FALSE))</f>
        <v>65.761188872426672</v>
      </c>
      <c r="AE145" s="5"/>
      <c r="AG145" s="5">
        <f t="shared" si="52"/>
        <v>-1.2652051625994432</v>
      </c>
      <c r="AH145" s="5">
        <f t="shared" si="53"/>
        <v>-4.9091083467629915E-2</v>
      </c>
      <c r="AI145" s="5">
        <f t="shared" si="54"/>
        <v>-0.42924144150967436</v>
      </c>
      <c r="AJ145" s="5">
        <f t="shared" si="55"/>
        <v>-1.019809851037266</v>
      </c>
      <c r="AK145" s="5">
        <f t="shared" si="56"/>
        <v>-1.5306853179711624</v>
      </c>
      <c r="AL145" s="5">
        <f t="shared" si="57"/>
        <v>-1.1577430686276386</v>
      </c>
      <c r="AM145" s="5">
        <f t="shared" si="58"/>
        <v>7.1086938230521923E-2</v>
      </c>
      <c r="AN145" s="5">
        <f t="shared" si="59"/>
        <v>-1.5808414829313193</v>
      </c>
      <c r="AO145" s="5">
        <f t="shared" si="60"/>
        <v>-1.5411248359895922</v>
      </c>
      <c r="AP145" s="5">
        <f t="shared" si="61"/>
        <v>-1.8688017947920486</v>
      </c>
      <c r="AQ145" s="5">
        <f t="shared" si="62"/>
        <v>-0.89115353637141936</v>
      </c>
      <c r="AR145" s="5">
        <f t="shared" si="63"/>
        <v>-2.1172727907130309</v>
      </c>
      <c r="AS145" s="5">
        <f t="shared" si="64"/>
        <v>-0.91988887242666806</v>
      </c>
      <c r="AV145" s="2">
        <f t="shared" si="65"/>
        <v>90.089328548260369</v>
      </c>
      <c r="AW145" s="2">
        <f t="shared" si="66"/>
        <v>92.384904155684197</v>
      </c>
      <c r="AX145" s="2">
        <f t="shared" si="67"/>
        <v>93.893753695158239</v>
      </c>
      <c r="AY145" s="2">
        <f t="shared" si="68"/>
        <v>94.043564379880593</v>
      </c>
      <c r="AZ145" s="2">
        <f t="shared" si="69"/>
        <v>95.126207030748319</v>
      </c>
      <c r="BA145" s="2">
        <f t="shared" si="70"/>
        <v>97.86077971261453</v>
      </c>
      <c r="BB145" s="2">
        <f t="shared" si="71"/>
        <v>99.012117469456754</v>
      </c>
      <c r="BC145" s="2">
        <f t="shared" si="72"/>
        <v>99.038886461339914</v>
      </c>
      <c r="BD145" s="2">
        <f t="shared" si="73"/>
        <v>95.500811071118903</v>
      </c>
      <c r="BE145" s="2">
        <f t="shared" si="74"/>
        <v>91.08143552649895</v>
      </c>
      <c r="BF145" s="2">
        <f t="shared" si="75"/>
        <v>84.746515673500838</v>
      </c>
      <c r="BG145" s="2">
        <f t="shared" si="76"/>
        <v>76.079125910179783</v>
      </c>
      <c r="BH145" s="2">
        <f t="shared" si="77"/>
        <v>65.739307172067626</v>
      </c>
      <c r="BK145" s="2" t="str">
        <f>IF(OR($B145&lt;C$229, AND($B145&gt;C$230, $B145&lt;C$231)), C145, "")</f>
        <v/>
      </c>
      <c r="BL145" s="2" t="str">
        <f>IF(OR($B145&lt;D$229, AND($B145&gt;D$230, $B145&lt;D$231)), D145, "")</f>
        <v/>
      </c>
      <c r="BM145" s="2" t="str">
        <f>IF(OR($B145&lt;E$229, AND($B145&gt;E$230, $B145&lt;E$231)), E145, "")</f>
        <v/>
      </c>
      <c r="BN145" s="2" t="str">
        <f>IF(OR($B145&lt;F$229, AND($B145&gt;F$230, $B145&lt;F$231)), F145, "")</f>
        <v/>
      </c>
      <c r="BO145" s="2" t="str">
        <f>IF(OR($B145&lt;G$229, AND($B145&gt;G$230, $B145&lt;G$231)), G145, "")</f>
        <v/>
      </c>
      <c r="BP145" s="2" t="str">
        <f>IF(OR($B145&lt;H$229, AND($B145&gt;H$230, $B145&lt;H$231)), H145, "")</f>
        <v/>
      </c>
      <c r="BQ145" s="2" t="str">
        <f>IF(OR($B145&lt;I$229, AND($B145&gt;I$230, $B145&lt;I$231)), I145, "")</f>
        <v/>
      </c>
      <c r="BR145" s="2" t="str">
        <f>IF(OR($B145&lt;J$229, AND($B145&gt;J$230, $B145&lt;J$231)), J145, "")</f>
        <v/>
      </c>
      <c r="BS145" s="2" t="str">
        <f>IF(OR($B145&lt;K$229, AND($B145&gt;K$230, $B145&lt;K$231)), K145, "")</f>
        <v/>
      </c>
      <c r="BT145" s="2" t="str">
        <f>IF(OR($B145&lt;L$229, AND($B145&gt;L$230, $B145&lt;L$231)), L145, "")</f>
        <v/>
      </c>
      <c r="BU145" s="2" t="str">
        <f>IF(OR($B145&lt;M$229, AND($B145&gt;M$230, $B145&lt;M$231)), M145, "")</f>
        <v/>
      </c>
      <c r="BV145" s="2" t="str">
        <f>IF(OR($B145&lt;N$229, AND($B145&gt;N$230, $B145&lt;N$231)), N145, "")</f>
        <v/>
      </c>
      <c r="BW145" s="2" t="str">
        <f>IF(OR($B145&lt;O$229, AND($B145&gt;O$230, $B145&lt;O$231)), O145, "")</f>
        <v/>
      </c>
      <c r="BZ145" s="2" t="str">
        <f>IF(OR(AND($B145&gt;C$230, $B145&lt;C$231), $B145&gt;C$232), C145, "")</f>
        <v/>
      </c>
      <c r="CA145" s="2" t="str">
        <f>IF(OR(AND($B145&gt;D$230, $B145&lt;D$231), $B145&gt;D$232), D145, "")</f>
        <v/>
      </c>
      <c r="CB145" s="2" t="str">
        <f>IF(OR(AND($B145&gt;E$230, $B145&lt;E$231), $B145&gt;E$232), E145, "")</f>
        <v/>
      </c>
      <c r="CC145" s="2" t="str">
        <f>IF(OR(AND($B145&gt;F$230, $B145&lt;F$231), $B145&gt;F$232), F145, "")</f>
        <v/>
      </c>
      <c r="CD145" s="2" t="str">
        <f>IF(OR(AND($B145&gt;G$230, $B145&lt;G$231), $B145&gt;G$232), G145, "")</f>
        <v/>
      </c>
      <c r="CE145" s="2" t="str">
        <f>IF(OR(AND($B145&gt;H$230, $B145&lt;H$231), $B145&gt;H$232), H145, "")</f>
        <v/>
      </c>
      <c r="CF145" s="2" t="str">
        <f>IF(OR(AND($B145&gt;I$230, $B145&lt;I$231), $B145&gt;I$232), I145, "")</f>
        <v/>
      </c>
      <c r="CG145" s="2" t="str">
        <f>IF(OR(AND($B145&gt;J$230, $B145&lt;J$231), $B145&gt;J$232), J145, "")</f>
        <v/>
      </c>
      <c r="CH145" s="2" t="str">
        <f>IF(OR(AND($B145&gt;K$230, $B145&lt;K$231), $B145&gt;K$232), K145, "")</f>
        <v/>
      </c>
      <c r="CI145" s="2" t="str">
        <f>IF(OR(AND($B145&gt;L$230, $B145&lt;L$231), $B145&gt;L$232), L145, "")</f>
        <v/>
      </c>
      <c r="CJ145" s="2" t="str">
        <f>IF(OR(AND($B145&gt;M$230, $B145&lt;M$231), $B145&gt;M$232), M145, "")</f>
        <v/>
      </c>
      <c r="CK145" s="2" t="str">
        <f>IF(OR(AND($B145&gt;N$230, $B145&lt;N$231), $B145&gt;N$232), N145, "")</f>
        <v/>
      </c>
      <c r="CL145" s="2" t="str">
        <f>IF(OR(AND($B145&gt;O$230, $B145&lt;O$231), $B145&gt;O$232), O145, "")</f>
        <v/>
      </c>
      <c r="CO145" s="2">
        <f>BK$207*$B145+BK$209</f>
        <v>94.342583062143717</v>
      </c>
      <c r="CP145" s="2">
        <f>BL$207*$B145+BL$209</f>
        <v>96.145366590364176</v>
      </c>
      <c r="CQ145" s="2">
        <f>BM$207*$B145+BM$209</f>
        <v>96.388935291905725</v>
      </c>
      <c r="CR145" s="2">
        <f>BN$207*$B145+BN$209</f>
        <v>96.492186385142048</v>
      </c>
      <c r="CS145" s="2">
        <f>BO$207*$B145+BO$209</f>
        <v>97.61721831530491</v>
      </c>
      <c r="CT145" s="2">
        <f>BP$207*$B145+BP$209</f>
        <v>100.66712473033698</v>
      </c>
      <c r="CU145" s="2">
        <f>BQ$207*$B145+BQ$209</f>
        <v>103.11832713130752</v>
      </c>
      <c r="CV145" s="2">
        <f>BR$207*$B145+BR$209</f>
        <v>104.03468841877357</v>
      </c>
      <c r="CW145" s="2">
        <f>BS$207*$B145+BS$209</f>
        <v>100.71781116388664</v>
      </c>
      <c r="CX145" s="2">
        <f>BT$207*$B145+BT$209</f>
        <v>95.486125630335891</v>
      </c>
      <c r="CY145" s="2">
        <f>BU$207*$B145+BU$209</f>
        <v>89.124671919640647</v>
      </c>
      <c r="CZ145" s="2">
        <f>BV$207*$B145+BV$209</f>
        <v>79.961887248699739</v>
      </c>
      <c r="DA145" s="2">
        <f>BW$207*$B145+BW$209</f>
        <v>68.368038993451194</v>
      </c>
      <c r="DD145" s="2">
        <f>BZ$207*$B145+BZ$209</f>
        <v>89.931888172149357</v>
      </c>
      <c r="DE145" s="2">
        <f>CA$207*$B145+CA$209</f>
        <v>92.273987023684825</v>
      </c>
      <c r="DF145" s="2">
        <f>CB$207*$B145+CB$209</f>
        <v>93.822401215925481</v>
      </c>
      <c r="DG145" s="2">
        <f>CC$207*$B145+CC$209</f>
        <v>93.980729433175739</v>
      </c>
      <c r="DH145" s="2">
        <f>CD$207*$B145+CD$209</f>
        <v>95.058561030399943</v>
      </c>
      <c r="DI145" s="2">
        <f>CE$207*$B145+CE$209</f>
        <v>97.78202754778512</v>
      </c>
      <c r="DJ145" s="2">
        <f>CF$207*$B145+CF$209</f>
        <v>98.903586671589707</v>
      </c>
      <c r="DK145" s="2">
        <f>CG$207*$B145+CG$209</f>
        <v>98.902146169147684</v>
      </c>
      <c r="DL145" s="2">
        <f>CH$207*$B145+CH$209</f>
        <v>95.360316276354439</v>
      </c>
      <c r="DM145" s="2">
        <f>CI$207*$B145+CI$209</f>
        <v>90.958113160129358</v>
      </c>
      <c r="DN145" s="2">
        <f>CJ$207*$B145+CJ$209</f>
        <v>84.618423362044226</v>
      </c>
      <c r="DO145" s="2">
        <f>CK$207*$B145+CK$209</f>
        <v>75.983749982711572</v>
      </c>
      <c r="DP145" s="2">
        <f>CL$207*$B145+CL$209</f>
        <v>65.666675316898818</v>
      </c>
      <c r="DS145" s="2">
        <f>POWER(10,($B145-C$227)/C$228)/(1+POWER(10,($B145-C$227)/C$228))</f>
        <v>0.96430485897626705</v>
      </c>
      <c r="DT145" s="2">
        <f>POWER(10,($B145-D$227)/D$228)/(1+POWER(10,($B145-D$227)/D$228))</f>
        <v>0.97134945564262731</v>
      </c>
      <c r="DU145" s="2">
        <f>POWER(10,($B145-E$227)/E$228)/(1+POWER(10,($B145-E$227)/E$228))</f>
        <v>0.9721988965973446</v>
      </c>
      <c r="DV145" s="2">
        <f>POWER(10,($B145-F$227)/F$228)/(1+POWER(10,($B145-F$227)/F$228))</f>
        <v>0.97498067937988531</v>
      </c>
      <c r="DW145" s="2">
        <f>POWER(10,($B145-G$227)/G$228)/(1+POWER(10,($B145-G$227)/G$228))</f>
        <v>0.97356191438867257</v>
      </c>
      <c r="DX145" s="2">
        <f>POWER(10,($B145-H$227)/H$228)/(1+POWER(10,($B145-H$227)/H$228))</f>
        <v>0.97270380862534234</v>
      </c>
      <c r="DY145" s="2">
        <f>POWER(10,($B145-I$227)/I$228)/(1+POWER(10,($B145-I$227)/I$228))</f>
        <v>0.97424970792286503</v>
      </c>
      <c r="DZ145" s="2">
        <f>POWER(10,($B145-J$227)/J$228)/(1+POWER(10,($B145-J$227)/J$228))</f>
        <v>0.97335817504430677</v>
      </c>
      <c r="EA145" s="2">
        <f>POWER(10,($B145-K$227)/K$228)/(1+POWER(10,($B145-K$227)/K$228))</f>
        <v>0.97377602821583387</v>
      </c>
      <c r="EB145" s="2">
        <f>POWER(10,($B145-L$227)/L$228)/(1+POWER(10,($B145-L$227)/L$228))</f>
        <v>0.97276457006666084</v>
      </c>
      <c r="EC145" s="2">
        <f>POWER(10,($B145-M$227)/M$228)/(1+POWER(10,($B145-M$227)/M$228))</f>
        <v>0.97157451263076255</v>
      </c>
      <c r="ED145" s="2">
        <f>POWER(10,($B145-N$227)/N$228)/(1+POWER(10,($B145-N$227)/N$228))</f>
        <v>0.97602497825209811</v>
      </c>
      <c r="EE145" s="2">
        <f>POWER(10,($B145-O$227)/O$228)/(1+POWER(10,($B145-O$227)/O$228))</f>
        <v>0.97311289264779699</v>
      </c>
    </row>
    <row r="146" spans="2:137" x14ac:dyDescent="0.25">
      <c r="B146" s="2">
        <v>140</v>
      </c>
      <c r="C146">
        <v>87.671999999999997</v>
      </c>
      <c r="D146">
        <v>92.6</v>
      </c>
      <c r="E146">
        <v>92.661000000000001</v>
      </c>
      <c r="F146">
        <v>92.373000000000005</v>
      </c>
      <c r="G146">
        <v>93.796999999999997</v>
      </c>
      <c r="H146">
        <v>96.915000000000006</v>
      </c>
      <c r="I146">
        <v>99.168999999999997</v>
      </c>
      <c r="J146">
        <v>99.644000000000005</v>
      </c>
      <c r="K146">
        <v>95.373000000000005</v>
      </c>
      <c r="L146">
        <v>90.186000000000007</v>
      </c>
      <c r="M146">
        <v>83.813999999999993</v>
      </c>
      <c r="N146">
        <v>74.098399999999998</v>
      </c>
      <c r="O146">
        <v>65.269800000000004</v>
      </c>
      <c r="R146" s="5">
        <f>AV146+(C$209*_xlfn.NORM.DIST($B146,C$214*C$215+C$213,C$219*C$214,FALSE))+(C$211*_xlfn.NORM.DIST($B146,C$214*C$216+C$213,C$220*C$214,FALSE))+(C$210*_xlfn.NORM.DIST($B146,C$214*C$217+C$213,C$221*C$214,FALSE))+(C$212*_xlfn.NORM.DIST($B146,C$214*C$218+C$213,C$222*C$214,FALSE))</f>
        <v>89.999527632838863</v>
      </c>
      <c r="S146" s="5">
        <f>AW146+(D$209*_xlfn.NORM.DIST($B146,D$214*D$215+D$213,D$219*D$214,FALSE))+(D$211*_xlfn.NORM.DIST($B146,D$214*D$216+D$213,D$220*D$214,FALSE))+(D$210*_xlfn.NORM.DIST($B146,D$214*D$217+D$213,D$221*D$214,FALSE))+(D$212*_xlfn.NORM.DIST($B146,D$214*D$218+D$213,D$222*D$214,FALSE))</f>
        <v>92.316557203600084</v>
      </c>
      <c r="T146" s="5">
        <f>AX146+(E$209*_xlfn.NORM.DIST($B146,E$214*E$215+E$213,E$219*E$214,FALSE))+(E$211*_xlfn.NORM.DIST($B146,E$214*E$216+E$213,E$220*E$214,FALSE))+(E$210*_xlfn.NORM.DIST($B146,E$214*E$217+E$213,E$221*E$214,FALSE))+(E$212*_xlfn.NORM.DIST($B146,E$214*E$218+E$213,E$222*E$214,FALSE))</f>
        <v>93.889468758686505</v>
      </c>
      <c r="U146" s="5">
        <f>AY146+(F$209*_xlfn.NORM.DIST($B146,F$214*F$215+F$213,F$219*F$214,FALSE))+(F$211*_xlfn.NORM.DIST($B146,F$214*F$216+F$213,F$220*F$214,FALSE))+(F$210*_xlfn.NORM.DIST($B146,F$214*F$217+F$213,F$221*F$214,FALSE))+(F$212*_xlfn.NORM.DIST($B146,F$214*F$218+F$213,F$222*F$214,FALSE))</f>
        <v>94.071238069917797</v>
      </c>
      <c r="V146" s="5">
        <f>AZ146+(G$209*_xlfn.NORM.DIST($B146,G$214*G$215+G$213,G$219*G$214,FALSE))+(G$211*_xlfn.NORM.DIST($B146,G$214*G$216+G$213,G$220*G$214,FALSE))+(G$210*_xlfn.NORM.DIST($B146,G$214*G$217+G$213,G$221*G$214,FALSE))+(G$212*_xlfn.NORM.DIST($B146,G$214*G$218+G$213,G$222*G$214,FALSE))</f>
        <v>95.155084761914225</v>
      </c>
      <c r="W146" s="5">
        <f>BA146+(H$209*_xlfn.NORM.DIST($B146,H$214*H$215+H$213,H$219*H$214,FALSE))+(H$211*_xlfn.NORM.DIST($B146,H$214*H$216+H$213,H$220*H$214,FALSE))+(H$210*_xlfn.NORM.DIST($B146,H$214*H$217+H$213,H$221*H$214,FALSE))+(H$212*_xlfn.NORM.DIST($B146,H$214*H$218+H$213,H$222*H$214,FALSE))</f>
        <v>97.919084710371123</v>
      </c>
      <c r="X146" s="5">
        <f>BB146+(I$209*_xlfn.NORM.DIST($B146,I$214*I$215+I$213,I$219*I$214,FALSE))+(I$211*_xlfn.NORM.DIST($B146,I$214*I$216+I$213,I$220*I$214,FALSE))+(I$210*_xlfn.NORM.DIST($B146,I$214*I$217+I$213,I$221*I$214,FALSE))+(I$212*_xlfn.NORM.DIST($B146,I$214*I$218+I$213,I$222*I$214,FALSE))</f>
        <v>99.162097657121734</v>
      </c>
      <c r="Y146" s="5">
        <f>BC146+(J$209*_xlfn.NORM.DIST($B146,J$214*J$215+J$213,J$219*J$214,FALSE))+(J$211*_xlfn.NORM.DIST($B146,J$214*J$216+J$213,J$220*J$214,FALSE))+(J$210*_xlfn.NORM.DIST($B146,J$214*J$217+J$213,J$221*J$214,FALSE))+(J$212*_xlfn.NORM.DIST($B146,J$214*J$218+J$213,J$222*J$214,FALSE))</f>
        <v>99.106596977694764</v>
      </c>
      <c r="Z146" s="5">
        <f>BD146+(K$209*_xlfn.NORM.DIST($B146,K$214*K$215+K$213,K$219*K$214,FALSE))+(K$211*_xlfn.NORM.DIST($B146,K$214*K$216+K$213,K$220*K$214,FALSE))+(K$210*_xlfn.NORM.DIST($B146,K$214*K$217+K$213,K$221*K$214,FALSE))+(K$212*_xlfn.NORM.DIST($B146,K$214*K$218+K$213,K$222*K$214,FALSE))</f>
        <v>95.537625724143851</v>
      </c>
      <c r="AA146" s="5">
        <f>BE146+(L$209*_xlfn.NORM.DIST($B146,L$214*L$215+L$213,L$219*L$214,FALSE))+(L$211*_xlfn.NORM.DIST($B146,L$214*L$216+L$213,L$220*L$214,FALSE))+(L$210*_xlfn.NORM.DIST($B146,L$214*L$217+L$213,L$221*L$214,FALSE))+(L$212*_xlfn.NORM.DIST($B146,L$214*L$218+L$213,L$222*L$214,FALSE))</f>
        <v>91.091288605426286</v>
      </c>
      <c r="AB146" s="5">
        <f>BF146+(M$209*_xlfn.NORM.DIST($B146,M$214*M$215+M$213,M$219*M$214,FALSE))+(M$211*_xlfn.NORM.DIST($B146,M$214*M$216+M$213,M$220*M$214,FALSE))+(M$210*_xlfn.NORM.DIST($B146,M$214*M$217+M$213,M$221*M$214,FALSE))+(M$212*_xlfn.NORM.DIST($B146,M$214*M$218+M$213,M$222*M$214,FALSE))</f>
        <v>84.715514582181683</v>
      </c>
      <c r="AC146" s="5">
        <f>BG146+(N$209*_xlfn.NORM.DIST($B146,N$214*N$215+N$213,N$219*N$214,FALSE))+(N$211*_xlfn.NORM.DIST($B146,N$214*N$216+N$213,N$220*N$214,FALSE))+(N$210*_xlfn.NORM.DIST($B146,N$214*N$217+N$213,N$221*N$214,FALSE))+(N$212*_xlfn.NORM.DIST($B146,N$214*N$218+N$213,N$222*N$214,FALSE))</f>
        <v>76.071444146987773</v>
      </c>
      <c r="AD146" s="5">
        <f>BH146+(O$209*_xlfn.NORM.DIST($B146,O$214*O$215+O$213,O$219*O$214,FALSE))+(O$211*_xlfn.NORM.DIST($B146,O$214*O$216+O$213,O$220*O$214,FALSE))+(O$210*_xlfn.NORM.DIST($B146,O$214*O$217+O$213,O$221*O$214,FALSE))+(O$212*_xlfn.NORM.DIST($B146,O$214*O$218+O$213,O$222*O$214,FALSE))</f>
        <v>65.724574268299421</v>
      </c>
      <c r="AE146" s="5"/>
      <c r="AG146" s="5">
        <f t="shared" si="52"/>
        <v>-2.3275276328388657</v>
      </c>
      <c r="AH146" s="5">
        <f t="shared" si="53"/>
        <v>0.28344279639991043</v>
      </c>
      <c r="AI146" s="5">
        <f t="shared" si="54"/>
        <v>-1.2284687586865033</v>
      </c>
      <c r="AJ146" s="5">
        <f t="shared" si="55"/>
        <v>-1.6982380699177924</v>
      </c>
      <c r="AK146" s="5">
        <f t="shared" si="56"/>
        <v>-1.3580847619142276</v>
      </c>
      <c r="AL146" s="5">
        <f t="shared" si="57"/>
        <v>-1.0040847103711172</v>
      </c>
      <c r="AM146" s="5">
        <f t="shared" si="58"/>
        <v>6.9023428782628571E-3</v>
      </c>
      <c r="AN146" s="5">
        <f t="shared" si="59"/>
        <v>0.53740302230524151</v>
      </c>
      <c r="AO146" s="5">
        <f t="shared" si="60"/>
        <v>-0.16462572414384624</v>
      </c>
      <c r="AP146" s="5">
        <f t="shared" si="61"/>
        <v>-0.90528860542627854</v>
      </c>
      <c r="AQ146" s="5">
        <f t="shared" si="62"/>
        <v>-0.90151458218169012</v>
      </c>
      <c r="AR146" s="5">
        <f t="shared" si="63"/>
        <v>-1.9730441469877746</v>
      </c>
      <c r="AS146" s="5">
        <f t="shared" si="64"/>
        <v>-0.45477426829941692</v>
      </c>
      <c r="AV146" s="2">
        <f t="shared" si="65"/>
        <v>89.997673086096285</v>
      </c>
      <c r="AW146" s="2">
        <f t="shared" si="66"/>
        <v>92.309331853668695</v>
      </c>
      <c r="AX146" s="2">
        <f t="shared" si="67"/>
        <v>93.836289380106876</v>
      </c>
      <c r="AY146" s="2">
        <f t="shared" si="68"/>
        <v>93.987579649405603</v>
      </c>
      <c r="AZ146" s="2">
        <f t="shared" si="69"/>
        <v>95.09422929163037</v>
      </c>
      <c r="BA146" s="2">
        <f t="shared" si="70"/>
        <v>97.835736007400314</v>
      </c>
      <c r="BB146" s="2">
        <f t="shared" si="71"/>
        <v>98.96518101972238</v>
      </c>
      <c r="BC146" s="2">
        <f t="shared" si="72"/>
        <v>98.976812290087011</v>
      </c>
      <c r="BD146" s="2">
        <f t="shared" si="73"/>
        <v>95.426210589545448</v>
      </c>
      <c r="BE146" s="2">
        <f t="shared" si="74"/>
        <v>91.013502553807413</v>
      </c>
      <c r="BF146" s="2">
        <f t="shared" si="75"/>
        <v>84.682268764828549</v>
      </c>
      <c r="BG146" s="2">
        <f t="shared" si="76"/>
        <v>76.032916613175672</v>
      </c>
      <c r="BH146" s="2">
        <f t="shared" si="77"/>
        <v>65.708524154781458</v>
      </c>
      <c r="BK146" s="2" t="str">
        <f>IF(OR($B146&lt;C$229, AND($B146&gt;C$230, $B146&lt;C$231)), C146, "")</f>
        <v/>
      </c>
      <c r="BL146" s="2" t="str">
        <f>IF(OR($B146&lt;D$229, AND($B146&gt;D$230, $B146&lt;D$231)), D146, "")</f>
        <v/>
      </c>
      <c r="BM146" s="2" t="str">
        <f>IF(OR($B146&lt;E$229, AND($B146&gt;E$230, $B146&lt;E$231)), E146, "")</f>
        <v/>
      </c>
      <c r="BN146" s="2" t="str">
        <f>IF(OR($B146&lt;F$229, AND($B146&gt;F$230, $B146&lt;F$231)), F146, "")</f>
        <v/>
      </c>
      <c r="BO146" s="2" t="str">
        <f>IF(OR($B146&lt;G$229, AND($B146&gt;G$230, $B146&lt;G$231)), G146, "")</f>
        <v/>
      </c>
      <c r="BP146" s="2" t="str">
        <f>IF(OR($B146&lt;H$229, AND($B146&gt;H$230, $B146&lt;H$231)), H146, "")</f>
        <v/>
      </c>
      <c r="BQ146" s="2" t="str">
        <f>IF(OR($B146&lt;I$229, AND($B146&gt;I$230, $B146&lt;I$231)), I146, "")</f>
        <v/>
      </c>
      <c r="BR146" s="2" t="str">
        <f>IF(OR($B146&lt;J$229, AND($B146&gt;J$230, $B146&lt;J$231)), J146, "")</f>
        <v/>
      </c>
      <c r="BS146" s="2" t="str">
        <f>IF(OR($B146&lt;K$229, AND($B146&gt;K$230, $B146&lt;K$231)), K146, "")</f>
        <v/>
      </c>
      <c r="BT146" s="2" t="str">
        <f>IF(OR($B146&lt;L$229, AND($B146&gt;L$230, $B146&lt;L$231)), L146, "")</f>
        <v/>
      </c>
      <c r="BU146" s="2" t="str">
        <f>IF(OR($B146&lt;M$229, AND($B146&gt;M$230, $B146&lt;M$231)), M146, "")</f>
        <v/>
      </c>
      <c r="BV146" s="2" t="str">
        <f>IF(OR($B146&lt;N$229, AND($B146&gt;N$230, $B146&lt;N$231)), N146, "")</f>
        <v/>
      </c>
      <c r="BW146" s="2" t="str">
        <f>IF(OR($B146&lt;O$229, AND($B146&gt;O$230, $B146&lt;O$231)), O146, "")</f>
        <v/>
      </c>
      <c r="BZ146" s="2" t="str">
        <f>IF(OR(AND($B146&gt;C$230, $B146&lt;C$231), $B146&gt;C$232), C146, "")</f>
        <v/>
      </c>
      <c r="CA146" s="2" t="str">
        <f>IF(OR(AND($B146&gt;D$230, $B146&lt;D$231), $B146&gt;D$232), D146, "")</f>
        <v/>
      </c>
      <c r="CB146" s="2" t="str">
        <f>IF(OR(AND($B146&gt;E$230, $B146&lt;E$231), $B146&gt;E$232), E146, "")</f>
        <v/>
      </c>
      <c r="CC146" s="2" t="str">
        <f>IF(OR(AND($B146&gt;F$230, $B146&lt;F$231), $B146&gt;F$232), F146, "")</f>
        <v/>
      </c>
      <c r="CD146" s="2" t="str">
        <f>IF(OR(AND($B146&gt;G$230, $B146&lt;G$231), $B146&gt;G$232), G146, "")</f>
        <v/>
      </c>
      <c r="CE146" s="2" t="str">
        <f>IF(OR(AND($B146&gt;H$230, $B146&lt;H$231), $B146&gt;H$232), H146, "")</f>
        <v/>
      </c>
      <c r="CF146" s="2" t="str">
        <f>IF(OR(AND($B146&gt;I$230, $B146&lt;I$231), $B146&gt;I$232), I146, "")</f>
        <v/>
      </c>
      <c r="CG146" s="2" t="str">
        <f>IF(OR(AND($B146&gt;J$230, $B146&lt;J$231), $B146&gt;J$232), J146, "")</f>
        <v/>
      </c>
      <c r="CH146" s="2" t="str">
        <f>IF(OR(AND($B146&gt;K$230, $B146&lt;K$231), $B146&gt;K$232), K146, "")</f>
        <v/>
      </c>
      <c r="CI146" s="2" t="str">
        <f>IF(OR(AND($B146&gt;L$230, $B146&lt;L$231), $B146&gt;L$232), L146, "")</f>
        <v/>
      </c>
      <c r="CJ146" s="2" t="str">
        <f>IF(OR(AND($B146&gt;M$230, $B146&lt;M$231), $B146&gt;M$232), M146, "")</f>
        <v/>
      </c>
      <c r="CK146" s="2" t="str">
        <f>IF(OR(AND($B146&gt;N$230, $B146&lt;N$231), $B146&gt;N$232), N146, "")</f>
        <v/>
      </c>
      <c r="CL146" s="2" t="str">
        <f>IF(OR(AND($B146&gt;O$230, $B146&lt;O$231), $B146&gt;O$232), O146, "")</f>
        <v/>
      </c>
      <c r="CO146" s="2">
        <f>BK$207*$B146+BK$209</f>
        <v>94.357897299181545</v>
      </c>
      <c r="CP146" s="2">
        <f>BL$207*$B146+BL$209</f>
        <v>96.153776297432003</v>
      </c>
      <c r="CQ146" s="2">
        <f>BM$207*$B146+BM$209</f>
        <v>96.385460741527851</v>
      </c>
      <c r="CR146" s="2">
        <f>BN$207*$B146+BN$209</f>
        <v>96.49045120414867</v>
      </c>
      <c r="CS146" s="2">
        <f>BO$207*$B146+BO$209</f>
        <v>97.636301623423662</v>
      </c>
      <c r="CT146" s="2">
        <f>BP$207*$B146+BP$209</f>
        <v>100.70468762448128</v>
      </c>
      <c r="CU146" s="2">
        <f>BQ$207*$B146+BQ$209</f>
        <v>103.16225668558371</v>
      </c>
      <c r="CV146" s="2">
        <f>BR$207*$B146+BR$209</f>
        <v>104.08456021133631</v>
      </c>
      <c r="CW146" s="2">
        <f>BS$207*$B146+BS$209</f>
        <v>100.76011116852513</v>
      </c>
      <c r="CX146" s="2">
        <f>BT$207*$B146+BT$209</f>
        <v>95.516381919193776</v>
      </c>
      <c r="CY146" s="2">
        <f>BU$207*$B146+BU$209</f>
        <v>89.16234807239087</v>
      </c>
      <c r="CZ146" s="2">
        <f>BV$207*$B146+BV$209</f>
        <v>80.005322908029896</v>
      </c>
      <c r="DA146" s="2">
        <f>BW$207*$B146+BW$209</f>
        <v>68.398874005910685</v>
      </c>
      <c r="DD146" s="2">
        <f>BZ$207*$B146+BZ$209</f>
        <v>89.850474523437924</v>
      </c>
      <c r="DE146" s="2">
        <f>CA$207*$B146+CA$209</f>
        <v>92.205915084457914</v>
      </c>
      <c r="DF146" s="2">
        <f>CB$207*$B146+CB$209</f>
        <v>93.769807094766676</v>
      </c>
      <c r="DG146" s="2">
        <f>CC$207*$B146+CC$209</f>
        <v>93.929003871413443</v>
      </c>
      <c r="DH146" s="2">
        <f>CD$207*$B146+CD$209</f>
        <v>95.031270797428846</v>
      </c>
      <c r="DI146" s="2">
        <f>CE$207*$B146+CE$209</f>
        <v>97.762310887865425</v>
      </c>
      <c r="DJ146" s="2">
        <f>CF$207*$B146+CF$209</f>
        <v>98.86400940673424</v>
      </c>
      <c r="DK146" s="2">
        <f>CG$207*$B146+CG$209</f>
        <v>98.849309189642497</v>
      </c>
      <c r="DL146" s="2">
        <f>CH$207*$B146+CH$209</f>
        <v>95.295206665004457</v>
      </c>
      <c r="DM146" s="2">
        <f>CI$207*$B146+CI$209</f>
        <v>90.898524010250895</v>
      </c>
      <c r="DN146" s="2">
        <f>CJ$207*$B146+CJ$209</f>
        <v>84.562727593141105</v>
      </c>
      <c r="DO146" s="2">
        <f>CK$207*$B146+CK$209</f>
        <v>75.943924455016827</v>
      </c>
      <c r="DP146" s="2">
        <f>CL$207*$B146+CL$209</f>
        <v>65.640730411619373</v>
      </c>
      <c r="DS146" s="2">
        <f>POWER(10,($B146-C$227)/C$228)/(1+POWER(10,($B146-C$227)/C$228))</f>
        <v>0.9673430760809717</v>
      </c>
      <c r="DT146" s="2">
        <f>POWER(10,($B146-D$227)/D$228)/(1+POWER(10,($B146-D$227)/D$228))</f>
        <v>0.97380435541378407</v>
      </c>
      <c r="DU146" s="2">
        <f>POWER(10,($B146-E$227)/E$228)/(1+POWER(10,($B146-E$227)/E$228))</f>
        <v>0.97458291719069234</v>
      </c>
      <c r="DV146" s="2">
        <f>POWER(10,($B146-F$227)/F$228)/(1+POWER(10,($B146-F$227)/F$228))</f>
        <v>0.97713176560627546</v>
      </c>
      <c r="DW146" s="2">
        <f>POWER(10,($B146-G$227)/G$228)/(1+POWER(10,($B146-G$227)/G$228))</f>
        <v>0.97583195808153533</v>
      </c>
      <c r="DX146" s="2">
        <f>POWER(10,($B146-H$227)/H$228)/(1+POWER(10,($B146-H$227)/H$228))</f>
        <v>0.97504564299290697</v>
      </c>
      <c r="DY146" s="2">
        <f>POWER(10,($B146-I$227)/I$228)/(1+POWER(10,($B146-I$227)/I$228))</f>
        <v>0.97646212364607687</v>
      </c>
      <c r="DZ146" s="2">
        <f>POWER(10,($B146-J$227)/J$228)/(1+POWER(10,($B146-J$227)/J$228))</f>
        <v>0.97564527471248796</v>
      </c>
      <c r="EA146" s="2">
        <f>POWER(10,($B146-K$227)/K$228)/(1+POWER(10,($B146-K$227)/K$228))</f>
        <v>0.97602814020691642</v>
      </c>
      <c r="EB146" s="2">
        <f>POWER(10,($B146-L$227)/L$228)/(1+POWER(10,($B146-L$227)/L$228))</f>
        <v>0.9751013249381596</v>
      </c>
      <c r="EC146" s="2">
        <f>POWER(10,($B146-M$227)/M$228)/(1+POWER(10,($B146-M$227)/M$228))</f>
        <v>0.9740106445245339</v>
      </c>
      <c r="ED146" s="2">
        <f>POWER(10,($B146-N$227)/N$228)/(1+POWER(10,($B146-N$227)/N$228))</f>
        <v>0.97808829663269792</v>
      </c>
      <c r="EE146" s="2">
        <f>POWER(10,($B146-O$227)/O$228)/(1+POWER(10,($B146-O$227)/O$228))</f>
        <v>0.97542051715421663</v>
      </c>
    </row>
    <row r="147" spans="2:137" x14ac:dyDescent="0.25">
      <c r="B147" s="2">
        <v>141</v>
      </c>
      <c r="C147">
        <v>88.828000000000003</v>
      </c>
      <c r="D147">
        <v>92.72</v>
      </c>
      <c r="E147">
        <v>93.203000000000003</v>
      </c>
      <c r="F147">
        <v>92.492000000000004</v>
      </c>
      <c r="G147">
        <v>94.186000000000007</v>
      </c>
      <c r="H147">
        <v>96.813999999999993</v>
      </c>
      <c r="I147">
        <v>99.948999999999998</v>
      </c>
      <c r="J147">
        <v>99.897999999999996</v>
      </c>
      <c r="K147">
        <v>93.831000000000003</v>
      </c>
      <c r="L147">
        <v>90.932000000000002</v>
      </c>
      <c r="M147">
        <v>83.763000000000005</v>
      </c>
      <c r="N147">
        <v>74.721299999999999</v>
      </c>
      <c r="O147">
        <v>64.238100000000003</v>
      </c>
      <c r="R147" s="5">
        <f>AV147+(C$209*_xlfn.NORM.DIST($B147,C$214*C$215+C$213,C$219*C$214,FALSE))+(C$211*_xlfn.NORM.DIST($B147,C$214*C$216+C$213,C$220*C$214,FALSE))+(C$210*_xlfn.NORM.DIST($B147,C$214*C$217+C$213,C$221*C$214,FALSE))+(C$212*_xlfn.NORM.DIST($B147,C$214*C$218+C$213,C$222*C$214,FALSE))</f>
        <v>89.907428216054868</v>
      </c>
      <c r="S147" s="5">
        <f>AW147+(D$209*_xlfn.NORM.DIST($B147,D$214*D$215+D$213,D$219*D$214,FALSE))+(D$211*_xlfn.NORM.DIST($B147,D$214*D$216+D$213,D$220*D$214,FALSE))+(D$210*_xlfn.NORM.DIST($B147,D$214*D$217+D$213,D$221*D$214,FALSE))+(D$212*_xlfn.NORM.DIST($B147,D$214*D$218+D$213,D$222*D$214,FALSE))</f>
        <v>92.248059089712456</v>
      </c>
      <c r="T147" s="5">
        <f>AX147+(E$209*_xlfn.NORM.DIST($B147,E$214*E$215+E$213,E$219*E$214,FALSE))+(E$211*_xlfn.NORM.DIST($B147,E$214*E$216+E$213,E$220*E$214,FALSE))+(E$210*_xlfn.NORM.DIST($B147,E$214*E$217+E$213,E$221*E$214,FALSE))+(E$212*_xlfn.NORM.DIST($B147,E$214*E$218+E$213,E$222*E$214,FALSE))</f>
        <v>93.87855222140972</v>
      </c>
      <c r="U147" s="5">
        <f>AY147+(F$209*_xlfn.NORM.DIST($B147,F$214*F$215+F$213,F$219*F$214,FALSE))+(F$211*_xlfn.NORM.DIST($B147,F$214*F$216+F$213,F$220*F$214,FALSE))+(F$210*_xlfn.NORM.DIST($B147,F$214*F$217+F$213,F$221*F$214,FALSE))+(F$212*_xlfn.NORM.DIST($B147,F$214*F$218+F$213,F$222*F$214,FALSE))</f>
        <v>94.082931208406904</v>
      </c>
      <c r="V147" s="5">
        <f>AZ147+(G$209*_xlfn.NORM.DIST($B147,G$214*G$215+G$213,G$219*G$214,FALSE))+(G$211*_xlfn.NORM.DIST($B147,G$214*G$216+G$213,G$220*G$214,FALSE))+(G$210*_xlfn.NORM.DIST($B147,G$214*G$217+G$213,G$221*G$214,FALSE))+(G$212*_xlfn.NORM.DIST($B147,G$214*G$218+G$213,G$222*G$214,FALSE))</f>
        <v>95.177348703639282</v>
      </c>
      <c r="W147" s="5">
        <f>BA147+(H$209*_xlfn.NORM.DIST($B147,H$214*H$215+H$213,H$219*H$214,FALSE))+(H$211*_xlfn.NORM.DIST($B147,H$214*H$216+H$213,H$220*H$214,FALSE))+(H$210*_xlfn.NORM.DIST($B147,H$214*H$217+H$213,H$221*H$214,FALSE))+(H$212*_xlfn.NORM.DIST($B147,H$214*H$218+H$213,H$222*H$214,FALSE))</f>
        <v>97.96940528483691</v>
      </c>
      <c r="X147" s="5">
        <f>BB147+(I$209*_xlfn.NORM.DIST($B147,I$214*I$215+I$213,I$219*I$214,FALSE))+(I$211*_xlfn.NORM.DIST($B147,I$214*I$216+I$213,I$220*I$214,FALSE))+(I$210*_xlfn.NORM.DIST($B147,I$214*I$217+I$213,I$221*I$214,FALSE))+(I$212*_xlfn.NORM.DIST($B147,I$214*I$218+I$213,I$222*I$214,FALSE))</f>
        <v>99.279611861653649</v>
      </c>
      <c r="Y147" s="5">
        <f>BC147+(J$209*_xlfn.NORM.DIST($B147,J$214*J$215+J$213,J$219*J$214,FALSE))+(J$211*_xlfn.NORM.DIST($B147,J$214*J$216+J$213,J$220*J$214,FALSE))+(J$210*_xlfn.NORM.DIST($B147,J$214*J$217+J$213,J$221*J$214,FALSE))+(J$212*_xlfn.NORM.DIST($B147,J$214*J$218+J$213,J$222*J$214,FALSE))</f>
        <v>99.159400310723129</v>
      </c>
      <c r="Z147" s="5">
        <f>BD147+(K$209*_xlfn.NORM.DIST($B147,K$214*K$215+K$213,K$219*K$214,FALSE))+(K$211*_xlfn.NORM.DIST($B147,K$214*K$216+K$213,K$220*K$214,FALSE))+(K$210*_xlfn.NORM.DIST($B147,K$214*K$217+K$213,K$221*K$214,FALSE))+(K$212*_xlfn.NORM.DIST($B147,K$214*K$218+K$213,K$222*K$214,FALSE))</f>
        <v>95.564686147375525</v>
      </c>
      <c r="AA147" s="5">
        <f>BE147+(L$209*_xlfn.NORM.DIST($B147,L$214*L$215+L$213,L$219*L$214,FALSE))+(L$211*_xlfn.NORM.DIST($B147,L$214*L$216+L$213,L$220*L$214,FALSE))+(L$210*_xlfn.NORM.DIST($B147,L$214*L$217+L$213,L$221*L$214,FALSE))+(L$212*_xlfn.NORM.DIST($B147,L$214*L$218+L$213,L$222*L$214,FALSE))</f>
        <v>91.097542991024625</v>
      </c>
      <c r="AB147" s="5">
        <f>BF147+(M$209*_xlfn.NORM.DIST($B147,M$214*M$215+M$213,M$219*M$214,FALSE))+(M$211*_xlfn.NORM.DIST($B147,M$214*M$216+M$213,M$220*M$214,FALSE))+(M$210*_xlfn.NORM.DIST($B147,M$214*M$217+M$213,M$221*M$214,FALSE))+(M$212*_xlfn.NORM.DIST($B147,M$214*M$218+M$213,M$222*M$214,FALSE))</f>
        <v>84.679580203887312</v>
      </c>
      <c r="AC147" s="5">
        <f>BG147+(N$209*_xlfn.NORM.DIST($B147,N$214*N$215+N$213,N$219*N$214,FALSE))+(N$211*_xlfn.NORM.DIST($B147,N$214*N$216+N$213,N$220*N$214,FALSE))+(N$210*_xlfn.NORM.DIST($B147,N$214*N$217+N$213,N$221*N$214,FALSE))+(N$212*_xlfn.NORM.DIST($B147,N$214*N$218+N$213,N$222*N$214,FALSE))</f>
        <v>76.062554867685947</v>
      </c>
      <c r="AD147" s="5">
        <f>BH147+(O$209*_xlfn.NORM.DIST($B147,O$214*O$215+O$213,O$219*O$214,FALSE))+(O$211*_xlfn.NORM.DIST($B147,O$214*O$216+O$213,O$220*O$214,FALSE))+(O$210*_xlfn.NORM.DIST($B147,O$214*O$217+O$213,O$221*O$214,FALSE))+(O$212*_xlfn.NORM.DIST($B147,O$214*O$218+O$213,O$222*O$214,FALSE))</f>
        <v>65.699378191039102</v>
      </c>
      <c r="AE147" s="5"/>
      <c r="AG147" s="5">
        <f t="shared" si="52"/>
        <v>-1.0794282160548647</v>
      </c>
      <c r="AH147" s="5">
        <f t="shared" si="53"/>
        <v>0.47194091028754315</v>
      </c>
      <c r="AI147" s="5">
        <f t="shared" si="54"/>
        <v>-0.67555222140971694</v>
      </c>
      <c r="AJ147" s="5">
        <f t="shared" si="55"/>
        <v>-1.5909312084069001</v>
      </c>
      <c r="AK147" s="5">
        <f t="shared" si="56"/>
        <v>-0.99134870363927519</v>
      </c>
      <c r="AL147" s="5">
        <f t="shared" si="57"/>
        <v>-1.1554052848369167</v>
      </c>
      <c r="AM147" s="5">
        <f t="shared" si="58"/>
        <v>0.66938813834634914</v>
      </c>
      <c r="AN147" s="5">
        <f t="shared" si="59"/>
        <v>0.73859968927686737</v>
      </c>
      <c r="AO147" s="5">
        <f t="shared" si="60"/>
        <v>-1.7336861473755221</v>
      </c>
      <c r="AP147" s="5">
        <f t="shared" si="61"/>
        <v>-0.16554299102462267</v>
      </c>
      <c r="AQ147" s="5">
        <f t="shared" si="62"/>
        <v>-0.91658020388730677</v>
      </c>
      <c r="AR147" s="5">
        <f t="shared" si="63"/>
        <v>-1.3412548676859473</v>
      </c>
      <c r="AS147" s="5">
        <f t="shared" si="64"/>
        <v>-1.4612781910390993</v>
      </c>
      <c r="AV147" s="2">
        <f t="shared" si="65"/>
        <v>89.906583616811432</v>
      </c>
      <c r="AW147" s="2">
        <f t="shared" si="66"/>
        <v>92.234209679075235</v>
      </c>
      <c r="AX147" s="2">
        <f t="shared" si="67"/>
        <v>93.779122618738995</v>
      </c>
      <c r="AY147" s="2">
        <f t="shared" si="68"/>
        <v>93.931852469129851</v>
      </c>
      <c r="AZ147" s="2">
        <f t="shared" si="69"/>
        <v>95.06254607782671</v>
      </c>
      <c r="BA147" s="2">
        <f t="shared" si="70"/>
        <v>97.811012564853357</v>
      </c>
      <c r="BB147" s="2">
        <f t="shared" si="71"/>
        <v>98.918689588129652</v>
      </c>
      <c r="BC147" s="2">
        <f t="shared" si="72"/>
        <v>98.91529238969278</v>
      </c>
      <c r="BD147" s="2">
        <f t="shared" si="73"/>
        <v>95.352179810614359</v>
      </c>
      <c r="BE147" s="2">
        <f t="shared" si="74"/>
        <v>90.946071452466768</v>
      </c>
      <c r="BF147" s="2">
        <f t="shared" si="75"/>
        <v>84.618522778900356</v>
      </c>
      <c r="BG147" s="2">
        <f t="shared" si="76"/>
        <v>75.987084603429764</v>
      </c>
      <c r="BH147" s="2">
        <f t="shared" si="77"/>
        <v>65.678023723503728</v>
      </c>
      <c r="BK147" s="2" t="str">
        <f>IF(OR($B147&lt;C$229, AND($B147&gt;C$230, $B147&lt;C$231)), C147, "")</f>
        <v/>
      </c>
      <c r="BL147" s="2" t="str">
        <f>IF(OR($B147&lt;D$229, AND($B147&gt;D$230, $B147&lt;D$231)), D147, "")</f>
        <v/>
      </c>
      <c r="BM147" s="2" t="str">
        <f>IF(OR($B147&lt;E$229, AND($B147&gt;E$230, $B147&lt;E$231)), E147, "")</f>
        <v/>
      </c>
      <c r="BN147" s="2" t="str">
        <f>IF(OR($B147&lt;F$229, AND($B147&gt;F$230, $B147&lt;F$231)), F147, "")</f>
        <v/>
      </c>
      <c r="BO147" s="2" t="str">
        <f>IF(OR($B147&lt;G$229, AND($B147&gt;G$230, $B147&lt;G$231)), G147, "")</f>
        <v/>
      </c>
      <c r="BP147" s="2" t="str">
        <f>IF(OR($B147&lt;H$229, AND($B147&gt;H$230, $B147&lt;H$231)), H147, "")</f>
        <v/>
      </c>
      <c r="BQ147" s="2" t="str">
        <f>IF(OR($B147&lt;I$229, AND($B147&gt;I$230, $B147&lt;I$231)), I147, "")</f>
        <v/>
      </c>
      <c r="BR147" s="2" t="str">
        <f>IF(OR($B147&lt;J$229, AND($B147&gt;J$230, $B147&lt;J$231)), J147, "")</f>
        <v/>
      </c>
      <c r="BS147" s="2" t="str">
        <f>IF(OR($B147&lt;K$229, AND($B147&gt;K$230, $B147&lt;K$231)), K147, "")</f>
        <v/>
      </c>
      <c r="BT147" s="2" t="str">
        <f>IF(OR($B147&lt;L$229, AND($B147&gt;L$230, $B147&lt;L$231)), L147, "")</f>
        <v/>
      </c>
      <c r="BU147" s="2" t="str">
        <f>IF(OR($B147&lt;M$229, AND($B147&gt;M$230, $B147&lt;M$231)), M147, "")</f>
        <v/>
      </c>
      <c r="BV147" s="2" t="str">
        <f>IF(OR($B147&lt;N$229, AND($B147&gt;N$230, $B147&lt;N$231)), N147, "")</f>
        <v/>
      </c>
      <c r="BW147" s="2" t="str">
        <f>IF(OR($B147&lt;O$229, AND($B147&gt;O$230, $B147&lt;O$231)), O147, "")</f>
        <v/>
      </c>
      <c r="BZ147" s="2" t="str">
        <f>IF(OR(AND($B147&gt;C$230, $B147&lt;C$231), $B147&gt;C$232), C147, "")</f>
        <v/>
      </c>
      <c r="CA147" s="2" t="str">
        <f>IF(OR(AND($B147&gt;D$230, $B147&lt;D$231), $B147&gt;D$232), D147, "")</f>
        <v/>
      </c>
      <c r="CB147" s="2" t="str">
        <f>IF(OR(AND($B147&gt;E$230, $B147&lt;E$231), $B147&gt;E$232), E147, "")</f>
        <v/>
      </c>
      <c r="CC147" s="2" t="str">
        <f>IF(OR(AND($B147&gt;F$230, $B147&lt;F$231), $B147&gt;F$232), F147, "")</f>
        <v/>
      </c>
      <c r="CD147" s="2" t="str">
        <f>IF(OR(AND($B147&gt;G$230, $B147&lt;G$231), $B147&gt;G$232), G147, "")</f>
        <v/>
      </c>
      <c r="CE147" s="2" t="str">
        <f>IF(OR(AND($B147&gt;H$230, $B147&lt;H$231), $B147&gt;H$232), H147, "")</f>
        <v/>
      </c>
      <c r="CF147" s="2" t="str">
        <f>IF(OR(AND($B147&gt;I$230, $B147&lt;I$231), $B147&gt;I$232), I147, "")</f>
        <v/>
      </c>
      <c r="CG147" s="2" t="str">
        <f>IF(OR(AND($B147&gt;J$230, $B147&lt;J$231), $B147&gt;J$232), J147, "")</f>
        <v/>
      </c>
      <c r="CH147" s="2" t="str">
        <f>IF(OR(AND($B147&gt;K$230, $B147&lt;K$231), $B147&gt;K$232), K147, "")</f>
        <v/>
      </c>
      <c r="CI147" s="2" t="str">
        <f>IF(OR(AND($B147&gt;L$230, $B147&lt;L$231), $B147&gt;L$232), L147, "")</f>
        <v/>
      </c>
      <c r="CJ147" s="2" t="str">
        <f>IF(OR(AND($B147&gt;M$230, $B147&lt;M$231), $B147&gt;M$232), M147, "")</f>
        <v/>
      </c>
      <c r="CK147" s="2" t="str">
        <f>IF(OR(AND($B147&gt;N$230, $B147&lt;N$231), $B147&gt;N$232), N147, "")</f>
        <v/>
      </c>
      <c r="CL147" s="2" t="str">
        <f>IF(OR(AND($B147&gt;O$230, $B147&lt;O$231), $B147&gt;O$232), O147, "")</f>
        <v/>
      </c>
      <c r="CO147" s="2">
        <f>BK$207*$B147+BK$209</f>
        <v>94.373211536219372</v>
      </c>
      <c r="CP147" s="2">
        <f>BL$207*$B147+BL$209</f>
        <v>96.162186004499816</v>
      </c>
      <c r="CQ147" s="2">
        <f>BM$207*$B147+BM$209</f>
        <v>96.381986191149977</v>
      </c>
      <c r="CR147" s="2">
        <f>BN$207*$B147+BN$209</f>
        <v>96.488716023155305</v>
      </c>
      <c r="CS147" s="2">
        <f>BO$207*$B147+BO$209</f>
        <v>97.655384931542429</v>
      </c>
      <c r="CT147" s="2">
        <f>BP$207*$B147+BP$209</f>
        <v>100.74225051862557</v>
      </c>
      <c r="CU147" s="2">
        <f>BQ$207*$B147+BQ$209</f>
        <v>103.2061862398599</v>
      </c>
      <c r="CV147" s="2">
        <f>BR$207*$B147+BR$209</f>
        <v>104.13443200389906</v>
      </c>
      <c r="CW147" s="2">
        <f>BS$207*$B147+BS$209</f>
        <v>100.80241117316359</v>
      </c>
      <c r="CX147" s="2">
        <f>BT$207*$B147+BT$209</f>
        <v>95.546638208051647</v>
      </c>
      <c r="CY147" s="2">
        <f>BU$207*$B147+BU$209</f>
        <v>89.200024225141107</v>
      </c>
      <c r="CZ147" s="2">
        <f>BV$207*$B147+BV$209</f>
        <v>80.048758567360068</v>
      </c>
      <c r="DA147" s="2">
        <f>BW$207*$B147+BW$209</f>
        <v>68.429709018370175</v>
      </c>
      <c r="DD147" s="2">
        <f>BZ$207*$B147+BZ$209</f>
        <v>89.769060874726478</v>
      </c>
      <c r="DE147" s="2">
        <f>CA$207*$B147+CA$209</f>
        <v>92.137843145231002</v>
      </c>
      <c r="DF147" s="2">
        <f>CB$207*$B147+CB$209</f>
        <v>93.717212973607872</v>
      </c>
      <c r="DG147" s="2">
        <f>CC$207*$B147+CC$209</f>
        <v>93.87727830965116</v>
      </c>
      <c r="DH147" s="2">
        <f>CD$207*$B147+CD$209</f>
        <v>95.003980564457748</v>
      </c>
      <c r="DI147" s="2">
        <f>CE$207*$B147+CE$209</f>
        <v>97.74259422794573</v>
      </c>
      <c r="DJ147" s="2">
        <f>CF$207*$B147+CF$209</f>
        <v>98.824432141878773</v>
      </c>
      <c r="DK147" s="2">
        <f>CG$207*$B147+CG$209</f>
        <v>98.79647221013731</v>
      </c>
      <c r="DL147" s="2">
        <f>CH$207*$B147+CH$209</f>
        <v>95.230097053654504</v>
      </c>
      <c r="DM147" s="2">
        <f>CI$207*$B147+CI$209</f>
        <v>90.838934860372419</v>
      </c>
      <c r="DN147" s="2">
        <f>CJ$207*$B147+CJ$209</f>
        <v>84.507031824237998</v>
      </c>
      <c r="DO147" s="2">
        <f>CK$207*$B147+CK$209</f>
        <v>75.904098927322067</v>
      </c>
      <c r="DP147" s="2">
        <f>CL$207*$B147+CL$209</f>
        <v>65.614785506339928</v>
      </c>
      <c r="DS147" s="2">
        <f>POWER(10,($B147-C$227)/C$228)/(1+POWER(10,($B147-C$227)/C$228))</f>
        <v>0.97013070331621931</v>
      </c>
      <c r="DT147" s="2">
        <f>POWER(10,($B147-D$227)/D$228)/(1+POWER(10,($B147-D$227)/D$228))</f>
        <v>0.9760540944909093</v>
      </c>
      <c r="DU147" s="2">
        <f>POWER(10,($B147-E$227)/E$228)/(1+POWER(10,($B147-E$227)/E$228))</f>
        <v>0.97676738691173604</v>
      </c>
      <c r="DV147" s="2">
        <f>POWER(10,($B147-F$227)/F$228)/(1+POWER(10,($B147-F$227)/F$228))</f>
        <v>0.97910187204677412</v>
      </c>
      <c r="DW147" s="2">
        <f>POWER(10,($B147-G$227)/G$228)/(1+POWER(10,($B147-G$227)/G$228))</f>
        <v>0.97791151206658378</v>
      </c>
      <c r="DX147" s="2">
        <f>POWER(10,($B147-H$227)/H$228)/(1+POWER(10,($B147-H$227)/H$228))</f>
        <v>0.97719127450694998</v>
      </c>
      <c r="DY147" s="2">
        <f>POWER(10,($B147-I$227)/I$228)/(1+POWER(10,($B147-I$227)/I$228))</f>
        <v>0.97848864994630647</v>
      </c>
      <c r="DZ147" s="2">
        <f>POWER(10,($B147-J$227)/J$228)/(1+POWER(10,($B147-J$227)/J$228))</f>
        <v>0.97774052556665347</v>
      </c>
      <c r="EA147" s="2">
        <f>POWER(10,($B147-K$227)/K$228)/(1+POWER(10,($B147-K$227)/K$228))</f>
        <v>0.97809119257429544</v>
      </c>
      <c r="EB147" s="2">
        <f>POWER(10,($B147-L$227)/L$228)/(1+POWER(10,($B147-L$227)/L$228))</f>
        <v>0.97724228053852391</v>
      </c>
      <c r="EC147" s="2">
        <f>POWER(10,($B147-M$227)/M$228)/(1+POWER(10,($B147-M$227)/M$228))</f>
        <v>0.97624309925562425</v>
      </c>
      <c r="ED147" s="2">
        <f>POWER(10,($B147-N$227)/N$228)/(1+POWER(10,($B147-N$227)/N$228))</f>
        <v>0.97997768615158787</v>
      </c>
      <c r="EE147" s="2">
        <f>POWER(10,($B147-O$227)/O$228)/(1+POWER(10,($B147-O$227)/O$228))</f>
        <v>0.97753465879497647</v>
      </c>
    </row>
    <row r="148" spans="2:137" x14ac:dyDescent="0.25">
      <c r="B148" s="2">
        <v>142</v>
      </c>
      <c r="C148">
        <v>88.275999999999996</v>
      </c>
      <c r="D148">
        <v>92.06</v>
      </c>
      <c r="E148">
        <v>93.728999999999999</v>
      </c>
      <c r="F148">
        <v>93.474999999999994</v>
      </c>
      <c r="G148">
        <v>94.287999999999997</v>
      </c>
      <c r="H148">
        <v>97.813999999999993</v>
      </c>
      <c r="I148">
        <v>100.136</v>
      </c>
      <c r="J148">
        <v>98.236999999999995</v>
      </c>
      <c r="K148">
        <v>96.61</v>
      </c>
      <c r="L148">
        <v>90.457999999999998</v>
      </c>
      <c r="M148">
        <v>84.186000000000007</v>
      </c>
      <c r="N148">
        <v>75.426199999999994</v>
      </c>
      <c r="O148">
        <v>64.841300000000004</v>
      </c>
      <c r="R148" s="5">
        <f>AV148+(C$209*_xlfn.NORM.DIST($B148,C$214*C$215+C$213,C$219*C$214,FALSE))+(C$211*_xlfn.NORM.DIST($B148,C$214*C$216+C$213,C$220*C$214,FALSE))+(C$210*_xlfn.NORM.DIST($B148,C$214*C$217+C$213,C$221*C$214,FALSE))+(C$212*_xlfn.NORM.DIST($B148,C$214*C$218+C$213,C$222*C$214,FALSE))</f>
        <v>89.816408054809727</v>
      </c>
      <c r="S148" s="5">
        <f>AW148+(D$209*_xlfn.NORM.DIST($B148,D$214*D$215+D$213,D$219*D$214,FALSE))+(D$211*_xlfn.NORM.DIST($B148,D$214*D$216+D$213,D$220*D$214,FALSE))+(D$210*_xlfn.NORM.DIST($B148,D$214*D$217+D$213,D$221*D$214,FALSE))+(D$212*_xlfn.NORM.DIST($B148,D$214*D$218+D$213,D$222*D$214,FALSE))</f>
        <v>92.185588312452623</v>
      </c>
      <c r="T148" s="5">
        <f>AX148+(E$209*_xlfn.NORM.DIST($B148,E$214*E$215+E$213,E$219*E$214,FALSE))+(E$211*_xlfn.NORM.DIST($B148,E$214*E$216+E$213,E$220*E$214,FALSE))+(E$210*_xlfn.NORM.DIST($B148,E$214*E$217+E$213,E$221*E$214,FALSE))+(E$212*_xlfn.NORM.DIST($B148,E$214*E$218+E$213,E$222*E$214,FALSE))</f>
        <v>93.89924495781996</v>
      </c>
      <c r="U148" s="5">
        <f>AY148+(F$209*_xlfn.NORM.DIST($B148,F$214*F$215+F$213,F$219*F$214,FALSE))+(F$211*_xlfn.NORM.DIST($B148,F$214*F$216+F$213,F$220*F$214,FALSE))+(F$210*_xlfn.NORM.DIST($B148,F$214*F$217+F$213,F$221*F$214,FALSE))+(F$212*_xlfn.NORM.DIST($B148,F$214*F$218+F$213,F$222*F$214,FALSE))</f>
        <v>94.135693167108414</v>
      </c>
      <c r="V148" s="5">
        <f>AZ148+(G$209*_xlfn.NORM.DIST($B148,G$214*G$215+G$213,G$219*G$214,FALSE))+(G$211*_xlfn.NORM.DIST($B148,G$214*G$216+G$213,G$220*G$214,FALSE))+(G$210*_xlfn.NORM.DIST($B148,G$214*G$217+G$213,G$221*G$214,FALSE))+(G$212*_xlfn.NORM.DIST($B148,G$214*G$218+G$213,G$222*G$214,FALSE))</f>
        <v>95.237897100715784</v>
      </c>
      <c r="W148" s="5">
        <f>BA148+(H$209*_xlfn.NORM.DIST($B148,H$214*H$215+H$213,H$219*H$214,FALSE))+(H$211*_xlfn.NORM.DIST($B148,H$214*H$216+H$213,H$220*H$214,FALSE))+(H$210*_xlfn.NORM.DIST($B148,H$214*H$217+H$213,H$221*H$214,FALSE))+(H$212*_xlfn.NORM.DIST($B148,H$214*H$218+H$213,H$222*H$214,FALSE))</f>
        <v>98.074109175181519</v>
      </c>
      <c r="X148" s="5">
        <f>BB148+(I$209*_xlfn.NORM.DIST($B148,I$214*I$215+I$213,I$219*I$214,FALSE))+(I$211*_xlfn.NORM.DIST($B148,I$214*I$216+I$213,I$220*I$214,FALSE))+(I$210*_xlfn.NORM.DIST($B148,I$214*I$217+I$213,I$221*I$214,FALSE))+(I$212*_xlfn.NORM.DIST($B148,I$214*I$218+I$213,I$222*I$214,FALSE))</f>
        <v>99.501576708584736</v>
      </c>
      <c r="Y148" s="5">
        <f>BC148+(J$209*_xlfn.NORM.DIST($B148,J$214*J$215+J$213,J$219*J$214,FALSE))+(J$211*_xlfn.NORM.DIST($B148,J$214*J$216+J$213,J$220*J$214,FALSE))+(J$210*_xlfn.NORM.DIST($B148,J$214*J$217+J$213,J$221*J$214,FALSE))+(J$212*_xlfn.NORM.DIST($B148,J$214*J$218+J$213,J$222*J$214,FALSE))</f>
        <v>99.292072632244142</v>
      </c>
      <c r="Z148" s="5">
        <f>BD148+(K$209*_xlfn.NORM.DIST($B148,K$214*K$215+K$213,K$219*K$214,FALSE))+(K$211*_xlfn.NORM.DIST($B148,K$214*K$216+K$213,K$220*K$214,FALSE))+(K$210*_xlfn.NORM.DIST($B148,K$214*K$217+K$213,K$221*K$214,FALSE))+(K$212*_xlfn.NORM.DIST($B148,K$214*K$218+K$213,K$222*K$214,FALSE))</f>
        <v>95.666179959199056</v>
      </c>
      <c r="AA148" s="5">
        <f>BE148+(L$209*_xlfn.NORM.DIST($B148,L$214*L$215+L$213,L$219*L$214,FALSE))+(L$211*_xlfn.NORM.DIST($B148,L$214*L$216+L$213,L$220*L$214,FALSE))+(L$210*_xlfn.NORM.DIST($B148,L$214*L$217+L$213,L$221*L$214,FALSE))+(L$212*_xlfn.NORM.DIST($B148,L$214*L$218+L$213,L$222*L$214,FALSE))</f>
        <v>91.164298180753661</v>
      </c>
      <c r="AB148" s="5">
        <f>BF148+(M$209*_xlfn.NORM.DIST($B148,M$214*M$215+M$213,M$219*M$214,FALSE))+(M$211*_xlfn.NORM.DIST($B148,M$214*M$216+M$213,M$220*M$214,FALSE))+(M$210*_xlfn.NORM.DIST($B148,M$214*M$217+M$213,M$221*M$214,FALSE))+(M$212*_xlfn.NORM.DIST($B148,M$214*M$218+M$213,M$222*M$214,FALSE))</f>
        <v>84.674672943984831</v>
      </c>
      <c r="AC148" s="5">
        <f>BG148+(N$209*_xlfn.NORM.DIST($B148,N$214*N$215+N$213,N$219*N$214,FALSE))+(N$211*_xlfn.NORM.DIST($B148,N$214*N$216+N$213,N$220*N$214,FALSE))+(N$210*_xlfn.NORM.DIST($B148,N$214*N$217+N$213,N$221*N$214,FALSE))+(N$212*_xlfn.NORM.DIST($B148,N$214*N$218+N$213,N$222*N$214,FALSE))</f>
        <v>76.086958064741339</v>
      </c>
      <c r="AD148" s="5">
        <f>BH148+(O$209*_xlfn.NORM.DIST($B148,O$214*O$215+O$213,O$219*O$214,FALSE))+(O$211*_xlfn.NORM.DIST($B148,O$214*O$216+O$213,O$220*O$214,FALSE))+(O$210*_xlfn.NORM.DIST($B148,O$214*O$217+O$213,O$221*O$214,FALSE))+(O$212*_xlfn.NORM.DIST($B148,O$214*O$218+O$213,O$222*O$214,FALSE))</f>
        <v>65.687415629737899</v>
      </c>
      <c r="AE148" s="5"/>
      <c r="AG148" s="5">
        <f t="shared" si="52"/>
        <v>-1.5404080548097312</v>
      </c>
      <c r="AH148" s="5">
        <f t="shared" si="53"/>
        <v>-0.1255883124526207</v>
      </c>
      <c r="AI148" s="5">
        <f t="shared" si="54"/>
        <v>-0.17024495781996052</v>
      </c>
      <c r="AJ148" s="5">
        <f t="shared" si="55"/>
        <v>-0.66069316710841974</v>
      </c>
      <c r="AK148" s="5">
        <f t="shared" si="56"/>
        <v>-0.9498971007157877</v>
      </c>
      <c r="AL148" s="5">
        <f t="shared" si="57"/>
        <v>-0.2601091751815261</v>
      </c>
      <c r="AM148" s="5">
        <f t="shared" si="58"/>
        <v>0.63442329141525988</v>
      </c>
      <c r="AN148" s="5">
        <f t="shared" si="59"/>
        <v>-1.0550726322441477</v>
      </c>
      <c r="AO148" s="5">
        <f t="shared" si="60"/>
        <v>0.94382004080094362</v>
      </c>
      <c r="AP148" s="5">
        <f t="shared" si="61"/>
        <v>-0.70629818075366302</v>
      </c>
      <c r="AQ148" s="5">
        <f t="shared" si="62"/>
        <v>-0.48867294398482386</v>
      </c>
      <c r="AR148" s="5">
        <f t="shared" si="63"/>
        <v>-0.66075806474134424</v>
      </c>
      <c r="AS148" s="5">
        <f t="shared" si="64"/>
        <v>-0.84611562973789489</v>
      </c>
      <c r="AV148" s="2">
        <f t="shared" si="65"/>
        <v>89.816041877151875</v>
      </c>
      <c r="AW148" s="2">
        <f t="shared" si="66"/>
        <v>92.159517900890293</v>
      </c>
      <c r="AX148" s="2">
        <f t="shared" si="67"/>
        <v>93.72223967426379</v>
      </c>
      <c r="AY148" s="2">
        <f t="shared" si="68"/>
        <v>93.876371200922421</v>
      </c>
      <c r="AZ148" s="2">
        <f t="shared" si="69"/>
        <v>95.031142737552315</v>
      </c>
      <c r="BA148" s="2">
        <f t="shared" si="70"/>
        <v>97.786595227287506</v>
      </c>
      <c r="BB148" s="2">
        <f t="shared" si="71"/>
        <v>98.872623099950985</v>
      </c>
      <c r="BC148" s="2">
        <f t="shared" si="72"/>
        <v>98.854302352771384</v>
      </c>
      <c r="BD148" s="2">
        <f t="shared" si="73"/>
        <v>95.278693594612392</v>
      </c>
      <c r="BE148" s="2">
        <f t="shared" si="74"/>
        <v>90.879120002925944</v>
      </c>
      <c r="BF148" s="2">
        <f t="shared" si="75"/>
        <v>84.55525729371378</v>
      </c>
      <c r="BG148" s="2">
        <f t="shared" si="76"/>
        <v>75.941613886593686</v>
      </c>
      <c r="BH148" s="2">
        <f t="shared" si="77"/>
        <v>65.647794417961649</v>
      </c>
      <c r="BK148" s="2" t="str">
        <f>IF(OR($B148&lt;C$229, AND($B148&gt;C$230, $B148&lt;C$231)), C148, "")</f>
        <v/>
      </c>
      <c r="BL148" s="2" t="str">
        <f>IF(OR($B148&lt;D$229, AND($B148&gt;D$230, $B148&lt;D$231)), D148, "")</f>
        <v/>
      </c>
      <c r="BM148" s="2" t="str">
        <f>IF(OR($B148&lt;E$229, AND($B148&gt;E$230, $B148&lt;E$231)), E148, "")</f>
        <v/>
      </c>
      <c r="BN148" s="2" t="str">
        <f>IF(OR($B148&lt;F$229, AND($B148&gt;F$230, $B148&lt;F$231)), F148, "")</f>
        <v/>
      </c>
      <c r="BO148" s="2" t="str">
        <f>IF(OR($B148&lt;G$229, AND($B148&gt;G$230, $B148&lt;G$231)), G148, "")</f>
        <v/>
      </c>
      <c r="BP148" s="2" t="str">
        <f>IF(OR($B148&lt;H$229, AND($B148&gt;H$230, $B148&lt;H$231)), H148, "")</f>
        <v/>
      </c>
      <c r="BQ148" s="2" t="str">
        <f>IF(OR($B148&lt;I$229, AND($B148&gt;I$230, $B148&lt;I$231)), I148, "")</f>
        <v/>
      </c>
      <c r="BR148" s="2" t="str">
        <f>IF(OR($B148&lt;J$229, AND($B148&gt;J$230, $B148&lt;J$231)), J148, "")</f>
        <v/>
      </c>
      <c r="BS148" s="2" t="str">
        <f>IF(OR($B148&lt;K$229, AND($B148&gt;K$230, $B148&lt;K$231)), K148, "")</f>
        <v/>
      </c>
      <c r="BT148" s="2" t="str">
        <f>IF(OR($B148&lt;L$229, AND($B148&gt;L$230, $B148&lt;L$231)), L148, "")</f>
        <v/>
      </c>
      <c r="BU148" s="2" t="str">
        <f>IF(OR($B148&lt;M$229, AND($B148&gt;M$230, $B148&lt;M$231)), M148, "")</f>
        <v/>
      </c>
      <c r="BV148" s="2" t="str">
        <f>IF(OR($B148&lt;N$229, AND($B148&gt;N$230, $B148&lt;N$231)), N148, "")</f>
        <v/>
      </c>
      <c r="BW148" s="2" t="str">
        <f>IF(OR($B148&lt;O$229, AND($B148&gt;O$230, $B148&lt;O$231)), O148, "")</f>
        <v/>
      </c>
      <c r="BZ148" s="2" t="str">
        <f>IF(OR(AND($B148&gt;C$230, $B148&lt;C$231), $B148&gt;C$232), C148, "")</f>
        <v/>
      </c>
      <c r="CA148" s="2" t="str">
        <f>IF(OR(AND($B148&gt;D$230, $B148&lt;D$231), $B148&gt;D$232), D148, "")</f>
        <v/>
      </c>
      <c r="CB148" s="2" t="str">
        <f>IF(OR(AND($B148&gt;E$230, $B148&lt;E$231), $B148&gt;E$232), E148, "")</f>
        <v/>
      </c>
      <c r="CC148" s="2" t="str">
        <f>IF(OR(AND($B148&gt;F$230, $B148&lt;F$231), $B148&gt;F$232), F148, "")</f>
        <v/>
      </c>
      <c r="CD148" s="2" t="str">
        <f>IF(OR(AND($B148&gt;G$230, $B148&lt;G$231), $B148&gt;G$232), G148, "")</f>
        <v/>
      </c>
      <c r="CE148" s="2" t="str">
        <f>IF(OR(AND($B148&gt;H$230, $B148&lt;H$231), $B148&gt;H$232), H148, "")</f>
        <v/>
      </c>
      <c r="CF148" s="2" t="str">
        <f>IF(OR(AND($B148&gt;I$230, $B148&lt;I$231), $B148&gt;I$232), I148, "")</f>
        <v/>
      </c>
      <c r="CG148" s="2" t="str">
        <f>IF(OR(AND($B148&gt;J$230, $B148&lt;J$231), $B148&gt;J$232), J148, "")</f>
        <v/>
      </c>
      <c r="CH148" s="2" t="str">
        <f>IF(OR(AND($B148&gt;K$230, $B148&lt;K$231), $B148&gt;K$232), K148, "")</f>
        <v/>
      </c>
      <c r="CI148" s="2" t="str">
        <f>IF(OR(AND($B148&gt;L$230, $B148&lt;L$231), $B148&gt;L$232), L148, "")</f>
        <v/>
      </c>
      <c r="CJ148" s="2" t="str">
        <f>IF(OR(AND($B148&gt;M$230, $B148&lt;M$231), $B148&gt;M$232), M148, "")</f>
        <v/>
      </c>
      <c r="CK148" s="2" t="str">
        <f>IF(OR(AND($B148&gt;N$230, $B148&lt;N$231), $B148&gt;N$232), N148, "")</f>
        <v/>
      </c>
      <c r="CL148" s="2" t="str">
        <f>IF(OR(AND($B148&gt;O$230, $B148&lt;O$231), $B148&gt;O$232), O148, "")</f>
        <v/>
      </c>
      <c r="CO148" s="2">
        <f>BK$207*$B148+BK$209</f>
        <v>94.388525773257186</v>
      </c>
      <c r="CP148" s="2">
        <f>BL$207*$B148+BL$209</f>
        <v>96.170595711567643</v>
      </c>
      <c r="CQ148" s="2">
        <f>BM$207*$B148+BM$209</f>
        <v>96.378511640772118</v>
      </c>
      <c r="CR148" s="2">
        <f>BN$207*$B148+BN$209</f>
        <v>96.486980842161927</v>
      </c>
      <c r="CS148" s="2">
        <f>BO$207*$B148+BO$209</f>
        <v>97.674468239661181</v>
      </c>
      <c r="CT148" s="2">
        <f>BP$207*$B148+BP$209</f>
        <v>100.77981341276987</v>
      </c>
      <c r="CU148" s="2">
        <f>BQ$207*$B148+BQ$209</f>
        <v>103.25011579413609</v>
      </c>
      <c r="CV148" s="2">
        <f>BR$207*$B148+BR$209</f>
        <v>104.18430379646182</v>
      </c>
      <c r="CW148" s="2">
        <f>BS$207*$B148+BS$209</f>
        <v>100.84471117780208</v>
      </c>
      <c r="CX148" s="2">
        <f>BT$207*$B148+BT$209</f>
        <v>95.576894496909517</v>
      </c>
      <c r="CY148" s="2">
        <f>BU$207*$B148+BU$209</f>
        <v>89.237700377891343</v>
      </c>
      <c r="CZ148" s="2">
        <f>BV$207*$B148+BV$209</f>
        <v>80.092194226690239</v>
      </c>
      <c r="DA148" s="2">
        <f>BW$207*$B148+BW$209</f>
        <v>68.460544030829652</v>
      </c>
      <c r="DD148" s="2">
        <f>BZ$207*$B148+BZ$209</f>
        <v>89.687647226015045</v>
      </c>
      <c r="DE148" s="2">
        <f>CA$207*$B148+CA$209</f>
        <v>92.069771206004077</v>
      </c>
      <c r="DF148" s="2">
        <f>CB$207*$B148+CB$209</f>
        <v>93.664618852449053</v>
      </c>
      <c r="DG148" s="2">
        <f>CC$207*$B148+CC$209</f>
        <v>93.825552747888864</v>
      </c>
      <c r="DH148" s="2">
        <f>CD$207*$B148+CD$209</f>
        <v>94.976690331486651</v>
      </c>
      <c r="DI148" s="2">
        <f>CE$207*$B148+CE$209</f>
        <v>97.722877568026021</v>
      </c>
      <c r="DJ148" s="2">
        <f>CF$207*$B148+CF$209</f>
        <v>98.784854877023307</v>
      </c>
      <c r="DK148" s="2">
        <f>CG$207*$B148+CG$209</f>
        <v>98.743635230632123</v>
      </c>
      <c r="DL148" s="2">
        <f>CH$207*$B148+CH$209</f>
        <v>95.164987442304522</v>
      </c>
      <c r="DM148" s="2">
        <f>CI$207*$B148+CI$209</f>
        <v>90.779345710493942</v>
      </c>
      <c r="DN148" s="2">
        <f>CJ$207*$B148+CJ$209</f>
        <v>84.451336055334892</v>
      </c>
      <c r="DO148" s="2">
        <f>CK$207*$B148+CK$209</f>
        <v>75.864273399627322</v>
      </c>
      <c r="DP148" s="2">
        <f>CL$207*$B148+CL$209</f>
        <v>65.588840601060483</v>
      </c>
      <c r="DS148" s="2">
        <f>POWER(10,($B148-C$227)/C$228)/(1+POWER(10,($B148-C$227)/C$228))</f>
        <v>0.97268709458317149</v>
      </c>
      <c r="DT148" s="2">
        <f>POWER(10,($B148-D$227)/D$228)/(1+POWER(10,($B148-D$227)/D$228))</f>
        <v>0.97811496328007796</v>
      </c>
      <c r="DU148" s="2">
        <f>POWER(10,($B148-E$227)/E$228)/(1+POWER(10,($B148-E$227)/E$228))</f>
        <v>0.97876820261188979</v>
      </c>
      <c r="DV148" s="2">
        <f>POWER(10,($B148-F$227)/F$228)/(1+POWER(10,($B148-F$227)/F$228))</f>
        <v>0.98090556977928123</v>
      </c>
      <c r="DW148" s="2">
        <f>POWER(10,($B148-G$227)/G$228)/(1+POWER(10,($B148-G$227)/G$228))</f>
        <v>0.97981583068766998</v>
      </c>
      <c r="DX148" s="2">
        <f>POWER(10,($B148-H$227)/H$228)/(1+POWER(10,($B148-H$227)/H$228))</f>
        <v>0.97915636359492508</v>
      </c>
      <c r="DY148" s="2">
        <f>POWER(10,($B148-I$227)/I$228)/(1+POWER(10,($B148-I$227)/I$228))</f>
        <v>0.98034421178137243</v>
      </c>
      <c r="DZ148" s="2">
        <f>POWER(10,($B148-J$227)/J$228)/(1+POWER(10,($B148-J$227)/J$228))</f>
        <v>0.9796592788551175</v>
      </c>
      <c r="EA148" s="2">
        <f>POWER(10,($B148-K$227)/K$228)/(1+POWER(10,($B148-K$227)/K$228))</f>
        <v>0.97998033749472391</v>
      </c>
      <c r="EB148" s="2">
        <f>POWER(10,($B148-L$227)/L$228)/(1+POWER(10,($B148-L$227)/L$228))</f>
        <v>0.97920306871823581</v>
      </c>
      <c r="EC148" s="2">
        <f>POWER(10,($B148-M$227)/M$228)/(1+POWER(10,($B148-M$227)/M$228))</f>
        <v>0.97828806347039987</v>
      </c>
      <c r="ED148" s="2">
        <f>POWER(10,($B148-N$227)/N$228)/(1+POWER(10,($B148-N$227)/N$228))</f>
        <v>0.98170720547288848</v>
      </c>
      <c r="EE148" s="2">
        <f>POWER(10,($B148-O$227)/O$228)/(1+POWER(10,($B148-O$227)/O$228))</f>
        <v>0.97947078507828111</v>
      </c>
    </row>
    <row r="149" spans="2:137" x14ac:dyDescent="0.25">
      <c r="B149" s="2">
        <v>143</v>
      </c>
      <c r="C149">
        <v>89.447999999999993</v>
      </c>
      <c r="D149">
        <v>92.78</v>
      </c>
      <c r="E149">
        <v>95.271000000000001</v>
      </c>
      <c r="F149">
        <v>93.457999999999998</v>
      </c>
      <c r="G149">
        <v>94.22</v>
      </c>
      <c r="H149">
        <v>98.846999999999994</v>
      </c>
      <c r="I149">
        <v>100.017</v>
      </c>
      <c r="J149">
        <v>100.017</v>
      </c>
      <c r="K149">
        <v>95.846999999999994</v>
      </c>
      <c r="L149">
        <v>90.474999999999994</v>
      </c>
      <c r="M149">
        <v>84.661000000000001</v>
      </c>
      <c r="N149">
        <v>75.196700000000007</v>
      </c>
      <c r="O149">
        <v>65.285700000000006</v>
      </c>
      <c r="R149" s="5">
        <f>AV149+(C$209*_xlfn.NORM.DIST($B149,C$214*C$215+C$213,C$219*C$214,FALSE))+(C$211*_xlfn.NORM.DIST($B149,C$214*C$216+C$213,C$220*C$214,FALSE))+(C$210*_xlfn.NORM.DIST($B149,C$214*C$217+C$213,C$221*C$214,FALSE))+(C$212*_xlfn.NORM.DIST($B149,C$214*C$218+C$213,C$222*C$214,FALSE))</f>
        <v>89.726179380137907</v>
      </c>
      <c r="S149" s="5">
        <f>AW149+(D$209*_xlfn.NORM.DIST($B149,D$214*D$215+D$213,D$219*D$214,FALSE))+(D$211*_xlfn.NORM.DIST($B149,D$214*D$216+D$213,D$220*D$214,FALSE))+(D$210*_xlfn.NORM.DIST($B149,D$214*D$217+D$213,D$221*D$214,FALSE))+(D$212*_xlfn.NORM.DIST($B149,D$214*D$218+D$213,D$222*D$214,FALSE))</f>
        <v>92.13214975588572</v>
      </c>
      <c r="T149" s="5">
        <f>AX149+(E$209*_xlfn.NORM.DIST($B149,E$214*E$215+E$213,E$219*E$214,FALSE))+(E$211*_xlfn.NORM.DIST($B149,E$214*E$216+E$213,E$220*E$214,FALSE))+(E$210*_xlfn.NORM.DIST($B149,E$214*E$217+E$213,E$221*E$214,FALSE))+(E$212*_xlfn.NORM.DIST($B149,E$214*E$218+E$213,E$222*E$214,FALSE))</f>
        <v>93.964812485242163</v>
      </c>
      <c r="U149" s="5">
        <f>AY149+(F$209*_xlfn.NORM.DIST($B149,F$214*F$215+F$213,F$219*F$214,FALSE))+(F$211*_xlfn.NORM.DIST($B149,F$214*F$216+F$213,F$220*F$214,FALSE))+(F$210*_xlfn.NORM.DIST($B149,F$214*F$217+F$213,F$221*F$214,FALSE))+(F$212*_xlfn.NORM.DIST($B149,F$214*F$218+F$213,F$222*F$214,FALSE))</f>
        <v>94.243818643887579</v>
      </c>
      <c r="V149" s="5">
        <f>AZ149+(G$209*_xlfn.NORM.DIST($B149,G$214*G$215+G$213,G$219*G$214,FALSE))+(G$211*_xlfn.NORM.DIST($B149,G$214*G$216+G$213,G$220*G$214,FALSE))+(G$210*_xlfn.NORM.DIST($B149,G$214*G$217+G$213,G$221*G$214,FALSE))+(G$212*_xlfn.NORM.DIST($B149,G$214*G$218+G$213,G$222*G$214,FALSE))</f>
        <v>95.354007846672062</v>
      </c>
      <c r="W149" s="5">
        <f>BA149+(H$209*_xlfn.NORM.DIST($B149,H$214*H$215+H$213,H$219*H$214,FALSE))+(H$211*_xlfn.NORM.DIST($B149,H$214*H$216+H$213,H$220*H$214,FALSE))+(H$210*_xlfn.NORM.DIST($B149,H$214*H$217+H$213,H$221*H$214,FALSE))+(H$212*_xlfn.NORM.DIST($B149,H$214*H$218+H$213,H$222*H$214,FALSE))</f>
        <v>98.258591140418375</v>
      </c>
      <c r="X149" s="5">
        <f>BB149+(I$209*_xlfn.NORM.DIST($B149,I$214*I$215+I$213,I$219*I$214,FALSE))+(I$211*_xlfn.NORM.DIST($B149,I$214*I$216+I$213,I$220*I$214,FALSE))+(I$210*_xlfn.NORM.DIST($B149,I$214*I$217+I$213,I$221*I$214,FALSE))+(I$212*_xlfn.NORM.DIST($B149,I$214*I$218+I$213,I$222*I$214,FALSE))</f>
        <v>99.867808384858648</v>
      </c>
      <c r="Y149" s="5">
        <f>BC149+(J$209*_xlfn.NORM.DIST($B149,J$214*J$215+J$213,J$219*J$214,FALSE))+(J$211*_xlfn.NORM.DIST($B149,J$214*J$216+J$213,J$220*J$214,FALSE))+(J$210*_xlfn.NORM.DIST($B149,J$214*J$217+J$213,J$221*J$214,FALSE))+(J$212*_xlfn.NORM.DIST($B149,J$214*J$218+J$213,J$222*J$214,FALSE))</f>
        <v>99.539894331633548</v>
      </c>
      <c r="Z149" s="5">
        <f>BD149+(K$209*_xlfn.NORM.DIST($B149,K$214*K$215+K$213,K$219*K$214,FALSE))+(K$211*_xlfn.NORM.DIST($B149,K$214*K$216+K$213,K$220*K$214,FALSE))+(K$210*_xlfn.NORM.DIST($B149,K$214*K$217+K$213,K$221*K$214,FALSE))+(K$212*_xlfn.NORM.DIST($B149,K$214*K$218+K$213,K$222*K$214,FALSE))</f>
        <v>95.877850776412245</v>
      </c>
      <c r="AA149" s="5">
        <f>BE149+(L$209*_xlfn.NORM.DIST($B149,L$214*L$215+L$213,L$219*L$214,FALSE))+(L$211*_xlfn.NORM.DIST($B149,L$214*L$216+L$213,L$220*L$214,FALSE))+(L$210*_xlfn.NORM.DIST($B149,L$214*L$217+L$213,L$221*L$214,FALSE))+(L$212*_xlfn.NORM.DIST($B149,L$214*L$218+L$213,L$222*L$214,FALSE))</f>
        <v>91.324591884717051</v>
      </c>
      <c r="AB149" s="5">
        <f>BF149+(M$209*_xlfn.NORM.DIST($B149,M$214*M$215+M$213,M$219*M$214,FALSE))+(M$211*_xlfn.NORM.DIST($B149,M$214*M$216+M$213,M$220*M$214,FALSE))+(M$210*_xlfn.NORM.DIST($B149,M$214*M$217+M$213,M$221*M$214,FALSE))+(M$212*_xlfn.NORM.DIST($B149,M$214*M$218+M$213,M$222*M$214,FALSE))</f>
        <v>84.719820678792814</v>
      </c>
      <c r="AC149" s="5">
        <f>BG149+(N$209*_xlfn.NORM.DIST($B149,N$214*N$215+N$213,N$219*N$214,FALSE))+(N$211*_xlfn.NORM.DIST($B149,N$214*N$216+N$213,N$220*N$214,FALSE))+(N$210*_xlfn.NORM.DIST($B149,N$214*N$217+N$213,N$221*N$214,FALSE))+(N$212*_xlfn.NORM.DIST($B149,N$214*N$218+N$213,N$222*N$214,FALSE))</f>
        <v>76.164750535270556</v>
      </c>
      <c r="AD149" s="5">
        <f>BH149+(O$209*_xlfn.NORM.DIST($B149,O$214*O$215+O$213,O$219*O$214,FALSE))+(O$211*_xlfn.NORM.DIST($B149,O$214*O$216+O$213,O$220*O$214,FALSE))+(O$210*_xlfn.NORM.DIST($B149,O$214*O$217+O$213,O$221*O$214,FALSE))+(O$212*_xlfn.NORM.DIST($B149,O$214*O$218+O$213,O$222*O$214,FALSE))</f>
        <v>65.695672817473408</v>
      </c>
      <c r="AE149" s="5"/>
      <c r="AG149" s="5">
        <f t="shared" si="52"/>
        <v>-0.27817938013791377</v>
      </c>
      <c r="AH149" s="5">
        <f t="shared" si="53"/>
        <v>0.64785024411428083</v>
      </c>
      <c r="AI149" s="5">
        <f t="shared" si="54"/>
        <v>1.3061875147578377</v>
      </c>
      <c r="AJ149" s="5">
        <f t="shared" si="55"/>
        <v>-0.78581864388758049</v>
      </c>
      <c r="AK149" s="5">
        <f t="shared" si="56"/>
        <v>-1.1340078466720627</v>
      </c>
      <c r="AL149" s="5">
        <f t="shared" si="57"/>
        <v>0.58840885958161948</v>
      </c>
      <c r="AM149" s="5">
        <f t="shared" si="58"/>
        <v>0.14919161514134771</v>
      </c>
      <c r="AN149" s="5">
        <f t="shared" si="59"/>
        <v>0.4771056683664483</v>
      </c>
      <c r="AO149" s="5">
        <f t="shared" si="60"/>
        <v>-3.085077641225098E-2</v>
      </c>
      <c r="AP149" s="5">
        <f t="shared" si="61"/>
        <v>-0.84959188471705716</v>
      </c>
      <c r="AQ149" s="5">
        <f t="shared" si="62"/>
        <v>-5.8820678792812942E-2</v>
      </c>
      <c r="AR149" s="5">
        <f t="shared" si="63"/>
        <v>-0.96805053527054952</v>
      </c>
      <c r="AS149" s="5">
        <f t="shared" si="64"/>
        <v>-0.40997281747340253</v>
      </c>
      <c r="AV149" s="2">
        <f t="shared" si="65"/>
        <v>89.726028245455765</v>
      </c>
      <c r="AW149" s="2">
        <f t="shared" si="66"/>
        <v>92.08523661573301</v>
      </c>
      <c r="AX149" s="2">
        <f t="shared" si="67"/>
        <v>93.665626816222115</v>
      </c>
      <c r="AY149" s="2">
        <f t="shared" si="68"/>
        <v>93.821124178800659</v>
      </c>
      <c r="AZ149" s="2">
        <f t="shared" si="69"/>
        <v>95.000004808987967</v>
      </c>
      <c r="BA149" s="2">
        <f t="shared" si="70"/>
        <v>97.762469739933508</v>
      </c>
      <c r="BB149" s="2">
        <f t="shared" si="71"/>
        <v>98.826961422293223</v>
      </c>
      <c r="BC149" s="2">
        <f t="shared" si="72"/>
        <v>98.793817592415337</v>
      </c>
      <c r="BD149" s="2">
        <f t="shared" si="73"/>
        <v>95.20572662922153</v>
      </c>
      <c r="BE149" s="2">
        <f t="shared" si="74"/>
        <v>90.812625839556773</v>
      </c>
      <c r="BF149" s="2">
        <f t="shared" si="75"/>
        <v>84.492451437865611</v>
      </c>
      <c r="BG149" s="2">
        <f t="shared" si="76"/>
        <v>75.896488253507968</v>
      </c>
      <c r="BH149" s="2">
        <f t="shared" si="77"/>
        <v>65.6178245192296</v>
      </c>
      <c r="BK149" s="2" t="str">
        <f>IF(OR($B149&lt;C$229, AND($B149&gt;C$230, $B149&lt;C$231)), C149, "")</f>
        <v/>
      </c>
      <c r="BL149" s="2" t="str">
        <f>IF(OR($B149&lt;D$229, AND($B149&gt;D$230, $B149&lt;D$231)), D149, "")</f>
        <v/>
      </c>
      <c r="BM149" s="2" t="str">
        <f>IF(OR($B149&lt;E$229, AND($B149&gt;E$230, $B149&lt;E$231)), E149, "")</f>
        <v/>
      </c>
      <c r="BN149" s="2" t="str">
        <f>IF(OR($B149&lt;F$229, AND($B149&gt;F$230, $B149&lt;F$231)), F149, "")</f>
        <v/>
      </c>
      <c r="BO149" s="2" t="str">
        <f>IF(OR($B149&lt;G$229, AND($B149&gt;G$230, $B149&lt;G$231)), G149, "")</f>
        <v/>
      </c>
      <c r="BP149" s="2" t="str">
        <f>IF(OR($B149&lt;H$229, AND($B149&gt;H$230, $B149&lt;H$231)), H149, "")</f>
        <v/>
      </c>
      <c r="BQ149" s="2" t="str">
        <f>IF(OR($B149&lt;I$229, AND($B149&gt;I$230, $B149&lt;I$231)), I149, "")</f>
        <v/>
      </c>
      <c r="BR149" s="2" t="str">
        <f>IF(OR($B149&lt;J$229, AND($B149&gt;J$230, $B149&lt;J$231)), J149, "")</f>
        <v/>
      </c>
      <c r="BS149" s="2" t="str">
        <f>IF(OR($B149&lt;K$229, AND($B149&gt;K$230, $B149&lt;K$231)), K149, "")</f>
        <v/>
      </c>
      <c r="BT149" s="2" t="str">
        <f>IF(OR($B149&lt;L$229, AND($B149&gt;L$230, $B149&lt;L$231)), L149, "")</f>
        <v/>
      </c>
      <c r="BU149" s="2" t="str">
        <f>IF(OR($B149&lt;M$229, AND($B149&gt;M$230, $B149&lt;M$231)), M149, "")</f>
        <v/>
      </c>
      <c r="BV149" s="2" t="str">
        <f>IF(OR($B149&lt;N$229, AND($B149&gt;N$230, $B149&lt;N$231)), N149, "")</f>
        <v/>
      </c>
      <c r="BW149" s="2" t="str">
        <f>IF(OR($B149&lt;O$229, AND($B149&gt;O$230, $B149&lt;O$231)), O149, "")</f>
        <v/>
      </c>
      <c r="BZ149" s="2" t="str">
        <f>IF(OR(AND($B149&gt;C$230, $B149&lt;C$231), $B149&gt;C$232), C149, "")</f>
        <v/>
      </c>
      <c r="CA149" s="2" t="str">
        <f>IF(OR(AND($B149&gt;D$230, $B149&lt;D$231), $B149&gt;D$232), D149, "")</f>
        <v/>
      </c>
      <c r="CB149" s="2" t="str">
        <f>IF(OR(AND($B149&gt;E$230, $B149&lt;E$231), $B149&gt;E$232), E149, "")</f>
        <v/>
      </c>
      <c r="CC149" s="2" t="str">
        <f>IF(OR(AND($B149&gt;F$230, $B149&lt;F$231), $B149&gt;F$232), F149, "")</f>
        <v/>
      </c>
      <c r="CD149" s="2" t="str">
        <f>IF(OR(AND($B149&gt;G$230, $B149&lt;G$231), $B149&gt;G$232), G149, "")</f>
        <v/>
      </c>
      <c r="CE149" s="2" t="str">
        <f>IF(OR(AND($B149&gt;H$230, $B149&lt;H$231), $B149&gt;H$232), H149, "")</f>
        <v/>
      </c>
      <c r="CF149" s="2" t="str">
        <f>IF(OR(AND($B149&gt;I$230, $B149&lt;I$231), $B149&gt;I$232), I149, "")</f>
        <v/>
      </c>
      <c r="CG149" s="2" t="str">
        <f>IF(OR(AND($B149&gt;J$230, $B149&lt;J$231), $B149&gt;J$232), J149, "")</f>
        <v/>
      </c>
      <c r="CH149" s="2" t="str">
        <f>IF(OR(AND($B149&gt;K$230, $B149&lt;K$231), $B149&gt;K$232), K149, "")</f>
        <v/>
      </c>
      <c r="CI149" s="2" t="str">
        <f>IF(OR(AND($B149&gt;L$230, $B149&lt;L$231), $B149&gt;L$232), L149, "")</f>
        <v/>
      </c>
      <c r="CJ149" s="2" t="str">
        <f>IF(OR(AND($B149&gt;M$230, $B149&lt;M$231), $B149&gt;M$232), M149, "")</f>
        <v/>
      </c>
      <c r="CK149" s="2" t="str">
        <f>IF(OR(AND($B149&gt;N$230, $B149&lt;N$231), $B149&gt;N$232), N149, "")</f>
        <v/>
      </c>
      <c r="CL149" s="2" t="str">
        <f>IF(OR(AND($B149&gt;O$230, $B149&lt;O$231), $B149&gt;O$232), O149, "")</f>
        <v/>
      </c>
      <c r="CO149" s="2">
        <f>BK$207*$B149+BK$209</f>
        <v>94.403840010295013</v>
      </c>
      <c r="CP149" s="2">
        <f>BL$207*$B149+BL$209</f>
        <v>96.179005418635455</v>
      </c>
      <c r="CQ149" s="2">
        <f>BM$207*$B149+BM$209</f>
        <v>96.375037090394244</v>
      </c>
      <c r="CR149" s="2">
        <f>BN$207*$B149+BN$209</f>
        <v>96.485245661168548</v>
      </c>
      <c r="CS149" s="2">
        <f>BO$207*$B149+BO$209</f>
        <v>97.693551547779947</v>
      </c>
      <c r="CT149" s="2">
        <f>BP$207*$B149+BP$209</f>
        <v>100.81737630691416</v>
      </c>
      <c r="CU149" s="2">
        <f>BQ$207*$B149+BQ$209</f>
        <v>103.2940453484123</v>
      </c>
      <c r="CV149" s="2">
        <f>BR$207*$B149+BR$209</f>
        <v>104.23417558902457</v>
      </c>
      <c r="CW149" s="2">
        <f>BS$207*$B149+BS$209</f>
        <v>100.88701118244055</v>
      </c>
      <c r="CX149" s="2">
        <f>BT$207*$B149+BT$209</f>
        <v>95.607150785767388</v>
      </c>
      <c r="CY149" s="2">
        <f>BU$207*$B149+BU$209</f>
        <v>89.275376530641566</v>
      </c>
      <c r="CZ149" s="2">
        <f>BV$207*$B149+BV$209</f>
        <v>80.135629886020411</v>
      </c>
      <c r="DA149" s="2">
        <f>BW$207*$B149+BW$209</f>
        <v>68.491379043289143</v>
      </c>
      <c r="DD149" s="2">
        <f>BZ$207*$B149+BZ$209</f>
        <v>89.606233577303598</v>
      </c>
      <c r="DE149" s="2">
        <f>CA$207*$B149+CA$209</f>
        <v>92.001699266777166</v>
      </c>
      <c r="DF149" s="2">
        <f>CB$207*$B149+CB$209</f>
        <v>93.612024731290248</v>
      </c>
      <c r="DG149" s="2">
        <f>CC$207*$B149+CC$209</f>
        <v>93.773827186126582</v>
      </c>
      <c r="DH149" s="2">
        <f>CD$207*$B149+CD$209</f>
        <v>94.949400098515554</v>
      </c>
      <c r="DI149" s="2">
        <f>CE$207*$B149+CE$209</f>
        <v>97.703160908106327</v>
      </c>
      <c r="DJ149" s="2">
        <f>CF$207*$B149+CF$209</f>
        <v>98.74527761216784</v>
      </c>
      <c r="DK149" s="2">
        <f>CG$207*$B149+CG$209</f>
        <v>98.690798251126935</v>
      </c>
      <c r="DL149" s="2">
        <f>CH$207*$B149+CH$209</f>
        <v>95.099877830954568</v>
      </c>
      <c r="DM149" s="2">
        <f>CI$207*$B149+CI$209</f>
        <v>90.719756560615465</v>
      </c>
      <c r="DN149" s="2">
        <f>CJ$207*$B149+CJ$209</f>
        <v>84.395640286431785</v>
      </c>
      <c r="DO149" s="2">
        <f>CK$207*$B149+CK$209</f>
        <v>75.824447871932563</v>
      </c>
      <c r="DP149" s="2">
        <f>CL$207*$B149+CL$209</f>
        <v>65.562895695781023</v>
      </c>
      <c r="DS149" s="2">
        <f>POWER(10,($B149-C$227)/C$228)/(1+POWER(10,($B149-C$227)/C$228))</f>
        <v>0.97503032609586537</v>
      </c>
      <c r="DT149" s="2">
        <f>POWER(10,($B149-D$227)/D$228)/(1+POWER(10,($B149-D$227)/D$228))</f>
        <v>0.98000210041615399</v>
      </c>
      <c r="DU149" s="2">
        <f>POWER(10,($B149-E$227)/E$228)/(1+POWER(10,($B149-E$227)/E$228))</f>
        <v>0.98060012842314681</v>
      </c>
      <c r="DV149" s="2">
        <f>POWER(10,($B149-F$227)/F$228)/(1+POWER(10,($B149-F$227)/F$228))</f>
        <v>0.98255636556678927</v>
      </c>
      <c r="DW149" s="2">
        <f>POWER(10,($B149-G$227)/G$228)/(1+POWER(10,($B149-G$227)/G$228))</f>
        <v>0.98155906792754977</v>
      </c>
      <c r="DX149" s="2">
        <f>POWER(10,($B149-H$227)/H$228)/(1+POWER(10,($B149-H$227)/H$228))</f>
        <v>0.9809554496937205</v>
      </c>
      <c r="DY149" s="2">
        <f>POWER(10,($B149-I$227)/I$228)/(1+POWER(10,($B149-I$227)/I$228))</f>
        <v>0.98204265091960663</v>
      </c>
      <c r="DZ149" s="2">
        <f>POWER(10,($B149-J$227)/J$228)/(1+POWER(10,($B149-J$227)/J$228))</f>
        <v>0.98141578048744738</v>
      </c>
      <c r="EA149" s="2">
        <f>POWER(10,($B149-K$227)/K$228)/(1+POWER(10,($B149-K$227)/K$228))</f>
        <v>0.9817096320685641</v>
      </c>
      <c r="EB149" s="2">
        <f>POWER(10,($B149-L$227)/L$228)/(1+POWER(10,($B149-L$227)/L$228))</f>
        <v>0.98099820176907848</v>
      </c>
      <c r="EC149" s="2">
        <f>POWER(10,($B149-M$227)/M$228)/(1+POWER(10,($B149-M$227)/M$228))</f>
        <v>0.98016057700891113</v>
      </c>
      <c r="ED149" s="2">
        <f>POWER(10,($B149-N$227)/N$228)/(1+POWER(10,($B149-N$227)/N$228))</f>
        <v>0.98328987703604287</v>
      </c>
      <c r="EE149" s="2">
        <f>POWER(10,($B149-O$227)/O$228)/(1+POWER(10,($B149-O$227)/O$228))</f>
        <v>0.9812432522468264</v>
      </c>
    </row>
    <row r="150" spans="2:137" x14ac:dyDescent="0.25">
      <c r="B150" s="2">
        <v>144</v>
      </c>
      <c r="C150">
        <v>89.483000000000004</v>
      </c>
      <c r="D150">
        <v>92.3</v>
      </c>
      <c r="E150">
        <v>94.254000000000005</v>
      </c>
      <c r="F150">
        <v>94.507999999999996</v>
      </c>
      <c r="G150">
        <v>95.763000000000005</v>
      </c>
      <c r="H150">
        <v>98.424000000000007</v>
      </c>
      <c r="I150">
        <v>100.559</v>
      </c>
      <c r="J150">
        <v>100.23699999999999</v>
      </c>
      <c r="K150">
        <v>95.813999999999993</v>
      </c>
      <c r="L150">
        <v>92.305000000000007</v>
      </c>
      <c r="M150">
        <v>85.593000000000004</v>
      </c>
      <c r="N150">
        <v>76.754099999999994</v>
      </c>
      <c r="O150">
        <v>65.777799999999999</v>
      </c>
      <c r="R150" s="5">
        <f>AV150+(C$209*_xlfn.NORM.DIST($B150,C$214*C$215+C$213,C$219*C$214,FALSE))+(C$211*_xlfn.NORM.DIST($B150,C$214*C$216+C$213,C$220*C$214,FALSE))+(C$210*_xlfn.NORM.DIST($B150,C$214*C$217+C$213,C$221*C$214,FALSE))+(C$212*_xlfn.NORM.DIST($B150,C$214*C$218+C$213,C$222*C$214,FALSE))</f>
        <v>89.636581513572324</v>
      </c>
      <c r="S150" s="5">
        <f>AW150+(D$209*_xlfn.NORM.DIST($B150,D$214*D$215+D$213,D$219*D$214,FALSE))+(D$211*_xlfn.NORM.DIST($B150,D$214*D$216+D$213,D$220*D$214,FALSE))+(D$210*_xlfn.NORM.DIST($B150,D$214*D$217+D$213,D$221*D$214,FALSE))+(D$212*_xlfn.NORM.DIST($B150,D$214*D$218+D$213,D$222*D$214,FALSE))</f>
        <v>92.091631693807059</v>
      </c>
      <c r="T150" s="5">
        <f>AX150+(E$209*_xlfn.NORM.DIST($B150,E$214*E$215+E$213,E$219*E$214,FALSE))+(E$211*_xlfn.NORM.DIST($B150,E$214*E$216+E$213,E$220*E$214,FALSE))+(E$210*_xlfn.NORM.DIST($B150,E$214*E$217+E$213,E$221*E$214,FALSE))+(E$212*_xlfn.NORM.DIST($B150,E$214*E$218+E$213,E$222*E$214,FALSE))</f>
        <v>94.089175219656866</v>
      </c>
      <c r="U150" s="5">
        <f>AY150+(F$209*_xlfn.NORM.DIST($B150,F$214*F$215+F$213,F$219*F$214,FALSE))+(F$211*_xlfn.NORM.DIST($B150,F$214*F$216+F$213,F$220*F$214,FALSE))+(F$210*_xlfn.NORM.DIST($B150,F$214*F$217+F$213,F$221*F$214,FALSE))+(F$212*_xlfn.NORM.DIST($B150,F$214*F$218+F$213,F$222*F$214,FALSE))</f>
        <v>94.420273493389416</v>
      </c>
      <c r="V150" s="5">
        <f>AZ150+(G$209*_xlfn.NORM.DIST($B150,G$214*G$215+G$213,G$219*G$214,FALSE))+(G$211*_xlfn.NORM.DIST($B150,G$214*G$216+G$213,G$220*G$214,FALSE))+(G$210*_xlfn.NORM.DIST($B150,G$214*G$217+G$213,G$221*G$214,FALSE))+(G$212*_xlfn.NORM.DIST($B150,G$214*G$218+G$213,G$222*G$214,FALSE))</f>
        <v>95.544923051852592</v>
      </c>
      <c r="W150" s="5">
        <f>BA150+(H$209*_xlfn.NORM.DIST($B150,H$214*H$215+H$213,H$219*H$214,FALSE))+(H$211*_xlfn.NORM.DIST($B150,H$214*H$216+H$213,H$220*H$214,FALSE))+(H$210*_xlfn.NORM.DIST($B150,H$214*H$217+H$213,H$221*H$214,FALSE))+(H$212*_xlfn.NORM.DIST($B150,H$214*H$218+H$213,H$222*H$214,FALSE))</f>
        <v>98.551708309051435</v>
      </c>
      <c r="X150" s="5">
        <f>BB150+(I$209*_xlfn.NORM.DIST($B150,I$214*I$215+I$213,I$219*I$214,FALSE))+(I$211*_xlfn.NORM.DIST($B150,I$214*I$216+I$213,I$220*I$214,FALSE))+(I$210*_xlfn.NORM.DIST($B150,I$214*I$217+I$213,I$221*I$214,FALSE))+(I$212*_xlfn.NORM.DIST($B150,I$214*I$218+I$213,I$222*I$214,FALSE))</f>
        <v>100.41708607063732</v>
      </c>
      <c r="Y150" s="5">
        <f>BC150+(J$209*_xlfn.NORM.DIST($B150,J$214*J$215+J$213,J$219*J$214,FALSE))+(J$211*_xlfn.NORM.DIST($B150,J$214*J$216+J$213,J$220*J$214,FALSE))+(J$210*_xlfn.NORM.DIST($B150,J$214*J$217+J$213,J$221*J$214,FALSE))+(J$212*_xlfn.NORM.DIST($B150,J$214*J$218+J$213,J$222*J$214,FALSE))</f>
        <v>99.941428865474492</v>
      </c>
      <c r="Z150" s="5">
        <f>BD150+(K$209*_xlfn.NORM.DIST($B150,K$214*K$215+K$213,K$219*K$214,FALSE))+(K$211*_xlfn.NORM.DIST($B150,K$214*K$216+K$213,K$220*K$214,FALSE))+(K$210*_xlfn.NORM.DIST($B150,K$214*K$217+K$213,K$221*K$214,FALSE))+(K$212*_xlfn.NORM.DIST($B150,K$214*K$218+K$213,K$222*K$214,FALSE))</f>
        <v>96.241287715124969</v>
      </c>
      <c r="AA150" s="5">
        <f>BE150+(L$209*_xlfn.NORM.DIST($B150,L$214*L$215+L$213,L$219*L$214,FALSE))+(L$211*_xlfn.NORM.DIST($B150,L$214*L$216+L$213,L$220*L$214,FALSE))+(L$210*_xlfn.NORM.DIST($B150,L$214*L$217+L$213,L$221*L$214,FALSE))+(L$212*_xlfn.NORM.DIST($B150,L$214*L$218+L$213,L$222*L$214,FALSE))</f>
        <v>91.62070115505594</v>
      </c>
      <c r="AB150" s="5">
        <f>BF150+(M$209*_xlfn.NORM.DIST($B150,M$214*M$215+M$213,M$219*M$214,FALSE))+(M$211*_xlfn.NORM.DIST($B150,M$214*M$216+M$213,M$220*M$214,FALSE))+(M$210*_xlfn.NORM.DIST($B150,M$214*M$217+M$213,M$221*M$214,FALSE))+(M$212*_xlfn.NORM.DIST($B150,M$214*M$218+M$213,M$222*M$214,FALSE))</f>
        <v>84.843741829249737</v>
      </c>
      <c r="AC150" s="5">
        <f>BG150+(N$209*_xlfn.NORM.DIST($B150,N$214*N$215+N$213,N$219*N$214,FALSE))+(N$211*_xlfn.NORM.DIST($B150,N$214*N$216+N$213,N$220*N$214,FALSE))+(N$210*_xlfn.NORM.DIST($B150,N$214*N$217+N$213,N$221*N$214,FALSE))+(N$212*_xlfn.NORM.DIST($B150,N$214*N$218+N$213,N$222*N$214,FALSE))</f>
        <v>76.323922450927043</v>
      </c>
      <c r="AD150" s="5">
        <f>BH150+(O$209*_xlfn.NORM.DIST($B150,O$214*O$215+O$213,O$219*O$214,FALSE))+(O$211*_xlfn.NORM.DIST($B150,O$214*O$216+O$213,O$220*O$214,FALSE))+(O$210*_xlfn.NORM.DIST($B150,O$214*O$217+O$213,O$221*O$214,FALSE))+(O$212*_xlfn.NORM.DIST($B150,O$214*O$218+O$213,O$222*O$214,FALSE))</f>
        <v>65.737049255503578</v>
      </c>
      <c r="AE150" s="5"/>
      <c r="AG150" s="5">
        <f t="shared" si="52"/>
        <v>-0.15358151357231975</v>
      </c>
      <c r="AH150" s="5">
        <f t="shared" si="53"/>
        <v>0.20836830619293778</v>
      </c>
      <c r="AI150" s="5">
        <f t="shared" si="54"/>
        <v>0.16482478034313885</v>
      </c>
      <c r="AJ150" s="5">
        <f t="shared" si="55"/>
        <v>8.7726506610579236E-2</v>
      </c>
      <c r="AK150" s="5">
        <f t="shared" si="56"/>
        <v>0.21807694814741296</v>
      </c>
      <c r="AL150" s="5">
        <f t="shared" si="57"/>
        <v>-0.12770830905142816</v>
      </c>
      <c r="AM150" s="5">
        <f t="shared" si="58"/>
        <v>0.14191392936267277</v>
      </c>
      <c r="AN150" s="5">
        <f t="shared" si="59"/>
        <v>0.29557113452550254</v>
      </c>
      <c r="AO150" s="5">
        <f t="shared" si="60"/>
        <v>-0.42728771512497588</v>
      </c>
      <c r="AP150" s="5">
        <f t="shared" si="61"/>
        <v>0.68429884494406679</v>
      </c>
      <c r="AQ150" s="5">
        <f t="shared" si="62"/>
        <v>0.74925817075026657</v>
      </c>
      <c r="AR150" s="5">
        <f t="shared" si="63"/>
        <v>0.43017754907295114</v>
      </c>
      <c r="AS150" s="5">
        <f t="shared" si="64"/>
        <v>4.0750744496421021E-2</v>
      </c>
      <c r="AV150" s="2">
        <f t="shared" si="65"/>
        <v>89.636522127683165</v>
      </c>
      <c r="AW150" s="2">
        <f t="shared" si="66"/>
        <v>92.011345944142604</v>
      </c>
      <c r="AX150" s="2">
        <f t="shared" si="67"/>
        <v>93.609270435425358</v>
      </c>
      <c r="AY150" s="2">
        <f t="shared" si="68"/>
        <v>93.766099811155854</v>
      </c>
      <c r="AZ150" s="2">
        <f t="shared" si="69"/>
        <v>94.969118111211955</v>
      </c>
      <c r="BA150" s="2">
        <f t="shared" si="70"/>
        <v>97.738621886822358</v>
      </c>
      <c r="BB150" s="2">
        <f t="shared" si="71"/>
        <v>98.781684542510803</v>
      </c>
      <c r="BC150" s="2">
        <f t="shared" si="72"/>
        <v>98.73381357814587</v>
      </c>
      <c r="BD150" s="2">
        <f t="shared" si="73"/>
        <v>95.133253670210308</v>
      </c>
      <c r="BE150" s="2">
        <f t="shared" si="74"/>
        <v>90.746566662813834</v>
      </c>
      <c r="BF150" s="2">
        <f t="shared" si="75"/>
        <v>84.430084139578696</v>
      </c>
      <c r="BG150" s="2">
        <f t="shared" si="76"/>
        <v>75.851691450405781</v>
      </c>
      <c r="BH150" s="2">
        <f t="shared" si="77"/>
        <v>65.588102190221605</v>
      </c>
      <c r="BK150" s="2" t="str">
        <f>IF(OR($B150&lt;C$229, AND($B150&gt;C$230, $B150&lt;C$231)), C150, "")</f>
        <v/>
      </c>
      <c r="BL150" s="2" t="str">
        <f>IF(OR($B150&lt;D$229, AND($B150&gt;D$230, $B150&lt;D$231)), D150, "")</f>
        <v/>
      </c>
      <c r="BM150" s="2" t="str">
        <f>IF(OR($B150&lt;E$229, AND($B150&gt;E$230, $B150&lt;E$231)), E150, "")</f>
        <v/>
      </c>
      <c r="BN150" s="2" t="str">
        <f>IF(OR($B150&lt;F$229, AND($B150&gt;F$230, $B150&lt;F$231)), F150, "")</f>
        <v/>
      </c>
      <c r="BO150" s="2" t="str">
        <f>IF(OR($B150&lt;G$229, AND($B150&gt;G$230, $B150&lt;G$231)), G150, "")</f>
        <v/>
      </c>
      <c r="BP150" s="2" t="str">
        <f>IF(OR($B150&lt;H$229, AND($B150&gt;H$230, $B150&lt;H$231)), H150, "")</f>
        <v/>
      </c>
      <c r="BQ150" s="2" t="str">
        <f>IF(OR($B150&lt;I$229, AND($B150&gt;I$230, $B150&lt;I$231)), I150, "")</f>
        <v/>
      </c>
      <c r="BR150" s="2" t="str">
        <f>IF(OR($B150&lt;J$229, AND($B150&gt;J$230, $B150&lt;J$231)), J150, "")</f>
        <v/>
      </c>
      <c r="BS150" s="2" t="str">
        <f>IF(OR($B150&lt;K$229, AND($B150&gt;K$230, $B150&lt;K$231)), K150, "")</f>
        <v/>
      </c>
      <c r="BT150" s="2" t="str">
        <f>IF(OR($B150&lt;L$229, AND($B150&gt;L$230, $B150&lt;L$231)), L150, "")</f>
        <v/>
      </c>
      <c r="BU150" s="2" t="str">
        <f>IF(OR($B150&lt;M$229, AND($B150&gt;M$230, $B150&lt;M$231)), M150, "")</f>
        <v/>
      </c>
      <c r="BV150" s="2" t="str">
        <f>IF(OR($B150&lt;N$229, AND($B150&gt;N$230, $B150&lt;N$231)), N150, "")</f>
        <v/>
      </c>
      <c r="BW150" s="2" t="str">
        <f>IF(OR($B150&lt;O$229, AND($B150&gt;O$230, $B150&lt;O$231)), O150, "")</f>
        <v/>
      </c>
      <c r="BZ150" s="2" t="str">
        <f>IF(OR(AND($B150&gt;C$230, $B150&lt;C$231), $B150&gt;C$232), C150, "")</f>
        <v/>
      </c>
      <c r="CA150" s="2" t="str">
        <f>IF(OR(AND($B150&gt;D$230, $B150&lt;D$231), $B150&gt;D$232), D150, "")</f>
        <v/>
      </c>
      <c r="CB150" s="2" t="str">
        <f>IF(OR(AND($B150&gt;E$230, $B150&lt;E$231), $B150&gt;E$232), E150, "")</f>
        <v/>
      </c>
      <c r="CC150" s="2" t="str">
        <f>IF(OR(AND($B150&gt;F$230, $B150&lt;F$231), $B150&gt;F$232), F150, "")</f>
        <v/>
      </c>
      <c r="CD150" s="2" t="str">
        <f>IF(OR(AND($B150&gt;G$230, $B150&lt;G$231), $B150&gt;G$232), G150, "")</f>
        <v/>
      </c>
      <c r="CE150" s="2" t="str">
        <f>IF(OR(AND($B150&gt;H$230, $B150&lt;H$231), $B150&gt;H$232), H150, "")</f>
        <v/>
      </c>
      <c r="CF150" s="2" t="str">
        <f>IF(OR(AND($B150&gt;I$230, $B150&lt;I$231), $B150&gt;I$232), I150, "")</f>
        <v/>
      </c>
      <c r="CG150" s="2" t="str">
        <f>IF(OR(AND($B150&gt;J$230, $B150&lt;J$231), $B150&gt;J$232), J150, "")</f>
        <v/>
      </c>
      <c r="CH150" s="2" t="str">
        <f>IF(OR(AND($B150&gt;K$230, $B150&lt;K$231), $B150&gt;K$232), K150, "")</f>
        <v/>
      </c>
      <c r="CI150" s="2" t="str">
        <f>IF(OR(AND($B150&gt;L$230, $B150&lt;L$231), $B150&gt;L$232), L150, "")</f>
        <v/>
      </c>
      <c r="CJ150" s="2" t="str">
        <f>IF(OR(AND($B150&gt;M$230, $B150&lt;M$231), $B150&gt;M$232), M150, "")</f>
        <v/>
      </c>
      <c r="CK150" s="2" t="str">
        <f>IF(OR(AND($B150&gt;N$230, $B150&lt;N$231), $B150&gt;N$232), N150, "")</f>
        <v/>
      </c>
      <c r="CL150" s="2" t="str">
        <f>IF(OR(AND($B150&gt;O$230, $B150&lt;O$231), $B150&gt;O$232), O150, "")</f>
        <v/>
      </c>
      <c r="CO150" s="2">
        <f>BK$207*$B150+BK$209</f>
        <v>94.419154247332841</v>
      </c>
      <c r="CP150" s="2">
        <f>BL$207*$B150+BL$209</f>
        <v>96.187415125703282</v>
      </c>
      <c r="CQ150" s="2">
        <f>BM$207*$B150+BM$209</f>
        <v>96.37156254001637</v>
      </c>
      <c r="CR150" s="2">
        <f>BN$207*$B150+BN$209</f>
        <v>96.48351048017517</v>
      </c>
      <c r="CS150" s="2">
        <f>BO$207*$B150+BO$209</f>
        <v>97.712634855898699</v>
      </c>
      <c r="CT150" s="2">
        <f>BP$207*$B150+BP$209</f>
        <v>100.85493920105846</v>
      </c>
      <c r="CU150" s="2">
        <f>BQ$207*$B150+BQ$209</f>
        <v>103.33797490268849</v>
      </c>
      <c r="CV150" s="2">
        <f>BR$207*$B150+BR$209</f>
        <v>104.28404738158733</v>
      </c>
      <c r="CW150" s="2">
        <f>BS$207*$B150+BS$209</f>
        <v>100.92931118707904</v>
      </c>
      <c r="CX150" s="2">
        <f>BT$207*$B150+BT$209</f>
        <v>95.637407074625258</v>
      </c>
      <c r="CY150" s="2">
        <f>BU$207*$B150+BU$209</f>
        <v>89.313052683391803</v>
      </c>
      <c r="CZ150" s="2">
        <f>BV$207*$B150+BV$209</f>
        <v>80.179065545350568</v>
      </c>
      <c r="DA150" s="2">
        <f>BW$207*$B150+BW$209</f>
        <v>68.522214055748634</v>
      </c>
      <c r="DD150" s="2">
        <f>BZ$207*$B150+BZ$209</f>
        <v>89.524819928592166</v>
      </c>
      <c r="DE150" s="2">
        <f>CA$207*$B150+CA$209</f>
        <v>91.933627327550255</v>
      </c>
      <c r="DF150" s="2">
        <f>CB$207*$B150+CB$209</f>
        <v>93.559430610131443</v>
      </c>
      <c r="DG150" s="2">
        <f>CC$207*$B150+CC$209</f>
        <v>93.722101624364285</v>
      </c>
      <c r="DH150" s="2">
        <f>CD$207*$B150+CD$209</f>
        <v>94.922109865544456</v>
      </c>
      <c r="DI150" s="2">
        <f>CE$207*$B150+CE$209</f>
        <v>97.683444248186632</v>
      </c>
      <c r="DJ150" s="2">
        <f>CF$207*$B150+CF$209</f>
        <v>98.705700347312373</v>
      </c>
      <c r="DK150" s="2">
        <f>CG$207*$B150+CG$209</f>
        <v>98.637961271621748</v>
      </c>
      <c r="DL150" s="2">
        <f>CH$207*$B150+CH$209</f>
        <v>95.034768219604587</v>
      </c>
      <c r="DM150" s="2">
        <f>CI$207*$B150+CI$209</f>
        <v>90.660167410736989</v>
      </c>
      <c r="DN150" s="2">
        <f>CJ$207*$B150+CJ$209</f>
        <v>84.339944517528664</v>
      </c>
      <c r="DO150" s="2">
        <f>CK$207*$B150+CK$209</f>
        <v>75.784622344237818</v>
      </c>
      <c r="DP150" s="2">
        <f>CL$207*$B150+CL$209</f>
        <v>65.536950790501578</v>
      </c>
      <c r="DS150" s="2">
        <f>POWER(10,($B150-C$227)/C$228)/(1+POWER(10,($B150-C$227)/C$228))</f>
        <v>0.97717724376463444</v>
      </c>
      <c r="DT150" s="2">
        <f>POWER(10,($B150-D$227)/D$228)/(1+POWER(10,($B150-D$227)/D$228))</f>
        <v>0.98172955016089491</v>
      </c>
      <c r="DU150" s="2">
        <f>POWER(10,($B150-E$227)/E$228)/(1+POWER(10,($B150-E$227)/E$228))</f>
        <v>0.98227685381177887</v>
      </c>
      <c r="DV150" s="2">
        <f>POWER(10,($B150-F$227)/F$228)/(1+POWER(10,($B150-F$227)/F$228))</f>
        <v>0.98406676117555258</v>
      </c>
      <c r="DW150" s="2">
        <f>POWER(10,($B150-G$227)/G$228)/(1+POWER(10,($B150-G$227)/G$228))</f>
        <v>0.98315433625214421</v>
      </c>
      <c r="DX150" s="2">
        <f>POWER(10,($B150-H$227)/H$228)/(1+POWER(10,($B150-H$227)/H$228))</f>
        <v>0.98260200963405064</v>
      </c>
      <c r="DY150" s="2">
        <f>POWER(10,($B150-I$227)/I$228)/(1+POWER(10,($B150-I$227)/I$228))</f>
        <v>0.9835967850588121</v>
      </c>
      <c r="DZ150" s="2">
        <f>POWER(10,($B150-J$227)/J$228)/(1+POWER(10,($B150-J$227)/J$228))</f>
        <v>0.98302322978125589</v>
      </c>
      <c r="EA150" s="2">
        <f>POWER(10,($B150-K$227)/K$228)/(1+POWER(10,($B150-K$227)/K$228))</f>
        <v>0.98329209725857314</v>
      </c>
      <c r="EB150" s="2">
        <f>POWER(10,($B150-L$227)/L$228)/(1+POWER(10,($B150-L$227)/L$228))</f>
        <v>0.98264113084533522</v>
      </c>
      <c r="EC150" s="2">
        <f>POWER(10,($B150-M$227)/M$228)/(1+POWER(10,($B150-M$227)/M$228))</f>
        <v>0.98187459048874326</v>
      </c>
      <c r="ED150" s="2">
        <f>POWER(10,($B150-N$227)/N$228)/(1+POWER(10,($B150-N$227)/N$228))</f>
        <v>0.98473774649061596</v>
      </c>
      <c r="EE150" s="2">
        <f>POWER(10,($B150-O$227)/O$228)/(1+POWER(10,($B150-O$227)/O$228))</f>
        <v>0.9828653638975472</v>
      </c>
    </row>
    <row r="151" spans="2:137" x14ac:dyDescent="0.25">
      <c r="B151" s="2">
        <v>145</v>
      </c>
      <c r="C151">
        <v>88.914000000000001</v>
      </c>
      <c r="D151">
        <v>91.76</v>
      </c>
      <c r="E151">
        <v>94.831000000000003</v>
      </c>
      <c r="F151">
        <v>95.067999999999998</v>
      </c>
      <c r="G151">
        <v>96.39</v>
      </c>
      <c r="H151">
        <v>98.355999999999995</v>
      </c>
      <c r="I151">
        <v>102.407</v>
      </c>
      <c r="J151">
        <v>101.051</v>
      </c>
      <c r="K151">
        <v>96.661000000000001</v>
      </c>
      <c r="L151">
        <v>91.813999999999993</v>
      </c>
      <c r="M151">
        <v>84.507999999999996</v>
      </c>
      <c r="N151">
        <v>77.032799999999995</v>
      </c>
      <c r="O151">
        <v>66.206400000000002</v>
      </c>
      <c r="R151" s="5">
        <f>AV151+(C$209*_xlfn.NORM.DIST($B151,C$214*C$215+C$213,C$219*C$214,FALSE))+(C$211*_xlfn.NORM.DIST($B151,C$214*C$216+C$213,C$220*C$214,FALSE))+(C$210*_xlfn.NORM.DIST($B151,C$214*C$217+C$213,C$221*C$214,FALSE))+(C$212*_xlfn.NORM.DIST($B151,C$214*C$218+C$213,C$222*C$214,FALSE))</f>
        <v>89.547524509032968</v>
      </c>
      <c r="S151" s="5">
        <f>AW151+(D$209*_xlfn.NORM.DIST($B151,D$214*D$215+D$213,D$219*D$214,FALSE))+(D$211*_xlfn.NORM.DIST($B151,D$214*D$216+D$213,D$220*D$214,FALSE))+(D$210*_xlfn.NORM.DIST($B151,D$214*D$217+D$213,D$221*D$214,FALSE))+(D$212*_xlfn.NORM.DIST($B151,D$214*D$218+D$213,D$222*D$214,FALSE))</f>
        <v>92.068372943056374</v>
      </c>
      <c r="T151" s="5">
        <f>AX151+(E$209*_xlfn.NORM.DIST($B151,E$214*E$215+E$213,E$219*E$214,FALSE))+(E$211*_xlfn.NORM.DIST($B151,E$214*E$216+E$213,E$220*E$214,FALSE))+(E$210*_xlfn.NORM.DIST($B151,E$214*E$217+E$213,E$221*E$214,FALSE))+(E$212*_xlfn.NORM.DIST($B151,E$214*E$218+E$213,E$222*E$214,FALSE))</f>
        <v>94.283602598760979</v>
      </c>
      <c r="U151" s="5">
        <f>AY151+(F$209*_xlfn.NORM.DIST($B151,F$214*F$215+F$213,F$219*F$214,FALSE))+(F$211*_xlfn.NORM.DIST($B151,F$214*F$216+F$213,F$220*F$214,FALSE))+(F$210*_xlfn.NORM.DIST($B151,F$214*F$217+F$213,F$221*F$214,FALSE))+(F$212*_xlfn.NORM.DIST($B151,F$214*F$218+F$213,F$222*F$214,FALSE))</f>
        <v>94.672512785490895</v>
      </c>
      <c r="V151" s="5">
        <f>AZ151+(G$209*_xlfn.NORM.DIST($B151,G$214*G$215+G$213,G$219*G$214,FALSE))+(G$211*_xlfn.NORM.DIST($B151,G$214*G$216+G$213,G$220*G$214,FALSE))+(G$210*_xlfn.NORM.DIST($B151,G$214*G$217+G$213,G$221*G$214,FALSE))+(G$212*_xlfn.NORM.DIST($B151,G$214*G$218+G$213,G$222*G$214,FALSE))</f>
        <v>95.828076359110483</v>
      </c>
      <c r="W151" s="5">
        <f>BA151+(H$209*_xlfn.NORM.DIST($B151,H$214*H$215+H$213,H$219*H$214,FALSE))+(H$211*_xlfn.NORM.DIST($B151,H$214*H$216+H$213,H$220*H$214,FALSE))+(H$210*_xlfn.NORM.DIST($B151,H$214*H$217+H$213,H$221*H$214,FALSE))+(H$212*_xlfn.NORM.DIST($B151,H$214*H$218+H$213,H$222*H$214,FALSE))</f>
        <v>98.98045585163915</v>
      </c>
      <c r="X151" s="5">
        <f>BB151+(I$209*_xlfn.NORM.DIST($B151,I$214*I$215+I$213,I$219*I$214,FALSE))+(I$211*_xlfn.NORM.DIST($B151,I$214*I$216+I$213,I$220*I$214,FALSE))+(I$210*_xlfn.NORM.DIST($B151,I$214*I$217+I$213,I$221*I$214,FALSE))+(I$212*_xlfn.NORM.DIST($B151,I$214*I$218+I$213,I$222*I$214,FALSE))</f>
        <v>101.17634590481235</v>
      </c>
      <c r="Y151" s="5">
        <f>BC151+(J$209*_xlfn.NORM.DIST($B151,J$214*J$215+J$213,J$219*J$214,FALSE))+(J$211*_xlfn.NORM.DIST($B151,J$214*J$216+J$213,J$220*J$214,FALSE))+(J$210*_xlfn.NORM.DIST($B151,J$214*J$217+J$213,J$221*J$214,FALSE))+(J$212*_xlfn.NORM.DIST($B151,J$214*J$218+J$213,J$222*J$214,FALSE))</f>
        <v>100.53050024026902</v>
      </c>
      <c r="Z151" s="5">
        <f>BD151+(K$209*_xlfn.NORM.DIST($B151,K$214*K$215+K$213,K$219*K$214,FALSE))+(K$211*_xlfn.NORM.DIST($B151,K$214*K$216+K$213,K$220*K$214,FALSE))+(K$210*_xlfn.NORM.DIST($B151,K$214*K$217+K$213,K$221*K$214,FALSE))+(K$212*_xlfn.NORM.DIST($B151,K$214*K$218+K$213,K$222*K$214,FALSE))</f>
        <v>96.797026590653815</v>
      </c>
      <c r="AA151" s="5">
        <f>BE151+(L$209*_xlfn.NORM.DIST($B151,L$214*L$215+L$213,L$219*L$214,FALSE))+(L$211*_xlfn.NORM.DIST($B151,L$214*L$216+L$213,L$220*L$214,FALSE))+(L$210*_xlfn.NORM.DIST($B151,L$214*L$217+L$213,L$221*L$214,FALSE))+(L$212*_xlfn.NORM.DIST($B151,L$214*L$218+L$213,L$222*L$214,FALSE))</f>
        <v>92.09971443905458</v>
      </c>
      <c r="AB151" s="5">
        <f>BF151+(M$209*_xlfn.NORM.DIST($B151,M$214*M$215+M$213,M$219*M$214,FALSE))+(M$211*_xlfn.NORM.DIST($B151,M$214*M$216+M$213,M$220*M$214,FALSE))+(M$210*_xlfn.NORM.DIST($B151,M$214*M$217+M$213,M$221*M$214,FALSE))+(M$212*_xlfn.NORM.DIST($B151,M$214*M$218+M$213,M$222*M$214,FALSE))</f>
        <v>85.084707358716884</v>
      </c>
      <c r="AC151" s="5">
        <f>BG151+(N$209*_xlfn.NORM.DIST($B151,N$214*N$215+N$213,N$219*N$214,FALSE))+(N$211*_xlfn.NORM.DIST($B151,N$214*N$216+N$213,N$220*N$214,FALSE))+(N$210*_xlfn.NORM.DIST($B151,N$214*N$217+N$213,N$221*N$214,FALSE))+(N$212*_xlfn.NORM.DIST($B151,N$214*N$218+N$213,N$222*N$214,FALSE))</f>
        <v>76.599329021797757</v>
      </c>
      <c r="AD151" s="5">
        <f>BH151+(O$209*_xlfn.NORM.DIST($B151,O$214*O$215+O$213,O$219*O$214,FALSE))+(O$211*_xlfn.NORM.DIST($B151,O$214*O$216+O$213,O$220*O$214,FALSE))+(O$210*_xlfn.NORM.DIST($B151,O$214*O$217+O$213,O$221*O$214,FALSE))+(O$212*_xlfn.NORM.DIST($B151,O$214*O$218+O$213,O$222*O$214,FALSE))</f>
        <v>65.831365229486664</v>
      </c>
      <c r="AE151" s="5"/>
      <c r="AG151" s="5">
        <f t="shared" si="52"/>
        <v>-0.63352450903296642</v>
      </c>
      <c r="AH151" s="5">
        <f t="shared" si="53"/>
        <v>-0.30837294305636931</v>
      </c>
      <c r="AI151" s="5">
        <f t="shared" si="54"/>
        <v>0.54739740123902436</v>
      </c>
      <c r="AJ151" s="5">
        <f t="shared" si="55"/>
        <v>0.39548721450910307</v>
      </c>
      <c r="AK151" s="5">
        <f t="shared" si="56"/>
        <v>0.56192364088951763</v>
      </c>
      <c r="AL151" s="5">
        <f t="shared" si="57"/>
        <v>-0.62445585163915496</v>
      </c>
      <c r="AM151" s="5">
        <f t="shared" si="58"/>
        <v>1.2306540951876457</v>
      </c>
      <c r="AN151" s="5">
        <f t="shared" si="59"/>
        <v>0.52049975973098128</v>
      </c>
      <c r="AO151" s="5">
        <f t="shared" si="60"/>
        <v>-0.13602659065381317</v>
      </c>
      <c r="AP151" s="5">
        <f t="shared" si="61"/>
        <v>-0.28571443905458693</v>
      </c>
      <c r="AQ151" s="5">
        <f t="shared" si="62"/>
        <v>-0.57670735871688805</v>
      </c>
      <c r="AR151" s="5">
        <f t="shared" si="63"/>
        <v>0.43347097820223723</v>
      </c>
      <c r="AS151" s="5">
        <f t="shared" si="64"/>
        <v>0.37503477051333789</v>
      </c>
      <c r="AV151" s="2">
        <f t="shared" si="65"/>
        <v>89.547502289525283</v>
      </c>
      <c r="AW151" s="2">
        <f t="shared" si="66"/>
        <v>91.937826193803346</v>
      </c>
      <c r="AX151" s="2">
        <f t="shared" si="67"/>
        <v>93.553157138442771</v>
      </c>
      <c r="AY151" s="2">
        <f t="shared" si="68"/>
        <v>93.71128666512756</v>
      </c>
      <c r="AZ151" s="2">
        <f t="shared" si="69"/>
        <v>94.938468817102361</v>
      </c>
      <c r="BA151" s="2">
        <f t="shared" si="70"/>
        <v>97.715037603546207</v>
      </c>
      <c r="BB151" s="2">
        <f t="shared" si="71"/>
        <v>98.73677271555853</v>
      </c>
      <c r="BC151" s="2">
        <f t="shared" si="72"/>
        <v>98.674266031816828</v>
      </c>
      <c r="BD151" s="2">
        <f t="shared" si="73"/>
        <v>95.061249741164545</v>
      </c>
      <c r="BE151" s="2">
        <f t="shared" si="74"/>
        <v>90.680920415236386</v>
      </c>
      <c r="BF151" s="2">
        <f t="shared" si="75"/>
        <v>84.368134336126388</v>
      </c>
      <c r="BG151" s="2">
        <f t="shared" si="76"/>
        <v>75.807207321047997</v>
      </c>
      <c r="BH151" s="2">
        <f t="shared" si="77"/>
        <v>65.558615593865355</v>
      </c>
      <c r="BK151" s="2" t="str">
        <f>IF(OR($B151&lt;C$229, AND($B151&gt;C$230, $B151&lt;C$231)), C151, "")</f>
        <v/>
      </c>
      <c r="BL151" s="2" t="str">
        <f>IF(OR($B151&lt;D$229, AND($B151&gt;D$230, $B151&lt;D$231)), D151, "")</f>
        <v/>
      </c>
      <c r="BM151" s="2" t="str">
        <f>IF(OR($B151&lt;E$229, AND($B151&gt;E$230, $B151&lt;E$231)), E151, "")</f>
        <v/>
      </c>
      <c r="BN151" s="2" t="str">
        <f>IF(OR($B151&lt;F$229, AND($B151&gt;F$230, $B151&lt;F$231)), F151, "")</f>
        <v/>
      </c>
      <c r="BO151" s="2" t="str">
        <f>IF(OR($B151&lt;G$229, AND($B151&gt;G$230, $B151&lt;G$231)), G151, "")</f>
        <v/>
      </c>
      <c r="BP151" s="2" t="str">
        <f>IF(OR($B151&lt;H$229, AND($B151&gt;H$230, $B151&lt;H$231)), H151, "")</f>
        <v/>
      </c>
      <c r="BQ151" s="2" t="str">
        <f>IF(OR($B151&lt;I$229, AND($B151&gt;I$230, $B151&lt;I$231)), I151, "")</f>
        <v/>
      </c>
      <c r="BR151" s="2" t="str">
        <f>IF(OR($B151&lt;J$229, AND($B151&gt;J$230, $B151&lt;J$231)), J151, "")</f>
        <v/>
      </c>
      <c r="BS151" s="2" t="str">
        <f>IF(OR($B151&lt;K$229, AND($B151&gt;K$230, $B151&lt;K$231)), K151, "")</f>
        <v/>
      </c>
      <c r="BT151" s="2" t="str">
        <f>IF(OR($B151&lt;L$229, AND($B151&gt;L$230, $B151&lt;L$231)), L151, "")</f>
        <v/>
      </c>
      <c r="BU151" s="2" t="str">
        <f>IF(OR($B151&lt;M$229, AND($B151&gt;M$230, $B151&lt;M$231)), M151, "")</f>
        <v/>
      </c>
      <c r="BV151" s="2" t="str">
        <f>IF(OR($B151&lt;N$229, AND($B151&gt;N$230, $B151&lt;N$231)), N151, "")</f>
        <v/>
      </c>
      <c r="BW151" s="2" t="str">
        <f>IF(OR($B151&lt;O$229, AND($B151&gt;O$230, $B151&lt;O$231)), O151, "")</f>
        <v/>
      </c>
      <c r="BZ151" s="2" t="str">
        <f>IF(OR(AND($B151&gt;C$230, $B151&lt;C$231), $B151&gt;C$232), C151, "")</f>
        <v/>
      </c>
      <c r="CA151" s="2" t="str">
        <f>IF(OR(AND($B151&gt;D$230, $B151&lt;D$231), $B151&gt;D$232), D151, "")</f>
        <v/>
      </c>
      <c r="CB151" s="2" t="str">
        <f>IF(OR(AND($B151&gt;E$230, $B151&lt;E$231), $B151&gt;E$232), E151, "")</f>
        <v/>
      </c>
      <c r="CC151" s="2" t="str">
        <f>IF(OR(AND($B151&gt;F$230, $B151&lt;F$231), $B151&gt;F$232), F151, "")</f>
        <v/>
      </c>
      <c r="CD151" s="2" t="str">
        <f>IF(OR(AND($B151&gt;G$230, $B151&lt;G$231), $B151&gt;G$232), G151, "")</f>
        <v/>
      </c>
      <c r="CE151" s="2" t="str">
        <f>IF(OR(AND($B151&gt;H$230, $B151&lt;H$231), $B151&gt;H$232), H151, "")</f>
        <v/>
      </c>
      <c r="CF151" s="2" t="str">
        <f>IF(OR(AND($B151&gt;I$230, $B151&lt;I$231), $B151&gt;I$232), I151, "")</f>
        <v/>
      </c>
      <c r="CG151" s="2" t="str">
        <f>IF(OR(AND($B151&gt;J$230, $B151&lt;J$231), $B151&gt;J$232), J151, "")</f>
        <v/>
      </c>
      <c r="CH151" s="2" t="str">
        <f>IF(OR(AND($B151&gt;K$230, $B151&lt;K$231), $B151&gt;K$232), K151, "")</f>
        <v/>
      </c>
      <c r="CI151" s="2" t="str">
        <f>IF(OR(AND($B151&gt;L$230, $B151&lt;L$231), $B151&gt;L$232), L151, "")</f>
        <v/>
      </c>
      <c r="CJ151" s="2" t="str">
        <f>IF(OR(AND($B151&gt;M$230, $B151&lt;M$231), $B151&gt;M$232), M151, "")</f>
        <v/>
      </c>
      <c r="CK151" s="2" t="str">
        <f>IF(OR(AND($B151&gt;N$230, $B151&lt;N$231), $B151&gt;N$232), N151, "")</f>
        <v/>
      </c>
      <c r="CL151" s="2" t="str">
        <f>IF(OR(AND($B151&gt;O$230, $B151&lt;O$231), $B151&gt;O$232), O151, "")</f>
        <v/>
      </c>
      <c r="CO151" s="2">
        <f>BK$207*$B151+BK$209</f>
        <v>94.434468484370669</v>
      </c>
      <c r="CP151" s="2">
        <f>BL$207*$B151+BL$209</f>
        <v>96.195824832771095</v>
      </c>
      <c r="CQ151" s="2">
        <f>BM$207*$B151+BM$209</f>
        <v>96.368087989638511</v>
      </c>
      <c r="CR151" s="2">
        <f>BN$207*$B151+BN$209</f>
        <v>96.481775299181791</v>
      </c>
      <c r="CS151" s="2">
        <f>BO$207*$B151+BO$209</f>
        <v>97.731718164017451</v>
      </c>
      <c r="CT151" s="2">
        <f>BP$207*$B151+BP$209</f>
        <v>100.89250209520276</v>
      </c>
      <c r="CU151" s="2">
        <f>BQ$207*$B151+BQ$209</f>
        <v>103.38190445696468</v>
      </c>
      <c r="CV151" s="2">
        <f>BR$207*$B151+BR$209</f>
        <v>104.33391917415008</v>
      </c>
      <c r="CW151" s="2">
        <f>BS$207*$B151+BS$209</f>
        <v>100.9716111917175</v>
      </c>
      <c r="CX151" s="2">
        <f>BT$207*$B151+BT$209</f>
        <v>95.667663363483143</v>
      </c>
      <c r="CY151" s="2">
        <f>BU$207*$B151+BU$209</f>
        <v>89.350728836142039</v>
      </c>
      <c r="CZ151" s="2">
        <f>BV$207*$B151+BV$209</f>
        <v>80.222501204680739</v>
      </c>
      <c r="DA151" s="2">
        <f>BW$207*$B151+BW$209</f>
        <v>68.553049068208111</v>
      </c>
      <c r="DD151" s="2">
        <f>BZ$207*$B151+BZ$209</f>
        <v>89.443406279880719</v>
      </c>
      <c r="DE151" s="2">
        <f>CA$207*$B151+CA$209</f>
        <v>91.865555388323344</v>
      </c>
      <c r="DF151" s="2">
        <f>CB$207*$B151+CB$209</f>
        <v>93.506836488972624</v>
      </c>
      <c r="DG151" s="2">
        <f>CC$207*$B151+CC$209</f>
        <v>93.670376062602003</v>
      </c>
      <c r="DH151" s="2">
        <f>CD$207*$B151+CD$209</f>
        <v>94.894819632573359</v>
      </c>
      <c r="DI151" s="2">
        <f>CE$207*$B151+CE$209</f>
        <v>97.663727588266937</v>
      </c>
      <c r="DJ151" s="2">
        <f>CF$207*$B151+CF$209</f>
        <v>98.66612308245692</v>
      </c>
      <c r="DK151" s="2">
        <f>CG$207*$B151+CG$209</f>
        <v>98.585124292116546</v>
      </c>
      <c r="DL151" s="2">
        <f>CH$207*$B151+CH$209</f>
        <v>94.969658608254633</v>
      </c>
      <c r="DM151" s="2">
        <f>CI$207*$B151+CI$209</f>
        <v>90.600578260858512</v>
      </c>
      <c r="DN151" s="2">
        <f>CJ$207*$B151+CJ$209</f>
        <v>84.284248748625558</v>
      </c>
      <c r="DO151" s="2">
        <f>CK$207*$B151+CK$209</f>
        <v>75.744796816543058</v>
      </c>
      <c r="DP151" s="2">
        <f>CL$207*$B151+CL$209</f>
        <v>65.511005885222133</v>
      </c>
      <c r="DS151" s="2">
        <f>POWER(10,($B151-C$227)/C$228)/(1+POWER(10,($B151-C$227)/C$228))</f>
        <v>0.97914351587305126</v>
      </c>
      <c r="DT151" s="2">
        <f>POWER(10,($B151-D$227)/D$228)/(1+POWER(10,($B151-D$227)/D$228))</f>
        <v>0.98331032135363472</v>
      </c>
      <c r="DU151" s="2">
        <f>POWER(10,($B151-E$227)/E$228)/(1+POWER(10,($B151-E$227)/E$228))</f>
        <v>0.98381105280001935</v>
      </c>
      <c r="DV151" s="2">
        <f>POWER(10,($B151-F$227)/F$228)/(1+POWER(10,($B151-F$227)/F$228))</f>
        <v>0.98544831271444577</v>
      </c>
      <c r="DW151" s="2">
        <f>POWER(10,($B151-G$227)/G$228)/(1+POWER(10,($B151-G$227)/G$228))</f>
        <v>0.98461376603879591</v>
      </c>
      <c r="DX151" s="2">
        <f>POWER(10,($B151-H$227)/H$228)/(1+POWER(10,($B151-H$227)/H$228))</f>
        <v>0.9841085169716689</v>
      </c>
      <c r="DY151" s="2">
        <f>POWER(10,($B151-I$227)/I$228)/(1+POWER(10,($B151-I$227)/I$228))</f>
        <v>0.98501846725051079</v>
      </c>
      <c r="DZ151" s="2">
        <f>POWER(10,($B151-J$227)/J$228)/(1+POWER(10,($B151-J$227)/J$228))</f>
        <v>0.9844938388776292</v>
      </c>
      <c r="EA151" s="2">
        <f>POWER(10,($B151-K$227)/K$228)/(1+POWER(10,($B151-K$227)/K$228))</f>
        <v>0.98473977732475326</v>
      </c>
      <c r="EB151" s="2">
        <f>POWER(10,($B151-L$227)/L$228)/(1+POWER(10,($B151-L$227)/L$228))</f>
        <v>0.98414430530557473</v>
      </c>
      <c r="EC151" s="2">
        <f>POWER(10,($B151-M$227)/M$228)/(1+POWER(10,($B151-M$227)/M$228))</f>
        <v>0.98344302433803676</v>
      </c>
      <c r="ED151" s="2">
        <f>POWER(10,($B151-N$227)/N$228)/(1+POWER(10,($B151-N$227)/N$228))</f>
        <v>0.98606194176858097</v>
      </c>
      <c r="EE151" s="2">
        <f>POWER(10,($B151-O$227)/O$228)/(1+POWER(10,($B151-O$227)/O$228))</f>
        <v>0.98434943037314848</v>
      </c>
    </row>
    <row r="152" spans="2:137" x14ac:dyDescent="0.25">
      <c r="B152" s="2">
        <v>146</v>
      </c>
      <c r="C152">
        <v>88.19</v>
      </c>
      <c r="D152">
        <v>93.26</v>
      </c>
      <c r="E152">
        <v>95.236999999999995</v>
      </c>
      <c r="F152">
        <v>94.831000000000003</v>
      </c>
      <c r="G152">
        <v>95.983000000000004</v>
      </c>
      <c r="H152">
        <v>99.948999999999998</v>
      </c>
      <c r="I152">
        <v>102.47499999999999</v>
      </c>
      <c r="J152">
        <v>101.322</v>
      </c>
      <c r="K152">
        <v>97.965999999999994</v>
      </c>
      <c r="L152">
        <v>92.39</v>
      </c>
      <c r="M152">
        <v>84.406999999999996</v>
      </c>
      <c r="N152">
        <v>76.967200000000005</v>
      </c>
      <c r="O152">
        <v>66.396799999999999</v>
      </c>
      <c r="R152" s="5">
        <f>AV152+(C$209*_xlfn.NORM.DIST($B152,C$214*C$215+C$213,C$219*C$214,FALSE))+(C$211*_xlfn.NORM.DIST($B152,C$214*C$216+C$213,C$220*C$214,FALSE))+(C$210*_xlfn.NORM.DIST($B152,C$214*C$217+C$213,C$221*C$214,FALSE))+(C$212*_xlfn.NORM.DIST($B152,C$214*C$218+C$213,C$222*C$214,FALSE))</f>
        <v>89.458955064445291</v>
      </c>
      <c r="S152" s="5">
        <f>AW152+(D$209*_xlfn.NORM.DIST($B152,D$214*D$215+D$213,D$219*D$214,FALSE))+(D$211*_xlfn.NORM.DIST($B152,D$214*D$216+D$213,D$220*D$214,FALSE))+(D$210*_xlfn.NORM.DIST($B152,D$214*D$217+D$213,D$221*D$214,FALSE))+(D$212*_xlfn.NORM.DIST($B152,D$214*D$218+D$213,D$222*D$214,FALSE))</f>
        <v>92.066309300712177</v>
      </c>
      <c r="T152" s="5">
        <f>AX152+(E$209*_xlfn.NORM.DIST($B152,E$214*E$215+E$213,E$219*E$214,FALSE))+(E$211*_xlfn.NORM.DIST($B152,E$214*E$216+E$213,E$220*E$214,FALSE))+(E$210*_xlfn.NORM.DIST($B152,E$214*E$217+E$213,E$221*E$214,FALSE))+(E$212*_xlfn.NORM.DIST($B152,E$214*E$218+E$213,E$222*E$214,FALSE))</f>
        <v>94.552222489939794</v>
      </c>
      <c r="U152" s="5">
        <f>AY152+(F$209*_xlfn.NORM.DIST($B152,F$214*F$215+F$213,F$219*F$214,FALSE))+(F$211*_xlfn.NORM.DIST($B152,F$214*F$216+F$213,F$220*F$214,FALSE))+(F$210*_xlfn.NORM.DIST($B152,F$214*F$217+F$213,F$221*F$214,FALSE))+(F$212*_xlfn.NORM.DIST($B152,F$214*F$218+F$213,F$222*F$214,FALSE))</f>
        <v>94.997651393479785</v>
      </c>
      <c r="V152" s="5">
        <f>AZ152+(G$209*_xlfn.NORM.DIST($B152,G$214*G$215+G$213,G$219*G$214,FALSE))+(G$211*_xlfn.NORM.DIST($B152,G$214*G$216+G$213,G$220*G$214,FALSE))+(G$210*_xlfn.NORM.DIST($B152,G$214*G$217+G$213,G$221*G$214,FALSE))+(G$212*_xlfn.NORM.DIST($B152,G$214*G$218+G$213,G$222*G$214,FALSE))</f>
        <v>96.213507479261651</v>
      </c>
      <c r="W152" s="5">
        <f>BA152+(H$209*_xlfn.NORM.DIST($B152,H$214*H$215+H$213,H$219*H$214,FALSE))+(H$211*_xlfn.NORM.DIST($B152,H$214*H$216+H$213,H$220*H$214,FALSE))+(H$210*_xlfn.NORM.DIST($B152,H$214*H$217+H$213,H$221*H$214,FALSE))+(H$212*_xlfn.NORM.DIST($B152,H$214*H$218+H$213,H$222*H$214,FALSE))</f>
        <v>99.561812543430293</v>
      </c>
      <c r="X152" s="5">
        <f>BB152+(I$209*_xlfn.NORM.DIST($B152,I$214*I$215+I$213,I$219*I$214,FALSE))+(I$211*_xlfn.NORM.DIST($B152,I$214*I$216+I$213,I$220*I$214,FALSE))+(I$210*_xlfn.NORM.DIST($B152,I$214*I$217+I$213,I$221*I$214,FALSE))+(I$212*_xlfn.NORM.DIST($B152,I$214*I$218+I$213,I$222*I$214,FALSE))</f>
        <v>102.14723838626362</v>
      </c>
      <c r="Y152" s="5">
        <f>BC152+(J$209*_xlfn.NORM.DIST($B152,J$214*J$215+J$213,J$219*J$214,FALSE))+(J$211*_xlfn.NORM.DIST($B152,J$214*J$216+J$213,J$220*J$214,FALSE))+(J$210*_xlfn.NORM.DIST($B152,J$214*J$217+J$213,J$221*J$214,FALSE))+(J$212*_xlfn.NORM.DIST($B152,J$214*J$218+J$213,J$222*J$214,FALSE))</f>
        <v>101.32463779933485</v>
      </c>
      <c r="Z152" s="5">
        <f>BD152+(K$209*_xlfn.NORM.DIST($B152,K$214*K$215+K$213,K$219*K$214,FALSE))+(K$211*_xlfn.NORM.DIST($B152,K$214*K$216+K$213,K$220*K$214,FALSE))+(K$210*_xlfn.NORM.DIST($B152,K$214*K$217+K$213,K$221*K$214,FALSE))+(K$212*_xlfn.NORM.DIST($B152,K$214*K$218+K$213,K$222*K$214,FALSE))</f>
        <v>97.573487100824096</v>
      </c>
      <c r="AA152" s="5">
        <f>BE152+(L$209*_xlfn.NORM.DIST($B152,L$214*L$215+L$213,L$219*L$214,FALSE))+(L$211*_xlfn.NORM.DIST($B152,L$214*L$216+L$213,L$220*L$214,FALSE))+(L$210*_xlfn.NORM.DIST($B152,L$214*L$217+L$213,L$221*L$214,FALSE))+(L$212*_xlfn.NORM.DIST($B152,L$214*L$218+L$213,L$222*L$214,FALSE))</f>
        <v>92.804566244071424</v>
      </c>
      <c r="AB152" s="5">
        <f>BF152+(M$209*_xlfn.NORM.DIST($B152,M$214*M$215+M$213,M$219*M$214,FALSE))+(M$211*_xlfn.NORM.DIST($B152,M$214*M$216+M$213,M$220*M$214,FALSE))+(M$210*_xlfn.NORM.DIST($B152,M$214*M$217+M$213,M$221*M$214,FALSE))+(M$212*_xlfn.NORM.DIST($B152,M$214*M$218+M$213,M$222*M$214,FALSE))</f>
        <v>85.48773649044864</v>
      </c>
      <c r="AC152" s="5">
        <f>BG152+(N$209*_xlfn.NORM.DIST($B152,N$214*N$215+N$213,N$219*N$214,FALSE))+(N$211*_xlfn.NORM.DIST($B152,N$214*N$216+N$213,N$220*N$214,FALSE))+(N$210*_xlfn.NORM.DIST($B152,N$214*N$217+N$213,N$221*N$214,FALSE))+(N$212*_xlfn.NORM.DIST($B152,N$214*N$218+N$213,N$222*N$214,FALSE))</f>
        <v>77.028921445324443</v>
      </c>
      <c r="AD152" s="5">
        <f>BH152+(O$209*_xlfn.NORM.DIST($B152,O$214*O$215+O$213,O$219*O$214,FALSE))+(O$211*_xlfn.NORM.DIST($B152,O$214*O$216+O$213,O$220*O$214,FALSE))+(O$210*_xlfn.NORM.DIST($B152,O$214*O$217+O$213,O$221*O$214,FALSE))+(O$212*_xlfn.NORM.DIST($B152,O$214*O$218+O$213,O$222*O$214,FALSE))</f>
        <v>66.005818926624357</v>
      </c>
      <c r="AE152" s="5"/>
      <c r="AG152" s="5">
        <f t="shared" si="52"/>
        <v>-1.2689550644452936</v>
      </c>
      <c r="AH152" s="5">
        <f t="shared" si="53"/>
        <v>1.1936906992878278</v>
      </c>
      <c r="AI152" s="5">
        <f t="shared" si="54"/>
        <v>0.68477751006020071</v>
      </c>
      <c r="AJ152" s="5">
        <f t="shared" si="55"/>
        <v>-0.16665139347978197</v>
      </c>
      <c r="AK152" s="5">
        <f t="shared" si="56"/>
        <v>-0.23050747926164661</v>
      </c>
      <c r="AL152" s="5">
        <f t="shared" si="57"/>
        <v>0.38718745656970555</v>
      </c>
      <c r="AM152" s="5">
        <f t="shared" si="58"/>
        <v>0.3277616137363708</v>
      </c>
      <c r="AN152" s="5">
        <f t="shared" si="59"/>
        <v>-2.6377993348489781E-3</v>
      </c>
      <c r="AO152" s="5">
        <f t="shared" si="60"/>
        <v>0.39251289917589816</v>
      </c>
      <c r="AP152" s="5">
        <f t="shared" si="61"/>
        <v>-0.41456624407142328</v>
      </c>
      <c r="AQ152" s="5">
        <f t="shared" si="62"/>
        <v>-1.0807364904486434</v>
      </c>
      <c r="AR152" s="5">
        <f t="shared" si="63"/>
        <v>-6.1721445324437241E-2</v>
      </c>
      <c r="AS152" s="5">
        <f t="shared" si="64"/>
        <v>0.39098107337564159</v>
      </c>
      <c r="AV152" s="2">
        <f t="shared" si="65"/>
        <v>89.458947139798312</v>
      </c>
      <c r="AW152" s="2">
        <f t="shared" si="66"/>
        <v>91.864657993582512</v>
      </c>
      <c r="AX152" s="2">
        <f t="shared" si="67"/>
        <v>93.497273824128385</v>
      </c>
      <c r="AY152" s="2">
        <f t="shared" si="68"/>
        <v>93.656673535296306</v>
      </c>
      <c r="AZ152" s="2">
        <f t="shared" si="69"/>
        <v>94.908043510550243</v>
      </c>
      <c r="BA152" s="2">
        <f t="shared" si="70"/>
        <v>97.691703069639942</v>
      </c>
      <c r="BB152" s="2">
        <f t="shared" si="71"/>
        <v>98.692206584042694</v>
      </c>
      <c r="BC152" s="2">
        <f t="shared" si="72"/>
        <v>98.615151088226199</v>
      </c>
      <c r="BD152" s="2">
        <f t="shared" si="73"/>
        <v>94.98969029713605</v>
      </c>
      <c r="BE152" s="2">
        <f t="shared" si="74"/>
        <v>90.615665425587153</v>
      </c>
      <c r="BF152" s="2">
        <f t="shared" si="75"/>
        <v>84.306581148115825</v>
      </c>
      <c r="BG152" s="2">
        <f t="shared" si="76"/>
        <v>75.76301992409546</v>
      </c>
      <c r="BH152" s="2">
        <f t="shared" si="77"/>
        <v>65.529352991487926</v>
      </c>
      <c r="BK152" s="2" t="str">
        <f>IF(OR($B152&lt;C$229, AND($B152&gt;C$230, $B152&lt;C$231)), C152, "")</f>
        <v/>
      </c>
      <c r="BL152" s="2" t="str">
        <f>IF(OR($B152&lt;D$229, AND($B152&gt;D$230, $B152&lt;D$231)), D152, "")</f>
        <v/>
      </c>
      <c r="BM152" s="2" t="str">
        <f>IF(OR($B152&lt;E$229, AND($B152&gt;E$230, $B152&lt;E$231)), E152, "")</f>
        <v/>
      </c>
      <c r="BN152" s="2" t="str">
        <f>IF(OR($B152&lt;F$229, AND($B152&gt;F$230, $B152&lt;F$231)), F152, "")</f>
        <v/>
      </c>
      <c r="BO152" s="2" t="str">
        <f>IF(OR($B152&lt;G$229, AND($B152&gt;G$230, $B152&lt;G$231)), G152, "")</f>
        <v/>
      </c>
      <c r="BP152" s="2" t="str">
        <f>IF(OR($B152&lt;H$229, AND($B152&gt;H$230, $B152&lt;H$231)), H152, "")</f>
        <v/>
      </c>
      <c r="BQ152" s="2" t="str">
        <f>IF(OR($B152&lt;I$229, AND($B152&gt;I$230, $B152&lt;I$231)), I152, "")</f>
        <v/>
      </c>
      <c r="BR152" s="2" t="str">
        <f>IF(OR($B152&lt;J$229, AND($B152&gt;J$230, $B152&lt;J$231)), J152, "")</f>
        <v/>
      </c>
      <c r="BS152" s="2" t="str">
        <f>IF(OR($B152&lt;K$229, AND($B152&gt;K$230, $B152&lt;K$231)), K152, "")</f>
        <v/>
      </c>
      <c r="BT152" s="2" t="str">
        <f>IF(OR($B152&lt;L$229, AND($B152&gt;L$230, $B152&lt;L$231)), L152, "")</f>
        <v/>
      </c>
      <c r="BU152" s="2" t="str">
        <f>IF(OR($B152&lt;M$229, AND($B152&gt;M$230, $B152&lt;M$231)), M152, "")</f>
        <v/>
      </c>
      <c r="BV152" s="2" t="str">
        <f>IF(OR($B152&lt;N$229, AND($B152&gt;N$230, $B152&lt;N$231)), N152, "")</f>
        <v/>
      </c>
      <c r="BW152" s="2" t="str">
        <f>IF(OR($B152&lt;O$229, AND($B152&gt;O$230, $B152&lt;O$231)), O152, "")</f>
        <v/>
      </c>
      <c r="BZ152" s="2" t="str">
        <f>IF(OR(AND($B152&gt;C$230, $B152&lt;C$231), $B152&gt;C$232), C152, "")</f>
        <v/>
      </c>
      <c r="CA152" s="2" t="str">
        <f>IF(OR(AND($B152&gt;D$230, $B152&lt;D$231), $B152&gt;D$232), D152, "")</f>
        <v/>
      </c>
      <c r="CB152" s="2" t="str">
        <f>IF(OR(AND($B152&gt;E$230, $B152&lt;E$231), $B152&gt;E$232), E152, "")</f>
        <v/>
      </c>
      <c r="CC152" s="2" t="str">
        <f>IF(OR(AND($B152&gt;F$230, $B152&lt;F$231), $B152&gt;F$232), F152, "")</f>
        <v/>
      </c>
      <c r="CD152" s="2" t="str">
        <f>IF(OR(AND($B152&gt;G$230, $B152&lt;G$231), $B152&gt;G$232), G152, "")</f>
        <v/>
      </c>
      <c r="CE152" s="2" t="str">
        <f>IF(OR(AND($B152&gt;H$230, $B152&lt;H$231), $B152&gt;H$232), H152, "")</f>
        <v/>
      </c>
      <c r="CF152" s="2" t="str">
        <f>IF(OR(AND($B152&gt;I$230, $B152&lt;I$231), $B152&gt;I$232), I152, "")</f>
        <v/>
      </c>
      <c r="CG152" s="2" t="str">
        <f>IF(OR(AND($B152&gt;J$230, $B152&lt;J$231), $B152&gt;J$232), J152, "")</f>
        <v/>
      </c>
      <c r="CH152" s="2" t="str">
        <f>IF(OR(AND($B152&gt;K$230, $B152&lt;K$231), $B152&gt;K$232), K152, "")</f>
        <v/>
      </c>
      <c r="CI152" s="2" t="str">
        <f>IF(OR(AND($B152&gt;L$230, $B152&lt;L$231), $B152&gt;L$232), L152, "")</f>
        <v/>
      </c>
      <c r="CJ152" s="2" t="str">
        <f>IF(OR(AND($B152&gt;M$230, $B152&lt;M$231), $B152&gt;M$232), M152, "")</f>
        <v/>
      </c>
      <c r="CK152" s="2" t="str">
        <f>IF(OR(AND($B152&gt;N$230, $B152&lt;N$231), $B152&gt;N$232), N152, "")</f>
        <v/>
      </c>
      <c r="CL152" s="2" t="str">
        <f>IF(OR(AND($B152&gt;O$230, $B152&lt;O$231), $B152&gt;O$232), O152, "")</f>
        <v/>
      </c>
      <c r="CO152" s="2">
        <f>BK$207*$B152+BK$209</f>
        <v>94.449782721408496</v>
      </c>
      <c r="CP152" s="2">
        <f>BL$207*$B152+BL$209</f>
        <v>96.204234539838922</v>
      </c>
      <c r="CQ152" s="2">
        <f>BM$207*$B152+BM$209</f>
        <v>96.364613439260637</v>
      </c>
      <c r="CR152" s="2">
        <f>BN$207*$B152+BN$209</f>
        <v>96.480040118188413</v>
      </c>
      <c r="CS152" s="2">
        <f>BO$207*$B152+BO$209</f>
        <v>97.750801472136217</v>
      </c>
      <c r="CT152" s="2">
        <f>BP$207*$B152+BP$209</f>
        <v>100.93006498934704</v>
      </c>
      <c r="CU152" s="2">
        <f>BQ$207*$B152+BQ$209</f>
        <v>103.42583401124088</v>
      </c>
      <c r="CV152" s="2">
        <f>BR$207*$B152+BR$209</f>
        <v>104.38379096671284</v>
      </c>
      <c r="CW152" s="2">
        <f>BS$207*$B152+BS$209</f>
        <v>101.01391119635599</v>
      </c>
      <c r="CX152" s="2">
        <f>BT$207*$B152+BT$209</f>
        <v>95.697919652341014</v>
      </c>
      <c r="CY152" s="2">
        <f>BU$207*$B152+BU$209</f>
        <v>89.388404988892262</v>
      </c>
      <c r="CZ152" s="2">
        <f>BV$207*$B152+BV$209</f>
        <v>80.265936864010911</v>
      </c>
      <c r="DA152" s="2">
        <f>BW$207*$B152+BW$209</f>
        <v>68.583884080667602</v>
      </c>
      <c r="DD152" s="2">
        <f>BZ$207*$B152+BZ$209</f>
        <v>89.361992631169272</v>
      </c>
      <c r="DE152" s="2">
        <f>CA$207*$B152+CA$209</f>
        <v>91.797483449096433</v>
      </c>
      <c r="DF152" s="2">
        <f>CB$207*$B152+CB$209</f>
        <v>93.454242367813819</v>
      </c>
      <c r="DG152" s="2">
        <f>CC$207*$B152+CC$209</f>
        <v>93.618650500839721</v>
      </c>
      <c r="DH152" s="2">
        <f>CD$207*$B152+CD$209</f>
        <v>94.867529399602262</v>
      </c>
      <c r="DI152" s="2">
        <f>CE$207*$B152+CE$209</f>
        <v>97.644010928347228</v>
      </c>
      <c r="DJ152" s="2">
        <f>CF$207*$B152+CF$209</f>
        <v>98.626545817601453</v>
      </c>
      <c r="DK152" s="2">
        <f>CG$207*$B152+CG$209</f>
        <v>98.532287312611359</v>
      </c>
      <c r="DL152" s="2">
        <f>CH$207*$B152+CH$209</f>
        <v>94.904548996904666</v>
      </c>
      <c r="DM152" s="2">
        <f>CI$207*$B152+CI$209</f>
        <v>90.54098911098005</v>
      </c>
      <c r="DN152" s="2">
        <f>CJ$207*$B152+CJ$209</f>
        <v>84.228552979722451</v>
      </c>
      <c r="DO152" s="2">
        <f>CK$207*$B152+CK$209</f>
        <v>75.704971288848313</v>
      </c>
      <c r="DP152" s="2">
        <f>CL$207*$B152+CL$209</f>
        <v>65.485060979942688</v>
      </c>
      <c r="DS152" s="2">
        <f>POWER(10,($B152-C$227)/C$228)/(1+POWER(10,($B152-C$227)/C$228))</f>
        <v>0.98094368932101961</v>
      </c>
      <c r="DT152" s="2">
        <f>POWER(10,($B152-D$227)/D$228)/(1+POWER(10,($B152-D$227)/D$228))</f>
        <v>0.98475644684647523</v>
      </c>
      <c r="DU152" s="2">
        <f>POWER(10,($B152-E$227)/E$228)/(1+POWER(10,($B152-E$227)/E$228))</f>
        <v>0.98521444336196884</v>
      </c>
      <c r="DV152" s="2">
        <f>POWER(10,($B152-F$227)/F$228)/(1+POWER(10,($B152-F$227)/F$228))</f>
        <v>0.98671168923446684</v>
      </c>
      <c r="DW152" s="2">
        <f>POWER(10,($B152-G$227)/G$228)/(1+POWER(10,($B152-G$227)/G$228))</f>
        <v>0.9859485647109355</v>
      </c>
      <c r="DX152" s="2">
        <f>POWER(10,($B152-H$227)/H$228)/(1+POWER(10,($B152-H$227)/H$228))</f>
        <v>0.98548650131513482</v>
      </c>
      <c r="DY152" s="2">
        <f>POWER(10,($B152-I$227)/I$228)/(1+POWER(10,($B152-I$227)/I$228))</f>
        <v>0.9863186448089829</v>
      </c>
      <c r="DZ152" s="2">
        <f>POWER(10,($B152-J$227)/J$228)/(1+POWER(10,($B152-J$227)/J$228))</f>
        <v>0.98583889193049346</v>
      </c>
      <c r="EA152" s="2">
        <f>POWER(10,($B152-K$227)/K$228)/(1+POWER(10,($B152-K$227)/K$228))</f>
        <v>0.98606379889556606</v>
      </c>
      <c r="EB152" s="2">
        <f>POWER(10,($B152-L$227)/L$228)/(1+POWER(10,($B152-L$227)/L$228))</f>
        <v>0.98551923202995395</v>
      </c>
      <c r="EC152" s="2">
        <f>POWER(10,($B152-M$227)/M$228)/(1+POWER(10,($B152-M$227)/M$228))</f>
        <v>0.98487782822943104</v>
      </c>
      <c r="ED152" s="2">
        <f>POWER(10,($B152-N$227)/N$228)/(1+POWER(10,($B152-N$227)/N$228))</f>
        <v>0.9872727311156968</v>
      </c>
      <c r="EE152" s="2">
        <f>POWER(10,($B152-O$227)/O$228)/(1+POWER(10,($B152-O$227)/O$228))</f>
        <v>0.98570682800999987</v>
      </c>
    </row>
    <row r="153" spans="2:137" x14ac:dyDescent="0.25">
      <c r="B153" s="2">
        <v>147</v>
      </c>
      <c r="C153">
        <v>89.430999999999997</v>
      </c>
      <c r="D153">
        <v>92.2</v>
      </c>
      <c r="E153">
        <v>94.897999999999996</v>
      </c>
      <c r="F153">
        <v>95.22</v>
      </c>
      <c r="G153">
        <v>96.915000000000006</v>
      </c>
      <c r="H153">
        <v>102.322</v>
      </c>
      <c r="I153">
        <v>103.831</v>
      </c>
      <c r="J153">
        <v>102.746</v>
      </c>
      <c r="K153">
        <v>98.406999999999996</v>
      </c>
      <c r="L153">
        <v>93.084999999999994</v>
      </c>
      <c r="M153">
        <v>85.271000000000001</v>
      </c>
      <c r="N153">
        <v>78.622900000000001</v>
      </c>
      <c r="O153">
        <v>66.158699999999996</v>
      </c>
      <c r="R153" s="5">
        <f>AV153+(C$209*_xlfn.NORM.DIST($B153,C$214*C$215+C$213,C$219*C$214,FALSE))+(C$211*_xlfn.NORM.DIST($B153,C$214*C$216+C$213,C$220*C$214,FALSE))+(C$210*_xlfn.NORM.DIST($B153,C$214*C$217+C$213,C$221*C$214,FALSE))+(C$212*_xlfn.NORM.DIST($B153,C$214*C$218+C$213,C$222*C$214,FALSE))</f>
        <v>89.370837679798399</v>
      </c>
      <c r="S153" s="5">
        <f>AW153+(D$209*_xlfn.NORM.DIST($B153,D$214*D$215+D$213,D$219*D$214,FALSE))+(D$211*_xlfn.NORM.DIST($B153,D$214*D$216+D$213,D$220*D$214,FALSE))+(D$210*_xlfn.NORM.DIST($B153,D$214*D$217+D$213,D$221*D$214,FALSE))+(D$212*_xlfn.NORM.DIST($B153,D$214*D$218+D$213,D$222*D$214,FALSE))</f>
        <v>92.087711776282831</v>
      </c>
      <c r="T153" s="5">
        <f>AX153+(E$209*_xlfn.NORM.DIST($B153,E$214*E$215+E$213,E$219*E$214,FALSE))+(E$211*_xlfn.NORM.DIST($B153,E$214*E$216+E$213,E$220*E$214,FALSE))+(E$210*_xlfn.NORM.DIST($B153,E$214*E$217+E$213,E$221*E$214,FALSE))+(E$212*_xlfn.NORM.DIST($B153,E$214*E$218+E$213,E$222*E$214,FALSE))</f>
        <v>94.887328043711577</v>
      </c>
      <c r="U153" s="5">
        <f>AY153+(F$209*_xlfn.NORM.DIST($B153,F$214*F$215+F$213,F$219*F$214,FALSE))+(F$211*_xlfn.NORM.DIST($B153,F$214*F$216+F$213,F$220*F$214,FALSE))+(F$210*_xlfn.NORM.DIST($B153,F$214*F$217+F$213,F$221*F$214,FALSE))+(F$212*_xlfn.NORM.DIST($B153,F$214*F$218+F$213,F$222*F$214,FALSE))</f>
        <v>95.378404032017059</v>
      </c>
      <c r="V153" s="5">
        <f>AZ153+(G$209*_xlfn.NORM.DIST($B153,G$214*G$215+G$213,G$219*G$214,FALSE))+(G$211*_xlfn.NORM.DIST($B153,G$214*G$216+G$213,G$220*G$214,FALSE))+(G$210*_xlfn.NORM.DIST($B153,G$214*G$217+G$213,G$221*G$214,FALSE))+(G$212*_xlfn.NORM.DIST($B153,G$214*G$218+G$213,G$222*G$214,FALSE))</f>
        <v>96.697415314113002</v>
      </c>
      <c r="W153" s="5">
        <f>BA153+(H$209*_xlfn.NORM.DIST($B153,H$214*H$215+H$213,H$219*H$214,FALSE))+(H$211*_xlfn.NORM.DIST($B153,H$214*H$216+H$213,H$220*H$214,FALSE))+(H$210*_xlfn.NORM.DIST($B153,H$214*H$217+H$213,H$221*H$214,FALSE))+(H$212*_xlfn.NORM.DIST($B153,H$214*H$218+H$213,H$222*H$214,FALSE))</f>
        <v>100.29302342046992</v>
      </c>
      <c r="X153" s="5">
        <f>BB153+(I$209*_xlfn.NORM.DIST($B153,I$214*I$215+I$213,I$219*I$214,FALSE))+(I$211*_xlfn.NORM.DIST($B153,I$214*I$216+I$213,I$220*I$214,FALSE))+(I$210*_xlfn.NORM.DIST($B153,I$214*I$217+I$213,I$221*I$214,FALSE))+(I$212*_xlfn.NORM.DIST($B153,I$214*I$218+I$213,I$222*I$214,FALSE))</f>
        <v>103.29353081781896</v>
      </c>
      <c r="Y153" s="5">
        <f>BC153+(J$209*_xlfn.NORM.DIST($B153,J$214*J$215+J$213,J$219*J$214,FALSE))+(J$211*_xlfn.NORM.DIST($B153,J$214*J$216+J$213,J$220*J$214,FALSE))+(J$210*_xlfn.NORM.DIST($B153,J$214*J$217+J$213,J$221*J$214,FALSE))+(J$212*_xlfn.NORM.DIST($B153,J$214*J$218+J$213,J$222*J$214,FALSE))</f>
        <v>102.31213517470819</v>
      </c>
      <c r="Z153" s="5">
        <f>BD153+(K$209*_xlfn.NORM.DIST($B153,K$214*K$215+K$213,K$219*K$214,FALSE))+(K$211*_xlfn.NORM.DIST($B153,K$214*K$216+K$213,K$220*K$214,FALSE))+(K$210*_xlfn.NORM.DIST($B153,K$214*K$217+K$213,K$221*K$214,FALSE))+(K$212*_xlfn.NORM.DIST($B153,K$214*K$218+K$213,K$222*K$214,FALSE))</f>
        <v>98.573186398599631</v>
      </c>
      <c r="AA153" s="5">
        <f>BE153+(L$209*_xlfn.NORM.DIST($B153,L$214*L$215+L$213,L$219*L$214,FALSE))+(L$211*_xlfn.NORM.DIST($B153,L$214*L$216+L$213,L$220*L$214,FALSE))+(L$210*_xlfn.NORM.DIST($B153,L$214*L$217+L$213,L$221*L$214,FALSE))+(L$212*_xlfn.NORM.DIST($B153,L$214*L$218+L$213,L$222*L$214,FALSE))</f>
        <v>93.760679743393723</v>
      </c>
      <c r="AB153" s="5">
        <f>BF153+(M$209*_xlfn.NORM.DIST($B153,M$214*M$215+M$213,M$219*M$214,FALSE))+(M$211*_xlfn.NORM.DIST($B153,M$214*M$216+M$213,M$220*M$214,FALSE))+(M$210*_xlfn.NORM.DIST($B153,M$214*M$217+M$213,M$221*M$214,FALSE))+(M$212*_xlfn.NORM.DIST($B153,M$214*M$218+M$213,M$222*M$214,FALSE))</f>
        <v>86.097778139368756</v>
      </c>
      <c r="AC153" s="5">
        <f>BG153+(N$209*_xlfn.NORM.DIST($B153,N$214*N$215+N$213,N$219*N$214,FALSE))+(N$211*_xlfn.NORM.DIST($B153,N$214*N$216+N$213,N$220*N$214,FALSE))+(N$210*_xlfn.NORM.DIST($B153,N$214*N$217+N$213,N$221*N$214,FALSE))+(N$212*_xlfn.NORM.DIST($B153,N$214*N$218+N$213,N$222*N$214,FALSE))</f>
        <v>77.646484450825724</v>
      </c>
      <c r="AD153" s="5">
        <f>BH153+(O$209*_xlfn.NORM.DIST($B153,O$214*O$215+O$213,O$219*O$214,FALSE))+(O$211*_xlfn.NORM.DIST($B153,O$214*O$216+O$213,O$220*O$214,FALSE))+(O$210*_xlfn.NORM.DIST($B153,O$214*O$217+O$213,O$221*O$214,FALSE))+(O$212*_xlfn.NORM.DIST($B153,O$214*O$218+O$213,O$222*O$214,FALSE))</f>
        <v>66.293851527402381</v>
      </c>
      <c r="AE153" s="5"/>
      <c r="AG153" s="5">
        <f t="shared" si="52"/>
        <v>6.0162320201598618E-2</v>
      </c>
      <c r="AH153" s="5">
        <f t="shared" si="53"/>
        <v>0.11228822371717229</v>
      </c>
      <c r="AI153" s="5">
        <f t="shared" si="54"/>
        <v>1.0671956288419437E-2</v>
      </c>
      <c r="AJ153" s="5">
        <f t="shared" si="55"/>
        <v>-0.1584040320170601</v>
      </c>
      <c r="AK153" s="5">
        <f t="shared" si="56"/>
        <v>0.21758468588700453</v>
      </c>
      <c r="AL153" s="5">
        <f t="shared" si="57"/>
        <v>2.0289765795300809</v>
      </c>
      <c r="AM153" s="5">
        <f t="shared" si="58"/>
        <v>0.53746918218104156</v>
      </c>
      <c r="AN153" s="5">
        <f t="shared" si="59"/>
        <v>0.43386482529180626</v>
      </c>
      <c r="AO153" s="5">
        <f t="shared" si="60"/>
        <v>-0.1661863985996348</v>
      </c>
      <c r="AP153" s="5">
        <f t="shared" si="61"/>
        <v>-0.67567974339372938</v>
      </c>
      <c r="AQ153" s="5">
        <f t="shared" si="62"/>
        <v>-0.82677813936875566</v>
      </c>
      <c r="AR153" s="5">
        <f t="shared" si="63"/>
        <v>0.97641554917427698</v>
      </c>
      <c r="AS153" s="5">
        <f t="shared" si="64"/>
        <v>-0.13515152740238534</v>
      </c>
      <c r="AV153" s="2">
        <f t="shared" si="65"/>
        <v>89.370834970146916</v>
      </c>
      <c r="AW153" s="2">
        <f t="shared" si="66"/>
        <v>91.791822401965632</v>
      </c>
      <c r="AX153" s="2">
        <f t="shared" si="67"/>
        <v>93.441607744474595</v>
      </c>
      <c r="AY153" s="2">
        <f t="shared" si="68"/>
        <v>93.602249498683349</v>
      </c>
      <c r="AZ153" s="2">
        <f t="shared" si="69"/>
        <v>94.877829230111033</v>
      </c>
      <c r="BA153" s="2">
        <f t="shared" si="70"/>
        <v>97.668604783111448</v>
      </c>
      <c r="BB153" s="2">
        <f t="shared" si="71"/>
        <v>98.647967274419813</v>
      </c>
      <c r="BC153" s="2">
        <f t="shared" si="72"/>
        <v>98.556445424814612</v>
      </c>
      <c r="BD153" s="2">
        <f t="shared" si="73"/>
        <v>94.918551356699268</v>
      </c>
      <c r="BE153" s="2">
        <f t="shared" si="74"/>
        <v>90.550780525085059</v>
      </c>
      <c r="BF153" s="2">
        <f t="shared" si="75"/>
        <v>84.24540402278258</v>
      </c>
      <c r="BG153" s="2">
        <f t="shared" si="76"/>
        <v>75.719113628756986</v>
      </c>
      <c r="BH153" s="2">
        <f t="shared" si="77"/>
        <v>65.50030282376099</v>
      </c>
      <c r="BK153" s="2" t="str">
        <f>IF(OR($B153&lt;C$229, AND($B153&gt;C$230, $B153&lt;C$231)), C153, "")</f>
        <v/>
      </c>
      <c r="BL153" s="2" t="str">
        <f>IF(OR($B153&lt;D$229, AND($B153&gt;D$230, $B153&lt;D$231)), D153, "")</f>
        <v/>
      </c>
      <c r="BM153" s="2" t="str">
        <f>IF(OR($B153&lt;E$229, AND($B153&gt;E$230, $B153&lt;E$231)), E153, "")</f>
        <v/>
      </c>
      <c r="BN153" s="2" t="str">
        <f>IF(OR($B153&lt;F$229, AND($B153&gt;F$230, $B153&lt;F$231)), F153, "")</f>
        <v/>
      </c>
      <c r="BO153" s="2" t="str">
        <f>IF(OR($B153&lt;G$229, AND($B153&gt;G$230, $B153&lt;G$231)), G153, "")</f>
        <v/>
      </c>
      <c r="BP153" s="2" t="str">
        <f>IF(OR($B153&lt;H$229, AND($B153&gt;H$230, $B153&lt;H$231)), H153, "")</f>
        <v/>
      </c>
      <c r="BQ153" s="2" t="str">
        <f>IF(OR($B153&lt;I$229, AND($B153&gt;I$230, $B153&lt;I$231)), I153, "")</f>
        <v/>
      </c>
      <c r="BR153" s="2" t="str">
        <f>IF(OR($B153&lt;J$229, AND($B153&gt;J$230, $B153&lt;J$231)), J153, "")</f>
        <v/>
      </c>
      <c r="BS153" s="2" t="str">
        <f>IF(OR($B153&lt;K$229, AND($B153&gt;K$230, $B153&lt;K$231)), K153, "")</f>
        <v/>
      </c>
      <c r="BT153" s="2" t="str">
        <f>IF(OR($B153&lt;L$229, AND($B153&gt;L$230, $B153&lt;L$231)), L153, "")</f>
        <v/>
      </c>
      <c r="BU153" s="2" t="str">
        <f>IF(OR($B153&lt;M$229, AND($B153&gt;M$230, $B153&lt;M$231)), M153, "")</f>
        <v/>
      </c>
      <c r="BV153" s="2" t="str">
        <f>IF(OR($B153&lt;N$229, AND($B153&gt;N$230, $B153&lt;N$231)), N153, "")</f>
        <v/>
      </c>
      <c r="BW153" s="2" t="str">
        <f>IF(OR($B153&lt;O$229, AND($B153&gt;O$230, $B153&lt;O$231)), O153, "")</f>
        <v/>
      </c>
      <c r="BZ153" s="2" t="str">
        <f>IF(OR(AND($B153&gt;C$230, $B153&lt;C$231), $B153&gt;C$232), C153, "")</f>
        <v/>
      </c>
      <c r="CA153" s="2" t="str">
        <f>IF(OR(AND($B153&gt;D$230, $B153&lt;D$231), $B153&gt;D$232), D153, "")</f>
        <v/>
      </c>
      <c r="CB153" s="2" t="str">
        <f>IF(OR(AND($B153&gt;E$230, $B153&lt;E$231), $B153&gt;E$232), E153, "")</f>
        <v/>
      </c>
      <c r="CC153" s="2" t="str">
        <f>IF(OR(AND($B153&gt;F$230, $B153&lt;F$231), $B153&gt;F$232), F153, "")</f>
        <v/>
      </c>
      <c r="CD153" s="2" t="str">
        <f>IF(OR(AND($B153&gt;G$230, $B153&lt;G$231), $B153&gt;G$232), G153, "")</f>
        <v/>
      </c>
      <c r="CE153" s="2" t="str">
        <f>IF(OR(AND($B153&gt;H$230, $B153&lt;H$231), $B153&gt;H$232), H153, "")</f>
        <v/>
      </c>
      <c r="CF153" s="2" t="str">
        <f>IF(OR(AND($B153&gt;I$230, $B153&lt;I$231), $B153&gt;I$232), I153, "")</f>
        <v/>
      </c>
      <c r="CG153" s="2" t="str">
        <f>IF(OR(AND($B153&gt;J$230, $B153&lt;J$231), $B153&gt;J$232), J153, "")</f>
        <v/>
      </c>
      <c r="CH153" s="2" t="str">
        <f>IF(OR(AND($B153&gt;K$230, $B153&lt;K$231), $B153&gt;K$232), K153, "")</f>
        <v/>
      </c>
      <c r="CI153" s="2" t="str">
        <f>IF(OR(AND($B153&gt;L$230, $B153&lt;L$231), $B153&gt;L$232), L153, "")</f>
        <v/>
      </c>
      <c r="CJ153" s="2" t="str">
        <f>IF(OR(AND($B153&gt;M$230, $B153&lt;M$231), $B153&gt;M$232), M153, "")</f>
        <v/>
      </c>
      <c r="CK153" s="2" t="str">
        <f>IF(OR(AND($B153&gt;N$230, $B153&lt;N$231), $B153&gt;N$232), N153, "")</f>
        <v/>
      </c>
      <c r="CL153" s="2" t="str">
        <f>IF(OR(AND($B153&gt;O$230, $B153&lt;O$231), $B153&gt;O$232), O153, "")</f>
        <v/>
      </c>
      <c r="CO153" s="2">
        <f>BK$207*$B153+BK$209</f>
        <v>94.46509695844631</v>
      </c>
      <c r="CP153" s="2">
        <f>BL$207*$B153+BL$209</f>
        <v>96.212644246906734</v>
      </c>
      <c r="CQ153" s="2">
        <f>BM$207*$B153+BM$209</f>
        <v>96.361138888882763</v>
      </c>
      <c r="CR153" s="2">
        <f>BN$207*$B153+BN$209</f>
        <v>96.478304937195048</v>
      </c>
      <c r="CS153" s="2">
        <f>BO$207*$B153+BO$209</f>
        <v>97.769884780254969</v>
      </c>
      <c r="CT153" s="2">
        <f>BP$207*$B153+BP$209</f>
        <v>100.96762788349135</v>
      </c>
      <c r="CU153" s="2">
        <f>BQ$207*$B153+BQ$209</f>
        <v>103.46976356551707</v>
      </c>
      <c r="CV153" s="2">
        <f>BR$207*$B153+BR$209</f>
        <v>104.43366275927558</v>
      </c>
      <c r="CW153" s="2">
        <f>BS$207*$B153+BS$209</f>
        <v>101.05621120099445</v>
      </c>
      <c r="CX153" s="2">
        <f>BT$207*$B153+BT$209</f>
        <v>95.728175941198884</v>
      </c>
      <c r="CY153" s="2">
        <f>BU$207*$B153+BU$209</f>
        <v>89.426081141642499</v>
      </c>
      <c r="CZ153" s="2">
        <f>BV$207*$B153+BV$209</f>
        <v>80.309372523341068</v>
      </c>
      <c r="DA153" s="2">
        <f>BW$207*$B153+BW$209</f>
        <v>68.614719093127093</v>
      </c>
      <c r="DD153" s="2">
        <f>BZ$207*$B153+BZ$209</f>
        <v>89.28057898245784</v>
      </c>
      <c r="DE153" s="2">
        <f>CA$207*$B153+CA$209</f>
        <v>91.729411509869522</v>
      </c>
      <c r="DF153" s="2">
        <f>CB$207*$B153+CB$209</f>
        <v>93.401648246655014</v>
      </c>
      <c r="DG153" s="2">
        <f>CC$207*$B153+CC$209</f>
        <v>93.566924939077424</v>
      </c>
      <c r="DH153" s="2">
        <f>CD$207*$B153+CD$209</f>
        <v>94.840239166631179</v>
      </c>
      <c r="DI153" s="2">
        <f>CE$207*$B153+CE$209</f>
        <v>97.624294268427533</v>
      </c>
      <c r="DJ153" s="2">
        <f>CF$207*$B153+CF$209</f>
        <v>98.586968552745986</v>
      </c>
      <c r="DK153" s="2">
        <f>CG$207*$B153+CG$209</f>
        <v>98.479450333106172</v>
      </c>
      <c r="DL153" s="2">
        <f>CH$207*$B153+CH$209</f>
        <v>94.839439385554698</v>
      </c>
      <c r="DM153" s="2">
        <f>CI$207*$B153+CI$209</f>
        <v>90.481399961101573</v>
      </c>
      <c r="DN153" s="2">
        <f>CJ$207*$B153+CJ$209</f>
        <v>84.172857210819345</v>
      </c>
      <c r="DO153" s="2">
        <f>CK$207*$B153+CK$209</f>
        <v>75.665145761153553</v>
      </c>
      <c r="DP153" s="2">
        <f>CL$207*$B153+CL$209</f>
        <v>65.459116074663228</v>
      </c>
      <c r="DS153" s="2">
        <f>POWER(10,($B153-C$227)/C$228)/(1+POWER(10,($B153-C$227)/C$228))</f>
        <v>0.98259124799892883</v>
      </c>
      <c r="DT153" s="2">
        <f>POWER(10,($B153-D$227)/D$228)/(1+POWER(10,($B153-D$227)/D$228))</f>
        <v>0.98607904256664802</v>
      </c>
      <c r="DU153" s="2">
        <f>POWER(10,($B153-E$227)/E$228)/(1+POWER(10,($B153-E$227)/E$228))</f>
        <v>0.98649784620048286</v>
      </c>
      <c r="DV153" s="2">
        <f>POWER(10,($B153-F$227)/F$228)/(1+POWER(10,($B153-F$227)/F$228))</f>
        <v>0.98786672999444614</v>
      </c>
      <c r="DW153" s="2">
        <f>POWER(10,($B153-G$227)/G$228)/(1+POWER(10,($B153-G$227)/G$228))</f>
        <v>0.98716907488569716</v>
      </c>
      <c r="DX153" s="2">
        <f>POWER(10,($B153-H$227)/H$228)/(1+POWER(10,($B153-H$227)/H$228))</f>
        <v>0.98674660689430893</v>
      </c>
      <c r="DY153" s="2">
        <f>POWER(10,($B153-I$227)/I$228)/(1+POWER(10,($B153-I$227)/I$228))</f>
        <v>0.98750741706045619</v>
      </c>
      <c r="DZ153" s="2">
        <f>POWER(10,($B153-J$227)/J$228)/(1+POWER(10,($B153-J$227)/J$228))</f>
        <v>0.98706880336179381</v>
      </c>
      <c r="EA153" s="2">
        <f>POWER(10,($B153-K$227)/K$228)/(1+POWER(10,($B153-K$227)/K$228))</f>
        <v>0.98727442899736384</v>
      </c>
      <c r="EB153" s="2">
        <f>POWER(10,($B153-L$227)/L$228)/(1+POWER(10,($B153-L$227)/L$228))</f>
        <v>0.98677653396167986</v>
      </c>
      <c r="EC153" s="2">
        <f>POWER(10,($B153-M$227)/M$228)/(1+POWER(10,($B153-M$227)/M$228))</f>
        <v>0.98619004007471334</v>
      </c>
      <c r="ED153" s="2">
        <f>POWER(10,($B153-N$227)/N$228)/(1+POWER(10,($B153-N$227)/N$228))</f>
        <v>0.98837957955825306</v>
      </c>
      <c r="EE153" s="2">
        <f>POWER(10,($B153-O$227)/O$228)/(1+POWER(10,($B153-O$227)/O$228))</f>
        <v>0.98694805751649572</v>
      </c>
    </row>
    <row r="154" spans="2:137" x14ac:dyDescent="0.25">
      <c r="B154" s="2">
        <v>148</v>
      </c>
      <c r="C154">
        <v>89.19</v>
      </c>
      <c r="D154">
        <v>92.02</v>
      </c>
      <c r="E154">
        <v>96.051000000000002</v>
      </c>
      <c r="F154">
        <v>94.897999999999996</v>
      </c>
      <c r="G154">
        <v>96.712000000000003</v>
      </c>
      <c r="H154">
        <v>100.78</v>
      </c>
      <c r="I154">
        <v>104.983</v>
      </c>
      <c r="J154">
        <v>103.881</v>
      </c>
      <c r="K154">
        <v>99.846999999999994</v>
      </c>
      <c r="L154">
        <v>94.932000000000002</v>
      </c>
      <c r="M154">
        <v>86.915000000000006</v>
      </c>
      <c r="N154">
        <v>78.786900000000003</v>
      </c>
      <c r="O154">
        <v>68.523799999999994</v>
      </c>
      <c r="R154" s="5">
        <f>AV154+(C$209*_xlfn.NORM.DIST($B154,C$214*C$215+C$213,C$219*C$214,FALSE))+(C$211*_xlfn.NORM.DIST($B154,C$214*C$216+C$213,C$220*C$214,FALSE))+(C$210*_xlfn.NORM.DIST($B154,C$214*C$217+C$213,C$221*C$214,FALSE))+(C$212*_xlfn.NORM.DIST($B154,C$214*C$218+C$213,C$222*C$214,FALSE))</f>
        <v>89.283145071155346</v>
      </c>
      <c r="S154" s="5">
        <f>AW154+(D$209*_xlfn.NORM.DIST($B154,D$214*D$215+D$213,D$219*D$214,FALSE))+(D$211*_xlfn.NORM.DIST($B154,D$214*D$216+D$213,D$220*D$214,FALSE))+(D$210*_xlfn.NORM.DIST($B154,D$214*D$217+D$213,D$221*D$214,FALSE))+(D$212*_xlfn.NORM.DIST($B154,D$214*D$218+D$213,D$222*D$214,FALSE))</f>
        <v>92.13172929776276</v>
      </c>
      <c r="T154" s="5">
        <f>AX154+(E$209*_xlfn.NORM.DIST($B154,E$214*E$215+E$213,E$219*E$214,FALSE))+(E$211*_xlfn.NORM.DIST($B154,E$214*E$216+E$213,E$220*E$214,FALSE))+(E$210*_xlfn.NORM.DIST($B154,E$214*E$217+E$213,E$221*E$214,FALSE))+(E$212*_xlfn.NORM.DIST($B154,E$214*E$218+E$213,E$222*E$214,FALSE))</f>
        <v>95.266096955989383</v>
      </c>
      <c r="U154" s="5">
        <f>AY154+(F$209*_xlfn.NORM.DIST($B154,F$214*F$215+F$213,F$219*F$214,FALSE))+(F$211*_xlfn.NORM.DIST($B154,F$214*F$216+F$213,F$220*F$214,FALSE))+(F$210*_xlfn.NORM.DIST($B154,F$214*F$217+F$213,F$221*F$214,FALSE))+(F$212*_xlfn.NORM.DIST($B154,F$214*F$218+F$213,F$222*F$214,FALSE))</f>
        <v>95.781591127244639</v>
      </c>
      <c r="V154" s="5">
        <f>AZ154+(G$209*_xlfn.NORM.DIST($B154,G$214*G$215+G$213,G$219*G$214,FALSE))+(G$211*_xlfn.NORM.DIST($B154,G$214*G$216+G$213,G$220*G$214,FALSE))+(G$210*_xlfn.NORM.DIST($B154,G$214*G$217+G$213,G$221*G$214,FALSE))+(G$212*_xlfn.NORM.DIST($B154,G$214*G$218+G$213,G$222*G$214,FALSE))</f>
        <v>97.256727107160927</v>
      </c>
      <c r="W154" s="5">
        <f>BA154+(H$209*_xlfn.NORM.DIST($B154,H$214*H$215+H$213,H$219*H$214,FALSE))+(H$211*_xlfn.NORM.DIST($B154,H$214*H$216+H$213,H$220*H$214,FALSE))+(H$210*_xlfn.NORM.DIST($B154,H$214*H$217+H$213,H$221*H$214,FALSE))+(H$212*_xlfn.NORM.DIST($B154,H$214*H$218+H$213,H$222*H$214,FALSE))</f>
        <v>101.14302165411749</v>
      </c>
      <c r="X154" s="5">
        <f>BB154+(I$209*_xlfn.NORM.DIST($B154,I$214*I$215+I$213,I$219*I$214,FALSE))+(I$211*_xlfn.NORM.DIST($B154,I$214*I$216+I$213,I$220*I$214,FALSE))+(I$210*_xlfn.NORM.DIST($B154,I$214*I$217+I$213,I$221*I$214,FALSE))+(I$212*_xlfn.NORM.DIST($B154,I$214*I$218+I$213,I$222*I$214,FALSE))</f>
        <v>104.534283859176</v>
      </c>
      <c r="Y154" s="5">
        <f>BC154+(J$209*_xlfn.NORM.DIST($B154,J$214*J$215+J$213,J$219*J$214,FALSE))+(J$211*_xlfn.NORM.DIST($B154,J$214*J$216+J$213,J$220*J$214,FALSE))+(J$210*_xlfn.NORM.DIST($B154,J$214*J$217+J$213,J$221*J$214,FALSE))+(J$212*_xlfn.NORM.DIST($B154,J$214*J$218+J$213,J$222*J$214,FALSE))</f>
        <v>103.44169443393217</v>
      </c>
      <c r="Z154" s="5">
        <f>BD154+(K$209*_xlfn.NORM.DIST($B154,K$214*K$215+K$213,K$219*K$214,FALSE))+(K$211*_xlfn.NORM.DIST($B154,K$214*K$216+K$213,K$220*K$214,FALSE))+(K$210*_xlfn.NORM.DIST($B154,K$214*K$217+K$213,K$221*K$214,FALSE))+(K$212*_xlfn.NORM.DIST($B154,K$214*K$218+K$213,K$222*K$214,FALSE))</f>
        <v>99.759719675251318</v>
      </c>
      <c r="AA154" s="5">
        <f>BE154+(L$209*_xlfn.NORM.DIST($B154,L$214*L$215+L$213,L$219*L$214,FALSE))+(L$211*_xlfn.NORM.DIST($B154,L$214*L$216+L$213,L$220*L$214,FALSE))+(L$210*_xlfn.NORM.DIST($B154,L$214*L$217+L$213,L$221*L$214,FALSE))+(L$212*_xlfn.NORM.DIST($B154,L$214*L$218+L$213,L$222*L$214,FALSE))</f>
        <v>94.96043069522436</v>
      </c>
      <c r="AB154" s="5">
        <f>BF154+(M$209*_xlfn.NORM.DIST($B154,M$214*M$215+M$213,M$219*M$214,FALSE))+(M$211*_xlfn.NORM.DIST($B154,M$214*M$216+M$213,M$220*M$214,FALSE))+(M$210*_xlfn.NORM.DIST($B154,M$214*M$217+M$213,M$221*M$214,FALSE))+(M$212*_xlfn.NORM.DIST($B154,M$214*M$218+M$213,M$222*M$214,FALSE))</f>
        <v>86.94844208660929</v>
      </c>
      <c r="AC154" s="5">
        <f>BG154+(N$209*_xlfn.NORM.DIST($B154,N$214*N$215+N$213,N$219*N$214,FALSE))+(N$211*_xlfn.NORM.DIST($B154,N$214*N$216+N$213,N$220*N$214,FALSE))+(N$210*_xlfn.NORM.DIST($B154,N$214*N$217+N$213,N$221*N$214,FALSE))+(N$212*_xlfn.NORM.DIST($B154,N$214*N$218+N$213,N$222*N$214,FALSE))</f>
        <v>78.47114088898671</v>
      </c>
      <c r="AD154" s="5">
        <f>BH154+(O$209*_xlfn.NORM.DIST($B154,O$214*O$215+O$213,O$219*O$214,FALSE))+(O$211*_xlfn.NORM.DIST($B154,O$214*O$216+O$213,O$220*O$214,FALSE))+(O$210*_xlfn.NORM.DIST($B154,O$214*O$217+O$213,O$221*O$214,FALSE))+(O$212*_xlfn.NORM.DIST($B154,O$214*O$218+O$213,O$222*O$214,FALSE))</f>
        <v>66.731368681316056</v>
      </c>
      <c r="AE154" s="5"/>
      <c r="AG154" s="5">
        <f t="shared" si="52"/>
        <v>-9.3145071155348091E-2</v>
      </c>
      <c r="AH154" s="5">
        <f t="shared" si="53"/>
        <v>-0.11172929776276419</v>
      </c>
      <c r="AI154" s="5">
        <f t="shared" si="54"/>
        <v>0.78490304401061906</v>
      </c>
      <c r="AJ154" s="5">
        <f t="shared" si="55"/>
        <v>-0.88359112724464239</v>
      </c>
      <c r="AK154" s="5">
        <f t="shared" si="56"/>
        <v>-0.54472710716092365</v>
      </c>
      <c r="AL154" s="5">
        <f t="shared" si="57"/>
        <v>-0.36302165411748888</v>
      </c>
      <c r="AM154" s="5">
        <f t="shared" si="58"/>
        <v>0.44871614082400413</v>
      </c>
      <c r="AN154" s="5">
        <f t="shared" si="59"/>
        <v>0.43930556606783</v>
      </c>
      <c r="AO154" s="5">
        <f t="shared" si="60"/>
        <v>8.7280324748675753E-2</v>
      </c>
      <c r="AP154" s="5">
        <f t="shared" si="61"/>
        <v>-2.843069522435826E-2</v>
      </c>
      <c r="AQ154" s="5">
        <f t="shared" si="62"/>
        <v>-3.3442086609284161E-2</v>
      </c>
      <c r="AR154" s="5">
        <f t="shared" si="63"/>
        <v>0.31575911101329268</v>
      </c>
      <c r="AS154" s="5">
        <f t="shared" si="64"/>
        <v>1.7924313186839385</v>
      </c>
      <c r="AV154" s="2">
        <f t="shared" si="65"/>
        <v>89.283144155830641</v>
      </c>
      <c r="AW154" s="2">
        <f t="shared" si="66"/>
        <v>91.719300993171515</v>
      </c>
      <c r="AX154" s="2">
        <f t="shared" si="67"/>
        <v>93.386146551875271</v>
      </c>
      <c r="AY154" s="2">
        <f t="shared" si="68"/>
        <v>93.548003957863017</v>
      </c>
      <c r="AZ154" s="2">
        <f t="shared" si="69"/>
        <v>94.847813501010791</v>
      </c>
      <c r="BA154" s="2">
        <f t="shared" si="70"/>
        <v>97.645729619429915</v>
      </c>
      <c r="BB154" s="2">
        <f t="shared" si="71"/>
        <v>98.604036472479933</v>
      </c>
      <c r="BC154" s="2">
        <f t="shared" si="72"/>
        <v>98.498126364446961</v>
      </c>
      <c r="BD154" s="2">
        <f t="shared" si="73"/>
        <v>94.8478096065095</v>
      </c>
      <c r="BE154" s="2">
        <f t="shared" si="74"/>
        <v>90.486245139346451</v>
      </c>
      <c r="BF154" s="2">
        <f t="shared" si="75"/>
        <v>84.184582850119696</v>
      </c>
      <c r="BG154" s="2">
        <f t="shared" si="76"/>
        <v>75.6754731914844</v>
      </c>
      <c r="BH154" s="2">
        <f t="shared" si="77"/>
        <v>65.471453776362637</v>
      </c>
      <c r="BK154" s="2" t="str">
        <f>IF(OR($B154&lt;C$229, AND($B154&gt;C$230, $B154&lt;C$231)), C154, "")</f>
        <v/>
      </c>
      <c r="BL154" s="2" t="str">
        <f>IF(OR($B154&lt;D$229, AND($B154&gt;D$230, $B154&lt;D$231)), D154, "")</f>
        <v/>
      </c>
      <c r="BM154" s="2" t="str">
        <f>IF(OR($B154&lt;E$229, AND($B154&gt;E$230, $B154&lt;E$231)), E154, "")</f>
        <v/>
      </c>
      <c r="BN154" s="2" t="str">
        <f>IF(OR($B154&lt;F$229, AND($B154&gt;F$230, $B154&lt;F$231)), F154, "")</f>
        <v/>
      </c>
      <c r="BO154" s="2" t="str">
        <f>IF(OR($B154&lt;G$229, AND($B154&gt;G$230, $B154&lt;G$231)), G154, "")</f>
        <v/>
      </c>
      <c r="BP154" s="2" t="str">
        <f>IF(OR($B154&lt;H$229, AND($B154&gt;H$230, $B154&lt;H$231)), H154, "")</f>
        <v/>
      </c>
      <c r="BQ154" s="2" t="str">
        <f>IF(OR($B154&lt;I$229, AND($B154&gt;I$230, $B154&lt;I$231)), I154, "")</f>
        <v/>
      </c>
      <c r="BR154" s="2" t="str">
        <f>IF(OR($B154&lt;J$229, AND($B154&gt;J$230, $B154&lt;J$231)), J154, "")</f>
        <v/>
      </c>
      <c r="BS154" s="2" t="str">
        <f>IF(OR($B154&lt;K$229, AND($B154&gt;K$230, $B154&lt;K$231)), K154, "")</f>
        <v/>
      </c>
      <c r="BT154" s="2" t="str">
        <f>IF(OR($B154&lt;L$229, AND($B154&gt;L$230, $B154&lt;L$231)), L154, "")</f>
        <v/>
      </c>
      <c r="BU154" s="2" t="str">
        <f>IF(OR($B154&lt;M$229, AND($B154&gt;M$230, $B154&lt;M$231)), M154, "")</f>
        <v/>
      </c>
      <c r="BV154" s="2" t="str">
        <f>IF(OR($B154&lt;N$229, AND($B154&gt;N$230, $B154&lt;N$231)), N154, "")</f>
        <v/>
      </c>
      <c r="BW154" s="2" t="str">
        <f>IF(OR($B154&lt;O$229, AND($B154&gt;O$230, $B154&lt;O$231)), O154, "")</f>
        <v/>
      </c>
      <c r="BZ154" s="2" t="str">
        <f>IF(OR(AND($B154&gt;C$230, $B154&lt;C$231), $B154&gt;C$232), C154, "")</f>
        <v/>
      </c>
      <c r="CA154" s="2" t="str">
        <f>IF(OR(AND($B154&gt;D$230, $B154&lt;D$231), $B154&gt;D$232), D154, "")</f>
        <v/>
      </c>
      <c r="CB154" s="2" t="str">
        <f>IF(OR(AND($B154&gt;E$230, $B154&lt;E$231), $B154&gt;E$232), E154, "")</f>
        <v/>
      </c>
      <c r="CC154" s="2" t="str">
        <f>IF(OR(AND($B154&gt;F$230, $B154&lt;F$231), $B154&gt;F$232), F154, "")</f>
        <v/>
      </c>
      <c r="CD154" s="2" t="str">
        <f>IF(OR(AND($B154&gt;G$230, $B154&lt;G$231), $B154&gt;G$232), G154, "")</f>
        <v/>
      </c>
      <c r="CE154" s="2" t="str">
        <f>IF(OR(AND($B154&gt;H$230, $B154&lt;H$231), $B154&gt;H$232), H154, "")</f>
        <v/>
      </c>
      <c r="CF154" s="2" t="str">
        <f>IF(OR(AND($B154&gt;I$230, $B154&lt;I$231), $B154&gt;I$232), I154, "")</f>
        <v/>
      </c>
      <c r="CG154" s="2" t="str">
        <f>IF(OR(AND($B154&gt;J$230, $B154&lt;J$231), $B154&gt;J$232), J154, "")</f>
        <v/>
      </c>
      <c r="CH154" s="2" t="str">
        <f>IF(OR(AND($B154&gt;K$230, $B154&lt;K$231), $B154&gt;K$232), K154, "")</f>
        <v/>
      </c>
      <c r="CI154" s="2" t="str">
        <f>IF(OR(AND($B154&gt;L$230, $B154&lt;L$231), $B154&gt;L$232), L154, "")</f>
        <v/>
      </c>
      <c r="CJ154" s="2" t="str">
        <f>IF(OR(AND($B154&gt;M$230, $B154&lt;M$231), $B154&gt;M$232), M154, "")</f>
        <v/>
      </c>
      <c r="CK154" s="2" t="str">
        <f>IF(OR(AND($B154&gt;N$230, $B154&lt;N$231), $B154&gt;N$232), N154, "")</f>
        <v/>
      </c>
      <c r="CL154" s="2" t="str">
        <f>IF(OR(AND($B154&gt;O$230, $B154&lt;O$231), $B154&gt;O$232), O154, "")</f>
        <v/>
      </c>
      <c r="CO154" s="2">
        <f>BK$207*$B154+BK$209</f>
        <v>94.480411195484137</v>
      </c>
      <c r="CP154" s="2">
        <f>BL$207*$B154+BL$209</f>
        <v>96.221053953974561</v>
      </c>
      <c r="CQ154" s="2">
        <f>BM$207*$B154+BM$209</f>
        <v>96.357664338504904</v>
      </c>
      <c r="CR154" s="2">
        <f>BN$207*$B154+BN$209</f>
        <v>96.47656975620167</v>
      </c>
      <c r="CS154" s="2">
        <f>BO$207*$B154+BO$209</f>
        <v>97.788968088373736</v>
      </c>
      <c r="CT154" s="2">
        <f>BP$207*$B154+BP$209</f>
        <v>101.00519077763563</v>
      </c>
      <c r="CU154" s="2">
        <f>BQ$207*$B154+BQ$209</f>
        <v>103.51369311979326</v>
      </c>
      <c r="CV154" s="2">
        <f>BR$207*$B154+BR$209</f>
        <v>104.48353455183833</v>
      </c>
      <c r="CW154" s="2">
        <f>BS$207*$B154+BS$209</f>
        <v>101.09851120563295</v>
      </c>
      <c r="CX154" s="2">
        <f>BT$207*$B154+BT$209</f>
        <v>95.758432230056755</v>
      </c>
      <c r="CY154" s="2">
        <f>BU$207*$B154+BU$209</f>
        <v>89.463757294392735</v>
      </c>
      <c r="CZ154" s="2">
        <f>BV$207*$B154+BV$209</f>
        <v>80.352808182671239</v>
      </c>
      <c r="DA154" s="2">
        <f>BW$207*$B154+BW$209</f>
        <v>68.645554105586569</v>
      </c>
      <c r="DD154" s="2">
        <f>BZ$207*$B154+BZ$209</f>
        <v>89.199165333746393</v>
      </c>
      <c r="DE154" s="2">
        <f>CA$207*$B154+CA$209</f>
        <v>91.66133957064261</v>
      </c>
      <c r="DF154" s="2">
        <f>CB$207*$B154+CB$209</f>
        <v>93.34905412549621</v>
      </c>
      <c r="DG154" s="2">
        <f>CC$207*$B154+CC$209</f>
        <v>93.515199377315142</v>
      </c>
      <c r="DH154" s="2">
        <f>CD$207*$B154+CD$209</f>
        <v>94.812948933660081</v>
      </c>
      <c r="DI154" s="2">
        <f>CE$207*$B154+CE$209</f>
        <v>97.604577608507839</v>
      </c>
      <c r="DJ154" s="2">
        <f>CF$207*$B154+CF$209</f>
        <v>98.54739128789052</v>
      </c>
      <c r="DK154" s="2">
        <f>CG$207*$B154+CG$209</f>
        <v>98.426613353600985</v>
      </c>
      <c r="DL154" s="2">
        <f>CH$207*$B154+CH$209</f>
        <v>94.77432977420473</v>
      </c>
      <c r="DM154" s="2">
        <f>CI$207*$B154+CI$209</f>
        <v>90.421810811223096</v>
      </c>
      <c r="DN154" s="2">
        <f>CJ$207*$B154+CJ$209</f>
        <v>84.117161441916238</v>
      </c>
      <c r="DO154" s="2">
        <f>CK$207*$B154+CK$209</f>
        <v>75.625320233458808</v>
      </c>
      <c r="DP154" s="2">
        <f>CL$207*$B154+CL$209</f>
        <v>65.433171169383783</v>
      </c>
      <c r="DS154" s="2">
        <f>POWER(10,($B154-C$227)/C$228)/(1+POWER(10,($B154-C$227)/C$228))</f>
        <v>0.98409867211586055</v>
      </c>
      <c r="DT154" s="2">
        <f>POWER(10,($B154-D$227)/D$228)/(1+POWER(10,($B154-D$227)/D$228))</f>
        <v>0.98728836552991461</v>
      </c>
      <c r="DU154" s="2">
        <f>POWER(10,($B154-E$227)/E$228)/(1+POWER(10,($B154-E$227)/E$228))</f>
        <v>0.98767124228367065</v>
      </c>
      <c r="DV154" s="2">
        <f>POWER(10,($B154-F$227)/F$228)/(1+POWER(10,($B154-F$227)/F$228))</f>
        <v>0.98892249994065051</v>
      </c>
      <c r="DW154" s="2">
        <f>POWER(10,($B154-G$227)/G$228)/(1+POWER(10,($B154-G$227)/G$228))</f>
        <v>0.98828483099798281</v>
      </c>
      <c r="DX154" s="2">
        <f>POWER(10,($B154-H$227)/H$228)/(1+POWER(10,($B154-H$227)/H$228))</f>
        <v>0.98789864978008513</v>
      </c>
      <c r="DY154" s="2">
        <f>POWER(10,($B154-I$227)/I$228)/(1+POWER(10,($B154-I$227)/I$228))</f>
        <v>0.9885940914373077</v>
      </c>
      <c r="DZ154" s="2">
        <f>POWER(10,($B154-J$227)/J$228)/(1+POWER(10,($B154-J$227)/J$228))</f>
        <v>0.98819317463354406</v>
      </c>
      <c r="EA154" s="2">
        <f>POWER(10,($B154-K$227)/K$228)/(1+POWER(10,($B154-K$227)/K$228))</f>
        <v>0.98838113151852125</v>
      </c>
      <c r="EB154" s="2">
        <f>POWER(10,($B154-L$227)/L$228)/(1+POWER(10,($B154-L$227)/L$228))</f>
        <v>0.98792600728694147</v>
      </c>
      <c r="EC154" s="2">
        <f>POWER(10,($B154-M$227)/M$228)/(1+POWER(10,($B154-M$227)/M$228))</f>
        <v>0.98738984391868378</v>
      </c>
      <c r="ED154" s="2">
        <f>POWER(10,($B154-N$227)/N$228)/(1+POWER(10,($B154-N$227)/N$228))</f>
        <v>0.98939120341196263</v>
      </c>
      <c r="EE154" s="2">
        <f>POWER(10,($B154-O$227)/O$228)/(1+POWER(10,($B154-O$227)/O$228))</f>
        <v>0.98808280091784106</v>
      </c>
    </row>
    <row r="155" spans="2:137" x14ac:dyDescent="0.25">
      <c r="B155" s="2">
        <v>149</v>
      </c>
      <c r="C155">
        <v>88.344999999999999</v>
      </c>
      <c r="D155">
        <v>93.36</v>
      </c>
      <c r="E155">
        <v>95.355999999999995</v>
      </c>
      <c r="F155">
        <v>96.102000000000004</v>
      </c>
      <c r="G155">
        <v>98.119</v>
      </c>
      <c r="H155">
        <v>102.983</v>
      </c>
      <c r="I155">
        <v>106.627</v>
      </c>
      <c r="J155">
        <v>104.84699999999999</v>
      </c>
      <c r="K155">
        <v>100.203</v>
      </c>
      <c r="L155">
        <v>96.271000000000001</v>
      </c>
      <c r="M155">
        <v>87.763000000000005</v>
      </c>
      <c r="N155">
        <v>79.278700000000001</v>
      </c>
      <c r="O155">
        <v>68.254000000000005</v>
      </c>
      <c r="R155" s="5">
        <f>AV155+(C$209*_xlfn.NORM.DIST($B155,C$214*C$215+C$213,C$219*C$214,FALSE))+(C$211*_xlfn.NORM.DIST($B155,C$214*C$216+C$213,C$220*C$214,FALSE))+(C$210*_xlfn.NORM.DIST($B155,C$214*C$217+C$213,C$221*C$214,FALSE))+(C$212*_xlfn.NORM.DIST($B155,C$214*C$218+C$213,C$222*C$214,FALSE))</f>
        <v>89.195853671557018</v>
      </c>
      <c r="S155" s="5">
        <f>AW155+(D$209*_xlfn.NORM.DIST($B155,D$214*D$215+D$213,D$219*D$214,FALSE))+(D$211*_xlfn.NORM.DIST($B155,D$214*D$216+D$213,D$220*D$214,FALSE))+(D$210*_xlfn.NORM.DIST($B155,D$214*D$217+D$213,D$221*D$214,FALSE))+(D$212*_xlfn.NORM.DIST($B155,D$214*D$218+D$213,D$222*D$214,FALSE))</f>
        <v>92.193157904962675</v>
      </c>
      <c r="T155" s="5">
        <f>AX155+(E$209*_xlfn.NORM.DIST($B155,E$214*E$215+E$213,E$219*E$214,FALSE))+(E$211*_xlfn.NORM.DIST($B155,E$214*E$216+E$213,E$220*E$214,FALSE))+(E$210*_xlfn.NORM.DIST($B155,E$214*E$217+E$213,E$221*E$214,FALSE))+(E$212*_xlfn.NORM.DIST($B155,E$214*E$218+E$213,E$222*E$214,FALSE))</f>
        <v>95.650502472004604</v>
      </c>
      <c r="U155" s="5">
        <f>AY155+(F$209*_xlfn.NORM.DIST($B155,F$214*F$215+F$213,F$219*F$214,FALSE))+(F$211*_xlfn.NORM.DIST($B155,F$214*F$216+F$213,F$220*F$214,FALSE))+(F$210*_xlfn.NORM.DIST($B155,F$214*F$217+F$213,F$221*F$214,FALSE))+(F$212*_xlfn.NORM.DIST($B155,F$214*F$218+F$213,F$222*F$214,FALSE))</f>
        <v>96.160712047020681</v>
      </c>
      <c r="V155" s="5">
        <f>AZ155+(G$209*_xlfn.NORM.DIST($B155,G$214*G$215+G$213,G$219*G$214,FALSE))+(G$211*_xlfn.NORM.DIST($B155,G$214*G$216+G$213,G$220*G$214,FALSE))+(G$210*_xlfn.NORM.DIST($B155,G$214*G$217+G$213,G$221*G$214,FALSE))+(G$212*_xlfn.NORM.DIST($B155,G$214*G$218+G$213,G$222*G$214,FALSE))</f>
        <v>97.84706386508185</v>
      </c>
      <c r="W155" s="5">
        <f>BA155+(H$209*_xlfn.NORM.DIST($B155,H$214*H$215+H$213,H$219*H$214,FALSE))+(H$211*_xlfn.NORM.DIST($B155,H$214*H$216+H$213,H$220*H$214,FALSE))+(H$210*_xlfn.NORM.DIST($B155,H$214*H$217+H$213,H$221*H$214,FALSE))+(H$212*_xlfn.NORM.DIST($B155,H$214*H$218+H$213,H$222*H$214,FALSE))</f>
        <v>102.04857466225917</v>
      </c>
      <c r="X155" s="5">
        <f>BB155+(I$209*_xlfn.NORM.DIST($B155,I$214*I$215+I$213,I$219*I$214,FALSE))+(I$211*_xlfn.NORM.DIST($B155,I$214*I$216+I$213,I$220*I$214,FALSE))+(I$210*_xlfn.NORM.DIST($B155,I$214*I$217+I$213,I$221*I$214,FALSE))+(I$212*_xlfn.NORM.DIST($B155,I$214*I$218+I$213,I$222*I$214,FALSE))</f>
        <v>105.7475222912486</v>
      </c>
      <c r="Y155" s="5">
        <f>BC155+(J$209*_xlfn.NORM.DIST($B155,J$214*J$215+J$213,J$219*J$214,FALSE))+(J$211*_xlfn.NORM.DIST($B155,J$214*J$216+J$213,J$220*J$214,FALSE))+(J$210*_xlfn.NORM.DIST($B155,J$214*J$217+J$213,J$221*J$214,FALSE))+(J$212*_xlfn.NORM.DIST($B155,J$214*J$218+J$213,J$222*J$214,FALSE))</f>
        <v>104.61947363090601</v>
      </c>
      <c r="Z155" s="5">
        <f>BD155+(K$209*_xlfn.NORM.DIST($B155,K$214*K$215+K$213,K$219*K$214,FALSE))+(K$211*_xlfn.NORM.DIST($B155,K$214*K$216+K$213,K$220*K$214,FALSE))+(K$210*_xlfn.NORM.DIST($B155,K$214*K$217+K$213,K$221*K$214,FALSE))+(K$212*_xlfn.NORM.DIST($B155,K$214*K$218+K$213,K$222*K$214,FALSE))</f>
        <v>101.050473726947</v>
      </c>
      <c r="AA155" s="5">
        <f>BE155+(L$209*_xlfn.NORM.DIST($B155,L$214*L$215+L$213,L$219*L$214,FALSE))+(L$211*_xlfn.NORM.DIST($B155,L$214*L$216+L$213,L$220*L$214,FALSE))+(L$210*_xlfn.NORM.DIST($B155,L$214*L$217+L$213,L$221*L$214,FALSE))+(L$212*_xlfn.NORM.DIST($B155,L$214*L$218+L$213,L$222*L$214,FALSE))</f>
        <v>96.349840526153969</v>
      </c>
      <c r="AB155" s="5">
        <f>BF155+(M$209*_xlfn.NORM.DIST($B155,M$214*M$215+M$213,M$219*M$214,FALSE))+(M$211*_xlfn.NORM.DIST($B155,M$214*M$216+M$213,M$220*M$214,FALSE))+(M$210*_xlfn.NORM.DIST($B155,M$214*M$217+M$213,M$221*M$214,FALSE))+(M$212*_xlfn.NORM.DIST($B155,M$214*M$218+M$213,M$222*M$214,FALSE))</f>
        <v>88.047537048318958</v>
      </c>
      <c r="AC155" s="5">
        <f>BG155+(N$209*_xlfn.NORM.DIST($B155,N$214*N$215+N$213,N$219*N$214,FALSE))+(N$211*_xlfn.NORM.DIST($B155,N$214*N$216+N$213,N$220*N$214,FALSE))+(N$210*_xlfn.NORM.DIST($B155,N$214*N$217+N$213,N$221*N$214,FALSE))+(N$212*_xlfn.NORM.DIST($B155,N$214*N$218+N$213,N$222*N$214,FALSE))</f>
        <v>79.495400222619381</v>
      </c>
      <c r="AD155" s="5">
        <f>BH155+(O$209*_xlfn.NORM.DIST($B155,O$214*O$215+O$213,O$219*O$214,FALSE))+(O$211*_xlfn.NORM.DIST($B155,O$214*O$216+O$213,O$220*O$214,FALSE))+(O$210*_xlfn.NORM.DIST($B155,O$214*O$217+O$213,O$221*O$214,FALSE))+(O$212*_xlfn.NORM.DIST($B155,O$214*O$218+O$213,O$222*O$214,FALSE))</f>
        <v>67.349685850385441</v>
      </c>
      <c r="AE155" s="5"/>
      <c r="AG155" s="5">
        <f t="shared" si="52"/>
        <v>-0.85085367155701874</v>
      </c>
      <c r="AH155" s="5">
        <f t="shared" si="53"/>
        <v>1.1668420950373246</v>
      </c>
      <c r="AI155" s="5">
        <f t="shared" si="54"/>
        <v>-0.29450247200460922</v>
      </c>
      <c r="AJ155" s="5">
        <f t="shared" si="55"/>
        <v>-5.8712047020677005E-2</v>
      </c>
      <c r="AK155" s="5">
        <f t="shared" si="56"/>
        <v>0.27193613491814972</v>
      </c>
      <c r="AL155" s="5">
        <f t="shared" si="57"/>
        <v>0.93442533774083358</v>
      </c>
      <c r="AM155" s="5">
        <f t="shared" si="58"/>
        <v>0.87947770875139497</v>
      </c>
      <c r="AN155" s="5">
        <f t="shared" si="59"/>
        <v>0.2275263690939795</v>
      </c>
      <c r="AO155" s="5">
        <f t="shared" si="60"/>
        <v>-0.84747372694700118</v>
      </c>
      <c r="AP155" s="5">
        <f t="shared" si="61"/>
        <v>-7.8840526153967971E-2</v>
      </c>
      <c r="AQ155" s="5">
        <f t="shared" si="62"/>
        <v>-0.28453704831895266</v>
      </c>
      <c r="AR155" s="5">
        <f t="shared" si="63"/>
        <v>-0.21670022261938016</v>
      </c>
      <c r="AS155" s="5">
        <f t="shared" si="64"/>
        <v>0.90431414961456369</v>
      </c>
      <c r="AV155" s="2">
        <f t="shared" si="65"/>
        <v>89.195853322065645</v>
      </c>
      <c r="AW155" s="2">
        <f t="shared" si="66"/>
        <v>91.647075923928057</v>
      </c>
      <c r="AX155" s="2">
        <f t="shared" si="67"/>
        <v>93.330878334678232</v>
      </c>
      <c r="AY155" s="2">
        <f t="shared" si="68"/>
        <v>93.4939266738171</v>
      </c>
      <c r="AZ155" s="2">
        <f t="shared" si="69"/>
        <v>94.817984357223168</v>
      </c>
      <c r="BA155" s="2">
        <f t="shared" si="70"/>
        <v>97.62306487706401</v>
      </c>
      <c r="BB155" s="2">
        <f t="shared" si="71"/>
        <v>98.560396480946153</v>
      </c>
      <c r="BC155" s="2">
        <f t="shared" si="72"/>
        <v>98.440171954896329</v>
      </c>
      <c r="BD155" s="2">
        <f t="shared" si="73"/>
        <v>94.777442482067713</v>
      </c>
      <c r="BE155" s="2">
        <f t="shared" si="74"/>
        <v>90.422039359306552</v>
      </c>
      <c r="BF155" s="2">
        <f t="shared" si="75"/>
        <v>84.124098055332411</v>
      </c>
      <c r="BG155" s="2">
        <f t="shared" si="76"/>
        <v>75.632083816222121</v>
      </c>
      <c r="BH155" s="2">
        <f t="shared" si="77"/>
        <v>65.442794832322392</v>
      </c>
      <c r="BK155" s="2" t="str">
        <f>IF(OR($B155&lt;C$229, AND($B155&gt;C$230, $B155&lt;C$231)), C155, "")</f>
        <v/>
      </c>
      <c r="BL155" s="2" t="str">
        <f>IF(OR($B155&lt;D$229, AND($B155&gt;D$230, $B155&lt;D$231)), D155, "")</f>
        <v/>
      </c>
      <c r="BM155" s="2" t="str">
        <f>IF(OR($B155&lt;E$229, AND($B155&gt;E$230, $B155&lt;E$231)), E155, "")</f>
        <v/>
      </c>
      <c r="BN155" s="2" t="str">
        <f>IF(OR($B155&lt;F$229, AND($B155&gt;F$230, $B155&lt;F$231)), F155, "")</f>
        <v/>
      </c>
      <c r="BO155" s="2" t="str">
        <f>IF(OR($B155&lt;G$229, AND($B155&gt;G$230, $B155&lt;G$231)), G155, "")</f>
        <v/>
      </c>
      <c r="BP155" s="2" t="str">
        <f>IF(OR($B155&lt;H$229, AND($B155&gt;H$230, $B155&lt;H$231)), H155, "")</f>
        <v/>
      </c>
      <c r="BQ155" s="2" t="str">
        <f>IF(OR($B155&lt;I$229, AND($B155&gt;I$230, $B155&lt;I$231)), I155, "")</f>
        <v/>
      </c>
      <c r="BR155" s="2" t="str">
        <f>IF(OR($B155&lt;J$229, AND($B155&gt;J$230, $B155&lt;J$231)), J155, "")</f>
        <v/>
      </c>
      <c r="BS155" s="2" t="str">
        <f>IF(OR($B155&lt;K$229, AND($B155&gt;K$230, $B155&lt;K$231)), K155, "")</f>
        <v/>
      </c>
      <c r="BT155" s="2" t="str">
        <f>IF(OR($B155&lt;L$229, AND($B155&gt;L$230, $B155&lt;L$231)), L155, "")</f>
        <v/>
      </c>
      <c r="BU155" s="2" t="str">
        <f>IF(OR($B155&lt;M$229, AND($B155&gt;M$230, $B155&lt;M$231)), M155, "")</f>
        <v/>
      </c>
      <c r="BV155" s="2" t="str">
        <f>IF(OR($B155&lt;N$229, AND($B155&gt;N$230, $B155&lt;N$231)), N155, "")</f>
        <v/>
      </c>
      <c r="BW155" s="2" t="str">
        <f>IF(OR($B155&lt;O$229, AND($B155&gt;O$230, $B155&lt;O$231)), O155, "")</f>
        <v/>
      </c>
      <c r="BZ155" s="2" t="str">
        <f>IF(OR(AND($B155&gt;C$230, $B155&lt;C$231), $B155&gt;C$232), C155, "")</f>
        <v/>
      </c>
      <c r="CA155" s="2" t="str">
        <f>IF(OR(AND($B155&gt;D$230, $B155&lt;D$231), $B155&gt;D$232), D155, "")</f>
        <v/>
      </c>
      <c r="CB155" s="2" t="str">
        <f>IF(OR(AND($B155&gt;E$230, $B155&lt;E$231), $B155&gt;E$232), E155, "")</f>
        <v/>
      </c>
      <c r="CC155" s="2" t="str">
        <f>IF(OR(AND($B155&gt;F$230, $B155&lt;F$231), $B155&gt;F$232), F155, "")</f>
        <v/>
      </c>
      <c r="CD155" s="2" t="str">
        <f>IF(OR(AND($B155&gt;G$230, $B155&lt;G$231), $B155&gt;G$232), G155, "")</f>
        <v/>
      </c>
      <c r="CE155" s="2" t="str">
        <f>IF(OR(AND($B155&gt;H$230, $B155&lt;H$231), $B155&gt;H$232), H155, "")</f>
        <v/>
      </c>
      <c r="CF155" s="2" t="str">
        <f>IF(OR(AND($B155&gt;I$230, $B155&lt;I$231), $B155&gt;I$232), I155, "")</f>
        <v/>
      </c>
      <c r="CG155" s="2" t="str">
        <f>IF(OR(AND($B155&gt;J$230, $B155&lt;J$231), $B155&gt;J$232), J155, "")</f>
        <v/>
      </c>
      <c r="CH155" s="2" t="str">
        <f>IF(OR(AND($B155&gt;K$230, $B155&lt;K$231), $B155&gt;K$232), K155, "")</f>
        <v/>
      </c>
      <c r="CI155" s="2" t="str">
        <f>IF(OR(AND($B155&gt;L$230, $B155&lt;L$231), $B155&gt;L$232), L155, "")</f>
        <v/>
      </c>
      <c r="CJ155" s="2" t="str">
        <f>IF(OR(AND($B155&gt;M$230, $B155&lt;M$231), $B155&gt;M$232), M155, "")</f>
        <v/>
      </c>
      <c r="CK155" s="2" t="str">
        <f>IF(OR(AND($B155&gt;N$230, $B155&lt;N$231), $B155&gt;N$232), N155, "")</f>
        <v/>
      </c>
      <c r="CL155" s="2" t="str">
        <f>IF(OR(AND($B155&gt;O$230, $B155&lt;O$231), $B155&gt;O$232), O155, "")</f>
        <v/>
      </c>
      <c r="CO155" s="2">
        <f>BK$207*$B155+BK$209</f>
        <v>94.495725432521965</v>
      </c>
      <c r="CP155" s="2">
        <f>BL$207*$B155+BL$209</f>
        <v>96.229463661042374</v>
      </c>
      <c r="CQ155" s="2">
        <f>BM$207*$B155+BM$209</f>
        <v>96.35418978812703</v>
      </c>
      <c r="CR155" s="2">
        <f>BN$207*$B155+BN$209</f>
        <v>96.474834575208291</v>
      </c>
      <c r="CS155" s="2">
        <f>BO$207*$B155+BO$209</f>
        <v>97.808051396492488</v>
      </c>
      <c r="CT155" s="2">
        <f>BP$207*$B155+BP$209</f>
        <v>101.04275367177993</v>
      </c>
      <c r="CU155" s="2">
        <f>BQ$207*$B155+BQ$209</f>
        <v>103.55762267406946</v>
      </c>
      <c r="CV155" s="2">
        <f>BR$207*$B155+BR$209</f>
        <v>104.53340634440109</v>
      </c>
      <c r="CW155" s="2">
        <f>BS$207*$B155+BS$209</f>
        <v>101.14081121027141</v>
      </c>
      <c r="CX155" s="2">
        <f>BT$207*$B155+BT$209</f>
        <v>95.788688518914626</v>
      </c>
      <c r="CY155" s="2">
        <f>BU$207*$B155+BU$209</f>
        <v>89.501433447142972</v>
      </c>
      <c r="CZ155" s="2">
        <f>BV$207*$B155+BV$209</f>
        <v>80.396243842001411</v>
      </c>
      <c r="DA155" s="2">
        <f>BW$207*$B155+BW$209</f>
        <v>68.67638911804606</v>
      </c>
      <c r="DD155" s="2">
        <f>BZ$207*$B155+BZ$209</f>
        <v>89.11775168503496</v>
      </c>
      <c r="DE155" s="2">
        <f>CA$207*$B155+CA$209</f>
        <v>91.593267631415699</v>
      </c>
      <c r="DF155" s="2">
        <f>CB$207*$B155+CB$209</f>
        <v>93.296460004337391</v>
      </c>
      <c r="DG155" s="2">
        <f>CC$207*$B155+CC$209</f>
        <v>93.463473815552845</v>
      </c>
      <c r="DH155" s="2">
        <f>CD$207*$B155+CD$209</f>
        <v>94.785658700688984</v>
      </c>
      <c r="DI155" s="2">
        <f>CE$207*$B155+CE$209</f>
        <v>97.584860948588144</v>
      </c>
      <c r="DJ155" s="2">
        <f>CF$207*$B155+CF$209</f>
        <v>98.507814023035053</v>
      </c>
      <c r="DK155" s="2">
        <f>CG$207*$B155+CG$209</f>
        <v>98.373776374095797</v>
      </c>
      <c r="DL155" s="2">
        <f>CH$207*$B155+CH$209</f>
        <v>94.709220162854763</v>
      </c>
      <c r="DM155" s="2">
        <f>CI$207*$B155+CI$209</f>
        <v>90.36222166134462</v>
      </c>
      <c r="DN155" s="2">
        <f>CJ$207*$B155+CJ$209</f>
        <v>84.061465673013117</v>
      </c>
      <c r="DO155" s="2">
        <f>CK$207*$B155+CK$209</f>
        <v>75.585494705764049</v>
      </c>
      <c r="DP155" s="2">
        <f>CL$207*$B155+CL$209</f>
        <v>65.407226264104338</v>
      </c>
      <c r="DS155" s="2">
        <f>POWER(10,($B155-C$227)/C$228)/(1+POWER(10,($B155-C$227)/C$228))</f>
        <v>0.98547749753014768</v>
      </c>
      <c r="DT155" s="2">
        <f>POWER(10,($B155-D$227)/D$228)/(1+POWER(10,($B155-D$227)/D$228))</f>
        <v>0.98839387028319892</v>
      </c>
      <c r="DU155" s="2">
        <f>POWER(10,($B155-E$227)/E$228)/(1+POWER(10,($B155-E$227)/E$228))</f>
        <v>0.9887438286655329</v>
      </c>
      <c r="DV155" s="2">
        <f>POWER(10,($B155-F$227)/F$228)/(1+POWER(10,($B155-F$227)/F$228))</f>
        <v>0.98988734306687987</v>
      </c>
      <c r="DW155" s="2">
        <f>POWER(10,($B155-G$227)/G$228)/(1+POWER(10,($B155-G$227)/G$228))</f>
        <v>0.98930461399702452</v>
      </c>
      <c r="DX155" s="2">
        <f>POWER(10,($B155-H$227)/H$228)/(1+POWER(10,($B155-H$227)/H$228))</f>
        <v>0.9889516733067959</v>
      </c>
      <c r="DY155" s="2">
        <f>POWER(10,($B155-I$227)/I$228)/(1+POWER(10,($B155-I$227)/I$228))</f>
        <v>0.98958723754803601</v>
      </c>
      <c r="DZ155" s="2">
        <f>POWER(10,($B155-J$227)/J$228)/(1+POWER(10,($B155-J$227)/J$228))</f>
        <v>0.9892208491223311</v>
      </c>
      <c r="EA155" s="2">
        <f>POWER(10,($B155-K$227)/K$228)/(1+POWER(10,($B155-K$227)/K$228))</f>
        <v>0.98939262171522124</v>
      </c>
      <c r="EB155" s="2">
        <f>POWER(10,($B155-L$227)/L$228)/(1+POWER(10,($B155-L$227)/L$228))</f>
        <v>0.98897667680795343</v>
      </c>
      <c r="EC155" s="2">
        <f>POWER(10,($B155-M$227)/M$228)/(1+POWER(10,($B155-M$227)/M$228))</f>
        <v>0.98848662622283534</v>
      </c>
      <c r="ED155" s="2">
        <f>POWER(10,($B155-N$227)/N$228)/(1+POWER(10,($B155-N$227)/N$228))</f>
        <v>0.9903156225488583</v>
      </c>
      <c r="EE155" s="2">
        <f>POWER(10,($B155-O$227)/O$228)/(1+POWER(10,($B155-O$227)/O$228))</f>
        <v>0.98911997664014617</v>
      </c>
    </row>
    <row r="156" spans="2:137" x14ac:dyDescent="0.25">
      <c r="B156" s="2">
        <v>150</v>
      </c>
      <c r="C156">
        <v>88.102999999999994</v>
      </c>
      <c r="D156">
        <v>94.14</v>
      </c>
      <c r="E156">
        <v>95.78</v>
      </c>
      <c r="F156">
        <v>97</v>
      </c>
      <c r="G156">
        <v>98.102000000000004</v>
      </c>
      <c r="H156">
        <v>103.61</v>
      </c>
      <c r="I156">
        <v>106.136</v>
      </c>
      <c r="J156">
        <v>104.864</v>
      </c>
      <c r="K156">
        <v>102.542</v>
      </c>
      <c r="L156">
        <v>97.016999999999996</v>
      </c>
      <c r="M156">
        <v>89.492000000000004</v>
      </c>
      <c r="N156">
        <v>81.6721</v>
      </c>
      <c r="O156">
        <v>69.158699999999996</v>
      </c>
      <c r="R156" s="5">
        <f>AV156+(C$209*_xlfn.NORM.DIST($B156,C$214*C$215+C$213,C$219*C$214,FALSE))+(C$211*_xlfn.NORM.DIST($B156,C$214*C$216+C$213,C$220*C$214,FALSE))+(C$210*_xlfn.NORM.DIST($B156,C$214*C$217+C$213,C$221*C$214,FALSE))+(C$212*_xlfn.NORM.DIST($B156,C$214*C$218+C$213,C$222*C$214,FALSE))</f>
        <v>89.108941690842087</v>
      </c>
      <c r="S156" s="5">
        <f>AW156+(D$209*_xlfn.NORM.DIST($B156,D$214*D$215+D$213,D$219*D$214,FALSE))+(D$211*_xlfn.NORM.DIST($B156,D$214*D$216+D$213,D$220*D$214,FALSE))+(D$210*_xlfn.NORM.DIST($B156,D$214*D$217+D$213,D$221*D$214,FALSE))+(D$212*_xlfn.NORM.DIST($B156,D$214*D$218+D$213,D$222*D$214,FALSE))</f>
        <v>92.261972914434438</v>
      </c>
      <c r="T156" s="5">
        <f>AX156+(E$209*_xlfn.NORM.DIST($B156,E$214*E$215+E$213,E$219*E$214,FALSE))+(E$211*_xlfn.NORM.DIST($B156,E$214*E$216+E$213,E$220*E$214,FALSE))+(E$210*_xlfn.NORM.DIST($B156,E$214*E$217+E$213,E$221*E$214,FALSE))+(E$212*_xlfn.NORM.DIST($B156,E$214*E$218+E$213,E$222*E$214,FALSE))</f>
        <v>95.991592691666554</v>
      </c>
      <c r="U156" s="5">
        <f>AY156+(F$209*_xlfn.NORM.DIST($B156,F$214*F$215+F$213,F$219*F$214,FALSE))+(F$211*_xlfn.NORM.DIST($B156,F$214*F$216+F$213,F$220*F$214,FALSE))+(F$210*_xlfn.NORM.DIST($B156,F$214*F$217+F$213,F$221*F$214,FALSE))+(F$212*_xlfn.NORM.DIST($B156,F$214*F$218+F$213,F$222*F$214,FALSE))</f>
        <v>96.462994379617911</v>
      </c>
      <c r="V156" s="5">
        <f>AZ156+(G$209*_xlfn.NORM.DIST($B156,G$214*G$215+G$213,G$219*G$214,FALSE))+(G$211*_xlfn.NORM.DIST($B156,G$214*G$216+G$213,G$220*G$214,FALSE))+(G$210*_xlfn.NORM.DIST($B156,G$214*G$217+G$213,G$221*G$214,FALSE))+(G$212*_xlfn.NORM.DIST($B156,G$214*G$218+G$213,G$222*G$214,FALSE))</f>
        <v>98.406100234805848</v>
      </c>
      <c r="W156" s="5">
        <f>BA156+(H$209*_xlfn.NORM.DIST($B156,H$214*H$215+H$213,H$219*H$214,FALSE))+(H$211*_xlfn.NORM.DIST($B156,H$214*H$216+H$213,H$220*H$214,FALSE))+(H$210*_xlfn.NORM.DIST($B156,H$214*H$217+H$213,H$221*H$214,FALSE))+(H$212*_xlfn.NORM.DIST($B156,H$214*H$218+H$213,H$222*H$214,FALSE))</f>
        <v>102.91834098648458</v>
      </c>
      <c r="X156" s="5">
        <f>BB156+(I$209*_xlfn.NORM.DIST($B156,I$214*I$215+I$213,I$219*I$214,FALSE))+(I$211*_xlfn.NORM.DIST($B156,I$214*I$216+I$213,I$220*I$214,FALSE))+(I$210*_xlfn.NORM.DIST($B156,I$214*I$217+I$213,I$221*I$214,FALSE))+(I$212*_xlfn.NORM.DIST($B156,I$214*I$218+I$213,I$222*I$214,FALSE))</f>
        <v>106.78665324878833</v>
      </c>
      <c r="Y156" s="5">
        <f>BC156+(J$209*_xlfn.NORM.DIST($B156,J$214*J$215+J$213,J$219*J$214,FALSE))+(J$211*_xlfn.NORM.DIST($B156,J$214*J$216+J$213,J$220*J$214,FALSE))+(J$210*_xlfn.NORM.DIST($B156,J$214*J$217+J$213,J$221*J$214,FALSE))+(J$212*_xlfn.NORM.DIST($B156,J$214*J$218+J$213,J$222*J$214,FALSE))</f>
        <v>105.71732828665458</v>
      </c>
      <c r="Z156" s="5">
        <f>BD156+(K$209*_xlfn.NORM.DIST($B156,K$214*K$215+K$213,K$219*K$214,FALSE))+(K$211*_xlfn.NORM.DIST($B156,K$214*K$216+K$213,K$220*K$214,FALSE))+(K$210*_xlfn.NORM.DIST($B156,K$214*K$217+K$213,K$221*K$214,FALSE))+(K$212*_xlfn.NORM.DIST($B156,K$214*K$218+K$213,K$222*K$214,FALSE))</f>
        <v>102.31989009778626</v>
      </c>
      <c r="AA156" s="5">
        <f>BE156+(L$209*_xlfn.NORM.DIST($B156,L$214*L$215+L$213,L$219*L$214,FALSE))+(L$211*_xlfn.NORM.DIST($B156,L$214*L$216+L$213,L$220*L$214,FALSE))+(L$210*_xlfn.NORM.DIST($B156,L$214*L$217+L$213,L$221*L$214,FALSE))+(L$212*_xlfn.NORM.DIST($B156,L$214*L$218+L$213,L$222*L$214,FALSE))</f>
        <v>97.823151735648736</v>
      </c>
      <c r="AB156" s="5">
        <f>BF156+(M$209*_xlfn.NORM.DIST($B156,M$214*M$215+M$213,M$219*M$214,FALSE))+(M$211*_xlfn.NORM.DIST($B156,M$214*M$216+M$213,M$220*M$214,FALSE))+(M$210*_xlfn.NORM.DIST($B156,M$214*M$217+M$213,M$221*M$214,FALSE))+(M$212*_xlfn.NORM.DIST($B156,M$214*M$218+M$213,M$222*M$214,FALSE))</f>
        <v>89.362777055188005</v>
      </c>
      <c r="AC156" s="5">
        <f>BG156+(N$209*_xlfn.NORM.DIST($B156,N$214*N$215+N$213,N$219*N$214,FALSE))+(N$211*_xlfn.NORM.DIST($B156,N$214*N$216+N$213,N$220*N$214,FALSE))+(N$210*_xlfn.NORM.DIST($B156,N$214*N$217+N$213,N$221*N$214,FALSE))+(N$212*_xlfn.NORM.DIST($B156,N$214*N$218+N$213,N$222*N$214,FALSE))</f>
        <v>80.675083815088982</v>
      </c>
      <c r="AD156" s="5">
        <f>BH156+(O$209*_xlfn.NORM.DIST($B156,O$214*O$215+O$213,O$219*O$214,FALSE))+(O$211*_xlfn.NORM.DIST($B156,O$214*O$216+O$213,O$220*O$214,FALSE))+(O$210*_xlfn.NORM.DIST($B156,O$214*O$217+O$213,O$221*O$214,FALSE))+(O$212*_xlfn.NORM.DIST($B156,O$214*O$218+O$213,O$222*O$214,FALSE))</f>
        <v>68.165539198225389</v>
      </c>
      <c r="AE156" s="5"/>
      <c r="AG156" s="5">
        <f t="shared" si="52"/>
        <v>-1.0059416908420928</v>
      </c>
      <c r="AH156" s="5">
        <f t="shared" si="53"/>
        <v>1.878027085565563</v>
      </c>
      <c r="AI156" s="5">
        <f t="shared" si="54"/>
        <v>-0.21159269166655292</v>
      </c>
      <c r="AJ156" s="5">
        <f t="shared" si="55"/>
        <v>0.53700562038208943</v>
      </c>
      <c r="AK156" s="5">
        <f t="shared" si="56"/>
        <v>-0.30410023480584414</v>
      </c>
      <c r="AL156" s="5">
        <f t="shared" si="57"/>
        <v>0.69165901351541947</v>
      </c>
      <c r="AM156" s="5">
        <f t="shared" si="58"/>
        <v>-0.65065324878833053</v>
      </c>
      <c r="AN156" s="5">
        <f t="shared" si="59"/>
        <v>-0.85332828665457328</v>
      </c>
      <c r="AO156" s="5">
        <f t="shared" si="60"/>
        <v>0.22210990221374516</v>
      </c>
      <c r="AP156" s="5">
        <f t="shared" si="61"/>
        <v>-0.80615173564873999</v>
      </c>
      <c r="AQ156" s="5">
        <f t="shared" si="62"/>
        <v>0.1292229448119997</v>
      </c>
      <c r="AR156" s="5">
        <f t="shared" si="63"/>
        <v>0.9970161849110184</v>
      </c>
      <c r="AS156" s="5">
        <f t="shared" si="64"/>
        <v>0.99316080177460719</v>
      </c>
      <c r="AV156" s="2">
        <f t="shared" si="65"/>
        <v>89.10894148006453</v>
      </c>
      <c r="AW156" s="2">
        <f t="shared" si="66"/>
        <v>91.575129983594962</v>
      </c>
      <c r="AX156" s="2">
        <f t="shared" si="67"/>
        <v>93.275791642713656</v>
      </c>
      <c r="AY156" s="2">
        <f t="shared" si="68"/>
        <v>93.440007789990929</v>
      </c>
      <c r="AZ156" s="2">
        <f t="shared" si="69"/>
        <v>94.788330355141824</v>
      </c>
      <c r="BA156" s="2">
        <f t="shared" si="70"/>
        <v>97.600598311451506</v>
      </c>
      <c r="BB156" s="2">
        <f t="shared" si="71"/>
        <v>98.51703026173044</v>
      </c>
      <c r="BC156" s="2">
        <f t="shared" si="72"/>
        <v>98.382561028284385</v>
      </c>
      <c r="BD156" s="2">
        <f t="shared" si="73"/>
        <v>94.707428228021229</v>
      </c>
      <c r="BE156" s="2">
        <f t="shared" si="74"/>
        <v>90.358143994065728</v>
      </c>
      <c r="BF156" s="2">
        <f t="shared" si="75"/>
        <v>84.063930670779854</v>
      </c>
      <c r="BG156" s="2">
        <f t="shared" si="76"/>
        <v>75.588931200467314</v>
      </c>
      <c r="BH156" s="2">
        <f t="shared" si="77"/>
        <v>65.414315312827569</v>
      </c>
      <c r="BK156" s="2" t="str">
        <f>IF(OR($B156&lt;C$229, AND($B156&gt;C$230, $B156&lt;C$231)), C156, "")</f>
        <v/>
      </c>
      <c r="BL156" s="2" t="str">
        <f>IF(OR($B156&lt;D$229, AND($B156&gt;D$230, $B156&lt;D$231)), D156, "")</f>
        <v/>
      </c>
      <c r="BM156" s="2" t="str">
        <f>IF(OR($B156&lt;E$229, AND($B156&gt;E$230, $B156&lt;E$231)), E156, "")</f>
        <v/>
      </c>
      <c r="BN156" s="2" t="str">
        <f>IF(OR($B156&lt;F$229, AND($B156&gt;F$230, $B156&lt;F$231)), F156, "")</f>
        <v/>
      </c>
      <c r="BO156" s="2" t="str">
        <f>IF(OR($B156&lt;G$229, AND($B156&gt;G$230, $B156&lt;G$231)), G156, "")</f>
        <v/>
      </c>
      <c r="BP156" s="2" t="str">
        <f>IF(OR($B156&lt;H$229, AND($B156&gt;H$230, $B156&lt;H$231)), H156, "")</f>
        <v/>
      </c>
      <c r="BQ156" s="2" t="str">
        <f>IF(OR($B156&lt;I$229, AND($B156&gt;I$230, $B156&lt;I$231)), I156, "")</f>
        <v/>
      </c>
      <c r="BR156" s="2" t="str">
        <f>IF(OR($B156&lt;J$229, AND($B156&gt;J$230, $B156&lt;J$231)), J156, "")</f>
        <v/>
      </c>
      <c r="BS156" s="2" t="str">
        <f>IF(OR($B156&lt;K$229, AND($B156&gt;K$230, $B156&lt;K$231)), K156, "")</f>
        <v/>
      </c>
      <c r="BT156" s="2" t="str">
        <f>IF(OR($B156&lt;L$229, AND($B156&gt;L$230, $B156&lt;L$231)), L156, "")</f>
        <v/>
      </c>
      <c r="BU156" s="2" t="str">
        <f>IF(OR($B156&lt;M$229, AND($B156&gt;M$230, $B156&lt;M$231)), M156, "")</f>
        <v/>
      </c>
      <c r="BV156" s="2" t="str">
        <f>IF(OR($B156&lt;N$229, AND($B156&gt;N$230, $B156&lt;N$231)), N156, "")</f>
        <v/>
      </c>
      <c r="BW156" s="2" t="str">
        <f>IF(OR($B156&lt;O$229, AND($B156&gt;O$230, $B156&lt;O$231)), O156, "")</f>
        <v/>
      </c>
      <c r="BZ156" s="2" t="str">
        <f>IF(OR(AND($B156&gt;C$230, $B156&lt;C$231), $B156&gt;C$232), C156, "")</f>
        <v/>
      </c>
      <c r="CA156" s="2" t="str">
        <f>IF(OR(AND($B156&gt;D$230, $B156&lt;D$231), $B156&gt;D$232), D156, "")</f>
        <v/>
      </c>
      <c r="CB156" s="2" t="str">
        <f>IF(OR(AND($B156&gt;E$230, $B156&lt;E$231), $B156&gt;E$232), E156, "")</f>
        <v/>
      </c>
      <c r="CC156" s="2" t="str">
        <f>IF(OR(AND($B156&gt;F$230, $B156&lt;F$231), $B156&gt;F$232), F156, "")</f>
        <v/>
      </c>
      <c r="CD156" s="2" t="str">
        <f>IF(OR(AND($B156&gt;G$230, $B156&lt;G$231), $B156&gt;G$232), G156, "")</f>
        <v/>
      </c>
      <c r="CE156" s="2" t="str">
        <f>IF(OR(AND($B156&gt;H$230, $B156&lt;H$231), $B156&gt;H$232), H156, "")</f>
        <v/>
      </c>
      <c r="CF156" s="2" t="str">
        <f>IF(OR(AND($B156&gt;I$230, $B156&lt;I$231), $B156&gt;I$232), I156, "")</f>
        <v/>
      </c>
      <c r="CG156" s="2" t="str">
        <f>IF(OR(AND($B156&gt;J$230, $B156&lt;J$231), $B156&gt;J$232), J156, "")</f>
        <v/>
      </c>
      <c r="CH156" s="2" t="str">
        <f>IF(OR(AND($B156&gt;K$230, $B156&lt;K$231), $B156&gt;K$232), K156, "")</f>
        <v/>
      </c>
      <c r="CI156" s="2" t="str">
        <f>IF(OR(AND($B156&gt;L$230, $B156&lt;L$231), $B156&gt;L$232), L156, "")</f>
        <v/>
      </c>
      <c r="CJ156" s="2" t="str">
        <f>IF(OR(AND($B156&gt;M$230, $B156&lt;M$231), $B156&gt;M$232), M156, "")</f>
        <v/>
      </c>
      <c r="CK156" s="2" t="str">
        <f>IF(OR(AND($B156&gt;N$230, $B156&lt;N$231), $B156&gt;N$232), N156, "")</f>
        <v/>
      </c>
      <c r="CL156" s="2" t="str">
        <f>IF(OR(AND($B156&gt;O$230, $B156&lt;O$231), $B156&gt;O$232), O156, "")</f>
        <v/>
      </c>
      <c r="CO156" s="2">
        <f>BK$207*$B156+BK$209</f>
        <v>94.511039669559793</v>
      </c>
      <c r="CP156" s="2">
        <f>BL$207*$B156+BL$209</f>
        <v>96.237873368110201</v>
      </c>
      <c r="CQ156" s="2">
        <f>BM$207*$B156+BM$209</f>
        <v>96.350715237749156</v>
      </c>
      <c r="CR156" s="2">
        <f>BN$207*$B156+BN$209</f>
        <v>96.473099394214913</v>
      </c>
      <c r="CS156" s="2">
        <f>BO$207*$B156+BO$209</f>
        <v>97.827134704611254</v>
      </c>
      <c r="CT156" s="2">
        <f>BP$207*$B156+BP$209</f>
        <v>101.08031656592422</v>
      </c>
      <c r="CU156" s="2">
        <f>BQ$207*$B156+BQ$209</f>
        <v>103.60155222834565</v>
      </c>
      <c r="CV156" s="2">
        <f>BR$207*$B156+BR$209</f>
        <v>104.58327813696384</v>
      </c>
      <c r="CW156" s="2">
        <f>BS$207*$B156+BS$209</f>
        <v>101.1831112149099</v>
      </c>
      <c r="CX156" s="2">
        <f>BT$207*$B156+BT$209</f>
        <v>95.818944807772496</v>
      </c>
      <c r="CY156" s="2">
        <f>BU$207*$B156+BU$209</f>
        <v>89.539109599893195</v>
      </c>
      <c r="CZ156" s="2">
        <f>BV$207*$B156+BV$209</f>
        <v>80.439679501331568</v>
      </c>
      <c r="DA156" s="2">
        <f>BW$207*$B156+BW$209</f>
        <v>68.707224130505551</v>
      </c>
      <c r="DD156" s="2">
        <f>BZ$207*$B156+BZ$209</f>
        <v>89.036338036323514</v>
      </c>
      <c r="DE156" s="2">
        <f>CA$207*$B156+CA$209</f>
        <v>91.525195692188788</v>
      </c>
      <c r="DF156" s="2">
        <f>CB$207*$B156+CB$209</f>
        <v>93.243865883178586</v>
      </c>
      <c r="DG156" s="2">
        <f>CC$207*$B156+CC$209</f>
        <v>93.411748253790563</v>
      </c>
      <c r="DH156" s="2">
        <f>CD$207*$B156+CD$209</f>
        <v>94.758368467717887</v>
      </c>
      <c r="DI156" s="2">
        <f>CE$207*$B156+CE$209</f>
        <v>97.565144288668435</v>
      </c>
      <c r="DJ156" s="2">
        <f>CF$207*$B156+CF$209</f>
        <v>98.468236758179586</v>
      </c>
      <c r="DK156" s="2">
        <f>CG$207*$B156+CG$209</f>
        <v>98.32093939459061</v>
      </c>
      <c r="DL156" s="2">
        <f>CH$207*$B156+CH$209</f>
        <v>94.644110551504795</v>
      </c>
      <c r="DM156" s="2">
        <f>CI$207*$B156+CI$209</f>
        <v>90.302632511466143</v>
      </c>
      <c r="DN156" s="2">
        <f>CJ$207*$B156+CJ$209</f>
        <v>84.005769904110011</v>
      </c>
      <c r="DO156" s="2">
        <f>CK$207*$B156+CK$209</f>
        <v>75.545669178069303</v>
      </c>
      <c r="DP156" s="2">
        <f>CL$207*$B156+CL$209</f>
        <v>65.381281358824879</v>
      </c>
      <c r="DS156" s="2">
        <f>POWER(10,($B156-C$227)/C$228)/(1+POWER(10,($B156-C$227)/C$228))</f>
        <v>0.9867383743252327</v>
      </c>
      <c r="DT156" s="2">
        <f>POWER(10,($B156-D$227)/D$228)/(1+POWER(10,($B156-D$227)/D$228))</f>
        <v>0.989404263384845</v>
      </c>
      <c r="DU156" s="2">
        <f>POWER(10,($B156-E$227)/E$228)/(1+POWER(10,($B156-E$227)/E$228))</f>
        <v>0.98972407223797221</v>
      </c>
      <c r="DV156" s="2">
        <f>POWER(10,($B156-F$227)/F$228)/(1+POWER(10,($B156-F$227)/F$228))</f>
        <v>0.99076893342053607</v>
      </c>
      <c r="DW156" s="2">
        <f>POWER(10,($B156-G$227)/G$228)/(1+POWER(10,($B156-G$227)/G$228))</f>
        <v>0.99023650382237216</v>
      </c>
      <c r="DX156" s="2">
        <f>POWER(10,($B156-H$227)/H$228)/(1+POWER(10,($B156-H$227)/H$228))</f>
        <v>0.98991400136702168</v>
      </c>
      <c r="DY156" s="2">
        <f>POWER(10,($B156-I$227)/I$228)/(1+POWER(10,($B156-I$227)/I$228))</f>
        <v>0.99049473895878348</v>
      </c>
      <c r="DZ156" s="2">
        <f>POWER(10,($B156-J$227)/J$228)/(1+POWER(10,($B156-J$227)/J$228))</f>
        <v>0.99015996479449087</v>
      </c>
      <c r="EA156" s="2">
        <f>POWER(10,($B156-K$227)/K$228)/(1+POWER(10,($B156-K$227)/K$228))</f>
        <v>0.99031691847490089</v>
      </c>
      <c r="EB156" s="2">
        <f>POWER(10,($B156-L$227)/L$228)/(1+POWER(10,($B156-L$227)/L$228))</f>
        <v>0.98993684918151836</v>
      </c>
      <c r="EC156" s="2">
        <f>POWER(10,($B156-M$227)/M$228)/(1+POWER(10,($B156-M$227)/M$228))</f>
        <v>0.98948903015765222</v>
      </c>
      <c r="ED156" s="2">
        <f>POWER(10,($B156-N$227)/N$228)/(1+POWER(10,($B156-N$227)/N$228))</f>
        <v>0.991160210228334</v>
      </c>
      <c r="EE156" s="2">
        <f>POWER(10,($B156-O$227)/O$228)/(1+POWER(10,($B156-O$227)/O$228))</f>
        <v>0.99006779242145604</v>
      </c>
    </row>
    <row r="157" spans="2:137" x14ac:dyDescent="0.25">
      <c r="B157" s="2">
        <v>151</v>
      </c>
      <c r="C157">
        <v>88.085999999999999</v>
      </c>
      <c r="D157">
        <v>92.32</v>
      </c>
      <c r="E157">
        <v>96.846999999999994</v>
      </c>
      <c r="F157">
        <v>96.492000000000004</v>
      </c>
      <c r="G157">
        <v>98.846999999999994</v>
      </c>
      <c r="H157">
        <v>103.254</v>
      </c>
      <c r="I157">
        <v>107.81399999999999</v>
      </c>
      <c r="J157">
        <v>106.508</v>
      </c>
      <c r="K157">
        <v>102.949</v>
      </c>
      <c r="L157">
        <v>97.831000000000003</v>
      </c>
      <c r="M157">
        <v>90.39</v>
      </c>
      <c r="N157">
        <v>81.983599999999996</v>
      </c>
      <c r="O157">
        <v>70.269800000000004</v>
      </c>
      <c r="R157" s="5">
        <f>AV157+(C$209*_xlfn.NORM.DIST($B157,C$214*C$215+C$213,C$219*C$214,FALSE))+(C$211*_xlfn.NORM.DIST($B157,C$214*C$216+C$213,C$220*C$214,FALSE))+(C$210*_xlfn.NORM.DIST($B157,C$214*C$217+C$213,C$221*C$214,FALSE))+(C$212*_xlfn.NORM.DIST($B157,C$214*C$218+C$213,C$222*C$214,FALSE))</f>
        <v>89.022388359581626</v>
      </c>
      <c r="S157" s="5">
        <f>AW157+(D$209*_xlfn.NORM.DIST($B157,D$214*D$215+D$213,D$219*D$214,FALSE))+(D$211*_xlfn.NORM.DIST($B157,D$214*D$216+D$213,D$220*D$214,FALSE))+(D$210*_xlfn.NORM.DIST($B157,D$214*D$217+D$213,D$221*D$214,FALSE))+(D$212*_xlfn.NORM.DIST($B157,D$214*D$218+D$213,D$222*D$214,FALSE))</f>
        <v>92.32407628265689</v>
      </c>
      <c r="T157" s="5">
        <f>AX157+(E$209*_xlfn.NORM.DIST($B157,E$214*E$215+E$213,E$219*E$214,FALSE))+(E$211*_xlfn.NORM.DIST($B157,E$214*E$216+E$213,E$220*E$214,FALSE))+(E$210*_xlfn.NORM.DIST($B157,E$214*E$217+E$213,E$221*E$214,FALSE))+(E$212*_xlfn.NORM.DIST($B157,E$214*E$218+E$213,E$222*E$214,FALSE))</f>
        <v>96.23795940844434</v>
      </c>
      <c r="U157" s="5">
        <f>AY157+(F$209*_xlfn.NORM.DIST($B157,F$214*F$215+F$213,F$219*F$214,FALSE))+(F$211*_xlfn.NORM.DIST($B157,F$214*F$216+F$213,F$220*F$214,FALSE))+(F$210*_xlfn.NORM.DIST($B157,F$214*F$217+F$213,F$221*F$214,FALSE))+(F$212*_xlfn.NORM.DIST($B157,F$214*F$218+F$213,F$222*F$214,FALSE))</f>
        <v>96.639712101305761</v>
      </c>
      <c r="V157" s="5">
        <f>AZ157+(G$209*_xlfn.NORM.DIST($B157,G$214*G$215+G$213,G$219*G$214,FALSE))+(G$211*_xlfn.NORM.DIST($B157,G$214*G$216+G$213,G$220*G$214,FALSE))+(G$210*_xlfn.NORM.DIST($B157,G$214*G$217+G$213,G$221*G$214,FALSE))+(G$212*_xlfn.NORM.DIST($B157,G$214*G$218+G$213,G$222*G$214,FALSE))</f>
        <v>98.862884685756754</v>
      </c>
      <c r="W157" s="5">
        <f>BA157+(H$209*_xlfn.NORM.DIST($B157,H$214*H$215+H$213,H$219*H$214,FALSE))+(H$211*_xlfn.NORM.DIST($B157,H$214*H$216+H$213,H$220*H$214,FALSE))+(H$210*_xlfn.NORM.DIST($B157,H$214*H$217+H$213,H$221*H$214,FALSE))+(H$212*_xlfn.NORM.DIST($B157,H$214*H$218+H$213,H$222*H$214,FALSE))</f>
        <v>103.64601583812203</v>
      </c>
      <c r="X157" s="5">
        <f>BB157+(I$209*_xlfn.NORM.DIST($B157,I$214*I$215+I$213,I$219*I$214,FALSE))+(I$211*_xlfn.NORM.DIST($B157,I$214*I$216+I$213,I$220*I$214,FALSE))+(I$210*_xlfn.NORM.DIST($B157,I$214*I$217+I$213,I$221*I$214,FALSE))+(I$212*_xlfn.NORM.DIST($B157,I$214*I$218+I$213,I$222*I$214,FALSE))</f>
        <v>107.50759101041606</v>
      </c>
      <c r="Y157" s="5">
        <f>BC157+(J$209*_xlfn.NORM.DIST($B157,J$214*J$215+J$213,J$219*J$214,FALSE))+(J$211*_xlfn.NORM.DIST($B157,J$214*J$216+J$213,J$220*J$214,FALSE))+(J$210*_xlfn.NORM.DIST($B157,J$214*J$217+J$213,J$221*J$214,FALSE))+(J$212*_xlfn.NORM.DIST($B157,J$214*J$218+J$213,J$222*J$214,FALSE))</f>
        <v>106.59290900444817</v>
      </c>
      <c r="Z157" s="5">
        <f>BD157+(K$209*_xlfn.NORM.DIST($B157,K$214*K$215+K$213,K$219*K$214,FALSE))+(K$211*_xlfn.NORM.DIST($B157,K$214*K$216+K$213,K$220*K$214,FALSE))+(K$210*_xlfn.NORM.DIST($B157,K$214*K$217+K$213,K$221*K$214,FALSE))+(K$212*_xlfn.NORM.DIST($B157,K$214*K$218+K$213,K$222*K$214,FALSE))</f>
        <v>103.41570281385086</v>
      </c>
      <c r="AA157" s="5">
        <f>BE157+(L$209*_xlfn.NORM.DIST($B157,L$214*L$215+L$213,L$219*L$214,FALSE))+(L$211*_xlfn.NORM.DIST($B157,L$214*L$216+L$213,L$220*L$214,FALSE))+(L$210*_xlfn.NORM.DIST($B157,L$214*L$217+L$213,L$221*L$214,FALSE))+(L$212*_xlfn.NORM.DIST($B157,L$214*L$218+L$213,L$222*L$214,FALSE))</f>
        <v>99.230144055139959</v>
      </c>
      <c r="AB157" s="5">
        <f>BF157+(M$209*_xlfn.NORM.DIST($B157,M$214*M$215+M$213,M$219*M$214,FALSE))+(M$211*_xlfn.NORM.DIST($B157,M$214*M$216+M$213,M$220*M$214,FALSE))+(M$210*_xlfn.NORM.DIST($B157,M$214*M$217+M$213,M$221*M$214,FALSE))+(M$212*_xlfn.NORM.DIST($B157,M$214*M$218+M$213,M$222*M$214,FALSE))</f>
        <v>90.812683028825163</v>
      </c>
      <c r="AC157" s="5">
        <f>BG157+(N$209*_xlfn.NORM.DIST($B157,N$214*N$215+N$213,N$219*N$214,FALSE))+(N$211*_xlfn.NORM.DIST($B157,N$214*N$216+N$213,N$220*N$214,FALSE))+(N$210*_xlfn.NORM.DIST($B157,N$214*N$217+N$213,N$221*N$214,FALSE))+(N$212*_xlfn.NORM.DIST($B157,N$214*N$218+N$213,N$222*N$214,FALSE))</f>
        <v>81.925299132184492</v>
      </c>
      <c r="AD157" s="5">
        <f>BH157+(O$209*_xlfn.NORM.DIST($B157,O$214*O$215+O$213,O$219*O$214,FALSE))+(O$211*_xlfn.NORM.DIST($B157,O$214*O$216+O$213,O$220*O$214,FALSE))+(O$210*_xlfn.NORM.DIST($B157,O$214*O$217+O$213,O$221*O$214,FALSE))+(O$212*_xlfn.NORM.DIST($B157,O$214*O$218+O$213,O$222*O$214,FALSE))</f>
        <v>69.169917485132288</v>
      </c>
      <c r="AE157" s="5"/>
      <c r="AG157" s="5">
        <f t="shared" si="52"/>
        <v>-0.93638835958162758</v>
      </c>
      <c r="AH157" s="5">
        <f t="shared" si="53"/>
        <v>-4.0762826568965238E-3</v>
      </c>
      <c r="AI157" s="5">
        <f t="shared" si="54"/>
        <v>0.60904059155565449</v>
      </c>
      <c r="AJ157" s="5">
        <f t="shared" si="55"/>
        <v>-0.14771210130575696</v>
      </c>
      <c r="AK157" s="5">
        <f t="shared" si="56"/>
        <v>-1.5884685756759609E-2</v>
      </c>
      <c r="AL157" s="5">
        <f t="shared" si="57"/>
        <v>-0.39201583812202045</v>
      </c>
      <c r="AM157" s="5">
        <f t="shared" si="58"/>
        <v>0.30640898958392881</v>
      </c>
      <c r="AN157" s="5">
        <f t="shared" si="59"/>
        <v>-8.4909004448178393E-2</v>
      </c>
      <c r="AO157" s="5">
        <f t="shared" si="60"/>
        <v>-0.46670281385085843</v>
      </c>
      <c r="AP157" s="5">
        <f t="shared" si="61"/>
        <v>-1.3991440551399563</v>
      </c>
      <c r="AQ157" s="5">
        <f t="shared" si="62"/>
        <v>-0.42268302882516195</v>
      </c>
      <c r="AR157" s="5">
        <f t="shared" si="63"/>
        <v>5.8300867815503921E-2</v>
      </c>
      <c r="AS157" s="5">
        <f t="shared" si="64"/>
        <v>1.0998825148677156</v>
      </c>
      <c r="AV157" s="2">
        <f t="shared" si="65"/>
        <v>89.022388136575771</v>
      </c>
      <c r="AW157" s="2">
        <f t="shared" si="66"/>
        <v>91.503446630038638</v>
      </c>
      <c r="AX157" s="2">
        <f t="shared" si="67"/>
        <v>93.220875504299784</v>
      </c>
      <c r="AY157" s="2">
        <f t="shared" si="68"/>
        <v>93.386237848850897</v>
      </c>
      <c r="AZ157" s="2">
        <f t="shared" si="69"/>
        <v>94.758840580196079</v>
      </c>
      <c r="BA157" s="2">
        <f t="shared" si="70"/>
        <v>97.578318159081945</v>
      </c>
      <c r="BB157" s="2">
        <f t="shared" si="71"/>
        <v>98.473921465108944</v>
      </c>
      <c r="BC157" s="2">
        <f t="shared" si="72"/>
        <v>98.325273243385737</v>
      </c>
      <c r="BD157" s="2">
        <f t="shared" si="73"/>
        <v>94.637745940974227</v>
      </c>
      <c r="BE157" s="2">
        <f t="shared" si="74"/>
        <v>90.294540608290163</v>
      </c>
      <c r="BF157" s="2">
        <f t="shared" si="75"/>
        <v>84.004062390247924</v>
      </c>
      <c r="BG157" s="2">
        <f t="shared" si="76"/>
        <v>75.546001569156459</v>
      </c>
      <c r="BH157" s="2">
        <f t="shared" si="77"/>
        <v>65.38600490808949</v>
      </c>
      <c r="BK157" s="2" t="str">
        <f>IF(OR($B157&lt;C$229, AND($B157&gt;C$230, $B157&lt;C$231)), C157, "")</f>
        <v/>
      </c>
      <c r="BL157" s="2" t="str">
        <f>IF(OR($B157&lt;D$229, AND($B157&gt;D$230, $B157&lt;D$231)), D157, "")</f>
        <v/>
      </c>
      <c r="BM157" s="2" t="str">
        <f>IF(OR($B157&lt;E$229, AND($B157&gt;E$230, $B157&lt;E$231)), E157, "")</f>
        <v/>
      </c>
      <c r="BN157" s="2" t="str">
        <f>IF(OR($B157&lt;F$229, AND($B157&gt;F$230, $B157&lt;F$231)), F157, "")</f>
        <v/>
      </c>
      <c r="BO157" s="2" t="str">
        <f>IF(OR($B157&lt;G$229, AND($B157&gt;G$230, $B157&lt;G$231)), G157, "")</f>
        <v/>
      </c>
      <c r="BP157" s="2" t="str">
        <f>IF(OR($B157&lt;H$229, AND($B157&gt;H$230, $B157&lt;H$231)), H157, "")</f>
        <v/>
      </c>
      <c r="BQ157" s="2" t="str">
        <f>IF(OR($B157&lt;I$229, AND($B157&gt;I$230, $B157&lt;I$231)), I157, "")</f>
        <v/>
      </c>
      <c r="BR157" s="2" t="str">
        <f>IF(OR($B157&lt;J$229, AND($B157&gt;J$230, $B157&lt;J$231)), J157, "")</f>
        <v/>
      </c>
      <c r="BS157" s="2" t="str">
        <f>IF(OR($B157&lt;K$229, AND($B157&gt;K$230, $B157&lt;K$231)), K157, "")</f>
        <v/>
      </c>
      <c r="BT157" s="2" t="str">
        <f>IF(OR($B157&lt;L$229, AND($B157&gt;L$230, $B157&lt;L$231)), L157, "")</f>
        <v/>
      </c>
      <c r="BU157" s="2" t="str">
        <f>IF(OR($B157&lt;M$229, AND($B157&gt;M$230, $B157&lt;M$231)), M157, "")</f>
        <v/>
      </c>
      <c r="BV157" s="2" t="str">
        <f>IF(OR($B157&lt;N$229, AND($B157&gt;N$230, $B157&lt;N$231)), N157, "")</f>
        <v/>
      </c>
      <c r="BW157" s="2" t="str">
        <f>IF(OR($B157&lt;O$229, AND($B157&gt;O$230, $B157&lt;O$231)), O157, "")</f>
        <v/>
      </c>
      <c r="BZ157" s="2" t="str">
        <f>IF(OR(AND($B157&gt;C$230, $B157&lt;C$231), $B157&gt;C$232), C157, "")</f>
        <v/>
      </c>
      <c r="CA157" s="2" t="str">
        <f>IF(OR(AND($B157&gt;D$230, $B157&lt;D$231), $B157&gt;D$232), D157, "")</f>
        <v/>
      </c>
      <c r="CB157" s="2" t="str">
        <f>IF(OR(AND($B157&gt;E$230, $B157&lt;E$231), $B157&gt;E$232), E157, "")</f>
        <v/>
      </c>
      <c r="CC157" s="2" t="str">
        <f>IF(OR(AND($B157&gt;F$230, $B157&lt;F$231), $B157&gt;F$232), F157, "")</f>
        <v/>
      </c>
      <c r="CD157" s="2" t="str">
        <f>IF(OR(AND($B157&gt;G$230, $B157&lt;G$231), $B157&gt;G$232), G157, "")</f>
        <v/>
      </c>
      <c r="CE157" s="2" t="str">
        <f>IF(OR(AND($B157&gt;H$230, $B157&lt;H$231), $B157&gt;H$232), H157, "")</f>
        <v/>
      </c>
      <c r="CF157" s="2" t="str">
        <f>IF(OR(AND($B157&gt;I$230, $B157&lt;I$231), $B157&gt;I$232), I157, "")</f>
        <v/>
      </c>
      <c r="CG157" s="2" t="str">
        <f>IF(OR(AND($B157&gt;J$230, $B157&lt;J$231), $B157&gt;J$232), J157, "")</f>
        <v/>
      </c>
      <c r="CH157" s="2" t="str">
        <f>IF(OR(AND($B157&gt;K$230, $B157&lt;K$231), $B157&gt;K$232), K157, "")</f>
        <v/>
      </c>
      <c r="CI157" s="2" t="str">
        <f>IF(OR(AND($B157&gt;L$230, $B157&lt;L$231), $B157&gt;L$232), L157, "")</f>
        <v/>
      </c>
      <c r="CJ157" s="2" t="str">
        <f>IF(OR(AND($B157&gt;M$230, $B157&lt;M$231), $B157&gt;M$232), M157, "")</f>
        <v/>
      </c>
      <c r="CK157" s="2" t="str">
        <f>IF(OR(AND($B157&gt;N$230, $B157&lt;N$231), $B157&gt;N$232), N157, "")</f>
        <v/>
      </c>
      <c r="CL157" s="2" t="str">
        <f>IF(OR(AND($B157&gt;O$230, $B157&lt;O$231), $B157&gt;O$232), O157, "")</f>
        <v/>
      </c>
      <c r="CO157" s="2">
        <f>BK$207*$B157+BK$209</f>
        <v>94.526353906597606</v>
      </c>
      <c r="CP157" s="2">
        <f>BL$207*$B157+BL$209</f>
        <v>96.246283075178013</v>
      </c>
      <c r="CQ157" s="2">
        <f>BM$207*$B157+BM$209</f>
        <v>96.347240687371297</v>
      </c>
      <c r="CR157" s="2">
        <f>BN$207*$B157+BN$209</f>
        <v>96.471364213221534</v>
      </c>
      <c r="CS157" s="2">
        <f>BO$207*$B157+BO$209</f>
        <v>97.846218012730006</v>
      </c>
      <c r="CT157" s="2">
        <f>BP$207*$B157+BP$209</f>
        <v>101.11787946006852</v>
      </c>
      <c r="CU157" s="2">
        <f>BQ$207*$B157+BQ$209</f>
        <v>103.64548178262184</v>
      </c>
      <c r="CV157" s="2">
        <f>BR$207*$B157+BR$209</f>
        <v>104.6331499295266</v>
      </c>
      <c r="CW157" s="2">
        <f>BS$207*$B157+BS$209</f>
        <v>101.22541121954836</v>
      </c>
      <c r="CX157" s="2">
        <f>BT$207*$B157+BT$209</f>
        <v>95.849201096630381</v>
      </c>
      <c r="CY157" s="2">
        <f>BU$207*$B157+BU$209</f>
        <v>89.576785752643431</v>
      </c>
      <c r="CZ157" s="2">
        <f>BV$207*$B157+BV$209</f>
        <v>80.48311516066174</v>
      </c>
      <c r="DA157" s="2">
        <f>BW$207*$B157+BW$209</f>
        <v>68.738059142965028</v>
      </c>
      <c r="DB157" s="6"/>
      <c r="DC157" s="6"/>
      <c r="DD157" s="2">
        <f>BZ$207*$B157+BZ$209</f>
        <v>88.954924387612081</v>
      </c>
      <c r="DE157" s="2">
        <f>CA$207*$B157+CA$209</f>
        <v>91.457123752961877</v>
      </c>
      <c r="DF157" s="2">
        <f>CB$207*$B157+CB$209</f>
        <v>93.191271762019781</v>
      </c>
      <c r="DG157" s="2">
        <f>CC$207*$B157+CC$209</f>
        <v>93.360022692028267</v>
      </c>
      <c r="DH157" s="2">
        <f>CD$207*$B157+CD$209</f>
        <v>94.731078234746789</v>
      </c>
      <c r="DI157" s="2">
        <f>CE$207*$B157+CE$209</f>
        <v>97.54542762874874</v>
      </c>
      <c r="DJ157" s="2">
        <f>CF$207*$B157+CF$209</f>
        <v>98.428659493324119</v>
      </c>
      <c r="DK157" s="2">
        <f>CG$207*$B157+CG$209</f>
        <v>98.268102415085423</v>
      </c>
      <c r="DL157" s="2">
        <f>CH$207*$B157+CH$209</f>
        <v>94.579000940154828</v>
      </c>
      <c r="DM157" s="2">
        <f>CI$207*$B157+CI$209</f>
        <v>90.243043361587667</v>
      </c>
      <c r="DN157" s="2">
        <f>CJ$207*$B157+CJ$209</f>
        <v>83.950074135206904</v>
      </c>
      <c r="DO157" s="2">
        <f>CK$207*$B157+CK$209</f>
        <v>75.505843650374544</v>
      </c>
      <c r="DP157" s="2">
        <f>CL$207*$B157+CL$209</f>
        <v>65.355336453545434</v>
      </c>
      <c r="DS157" s="2">
        <f>POWER(10,($B157-C$227)/C$228)/(1+POWER(10,($B157-C$227)/C$228))</f>
        <v>0.98789112404028379</v>
      </c>
      <c r="DT157" s="2">
        <f>POWER(10,($B157-D$227)/D$228)/(1+POWER(10,($B157-D$227)/D$228))</f>
        <v>0.99032755563969566</v>
      </c>
      <c r="DU157" s="2">
        <f>POWER(10,($B157-E$227)/E$228)/(1+POWER(10,($B157-E$227)/E$228))</f>
        <v>0.99061976116361772</v>
      </c>
      <c r="DV157" s="2">
        <f>POWER(10,($B157-F$227)/F$228)/(1+POWER(10,($B157-F$227)/F$228))</f>
        <v>0.99157432360155262</v>
      </c>
      <c r="DW157" s="2">
        <f>POWER(10,($B157-G$227)/G$228)/(1+POWER(10,($B157-G$227)/G$228))</f>
        <v>0.99108792945809088</v>
      </c>
      <c r="DX157" s="2">
        <f>POWER(10,($B157-H$227)/H$228)/(1+POWER(10,($B157-H$227)/H$228))</f>
        <v>0.99079328934687183</v>
      </c>
      <c r="DY157" s="2">
        <f>POWER(10,($B157-I$227)/I$228)/(1+POWER(10,($B157-I$227)/I$228))</f>
        <v>0.99132384250893824</v>
      </c>
      <c r="DZ157" s="2">
        <f>POWER(10,($B157-J$227)/J$228)/(1+POWER(10,($B157-J$227)/J$228))</f>
        <v>0.99101800447355515</v>
      </c>
      <c r="EA157" s="2">
        <f>POWER(10,($B157-K$227)/K$228)/(1+POWER(10,($B157-K$227)/K$228))</f>
        <v>0.99116139414361359</v>
      </c>
      <c r="EB157" s="2">
        <f>POWER(10,($B157-L$227)/L$228)/(1+POWER(10,($B157-L$227)/L$228))</f>
        <v>0.99081416379339238</v>
      </c>
      <c r="EC157" s="2">
        <f>POWER(10,($B157-M$227)/M$228)/(1+POWER(10,($B157-M$227)/M$228))</f>
        <v>0.99040500762937467</v>
      </c>
      <c r="ED157" s="2">
        <f>POWER(10,($B157-N$227)/N$228)/(1+POWER(10,($B157-N$227)/N$228))</f>
        <v>0.99193174037242871</v>
      </c>
      <c r="EE157" s="2">
        <f>POWER(10,($B157-O$227)/O$228)/(1+POWER(10,($B157-O$227)/O$228))</f>
        <v>0.9909337958325779</v>
      </c>
      <c r="EF157" s="6"/>
      <c r="EG157" s="6"/>
    </row>
    <row r="158" spans="2:137" x14ac:dyDescent="0.25">
      <c r="B158" s="2">
        <v>152</v>
      </c>
      <c r="C158">
        <v>87.671999999999997</v>
      </c>
      <c r="D158">
        <v>92.2</v>
      </c>
      <c r="E158">
        <v>95.424000000000007</v>
      </c>
      <c r="F158">
        <v>97.084999999999994</v>
      </c>
      <c r="G158">
        <v>100.712</v>
      </c>
      <c r="H158">
        <v>104.373</v>
      </c>
      <c r="I158">
        <v>107.288</v>
      </c>
      <c r="J158">
        <v>107.69499999999999</v>
      </c>
      <c r="K158">
        <v>104.81399999999999</v>
      </c>
      <c r="L158">
        <v>99.492000000000004</v>
      </c>
      <c r="M158">
        <v>91.542000000000002</v>
      </c>
      <c r="N158">
        <v>83.262299999999996</v>
      </c>
      <c r="O158">
        <v>70.460300000000004</v>
      </c>
      <c r="R158" s="5">
        <f>AV158+(C$209*_xlfn.NORM.DIST($B158,C$214*C$215+C$213,C$219*C$214,FALSE))+(C$211*_xlfn.NORM.DIST($B158,C$214*C$216+C$213,C$220*C$214,FALSE))+(C$210*_xlfn.NORM.DIST($B158,C$214*C$217+C$213,C$221*C$214,FALSE))+(C$212*_xlfn.NORM.DIST($B158,C$214*C$218+C$213,C$222*C$214,FALSE))</f>
        <v>88.936173676295581</v>
      </c>
      <c r="S158" s="5">
        <f>AW158+(D$209*_xlfn.NORM.DIST($B158,D$214*D$215+D$213,D$219*D$214,FALSE))+(D$211*_xlfn.NORM.DIST($B158,D$214*D$216+D$213,D$220*D$214,FALSE))+(D$210*_xlfn.NORM.DIST($B158,D$214*D$217+D$213,D$221*D$214,FALSE))+(D$212*_xlfn.NORM.DIST($B158,D$214*D$218+D$213,D$222*D$214,FALSE))</f>
        <v>92.363390559216498</v>
      </c>
      <c r="T158" s="5">
        <f>AX158+(E$209*_xlfn.NORM.DIST($B158,E$214*E$215+E$213,E$219*E$214,FALSE))+(E$211*_xlfn.NORM.DIST($B158,E$214*E$216+E$213,E$220*E$214,FALSE))+(E$210*_xlfn.NORM.DIST($B158,E$214*E$217+E$213,E$221*E$214,FALSE))+(E$212*_xlfn.NORM.DIST($B158,E$214*E$218+E$213,E$222*E$214,FALSE))</f>
        <v>96.346550067350549</v>
      </c>
      <c r="U158" s="5">
        <f>AY158+(F$209*_xlfn.NORM.DIST($B158,F$214*F$215+F$213,F$219*F$214,FALSE))+(F$211*_xlfn.NORM.DIST($B158,F$214*F$216+F$213,F$220*F$214,FALSE))+(F$210*_xlfn.NORM.DIST($B158,F$214*F$217+F$213,F$221*F$214,FALSE))+(F$212*_xlfn.NORM.DIST($B158,F$214*F$218+F$213,F$222*F$214,FALSE))</f>
        <v>96.657070964320127</v>
      </c>
      <c r="V158" s="5">
        <f>AZ158+(G$209*_xlfn.NORM.DIST($B158,G$214*G$215+G$213,G$219*G$214,FALSE))+(G$211*_xlfn.NORM.DIST($B158,G$214*G$216+G$213,G$220*G$214,FALSE))+(G$210*_xlfn.NORM.DIST($B158,G$214*G$217+G$213,G$221*G$214,FALSE))+(G$212*_xlfn.NORM.DIST($B158,G$214*G$218+G$213,G$222*G$214,FALSE))</f>
        <v>99.151557355972386</v>
      </c>
      <c r="W158" s="5">
        <f>BA158+(H$209*_xlfn.NORM.DIST($B158,H$214*H$215+H$213,H$219*H$214,FALSE))+(H$211*_xlfn.NORM.DIST($B158,H$214*H$216+H$213,H$220*H$214,FALSE))+(H$210*_xlfn.NORM.DIST($B158,H$214*H$217+H$213,H$221*H$214,FALSE))+(H$212*_xlfn.NORM.DIST($B158,H$214*H$218+H$213,H$222*H$214,FALSE))</f>
        <v>104.13056817852484</v>
      </c>
      <c r="X158" s="5">
        <f>BB158+(I$209*_xlfn.NORM.DIST($B158,I$214*I$215+I$213,I$219*I$214,FALSE))+(I$211*_xlfn.NORM.DIST($B158,I$214*I$216+I$213,I$220*I$214,FALSE))+(I$210*_xlfn.NORM.DIST($B158,I$214*I$217+I$213,I$221*I$214,FALSE))+(I$212*_xlfn.NORM.DIST($B158,I$214*I$218+I$213,I$222*I$214,FALSE))</f>
        <v>107.80000000570095</v>
      </c>
      <c r="Y158" s="5">
        <f>BC158+(J$209*_xlfn.NORM.DIST($B158,J$214*J$215+J$213,J$219*J$214,FALSE))+(J$211*_xlfn.NORM.DIST($B158,J$214*J$216+J$213,J$220*J$214,FALSE))+(J$210*_xlfn.NORM.DIST($B158,J$214*J$217+J$213,J$221*J$214,FALSE))+(J$212*_xlfn.NORM.DIST($B158,J$214*J$218+J$213,J$222*J$214,FALSE))</f>
        <v>107.11790437515242</v>
      </c>
      <c r="Z158" s="5">
        <f>BD158+(K$209*_xlfn.NORM.DIST($B158,K$214*K$215+K$213,K$219*K$214,FALSE))+(K$211*_xlfn.NORM.DIST($B158,K$214*K$216+K$213,K$220*K$214,FALSE))+(K$210*_xlfn.NORM.DIST($B158,K$214*K$217+K$213,K$221*K$214,FALSE))+(K$212*_xlfn.NORM.DIST($B158,K$214*K$218+K$213,K$222*K$214,FALSE))</f>
        <v>104.1863227755546</v>
      </c>
      <c r="AA158" s="5">
        <f>BE158+(L$209*_xlfn.NORM.DIST($B158,L$214*L$215+L$213,L$219*L$214,FALSE))+(L$211*_xlfn.NORM.DIST($B158,L$214*L$216+L$213,L$220*L$214,FALSE))+(L$210*_xlfn.NORM.DIST($B158,L$214*L$217+L$213,L$221*L$214,FALSE))+(L$212*_xlfn.NORM.DIST($B158,L$214*L$218+L$213,L$222*L$214,FALSE))</f>
        <v>100.39778259445606</v>
      </c>
      <c r="AB158" s="5">
        <f>BF158+(M$209*_xlfn.NORM.DIST($B158,M$214*M$215+M$213,M$219*M$214,FALSE))+(M$211*_xlfn.NORM.DIST($B158,M$214*M$216+M$213,M$220*M$214,FALSE))+(M$210*_xlfn.NORM.DIST($B158,M$214*M$217+M$213,M$221*M$214,FALSE))+(M$212*_xlfn.NORM.DIST($B158,M$214*M$218+M$213,M$222*M$214,FALSE))</f>
        <v>92.267866976115016</v>
      </c>
      <c r="AC158" s="5">
        <f>BG158+(N$209*_xlfn.NORM.DIST($B158,N$214*N$215+N$213,N$219*N$214,FALSE))+(N$211*_xlfn.NORM.DIST($B158,N$214*N$216+N$213,N$220*N$214,FALSE))+(N$210*_xlfn.NORM.DIST($B158,N$214*N$217+N$213,N$221*N$214,FALSE))+(N$212*_xlfn.NORM.DIST($B158,N$214*N$218+N$213,N$222*N$214,FALSE))</f>
        <v>83.126014456522327</v>
      </c>
      <c r="AD158" s="5">
        <f>BH158+(O$209*_xlfn.NORM.DIST($B158,O$214*O$215+O$213,O$219*O$214,FALSE))+(O$211*_xlfn.NORM.DIST($B158,O$214*O$216+O$213,O$220*O$214,FALSE))+(O$210*_xlfn.NORM.DIST($B158,O$214*O$217+O$213,O$221*O$214,FALSE))+(O$212*_xlfn.NORM.DIST($B158,O$214*O$218+O$213,O$222*O$214,FALSE))</f>
        <v>70.318877379713797</v>
      </c>
      <c r="AE158" s="5"/>
      <c r="AG158" s="5">
        <f t="shared" si="52"/>
        <v>-1.2641736762955844</v>
      </c>
      <c r="AH158" s="5">
        <f t="shared" si="53"/>
        <v>-0.16339055921649503</v>
      </c>
      <c r="AI158" s="5">
        <f t="shared" si="54"/>
        <v>-0.92255006735054224</v>
      </c>
      <c r="AJ158" s="5">
        <f t="shared" si="55"/>
        <v>0.42792903567986684</v>
      </c>
      <c r="AK158" s="5">
        <f t="shared" si="56"/>
        <v>1.5604426440276171</v>
      </c>
      <c r="AL158" s="5">
        <f t="shared" si="57"/>
        <v>0.24243182147516507</v>
      </c>
      <c r="AM158" s="5">
        <f t="shared" si="58"/>
        <v>-0.51200000570095483</v>
      </c>
      <c r="AN158" s="5">
        <f t="shared" si="59"/>
        <v>0.57709562484757271</v>
      </c>
      <c r="AO158" s="5">
        <f t="shared" si="60"/>
        <v>0.62767722444539231</v>
      </c>
      <c r="AP158" s="5">
        <f t="shared" si="61"/>
        <v>-0.90578259445605624</v>
      </c>
      <c r="AQ158" s="5">
        <f t="shared" si="62"/>
        <v>-0.7258669761150145</v>
      </c>
      <c r="AR158" s="5">
        <f t="shared" si="63"/>
        <v>0.13628554347766908</v>
      </c>
      <c r="AS158" s="5">
        <f t="shared" si="64"/>
        <v>0.14142262028620678</v>
      </c>
      <c r="AV158" s="2">
        <f t="shared" si="65"/>
        <v>88.936173380380708</v>
      </c>
      <c r="AW158" s="2">
        <f t="shared" si="66"/>
        <v>91.432010013399022</v>
      </c>
      <c r="AX158" s="2">
        <f t="shared" si="67"/>
        <v>93.166119436056718</v>
      </c>
      <c r="AY158" s="2">
        <f t="shared" si="68"/>
        <v>93.33260780209558</v>
      </c>
      <c r="AZ158" s="2">
        <f t="shared" si="69"/>
        <v>94.729504647594041</v>
      </c>
      <c r="BA158" s="2">
        <f t="shared" si="70"/>
        <v>97.556213153186391</v>
      </c>
      <c r="BB158" s="2">
        <f t="shared" si="71"/>
        <v>98.431054447823328</v>
      </c>
      <c r="BC158" s="2">
        <f t="shared" si="72"/>
        <v>98.268289113379694</v>
      </c>
      <c r="BD158" s="2">
        <f t="shared" si="73"/>
        <v>94.568375597448451</v>
      </c>
      <c r="BE158" s="2">
        <f t="shared" si="74"/>
        <v>90.231211546503914</v>
      </c>
      <c r="BF158" s="2">
        <f t="shared" si="75"/>
        <v>83.944475608096099</v>
      </c>
      <c r="BG158" s="2">
        <f t="shared" si="76"/>
        <v>75.503281698172259</v>
      </c>
      <c r="BH158" s="2">
        <f t="shared" si="77"/>
        <v>65.357853699696847</v>
      </c>
      <c r="BK158" s="2" t="str">
        <f>IF(OR($B158&lt;C$229, AND($B158&gt;C$230, $B158&lt;C$231)), C158, "")</f>
        <v/>
      </c>
      <c r="BL158" s="2" t="str">
        <f>IF(OR($B158&lt;D$229, AND($B158&gt;D$230, $B158&lt;D$231)), D158, "")</f>
        <v/>
      </c>
      <c r="BM158" s="2" t="str">
        <f>IF(OR($B158&lt;E$229, AND($B158&gt;E$230, $B158&lt;E$231)), E158, "")</f>
        <v/>
      </c>
      <c r="BN158" s="2" t="str">
        <f>IF(OR($B158&lt;F$229, AND($B158&gt;F$230, $B158&lt;F$231)), F158, "")</f>
        <v/>
      </c>
      <c r="BO158" s="2" t="str">
        <f>IF(OR($B158&lt;G$229, AND($B158&gt;G$230, $B158&lt;G$231)), G158, "")</f>
        <v/>
      </c>
      <c r="BP158" s="2" t="str">
        <f>IF(OR($B158&lt;H$229, AND($B158&gt;H$230, $B158&lt;H$231)), H158, "")</f>
        <v/>
      </c>
      <c r="BQ158" s="2" t="str">
        <f>IF(OR($B158&lt;I$229, AND($B158&gt;I$230, $B158&lt;I$231)), I158, "")</f>
        <v/>
      </c>
      <c r="BR158" s="2" t="str">
        <f>IF(OR($B158&lt;J$229, AND($B158&gt;J$230, $B158&lt;J$231)), J158, "")</f>
        <v/>
      </c>
      <c r="BS158" s="2" t="str">
        <f>IF(OR($B158&lt;K$229, AND($B158&gt;K$230, $B158&lt;K$231)), K158, "")</f>
        <v/>
      </c>
      <c r="BT158" s="2" t="str">
        <f>IF(OR($B158&lt;L$229, AND($B158&gt;L$230, $B158&lt;L$231)), L158, "")</f>
        <v/>
      </c>
      <c r="BU158" s="2" t="str">
        <f>IF(OR($B158&lt;M$229, AND($B158&gt;M$230, $B158&lt;M$231)), M158, "")</f>
        <v/>
      </c>
      <c r="BV158" s="2" t="str">
        <f>IF(OR($B158&lt;N$229, AND($B158&gt;N$230, $B158&lt;N$231)), N158, "")</f>
        <v/>
      </c>
      <c r="BW158" s="2" t="str">
        <f>IF(OR($B158&lt;O$229, AND($B158&gt;O$230, $B158&lt;O$231)), O158, "")</f>
        <v/>
      </c>
      <c r="BZ158" s="2" t="str">
        <f>IF(OR(AND($B158&gt;C$230, $B158&lt;C$231), $B158&gt;C$232), C158, "")</f>
        <v/>
      </c>
      <c r="CA158" s="2" t="str">
        <f>IF(OR(AND($B158&gt;D$230, $B158&lt;D$231), $B158&gt;D$232), D158, "")</f>
        <v/>
      </c>
      <c r="CB158" s="2" t="str">
        <f>IF(OR(AND($B158&gt;E$230, $B158&lt;E$231), $B158&gt;E$232), E158, "")</f>
        <v/>
      </c>
      <c r="CC158" s="2" t="str">
        <f>IF(OR(AND($B158&gt;F$230, $B158&lt;F$231), $B158&gt;F$232), F158, "")</f>
        <v/>
      </c>
      <c r="CD158" s="2" t="str">
        <f>IF(OR(AND($B158&gt;G$230, $B158&lt;G$231), $B158&gt;G$232), G158, "")</f>
        <v/>
      </c>
      <c r="CE158" s="2" t="str">
        <f>IF(OR(AND($B158&gt;H$230, $B158&lt;H$231), $B158&gt;H$232), H158, "")</f>
        <v/>
      </c>
      <c r="CF158" s="2" t="str">
        <f>IF(OR(AND($B158&gt;I$230, $B158&lt;I$231), $B158&gt;I$232), I158, "")</f>
        <v/>
      </c>
      <c r="CG158" s="2" t="str">
        <f>IF(OR(AND($B158&gt;J$230, $B158&lt;J$231), $B158&gt;J$232), J158, "")</f>
        <v/>
      </c>
      <c r="CH158" s="2" t="str">
        <f>IF(OR(AND($B158&gt;K$230, $B158&lt;K$231), $B158&gt;K$232), K158, "")</f>
        <v/>
      </c>
      <c r="CI158" s="2" t="str">
        <f>IF(OR(AND($B158&gt;L$230, $B158&lt;L$231), $B158&gt;L$232), L158, "")</f>
        <v/>
      </c>
      <c r="CJ158" s="2" t="str">
        <f>IF(OR(AND($B158&gt;M$230, $B158&lt;M$231), $B158&gt;M$232), M158, "")</f>
        <v/>
      </c>
      <c r="CK158" s="2" t="str">
        <f>IF(OR(AND($B158&gt;N$230, $B158&lt;N$231), $B158&gt;N$232), N158, "")</f>
        <v/>
      </c>
      <c r="CL158" s="2" t="str">
        <f>IF(OR(AND($B158&gt;O$230, $B158&lt;O$231), $B158&gt;O$232), O158, "")</f>
        <v/>
      </c>
      <c r="CO158" s="2">
        <f>BK$207*$B158+BK$209</f>
        <v>94.541668143635434</v>
      </c>
      <c r="CP158" s="2">
        <f>BL$207*$B158+BL$209</f>
        <v>96.25469278224584</v>
      </c>
      <c r="CQ158" s="2">
        <f>BM$207*$B158+BM$209</f>
        <v>96.343766136993423</v>
      </c>
      <c r="CR158" s="2">
        <f>BN$207*$B158+BN$209</f>
        <v>96.469629032228156</v>
      </c>
      <c r="CS158" s="2">
        <f>BO$207*$B158+BO$209</f>
        <v>97.865301320848772</v>
      </c>
      <c r="CT158" s="2">
        <f>BP$207*$B158+BP$209</f>
        <v>101.15544235421281</v>
      </c>
      <c r="CU158" s="2">
        <f>BQ$207*$B158+BQ$209</f>
        <v>103.68941133689805</v>
      </c>
      <c r="CV158" s="2">
        <f>BR$207*$B158+BR$209</f>
        <v>104.68302172208935</v>
      </c>
      <c r="CW158" s="2">
        <f>BS$207*$B158+BS$209</f>
        <v>101.26771122418685</v>
      </c>
      <c r="CX158" s="2">
        <f>BT$207*$B158+BT$209</f>
        <v>95.879457385488251</v>
      </c>
      <c r="CY158" s="2">
        <f>BU$207*$B158+BU$209</f>
        <v>89.614461905393668</v>
      </c>
      <c r="CZ158" s="2">
        <f>BV$207*$B158+BV$209</f>
        <v>80.526550819991911</v>
      </c>
      <c r="DA158" s="2">
        <f>BW$207*$B158+BW$209</f>
        <v>68.768894155424519</v>
      </c>
      <c r="DD158" s="2">
        <f>BZ$207*$B158+BZ$209</f>
        <v>88.873510738900634</v>
      </c>
      <c r="DE158" s="2">
        <f>CA$207*$B158+CA$209</f>
        <v>91.389051813734952</v>
      </c>
      <c r="DF158" s="2">
        <f>CB$207*$B158+CB$209</f>
        <v>93.138677640860976</v>
      </c>
      <c r="DG158" s="2">
        <f>CC$207*$B158+CC$209</f>
        <v>93.308297130265984</v>
      </c>
      <c r="DH158" s="2">
        <f>CD$207*$B158+CD$209</f>
        <v>94.703788001775692</v>
      </c>
      <c r="DI158" s="2">
        <f>CE$207*$B158+CE$209</f>
        <v>97.525710968829046</v>
      </c>
      <c r="DJ158" s="2">
        <f>CF$207*$B158+CF$209</f>
        <v>98.389082228468652</v>
      </c>
      <c r="DK158" s="2">
        <f>CG$207*$B158+CG$209</f>
        <v>98.215265435580221</v>
      </c>
      <c r="DL158" s="2">
        <f>CH$207*$B158+CH$209</f>
        <v>94.51389132880486</v>
      </c>
      <c r="DM158" s="2">
        <f>CI$207*$B158+CI$209</f>
        <v>90.183454211709204</v>
      </c>
      <c r="DN158" s="2">
        <f>CJ$207*$B158+CJ$209</f>
        <v>83.894378366303798</v>
      </c>
      <c r="DO158" s="2">
        <f>CK$207*$B158+CK$209</f>
        <v>75.466018122679799</v>
      </c>
      <c r="DP158" s="2">
        <f>CL$207*$B158+CL$209</f>
        <v>65.329391548265988</v>
      </c>
      <c r="DS158" s="2">
        <f>POWER(10,($B158-C$227)/C$228)/(1+POWER(10,($B158-C$227)/C$228))</f>
        <v>0.98894479510612532</v>
      </c>
      <c r="DT158" s="2">
        <f>POWER(10,($B158-D$227)/D$228)/(1+POWER(10,($B158-D$227)/D$228))</f>
        <v>0.99117111189623586</v>
      </c>
      <c r="DU158" s="2">
        <f>POWER(10,($B158-E$227)/E$228)/(1+POWER(10,($B158-E$227)/E$228))</f>
        <v>0.9914380538232106</v>
      </c>
      <c r="DV158" s="2">
        <f>POWER(10,($B158-F$227)/F$228)/(1+POWER(10,($B158-F$227)/F$228))</f>
        <v>0.99230999066737879</v>
      </c>
      <c r="DW158" s="2">
        <f>POWER(10,($B158-G$227)/G$228)/(1+POWER(10,($B158-G$227)/G$228))</f>
        <v>0.99186571643927191</v>
      </c>
      <c r="DX158" s="2">
        <f>POWER(10,($B158-H$227)/H$228)/(1+POWER(10,($B158-H$227)/H$228))</f>
        <v>0.99159657255075029</v>
      </c>
      <c r="DY158" s="2">
        <f>POWER(10,($B158-I$227)/I$228)/(1+POWER(10,($B158-I$227)/I$228))</f>
        <v>0.99208120505424369</v>
      </c>
      <c r="DZ158" s="2">
        <f>POWER(10,($B158-J$227)/J$228)/(1+POWER(10,($B158-J$227)/J$228))</f>
        <v>0.99180184356821388</v>
      </c>
      <c r="EA158" s="2">
        <f>POWER(10,($B158-K$227)/K$228)/(1+POWER(10,($B158-K$227)/K$228))</f>
        <v>0.99193282179750686</v>
      </c>
      <c r="EB158" s="2">
        <f>POWER(10,($B158-L$227)/L$228)/(1+POWER(10,($B158-L$227)/L$228))</f>
        <v>0.99161564111927525</v>
      </c>
      <c r="EC158" s="2">
        <f>POWER(10,($B158-M$227)/M$228)/(1+POWER(10,($B158-M$227)/M$228))</f>
        <v>0.99124186885559606</v>
      </c>
      <c r="ED158" s="2">
        <f>POWER(10,($B158-N$227)/N$228)/(1+POWER(10,($B158-N$227)/N$228))</f>
        <v>0.99263643222535614</v>
      </c>
      <c r="EE158" s="2">
        <f>POWER(10,($B158-O$227)/O$228)/(1+POWER(10,($B158-O$227)/O$228))</f>
        <v>0.99172492226881359</v>
      </c>
    </row>
    <row r="159" spans="2:137" x14ac:dyDescent="0.25">
      <c r="B159" s="2">
        <v>153</v>
      </c>
      <c r="C159">
        <v>88.965999999999994</v>
      </c>
      <c r="D159">
        <v>92.04</v>
      </c>
      <c r="E159">
        <v>95.846999999999994</v>
      </c>
      <c r="F159">
        <v>97.016999999999996</v>
      </c>
      <c r="G159">
        <v>99.236999999999995</v>
      </c>
      <c r="H159">
        <v>104.52500000000001</v>
      </c>
      <c r="I159">
        <v>108.08499999999999</v>
      </c>
      <c r="J159">
        <v>107.508</v>
      </c>
      <c r="K159">
        <v>104.15300000000001</v>
      </c>
      <c r="L159">
        <v>100.712</v>
      </c>
      <c r="M159">
        <v>92.644000000000005</v>
      </c>
      <c r="N159">
        <v>83.6721</v>
      </c>
      <c r="O159">
        <v>72.507900000000006</v>
      </c>
      <c r="R159" s="5">
        <f>AV159+(C$209*_xlfn.NORM.DIST($B159,C$214*C$215+C$213,C$219*C$214,FALSE))+(C$211*_xlfn.NORM.DIST($B159,C$214*C$216+C$213,C$220*C$214,FALSE))+(C$210*_xlfn.NORM.DIST($B159,C$214*C$217+C$213,C$221*C$214,FALSE))+(C$212*_xlfn.NORM.DIST($B159,C$214*C$218+C$213,C$222*C$214,FALSE))</f>
        <v>88.850278348470582</v>
      </c>
      <c r="S159" s="5">
        <f>AW159+(D$209*_xlfn.NORM.DIST($B159,D$214*D$215+D$213,D$219*D$214,FALSE))+(D$211*_xlfn.NORM.DIST($B159,D$214*D$216+D$213,D$220*D$214,FALSE))+(D$210*_xlfn.NORM.DIST($B159,D$214*D$217+D$213,D$221*D$214,FALSE))+(D$212*_xlfn.NORM.DIST($B159,D$214*D$218+D$213,D$222*D$214,FALSE))</f>
        <v>92.364952006111892</v>
      </c>
      <c r="T159" s="5">
        <f>AX159+(E$209*_xlfn.NORM.DIST($B159,E$214*E$215+E$213,E$219*E$214,FALSE))+(E$211*_xlfn.NORM.DIST($B159,E$214*E$216+E$213,E$220*E$214,FALSE))+(E$210*_xlfn.NORM.DIST($B159,E$214*E$217+E$213,E$221*E$214,FALSE))+(E$212*_xlfn.NORM.DIST($B159,E$214*E$218+E$213,E$222*E$214,FALSE))</f>
        <v>96.292732468326605</v>
      </c>
      <c r="U159" s="5">
        <f>AY159+(F$209*_xlfn.NORM.DIST($B159,F$214*F$215+F$213,F$219*F$214,FALSE))+(F$211*_xlfn.NORM.DIST($B159,F$214*F$216+F$213,F$220*F$214,FALSE))+(F$210*_xlfn.NORM.DIST($B159,F$214*F$217+F$213,F$221*F$214,FALSE))+(F$212*_xlfn.NORM.DIST($B159,F$214*F$218+F$213,F$222*F$214,FALSE))</f>
        <v>96.504324031277463</v>
      </c>
      <c r="V159" s="5">
        <f>AZ159+(G$209*_xlfn.NORM.DIST($B159,G$214*G$215+G$213,G$219*G$214,FALSE))+(G$211*_xlfn.NORM.DIST($B159,G$214*G$216+G$213,G$220*G$214,FALSE))+(G$210*_xlfn.NORM.DIST($B159,G$214*G$217+G$213,G$221*G$214,FALSE))+(G$212*_xlfn.NORM.DIST($B159,G$214*G$218+G$213,G$222*G$214,FALSE))</f>
        <v>99.225917481403229</v>
      </c>
      <c r="W159" s="5">
        <f>BA159+(H$209*_xlfn.NORM.DIST($B159,H$214*H$215+H$213,H$219*H$214,FALSE))+(H$211*_xlfn.NORM.DIST($B159,H$214*H$216+H$213,H$220*H$214,FALSE))+(H$210*_xlfn.NORM.DIST($B159,H$214*H$217+H$213,H$221*H$214,FALSE))+(H$212*_xlfn.NORM.DIST($B159,H$214*H$218+H$213,H$222*H$214,FALSE))</f>
        <v>104.29844970672701</v>
      </c>
      <c r="X159" s="5">
        <f>BB159+(I$209*_xlfn.NORM.DIST($B159,I$214*I$215+I$213,I$219*I$214,FALSE))+(I$211*_xlfn.NORM.DIST($B159,I$214*I$216+I$213,I$220*I$214,FALSE))+(I$210*_xlfn.NORM.DIST($B159,I$214*I$217+I$213,I$221*I$214,FALSE))+(I$212*_xlfn.NORM.DIST($B159,I$214*I$218+I$213,I$222*I$214,FALSE))</f>
        <v>107.61339053240503</v>
      </c>
      <c r="Y159" s="5">
        <f>BC159+(J$209*_xlfn.NORM.DIST($B159,J$214*J$215+J$213,J$219*J$214,FALSE))+(J$211*_xlfn.NORM.DIST($B159,J$214*J$216+J$213,J$220*J$214,FALSE))+(J$210*_xlfn.NORM.DIST($B159,J$214*J$217+J$213,J$221*J$214,FALSE))+(J$212*_xlfn.NORM.DIST($B159,J$214*J$218+J$213,J$222*J$214,FALSE))</f>
        <v>107.20688692749198</v>
      </c>
      <c r="Z159" s="5">
        <f>BD159+(K$209*_xlfn.NORM.DIST($B159,K$214*K$215+K$213,K$219*K$214,FALSE))+(K$211*_xlfn.NORM.DIST($B159,K$214*K$216+K$213,K$220*K$214,FALSE))+(K$210*_xlfn.NORM.DIST($B159,K$214*K$217+K$213,K$221*K$214,FALSE))+(K$212*_xlfn.NORM.DIST($B159,K$214*K$218+K$213,K$222*K$214,FALSE))</f>
        <v>104.51293785302776</v>
      </c>
      <c r="AA159" s="5">
        <f>BE159+(L$209*_xlfn.NORM.DIST($B159,L$214*L$215+L$213,L$219*L$214,FALSE))+(L$211*_xlfn.NORM.DIST($B159,L$214*L$216+L$213,L$220*L$214,FALSE))+(L$210*_xlfn.NORM.DIST($B159,L$214*L$217+L$213,L$221*L$214,FALSE))+(L$212*_xlfn.NORM.DIST($B159,L$214*L$218+L$213,L$222*L$214,FALSE))</f>
        <v>101.16280747901635</v>
      </c>
      <c r="AB159" s="5">
        <f>BF159+(M$209*_xlfn.NORM.DIST($B159,M$214*M$215+M$213,M$219*M$214,FALSE))+(M$211*_xlfn.NORM.DIST($B159,M$214*M$216+M$213,M$220*M$214,FALSE))+(M$210*_xlfn.NORM.DIST($B159,M$214*M$217+M$213,M$221*M$214,FALSE))+(M$212*_xlfn.NORM.DIST($B159,M$214*M$218+M$213,M$222*M$214,FALSE))</f>
        <v>93.565811139266955</v>
      </c>
      <c r="AC159" s="5">
        <f>BG159+(N$209*_xlfn.NORM.DIST($B159,N$214*N$215+N$213,N$219*N$214,FALSE))+(N$211*_xlfn.NORM.DIST($B159,N$214*N$216+N$213,N$220*N$214,FALSE))+(N$210*_xlfn.NORM.DIST($B159,N$214*N$217+N$213,N$221*N$214,FALSE))+(N$212*_xlfn.NORM.DIST($B159,N$214*N$218+N$213,N$222*N$214,FALSE))</f>
        <v>84.138424101504569</v>
      </c>
      <c r="AD159" s="5">
        <f>BH159+(O$209*_xlfn.NORM.DIST($B159,O$214*O$215+O$213,O$219*O$214,FALSE))+(O$211*_xlfn.NORM.DIST($B159,O$214*O$216+O$213,O$220*O$214,FALSE))+(O$210*_xlfn.NORM.DIST($B159,O$214*O$217+O$213,O$221*O$214,FALSE))+(O$212*_xlfn.NORM.DIST($B159,O$214*O$218+O$213,O$222*O$214,FALSE))</f>
        <v>71.530206970220803</v>
      </c>
      <c r="AE159" s="5"/>
      <c r="AG159" s="5">
        <f t="shared" si="52"/>
        <v>0.11572165152941238</v>
      </c>
      <c r="AH159" s="5">
        <f t="shared" si="53"/>
        <v>-0.32495200611188579</v>
      </c>
      <c r="AI159" s="5">
        <f t="shared" si="54"/>
        <v>-0.44573246832661084</v>
      </c>
      <c r="AJ159" s="5">
        <f t="shared" si="55"/>
        <v>0.51267596872253307</v>
      </c>
      <c r="AK159" s="5">
        <f t="shared" si="56"/>
        <v>1.1082518596765567E-2</v>
      </c>
      <c r="AL159" s="5">
        <f t="shared" si="57"/>
        <v>0.22655029327299303</v>
      </c>
      <c r="AM159" s="5">
        <f t="shared" si="58"/>
        <v>0.47160946759495914</v>
      </c>
      <c r="AN159" s="5">
        <f t="shared" si="59"/>
        <v>0.30111307250801644</v>
      </c>
      <c r="AO159" s="5">
        <f t="shared" si="60"/>
        <v>-0.35993785302775905</v>
      </c>
      <c r="AP159" s="5">
        <f t="shared" si="61"/>
        <v>-0.45080747901634766</v>
      </c>
      <c r="AQ159" s="5">
        <f t="shared" si="62"/>
        <v>-0.92181113926694991</v>
      </c>
      <c r="AR159" s="5">
        <f t="shared" si="63"/>
        <v>-0.46632410150456849</v>
      </c>
      <c r="AS159" s="5">
        <f t="shared" si="64"/>
        <v>0.97769302977920347</v>
      </c>
      <c r="AV159" s="2">
        <f t="shared" si="65"/>
        <v>88.850277948871906</v>
      </c>
      <c r="AW159" s="2">
        <f t="shared" si="66"/>
        <v>91.360804989641778</v>
      </c>
      <c r="AX159" s="2">
        <f t="shared" si="67"/>
        <v>93.111513446699803</v>
      </c>
      <c r="AY159" s="2">
        <f t="shared" si="68"/>
        <v>93.279109015535425</v>
      </c>
      <c r="AZ159" s="2">
        <f t="shared" si="69"/>
        <v>94.700312698228075</v>
      </c>
      <c r="BA159" s="2">
        <f t="shared" si="70"/>
        <v>97.534272532355004</v>
      </c>
      <c r="BB159" s="2">
        <f t="shared" si="71"/>
        <v>98.388414281876891</v>
      </c>
      <c r="BC159" s="2">
        <f t="shared" si="72"/>
        <v>98.2115900213321</v>
      </c>
      <c r="BD159" s="2">
        <f t="shared" si="73"/>
        <v>94.499298069327182</v>
      </c>
      <c r="BE159" s="2">
        <f t="shared" si="74"/>
        <v>90.168139946336382</v>
      </c>
      <c r="BF159" s="2">
        <f t="shared" si="75"/>
        <v>83.885153445538336</v>
      </c>
      <c r="BG159" s="2">
        <f t="shared" si="76"/>
        <v>75.460758929056823</v>
      </c>
      <c r="BH159" s="2">
        <f t="shared" si="77"/>
        <v>65.329852175725279</v>
      </c>
      <c r="BK159" s="2" t="str">
        <f>IF(OR($B159&lt;C$229, AND($B159&gt;C$230, $B159&lt;C$231)), C159, "")</f>
        <v/>
      </c>
      <c r="BL159" s="2" t="str">
        <f>IF(OR($B159&lt;D$229, AND($B159&gt;D$230, $B159&lt;D$231)), D159, "")</f>
        <v/>
      </c>
      <c r="BM159" s="2" t="str">
        <f>IF(OR($B159&lt;E$229, AND($B159&gt;E$230, $B159&lt;E$231)), E159, "")</f>
        <v/>
      </c>
      <c r="BN159" s="2" t="str">
        <f>IF(OR($B159&lt;F$229, AND($B159&gt;F$230, $B159&lt;F$231)), F159, "")</f>
        <v/>
      </c>
      <c r="BO159" s="2" t="str">
        <f>IF(OR($B159&lt;G$229, AND($B159&gt;G$230, $B159&lt;G$231)), G159, "")</f>
        <v/>
      </c>
      <c r="BP159" s="2" t="str">
        <f>IF(OR($B159&lt;H$229, AND($B159&gt;H$230, $B159&lt;H$231)), H159, "")</f>
        <v/>
      </c>
      <c r="BQ159" s="2" t="str">
        <f>IF(OR($B159&lt;I$229, AND($B159&gt;I$230, $B159&lt;I$231)), I159, "")</f>
        <v/>
      </c>
      <c r="BR159" s="2" t="str">
        <f>IF(OR($B159&lt;J$229, AND($B159&gt;J$230, $B159&lt;J$231)), J159, "")</f>
        <v/>
      </c>
      <c r="BS159" s="2" t="str">
        <f>IF(OR($B159&lt;K$229, AND($B159&gt;K$230, $B159&lt;K$231)), K159, "")</f>
        <v/>
      </c>
      <c r="BT159" s="2" t="str">
        <f>IF(OR($B159&lt;L$229, AND($B159&gt;L$230, $B159&lt;L$231)), L159, "")</f>
        <v/>
      </c>
      <c r="BU159" s="2" t="str">
        <f>IF(OR($B159&lt;M$229, AND($B159&gt;M$230, $B159&lt;M$231)), M159, "")</f>
        <v/>
      </c>
      <c r="BV159" s="2" t="str">
        <f>IF(OR($B159&lt;N$229, AND($B159&gt;N$230, $B159&lt;N$231)), N159, "")</f>
        <v/>
      </c>
      <c r="BW159" s="2" t="str">
        <f>IF(OR($B159&lt;O$229, AND($B159&gt;O$230, $B159&lt;O$231)), O159, "")</f>
        <v/>
      </c>
      <c r="BZ159" s="2" t="str">
        <f>IF(OR(AND($B159&gt;C$230, $B159&lt;C$231), $B159&gt;C$232), C159, "")</f>
        <v/>
      </c>
      <c r="CA159" s="2" t="str">
        <f>IF(OR(AND($B159&gt;D$230, $B159&lt;D$231), $B159&gt;D$232), D159, "")</f>
        <v/>
      </c>
      <c r="CB159" s="2" t="str">
        <f>IF(OR(AND($B159&gt;E$230, $B159&lt;E$231), $B159&gt;E$232), E159, "")</f>
        <v/>
      </c>
      <c r="CC159" s="2" t="str">
        <f>IF(OR(AND($B159&gt;F$230, $B159&lt;F$231), $B159&gt;F$232), F159, "")</f>
        <v/>
      </c>
      <c r="CD159" s="2" t="str">
        <f>IF(OR(AND($B159&gt;G$230, $B159&lt;G$231), $B159&gt;G$232), G159, "")</f>
        <v/>
      </c>
      <c r="CE159" s="2" t="str">
        <f>IF(OR(AND($B159&gt;H$230, $B159&lt;H$231), $B159&gt;H$232), H159, "")</f>
        <v/>
      </c>
      <c r="CF159" s="2" t="str">
        <f>IF(OR(AND($B159&gt;I$230, $B159&lt;I$231), $B159&gt;I$232), I159, "")</f>
        <v/>
      </c>
      <c r="CG159" s="2" t="str">
        <f>IF(OR(AND($B159&gt;J$230, $B159&lt;J$231), $B159&gt;J$232), J159, "")</f>
        <v/>
      </c>
      <c r="CH159" s="2" t="str">
        <f>IF(OR(AND($B159&gt;K$230, $B159&lt;K$231), $B159&gt;K$232), K159, "")</f>
        <v/>
      </c>
      <c r="CI159" s="2" t="str">
        <f>IF(OR(AND($B159&gt;L$230, $B159&lt;L$231), $B159&gt;L$232), L159, "")</f>
        <v/>
      </c>
      <c r="CJ159" s="2" t="str">
        <f>IF(OR(AND($B159&gt;M$230, $B159&lt;M$231), $B159&gt;M$232), M159, "")</f>
        <v/>
      </c>
      <c r="CK159" s="2" t="str">
        <f>IF(OR(AND($B159&gt;N$230, $B159&lt;N$231), $B159&gt;N$232), N159, "")</f>
        <v/>
      </c>
      <c r="CL159" s="2" t="str">
        <f>IF(OR(AND($B159&gt;O$230, $B159&lt;O$231), $B159&gt;O$232), O159, "")</f>
        <v/>
      </c>
      <c r="CO159" s="2">
        <f>BK$207*$B159+BK$209</f>
        <v>94.556982380673261</v>
      </c>
      <c r="CP159" s="2">
        <f>BL$207*$B159+BL$209</f>
        <v>96.263102489313667</v>
      </c>
      <c r="CQ159" s="2">
        <f>BM$207*$B159+BM$209</f>
        <v>96.34029158661555</v>
      </c>
      <c r="CR159" s="2">
        <f>BN$207*$B159+BN$209</f>
        <v>96.467893851234791</v>
      </c>
      <c r="CS159" s="2">
        <f>BO$207*$B159+BO$209</f>
        <v>97.884384628967524</v>
      </c>
      <c r="CT159" s="2">
        <f>BP$207*$B159+BP$209</f>
        <v>101.19300524835711</v>
      </c>
      <c r="CU159" s="2">
        <f>BQ$207*$B159+BQ$209</f>
        <v>103.73334089117424</v>
      </c>
      <c r="CV159" s="2">
        <f>BR$207*$B159+BR$209</f>
        <v>104.73289351465209</v>
      </c>
      <c r="CW159" s="2">
        <f>BS$207*$B159+BS$209</f>
        <v>101.31001122882532</v>
      </c>
      <c r="CX159" s="2">
        <f>BT$207*$B159+BT$209</f>
        <v>95.909713674346122</v>
      </c>
      <c r="CY159" s="2">
        <f>BU$207*$B159+BU$209</f>
        <v>89.65213805814389</v>
      </c>
      <c r="CZ159" s="2">
        <f>BV$207*$B159+BV$209</f>
        <v>80.569986479322068</v>
      </c>
      <c r="DA159" s="2">
        <f>BW$207*$B159+BW$209</f>
        <v>68.79972916788401</v>
      </c>
      <c r="DD159" s="2">
        <f>BZ$207*$B159+BZ$209</f>
        <v>88.792097090189202</v>
      </c>
      <c r="DE159" s="2">
        <f>CA$207*$B159+CA$209</f>
        <v>91.320979874508041</v>
      </c>
      <c r="DF159" s="2">
        <f>CB$207*$B159+CB$209</f>
        <v>93.086083519702157</v>
      </c>
      <c r="DG159" s="2">
        <f>CC$207*$B159+CC$209</f>
        <v>93.256571568503688</v>
      </c>
      <c r="DH159" s="2">
        <f>CD$207*$B159+CD$209</f>
        <v>94.676497768804595</v>
      </c>
      <c r="DI159" s="2">
        <f>CE$207*$B159+CE$209</f>
        <v>97.505994308909351</v>
      </c>
      <c r="DJ159" s="2">
        <f>CF$207*$B159+CF$209</f>
        <v>98.349504963613185</v>
      </c>
      <c r="DK159" s="2">
        <f>CG$207*$B159+CG$209</f>
        <v>98.162428456075034</v>
      </c>
      <c r="DL159" s="2">
        <f>CH$207*$B159+CH$209</f>
        <v>94.448781717454892</v>
      </c>
      <c r="DM159" s="2">
        <f>CI$207*$B159+CI$209</f>
        <v>90.123865061830728</v>
      </c>
      <c r="DN159" s="2">
        <f>CJ$207*$B159+CJ$209</f>
        <v>83.838682597400691</v>
      </c>
      <c r="DO159" s="2">
        <f>CK$207*$B159+CK$209</f>
        <v>75.426192594985039</v>
      </c>
      <c r="DP159" s="2">
        <f>CL$207*$B159+CL$209</f>
        <v>65.303446642986543</v>
      </c>
      <c r="DS159" s="2">
        <f>POWER(10,($B159-C$227)/C$228)/(1+POWER(10,($B159-C$227)/C$228))</f>
        <v>0.98990771615547146</v>
      </c>
      <c r="DT159" s="2">
        <f>POWER(10,($B159-D$227)/D$228)/(1+POWER(10,($B159-D$227)/D$228))</f>
        <v>0.99194169828679812</v>
      </c>
      <c r="DU159" s="2">
        <f>POWER(10,($B159-E$227)/E$228)/(1+POWER(10,($B159-E$227)/E$228))</f>
        <v>0.99218552518008907</v>
      </c>
      <c r="DV159" s="2">
        <f>POWER(10,($B159-F$227)/F$228)/(1+POWER(10,($B159-F$227)/F$228))</f>
        <v>0.99298187941056593</v>
      </c>
      <c r="DW159" s="2">
        <f>POWER(10,($B159-G$227)/G$228)/(1+POWER(10,($B159-G$227)/G$228))</f>
        <v>0.9925761317460311</v>
      </c>
      <c r="DX159" s="2">
        <f>POWER(10,($B159-H$227)/H$228)/(1+POWER(10,($B159-H$227)/H$228))</f>
        <v>0.99233031203051381</v>
      </c>
      <c r="DY159" s="2">
        <f>POWER(10,($B159-I$227)/I$228)/(1+POWER(10,($B159-I$227)/I$228))</f>
        <v>0.99277293758813934</v>
      </c>
      <c r="DZ159" s="2">
        <f>POWER(10,($B159-J$227)/J$228)/(1+POWER(10,($B159-J$227)/J$228))</f>
        <v>0.99251779519124295</v>
      </c>
      <c r="EA159" s="2">
        <f>POWER(10,($B159-K$227)/K$228)/(1+POWER(10,($B159-K$227)/K$228))</f>
        <v>0.99263741989849441</v>
      </c>
      <c r="EB159" s="2">
        <f>POWER(10,($B159-L$227)/L$228)/(1+POWER(10,($B159-L$227)/L$228))</f>
        <v>0.99234772848880248</v>
      </c>
      <c r="EC159" s="2">
        <f>POWER(10,($B159-M$227)/M$228)/(1+POWER(10,($B159-M$227)/M$228))</f>
        <v>0.99200632937648525</v>
      </c>
      <c r="ED159" s="2">
        <f>POWER(10,($B159-N$227)/N$228)/(1+POWER(10,($B159-N$227)/N$228))</f>
        <v>0.99327999238518572</v>
      </c>
      <c r="EE159" s="2">
        <f>POWER(10,($B159-O$227)/O$228)/(1+POWER(10,($B159-O$227)/O$228))</f>
        <v>0.99244754033728677</v>
      </c>
    </row>
    <row r="160" spans="2:137" x14ac:dyDescent="0.25">
      <c r="B160" s="2">
        <v>154</v>
      </c>
      <c r="C160">
        <v>88.102999999999994</v>
      </c>
      <c r="D160">
        <v>92.18</v>
      </c>
      <c r="E160">
        <v>96.626999999999995</v>
      </c>
      <c r="F160">
        <v>96.61</v>
      </c>
      <c r="G160">
        <v>99.271000000000001</v>
      </c>
      <c r="H160">
        <v>104.407</v>
      </c>
      <c r="I160">
        <v>106.339</v>
      </c>
      <c r="J160">
        <v>107.169</v>
      </c>
      <c r="K160">
        <v>104.508</v>
      </c>
      <c r="L160">
        <v>101.983</v>
      </c>
      <c r="M160">
        <v>93.575999999999993</v>
      </c>
      <c r="N160">
        <v>84.524600000000007</v>
      </c>
      <c r="O160">
        <v>73.238100000000003</v>
      </c>
      <c r="R160" s="5">
        <f>AV160+(C$209*_xlfn.NORM.DIST($B160,C$214*C$215+C$213,C$219*C$214,FALSE))+(C$211*_xlfn.NORM.DIST($B160,C$214*C$216+C$213,C$220*C$214,FALSE))+(C$210*_xlfn.NORM.DIST($B160,C$214*C$217+C$213,C$221*C$214,FALSE))+(C$212*_xlfn.NORM.DIST($B160,C$214*C$218+C$213,C$222*C$214,FALSE))</f>
        <v>88.764683798013294</v>
      </c>
      <c r="S160" s="5">
        <f>AW160+(D$209*_xlfn.NORM.DIST($B160,D$214*D$215+D$213,D$219*D$214,FALSE))+(D$211*_xlfn.NORM.DIST($B160,D$214*D$216+D$213,D$220*D$214,FALSE))+(D$210*_xlfn.NORM.DIST($B160,D$214*D$217+D$213,D$221*D$214,FALSE))+(D$212*_xlfn.NORM.DIST($B160,D$214*D$218+D$213,D$222*D$214,FALSE))</f>
        <v>92.318206605050563</v>
      </c>
      <c r="T160" s="5">
        <f>AX160+(E$209*_xlfn.NORM.DIST($B160,E$214*E$215+E$213,E$219*E$214,FALSE))+(E$211*_xlfn.NORM.DIST($B160,E$214*E$216+E$213,E$220*E$214,FALSE))+(E$210*_xlfn.NORM.DIST($B160,E$214*E$217+E$213,E$221*E$214,FALSE))+(E$212*_xlfn.NORM.DIST($B160,E$214*E$218+E$213,E$222*E$214,FALSE))</f>
        <v>96.076376192103808</v>
      </c>
      <c r="U160" s="5">
        <f>AY160+(F$209*_xlfn.NORM.DIST($B160,F$214*F$215+F$213,F$219*F$214,FALSE))+(F$211*_xlfn.NORM.DIST($B160,F$214*F$216+F$213,F$220*F$214,FALSE))+(F$210*_xlfn.NORM.DIST($B160,F$214*F$217+F$213,F$221*F$214,FALSE))+(F$212*_xlfn.NORM.DIST($B160,F$214*F$218+F$213,F$222*F$214,FALSE))</f>
        <v>96.196433421772696</v>
      </c>
      <c r="V160" s="5">
        <f>AZ160+(G$209*_xlfn.NORM.DIST($B160,G$214*G$215+G$213,G$219*G$214,FALSE))+(G$211*_xlfn.NORM.DIST($B160,G$214*G$216+G$213,G$220*G$214,FALSE))+(G$210*_xlfn.NORM.DIST($B160,G$214*G$217+G$213,G$221*G$214,FALSE))+(G$212*_xlfn.NORM.DIST($B160,G$214*G$218+G$213,G$222*G$214,FALSE))</f>
        <v>99.07041935513341</v>
      </c>
      <c r="W160" s="5">
        <f>BA160+(H$209*_xlfn.NORM.DIST($B160,H$214*H$215+H$213,H$219*H$214,FALSE))+(H$211*_xlfn.NORM.DIST($B160,H$214*H$216+H$213,H$220*H$214,FALSE))+(H$210*_xlfn.NORM.DIST($B160,H$214*H$217+H$213,H$221*H$214,FALSE))+(H$212*_xlfn.NORM.DIST($B160,H$214*H$218+H$213,H$222*H$214,FALSE))</f>
        <v>104.1210850217136</v>
      </c>
      <c r="X160" s="5">
        <f>BB160+(I$209*_xlfn.NORM.DIST($B160,I$214*I$215+I$213,I$219*I$214,FALSE))+(I$211*_xlfn.NORM.DIST($B160,I$214*I$216+I$213,I$220*I$214,FALSE))+(I$210*_xlfn.NORM.DIST($B160,I$214*I$217+I$213,I$221*I$214,FALSE))+(I$212*_xlfn.NORM.DIST($B160,I$214*I$218+I$213,I$222*I$214,FALSE))</f>
        <v>106.9695712744639</v>
      </c>
      <c r="Y160" s="5">
        <f>BC160+(J$209*_xlfn.NORM.DIST($B160,J$214*J$215+J$213,J$219*J$214,FALSE))+(J$211*_xlfn.NORM.DIST($B160,J$214*J$216+J$213,J$220*J$214,FALSE))+(J$210*_xlfn.NORM.DIST($B160,J$214*J$217+J$213,J$221*J$214,FALSE))+(J$212*_xlfn.NORM.DIST($B160,J$214*J$218+J$213,J$222*J$214,FALSE))</f>
        <v>106.83785576278086</v>
      </c>
      <c r="Z160" s="5">
        <f>BD160+(K$209*_xlfn.NORM.DIST($B160,K$214*K$215+K$213,K$219*K$214,FALSE))+(K$211*_xlfn.NORM.DIST($B160,K$214*K$216+K$213,K$220*K$214,FALSE))+(K$210*_xlfn.NORM.DIST($B160,K$214*K$217+K$213,K$221*K$214,FALSE))+(K$212*_xlfn.NORM.DIST($B160,K$214*K$218+K$213,K$222*K$214,FALSE))</f>
        <v>104.33703915509049</v>
      </c>
      <c r="AA160" s="5">
        <f>BE160+(L$209*_xlfn.NORM.DIST($B160,L$214*L$215+L$213,L$219*L$214,FALSE))+(L$211*_xlfn.NORM.DIST($B160,L$214*L$216+L$213,L$220*L$214,FALSE))+(L$210*_xlfn.NORM.DIST($B160,L$214*L$217+L$213,L$221*L$214,FALSE))+(L$212*_xlfn.NORM.DIST($B160,L$214*L$218+L$213,L$222*L$214,FALSE))</f>
        <v>101.4070856214972</v>
      </c>
      <c r="AB160" s="5">
        <f>BF160+(M$209*_xlfn.NORM.DIST($B160,M$214*M$215+M$213,M$219*M$214,FALSE))+(M$211*_xlfn.NORM.DIST($B160,M$214*M$216+M$213,M$220*M$214,FALSE))+(M$210*_xlfn.NORM.DIST($B160,M$214*M$217+M$213,M$221*M$214,FALSE))+(M$212*_xlfn.NORM.DIST($B160,M$214*M$218+M$213,M$222*M$214,FALSE))</f>
        <v>94.538134442992032</v>
      </c>
      <c r="AC160" s="5">
        <f>BG160+(N$209*_xlfn.NORM.DIST($B160,N$214*N$215+N$213,N$219*N$214,FALSE))+(N$211*_xlfn.NORM.DIST($B160,N$214*N$216+N$213,N$220*N$214,FALSE))+(N$210*_xlfn.NORM.DIST($B160,N$214*N$217+N$213,N$221*N$214,FALSE))+(N$212*_xlfn.NORM.DIST($B160,N$214*N$218+N$213,N$222*N$214,FALSE))</f>
        <v>84.82971741523356</v>
      </c>
      <c r="AD160" s="5">
        <f>BH160+(O$209*_xlfn.NORM.DIST($B160,O$214*O$215+O$213,O$219*O$214,FALSE))+(O$211*_xlfn.NORM.DIST($B160,O$214*O$216+O$213,O$220*O$214,FALSE))+(O$210*_xlfn.NORM.DIST($B160,O$214*O$217+O$213,O$221*O$214,FALSE))+(O$212*_xlfn.NORM.DIST($B160,O$214*O$218+O$213,O$222*O$214,FALSE))</f>
        <v>72.689139506624571</v>
      </c>
      <c r="AE160" s="5"/>
      <c r="AG160" s="5">
        <f t="shared" si="52"/>
        <v>-0.66168379801329991</v>
      </c>
      <c r="AH160" s="5">
        <f t="shared" si="53"/>
        <v>-0.13820660505055571</v>
      </c>
      <c r="AI160" s="5">
        <f t="shared" si="54"/>
        <v>0.55062380789618715</v>
      </c>
      <c r="AJ160" s="5">
        <f t="shared" si="55"/>
        <v>0.41356657822730369</v>
      </c>
      <c r="AK160" s="5">
        <f t="shared" si="56"/>
        <v>0.20058064486659077</v>
      </c>
      <c r="AL160" s="5">
        <f t="shared" si="57"/>
        <v>0.28591497828639945</v>
      </c>
      <c r="AM160" s="5">
        <f t="shared" si="58"/>
        <v>-0.63057127446390382</v>
      </c>
      <c r="AN160" s="5">
        <f t="shared" si="59"/>
        <v>0.33114423721913511</v>
      </c>
      <c r="AO160" s="5">
        <f t="shared" si="60"/>
        <v>0.17096084490950147</v>
      </c>
      <c r="AP160" s="5">
        <f t="shared" si="61"/>
        <v>0.57591437850280158</v>
      </c>
      <c r="AQ160" s="5">
        <f t="shared" si="62"/>
        <v>-0.96213444299203843</v>
      </c>
      <c r="AR160" s="5">
        <f t="shared" si="63"/>
        <v>-0.3051174152335534</v>
      </c>
      <c r="AS160" s="5">
        <f t="shared" si="64"/>
        <v>0.54896049337543218</v>
      </c>
      <c r="AV160" s="2">
        <f t="shared" si="65"/>
        <v>88.764683277514962</v>
      </c>
      <c r="AW160" s="2">
        <f t="shared" si="66"/>
        <v>91.289817125562053</v>
      </c>
      <c r="AX160" s="2">
        <f t="shared" si="67"/>
        <v>93.057048035839529</v>
      </c>
      <c r="AY160" s="2">
        <f t="shared" si="68"/>
        <v>93.225733269531403</v>
      </c>
      <c r="AZ160" s="2">
        <f t="shared" si="69"/>
        <v>94.6712553906425</v>
      </c>
      <c r="BA160" s="2">
        <f t="shared" si="70"/>
        <v>97.512486043242731</v>
      </c>
      <c r="BB160" s="2">
        <f t="shared" si="71"/>
        <v>98.345986755578082</v>
      </c>
      <c r="BC160" s="2">
        <f t="shared" si="72"/>
        <v>98.155158225414354</v>
      </c>
      <c r="BD160" s="2">
        <f t="shared" si="73"/>
        <v>94.430495128832845</v>
      </c>
      <c r="BE160" s="2">
        <f t="shared" si="74"/>
        <v>90.105309742540911</v>
      </c>
      <c r="BF160" s="2">
        <f t="shared" si="75"/>
        <v>83.826079766056679</v>
      </c>
      <c r="BG160" s="2">
        <f t="shared" si="76"/>
        <v>75.418421176329389</v>
      </c>
      <c r="BH160" s="2">
        <f t="shared" si="77"/>
        <v>65.301991239724103</v>
      </c>
      <c r="BK160" s="2" t="str">
        <f>IF(OR($B160&lt;C$229, AND($B160&gt;C$230, $B160&lt;C$231)), C160, "")</f>
        <v/>
      </c>
      <c r="BL160" s="2" t="str">
        <f>IF(OR($B160&lt;D$229, AND($B160&gt;D$230, $B160&lt;D$231)), D160, "")</f>
        <v/>
      </c>
      <c r="BM160" s="2" t="str">
        <f>IF(OR($B160&lt;E$229, AND($B160&gt;E$230, $B160&lt;E$231)), E160, "")</f>
        <v/>
      </c>
      <c r="BN160" s="2" t="str">
        <f>IF(OR($B160&lt;F$229, AND($B160&gt;F$230, $B160&lt;F$231)), F160, "")</f>
        <v/>
      </c>
      <c r="BO160" s="2" t="str">
        <f>IF(OR($B160&lt;G$229, AND($B160&gt;G$230, $B160&lt;G$231)), G160, "")</f>
        <v/>
      </c>
      <c r="BP160" s="2" t="str">
        <f>IF(OR($B160&lt;H$229, AND($B160&gt;H$230, $B160&lt;H$231)), H160, "")</f>
        <v/>
      </c>
      <c r="BQ160" s="2" t="str">
        <f>IF(OR($B160&lt;I$229, AND($B160&gt;I$230, $B160&lt;I$231)), I160, "")</f>
        <v/>
      </c>
      <c r="BR160" s="2" t="str">
        <f>IF(OR($B160&lt;J$229, AND($B160&gt;J$230, $B160&lt;J$231)), J160, "")</f>
        <v/>
      </c>
      <c r="BS160" s="2" t="str">
        <f>IF(OR($B160&lt;K$229, AND($B160&gt;K$230, $B160&lt;K$231)), K160, "")</f>
        <v/>
      </c>
      <c r="BT160" s="2" t="str">
        <f>IF(OR($B160&lt;L$229, AND($B160&gt;L$230, $B160&lt;L$231)), L160, "")</f>
        <v/>
      </c>
      <c r="BU160" s="2" t="str">
        <f>IF(OR($B160&lt;M$229, AND($B160&gt;M$230, $B160&lt;M$231)), M160, "")</f>
        <v/>
      </c>
      <c r="BV160" s="2" t="str">
        <f>IF(OR($B160&lt;N$229, AND($B160&gt;N$230, $B160&lt;N$231)), N160, "")</f>
        <v/>
      </c>
      <c r="BW160" s="2" t="str">
        <f>IF(OR($B160&lt;O$229, AND($B160&gt;O$230, $B160&lt;O$231)), O160, "")</f>
        <v/>
      </c>
      <c r="BZ160" s="2" t="str">
        <f>IF(OR(AND($B160&gt;C$230, $B160&lt;C$231), $B160&gt;C$232), C160, "")</f>
        <v/>
      </c>
      <c r="CA160" s="2" t="str">
        <f>IF(OR(AND($B160&gt;D$230, $B160&lt;D$231), $B160&gt;D$232), D160, "")</f>
        <v/>
      </c>
      <c r="CB160" s="2" t="str">
        <f>IF(OR(AND($B160&gt;E$230, $B160&lt;E$231), $B160&gt;E$232), E160, "")</f>
        <v/>
      </c>
      <c r="CC160" s="2" t="str">
        <f>IF(OR(AND($B160&gt;F$230, $B160&lt;F$231), $B160&gt;F$232), F160, "")</f>
        <v/>
      </c>
      <c r="CD160" s="2" t="str">
        <f>IF(OR(AND($B160&gt;G$230, $B160&lt;G$231), $B160&gt;G$232), G160, "")</f>
        <v/>
      </c>
      <c r="CE160" s="2" t="str">
        <f>IF(OR(AND($B160&gt;H$230, $B160&lt;H$231), $B160&gt;H$232), H160, "")</f>
        <v/>
      </c>
      <c r="CF160" s="2" t="str">
        <f>IF(OR(AND($B160&gt;I$230, $B160&lt;I$231), $B160&gt;I$232), I160, "")</f>
        <v/>
      </c>
      <c r="CG160" s="2" t="str">
        <f>IF(OR(AND($B160&gt;J$230, $B160&lt;J$231), $B160&gt;J$232), J160, "")</f>
        <v/>
      </c>
      <c r="CH160" s="2" t="str">
        <f>IF(OR(AND($B160&gt;K$230, $B160&lt;K$231), $B160&gt;K$232), K160, "")</f>
        <v/>
      </c>
      <c r="CI160" s="2" t="str">
        <f>IF(OR(AND($B160&gt;L$230, $B160&lt;L$231), $B160&gt;L$232), L160, "")</f>
        <v/>
      </c>
      <c r="CJ160" s="2" t="str">
        <f>IF(OR(AND($B160&gt;M$230, $B160&lt;M$231), $B160&gt;M$232), M160, "")</f>
        <v/>
      </c>
      <c r="CK160" s="2" t="str">
        <f>IF(OR(AND($B160&gt;N$230, $B160&lt;N$231), $B160&gt;N$232), N160, "")</f>
        <v/>
      </c>
      <c r="CL160" s="2" t="str">
        <f>IF(OR(AND($B160&gt;O$230, $B160&lt;O$231), $B160&gt;O$232), O160, "")</f>
        <v/>
      </c>
      <c r="CO160" s="2">
        <f>BK$207*$B160+BK$209</f>
        <v>94.572296617711089</v>
      </c>
      <c r="CP160" s="2">
        <f>BL$207*$B160+BL$209</f>
        <v>96.271512196381479</v>
      </c>
      <c r="CQ160" s="2">
        <f>BM$207*$B160+BM$209</f>
        <v>96.33681703623769</v>
      </c>
      <c r="CR160" s="2">
        <f>BN$207*$B160+BN$209</f>
        <v>96.466158670241413</v>
      </c>
      <c r="CS160" s="2">
        <f>BO$207*$B160+BO$209</f>
        <v>97.90346793708629</v>
      </c>
      <c r="CT160" s="2">
        <f>BP$207*$B160+BP$209</f>
        <v>101.2305681425014</v>
      </c>
      <c r="CU160" s="2">
        <f>BQ$207*$B160+BQ$209</f>
        <v>103.77727044545043</v>
      </c>
      <c r="CV160" s="2">
        <f>BR$207*$B160+BR$209</f>
        <v>104.78276530721485</v>
      </c>
      <c r="CW160" s="2">
        <f>BS$207*$B160+BS$209</f>
        <v>101.35231123346381</v>
      </c>
      <c r="CX160" s="2">
        <f>BT$207*$B160+BT$209</f>
        <v>95.939969963203993</v>
      </c>
      <c r="CY160" s="2">
        <f>BU$207*$B160+BU$209</f>
        <v>89.689814210894127</v>
      </c>
      <c r="CZ160" s="2">
        <f>BV$207*$B160+BV$209</f>
        <v>80.61342213865224</v>
      </c>
      <c r="DA160" s="2">
        <f>BW$207*$B160+BW$209</f>
        <v>68.830564180343501</v>
      </c>
      <c r="DD160" s="2">
        <f>BZ$207*$B160+BZ$209</f>
        <v>88.710683441477755</v>
      </c>
      <c r="DE160" s="2">
        <f>CA$207*$B160+CA$209</f>
        <v>91.252907935281129</v>
      </c>
      <c r="DF160" s="2">
        <f>CB$207*$B160+CB$209</f>
        <v>93.033489398543352</v>
      </c>
      <c r="DG160" s="2">
        <f>CC$207*$B160+CC$209</f>
        <v>93.204846006741406</v>
      </c>
      <c r="DH160" s="2">
        <f>CD$207*$B160+CD$209</f>
        <v>94.649207535833497</v>
      </c>
      <c r="DI160" s="2">
        <f>CE$207*$B160+CE$209</f>
        <v>97.486277648989642</v>
      </c>
      <c r="DJ160" s="2">
        <f>CF$207*$B160+CF$209</f>
        <v>98.309927698757733</v>
      </c>
      <c r="DK160" s="2">
        <f>CG$207*$B160+CG$209</f>
        <v>98.109591476569847</v>
      </c>
      <c r="DL160" s="2">
        <f>CH$207*$B160+CH$209</f>
        <v>94.383672106104925</v>
      </c>
      <c r="DM160" s="2">
        <f>CI$207*$B160+CI$209</f>
        <v>90.064275911952251</v>
      </c>
      <c r="DN160" s="2">
        <f>CJ$207*$B160+CJ$209</f>
        <v>83.78298682849757</v>
      </c>
      <c r="DO160" s="2">
        <f>CK$207*$B160+CK$209</f>
        <v>75.386367067290294</v>
      </c>
      <c r="DP160" s="2">
        <f>CL$207*$B160+CL$209</f>
        <v>65.277501737707084</v>
      </c>
      <c r="DS160" s="2">
        <f>POWER(10,($B160-C$227)/C$228)/(1+POWER(10,($B160-C$227)/C$228))</f>
        <v>0.99078754697492588</v>
      </c>
      <c r="DT160" s="2">
        <f>POWER(10,($B160-D$227)/D$228)/(1+POWER(10,($B160-D$227)/D$228))</f>
        <v>0.99264552685155494</v>
      </c>
      <c r="DU160" s="2">
        <f>POWER(10,($B160-E$227)/E$228)/(1+POWER(10,($B160-E$227)/E$228))</f>
        <v>0.99286821051979801</v>
      </c>
      <c r="DV160" s="2">
        <f>POWER(10,($B160-F$227)/F$228)/(1+POWER(10,($B160-F$227)/F$228))</f>
        <v>0.99359544301785252</v>
      </c>
      <c r="DW160" s="2">
        <f>POWER(10,($B160-G$227)/G$228)/(1+POWER(10,($B160-G$227)/G$228))</f>
        <v>0.99322492606906787</v>
      </c>
      <c r="DX160" s="2">
        <f>POWER(10,($B160-H$227)/H$228)/(1+POWER(10,($B160-H$227)/H$228))</f>
        <v>0.99300043778694336</v>
      </c>
      <c r="DY160" s="2">
        <f>POWER(10,($B160-I$227)/I$228)/(1+POWER(10,($B160-I$227)/I$228))</f>
        <v>0.99340464673772999</v>
      </c>
      <c r="DZ160" s="2">
        <f>POWER(10,($B160-J$227)/J$228)/(1+POWER(10,($B160-J$227)/J$228))</f>
        <v>0.99317165264970975</v>
      </c>
      <c r="EA160" s="2">
        <f>POWER(10,($B160-K$227)/K$228)/(1+POWER(10,($B160-K$227)/K$228))</f>
        <v>0.99328089432209199</v>
      </c>
      <c r="EB160" s="2">
        <f>POWER(10,($B160-L$227)/L$228)/(1+POWER(10,($B160-L$227)/L$228))</f>
        <v>0.99301634322163046</v>
      </c>
      <c r="EC160" s="2">
        <f>POWER(10,($B160-M$227)/M$228)/(1+POWER(10,($B160-M$227)/M$228))</f>
        <v>0.99270455444702199</v>
      </c>
      <c r="ED160" s="2">
        <f>POWER(10,($B160-N$227)/N$228)/(1+POWER(10,($B160-N$227)/N$228))</f>
        <v>0.99386765423331669</v>
      </c>
      <c r="EE160" s="2">
        <f>POWER(10,($B160-O$227)/O$228)/(1+POWER(10,($B160-O$227)/O$228))</f>
        <v>0.99310749461559156</v>
      </c>
    </row>
    <row r="161" spans="2:135" x14ac:dyDescent="0.25">
      <c r="B161" s="2">
        <v>155</v>
      </c>
      <c r="C161">
        <v>88.861999999999995</v>
      </c>
      <c r="D161">
        <v>90.74</v>
      </c>
      <c r="E161">
        <v>95.305000000000007</v>
      </c>
      <c r="F161">
        <v>95.712000000000003</v>
      </c>
      <c r="G161">
        <v>98.186000000000007</v>
      </c>
      <c r="H161">
        <v>103.881</v>
      </c>
      <c r="I161">
        <v>106.119</v>
      </c>
      <c r="J161">
        <v>106.35599999999999</v>
      </c>
      <c r="K161">
        <v>104.458</v>
      </c>
      <c r="L161">
        <v>100.84699999999999</v>
      </c>
      <c r="M161">
        <v>95.051000000000002</v>
      </c>
      <c r="N161">
        <v>84.196700000000007</v>
      </c>
      <c r="O161">
        <v>73.015900000000002</v>
      </c>
      <c r="R161" s="5">
        <f>AV161+(C$209*_xlfn.NORM.DIST($B161,C$214*C$215+C$213,C$219*C$214,FALSE))+(C$211*_xlfn.NORM.DIST($B161,C$214*C$216+C$213,C$220*C$214,FALSE))+(C$210*_xlfn.NORM.DIST($B161,C$214*C$217+C$213,C$221*C$214,FALSE))+(C$212*_xlfn.NORM.DIST($B161,C$214*C$218+C$213,C$222*C$214,FALSE))</f>
        <v>88.679372181779186</v>
      </c>
      <c r="S161" s="5">
        <f>AW161+(D$209*_xlfn.NORM.DIST($B161,D$214*D$215+D$213,D$219*D$214,FALSE))+(D$211*_xlfn.NORM.DIST($B161,D$214*D$216+D$213,D$220*D$214,FALSE))+(D$210*_xlfn.NORM.DIST($B161,D$214*D$217+D$213,D$221*D$214,FALSE))+(D$212*_xlfn.NORM.DIST($B161,D$214*D$218+D$213,D$222*D$214,FALSE))</f>
        <v>92.219512051067213</v>
      </c>
      <c r="T161" s="5">
        <f>AX161+(E$209*_xlfn.NORM.DIST($B161,E$214*E$215+E$213,E$219*E$214,FALSE))+(E$211*_xlfn.NORM.DIST($B161,E$214*E$216+E$213,E$220*E$214,FALSE))+(E$210*_xlfn.NORM.DIST($B161,E$214*E$217+E$213,E$221*E$214,FALSE))+(E$212*_xlfn.NORM.DIST($B161,E$214*E$218+E$213,E$222*E$214,FALSE))</f>
        <v>95.721882977691067</v>
      </c>
      <c r="U161" s="5">
        <f>AY161+(F$209*_xlfn.NORM.DIST($B161,F$214*F$215+F$213,F$219*F$214,FALSE))+(F$211*_xlfn.NORM.DIST($B161,F$214*F$216+F$213,F$220*F$214,FALSE))+(F$210*_xlfn.NORM.DIST($B161,F$214*F$217+F$213,F$221*F$214,FALSE))+(F$212*_xlfn.NORM.DIST($B161,F$214*F$218+F$213,F$222*F$214,FALSE))</f>
        <v>95.770369951605829</v>
      </c>
      <c r="V161" s="5">
        <f>AZ161+(G$209*_xlfn.NORM.DIST($B161,G$214*G$215+G$213,G$219*G$214,FALSE))+(G$211*_xlfn.NORM.DIST($B161,G$214*G$216+G$213,G$220*G$214,FALSE))+(G$210*_xlfn.NORM.DIST($B161,G$214*G$217+G$213,G$221*G$214,FALSE))+(G$212*_xlfn.NORM.DIST($B161,G$214*G$218+G$213,G$222*G$214,FALSE))</f>
        <v>98.703992514411908</v>
      </c>
      <c r="W161" s="5">
        <f>BA161+(H$209*_xlfn.NORM.DIST($B161,H$214*H$215+H$213,H$219*H$214,FALSE))+(H$211*_xlfn.NORM.DIST($B161,H$214*H$216+H$213,H$220*H$214,FALSE))+(H$210*_xlfn.NORM.DIST($B161,H$214*H$217+H$213,H$221*H$214,FALSE))+(H$212*_xlfn.NORM.DIST($B161,H$214*H$218+H$213,H$222*H$214,FALSE))</f>
        <v>103.62191607525543</v>
      </c>
      <c r="X161" s="5">
        <f>BB161+(I$209*_xlfn.NORM.DIST($B161,I$214*I$215+I$213,I$219*I$214,FALSE))+(I$211*_xlfn.NORM.DIST($B161,I$214*I$216+I$213,I$220*I$214,FALSE))+(I$210*_xlfn.NORM.DIST($B161,I$214*I$217+I$213,I$221*I$214,FALSE))+(I$212*_xlfn.NORM.DIST($B161,I$214*I$218+I$213,I$222*I$214,FALSE))</f>
        <v>105.95722895774465</v>
      </c>
      <c r="Y161" s="5">
        <f>BC161+(J$209*_xlfn.NORM.DIST($B161,J$214*J$215+J$213,J$219*J$214,FALSE))+(J$211*_xlfn.NORM.DIST($B161,J$214*J$216+J$213,J$220*J$214,FALSE))+(J$210*_xlfn.NORM.DIST($B161,J$214*J$217+J$213,J$221*J$214,FALSE))+(J$212*_xlfn.NORM.DIST($B161,J$214*J$218+J$213,J$222*J$214,FALSE))</f>
        <v>106.05767256061435</v>
      </c>
      <c r="Z161" s="5">
        <f>BD161+(K$209*_xlfn.NORM.DIST($B161,K$214*K$215+K$213,K$219*K$214,FALSE))+(K$211*_xlfn.NORM.DIST($B161,K$214*K$216+K$213,K$220*K$214,FALSE))+(K$210*_xlfn.NORM.DIST($B161,K$214*K$217+K$213,K$221*K$214,FALSE))+(K$212*_xlfn.NORM.DIST($B161,K$214*K$218+K$213,K$222*K$214,FALSE))</f>
        <v>103.67459374998919</v>
      </c>
      <c r="AA161" s="5">
        <f>BE161+(L$209*_xlfn.NORM.DIST($B161,L$214*L$215+L$213,L$219*L$214,FALSE))+(L$211*_xlfn.NORM.DIST($B161,L$214*L$216+L$213,L$220*L$214,FALSE))+(L$210*_xlfn.NORM.DIST($B161,L$214*L$217+L$213,L$221*L$214,FALSE))+(L$212*_xlfn.NORM.DIST($B161,L$214*L$218+L$213,L$222*L$214,FALSE))</f>
        <v>101.08522754038145</v>
      </c>
      <c r="AB161" s="5">
        <f>BF161+(M$209*_xlfn.NORM.DIST($B161,M$214*M$215+M$213,M$219*M$214,FALSE))+(M$211*_xlfn.NORM.DIST($B161,M$214*M$216+M$213,M$220*M$214,FALSE))+(M$210*_xlfn.NORM.DIST($B161,M$214*M$217+M$213,M$221*M$214,FALSE))+(M$212*_xlfn.NORM.DIST($B161,M$214*M$218+M$213,M$222*M$214,FALSE))</f>
        <v>95.04451146832784</v>
      </c>
      <c r="AC161" s="5">
        <f>BG161+(N$209*_xlfn.NORM.DIST($B161,N$214*N$215+N$213,N$219*N$214,FALSE))+(N$211*_xlfn.NORM.DIST($B161,N$214*N$216+N$213,N$220*N$214,FALSE))+(N$210*_xlfn.NORM.DIST($B161,N$214*N$217+N$213,N$221*N$214,FALSE))+(N$212*_xlfn.NORM.DIST($B161,N$214*N$218+N$213,N$222*N$214,FALSE))</f>
        <v>85.100378043440926</v>
      </c>
      <c r="AD161" s="5">
        <f>BH161+(O$209*_xlfn.NORM.DIST($B161,O$214*O$215+O$213,O$219*O$214,FALSE))+(O$211*_xlfn.NORM.DIST($B161,O$214*O$216+O$213,O$220*O$214,FALSE))+(O$210*_xlfn.NORM.DIST($B161,O$214*O$217+O$213,O$221*O$214,FALSE))+(O$212*_xlfn.NORM.DIST($B161,O$214*O$218+O$213,O$222*O$214,FALSE))</f>
        <v>73.66407216891082</v>
      </c>
      <c r="AE161" s="5"/>
      <c r="AG161" s="5">
        <f t="shared" si="52"/>
        <v>0.18262781822080854</v>
      </c>
      <c r="AH161" s="5">
        <f t="shared" si="53"/>
        <v>-1.4795120510672177</v>
      </c>
      <c r="AI161" s="5">
        <f t="shared" si="54"/>
        <v>-0.41688297769105986</v>
      </c>
      <c r="AJ161" s="5">
        <f t="shared" si="55"/>
        <v>-5.8369951605826031E-2</v>
      </c>
      <c r="AK161" s="5">
        <f t="shared" si="56"/>
        <v>-0.51799251441190108</v>
      </c>
      <c r="AL161" s="5">
        <f t="shared" si="57"/>
        <v>0.25908392474457287</v>
      </c>
      <c r="AM161" s="5">
        <f t="shared" si="58"/>
        <v>0.16177104225535288</v>
      </c>
      <c r="AN161" s="5">
        <f t="shared" si="59"/>
        <v>0.29832743938564477</v>
      </c>
      <c r="AO161" s="5">
        <f t="shared" si="60"/>
        <v>0.78340625001081321</v>
      </c>
      <c r="AP161" s="5">
        <f t="shared" si="61"/>
        <v>-0.23822754038145888</v>
      </c>
      <c r="AQ161" s="5">
        <f t="shared" si="62"/>
        <v>6.4885316721614572E-3</v>
      </c>
      <c r="AR161" s="5">
        <f t="shared" si="63"/>
        <v>-0.90367804344091951</v>
      </c>
      <c r="AS161" s="5">
        <f t="shared" si="64"/>
        <v>-0.64817216891081841</v>
      </c>
      <c r="AV161" s="2">
        <f t="shared" si="65"/>
        <v>88.67937153469326</v>
      </c>
      <c r="AW161" s="2">
        <f t="shared" si="66"/>
        <v>91.219032696699401</v>
      </c>
      <c r="AX161" s="2">
        <f t="shared" si="67"/>
        <v>93.002714188682788</v>
      </c>
      <c r="AY161" s="2">
        <f t="shared" si="68"/>
        <v>93.172472755769874</v>
      </c>
      <c r="AZ161" s="2">
        <f t="shared" si="69"/>
        <v>94.642323889842032</v>
      </c>
      <c r="BA161" s="2">
        <f t="shared" si="70"/>
        <v>97.490843938379243</v>
      </c>
      <c r="BB161" s="2">
        <f t="shared" si="71"/>
        <v>98.303758368186664</v>
      </c>
      <c r="BC161" s="2">
        <f t="shared" si="72"/>
        <v>98.0989768556163</v>
      </c>
      <c r="BD161" s="2">
        <f t="shared" si="73"/>
        <v>94.361949444832604</v>
      </c>
      <c r="BE161" s="2">
        <f t="shared" si="74"/>
        <v>90.042705663371379</v>
      </c>
      <c r="BF161" s="2">
        <f t="shared" si="75"/>
        <v>83.767239181706273</v>
      </c>
      <c r="BG161" s="2">
        <f t="shared" si="76"/>
        <v>75.376256928633495</v>
      </c>
      <c r="BH161" s="2">
        <f t="shared" si="77"/>
        <v>65.274262214567074</v>
      </c>
      <c r="BK161" s="2" t="str">
        <f>IF(OR($B161&lt;C$229, AND($B161&gt;C$230, $B161&lt;C$231)), C161, "")</f>
        <v/>
      </c>
      <c r="BL161" s="2" t="str">
        <f>IF(OR($B161&lt;D$229, AND($B161&gt;D$230, $B161&lt;D$231)), D161, "")</f>
        <v/>
      </c>
      <c r="BM161" s="2" t="str">
        <f>IF(OR($B161&lt;E$229, AND($B161&gt;E$230, $B161&lt;E$231)), E161, "")</f>
        <v/>
      </c>
      <c r="BN161" s="2" t="str">
        <f>IF(OR($B161&lt;F$229, AND($B161&gt;F$230, $B161&lt;F$231)), F161, "")</f>
        <v/>
      </c>
      <c r="BO161" s="2" t="str">
        <f>IF(OR($B161&lt;G$229, AND($B161&gt;G$230, $B161&lt;G$231)), G161, "")</f>
        <v/>
      </c>
      <c r="BP161" s="2" t="str">
        <f>IF(OR($B161&lt;H$229, AND($B161&gt;H$230, $B161&lt;H$231)), H161, "")</f>
        <v/>
      </c>
      <c r="BQ161" s="2" t="str">
        <f>IF(OR($B161&lt;I$229, AND($B161&gt;I$230, $B161&lt;I$231)), I161, "")</f>
        <v/>
      </c>
      <c r="BR161" s="2" t="str">
        <f>IF(OR($B161&lt;J$229, AND($B161&gt;J$230, $B161&lt;J$231)), J161, "")</f>
        <v/>
      </c>
      <c r="BS161" s="2" t="str">
        <f>IF(OR($B161&lt;K$229, AND($B161&gt;K$230, $B161&lt;K$231)), K161, "")</f>
        <v/>
      </c>
      <c r="BT161" s="2" t="str">
        <f>IF(OR($B161&lt;L$229, AND($B161&gt;L$230, $B161&lt;L$231)), L161, "")</f>
        <v/>
      </c>
      <c r="BU161" s="2" t="str">
        <f>IF(OR($B161&lt;M$229, AND($B161&gt;M$230, $B161&lt;M$231)), M161, "")</f>
        <v/>
      </c>
      <c r="BV161" s="2" t="str">
        <f>IF(OR($B161&lt;N$229, AND($B161&gt;N$230, $B161&lt;N$231)), N161, "")</f>
        <v/>
      </c>
      <c r="BW161" s="2" t="str">
        <f>IF(OR($B161&lt;O$229, AND($B161&gt;O$230, $B161&lt;O$231)), O161, "")</f>
        <v/>
      </c>
      <c r="BZ161" s="2" t="str">
        <f>IF(OR(AND($B161&gt;C$230, $B161&lt;C$231), $B161&gt;C$232), C161, "")</f>
        <v/>
      </c>
      <c r="CA161" s="2" t="str">
        <f>IF(OR(AND($B161&gt;D$230, $B161&lt;D$231), $B161&gt;D$232), D161, "")</f>
        <v/>
      </c>
      <c r="CB161" s="2" t="str">
        <f>IF(OR(AND($B161&gt;E$230, $B161&lt;E$231), $B161&gt;E$232), E161, "")</f>
        <v/>
      </c>
      <c r="CC161" s="2" t="str">
        <f>IF(OR(AND($B161&gt;F$230, $B161&lt;F$231), $B161&gt;F$232), F161, "")</f>
        <v/>
      </c>
      <c r="CD161" s="2" t="str">
        <f>IF(OR(AND($B161&gt;G$230, $B161&lt;G$231), $B161&gt;G$232), G161, "")</f>
        <v/>
      </c>
      <c r="CE161" s="2" t="str">
        <f>IF(OR(AND($B161&gt;H$230, $B161&lt;H$231), $B161&gt;H$232), H161, "")</f>
        <v/>
      </c>
      <c r="CF161" s="2" t="str">
        <f>IF(OR(AND($B161&gt;I$230, $B161&lt;I$231), $B161&gt;I$232), I161, "")</f>
        <v/>
      </c>
      <c r="CG161" s="2" t="str">
        <f>IF(OR(AND($B161&gt;J$230, $B161&lt;J$231), $B161&gt;J$232), J161, "")</f>
        <v/>
      </c>
      <c r="CH161" s="2" t="str">
        <f>IF(OR(AND($B161&gt;K$230, $B161&lt;K$231), $B161&gt;K$232), K161, "")</f>
        <v/>
      </c>
      <c r="CI161" s="2" t="str">
        <f>IF(OR(AND($B161&gt;L$230, $B161&lt;L$231), $B161&gt;L$232), L161, "")</f>
        <v/>
      </c>
      <c r="CJ161" s="2" t="str">
        <f>IF(OR(AND($B161&gt;M$230, $B161&lt;M$231), $B161&gt;M$232), M161, "")</f>
        <v/>
      </c>
      <c r="CK161" s="2" t="str">
        <f>IF(OR(AND($B161&gt;N$230, $B161&lt;N$231), $B161&gt;N$232), N161, "")</f>
        <v/>
      </c>
      <c r="CL161" s="2" t="str">
        <f>IF(OR(AND($B161&gt;O$230, $B161&lt;O$231), $B161&gt;O$232), O161, "")</f>
        <v/>
      </c>
      <c r="CO161" s="2">
        <f>BK$207*$B161+BK$209</f>
        <v>94.587610854748903</v>
      </c>
      <c r="CP161" s="2">
        <f>BL$207*$B161+BL$209</f>
        <v>96.279921903449306</v>
      </c>
      <c r="CQ161" s="2">
        <f>BM$207*$B161+BM$209</f>
        <v>96.333342485859816</v>
      </c>
      <c r="CR161" s="2">
        <f>BN$207*$B161+BN$209</f>
        <v>96.464423489248034</v>
      </c>
      <c r="CS161" s="2">
        <f>BO$207*$B161+BO$209</f>
        <v>97.922551245205042</v>
      </c>
      <c r="CT161" s="2">
        <f>BP$207*$B161+BP$209</f>
        <v>101.2681310366457</v>
      </c>
      <c r="CU161" s="2">
        <f>BQ$207*$B161+BQ$209</f>
        <v>103.82119999972663</v>
      </c>
      <c r="CV161" s="2">
        <f>BR$207*$B161+BR$209</f>
        <v>104.8326370997776</v>
      </c>
      <c r="CW161" s="2">
        <f>BS$207*$B161+BS$209</f>
        <v>101.39461123810227</v>
      </c>
      <c r="CX161" s="2">
        <f>BT$207*$B161+BT$209</f>
        <v>95.970226252061863</v>
      </c>
      <c r="CY161" s="2">
        <f>BU$207*$B161+BU$209</f>
        <v>89.727490363644364</v>
      </c>
      <c r="CZ161" s="2">
        <f>BV$207*$B161+BV$209</f>
        <v>80.656857797982411</v>
      </c>
      <c r="DA161" s="2">
        <f>BW$207*$B161+BW$209</f>
        <v>68.861399192802978</v>
      </c>
      <c r="DD161" s="2">
        <f>BZ$207*$B161+BZ$209</f>
        <v>88.629269792766308</v>
      </c>
      <c r="DE161" s="2">
        <f>CA$207*$B161+CA$209</f>
        <v>91.184835996054218</v>
      </c>
      <c r="DF161" s="2">
        <f>CB$207*$B161+CB$209</f>
        <v>92.980895277384548</v>
      </c>
      <c r="DG161" s="2">
        <f>CC$207*$B161+CC$209</f>
        <v>93.153120444979123</v>
      </c>
      <c r="DH161" s="2">
        <f>CD$207*$B161+CD$209</f>
        <v>94.6219173028624</v>
      </c>
      <c r="DI161" s="2">
        <f>CE$207*$B161+CE$209</f>
        <v>97.466560989069947</v>
      </c>
      <c r="DJ161" s="2">
        <f>CF$207*$B161+CF$209</f>
        <v>98.270350433902266</v>
      </c>
      <c r="DK161" s="2">
        <f>CG$207*$B161+CG$209</f>
        <v>98.056754497064659</v>
      </c>
      <c r="DL161" s="2">
        <f>CH$207*$B161+CH$209</f>
        <v>94.318562494754957</v>
      </c>
      <c r="DM161" s="2">
        <f>CI$207*$B161+CI$209</f>
        <v>90.004686762073774</v>
      </c>
      <c r="DN161" s="2">
        <f>CJ$207*$B161+CJ$209</f>
        <v>83.727291059594464</v>
      </c>
      <c r="DO161" s="2">
        <f>CK$207*$B161+CK$209</f>
        <v>75.346541539595535</v>
      </c>
      <c r="DP161" s="2">
        <f>CL$207*$B161+CL$209</f>
        <v>65.251556832427639</v>
      </c>
      <c r="DS161" s="2">
        <f>POWER(10,($B161-C$227)/C$228)/(1+POWER(10,($B161-C$227)/C$228))</f>
        <v>0.99159132694725638</v>
      </c>
      <c r="DT161" s="2">
        <f>POWER(10,($B161-D$227)/D$228)/(1+POWER(10,($B161-D$227)/D$228))</f>
        <v>0.99328829753477865</v>
      </c>
      <c r="DU161" s="2">
        <f>POWER(10,($B161-E$227)/E$228)/(1+POWER(10,($B161-E$227)/E$228))</f>
        <v>0.99349164656699696</v>
      </c>
      <c r="DV161" s="2">
        <f>POWER(10,($B161-F$227)/F$228)/(1+POWER(10,($B161-F$227)/F$228))</f>
        <v>0.99415568115269803</v>
      </c>
      <c r="DW161" s="2">
        <f>POWER(10,($B161-G$227)/G$228)/(1+POWER(10,($B161-G$227)/G$228))</f>
        <v>0.99381737346942733</v>
      </c>
      <c r="DX161" s="2">
        <f>POWER(10,($B161-H$227)/H$228)/(1+POWER(10,($B161-H$227)/H$228))</f>
        <v>0.99361238935350515</v>
      </c>
      <c r="DY161" s="2">
        <f>POWER(10,($B161-I$227)/I$228)/(1+POWER(10,($B161-I$227)/I$228))</f>
        <v>0.99398147366664791</v>
      </c>
      <c r="DZ161" s="2">
        <f>POWER(10,($B161-J$227)/J$228)/(1+POWER(10,($B161-J$227)/J$228))</f>
        <v>0.99376872932616256</v>
      </c>
      <c r="EA161" s="2">
        <f>POWER(10,($B161-K$227)/K$228)/(1+POWER(10,($B161-K$227)/K$228))</f>
        <v>0.99386847778310827</v>
      </c>
      <c r="EB161" s="2">
        <f>POWER(10,($B161-L$227)/L$228)/(1+POWER(10,($B161-L$227)/L$228))</f>
        <v>0.99362691314651186</v>
      </c>
      <c r="EC161" s="2">
        <f>POWER(10,($B161-M$227)/M$228)/(1+POWER(10,($B161-M$227)/M$228))</f>
        <v>0.99334220080242186</v>
      </c>
      <c r="ED161" s="2">
        <f>POWER(10,($B161-N$227)/N$228)/(1+POWER(10,($B161-N$227)/N$228))</f>
        <v>0.99440421481657904</v>
      </c>
      <c r="EE161" s="2">
        <f>POWER(10,($B161-O$227)/O$228)/(1+POWER(10,($B161-O$227)/O$228))</f>
        <v>0.99371014579786943</v>
      </c>
    </row>
    <row r="162" spans="2:135" x14ac:dyDescent="0.25">
      <c r="B162" s="2">
        <v>156</v>
      </c>
      <c r="C162">
        <v>87.793000000000006</v>
      </c>
      <c r="D162">
        <v>90.86</v>
      </c>
      <c r="E162">
        <v>95.474999999999994</v>
      </c>
      <c r="F162">
        <v>95.831000000000003</v>
      </c>
      <c r="G162">
        <v>98.355999999999995</v>
      </c>
      <c r="H162">
        <v>102.881</v>
      </c>
      <c r="I162">
        <v>104.288</v>
      </c>
      <c r="J162">
        <v>104.169</v>
      </c>
      <c r="K162">
        <v>103.288</v>
      </c>
      <c r="L162">
        <v>100.712</v>
      </c>
      <c r="M162">
        <v>94.424000000000007</v>
      </c>
      <c r="N162">
        <v>84.639300000000006</v>
      </c>
      <c r="O162">
        <v>73.841300000000004</v>
      </c>
      <c r="R162" s="5">
        <f>AV162+(C$209*_xlfn.NORM.DIST($B162,C$214*C$215+C$213,C$219*C$214,FALSE))+(C$211*_xlfn.NORM.DIST($B162,C$214*C$216+C$213,C$220*C$214,FALSE))+(C$210*_xlfn.NORM.DIST($B162,C$214*C$217+C$213,C$221*C$214,FALSE))+(C$212*_xlfn.NORM.DIST($B162,C$214*C$218+C$213,C$222*C$214,FALSE))</f>
        <v>88.594326410448176</v>
      </c>
      <c r="S162" s="5">
        <f>AW162+(D$209*_xlfn.NORM.DIST($B162,D$214*D$215+D$213,D$219*D$214,FALSE))+(D$211*_xlfn.NORM.DIST($B162,D$214*D$216+D$213,D$220*D$214,FALSE))+(D$210*_xlfn.NORM.DIST($B162,D$214*D$217+D$213,D$221*D$214,FALSE))+(D$212*_xlfn.NORM.DIST($B162,D$214*D$218+D$213,D$222*D$214,FALSE))</f>
        <v>92.073027887685527</v>
      </c>
      <c r="T162" s="5">
        <f>AX162+(E$209*_xlfn.NORM.DIST($B162,E$214*E$215+E$213,E$219*E$214,FALSE))+(E$211*_xlfn.NORM.DIST($B162,E$214*E$216+E$213,E$220*E$214,FALSE))+(E$210*_xlfn.NORM.DIST($B162,E$214*E$217+E$213,E$221*E$214,FALSE))+(E$212*_xlfn.NORM.DIST($B162,E$214*E$218+E$213,E$222*E$214,FALSE))</f>
        <v>95.272155544077393</v>
      </c>
      <c r="U162" s="5">
        <f>AY162+(F$209*_xlfn.NORM.DIST($B162,F$214*F$215+F$213,F$219*F$214,FALSE))+(F$211*_xlfn.NORM.DIST($B162,F$214*F$216+F$213,F$220*F$214,FALSE))+(F$210*_xlfn.NORM.DIST($B162,F$214*F$217+F$213,F$221*F$214,FALSE))+(F$212*_xlfn.NORM.DIST($B162,F$214*F$218+F$213,F$222*F$214,FALSE))</f>
        <v>95.27630991909821</v>
      </c>
      <c r="V162" s="5">
        <f>AZ162+(G$209*_xlfn.NORM.DIST($B162,G$214*G$215+G$213,G$219*G$214,FALSE))+(G$211*_xlfn.NORM.DIST($B162,G$214*G$216+G$213,G$220*G$214,FALSE))+(G$210*_xlfn.NORM.DIST($B162,G$214*G$217+G$213,G$221*G$214,FALSE))+(G$212*_xlfn.NORM.DIST($B162,G$214*G$218+G$213,G$222*G$214,FALSE))</f>
        <v>98.175392787028244</v>
      </c>
      <c r="W162" s="5">
        <f>BA162+(H$209*_xlfn.NORM.DIST($B162,H$214*H$215+H$213,H$219*H$214,FALSE))+(H$211*_xlfn.NORM.DIST($B162,H$214*H$216+H$213,H$220*H$214,FALSE))+(H$210*_xlfn.NORM.DIST($B162,H$214*H$217+H$213,H$221*H$214,FALSE))+(H$212*_xlfn.NORM.DIST($B162,H$214*H$218+H$213,H$222*H$214,FALSE))</f>
        <v>102.87060906329684</v>
      </c>
      <c r="X162" s="5">
        <f>BB162+(I$209*_xlfn.NORM.DIST($B162,I$214*I$215+I$213,I$219*I$214,FALSE))+(I$211*_xlfn.NORM.DIST($B162,I$214*I$216+I$213,I$220*I$214,FALSE))+(I$210*_xlfn.NORM.DIST($B162,I$214*I$217+I$213,I$221*I$214,FALSE))+(I$212*_xlfn.NORM.DIST($B162,I$214*I$218+I$213,I$222*I$214,FALSE))</f>
        <v>104.71048853649279</v>
      </c>
      <c r="Y162" s="5">
        <f>BC162+(J$209*_xlfn.NORM.DIST($B162,J$214*J$215+J$213,J$219*J$214,FALSE))+(J$211*_xlfn.NORM.DIST($B162,J$214*J$216+J$213,J$220*J$214,FALSE))+(J$210*_xlfn.NORM.DIST($B162,J$214*J$217+J$213,J$221*J$214,FALSE))+(J$212*_xlfn.NORM.DIST($B162,J$214*J$218+J$213,J$222*J$214,FALSE))</f>
        <v>104.97054028143339</v>
      </c>
      <c r="Z162" s="5">
        <f>BD162+(K$209*_xlfn.NORM.DIST($B162,K$214*K$215+K$213,K$219*K$214,FALSE))+(K$211*_xlfn.NORM.DIST($B162,K$214*K$216+K$213,K$220*K$214,FALSE))+(K$210*_xlfn.NORM.DIST($B162,K$214*K$217+K$213,K$221*K$214,FALSE))+(K$212*_xlfn.NORM.DIST($B162,K$214*K$218+K$213,K$222*K$214,FALSE))</f>
        <v>102.61213438713663</v>
      </c>
      <c r="AA162" s="5">
        <f>BE162+(L$209*_xlfn.NORM.DIST($B162,L$214*L$215+L$213,L$219*L$214,FALSE))+(L$211*_xlfn.NORM.DIST($B162,L$214*L$216+L$213,L$220*L$214,FALSE))+(L$210*_xlfn.NORM.DIST($B162,L$214*L$217+L$213,L$221*L$214,FALSE))+(L$212*_xlfn.NORM.DIST($B162,L$214*L$218+L$213,L$222*L$214,FALSE))</f>
        <v>100.23557696759705</v>
      </c>
      <c r="AB162" s="5">
        <f>BF162+(M$209*_xlfn.NORM.DIST($B162,M$214*M$215+M$213,M$219*M$214,FALSE))+(M$211*_xlfn.NORM.DIST($B162,M$214*M$216+M$213,M$220*M$214,FALSE))+(M$210*_xlfn.NORM.DIST($B162,M$214*M$217+M$213,M$221*M$214,FALSE))+(M$212*_xlfn.NORM.DIST($B162,M$214*M$218+M$213,M$222*M$214,FALSE))</f>
        <v>95.0039417816472</v>
      </c>
      <c r="AC162" s="5">
        <f>BG162+(N$209*_xlfn.NORM.DIST($B162,N$214*N$215+N$213,N$219*N$214,FALSE))+(N$211*_xlfn.NORM.DIST($B162,N$214*N$216+N$213,N$220*N$214,FALSE))+(N$210*_xlfn.NORM.DIST($B162,N$214*N$217+N$213,N$221*N$214,FALSE))+(N$212*_xlfn.NORM.DIST($B162,N$214*N$218+N$213,N$222*N$214,FALSE))</f>
        <v>84.906320162151928</v>
      </c>
      <c r="AD162" s="5">
        <f>BH162+(O$209*_xlfn.NORM.DIST($B162,O$214*O$215+O$213,O$219*O$214,FALSE))+(O$211*_xlfn.NORM.DIST($B162,O$214*O$216+O$213,O$220*O$214,FALSE))+(O$210*_xlfn.NORM.DIST($B162,O$214*O$217+O$213,O$221*O$214,FALSE))+(O$212*_xlfn.NORM.DIST($B162,O$214*O$218+O$213,O$222*O$214,FALSE))</f>
        <v>74.329931860979542</v>
      </c>
      <c r="AE162" s="5"/>
      <c r="AG162" s="5">
        <f t="shared" si="52"/>
        <v>-0.80132641044816921</v>
      </c>
      <c r="AH162" s="5">
        <f t="shared" si="53"/>
        <v>-1.2130278876855272</v>
      </c>
      <c r="AI162" s="5">
        <f t="shared" si="54"/>
        <v>0.2028444559226017</v>
      </c>
      <c r="AJ162" s="5">
        <f t="shared" si="55"/>
        <v>0.55469008090179273</v>
      </c>
      <c r="AK162" s="5">
        <f t="shared" si="56"/>
        <v>0.18060721297175064</v>
      </c>
      <c r="AL162" s="5">
        <f t="shared" si="57"/>
        <v>1.0390936703160492E-2</v>
      </c>
      <c r="AM162" s="5">
        <f t="shared" si="58"/>
        <v>-0.42248853649279283</v>
      </c>
      <c r="AN162" s="5">
        <f t="shared" si="59"/>
        <v>-0.80154028143338962</v>
      </c>
      <c r="AO162" s="5">
        <f t="shared" si="60"/>
        <v>0.67586561286336178</v>
      </c>
      <c r="AP162" s="5">
        <f t="shared" si="61"/>
        <v>0.47642303240294837</v>
      </c>
      <c r="AQ162" s="5">
        <f t="shared" si="62"/>
        <v>-0.57994178164719301</v>
      </c>
      <c r="AR162" s="5">
        <f t="shared" si="63"/>
        <v>-0.26702016215192259</v>
      </c>
      <c r="AS162" s="5">
        <f t="shared" si="64"/>
        <v>-0.48863186097953815</v>
      </c>
      <c r="AV162" s="2">
        <f t="shared" si="65"/>
        <v>88.594325644152676</v>
      </c>
      <c r="AW162" s="2">
        <f t="shared" si="66"/>
        <v>91.148438679435444</v>
      </c>
      <c r="AX162" s="2">
        <f t="shared" si="67"/>
        <v>92.948503367412911</v>
      </c>
      <c r="AY162" s="2">
        <f t="shared" si="68"/>
        <v>93.119320071049756</v>
      </c>
      <c r="AZ162" s="2">
        <f t="shared" si="69"/>
        <v>94.613509853611205</v>
      </c>
      <c r="BA162" s="2">
        <f t="shared" si="70"/>
        <v>97.469336969967131</v>
      </c>
      <c r="BB162" s="2">
        <f t="shared" si="71"/>
        <v>98.26171631934109</v>
      </c>
      <c r="BC162" s="2">
        <f t="shared" si="72"/>
        <v>98.043029903482534</v>
      </c>
      <c r="BD162" s="2">
        <f t="shared" si="73"/>
        <v>94.293644572033628</v>
      </c>
      <c r="BE162" s="2">
        <f t="shared" si="74"/>
        <v>89.980313220699955</v>
      </c>
      <c r="BF162" s="2">
        <f t="shared" si="75"/>
        <v>83.708617051852187</v>
      </c>
      <c r="BG162" s="2">
        <f t="shared" si="76"/>
        <v>75.334255244784075</v>
      </c>
      <c r="BH162" s="2">
        <f t="shared" si="77"/>
        <v>65.246656842031314</v>
      </c>
      <c r="BK162" s="2" t="str">
        <f>IF(OR($B162&lt;C$229, AND($B162&gt;C$230, $B162&lt;C$231)), C162, "")</f>
        <v/>
      </c>
      <c r="BL162" s="2" t="str">
        <f>IF(OR($B162&lt;D$229, AND($B162&gt;D$230, $B162&lt;D$231)), D162, "")</f>
        <v/>
      </c>
      <c r="BM162" s="2" t="str">
        <f>IF(OR($B162&lt;E$229, AND($B162&gt;E$230, $B162&lt;E$231)), E162, "")</f>
        <v/>
      </c>
      <c r="BN162" s="2" t="str">
        <f>IF(OR($B162&lt;F$229, AND($B162&gt;F$230, $B162&lt;F$231)), F162, "")</f>
        <v/>
      </c>
      <c r="BO162" s="2" t="str">
        <f>IF(OR($B162&lt;G$229, AND($B162&gt;G$230, $B162&lt;G$231)), G162, "")</f>
        <v/>
      </c>
      <c r="BP162" s="2" t="str">
        <f>IF(OR($B162&lt;H$229, AND($B162&gt;H$230, $B162&lt;H$231)), H162, "")</f>
        <v/>
      </c>
      <c r="BQ162" s="2" t="str">
        <f>IF(OR($B162&lt;I$229, AND($B162&gt;I$230, $B162&lt;I$231)), I162, "")</f>
        <v/>
      </c>
      <c r="BR162" s="2" t="str">
        <f>IF(OR($B162&lt;J$229, AND($B162&gt;J$230, $B162&lt;J$231)), J162, "")</f>
        <v/>
      </c>
      <c r="BS162" s="2" t="str">
        <f>IF(OR($B162&lt;K$229, AND($B162&gt;K$230, $B162&lt;K$231)), K162, "")</f>
        <v/>
      </c>
      <c r="BT162" s="2" t="str">
        <f>IF(OR($B162&lt;L$229, AND($B162&gt;L$230, $B162&lt;L$231)), L162, "")</f>
        <v/>
      </c>
      <c r="BU162" s="2" t="str">
        <f>IF(OR($B162&lt;M$229, AND($B162&gt;M$230, $B162&lt;M$231)), M162, "")</f>
        <v/>
      </c>
      <c r="BV162" s="2" t="str">
        <f>IF(OR($B162&lt;N$229, AND($B162&gt;N$230, $B162&lt;N$231)), N162, "")</f>
        <v/>
      </c>
      <c r="BW162" s="2" t="str">
        <f>IF(OR($B162&lt;O$229, AND($B162&gt;O$230, $B162&lt;O$231)), O162, "")</f>
        <v/>
      </c>
      <c r="BZ162" s="2" t="str">
        <f>IF(OR(AND($B162&gt;C$230, $B162&lt;C$231), $B162&gt;C$232), C162, "")</f>
        <v/>
      </c>
      <c r="CA162" s="2" t="str">
        <f>IF(OR(AND($B162&gt;D$230, $B162&lt;D$231), $B162&gt;D$232), D162, "")</f>
        <v/>
      </c>
      <c r="CB162" s="2" t="str">
        <f>IF(OR(AND($B162&gt;E$230, $B162&lt;E$231), $B162&gt;E$232), E162, "")</f>
        <v/>
      </c>
      <c r="CC162" s="2" t="str">
        <f>IF(OR(AND($B162&gt;F$230, $B162&lt;F$231), $B162&gt;F$232), F162, "")</f>
        <v/>
      </c>
      <c r="CD162" s="2" t="str">
        <f>IF(OR(AND($B162&gt;G$230, $B162&lt;G$231), $B162&gt;G$232), G162, "")</f>
        <v/>
      </c>
      <c r="CE162" s="2" t="str">
        <f>IF(OR(AND($B162&gt;H$230, $B162&lt;H$231), $B162&gt;H$232), H162, "")</f>
        <v/>
      </c>
      <c r="CF162" s="2" t="str">
        <f>IF(OR(AND($B162&gt;I$230, $B162&lt;I$231), $B162&gt;I$232), I162, "")</f>
        <v/>
      </c>
      <c r="CG162" s="2" t="str">
        <f>IF(OR(AND($B162&gt;J$230, $B162&lt;J$231), $B162&gt;J$232), J162, "")</f>
        <v/>
      </c>
      <c r="CH162" s="2" t="str">
        <f>IF(OR(AND($B162&gt;K$230, $B162&lt;K$231), $B162&gt;K$232), K162, "")</f>
        <v/>
      </c>
      <c r="CI162" s="2" t="str">
        <f>IF(OR(AND($B162&gt;L$230, $B162&lt;L$231), $B162&gt;L$232), L162, "")</f>
        <v/>
      </c>
      <c r="CJ162" s="2" t="str">
        <f>IF(OR(AND($B162&gt;M$230, $B162&lt;M$231), $B162&gt;M$232), M162, "")</f>
        <v/>
      </c>
      <c r="CK162" s="2" t="str">
        <f>IF(OR(AND($B162&gt;N$230, $B162&lt;N$231), $B162&gt;N$232), N162, "")</f>
        <v/>
      </c>
      <c r="CL162" s="2" t="str">
        <f>IF(OR(AND($B162&gt;O$230, $B162&lt;O$231), $B162&gt;O$232), O162, "")</f>
        <v/>
      </c>
      <c r="CO162" s="2">
        <f>BK$207*$B162+BK$209</f>
        <v>94.60292509178673</v>
      </c>
      <c r="CP162" s="2">
        <f>BL$207*$B162+BL$209</f>
        <v>96.288331610517119</v>
      </c>
      <c r="CQ162" s="2">
        <f>BM$207*$B162+BM$209</f>
        <v>96.329867935481943</v>
      </c>
      <c r="CR162" s="2">
        <f>BN$207*$B162+BN$209</f>
        <v>96.462688308254656</v>
      </c>
      <c r="CS162" s="2">
        <f>BO$207*$B162+BO$209</f>
        <v>97.941634553323809</v>
      </c>
      <c r="CT162" s="2">
        <f>BP$207*$B162+BP$209</f>
        <v>101.30569393078999</v>
      </c>
      <c r="CU162" s="2">
        <f>BQ$207*$B162+BQ$209</f>
        <v>103.86512955400282</v>
      </c>
      <c r="CV162" s="2">
        <f>BR$207*$B162+BR$209</f>
        <v>104.88250889234035</v>
      </c>
      <c r="CW162" s="2">
        <f>BS$207*$B162+BS$209</f>
        <v>101.43691124274075</v>
      </c>
      <c r="CX162" s="2">
        <f>BT$207*$B162+BT$209</f>
        <v>96.000482540919734</v>
      </c>
      <c r="CY162" s="2">
        <f>BU$207*$B162+BU$209</f>
        <v>89.765166516394601</v>
      </c>
      <c r="CZ162" s="2">
        <f>BV$207*$B162+BV$209</f>
        <v>80.700293457312583</v>
      </c>
      <c r="DA162" s="2">
        <f>BW$207*$B162+BW$209</f>
        <v>68.892234205262469</v>
      </c>
      <c r="DD162" s="2">
        <f>BZ$207*$B162+BZ$209</f>
        <v>88.547856144054876</v>
      </c>
      <c r="DE162" s="2">
        <f>CA$207*$B162+CA$209</f>
        <v>91.116764056827307</v>
      </c>
      <c r="DF162" s="2">
        <f>CB$207*$B162+CB$209</f>
        <v>92.928301156225729</v>
      </c>
      <c r="DG162" s="2">
        <f>CC$207*$B162+CC$209</f>
        <v>93.101394883216827</v>
      </c>
      <c r="DH162" s="2">
        <f>CD$207*$B162+CD$209</f>
        <v>94.594627069891303</v>
      </c>
      <c r="DI162" s="2">
        <f>CE$207*$B162+CE$209</f>
        <v>97.446844329150252</v>
      </c>
      <c r="DJ162" s="2">
        <f>CF$207*$B162+CF$209</f>
        <v>98.230773169046799</v>
      </c>
      <c r="DK162" s="2">
        <f>CG$207*$B162+CG$209</f>
        <v>98.003917517559472</v>
      </c>
      <c r="DL162" s="2">
        <f>CH$207*$B162+CH$209</f>
        <v>94.253452883404989</v>
      </c>
      <c r="DM162" s="2">
        <f>CI$207*$B162+CI$209</f>
        <v>89.945097612195298</v>
      </c>
      <c r="DN162" s="2">
        <f>CJ$207*$B162+CJ$209</f>
        <v>83.671595290691357</v>
      </c>
      <c r="DO162" s="2">
        <f>CK$207*$B162+CK$209</f>
        <v>75.306716011900789</v>
      </c>
      <c r="DP162" s="2">
        <f>CL$207*$B162+CL$209</f>
        <v>65.225611927148194</v>
      </c>
      <c r="DS162" s="2">
        <f>POWER(10,($B162-C$227)/C$228)/(1+POWER(10,($B162-C$227)/C$228))</f>
        <v>0.99232552089845116</v>
      </c>
      <c r="DT162" s="2">
        <f>POWER(10,($B162-D$227)/D$228)/(1+POWER(10,($B162-D$227)/D$228))</f>
        <v>0.99387523757945884</v>
      </c>
      <c r="DU162" s="2">
        <f>POWER(10,($B162-E$227)/E$228)/(1+POWER(10,($B162-E$227)/E$228))</f>
        <v>0.99406091001641506</v>
      </c>
      <c r="DV162" s="2">
        <f>POWER(10,($B162-F$227)/F$228)/(1+POWER(10,($B162-F$227)/F$228))</f>
        <v>0.99466717552849782</v>
      </c>
      <c r="DW162" s="2">
        <f>POWER(10,($B162-G$227)/G$228)/(1+POWER(10,($B162-G$227)/G$228))</f>
        <v>0.99435830848500606</v>
      </c>
      <c r="DX162" s="2">
        <f>POWER(10,($B162-H$227)/H$228)/(1+POWER(10,($B162-H$227)/H$228))</f>
        <v>0.99417115380518573</v>
      </c>
      <c r="DY162" s="2">
        <f>POWER(10,($B162-I$227)/I$228)/(1+POWER(10,($B162-I$227)/I$228))</f>
        <v>0.99450813044469144</v>
      </c>
      <c r="DZ162" s="2">
        <f>POWER(10,($B162-J$227)/J$228)/(1+POWER(10,($B162-J$227)/J$228))</f>
        <v>0.99431389600108344</v>
      </c>
      <c r="EA162" s="2">
        <f>POWER(10,($B162-K$227)/K$228)/(1+POWER(10,($B162-K$227)/K$228))</f>
        <v>0.99440496671405998</v>
      </c>
      <c r="EB162" s="2">
        <f>POWER(10,($B162-L$227)/L$228)/(1+POWER(10,($B162-L$227)/L$228))</f>
        <v>0.99418441454685835</v>
      </c>
      <c r="EC162" s="2">
        <f>POWER(10,($B162-M$227)/M$228)/(1+POWER(10,($B162-M$227)/M$228))</f>
        <v>0.99392445582572764</v>
      </c>
      <c r="ED162" s="2">
        <f>POWER(10,($B162-N$227)/N$228)/(1+POWER(10,($B162-N$227)/N$228))</f>
        <v>0.99489406925885182</v>
      </c>
      <c r="EE162" s="2">
        <f>POWER(10,($B162-O$227)/O$228)/(1+POWER(10,($B162-O$227)/O$228))</f>
        <v>0.99426040827583129</v>
      </c>
    </row>
    <row r="163" spans="2:135" x14ac:dyDescent="0.25">
      <c r="B163" s="2">
        <v>157</v>
      </c>
      <c r="C163">
        <v>88.414000000000001</v>
      </c>
      <c r="D163">
        <v>92.16</v>
      </c>
      <c r="E163">
        <v>94.712000000000003</v>
      </c>
      <c r="F163">
        <v>94.694999999999993</v>
      </c>
      <c r="G163">
        <v>98.22</v>
      </c>
      <c r="H163">
        <v>102.797</v>
      </c>
      <c r="I163">
        <v>103.23699999999999</v>
      </c>
      <c r="J163">
        <v>103.864</v>
      </c>
      <c r="K163">
        <v>102.61</v>
      </c>
      <c r="L163">
        <v>99.355999999999995</v>
      </c>
      <c r="M163">
        <v>95.016999999999996</v>
      </c>
      <c r="N163">
        <v>84.737700000000004</v>
      </c>
      <c r="O163">
        <v>74</v>
      </c>
      <c r="R163" s="5">
        <f>AV163+(C$209*_xlfn.NORM.DIST($B163,C$214*C$215+C$213,C$219*C$214,FALSE))+(C$211*_xlfn.NORM.DIST($B163,C$214*C$216+C$213,C$220*C$214,FALSE))+(C$210*_xlfn.NORM.DIST($B163,C$214*C$217+C$213,C$221*C$214,FALSE))+(C$212*_xlfn.NORM.DIST($B163,C$214*C$218+C$213,C$222*C$214,FALSE))</f>
        <v>88.509530161103825</v>
      </c>
      <c r="S163" s="5">
        <f>AW163+(D$209*_xlfn.NORM.DIST($B163,D$214*D$215+D$213,D$219*D$214,FALSE))+(D$211*_xlfn.NORM.DIST($B163,D$214*D$216+D$213,D$220*D$214,FALSE))+(D$210*_xlfn.NORM.DIST($B163,D$214*D$217+D$213,D$221*D$214,FALSE))+(D$212*_xlfn.NORM.DIST($B163,D$214*D$218+D$213,D$222*D$214,FALSE))</f>
        <v>91.889693107930356</v>
      </c>
      <c r="T163" s="5">
        <f>AX163+(E$209*_xlfn.NORM.DIST($B163,E$214*E$215+E$213,E$219*E$214,FALSE))+(E$211*_xlfn.NORM.DIST($B163,E$214*E$216+E$213,E$220*E$214,FALSE))+(E$210*_xlfn.NORM.DIST($B163,E$214*E$217+E$213,E$221*E$214,FALSE))+(E$212*_xlfn.NORM.DIST($B163,E$214*E$218+E$213,E$222*E$214,FALSE))</f>
        <v>94.77855620544014</v>
      </c>
      <c r="U163" s="5">
        <f>AY163+(F$209*_xlfn.NORM.DIST($B163,F$214*F$215+F$213,F$219*F$214,FALSE))+(F$211*_xlfn.NORM.DIST($B163,F$214*F$216+F$213,F$220*F$214,FALSE))+(F$210*_xlfn.NORM.DIST($B163,F$214*F$217+F$213,F$221*F$214,FALSE))+(F$212*_xlfn.NORM.DIST($B163,F$214*F$218+F$213,F$222*F$214,FALSE))</f>
        <v>94.766613951092054</v>
      </c>
      <c r="V163" s="5">
        <f>AZ163+(G$209*_xlfn.NORM.DIST($B163,G$214*G$215+G$213,G$219*G$214,FALSE))+(G$211*_xlfn.NORM.DIST($B163,G$214*G$216+G$213,G$220*G$214,FALSE))+(G$210*_xlfn.NORM.DIST($B163,G$214*G$217+G$213,G$221*G$214,FALSE))+(G$212*_xlfn.NORM.DIST($B163,G$214*G$218+G$213,G$222*G$214,FALSE))</f>
        <v>97.551655554239588</v>
      </c>
      <c r="W163" s="5">
        <f>BA163+(H$209*_xlfn.NORM.DIST($B163,H$214*H$215+H$213,H$219*H$214,FALSE))+(H$211*_xlfn.NORM.DIST($B163,H$214*H$216+H$213,H$220*H$214,FALSE))+(H$210*_xlfn.NORM.DIST($B163,H$214*H$217+H$213,H$221*H$214,FALSE))+(H$212*_xlfn.NORM.DIST($B163,H$214*H$218+H$213,H$222*H$214,FALSE))</f>
        <v>101.96639397263974</v>
      </c>
      <c r="X163" s="5">
        <f>BB163+(I$209*_xlfn.NORM.DIST($B163,I$214*I$215+I$213,I$219*I$214,FALSE))+(I$211*_xlfn.NORM.DIST($B163,I$214*I$216+I$213,I$220*I$214,FALSE))+(I$210*_xlfn.NORM.DIST($B163,I$214*I$217+I$213,I$221*I$214,FALSE))+(I$212*_xlfn.NORM.DIST($B163,I$214*I$218+I$213,I$222*I$214,FALSE))</f>
        <v>103.37858899957546</v>
      </c>
      <c r="Y163" s="5">
        <f>BC163+(J$209*_xlfn.NORM.DIST($B163,J$214*J$215+J$213,J$219*J$214,FALSE))+(J$211*_xlfn.NORM.DIST($B163,J$214*J$216+J$213,J$220*J$214,FALSE))+(J$210*_xlfn.NORM.DIST($B163,J$214*J$217+J$213,J$221*J$214,FALSE))+(J$212*_xlfn.NORM.DIST($B163,J$214*J$218+J$213,J$222*J$214,FALSE))</f>
        <v>103.71342329284631</v>
      </c>
      <c r="Z163" s="5">
        <f>BD163+(K$209*_xlfn.NORM.DIST($B163,K$214*K$215+K$213,K$219*K$214,FALSE))+(K$211*_xlfn.NORM.DIST($B163,K$214*K$216+K$213,K$220*K$214,FALSE))+(K$210*_xlfn.NORM.DIST($B163,K$214*K$217+K$213,K$221*K$214,FALSE))+(K$212*_xlfn.NORM.DIST($B163,K$214*K$218+K$213,K$222*K$214,FALSE))</f>
        <v>101.28608343238795</v>
      </c>
      <c r="AA163" s="5">
        <f>BE163+(L$209*_xlfn.NORM.DIST($B163,L$214*L$215+L$213,L$219*L$214,FALSE))+(L$211*_xlfn.NORM.DIST($B163,L$214*L$216+L$213,L$220*L$214,FALSE))+(L$210*_xlfn.NORM.DIST($B163,L$214*L$217+L$213,L$221*L$214,FALSE))+(L$212*_xlfn.NORM.DIST($B163,L$214*L$218+L$213,L$222*L$214,FALSE))</f>
        <v>98.970907486610201</v>
      </c>
      <c r="AB163" s="5">
        <f>BF163+(M$209*_xlfn.NORM.DIST($B163,M$214*M$215+M$213,M$219*M$214,FALSE))+(M$211*_xlfn.NORM.DIST($B163,M$214*M$216+M$213,M$220*M$214,FALSE))+(M$210*_xlfn.NORM.DIST($B163,M$214*M$217+M$213,M$221*M$214,FALSE))+(M$212*_xlfn.NORM.DIST($B163,M$214*M$218+M$213,M$222*M$214,FALSE))</f>
        <v>94.413779506108156</v>
      </c>
      <c r="AC163" s="5">
        <f>BG163+(N$209*_xlfn.NORM.DIST($B163,N$214*N$215+N$213,N$219*N$214,FALSE))+(N$211*_xlfn.NORM.DIST($B163,N$214*N$216+N$213,N$220*N$214,FALSE))+(N$210*_xlfn.NORM.DIST($B163,N$214*N$217+N$213,N$221*N$214,FALSE))+(N$212*_xlfn.NORM.DIST($B163,N$214*N$218+N$213,N$222*N$214,FALSE))</f>
        <v>84.269075988521706</v>
      </c>
      <c r="AD163" s="5">
        <f>BH163+(O$209*_xlfn.NORM.DIST($B163,O$214*O$215+O$213,O$219*O$214,FALSE))+(O$211*_xlfn.NORM.DIST($B163,O$214*O$216+O$213,O$220*O$214,FALSE))+(O$210*_xlfn.NORM.DIST($B163,O$214*O$217+O$213,O$221*O$214,FALSE))+(O$212*_xlfn.NORM.DIST($B163,O$214*O$218+O$213,O$222*O$214,FALSE))</f>
        <v>74.593661313765395</v>
      </c>
      <c r="AE163" s="5"/>
      <c r="AG163" s="5">
        <f t="shared" si="52"/>
        <v>-9.553016110382373E-2</v>
      </c>
      <c r="AH163" s="5">
        <f t="shared" si="53"/>
        <v>0.27030689206964098</v>
      </c>
      <c r="AI163" s="5">
        <f t="shared" si="54"/>
        <v>-6.6556205440136296E-2</v>
      </c>
      <c r="AJ163" s="5">
        <f t="shared" si="55"/>
        <v>-7.1613951092061257E-2</v>
      </c>
      <c r="AK163" s="5">
        <f t="shared" si="56"/>
        <v>0.66834444576041108</v>
      </c>
      <c r="AL163" s="5">
        <f t="shared" si="57"/>
        <v>0.83060602736026112</v>
      </c>
      <c r="AM163" s="5">
        <f t="shared" si="58"/>
        <v>-0.14158899957546112</v>
      </c>
      <c r="AN163" s="5">
        <f t="shared" si="59"/>
        <v>0.15057670715368943</v>
      </c>
      <c r="AO163" s="5">
        <f t="shared" si="60"/>
        <v>1.323916567612045</v>
      </c>
      <c r="AP163" s="5">
        <f t="shared" si="61"/>
        <v>0.38509251338979311</v>
      </c>
      <c r="AQ163" s="5">
        <f t="shared" si="62"/>
        <v>0.60322049389183974</v>
      </c>
      <c r="AR163" s="5">
        <f t="shared" si="63"/>
        <v>0.46862401147829758</v>
      </c>
      <c r="AS163" s="5">
        <f t="shared" si="64"/>
        <v>-0.59366131376539499</v>
      </c>
      <c r="AV163" s="2">
        <f t="shared" si="65"/>
        <v>88.509529297002672</v>
      </c>
      <c r="AW163" s="2">
        <f t="shared" si="66"/>
        <v>91.078022738377925</v>
      </c>
      <c r="AX163" s="2">
        <f t="shared" si="67"/>
        <v>92.894407499918628</v>
      </c>
      <c r="AY163" s="2">
        <f t="shared" si="68"/>
        <v>93.066268208666031</v>
      </c>
      <c r="AZ163" s="2">
        <f t="shared" si="69"/>
        <v>94.584805416917987</v>
      </c>
      <c r="BA163" s="2">
        <f t="shared" si="70"/>
        <v>97.447956380435642</v>
      </c>
      <c r="BB163" s="2">
        <f t="shared" si="71"/>
        <v>98.219848494286794</v>
      </c>
      <c r="BC163" s="2">
        <f t="shared" si="72"/>
        <v>97.987302206198905</v>
      </c>
      <c r="BD163" s="2">
        <f t="shared" si="73"/>
        <v>94.225564934423275</v>
      </c>
      <c r="BE163" s="2">
        <f t="shared" si="74"/>
        <v>89.918118695073744</v>
      </c>
      <c r="BF163" s="2">
        <f t="shared" si="75"/>
        <v>83.650199475681035</v>
      </c>
      <c r="BG163" s="2">
        <f t="shared" si="76"/>
        <v>75.29240574564416</v>
      </c>
      <c r="BH163" s="2">
        <f t="shared" si="77"/>
        <v>65.219167278857881</v>
      </c>
      <c r="BK163" s="2" t="str">
        <f>IF(OR($B163&lt;C$229, AND($B163&gt;C$230, $B163&lt;C$231)), C163, "")</f>
        <v/>
      </c>
      <c r="BL163" s="2" t="str">
        <f>IF(OR($B163&lt;D$229, AND($B163&gt;D$230, $B163&lt;D$231)), D163, "")</f>
        <v/>
      </c>
      <c r="BM163" s="2" t="str">
        <f>IF(OR($B163&lt;E$229, AND($B163&gt;E$230, $B163&lt;E$231)), E163, "")</f>
        <v/>
      </c>
      <c r="BN163" s="2" t="str">
        <f>IF(OR($B163&lt;F$229, AND($B163&gt;F$230, $B163&lt;F$231)), F163, "")</f>
        <v/>
      </c>
      <c r="BO163" s="2" t="str">
        <f>IF(OR($B163&lt;G$229, AND($B163&gt;G$230, $B163&lt;G$231)), G163, "")</f>
        <v/>
      </c>
      <c r="BP163" s="2" t="str">
        <f>IF(OR($B163&lt;H$229, AND($B163&gt;H$230, $B163&lt;H$231)), H163, "")</f>
        <v/>
      </c>
      <c r="BQ163" s="2" t="str">
        <f>IF(OR($B163&lt;I$229, AND($B163&gt;I$230, $B163&lt;I$231)), I163, "")</f>
        <v/>
      </c>
      <c r="BR163" s="2" t="str">
        <f>IF(OR($B163&lt;J$229, AND($B163&gt;J$230, $B163&lt;J$231)), J163, "")</f>
        <v/>
      </c>
      <c r="BS163" s="2" t="str">
        <f>IF(OR($B163&lt;K$229, AND($B163&gt;K$230, $B163&lt;K$231)), K163, "")</f>
        <v/>
      </c>
      <c r="BT163" s="2" t="str">
        <f>IF(OR($B163&lt;L$229, AND($B163&gt;L$230, $B163&lt;L$231)), L163, "")</f>
        <v/>
      </c>
      <c r="BU163" s="2" t="str">
        <f>IF(OR($B163&lt;M$229, AND($B163&gt;M$230, $B163&lt;M$231)), M163, "")</f>
        <v/>
      </c>
      <c r="BV163" s="2" t="str">
        <f>IF(OR($B163&lt;N$229, AND($B163&gt;N$230, $B163&lt;N$231)), N163, "")</f>
        <v/>
      </c>
      <c r="BW163" s="2" t="str">
        <f>IF(OR($B163&lt;O$229, AND($B163&gt;O$230, $B163&lt;O$231)), O163, "")</f>
        <v/>
      </c>
      <c r="BZ163" s="2" t="str">
        <f>IF(OR(AND($B163&gt;C$230, $B163&lt;C$231), $B163&gt;C$232), C163, "")</f>
        <v/>
      </c>
      <c r="CA163" s="2" t="str">
        <f>IF(OR(AND($B163&gt;D$230, $B163&lt;D$231), $B163&gt;D$232), D163, "")</f>
        <v/>
      </c>
      <c r="CB163" s="2" t="str">
        <f>IF(OR(AND($B163&gt;E$230, $B163&lt;E$231), $B163&gt;E$232), E163, "")</f>
        <v/>
      </c>
      <c r="CC163" s="2" t="str">
        <f>IF(OR(AND($B163&gt;F$230, $B163&lt;F$231), $B163&gt;F$232), F163, "")</f>
        <v/>
      </c>
      <c r="CD163" s="2" t="str">
        <f>IF(OR(AND($B163&gt;G$230, $B163&lt;G$231), $B163&gt;G$232), G163, "")</f>
        <v/>
      </c>
      <c r="CE163" s="2" t="str">
        <f>IF(OR(AND($B163&gt;H$230, $B163&lt;H$231), $B163&gt;H$232), H163, "")</f>
        <v/>
      </c>
      <c r="CF163" s="2" t="str">
        <f>IF(OR(AND($B163&gt;I$230, $B163&lt;I$231), $B163&gt;I$232), I163, "")</f>
        <v/>
      </c>
      <c r="CG163" s="2" t="str">
        <f>IF(OR(AND($B163&gt;J$230, $B163&lt;J$231), $B163&gt;J$232), J163, "")</f>
        <v/>
      </c>
      <c r="CH163" s="2" t="str">
        <f>IF(OR(AND($B163&gt;K$230, $B163&lt;K$231), $B163&gt;K$232), K163, "")</f>
        <v/>
      </c>
      <c r="CI163" s="2" t="str">
        <f>IF(OR(AND($B163&gt;L$230, $B163&lt;L$231), $B163&gt;L$232), L163, "")</f>
        <v/>
      </c>
      <c r="CJ163" s="2" t="str">
        <f>IF(OR(AND($B163&gt;M$230, $B163&lt;M$231), $B163&gt;M$232), M163, "")</f>
        <v/>
      </c>
      <c r="CK163" s="2" t="str">
        <f>IF(OR(AND($B163&gt;N$230, $B163&lt;N$231), $B163&gt;N$232), N163, "")</f>
        <v/>
      </c>
      <c r="CL163" s="2" t="str">
        <f>IF(OR(AND($B163&gt;O$230, $B163&lt;O$231), $B163&gt;O$232), O163, "")</f>
        <v/>
      </c>
      <c r="CO163" s="2">
        <f>BK$207*$B163+BK$209</f>
        <v>94.618239328824558</v>
      </c>
      <c r="CP163" s="2">
        <f>BL$207*$B163+BL$209</f>
        <v>96.296741317584946</v>
      </c>
      <c r="CQ163" s="2">
        <f>BM$207*$B163+BM$209</f>
        <v>96.326393385104083</v>
      </c>
      <c r="CR163" s="2">
        <f>BN$207*$B163+BN$209</f>
        <v>96.460953127261277</v>
      </c>
      <c r="CS163" s="2">
        <f>BO$207*$B163+BO$209</f>
        <v>97.960717861442561</v>
      </c>
      <c r="CT163" s="2">
        <f>BP$207*$B163+BP$209</f>
        <v>101.34325682493429</v>
      </c>
      <c r="CU163" s="2">
        <f>BQ$207*$B163+BQ$209</f>
        <v>103.90905910827901</v>
      </c>
      <c r="CV163" s="2">
        <f>BR$207*$B163+BR$209</f>
        <v>104.93238068490311</v>
      </c>
      <c r="CW163" s="2">
        <f>BS$207*$B163+BS$209</f>
        <v>101.47921124737923</v>
      </c>
      <c r="CX163" s="2">
        <f>BT$207*$B163+BT$209</f>
        <v>96.030738829777619</v>
      </c>
      <c r="CY163" s="2">
        <f>BU$207*$B163+BU$209</f>
        <v>89.802842669144823</v>
      </c>
      <c r="CZ163" s="2">
        <f>BV$207*$B163+BV$209</f>
        <v>80.74372911664274</v>
      </c>
      <c r="DA163" s="2">
        <f>BW$207*$B163+BW$209</f>
        <v>68.923069217721959</v>
      </c>
      <c r="DD163" s="2">
        <f>BZ$207*$B163+BZ$209</f>
        <v>88.466442495343429</v>
      </c>
      <c r="DE163" s="2">
        <f>CA$207*$B163+CA$209</f>
        <v>91.048692117600396</v>
      </c>
      <c r="DF163" s="2">
        <f>CB$207*$B163+CB$209</f>
        <v>92.875707035066924</v>
      </c>
      <c r="DG163" s="2">
        <f>CC$207*$B163+CC$209</f>
        <v>93.04966932145453</v>
      </c>
      <c r="DH163" s="2">
        <f>CD$207*$B163+CD$209</f>
        <v>94.567336836920219</v>
      </c>
      <c r="DI163" s="2">
        <f>CE$207*$B163+CE$209</f>
        <v>97.427127669230558</v>
      </c>
      <c r="DJ163" s="2">
        <f>CF$207*$B163+CF$209</f>
        <v>98.191195904191332</v>
      </c>
      <c r="DK163" s="2">
        <f>CG$207*$B163+CG$209</f>
        <v>97.951080538054285</v>
      </c>
      <c r="DL163" s="2">
        <f>CH$207*$B163+CH$209</f>
        <v>94.188343272055022</v>
      </c>
      <c r="DM163" s="2">
        <f>CI$207*$B163+CI$209</f>
        <v>89.885508462316835</v>
      </c>
      <c r="DN163" s="2">
        <f>CJ$207*$B163+CJ$209</f>
        <v>83.615899521788251</v>
      </c>
      <c r="DO163" s="2">
        <f>CK$207*$B163+CK$209</f>
        <v>75.26689048420603</v>
      </c>
      <c r="DP163" s="2">
        <f>CL$207*$B163+CL$209</f>
        <v>65.199667021868748</v>
      </c>
      <c r="DS163" s="2">
        <f>POWER(10,($B163-C$227)/C$228)/(1+POWER(10,($B163-C$227)/C$228))</f>
        <v>0.99299606231715243</v>
      </c>
      <c r="DT163" s="2">
        <f>POWER(10,($B163-D$227)/D$228)/(1+POWER(10,($B163-D$227)/D$228))</f>
        <v>0.99441113837545336</v>
      </c>
      <c r="DU163" s="2">
        <f>POWER(10,($B163-E$227)/E$228)/(1+POWER(10,($B163-E$227)/E$228))</f>
        <v>0.99458065354114389</v>
      </c>
      <c r="DV163" s="2">
        <f>POWER(10,($B163-F$227)/F$228)/(1+POWER(10,($B163-F$227)/F$228))</f>
        <v>0.99513412305852522</v>
      </c>
      <c r="DW163" s="2">
        <f>POWER(10,($B163-G$227)/G$228)/(1+POWER(10,($B163-G$227)/G$228))</f>
        <v>0.99485216075898042</v>
      </c>
      <c r="DX163" s="2">
        <f>POWER(10,($B163-H$227)/H$228)/(1+POWER(10,($B163-H$227)/H$228))</f>
        <v>0.99468130126026322</v>
      </c>
      <c r="DY163" s="2">
        <f>POWER(10,($B163-I$227)/I$228)/(1+POWER(10,($B163-I$227)/I$228))</f>
        <v>0.99498893396488242</v>
      </c>
      <c r="DZ163" s="2">
        <f>POWER(10,($B163-J$227)/J$228)/(1+POWER(10,($B163-J$227)/J$228))</f>
        <v>0.99481161569009846</v>
      </c>
      <c r="EA163" s="2">
        <f>POWER(10,($B163-K$227)/K$228)/(1+POWER(10,($B163-K$227)/K$228))</f>
        <v>0.99489475567323027</v>
      </c>
      <c r="EB163" s="2">
        <f>POWER(10,($B163-L$227)/L$228)/(1+POWER(10,($B163-L$227)/L$228))</f>
        <v>0.99469340760118974</v>
      </c>
      <c r="EC163" s="2">
        <f>POWER(10,($B163-M$227)/M$228)/(1+POWER(10,($B163-M$227)/M$228))</f>
        <v>0.99445607417494319</v>
      </c>
      <c r="ED163" s="2">
        <f>POWER(10,($B163-N$227)/N$228)/(1+POWER(10,($B163-N$227)/N$228))</f>
        <v>0.99534124279524805</v>
      </c>
      <c r="EE163" s="2">
        <f>POWER(10,($B163-O$227)/O$228)/(1+POWER(10,($B163-O$227)/O$228))</f>
        <v>0.99476278522614359</v>
      </c>
    </row>
    <row r="164" spans="2:135" x14ac:dyDescent="0.25">
      <c r="B164" s="2">
        <v>158</v>
      </c>
      <c r="C164">
        <v>88.344999999999999</v>
      </c>
      <c r="D164">
        <v>92.24</v>
      </c>
      <c r="E164">
        <v>94.677999999999997</v>
      </c>
      <c r="F164">
        <v>95</v>
      </c>
      <c r="G164">
        <v>97.305000000000007</v>
      </c>
      <c r="H164">
        <v>100.017</v>
      </c>
      <c r="I164">
        <v>102.407</v>
      </c>
      <c r="J164">
        <v>102.458</v>
      </c>
      <c r="K164">
        <v>99.915000000000006</v>
      </c>
      <c r="L164">
        <v>99.864000000000004</v>
      </c>
      <c r="M164">
        <v>94.626999999999995</v>
      </c>
      <c r="N164">
        <v>83.344300000000004</v>
      </c>
      <c r="O164">
        <v>74.285700000000006</v>
      </c>
      <c r="R164" s="5">
        <f>AV164+(C$209*_xlfn.NORM.DIST($B164,C$214*C$215+C$213,C$219*C$214,FALSE))+(C$211*_xlfn.NORM.DIST($B164,C$214*C$216+C$213,C$220*C$214,FALSE))+(C$210*_xlfn.NORM.DIST($B164,C$214*C$217+C$213,C$221*C$214,FALSE))+(C$212*_xlfn.NORM.DIST($B164,C$214*C$218+C$213,C$222*C$214,FALSE))</f>
        <v>88.424967882757116</v>
      </c>
      <c r="S164" s="5">
        <f>AW164+(D$209*_xlfn.NORM.DIST($B164,D$214*D$215+D$213,D$219*D$214,FALSE))+(D$211*_xlfn.NORM.DIST($B164,D$214*D$216+D$213,D$220*D$214,FALSE))+(D$210*_xlfn.NORM.DIST($B164,D$214*D$217+D$213,D$221*D$214,FALSE))+(D$212*_xlfn.NORM.DIST($B164,D$214*D$218+D$213,D$222*D$214,FALSE))</f>
        <v>91.684636167428224</v>
      </c>
      <c r="T164" s="5">
        <f>AX164+(E$209*_xlfn.NORM.DIST($B164,E$214*E$215+E$213,E$219*E$214,FALSE))+(E$211*_xlfn.NORM.DIST($B164,E$214*E$216+E$213,E$220*E$214,FALSE))+(E$210*_xlfn.NORM.DIST($B164,E$214*E$217+E$213,E$221*E$214,FALSE))+(E$212*_xlfn.NORM.DIST($B164,E$214*E$218+E$213,E$222*E$214,FALSE))</f>
        <v>94.290086244564691</v>
      </c>
      <c r="U164" s="5">
        <f>AY164+(F$209*_xlfn.NORM.DIST($B164,F$214*F$215+F$213,F$219*F$214,FALSE))+(F$211*_xlfn.NORM.DIST($B164,F$214*F$216+F$213,F$220*F$214,FALSE))+(F$210*_xlfn.NORM.DIST($B164,F$214*F$217+F$213,F$221*F$214,FALSE))+(F$212*_xlfn.NORM.DIST($B164,F$214*F$218+F$213,F$222*F$214,FALSE))</f>
        <v>94.285903087102099</v>
      </c>
      <c r="V164" s="5">
        <f>AZ164+(G$209*_xlfn.NORM.DIST($B164,G$214*G$215+G$213,G$219*G$214,FALSE))+(G$211*_xlfn.NORM.DIST($B164,G$214*G$216+G$213,G$220*G$214,FALSE))+(G$210*_xlfn.NORM.DIST($B164,G$214*G$217+G$213,G$221*G$214,FALSE))+(G$212*_xlfn.NORM.DIST($B164,G$214*G$218+G$213,G$222*G$214,FALSE))</f>
        <v>96.903415581951037</v>
      </c>
      <c r="W164" s="5">
        <f>BA164+(H$209*_xlfn.NORM.DIST($B164,H$214*H$215+H$213,H$219*H$214,FALSE))+(H$211*_xlfn.NORM.DIST($B164,H$214*H$216+H$213,H$220*H$214,FALSE))+(H$210*_xlfn.NORM.DIST($B164,H$214*H$217+H$213,H$221*H$214,FALSE))+(H$212*_xlfn.NORM.DIST($B164,H$214*H$218+H$213,H$222*H$214,FALSE))</f>
        <v>101.0160216974008</v>
      </c>
      <c r="X164" s="5">
        <f>BB164+(I$209*_xlfn.NORM.DIST($B164,I$214*I$215+I$213,I$219*I$214,FALSE))+(I$211*_xlfn.NORM.DIST($B164,I$214*I$216+I$213,I$220*I$214,FALSE))+(I$210*_xlfn.NORM.DIST($B164,I$214*I$217+I$213,I$221*I$214,FALSE))+(I$212*_xlfn.NORM.DIST($B164,I$214*I$218+I$213,I$222*I$214,FALSE))</f>
        <v>102.09608861662406</v>
      </c>
      <c r="Y164" s="5">
        <f>BC164+(J$209*_xlfn.NORM.DIST($B164,J$214*J$215+J$213,J$219*J$214,FALSE))+(J$211*_xlfn.NORM.DIST($B164,J$214*J$216+J$213,J$220*J$214,FALSE))+(J$210*_xlfn.NORM.DIST($B164,J$214*J$217+J$213,J$221*J$214,FALSE))+(J$212*_xlfn.NORM.DIST($B164,J$214*J$218+J$213,J$222*J$214,FALSE))</f>
        <v>102.42638853388934</v>
      </c>
      <c r="Z164" s="5">
        <f>BD164+(K$209*_xlfn.NORM.DIST($B164,K$214*K$215+K$213,K$219*K$214,FALSE))+(K$211*_xlfn.NORM.DIST($B164,K$214*K$216+K$213,K$220*K$214,FALSE))+(K$210*_xlfn.NORM.DIST($B164,K$214*K$217+K$213,K$221*K$214,FALSE))+(K$212*_xlfn.NORM.DIST($B164,K$214*K$218+K$213,K$222*K$214,FALSE))</f>
        <v>99.852113671795536</v>
      </c>
      <c r="AA164" s="5">
        <f>BE164+(L$209*_xlfn.NORM.DIST($B164,L$214*L$215+L$213,L$219*L$214,FALSE))+(L$211*_xlfn.NORM.DIST($B164,L$214*L$216+L$213,L$220*L$214,FALSE))+(L$210*_xlfn.NORM.DIST($B164,L$214*L$217+L$213,L$221*L$214,FALSE))+(L$212*_xlfn.NORM.DIST($B164,L$214*L$218+L$213,L$222*L$214,FALSE))</f>
        <v>97.451933761714244</v>
      </c>
      <c r="AB164" s="5">
        <f>BF164+(M$209*_xlfn.NORM.DIST($B164,M$214*M$215+M$213,M$219*M$214,FALSE))+(M$211*_xlfn.NORM.DIST($B164,M$214*M$216+M$213,M$220*M$214,FALSE))+(M$210*_xlfn.NORM.DIST($B164,M$214*M$217+M$213,M$221*M$214,FALSE))+(M$212*_xlfn.NORM.DIST($B164,M$214*M$218+M$213,M$222*M$214,FALSE))</f>
        <v>93.35036250155575</v>
      </c>
      <c r="AC164" s="5">
        <f>BG164+(N$209*_xlfn.NORM.DIST($B164,N$214*N$215+N$213,N$219*N$214,FALSE))+(N$211*_xlfn.NORM.DIST($B164,N$214*N$216+N$213,N$220*N$214,FALSE))+(N$210*_xlfn.NORM.DIST($B164,N$214*N$217+N$213,N$221*N$214,FALSE))+(N$212*_xlfn.NORM.DIST($B164,N$214*N$218+N$213,N$222*N$214,FALSE))</f>
        <v>83.270789095122097</v>
      </c>
      <c r="AD164" s="5">
        <f>BH164+(O$209*_xlfn.NORM.DIST($B164,O$214*O$215+O$213,O$219*O$214,FALSE))+(O$211*_xlfn.NORM.DIST($B164,O$214*O$216+O$213,O$220*O$214,FALSE))+(O$210*_xlfn.NORM.DIST($B164,O$214*O$217+O$213,O$221*O$214,FALSE))+(O$212*_xlfn.NORM.DIST($B164,O$214*O$218+O$213,O$222*O$214,FALSE))</f>
        <v>74.414701879003474</v>
      </c>
      <c r="AE164" s="5"/>
      <c r="AG164" s="5">
        <f t="shared" si="52"/>
        <v>-7.9967882757117081E-2</v>
      </c>
      <c r="AH164" s="5">
        <f t="shared" si="53"/>
        <v>0.55536383257177135</v>
      </c>
      <c r="AI164" s="5">
        <f t="shared" si="54"/>
        <v>0.38791375543530648</v>
      </c>
      <c r="AJ164" s="5">
        <f t="shared" si="55"/>
        <v>0.71409691289790089</v>
      </c>
      <c r="AK164" s="5">
        <f t="shared" si="56"/>
        <v>0.40158441804896938</v>
      </c>
      <c r="AL164" s="5">
        <f t="shared" si="57"/>
        <v>-0.99902169740080637</v>
      </c>
      <c r="AM164" s="5">
        <f t="shared" si="58"/>
        <v>0.31091138337593804</v>
      </c>
      <c r="AN164" s="5">
        <f t="shared" si="59"/>
        <v>3.1611466110661013E-2</v>
      </c>
      <c r="AO164" s="5">
        <f t="shared" si="60"/>
        <v>6.2886328204470487E-2</v>
      </c>
      <c r="AP164" s="5">
        <f t="shared" si="61"/>
        <v>2.4120662382857603</v>
      </c>
      <c r="AQ164" s="5">
        <f t="shared" si="62"/>
        <v>1.276637498444245</v>
      </c>
      <c r="AR164" s="5">
        <f t="shared" si="63"/>
        <v>7.3510904877906569E-2</v>
      </c>
      <c r="AS164" s="5">
        <f t="shared" si="64"/>
        <v>-0.12900187900346793</v>
      </c>
      <c r="AV164" s="2">
        <f t="shared" si="65"/>
        <v>88.424966954992314</v>
      </c>
      <c r="AW164" s="2">
        <f t="shared" si="66"/>
        <v>91.007773209983355</v>
      </c>
      <c r="AX164" s="2">
        <f t="shared" si="67"/>
        <v>92.840418966448624</v>
      </c>
      <c r="AY164" s="2">
        <f t="shared" si="68"/>
        <v>93.013310547893241</v>
      </c>
      <c r="AZ164" s="2">
        <f t="shared" si="69"/>
        <v>94.556203174890683</v>
      </c>
      <c r="BA164" s="2">
        <f t="shared" si="70"/>
        <v>97.426693890410888</v>
      </c>
      <c r="BB164" s="2">
        <f t="shared" si="71"/>
        <v>98.178143445783363</v>
      </c>
      <c r="BC164" s="2">
        <f t="shared" si="72"/>
        <v>97.931779426174373</v>
      </c>
      <c r="BD164" s="2">
        <f t="shared" si="73"/>
        <v>94.157695804122142</v>
      </c>
      <c r="BE164" s="2">
        <f t="shared" si="74"/>
        <v>89.85610911674425</v>
      </c>
      <c r="BF164" s="2">
        <f t="shared" si="75"/>
        <v>83.591973279652905</v>
      </c>
      <c r="BG164" s="2">
        <f t="shared" si="76"/>
        <v>75.250698602637101</v>
      </c>
      <c r="BH164" s="2">
        <f t="shared" si="77"/>
        <v>65.191786089948465</v>
      </c>
      <c r="BK164" s="2" t="str">
        <f>IF(OR($B164&lt;C$229, AND($B164&gt;C$230, $B164&lt;C$231)), C164, "")</f>
        <v/>
      </c>
      <c r="BL164" s="2" t="str">
        <f>IF(OR($B164&lt;D$229, AND($B164&gt;D$230, $B164&lt;D$231)), D164, "")</f>
        <v/>
      </c>
      <c r="BM164" s="2" t="str">
        <f>IF(OR($B164&lt;E$229, AND($B164&gt;E$230, $B164&lt;E$231)), E164, "")</f>
        <v/>
      </c>
      <c r="BN164" s="2" t="str">
        <f>IF(OR($B164&lt;F$229, AND($B164&gt;F$230, $B164&lt;F$231)), F164, "")</f>
        <v/>
      </c>
      <c r="BO164" s="2" t="str">
        <f>IF(OR($B164&lt;G$229, AND($B164&gt;G$230, $B164&lt;G$231)), G164, "")</f>
        <v/>
      </c>
      <c r="BP164" s="2" t="str">
        <f>IF(OR($B164&lt;H$229, AND($B164&gt;H$230, $B164&lt;H$231)), H164, "")</f>
        <v/>
      </c>
      <c r="BQ164" s="2" t="str">
        <f>IF(OR($B164&lt;I$229, AND($B164&gt;I$230, $B164&lt;I$231)), I164, "")</f>
        <v/>
      </c>
      <c r="BR164" s="2" t="str">
        <f>IF(OR($B164&lt;J$229, AND($B164&gt;J$230, $B164&lt;J$231)), J164, "")</f>
        <v/>
      </c>
      <c r="BS164" s="2" t="str">
        <f>IF(OR($B164&lt;K$229, AND($B164&gt;K$230, $B164&lt;K$231)), K164, "")</f>
        <v/>
      </c>
      <c r="BT164" s="2" t="str">
        <f>IF(OR($B164&lt;L$229, AND($B164&gt;L$230, $B164&lt;L$231)), L164, "")</f>
        <v/>
      </c>
      <c r="BU164" s="2" t="str">
        <f>IF(OR($B164&lt;M$229, AND($B164&gt;M$230, $B164&lt;M$231)), M164, "")</f>
        <v/>
      </c>
      <c r="BV164" s="2" t="str">
        <f>IF(OR($B164&lt;N$229, AND($B164&gt;N$230, $B164&lt;N$231)), N164, "")</f>
        <v/>
      </c>
      <c r="BW164" s="2" t="str">
        <f>IF(OR($B164&lt;O$229, AND($B164&gt;O$230, $B164&lt;O$231)), O164, "")</f>
        <v/>
      </c>
      <c r="BZ164" s="2" t="str">
        <f>IF(OR(AND($B164&gt;C$230, $B164&lt;C$231), $B164&gt;C$232), C164, "")</f>
        <v/>
      </c>
      <c r="CA164" s="2" t="str">
        <f>IF(OR(AND($B164&gt;D$230, $B164&lt;D$231), $B164&gt;D$232), D164, "")</f>
        <v/>
      </c>
      <c r="CB164" s="2" t="str">
        <f>IF(OR(AND($B164&gt;E$230, $B164&lt;E$231), $B164&gt;E$232), E164, "")</f>
        <v/>
      </c>
      <c r="CC164" s="2" t="str">
        <f>IF(OR(AND($B164&gt;F$230, $B164&lt;F$231), $B164&gt;F$232), F164, "")</f>
        <v/>
      </c>
      <c r="CD164" s="2" t="str">
        <f>IF(OR(AND($B164&gt;G$230, $B164&lt;G$231), $B164&gt;G$232), G164, "")</f>
        <v/>
      </c>
      <c r="CE164" s="2" t="str">
        <f>IF(OR(AND($B164&gt;H$230, $B164&lt;H$231), $B164&gt;H$232), H164, "")</f>
        <v/>
      </c>
      <c r="CF164" s="2" t="str">
        <f>IF(OR(AND($B164&gt;I$230, $B164&lt;I$231), $B164&gt;I$232), I164, "")</f>
        <v/>
      </c>
      <c r="CG164" s="2" t="str">
        <f>IF(OR(AND($B164&gt;J$230, $B164&lt;J$231), $B164&gt;J$232), J164, "")</f>
        <v/>
      </c>
      <c r="CH164" s="2" t="str">
        <f>IF(OR(AND($B164&gt;K$230, $B164&lt;K$231), $B164&gt;K$232), K164, "")</f>
        <v/>
      </c>
      <c r="CI164" s="2" t="str">
        <f>IF(OR(AND($B164&gt;L$230, $B164&lt;L$231), $B164&gt;L$232), L164, "")</f>
        <v/>
      </c>
      <c r="CJ164" s="2" t="str">
        <f>IF(OR(AND($B164&gt;M$230, $B164&lt;M$231), $B164&gt;M$232), M164, "")</f>
        <v/>
      </c>
      <c r="CK164" s="2" t="str">
        <f>IF(OR(AND($B164&gt;N$230, $B164&lt;N$231), $B164&gt;N$232), N164, "")</f>
        <v/>
      </c>
      <c r="CL164" s="2" t="str">
        <f>IF(OR(AND($B164&gt;O$230, $B164&lt;O$231), $B164&gt;O$232), O164, "")</f>
        <v/>
      </c>
      <c r="CO164" s="2">
        <f>BK$207*$B164+BK$209</f>
        <v>94.633553565862385</v>
      </c>
      <c r="CP164" s="2">
        <f>BL$207*$B164+BL$209</f>
        <v>96.305151024652758</v>
      </c>
      <c r="CQ164" s="2">
        <f>BM$207*$B164+BM$209</f>
        <v>96.32291883472621</v>
      </c>
      <c r="CR164" s="2">
        <f>BN$207*$B164+BN$209</f>
        <v>96.459217946267898</v>
      </c>
      <c r="CS164" s="2">
        <f>BO$207*$B164+BO$209</f>
        <v>97.979801169561327</v>
      </c>
      <c r="CT164" s="2">
        <f>BP$207*$B164+BP$209</f>
        <v>101.38081971907857</v>
      </c>
      <c r="CU164" s="2">
        <f>BQ$207*$B164+BQ$209</f>
        <v>103.95298866255521</v>
      </c>
      <c r="CV164" s="2">
        <f>BR$207*$B164+BR$209</f>
        <v>104.98225247746586</v>
      </c>
      <c r="CW164" s="2">
        <f>BS$207*$B164+BS$209</f>
        <v>101.5215112520177</v>
      </c>
      <c r="CX164" s="2">
        <f>BT$207*$B164+BT$209</f>
        <v>96.060995118635489</v>
      </c>
      <c r="CY164" s="2">
        <f>BU$207*$B164+BU$209</f>
        <v>89.84051882189506</v>
      </c>
      <c r="CZ164" s="2">
        <f>BV$207*$B164+BV$209</f>
        <v>80.787164775972911</v>
      </c>
      <c r="DA164" s="2">
        <f>BW$207*$B164+BW$209</f>
        <v>68.953904230181436</v>
      </c>
      <c r="DD164" s="2">
        <f>BZ$207*$B164+BZ$209</f>
        <v>88.385028846631997</v>
      </c>
      <c r="DE164" s="2">
        <f>CA$207*$B164+CA$209</f>
        <v>90.980620178373485</v>
      </c>
      <c r="DF164" s="2">
        <f>CB$207*$B164+CB$209</f>
        <v>92.823112913908119</v>
      </c>
      <c r="DG164" s="2">
        <f>CC$207*$B164+CC$209</f>
        <v>92.997943759692248</v>
      </c>
      <c r="DH164" s="2">
        <f>CD$207*$B164+CD$209</f>
        <v>94.540046603949122</v>
      </c>
      <c r="DI164" s="2">
        <f>CE$207*$B164+CE$209</f>
        <v>97.407411009310849</v>
      </c>
      <c r="DJ164" s="2">
        <f>CF$207*$B164+CF$209</f>
        <v>98.151618639335865</v>
      </c>
      <c r="DK164" s="2">
        <f>CG$207*$B164+CG$209</f>
        <v>97.898243558549098</v>
      </c>
      <c r="DL164" s="2">
        <f>CH$207*$B164+CH$209</f>
        <v>94.123233660705054</v>
      </c>
      <c r="DM164" s="2">
        <f>CI$207*$B164+CI$209</f>
        <v>89.825919312438359</v>
      </c>
      <c r="DN164" s="2">
        <f>CJ$207*$B164+CJ$209</f>
        <v>83.560203752885144</v>
      </c>
      <c r="DO164" s="2">
        <f>CK$207*$B164+CK$209</f>
        <v>75.227064956511285</v>
      </c>
      <c r="DP164" s="2">
        <f>CL$207*$B164+CL$209</f>
        <v>65.173722116589289</v>
      </c>
      <c r="DS164" s="2">
        <f>POWER(10,($B164-C$227)/C$228)/(1+POWER(10,($B164-C$227)/C$228))</f>
        <v>0.99360839395619138</v>
      </c>
      <c r="DT164" s="2">
        <f>POWER(10,($B164-D$227)/D$228)/(1+POWER(10,($B164-D$227)/D$228))</f>
        <v>0.99490038983831897</v>
      </c>
      <c r="DU164" s="2">
        <f>POWER(10,($B164-E$227)/E$228)/(1+POWER(10,($B164-E$227)/E$228))</f>
        <v>0.99505513936142709</v>
      </c>
      <c r="DV164" s="2">
        <f>POWER(10,($B164-F$227)/F$228)/(1+POWER(10,($B164-F$227)/F$228))</f>
        <v>0.9955603666821361</v>
      </c>
      <c r="DW164" s="2">
        <f>POWER(10,($B164-G$227)/G$228)/(1+POWER(10,($B164-G$227)/G$228))</f>
        <v>0.9953029872819763</v>
      </c>
      <c r="DX164" s="2">
        <f>POWER(10,($B164-H$227)/H$228)/(1+POWER(10,($B164-H$227)/H$228))</f>
        <v>0.99514701796152027</v>
      </c>
      <c r="DY164" s="2">
        <f>POWER(10,($B164-I$227)/I$228)/(1+POWER(10,($B164-I$227)/I$228))</f>
        <v>0.99542783750366848</v>
      </c>
      <c r="DZ164" s="2">
        <f>POWER(10,($B164-J$227)/J$228)/(1+POWER(10,($B164-J$227)/J$228))</f>
        <v>0.99526597608654643</v>
      </c>
      <c r="EA164" s="2">
        <f>POWER(10,($B164-K$227)/K$228)/(1+POWER(10,($B164-K$227)/K$228))</f>
        <v>0.99534186937544022</v>
      </c>
      <c r="EB164" s="2">
        <f>POWER(10,($B164-L$227)/L$228)/(1+POWER(10,($B164-L$227)/L$228))</f>
        <v>0.99515806940536555</v>
      </c>
      <c r="EC164" s="2">
        <f>POWER(10,($B164-M$227)/M$228)/(1+POWER(10,($B164-M$227)/M$228))</f>
        <v>0.99494141194849628</v>
      </c>
      <c r="ED164" s="2">
        <f>POWER(10,($B164-N$227)/N$228)/(1+POWER(10,($B164-N$227)/N$228))</f>
        <v>0.99574942053322524</v>
      </c>
      <c r="EE164" s="2">
        <f>POWER(10,($B164-O$227)/O$228)/(1+POWER(10,($B164-O$227)/O$228))</f>
        <v>0.99522140129327807</v>
      </c>
    </row>
    <row r="165" spans="2:135" x14ac:dyDescent="0.25">
      <c r="B165" s="2">
        <v>159</v>
      </c>
      <c r="C165">
        <v>87.671999999999997</v>
      </c>
      <c r="D165">
        <v>91.38</v>
      </c>
      <c r="E165">
        <v>94.542000000000002</v>
      </c>
      <c r="F165">
        <v>94.168999999999997</v>
      </c>
      <c r="G165">
        <v>95.168999999999997</v>
      </c>
      <c r="H165">
        <v>99.626999999999995</v>
      </c>
      <c r="I165">
        <v>100.492</v>
      </c>
      <c r="J165">
        <v>102.35599999999999</v>
      </c>
      <c r="K165">
        <v>98.915000000000006</v>
      </c>
      <c r="L165">
        <v>97.102000000000004</v>
      </c>
      <c r="M165">
        <v>93.39</v>
      </c>
      <c r="N165">
        <v>81.836100000000002</v>
      </c>
      <c r="O165">
        <v>74</v>
      </c>
      <c r="R165" s="5">
        <f>AV165+(C$209*_xlfn.NORM.DIST($B165,C$214*C$215+C$213,C$219*C$214,FALSE))+(C$211*_xlfn.NORM.DIST($B165,C$214*C$216+C$213,C$220*C$214,FALSE))+(C$210*_xlfn.NORM.DIST($B165,C$214*C$217+C$213,C$221*C$214,FALSE))+(C$212*_xlfn.NORM.DIST($B165,C$214*C$218+C$213,C$222*C$214,FALSE))</f>
        <v>88.34062479500561</v>
      </c>
      <c r="S165" s="5">
        <f>AW165+(D$209*_xlfn.NORM.DIST($B165,D$214*D$215+D$213,D$219*D$214,FALSE))+(D$211*_xlfn.NORM.DIST($B165,D$214*D$216+D$213,D$220*D$214,FALSE))+(D$210*_xlfn.NORM.DIST($B165,D$214*D$217+D$213,D$221*D$214,FALSE))+(D$212*_xlfn.NORM.DIST($B165,D$214*D$218+D$213,D$222*D$214,FALSE))</f>
        <v>91.473860780748481</v>
      </c>
      <c r="T165" s="5">
        <f>AX165+(E$209*_xlfn.NORM.DIST($B165,E$214*E$215+E$213,E$219*E$214,FALSE))+(E$211*_xlfn.NORM.DIST($B165,E$214*E$216+E$213,E$220*E$214,FALSE))+(E$210*_xlfn.NORM.DIST($B165,E$214*E$217+E$213,E$221*E$214,FALSE))+(E$212*_xlfn.NORM.DIST($B165,E$214*E$218+E$213,E$222*E$214,FALSE))</f>
        <v>93.844883716609587</v>
      </c>
      <c r="U165" s="5">
        <f>AY165+(F$209*_xlfn.NORM.DIST($B165,F$214*F$215+F$213,F$219*F$214,FALSE))+(F$211*_xlfn.NORM.DIST($B165,F$214*F$216+F$213,F$220*F$214,FALSE))+(F$210*_xlfn.NORM.DIST($B165,F$214*F$217+F$213,F$221*F$214,FALSE))+(F$212*_xlfn.NORM.DIST($B165,F$214*F$218+F$213,F$222*F$214,FALSE))</f>
        <v>93.864724129571584</v>
      </c>
      <c r="V165" s="5">
        <f>AZ165+(G$209*_xlfn.NORM.DIST($B165,G$214*G$215+G$213,G$219*G$214,FALSE))+(G$211*_xlfn.NORM.DIST($B165,G$214*G$216+G$213,G$220*G$214,FALSE))+(G$210*_xlfn.NORM.DIST($B165,G$214*G$217+G$213,G$221*G$214,FALSE))+(G$212*_xlfn.NORM.DIST($B165,G$214*G$218+G$213,G$222*G$214,FALSE))</f>
        <v>96.291498808232973</v>
      </c>
      <c r="W165" s="5">
        <f>BA165+(H$209*_xlfn.NORM.DIST($B165,H$214*H$215+H$213,H$219*H$214,FALSE))+(H$211*_xlfn.NORM.DIST($B165,H$214*H$216+H$213,H$220*H$214,FALSE))+(H$210*_xlfn.NORM.DIST($B165,H$214*H$217+H$213,H$221*H$214,FALSE))+(H$212*_xlfn.NORM.DIST($B165,H$214*H$218+H$213,H$222*H$214,FALSE))</f>
        <v>100.11305475261595</v>
      </c>
      <c r="X165" s="5">
        <f>BB165+(I$209*_xlfn.NORM.DIST($B165,I$214*I$215+I$213,I$219*I$214,FALSE))+(I$211*_xlfn.NORM.DIST($B165,I$214*I$216+I$213,I$220*I$214,FALSE))+(I$210*_xlfn.NORM.DIST($B165,I$214*I$217+I$213,I$221*I$214,FALSE))+(I$212*_xlfn.NORM.DIST($B165,I$214*I$218+I$213,I$222*I$214,FALSE))</f>
        <v>100.96160728166149</v>
      </c>
      <c r="Y165" s="5">
        <f>BC165+(J$209*_xlfn.NORM.DIST($B165,J$214*J$215+J$213,J$219*J$214,FALSE))+(J$211*_xlfn.NORM.DIST($B165,J$214*J$216+J$213,J$220*J$214,FALSE))+(J$210*_xlfn.NORM.DIST($B165,J$214*J$217+J$213,J$221*J$214,FALSE))+(J$212*_xlfn.NORM.DIST($B165,J$214*J$218+J$213,J$222*J$214,FALSE))</f>
        <v>101.22665304634349</v>
      </c>
      <c r="Z165" s="5">
        <f>BD165+(K$209*_xlfn.NORM.DIST($B165,K$214*K$215+K$213,K$219*K$214,FALSE))+(K$211*_xlfn.NORM.DIST($B165,K$214*K$216+K$213,K$220*K$214,FALSE))+(K$210*_xlfn.NORM.DIST($B165,K$214*K$217+K$213,K$221*K$214,FALSE))+(K$212*_xlfn.NORM.DIST($B165,K$214*K$218+K$213,K$222*K$214,FALSE))</f>
        <v>98.454002796594551</v>
      </c>
      <c r="AA165" s="5">
        <f>BE165+(L$209*_xlfn.NORM.DIST($B165,L$214*L$215+L$213,L$219*L$214,FALSE))+(L$211*_xlfn.NORM.DIST($B165,L$214*L$216+L$213,L$220*L$214,FALSE))+(L$210*_xlfn.NORM.DIST($B165,L$214*L$217+L$213,L$221*L$214,FALSE))+(L$212*_xlfn.NORM.DIST($B165,L$214*L$218+L$213,L$222*L$214,FALSE))</f>
        <v>95.852205169434896</v>
      </c>
      <c r="AB165" s="5">
        <f>BF165+(M$209*_xlfn.NORM.DIST($B165,M$214*M$215+M$213,M$219*M$214,FALSE))+(M$211*_xlfn.NORM.DIST($B165,M$214*M$216+M$213,M$220*M$214,FALSE))+(M$210*_xlfn.NORM.DIST($B165,M$214*M$217+M$213,M$221*M$214,FALSE))+(M$212*_xlfn.NORM.DIST($B165,M$214*M$218+M$213,M$222*M$214,FALSE))</f>
        <v>91.951033953061796</v>
      </c>
      <c r="AC165" s="5">
        <f>BG165+(N$209*_xlfn.NORM.DIST($B165,N$214*N$215+N$213,N$219*N$214,FALSE))+(N$211*_xlfn.NORM.DIST($B165,N$214*N$216+N$213,N$220*N$214,FALSE))+(N$210*_xlfn.NORM.DIST($B165,N$214*N$217+N$213,N$221*N$214,FALSE))+(N$212*_xlfn.NORM.DIST($B165,N$214*N$218+N$213,N$222*N$214,FALSE))</f>
        <v>82.035617156114554</v>
      </c>
      <c r="AD165" s="5">
        <f>BH165+(O$209*_xlfn.NORM.DIST($B165,O$214*O$215+O$213,O$219*O$214,FALSE))+(O$211*_xlfn.NORM.DIST($B165,O$214*O$216+O$213,O$220*O$214,FALSE))+(O$210*_xlfn.NORM.DIST($B165,O$214*O$217+O$213,O$221*O$214,FALSE))+(O$212*_xlfn.NORM.DIST($B165,O$214*O$218+O$213,O$222*O$214,FALSE))</f>
        <v>73.814258768007164</v>
      </c>
      <c r="AE165" s="5"/>
      <c r="AG165" s="5">
        <f t="shared" si="52"/>
        <v>-0.66862479500561278</v>
      </c>
      <c r="AH165" s="5">
        <f t="shared" si="53"/>
        <v>-9.3860780748485695E-2</v>
      </c>
      <c r="AI165" s="5">
        <f t="shared" si="54"/>
        <v>0.69711628339041454</v>
      </c>
      <c r="AJ165" s="5">
        <f t="shared" si="55"/>
        <v>0.30427587042841253</v>
      </c>
      <c r="AK165" s="5">
        <f t="shared" si="56"/>
        <v>-1.1224988082329759</v>
      </c>
      <c r="AL165" s="5">
        <f t="shared" si="57"/>
        <v>-0.48605475261595643</v>
      </c>
      <c r="AM165" s="5">
        <f t="shared" si="58"/>
        <v>-0.46960728166148158</v>
      </c>
      <c r="AN165" s="5">
        <f t="shared" si="59"/>
        <v>1.1293469536565084</v>
      </c>
      <c r="AO165" s="5">
        <f t="shared" si="60"/>
        <v>0.46099720340545502</v>
      </c>
      <c r="AP165" s="5">
        <f t="shared" si="61"/>
        <v>1.2497948305651079</v>
      </c>
      <c r="AQ165" s="5">
        <f t="shared" si="62"/>
        <v>1.4389660469382051</v>
      </c>
      <c r="AR165" s="5">
        <f t="shared" si="63"/>
        <v>-0.19951715611455256</v>
      </c>
      <c r="AS165" s="5">
        <f t="shared" si="64"/>
        <v>0.18574123199283576</v>
      </c>
      <c r="AV165" s="2">
        <f t="shared" si="65"/>
        <v>88.34062384656346</v>
      </c>
      <c r="AW165" s="2">
        <f t="shared" si="66"/>
        <v>90.937679083236873</v>
      </c>
      <c r="AX165" s="2">
        <f t="shared" si="67"/>
        <v>92.786530584684371</v>
      </c>
      <c r="AY165" s="2">
        <f t="shared" si="68"/>
        <v>92.960440842000708</v>
      </c>
      <c r="AZ165" s="2">
        <f t="shared" si="69"/>
        <v>94.527696164781659</v>
      </c>
      <c r="BA165" s="2">
        <f t="shared" si="70"/>
        <v>97.405541684670965</v>
      </c>
      <c r="BB165" s="2">
        <f t="shared" si="71"/>
        <v>98.13659037344425</v>
      </c>
      <c r="BC165" s="2">
        <f t="shared" si="72"/>
        <v>97.876448027101318</v>
      </c>
      <c r="BD165" s="2">
        <f t="shared" si="73"/>
        <v>94.090023276654762</v>
      </c>
      <c r="BE165" s="2">
        <f t="shared" si="74"/>
        <v>89.794272243557359</v>
      </c>
      <c r="BF165" s="2">
        <f t="shared" si="75"/>
        <v>83.533926000901047</v>
      </c>
      <c r="BG165" s="2">
        <f t="shared" si="76"/>
        <v>75.209124523588272</v>
      </c>
      <c r="BH165" s="2">
        <f t="shared" si="77"/>
        <v>65.164506239263801</v>
      </c>
      <c r="BK165" s="2" t="str">
        <f>IF(OR($B165&lt;C$229, AND($B165&gt;C$230, $B165&lt;C$231)), C165, "")</f>
        <v/>
      </c>
      <c r="BL165" s="2" t="str">
        <f>IF(OR($B165&lt;D$229, AND($B165&gt;D$230, $B165&lt;D$231)), D165, "")</f>
        <v/>
      </c>
      <c r="BM165" s="2" t="str">
        <f>IF(OR($B165&lt;E$229, AND($B165&gt;E$230, $B165&lt;E$231)), E165, "")</f>
        <v/>
      </c>
      <c r="BN165" s="2" t="str">
        <f>IF(OR($B165&lt;F$229, AND($B165&gt;F$230, $B165&lt;F$231)), F165, "")</f>
        <v/>
      </c>
      <c r="BO165" s="2" t="str">
        <f>IF(OR($B165&lt;G$229, AND($B165&gt;G$230, $B165&lt;G$231)), G165, "")</f>
        <v/>
      </c>
      <c r="BP165" s="2" t="str">
        <f>IF(OR($B165&lt;H$229, AND($B165&gt;H$230, $B165&lt;H$231)), H165, "")</f>
        <v/>
      </c>
      <c r="BQ165" s="2" t="str">
        <f>IF(OR($B165&lt;I$229, AND($B165&gt;I$230, $B165&lt;I$231)), I165, "")</f>
        <v/>
      </c>
      <c r="BR165" s="2" t="str">
        <f>IF(OR($B165&lt;J$229, AND($B165&gt;J$230, $B165&lt;J$231)), J165, "")</f>
        <v/>
      </c>
      <c r="BS165" s="2" t="str">
        <f>IF(OR($B165&lt;K$229, AND($B165&gt;K$230, $B165&lt;K$231)), K165, "")</f>
        <v/>
      </c>
      <c r="BT165" s="2" t="str">
        <f>IF(OR($B165&lt;L$229, AND($B165&gt;L$230, $B165&lt;L$231)), L165, "")</f>
        <v/>
      </c>
      <c r="BU165" s="2" t="str">
        <f>IF(OR($B165&lt;M$229, AND($B165&gt;M$230, $B165&lt;M$231)), M165, "")</f>
        <v/>
      </c>
      <c r="BV165" s="2" t="str">
        <f>IF(OR($B165&lt;N$229, AND($B165&gt;N$230, $B165&lt;N$231)), N165, "")</f>
        <v/>
      </c>
      <c r="BW165" s="2" t="str">
        <f>IF(OR($B165&lt;O$229, AND($B165&gt;O$230, $B165&lt;O$231)), O165, "")</f>
        <v/>
      </c>
      <c r="BZ165" s="2" t="str">
        <f>IF(OR(AND($B165&gt;C$230, $B165&lt;C$231), $B165&gt;C$232), C165, "")</f>
        <v/>
      </c>
      <c r="CA165" s="2" t="str">
        <f>IF(OR(AND($B165&gt;D$230, $B165&lt;D$231), $B165&gt;D$232), D165, "")</f>
        <v/>
      </c>
      <c r="CB165" s="2" t="str">
        <f>IF(OR(AND($B165&gt;E$230, $B165&lt;E$231), $B165&gt;E$232), E165, "")</f>
        <v/>
      </c>
      <c r="CC165" s="2" t="str">
        <f>IF(OR(AND($B165&gt;F$230, $B165&lt;F$231), $B165&gt;F$232), F165, "")</f>
        <v/>
      </c>
      <c r="CD165" s="2" t="str">
        <f>IF(OR(AND($B165&gt;G$230, $B165&lt;G$231), $B165&gt;G$232), G165, "")</f>
        <v/>
      </c>
      <c r="CE165" s="2" t="str">
        <f>IF(OR(AND($B165&gt;H$230, $B165&lt;H$231), $B165&gt;H$232), H165, "")</f>
        <v/>
      </c>
      <c r="CF165" s="2" t="str">
        <f>IF(OR(AND($B165&gt;I$230, $B165&lt;I$231), $B165&gt;I$232), I165, "")</f>
        <v/>
      </c>
      <c r="CG165" s="2" t="str">
        <f>IF(OR(AND($B165&gt;J$230, $B165&lt;J$231), $B165&gt;J$232), J165, "")</f>
        <v/>
      </c>
      <c r="CH165" s="2" t="str">
        <f>IF(OR(AND($B165&gt;K$230, $B165&lt;K$231), $B165&gt;K$232), K165, "")</f>
        <v/>
      </c>
      <c r="CI165" s="2" t="str">
        <f>IF(OR(AND($B165&gt;L$230, $B165&lt;L$231), $B165&gt;L$232), L165, "")</f>
        <v/>
      </c>
      <c r="CJ165" s="2" t="str">
        <f>IF(OR(AND($B165&gt;M$230, $B165&lt;M$231), $B165&gt;M$232), M165, "")</f>
        <v/>
      </c>
      <c r="CK165" s="2" t="str">
        <f>IF(OR(AND($B165&gt;N$230, $B165&lt;N$231), $B165&gt;N$232), N165, "")</f>
        <v/>
      </c>
      <c r="CL165" s="2" t="str">
        <f>IF(OR(AND($B165&gt;O$230, $B165&lt;O$231), $B165&gt;O$232), O165, "")</f>
        <v/>
      </c>
      <c r="CO165" s="2">
        <f>BK$207*$B165+BK$209</f>
        <v>94.648867802900213</v>
      </c>
      <c r="CP165" s="2">
        <f>BL$207*$B165+BL$209</f>
        <v>96.313560731720585</v>
      </c>
      <c r="CQ165" s="2">
        <f>BM$207*$B165+BM$209</f>
        <v>96.31944428434835</v>
      </c>
      <c r="CR165" s="2">
        <f>BN$207*$B165+BN$209</f>
        <v>96.457482765274534</v>
      </c>
      <c r="CS165" s="2">
        <f>BO$207*$B165+BO$209</f>
        <v>97.998884477680079</v>
      </c>
      <c r="CT165" s="2">
        <f>BP$207*$B165+BP$209</f>
        <v>101.41838261322287</v>
      </c>
      <c r="CU165" s="2">
        <f>BQ$207*$B165+BQ$209</f>
        <v>103.9969182168314</v>
      </c>
      <c r="CV165" s="2">
        <f>BR$207*$B165+BR$209</f>
        <v>105.03212427002862</v>
      </c>
      <c r="CW165" s="2">
        <f>BS$207*$B165+BS$209</f>
        <v>101.56381125665618</v>
      </c>
      <c r="CX165" s="2">
        <f>BT$207*$B165+BT$209</f>
        <v>96.09125140749336</v>
      </c>
      <c r="CY165" s="2">
        <f>BU$207*$B165+BU$209</f>
        <v>89.878194974645297</v>
      </c>
      <c r="CZ165" s="2">
        <f>BV$207*$B165+BV$209</f>
        <v>80.830600435303083</v>
      </c>
      <c r="DA165" s="2">
        <f>BW$207*$B165+BW$209</f>
        <v>68.984739242640927</v>
      </c>
      <c r="DD165" s="2">
        <f>BZ$207*$B165+BZ$209</f>
        <v>88.30361519792055</v>
      </c>
      <c r="DE165" s="2">
        <f>CA$207*$B165+CA$209</f>
        <v>90.912548239146574</v>
      </c>
      <c r="DF165" s="2">
        <f>CB$207*$B165+CB$209</f>
        <v>92.770518792749314</v>
      </c>
      <c r="DG165" s="2">
        <f>CC$207*$B165+CC$209</f>
        <v>92.946218197929966</v>
      </c>
      <c r="DH165" s="2">
        <f>CD$207*$B165+CD$209</f>
        <v>94.512756370978025</v>
      </c>
      <c r="DI165" s="2">
        <f>CE$207*$B165+CE$209</f>
        <v>97.387694349391154</v>
      </c>
      <c r="DJ165" s="2">
        <f>CF$207*$B165+CF$209</f>
        <v>98.112041374480398</v>
      </c>
      <c r="DK165" s="2">
        <f>CG$207*$B165+CG$209</f>
        <v>97.84540657904391</v>
      </c>
      <c r="DL165" s="2">
        <f>CH$207*$B165+CH$209</f>
        <v>94.058124049355087</v>
      </c>
      <c r="DM165" s="2">
        <f>CI$207*$B165+CI$209</f>
        <v>89.766330162559882</v>
      </c>
      <c r="DN165" s="2">
        <f>CJ$207*$B165+CJ$209</f>
        <v>83.504507983982023</v>
      </c>
      <c r="DO165" s="2">
        <f>CK$207*$B165+CK$209</f>
        <v>75.187239428816525</v>
      </c>
      <c r="DP165" s="2">
        <f>CL$207*$B165+CL$209</f>
        <v>65.147777211309844</v>
      </c>
      <c r="DS165" s="2">
        <f>POWER(10,($B165-C$227)/C$228)/(1+POWER(10,($B165-C$227)/C$228))</f>
        <v>0.99416750585881153</v>
      </c>
      <c r="DT165" s="2">
        <f>POWER(10,($B165-D$227)/D$228)/(1+POWER(10,($B165-D$227)/D$228))</f>
        <v>0.99534701241205303</v>
      </c>
      <c r="DU165" s="2">
        <f>POWER(10,($B165-E$227)/E$228)/(1+POWER(10,($B165-E$227)/E$228))</f>
        <v>0.99548827047145105</v>
      </c>
      <c r="DV165" s="2">
        <f>POWER(10,($B165-F$227)/F$228)/(1+POWER(10,($B165-F$227)/F$228))</f>
        <v>0.99594942397590736</v>
      </c>
      <c r="DW165" s="2">
        <f>POWER(10,($B165-G$227)/G$228)/(1+POWER(10,($B165-G$227)/G$228))</f>
        <v>0.99571450235150338</v>
      </c>
      <c r="DX165" s="2">
        <f>POWER(10,($B165-H$227)/H$228)/(1+POWER(10,($B165-H$227)/H$228))</f>
        <v>0.99557213703675684</v>
      </c>
      <c r="DY165" s="2">
        <f>POWER(10,($B165-I$227)/I$228)/(1+POWER(10,($B165-I$227)/I$228))</f>
        <v>0.9958284600304308</v>
      </c>
      <c r="DZ165" s="2">
        <f>POWER(10,($B165-J$227)/J$228)/(1+POWER(10,($B165-J$227)/J$228))</f>
        <v>0.99568071971209571</v>
      </c>
      <c r="EA165" s="2">
        <f>POWER(10,($B165-K$227)/K$228)/(1+POWER(10,($B165-K$227)/K$228))</f>
        <v>0.99574999244990492</v>
      </c>
      <c r="EB165" s="2">
        <f>POWER(10,($B165-L$227)/L$228)/(1+POWER(10,($B165-L$227)/L$228))</f>
        <v>0.99558222467673252</v>
      </c>
      <c r="EC165" s="2">
        <f>POWER(10,($B165-M$227)/M$228)/(1+POWER(10,($B165-M$227)/M$228))</f>
        <v>0.99538445848343227</v>
      </c>
      <c r="ED165" s="2">
        <f>POWER(10,($B165-N$227)/N$228)/(1+POWER(10,($B165-N$227)/N$228))</f>
        <v>0.99612197505234934</v>
      </c>
      <c r="EE165" s="2">
        <f>POWER(10,($B165-O$227)/O$228)/(1+POWER(10,($B165-O$227)/O$228))</f>
        <v>0.99564003296948278</v>
      </c>
    </row>
    <row r="166" spans="2:135" x14ac:dyDescent="0.25">
      <c r="B166" s="2">
        <v>160</v>
      </c>
      <c r="C166">
        <v>88.965999999999994</v>
      </c>
      <c r="D166">
        <v>91.12</v>
      </c>
      <c r="E166">
        <v>94.373000000000005</v>
      </c>
      <c r="F166">
        <v>93.932000000000002</v>
      </c>
      <c r="G166">
        <v>94.881</v>
      </c>
      <c r="H166">
        <v>99.626999999999995</v>
      </c>
      <c r="I166">
        <v>99.915000000000006</v>
      </c>
      <c r="J166">
        <v>101.932</v>
      </c>
      <c r="K166">
        <v>97.831000000000003</v>
      </c>
      <c r="L166">
        <v>95.424000000000007</v>
      </c>
      <c r="M166">
        <v>91.254000000000005</v>
      </c>
      <c r="N166">
        <v>81.704899999999995</v>
      </c>
      <c r="O166">
        <v>72.444400000000002</v>
      </c>
      <c r="R166" s="5">
        <f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88.256486880160367</v>
      </c>
      <c r="S166" s="5">
        <f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91.271201983094869</v>
      </c>
      <c r="T166" s="5">
        <f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93.465901001428094</v>
      </c>
      <c r="U166" s="5">
        <f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93.517727369319104</v>
      </c>
      <c r="V166" s="5">
        <f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95.758169635643839</v>
      </c>
      <c r="W166" s="5">
        <f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99.323862078929039</v>
      </c>
      <c r="X166" s="5">
        <f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100.02906913346631</v>
      </c>
      <c r="Y166" s="5">
        <f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100.19266294609803</v>
      </c>
      <c r="Z166" s="5">
        <f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97.200408482195215</v>
      </c>
      <c r="AA166" s="5">
        <f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94.324904229753329</v>
      </c>
      <c r="AB166" s="5">
        <f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90.383388936927091</v>
      </c>
      <c r="AC166" s="5">
        <f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80.70334666301504</v>
      </c>
      <c r="AD166" s="5">
        <f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72.870430482775561</v>
      </c>
      <c r="AE166" s="5"/>
      <c r="AG166" s="5">
        <f t="shared" si="52"/>
        <v>0.70951311983962739</v>
      </c>
      <c r="AH166" s="5">
        <f t="shared" si="53"/>
        <v>-0.15120198309486454</v>
      </c>
      <c r="AI166" s="5">
        <f t="shared" si="54"/>
        <v>0.9070989985719109</v>
      </c>
      <c r="AJ166" s="5">
        <f t="shared" si="55"/>
        <v>0.41427263068089815</v>
      </c>
      <c r="AK166" s="5">
        <f t="shared" si="56"/>
        <v>-0.87716963564383832</v>
      </c>
      <c r="AL166" s="5">
        <f t="shared" si="57"/>
        <v>0.30313792107095594</v>
      </c>
      <c r="AM166" s="5">
        <f t="shared" si="58"/>
        <v>-0.11406913346630176</v>
      </c>
      <c r="AN166" s="5">
        <f t="shared" si="59"/>
        <v>1.739337053901977</v>
      </c>
      <c r="AO166" s="5">
        <f t="shared" si="60"/>
        <v>0.63059151780478828</v>
      </c>
      <c r="AP166" s="5">
        <f t="shared" si="61"/>
        <v>1.0990957702466773</v>
      </c>
      <c r="AQ166" s="5">
        <f t="shared" si="62"/>
        <v>0.87061106307291425</v>
      </c>
      <c r="AR166" s="5">
        <f t="shared" si="63"/>
        <v>1.001553336984955</v>
      </c>
      <c r="AS166" s="5">
        <f t="shared" si="64"/>
        <v>-0.42603048277555899</v>
      </c>
      <c r="AV166" s="2">
        <f t="shared" si="65"/>
        <v>88.256485956988669</v>
      </c>
      <c r="AW166" s="2">
        <f t="shared" si="66"/>
        <v>90.867729978089045</v>
      </c>
      <c r="AX166" s="2">
        <f t="shared" si="67"/>
        <v>92.732735593650318</v>
      </c>
      <c r="AY166" s="2">
        <f t="shared" si="68"/>
        <v>92.907653205167463</v>
      </c>
      <c r="AZ166" s="2">
        <f t="shared" si="69"/>
        <v>94.499277847265901</v>
      </c>
      <c r="BA166" s="2">
        <f t="shared" si="70"/>
        <v>97.384492396571034</v>
      </c>
      <c r="BB166" s="2">
        <f t="shared" si="71"/>
        <v>98.095179101150464</v>
      </c>
      <c r="BC166" s="2">
        <f t="shared" si="72"/>
        <v>97.821295247335897</v>
      </c>
      <c r="BD166" s="2">
        <f t="shared" si="73"/>
        <v>94.022534243495699</v>
      </c>
      <c r="BE166" s="2">
        <f t="shared" si="74"/>
        <v>89.732596536461713</v>
      </c>
      <c r="BF166" s="2">
        <f t="shared" si="75"/>
        <v>83.476045867445507</v>
      </c>
      <c r="BG166" s="2">
        <f t="shared" si="76"/>
        <v>75.16767473649233</v>
      </c>
      <c r="BH166" s="2">
        <f t="shared" si="77"/>
        <v>65.137321078910361</v>
      </c>
      <c r="BK166" s="2" t="str">
        <f>IF(OR($B166&lt;C$229, AND($B166&gt;C$230, $B166&lt;C$231)), C166, "")</f>
        <v/>
      </c>
      <c r="BL166" s="2" t="str">
        <f>IF(OR($B166&lt;D$229, AND($B166&gt;D$230, $B166&lt;D$231)), D166, "")</f>
        <v/>
      </c>
      <c r="BM166" s="2" t="str">
        <f>IF(OR($B166&lt;E$229, AND($B166&gt;E$230, $B166&lt;E$231)), E166, "")</f>
        <v/>
      </c>
      <c r="BN166" s="2" t="str">
        <f>IF(OR($B166&lt;F$229, AND($B166&gt;F$230, $B166&lt;F$231)), F166, "")</f>
        <v/>
      </c>
      <c r="BO166" s="2" t="str">
        <f>IF(OR($B166&lt;G$229, AND($B166&gt;G$230, $B166&lt;G$231)), G166, "")</f>
        <v/>
      </c>
      <c r="BP166" s="2" t="str">
        <f>IF(OR($B166&lt;H$229, AND($B166&gt;H$230, $B166&lt;H$231)), H166, "")</f>
        <v/>
      </c>
      <c r="BQ166" s="2" t="str">
        <f>IF(OR($B166&lt;I$229, AND($B166&gt;I$230, $B166&lt;I$231)), I166, "")</f>
        <v/>
      </c>
      <c r="BR166" s="2" t="str">
        <f>IF(OR($B166&lt;J$229, AND($B166&gt;J$230, $B166&lt;J$231)), J166, "")</f>
        <v/>
      </c>
      <c r="BS166" s="2" t="str">
        <f>IF(OR($B166&lt;K$229, AND($B166&gt;K$230, $B166&lt;K$231)), K166, "")</f>
        <v/>
      </c>
      <c r="BT166" s="2" t="str">
        <f>IF(OR($B166&lt;L$229, AND($B166&gt;L$230, $B166&lt;L$231)), L166, "")</f>
        <v/>
      </c>
      <c r="BU166" s="2" t="str">
        <f>IF(OR($B166&lt;M$229, AND($B166&gt;M$230, $B166&lt;M$231)), M166, "")</f>
        <v/>
      </c>
      <c r="BV166" s="2" t="str">
        <f>IF(OR($B166&lt;N$229, AND($B166&gt;N$230, $B166&lt;N$231)), N166, "")</f>
        <v/>
      </c>
      <c r="BW166" s="2" t="str">
        <f>IF(OR($B166&lt;O$229, AND($B166&gt;O$230, $B166&lt;O$231)), O166, "")</f>
        <v/>
      </c>
      <c r="BZ166" s="2" t="str">
        <f>IF(OR(AND($B166&gt;C$230, $B166&lt;C$231), $B166&gt;C$232), C166, "")</f>
        <v/>
      </c>
      <c r="CA166" s="2" t="str">
        <f>IF(OR(AND($B166&gt;D$230, $B166&lt;D$231), $B166&gt;D$232), D166, "")</f>
        <v/>
      </c>
      <c r="CB166" s="2" t="str">
        <f>IF(OR(AND($B166&gt;E$230, $B166&lt;E$231), $B166&gt;E$232), E166, "")</f>
        <v/>
      </c>
      <c r="CC166" s="2" t="str">
        <f>IF(OR(AND($B166&gt;F$230, $B166&lt;F$231), $B166&gt;F$232), F166, "")</f>
        <v/>
      </c>
      <c r="CD166" s="2" t="str">
        <f>IF(OR(AND($B166&gt;G$230, $B166&lt;G$231), $B166&gt;G$232), G166, "")</f>
        <v/>
      </c>
      <c r="CE166" s="2" t="str">
        <f>IF(OR(AND($B166&gt;H$230, $B166&lt;H$231), $B166&gt;H$232), H166, "")</f>
        <v/>
      </c>
      <c r="CF166" s="2" t="str">
        <f>IF(OR(AND($B166&gt;I$230, $B166&lt;I$231), $B166&gt;I$232), I166, "")</f>
        <v/>
      </c>
      <c r="CG166" s="2" t="str">
        <f>IF(OR(AND($B166&gt;J$230, $B166&lt;J$231), $B166&gt;J$232), J166, "")</f>
        <v/>
      </c>
      <c r="CH166" s="2" t="str">
        <f>IF(OR(AND($B166&gt;K$230, $B166&lt;K$231), $B166&gt;K$232), K166, "")</f>
        <v/>
      </c>
      <c r="CI166" s="2" t="str">
        <f>IF(OR(AND($B166&gt;L$230, $B166&lt;L$231), $B166&gt;L$232), L166, "")</f>
        <v/>
      </c>
      <c r="CJ166" s="2" t="str">
        <f>IF(OR(AND($B166&gt;M$230, $B166&lt;M$231), $B166&gt;M$232), M166, "")</f>
        <v/>
      </c>
      <c r="CK166" s="2" t="str">
        <f>IF(OR(AND($B166&gt;N$230, $B166&lt;N$231), $B166&gt;N$232), N166, "")</f>
        <v/>
      </c>
      <c r="CL166" s="2" t="str">
        <f>IF(OR(AND($B166&gt;O$230, $B166&lt;O$231), $B166&gt;O$232), O166, "")</f>
        <v/>
      </c>
      <c r="CO166" s="2">
        <f>BK$207*$B166+BK$209</f>
        <v>94.664182039938026</v>
      </c>
      <c r="CP166" s="2">
        <f>BL$207*$B166+BL$209</f>
        <v>96.321970438788398</v>
      </c>
      <c r="CQ166" s="2">
        <f>BM$207*$B166+BM$209</f>
        <v>96.315969733970476</v>
      </c>
      <c r="CR166" s="2">
        <f>BN$207*$B166+BN$209</f>
        <v>96.455747584281156</v>
      </c>
      <c r="CS166" s="2">
        <f>BO$207*$B166+BO$209</f>
        <v>98.017967785798845</v>
      </c>
      <c r="CT166" s="2">
        <f>BP$207*$B166+BP$209</f>
        <v>101.45594550736718</v>
      </c>
      <c r="CU166" s="2">
        <f>BQ$207*$B166+BQ$209</f>
        <v>104.04084777110759</v>
      </c>
      <c r="CV166" s="2">
        <f>BR$207*$B166+BR$209</f>
        <v>105.08199606259137</v>
      </c>
      <c r="CW166" s="2">
        <f>BS$207*$B166+BS$209</f>
        <v>101.60611126129466</v>
      </c>
      <c r="CX166" s="2">
        <f>BT$207*$B166+BT$209</f>
        <v>96.12150769635123</v>
      </c>
      <c r="CY166" s="2">
        <f>BU$207*$B166+BU$209</f>
        <v>89.915871127395519</v>
      </c>
      <c r="CZ166" s="2">
        <f>BV$207*$B166+BV$209</f>
        <v>80.87403609463324</v>
      </c>
      <c r="DA166" s="2">
        <f>BW$207*$B166+BW$209</f>
        <v>69.015574255100418</v>
      </c>
      <c r="DD166" s="2">
        <f>BZ$207*$B166+BZ$209</f>
        <v>88.222201549209117</v>
      </c>
      <c r="DE166" s="2">
        <f>CA$207*$B166+CA$209</f>
        <v>90.844476299919648</v>
      </c>
      <c r="DF166" s="2">
        <f>CB$207*$B166+CB$209</f>
        <v>92.717924671590495</v>
      </c>
      <c r="DG166" s="2">
        <f>CC$207*$B166+CC$209</f>
        <v>92.894492636167669</v>
      </c>
      <c r="DH166" s="2">
        <f>CD$207*$B166+CD$209</f>
        <v>94.485466138006927</v>
      </c>
      <c r="DI166" s="2">
        <f>CE$207*$B166+CE$209</f>
        <v>97.367977689471459</v>
      </c>
      <c r="DJ166" s="2">
        <f>CF$207*$B166+CF$209</f>
        <v>98.072464109624931</v>
      </c>
      <c r="DK166" s="2">
        <f>CG$207*$B166+CG$209</f>
        <v>97.792569599538723</v>
      </c>
      <c r="DL166" s="2">
        <f>CH$207*$B166+CH$209</f>
        <v>93.993014438005119</v>
      </c>
      <c r="DM166" s="2">
        <f>CI$207*$B166+CI$209</f>
        <v>89.706741012681405</v>
      </c>
      <c r="DN166" s="2">
        <f>CJ$207*$B166+CJ$209</f>
        <v>83.448812215078917</v>
      </c>
      <c r="DO166" s="2">
        <f>CK$207*$B166+CK$209</f>
        <v>75.14741390112178</v>
      </c>
      <c r="DP166" s="2">
        <f>CL$207*$B166+CL$209</f>
        <v>65.121832306030399</v>
      </c>
      <c r="DS166" s="2">
        <f>POWER(10,($B166-C$227)/C$228)/(1+POWER(10,($B166-C$227)/C$228))</f>
        <v>0.99467797087729393</v>
      </c>
      <c r="DT166" s="2">
        <f>POWER(10,($B166-D$227)/D$228)/(1+POWER(10,($B166-D$227)/D$228))</f>
        <v>0.99575468680023083</v>
      </c>
      <c r="DU166" s="2">
        <f>POWER(10,($B166-E$227)/E$228)/(1+POWER(10,($B166-E$227)/E$228))</f>
        <v>0.99588361963148209</v>
      </c>
      <c r="DV166" s="2">
        <f>POWER(10,($B166-F$227)/F$228)/(1+POWER(10,($B166-F$227)/F$228))</f>
        <v>0.9963045136639902</v>
      </c>
      <c r="DW166" s="2">
        <f>POWER(10,($B166-G$227)/G$228)/(1+POWER(10,($B166-G$227)/G$228))</f>
        <v>0.9960901053598622</v>
      </c>
      <c r="DX166" s="2">
        <f>POWER(10,($B166-H$227)/H$228)/(1+POWER(10,($B166-H$227)/H$228))</f>
        <v>0.99596016704748191</v>
      </c>
      <c r="DY166" s="2">
        <f>POWER(10,($B166-I$227)/I$228)/(1+POWER(10,($B166-I$227)/I$228))</f>
        <v>0.99619411337911856</v>
      </c>
      <c r="DZ166" s="2">
        <f>POWER(10,($B166-J$227)/J$228)/(1+POWER(10,($B166-J$227)/J$228))</f>
        <v>0.99605927188609777</v>
      </c>
      <c r="EA166" s="2">
        <f>POWER(10,($B166-K$227)/K$228)/(1+POWER(10,($B166-K$227)/K$228))</f>
        <v>0.99612249703691069</v>
      </c>
      <c r="EB166" s="2">
        <f>POWER(10,($B166-L$227)/L$228)/(1+POWER(10,($B166-L$227)/L$228))</f>
        <v>0.9959693742492407</v>
      </c>
      <c r="EC166" s="2">
        <f>POWER(10,($B166-M$227)/M$228)/(1+POWER(10,($B166-M$227)/M$228))</f>
        <v>0.99578886589161464</v>
      </c>
      <c r="ED166" s="2">
        <f>POWER(10,($B166-N$227)/N$228)/(1+POWER(10,($B166-N$227)/N$228))</f>
        <v>0.99646199195862761</v>
      </c>
      <c r="EE166" s="2">
        <f>POWER(10,($B166-O$227)/O$228)/(1+POWER(10,($B166-O$227)/O$228))</f>
        <v>0.99602213678190621</v>
      </c>
    </row>
    <row r="167" spans="2:135" x14ac:dyDescent="0.25">
      <c r="B167" s="2">
        <v>161</v>
      </c>
      <c r="C167">
        <v>88.069000000000003</v>
      </c>
      <c r="D167">
        <v>89.9</v>
      </c>
      <c r="E167">
        <v>93.322000000000003</v>
      </c>
      <c r="F167">
        <v>93</v>
      </c>
      <c r="G167">
        <v>96</v>
      </c>
      <c r="H167">
        <v>97.203000000000003</v>
      </c>
      <c r="I167">
        <v>99.457999999999998</v>
      </c>
      <c r="J167">
        <v>98.644000000000005</v>
      </c>
      <c r="K167">
        <v>96.694999999999993</v>
      </c>
      <c r="L167">
        <v>93.39</v>
      </c>
      <c r="M167">
        <v>90.712000000000003</v>
      </c>
      <c r="N167">
        <v>80.786900000000003</v>
      </c>
      <c r="O167">
        <v>71.381</v>
      </c>
      <c r="R167" s="5">
        <f>AV167+(C$209*_xlfn.NORM.DIST($B167,C$214*C$215+C$213,C$219*C$214,FALSE))+(C$211*_xlfn.NORM.DIST($B167,C$214*C$216+C$213,C$220*C$214,FALSE))+(C$210*_xlfn.NORM.DIST($B167,C$214*C$217+C$213,C$221*C$214,FALSE))+(C$212*_xlfn.NORM.DIST($B167,C$214*C$218+C$213,C$222*C$214,FALSE))</f>
        <v>88.172540869291041</v>
      </c>
      <c r="S167" s="5">
        <f>AW167+(D$209*_xlfn.NORM.DIST($B167,D$214*D$215+D$213,D$219*D$214,FALSE))+(D$211*_xlfn.NORM.DIST($B167,D$214*D$216+D$213,D$220*D$214,FALSE))+(D$210*_xlfn.NORM.DIST($B167,D$214*D$217+D$213,D$221*D$214,FALSE))+(D$212*_xlfn.NORM.DIST($B167,D$214*D$218+D$213,D$222*D$214,FALSE))</f>
        <v>91.086322600043147</v>
      </c>
      <c r="T167" s="5">
        <f>AX167+(E$209*_xlfn.NORM.DIST($B167,E$214*E$215+E$213,E$219*E$214,FALSE))+(E$211*_xlfn.NORM.DIST($B167,E$214*E$216+E$213,E$220*E$214,FALSE))+(E$210*_xlfn.NORM.DIST($B167,E$214*E$217+E$213,E$221*E$214,FALSE))+(E$212*_xlfn.NORM.DIST($B167,E$214*E$218+E$213,E$222*E$214,FALSE))</f>
        <v>93.160955943398676</v>
      </c>
      <c r="U167" s="5">
        <f>AY167+(F$209*_xlfn.NORM.DIST($B167,F$214*F$215+F$213,F$219*F$214,FALSE))+(F$211*_xlfn.NORM.DIST($B167,F$214*F$216+F$213,F$220*F$214,FALSE))+(F$210*_xlfn.NORM.DIST($B167,F$214*F$217+F$213,F$221*F$214,FALSE))+(F$212*_xlfn.NORM.DIST($B167,F$214*F$218+F$213,F$222*F$214,FALSE))</f>
        <v>93.245714388554603</v>
      </c>
      <c r="V167" s="5">
        <f>AZ167+(G$209*_xlfn.NORM.DIST($B167,G$214*G$215+G$213,G$219*G$214,FALSE))+(G$211*_xlfn.NORM.DIST($B167,G$214*G$216+G$213,G$220*G$214,FALSE))+(G$210*_xlfn.NORM.DIST($B167,G$214*G$217+G$213,G$221*G$214,FALSE))+(G$212*_xlfn.NORM.DIST($B167,G$214*G$218+G$213,G$222*G$214,FALSE))</f>
        <v>95.324371540135672</v>
      </c>
      <c r="W167" s="5">
        <f>BA167+(H$209*_xlfn.NORM.DIST($B167,H$214*H$215+H$213,H$219*H$214,FALSE))+(H$211*_xlfn.NORM.DIST($B167,H$214*H$216+H$213,H$220*H$214,FALSE))+(H$210*_xlfn.NORM.DIST($B167,H$214*H$217+H$213,H$221*H$214,FALSE))+(H$212*_xlfn.NORM.DIST($B167,H$214*H$218+H$213,H$222*H$214,FALSE))</f>
        <v>98.682655873291054</v>
      </c>
      <c r="X167" s="5">
        <f>BB167+(I$209*_xlfn.NORM.DIST($B167,I$214*I$215+I$213,I$219*I$214,FALSE))+(I$211*_xlfn.NORM.DIST($B167,I$214*I$216+I$213,I$220*I$214,FALSE))+(I$210*_xlfn.NORM.DIST($B167,I$214*I$217+I$213,I$221*I$214,FALSE))+(I$212*_xlfn.NORM.DIST($B167,I$214*I$218+I$213,I$222*I$214,FALSE))</f>
        <v>99.310770528208039</v>
      </c>
      <c r="Y167" s="5">
        <f>BC167+(J$209*_xlfn.NORM.DIST($B167,J$214*J$215+J$213,J$219*J$214,FALSE))+(J$211*_xlfn.NORM.DIST($B167,J$214*J$216+J$213,J$220*J$214,FALSE))+(J$210*_xlfn.NORM.DIST($B167,J$214*J$217+J$213,J$221*J$214,FALSE))+(J$212*_xlfn.NORM.DIST($B167,J$214*J$218+J$213,J$222*J$214,FALSE))</f>
        <v>99.360258257518012</v>
      </c>
      <c r="Z167" s="5">
        <f>BD167+(K$209*_xlfn.NORM.DIST($B167,K$214*K$215+K$213,K$219*K$214,FALSE))+(K$211*_xlfn.NORM.DIST($B167,K$214*K$216+K$213,K$220*K$214,FALSE))+(K$210*_xlfn.NORM.DIST($B167,K$214*K$217+K$213,K$221*K$214,FALSE))+(K$212*_xlfn.NORM.DIST($B167,K$214*K$218+K$213,K$222*K$214,FALSE))</f>
        <v>96.154146043113002</v>
      </c>
      <c r="AA167" s="5">
        <f>BE167+(L$209*_xlfn.NORM.DIST($B167,L$214*L$215+L$213,L$219*L$214,FALSE))+(L$211*_xlfn.NORM.DIST($B167,L$214*L$216+L$213,L$220*L$214,FALSE))+(L$210*_xlfn.NORM.DIST($B167,L$214*L$217+L$213,L$221*L$214,FALSE))+(L$212*_xlfn.NORM.DIST($B167,L$214*L$218+L$213,L$222*L$214,FALSE))</f>
        <v>92.98005374903066</v>
      </c>
      <c r="AB167" s="5">
        <f>BF167+(M$209*_xlfn.NORM.DIST($B167,M$214*M$215+M$213,M$219*M$214,FALSE))+(M$211*_xlfn.NORM.DIST($B167,M$214*M$216+M$213,M$220*M$214,FALSE))+(M$210*_xlfn.NORM.DIST($B167,M$214*M$217+M$213,M$221*M$214,FALSE))+(M$212*_xlfn.NORM.DIST($B167,M$214*M$218+M$213,M$222*M$214,FALSE))</f>
        <v>88.811223736911231</v>
      </c>
      <c r="AC167" s="5">
        <f>BG167+(N$209*_xlfn.NORM.DIST($B167,N$214*N$215+N$213,N$219*N$214,FALSE))+(N$211*_xlfn.NORM.DIST($B167,N$214*N$216+N$213,N$220*N$214,FALSE))+(N$210*_xlfn.NORM.DIST($B167,N$214*N$217+N$213,N$221*N$214,FALSE))+(N$212*_xlfn.NORM.DIST($B167,N$214*N$218+N$213,N$222*N$214,FALSE))</f>
        <v>79.40292905841126</v>
      </c>
      <c r="AD167" s="5">
        <f>BH167+(O$209*_xlfn.NORM.DIST($B167,O$214*O$215+O$213,O$219*O$214,FALSE))+(O$211*_xlfn.NORM.DIST($B167,O$214*O$216+O$213,O$220*O$214,FALSE))+(O$210*_xlfn.NORM.DIST($B167,O$214*O$217+O$213,O$221*O$214,FALSE))+(O$212*_xlfn.NORM.DIST($B167,O$214*O$218+O$213,O$222*O$214,FALSE))</f>
        <v>71.700743987404579</v>
      </c>
      <c r="AE167" s="5"/>
      <c r="AG167" s="5">
        <f t="shared" si="52"/>
        <v>-0.10354086929103801</v>
      </c>
      <c r="AH167" s="5">
        <f t="shared" si="53"/>
        <v>-1.1863226000431411</v>
      </c>
      <c r="AI167" s="5">
        <f t="shared" si="54"/>
        <v>0.1610440566013267</v>
      </c>
      <c r="AJ167" s="5">
        <f t="shared" si="55"/>
        <v>-0.24571438855460315</v>
      </c>
      <c r="AK167" s="5">
        <f t="shared" si="56"/>
        <v>0.67562845986432762</v>
      </c>
      <c r="AL167" s="5">
        <f t="shared" si="57"/>
        <v>-1.4796558732910512</v>
      </c>
      <c r="AM167" s="5">
        <f t="shared" si="58"/>
        <v>0.14722947179195955</v>
      </c>
      <c r="AN167" s="5">
        <f t="shared" si="59"/>
        <v>-0.71625825751800676</v>
      </c>
      <c r="AO167" s="5">
        <f t="shared" si="60"/>
        <v>0.54085395688699123</v>
      </c>
      <c r="AP167" s="5">
        <f t="shared" si="61"/>
        <v>0.40994625096934101</v>
      </c>
      <c r="AQ167" s="5">
        <f t="shared" si="62"/>
        <v>1.9007762630887726</v>
      </c>
      <c r="AR167" s="5">
        <f t="shared" si="63"/>
        <v>1.3839709415887427</v>
      </c>
      <c r="AS167" s="5">
        <f t="shared" si="64"/>
        <v>-0.31974398740457843</v>
      </c>
      <c r="AV167" s="2">
        <f t="shared" si="65"/>
        <v>88.172540013726831</v>
      </c>
      <c r="AW167" s="2">
        <f t="shared" si="66"/>
        <v>90.797916122244999</v>
      </c>
      <c r="AX167" s="2">
        <f t="shared" si="67"/>
        <v>92.67902763681559</v>
      </c>
      <c r="AY167" s="2">
        <f t="shared" si="68"/>
        <v>92.854942098609371</v>
      </c>
      <c r="AZ167" s="2">
        <f t="shared" si="69"/>
        <v>94.4709420873657</v>
      </c>
      <c r="BA167" s="2">
        <f t="shared" si="70"/>
        <v>97.363539091351484</v>
      </c>
      <c r="BB167" s="2">
        <f t="shared" si="71"/>
        <v>98.053900053083808</v>
      </c>
      <c r="BC167" s="2">
        <f t="shared" si="72"/>
        <v>97.766309071313316</v>
      </c>
      <c r="BD167" s="2">
        <f t="shared" si="73"/>
        <v>93.955216362621243</v>
      </c>
      <c r="BE167" s="2">
        <f t="shared" si="74"/>
        <v>89.671071133280421</v>
      </c>
      <c r="BF167" s="2">
        <f t="shared" si="75"/>
        <v>83.41832177596288</v>
      </c>
      <c r="BG167" s="2">
        <f t="shared" si="76"/>
        <v>75.126340971714768</v>
      </c>
      <c r="BH167" s="2">
        <f t="shared" si="77"/>
        <v>65.11022433683307</v>
      </c>
      <c r="BK167" s="2" t="str">
        <f>IF(OR($B167&lt;C$229, AND($B167&gt;C$230, $B167&lt;C$231)), C167, "")</f>
        <v/>
      </c>
      <c r="BL167" s="2" t="str">
        <f>IF(OR($B167&lt;D$229, AND($B167&gt;D$230, $B167&lt;D$231)), D167, "")</f>
        <v/>
      </c>
      <c r="BM167" s="2" t="str">
        <f>IF(OR($B167&lt;E$229, AND($B167&gt;E$230, $B167&lt;E$231)), E167, "")</f>
        <v/>
      </c>
      <c r="BN167" s="2" t="str">
        <f>IF(OR($B167&lt;F$229, AND($B167&gt;F$230, $B167&lt;F$231)), F167, "")</f>
        <v/>
      </c>
      <c r="BO167" s="2" t="str">
        <f>IF(OR($B167&lt;G$229, AND($B167&gt;G$230, $B167&lt;G$231)), G167, "")</f>
        <v/>
      </c>
      <c r="BP167" s="2" t="str">
        <f>IF(OR($B167&lt;H$229, AND($B167&gt;H$230, $B167&lt;H$231)), H167, "")</f>
        <v/>
      </c>
      <c r="BQ167" s="2" t="str">
        <f>IF(OR($B167&lt;I$229, AND($B167&gt;I$230, $B167&lt;I$231)), I167, "")</f>
        <v/>
      </c>
      <c r="BR167" s="2" t="str">
        <f>IF(OR($B167&lt;J$229, AND($B167&gt;J$230, $B167&lt;J$231)), J167, "")</f>
        <v/>
      </c>
      <c r="BS167" s="2" t="str">
        <f>IF(OR($B167&lt;K$229, AND($B167&gt;K$230, $B167&lt;K$231)), K167, "")</f>
        <v/>
      </c>
      <c r="BT167" s="2" t="str">
        <f>IF(OR($B167&lt;L$229, AND($B167&gt;L$230, $B167&lt;L$231)), L167, "")</f>
        <v/>
      </c>
      <c r="BU167" s="2" t="str">
        <f>IF(OR($B167&lt;M$229, AND($B167&gt;M$230, $B167&lt;M$231)), M167, "")</f>
        <v/>
      </c>
      <c r="BV167" s="2" t="str">
        <f>IF(OR($B167&lt;N$229, AND($B167&gt;N$230, $B167&lt;N$231)), N167, "")</f>
        <v/>
      </c>
      <c r="BW167" s="2" t="str">
        <f>IF(OR($B167&lt;O$229, AND($B167&gt;O$230, $B167&lt;O$231)), O167, "")</f>
        <v/>
      </c>
      <c r="BZ167" s="2" t="str">
        <f>IF(OR(AND($B167&gt;C$230, $B167&lt;C$231), $B167&gt;C$232), C167, "")</f>
        <v/>
      </c>
      <c r="CA167" s="2" t="str">
        <f>IF(OR(AND($B167&gt;D$230, $B167&lt;D$231), $B167&gt;D$232), D167, "")</f>
        <v/>
      </c>
      <c r="CB167" s="2" t="str">
        <f>IF(OR(AND($B167&gt;E$230, $B167&lt;E$231), $B167&gt;E$232), E167, "")</f>
        <v/>
      </c>
      <c r="CC167" s="2" t="str">
        <f>IF(OR(AND($B167&gt;F$230, $B167&lt;F$231), $B167&gt;F$232), F167, "")</f>
        <v/>
      </c>
      <c r="CD167" s="2" t="str">
        <f>IF(OR(AND($B167&gt;G$230, $B167&lt;G$231), $B167&gt;G$232), G167, "")</f>
        <v/>
      </c>
      <c r="CE167" s="2" t="str">
        <f>IF(OR(AND($B167&gt;H$230, $B167&lt;H$231), $B167&gt;H$232), H167, "")</f>
        <v/>
      </c>
      <c r="CF167" s="2" t="str">
        <f>IF(OR(AND($B167&gt;I$230, $B167&lt;I$231), $B167&gt;I$232), I167, "")</f>
        <v/>
      </c>
      <c r="CG167" s="2" t="str">
        <f>IF(OR(AND($B167&gt;J$230, $B167&lt;J$231), $B167&gt;J$232), J167, "")</f>
        <v/>
      </c>
      <c r="CH167" s="2" t="str">
        <f>IF(OR(AND($B167&gt;K$230, $B167&lt;K$231), $B167&gt;K$232), K167, "")</f>
        <v/>
      </c>
      <c r="CI167" s="2" t="str">
        <f>IF(OR(AND($B167&gt;L$230, $B167&lt;L$231), $B167&gt;L$232), L167, "")</f>
        <v/>
      </c>
      <c r="CJ167" s="2" t="str">
        <f>IF(OR(AND($B167&gt;M$230, $B167&lt;M$231), $B167&gt;M$232), M167, "")</f>
        <v/>
      </c>
      <c r="CK167" s="2" t="str">
        <f>IF(OR(AND($B167&gt;N$230, $B167&lt;N$231), $B167&gt;N$232), N167, "")</f>
        <v/>
      </c>
      <c r="CL167" s="2" t="str">
        <f>IF(OR(AND($B167&gt;O$230, $B167&lt;O$231), $B167&gt;O$232), O167, "")</f>
        <v/>
      </c>
      <c r="CO167" s="2">
        <f>BK$207*$B167+BK$209</f>
        <v>94.679496276975854</v>
      </c>
      <c r="CP167" s="2">
        <f>BL$207*$B167+BL$209</f>
        <v>96.330380145856225</v>
      </c>
      <c r="CQ167" s="2">
        <f>BM$207*$B167+BM$209</f>
        <v>96.312495183592603</v>
      </c>
      <c r="CR167" s="2">
        <f>BN$207*$B167+BN$209</f>
        <v>96.454012403287777</v>
      </c>
      <c r="CS167" s="2">
        <f>BO$207*$B167+BO$209</f>
        <v>98.037051093917597</v>
      </c>
      <c r="CT167" s="2">
        <f>BP$207*$B167+BP$209</f>
        <v>101.49350840151146</v>
      </c>
      <c r="CU167" s="2">
        <f>BQ$207*$B167+BQ$209</f>
        <v>104.0847773253838</v>
      </c>
      <c r="CV167" s="2">
        <f>BR$207*$B167+BR$209</f>
        <v>105.13186785515411</v>
      </c>
      <c r="CW167" s="2">
        <f>BS$207*$B167+BS$209</f>
        <v>101.64841126593313</v>
      </c>
      <c r="CX167" s="2">
        <f>BT$207*$B167+BT$209</f>
        <v>96.151763985209101</v>
      </c>
      <c r="CY167" s="2">
        <f>BU$207*$B167+BU$209</f>
        <v>89.953547280145756</v>
      </c>
      <c r="CZ167" s="2">
        <f>BV$207*$B167+BV$209</f>
        <v>80.917471753963412</v>
      </c>
      <c r="DA167" s="2">
        <f>BW$207*$B167+BW$209</f>
        <v>69.046409267559895</v>
      </c>
      <c r="DD167" s="2">
        <f>BZ$207*$B167+BZ$209</f>
        <v>88.140787900497671</v>
      </c>
      <c r="DE167" s="2">
        <f>CA$207*$B167+CA$209</f>
        <v>90.776404360692737</v>
      </c>
      <c r="DF167" s="2">
        <f>CB$207*$B167+CB$209</f>
        <v>92.66533055043169</v>
      </c>
      <c r="DG167" s="2">
        <f>CC$207*$B167+CC$209</f>
        <v>92.842767074405387</v>
      </c>
      <c r="DH167" s="2">
        <f>CD$207*$B167+CD$209</f>
        <v>94.45817590503583</v>
      </c>
      <c r="DI167" s="2">
        <f>CE$207*$B167+CE$209</f>
        <v>97.348261029551765</v>
      </c>
      <c r="DJ167" s="2">
        <f>CF$207*$B167+CF$209</f>
        <v>98.032886844769465</v>
      </c>
      <c r="DK167" s="2">
        <f>CG$207*$B167+CG$209</f>
        <v>97.739732620033521</v>
      </c>
      <c r="DL167" s="2">
        <f>CH$207*$B167+CH$209</f>
        <v>93.927904826655151</v>
      </c>
      <c r="DM167" s="2">
        <f>CI$207*$B167+CI$209</f>
        <v>89.647151862802929</v>
      </c>
      <c r="DN167" s="2">
        <f>CJ$207*$B167+CJ$209</f>
        <v>83.39311644617581</v>
      </c>
      <c r="DO167" s="2">
        <f>CK$207*$B167+CK$209</f>
        <v>75.107588373427021</v>
      </c>
      <c r="DP167" s="2">
        <f>CL$207*$B167+CL$209</f>
        <v>65.095887400750954</v>
      </c>
      <c r="DS167" s="2">
        <f>POWER(10,($B167-C$227)/C$228)/(1+POWER(10,($B167-C$227)/C$228))</f>
        <v>0.99514397777038344</v>
      </c>
      <c r="DT167" s="2">
        <f>POWER(10,($B167-D$227)/D$228)/(1+POWER(10,($B167-D$227)/D$228))</f>
        <v>0.99612678153734069</v>
      </c>
      <c r="DU167" s="2">
        <f>POWER(10,($B167-E$227)/E$228)/(1+POWER(10,($B167-E$227)/E$228))</f>
        <v>0.99624445623886626</v>
      </c>
      <c r="DV167" s="2">
        <f>POWER(10,($B167-F$227)/F$228)/(1+POWER(10,($B167-F$227)/F$228))</f>
        <v>0.99662858014474665</v>
      </c>
      <c r="DW167" s="2">
        <f>POWER(10,($B167-G$227)/G$228)/(1+POWER(10,($B167-G$227)/G$228))</f>
        <v>0.99643290652618122</v>
      </c>
      <c r="DX167" s="2">
        <f>POWER(10,($B167-H$227)/H$228)/(1+POWER(10,($B167-H$227)/H$228))</f>
        <v>0.99631431844018137</v>
      </c>
      <c r="DY167" s="2">
        <f>POWER(10,($B167-I$227)/I$228)/(1+POWER(10,($B167-I$227)/I$228))</f>
        <v>0.99652782739845336</v>
      </c>
      <c r="DZ167" s="2">
        <f>POWER(10,($B167-J$227)/J$228)/(1+POWER(10,($B167-J$227)/J$228))</f>
        <v>0.9964047666290613</v>
      </c>
      <c r="EA167" s="2">
        <f>POWER(10,($B167-K$227)/K$228)/(1+POWER(10,($B167-K$227)/K$228))</f>
        <v>0.99646246833923335</v>
      </c>
      <c r="EB167" s="2">
        <f>POWER(10,($B167-L$227)/L$228)/(1+POWER(10,($B167-L$227)/L$228))</f>
        <v>0.99632272147402878</v>
      </c>
      <c r="EC167" s="2">
        <f>POWER(10,($B167-M$227)/M$228)/(1+POWER(10,($B167-M$227)/M$228))</f>
        <v>0.99615797644621806</v>
      </c>
      <c r="ED167" s="2">
        <f>POWER(10,($B167-N$227)/N$228)/(1+POWER(10,($B167-N$227)/N$228))</f>
        <v>0.99677229351098851</v>
      </c>
      <c r="EE167" s="2">
        <f>POWER(10,($B167-O$227)/O$228)/(1+POWER(10,($B167-O$227)/O$228))</f>
        <v>0.99637087540191172</v>
      </c>
    </row>
    <row r="168" spans="2:135" x14ac:dyDescent="0.25">
      <c r="B168" s="2">
        <v>162</v>
      </c>
      <c r="C168">
        <v>87.775999999999996</v>
      </c>
      <c r="D168">
        <v>90.6</v>
      </c>
      <c r="E168">
        <v>93.661000000000001</v>
      </c>
      <c r="F168">
        <v>92.338999999999999</v>
      </c>
      <c r="G168">
        <v>94.39</v>
      </c>
      <c r="H168">
        <v>97.22</v>
      </c>
      <c r="I168">
        <v>99.168999999999997</v>
      </c>
      <c r="J168">
        <v>98.745999999999995</v>
      </c>
      <c r="K168">
        <v>95.644000000000005</v>
      </c>
      <c r="L168">
        <v>91.983000000000004</v>
      </c>
      <c r="M168">
        <v>88.034000000000006</v>
      </c>
      <c r="N168">
        <v>79.377099999999999</v>
      </c>
      <c r="O168">
        <v>71.444400000000002</v>
      </c>
      <c r="R168" s="5">
        <f>AV168+(C$209*_xlfn.NORM.DIST($B168,C$214*C$215+C$213,C$219*C$214,FALSE))+(C$211*_xlfn.NORM.DIST($B168,C$214*C$216+C$213,C$220*C$214,FALSE))+(C$210*_xlfn.NORM.DIST($B168,C$214*C$217+C$213,C$221*C$214,FALSE))+(C$212*_xlfn.NORM.DIST($B168,C$214*C$218+C$213,C$222*C$214,FALSE))</f>
        <v>88.088774222928848</v>
      </c>
      <c r="S168" s="5">
        <f>AW168+(D$209*_xlfn.NORM.DIST($B168,D$214*D$215+D$213,D$219*D$214,FALSE))+(D$211*_xlfn.NORM.DIST($B168,D$214*D$216+D$213,D$220*D$214,FALSE))+(D$210*_xlfn.NORM.DIST($B168,D$214*D$217+D$213,D$221*D$214,FALSE))+(D$212*_xlfn.NORM.DIST($B168,D$214*D$218+D$213,D$222*D$214,FALSE))</f>
        <v>90.924061742085698</v>
      </c>
      <c r="T168" s="5">
        <f>AX168+(E$209*_xlfn.NORM.DIST($B168,E$214*E$215+E$213,E$219*E$214,FALSE))+(E$211*_xlfn.NORM.DIST($B168,E$214*E$216+E$213,E$220*E$214,FALSE))+(E$210*_xlfn.NORM.DIST($B168,E$214*E$217+E$213,E$221*E$214,FALSE))+(E$212*_xlfn.NORM.DIST($B168,E$214*E$218+E$213,E$222*E$214,FALSE))</f>
        <v>92.925989000979044</v>
      </c>
      <c r="U168" s="5">
        <f>AY168+(F$209*_xlfn.NORM.DIST($B168,F$214*F$215+F$213,F$219*F$214,FALSE))+(F$211*_xlfn.NORM.DIST($B168,F$214*F$216+F$213,F$220*F$214,FALSE))+(F$210*_xlfn.NORM.DIST($B168,F$214*F$217+F$213,F$221*F$214,FALSE))+(F$212*_xlfn.NORM.DIST($B168,F$214*F$218+F$213,F$222*F$214,FALSE))</f>
        <v>93.039946879626683</v>
      </c>
      <c r="V168" s="5">
        <f>AZ168+(G$209*_xlfn.NORM.DIST($B168,G$214*G$215+G$213,G$219*G$214,FALSE))+(G$211*_xlfn.NORM.DIST($B168,G$214*G$216+G$213,G$220*G$214,FALSE))+(G$210*_xlfn.NORM.DIST($B168,G$214*G$217+G$213,G$221*G$214,FALSE))+(G$212*_xlfn.NORM.DIST($B168,G$214*G$218+G$213,G$222*G$214,FALSE))</f>
        <v>94.992208403991341</v>
      </c>
      <c r="W168" s="5">
        <f>BA168+(H$209*_xlfn.NORM.DIST($B168,H$214*H$215+H$213,H$219*H$214,FALSE))+(H$211*_xlfn.NORM.DIST($B168,H$214*H$216+H$213,H$220*H$214,FALSE))+(H$210*_xlfn.NORM.DIST($B168,H$214*H$217+H$213,H$221*H$214,FALSE))+(H$212*_xlfn.NORM.DIST($B168,H$214*H$218+H$213,H$222*H$214,FALSE))</f>
        <v>98.194673084544135</v>
      </c>
      <c r="X168" s="5">
        <f>BB168+(I$209*_xlfn.NORM.DIST($B168,I$214*I$215+I$213,I$219*I$214,FALSE))+(I$211*_xlfn.NORM.DIST($B168,I$214*I$216+I$213,I$220*I$214,FALSE))+(I$210*_xlfn.NORM.DIST($B168,I$214*I$217+I$213,I$221*I$214,FALSE))+(I$212*_xlfn.NORM.DIST($B168,I$214*I$218+I$213,I$222*I$214,FALSE))</f>
        <v>98.788271902985429</v>
      </c>
      <c r="Y168" s="5">
        <f>BC168+(J$209*_xlfn.NORM.DIST($B168,J$214*J$215+J$213,J$219*J$214,FALSE))+(J$211*_xlfn.NORM.DIST($B168,J$214*J$216+J$213,J$220*J$214,FALSE))+(J$210*_xlfn.NORM.DIST($B168,J$214*J$217+J$213,J$221*J$214,FALSE))+(J$212*_xlfn.NORM.DIST($B168,J$214*J$218+J$213,J$222*J$214,FALSE))</f>
        <v>98.728893119957661</v>
      </c>
      <c r="Z168" s="5">
        <f>BD168+(K$209*_xlfn.NORM.DIST($B168,K$214*K$215+K$213,K$219*K$214,FALSE))+(K$211*_xlfn.NORM.DIST($B168,K$214*K$216+K$213,K$220*K$214,FALSE))+(K$210*_xlfn.NORM.DIST($B168,K$214*K$217+K$213,K$221*K$214,FALSE))+(K$212*_xlfn.NORM.DIST($B168,K$214*K$218+K$213,K$222*K$214,FALSE))</f>
        <v>95.333852661123871</v>
      </c>
      <c r="AA168" s="5">
        <f>BE168+(L$209*_xlfn.NORM.DIST($B168,L$214*L$215+L$213,L$219*L$214,FALSE))+(L$211*_xlfn.NORM.DIST($B168,L$214*L$216+L$213,L$220*L$214,FALSE))+(L$210*_xlfn.NORM.DIST($B168,L$214*L$217+L$213,L$221*L$214,FALSE))+(L$212*_xlfn.NORM.DIST($B168,L$214*L$218+L$213,L$222*L$214,FALSE))</f>
        <v>91.875973200921649</v>
      </c>
      <c r="AB168" s="5">
        <f>BF168+(M$209*_xlfn.NORM.DIST($B168,M$214*M$215+M$213,M$219*M$214,FALSE))+(M$211*_xlfn.NORM.DIST($B168,M$214*M$216+M$213,M$220*M$214,FALSE))+(M$210*_xlfn.NORM.DIST($B168,M$214*M$217+M$213,M$221*M$214,FALSE))+(M$212*_xlfn.NORM.DIST($B168,M$214*M$218+M$213,M$222*M$214,FALSE))</f>
        <v>87.36661825859295</v>
      </c>
      <c r="AC168" s="5">
        <f>BG168+(N$209*_xlfn.NORM.DIST($B168,N$214*N$215+N$213,N$219*N$214,FALSE))+(N$211*_xlfn.NORM.DIST($B168,N$214*N$216+N$213,N$220*N$214,FALSE))+(N$210*_xlfn.NORM.DIST($B168,N$214*N$217+N$213,N$221*N$214,FALSE))+(N$212*_xlfn.NORM.DIST($B168,N$214*N$218+N$213,N$222*N$214,FALSE))</f>
        <v>78.232710542394315</v>
      </c>
      <c r="AD168" s="5">
        <f>BH168+(O$209*_xlfn.NORM.DIST($B168,O$214*O$215+O$213,O$219*O$214,FALSE))+(O$211*_xlfn.NORM.DIST($B168,O$214*O$216+O$213,O$220*O$214,FALSE))+(O$210*_xlfn.NORM.DIST($B168,O$214*O$217+O$213,O$221*O$214,FALSE))+(O$212*_xlfn.NORM.DIST($B168,O$214*O$218+O$213,O$222*O$214,FALSE))</f>
        <v>70.437479234017573</v>
      </c>
      <c r="AE168" s="5"/>
      <c r="AG168" s="5">
        <f t="shared" si="52"/>
        <v>-0.31277422292885149</v>
      </c>
      <c r="AH168" s="5">
        <f t="shared" si="53"/>
        <v>-0.32406174208570349</v>
      </c>
      <c r="AI168" s="5">
        <f t="shared" si="54"/>
        <v>0.73501099902095746</v>
      </c>
      <c r="AJ168" s="5">
        <f t="shared" si="55"/>
        <v>-0.70094687962668445</v>
      </c>
      <c r="AK168" s="5">
        <f t="shared" si="56"/>
        <v>-0.6022084039913409</v>
      </c>
      <c r="AL168" s="5">
        <f t="shared" si="57"/>
        <v>-0.97467308454413626</v>
      </c>
      <c r="AM168" s="5">
        <f t="shared" si="58"/>
        <v>0.38072809701456833</v>
      </c>
      <c r="AN168" s="5">
        <f t="shared" si="59"/>
        <v>1.7106880042334183E-2</v>
      </c>
      <c r="AO168" s="5">
        <f t="shared" si="60"/>
        <v>0.31014733887613488</v>
      </c>
      <c r="AP168" s="5">
        <f t="shared" si="61"/>
        <v>0.10702679907835488</v>
      </c>
      <c r="AQ168" s="5">
        <f t="shared" si="62"/>
        <v>0.66738174140705553</v>
      </c>
      <c r="AR168" s="5">
        <f t="shared" si="63"/>
        <v>1.1443894576056834</v>
      </c>
      <c r="AS168" s="5">
        <f t="shared" si="64"/>
        <v>1.0069207659824286</v>
      </c>
      <c r="AV168" s="2">
        <f t="shared" si="65"/>
        <v>88.08877346797361</v>
      </c>
      <c r="AW168" s="2">
        <f t="shared" si="66"/>
        <v>90.728228326808832</v>
      </c>
      <c r="AX168" s="2">
        <f t="shared" si="67"/>
        <v>92.625400744685194</v>
      </c>
      <c r="AY168" s="2">
        <f t="shared" si="68"/>
        <v>92.802302316181596</v>
      </c>
      <c r="AZ168" s="2">
        <f t="shared" si="69"/>
        <v>94.442683135242461</v>
      </c>
      <c r="BA168" s="2">
        <f t="shared" si="70"/>
        <v>97.342675248677452</v>
      </c>
      <c r="BB168" s="2">
        <f t="shared" si="71"/>
        <v>98.012744228839423</v>
      </c>
      <c r="BC168" s="2">
        <f t="shared" si="72"/>
        <v>97.711478199603334</v>
      </c>
      <c r="BD168" s="2">
        <f t="shared" si="73"/>
        <v>93.888058027684011</v>
      </c>
      <c r="BE168" s="2">
        <f t="shared" si="74"/>
        <v>89.609685821290626</v>
      </c>
      <c r="BF168" s="2">
        <f t="shared" si="75"/>
        <v>83.360743267743644</v>
      </c>
      <c r="BG168" s="2">
        <f t="shared" si="76"/>
        <v>75.085115443061071</v>
      </c>
      <c r="BH168" s="2">
        <f t="shared" si="77"/>
        <v>65.083210103469114</v>
      </c>
      <c r="BK168" s="2" t="str">
        <f>IF(OR($B168&lt;C$229, AND($B168&gt;C$230, $B168&lt;C$231)), C168, "")</f>
        <v/>
      </c>
      <c r="BL168" s="2" t="str">
        <f>IF(OR($B168&lt;D$229, AND($B168&gt;D$230, $B168&lt;D$231)), D168, "")</f>
        <v/>
      </c>
      <c r="BM168" s="2" t="str">
        <f>IF(OR($B168&lt;E$229, AND($B168&gt;E$230, $B168&lt;E$231)), E168, "")</f>
        <v/>
      </c>
      <c r="BN168" s="2" t="str">
        <f>IF(OR($B168&lt;F$229, AND($B168&gt;F$230, $B168&lt;F$231)), F168, "")</f>
        <v/>
      </c>
      <c r="BO168" s="2" t="str">
        <f>IF(OR($B168&lt;G$229, AND($B168&gt;G$230, $B168&lt;G$231)), G168, "")</f>
        <v/>
      </c>
      <c r="BP168" s="2" t="str">
        <f>IF(OR($B168&lt;H$229, AND($B168&gt;H$230, $B168&lt;H$231)), H168, "")</f>
        <v/>
      </c>
      <c r="BQ168" s="2" t="str">
        <f>IF(OR($B168&lt;I$229, AND($B168&gt;I$230, $B168&lt;I$231)), I168, "")</f>
        <v/>
      </c>
      <c r="BR168" s="2" t="str">
        <f>IF(OR($B168&lt;J$229, AND($B168&gt;J$230, $B168&lt;J$231)), J168, "")</f>
        <v/>
      </c>
      <c r="BS168" s="2" t="str">
        <f>IF(OR($B168&lt;K$229, AND($B168&gt;K$230, $B168&lt;K$231)), K168, "")</f>
        <v/>
      </c>
      <c r="BT168" s="2" t="str">
        <f>IF(OR($B168&lt;L$229, AND($B168&gt;L$230, $B168&lt;L$231)), L168, "")</f>
        <v/>
      </c>
      <c r="BU168" s="2" t="str">
        <f>IF(OR($B168&lt;M$229, AND($B168&gt;M$230, $B168&lt;M$231)), M168, "")</f>
        <v/>
      </c>
      <c r="BV168" s="2" t="str">
        <f>IF(OR($B168&lt;N$229, AND($B168&gt;N$230, $B168&lt;N$231)), N168, "")</f>
        <v/>
      </c>
      <c r="BW168" s="2" t="str">
        <f>IF(OR($B168&lt;O$229, AND($B168&gt;O$230, $B168&lt;O$231)), O168, "")</f>
        <v/>
      </c>
      <c r="BZ168" s="2" t="str">
        <f>IF(OR(AND($B168&gt;C$230, $B168&lt;C$231), $B168&gt;C$232), C168, "")</f>
        <v/>
      </c>
      <c r="CA168" s="2" t="str">
        <f>IF(OR(AND($B168&gt;D$230, $B168&lt;D$231), $B168&gt;D$232), D168, "")</f>
        <v/>
      </c>
      <c r="CB168" s="2" t="str">
        <f>IF(OR(AND($B168&gt;E$230, $B168&lt;E$231), $B168&gt;E$232), E168, "")</f>
        <v/>
      </c>
      <c r="CC168" s="2" t="str">
        <f>IF(OR(AND($B168&gt;F$230, $B168&lt;F$231), $B168&gt;F$232), F168, "")</f>
        <v/>
      </c>
      <c r="CD168" s="2" t="str">
        <f>IF(OR(AND($B168&gt;G$230, $B168&lt;G$231), $B168&gt;G$232), G168, "")</f>
        <v/>
      </c>
      <c r="CE168" s="2" t="str">
        <f>IF(OR(AND($B168&gt;H$230, $B168&lt;H$231), $B168&gt;H$232), H168, "")</f>
        <v/>
      </c>
      <c r="CF168" s="2" t="str">
        <f>IF(OR(AND($B168&gt;I$230, $B168&lt;I$231), $B168&gt;I$232), I168, "")</f>
        <v/>
      </c>
      <c r="CG168" s="2" t="str">
        <f>IF(OR(AND($B168&gt;J$230, $B168&lt;J$231), $B168&gt;J$232), J168, "")</f>
        <v/>
      </c>
      <c r="CH168" s="2" t="str">
        <f>IF(OR(AND($B168&gt;K$230, $B168&lt;K$231), $B168&gt;K$232), K168, "")</f>
        <v/>
      </c>
      <c r="CI168" s="2" t="str">
        <f>IF(OR(AND($B168&gt;L$230, $B168&lt;L$231), $B168&gt;L$232), L168, "")</f>
        <v/>
      </c>
      <c r="CJ168" s="2" t="str">
        <f>IF(OR(AND($B168&gt;M$230, $B168&lt;M$231), $B168&gt;M$232), M168, "")</f>
        <v/>
      </c>
      <c r="CK168" s="2" t="str">
        <f>IF(OR(AND($B168&gt;N$230, $B168&lt;N$231), $B168&gt;N$232), N168, "")</f>
        <v/>
      </c>
      <c r="CL168" s="2" t="str">
        <f>IF(OR(AND($B168&gt;O$230, $B168&lt;O$231), $B168&gt;O$232), O168, "")</f>
        <v/>
      </c>
      <c r="CO168" s="2">
        <f>BK$207*$B168+BK$209</f>
        <v>94.694810514013682</v>
      </c>
      <c r="CP168" s="2">
        <f>BL$207*$B168+BL$209</f>
        <v>96.338789852924037</v>
      </c>
      <c r="CQ168" s="2">
        <f>BM$207*$B168+BM$209</f>
        <v>96.309020633214743</v>
      </c>
      <c r="CR168" s="2">
        <f>BN$207*$B168+BN$209</f>
        <v>96.452277222294398</v>
      </c>
      <c r="CS168" s="2">
        <f>BO$207*$B168+BO$209</f>
        <v>98.056134402036363</v>
      </c>
      <c r="CT168" s="2">
        <f>BP$207*$B168+BP$209</f>
        <v>101.53107129565576</v>
      </c>
      <c r="CU168" s="2">
        <f>BQ$207*$B168+BQ$209</f>
        <v>104.12870687965999</v>
      </c>
      <c r="CV168" s="2">
        <f>BR$207*$B168+BR$209</f>
        <v>105.18173964771687</v>
      </c>
      <c r="CW168" s="2">
        <f>BS$207*$B168+BS$209</f>
        <v>101.69071127057161</v>
      </c>
      <c r="CX168" s="2">
        <f>BT$207*$B168+BT$209</f>
        <v>96.182020274066986</v>
      </c>
      <c r="CY168" s="2">
        <f>BU$207*$B168+BU$209</f>
        <v>89.991223432895993</v>
      </c>
      <c r="CZ168" s="2">
        <f>BV$207*$B168+BV$209</f>
        <v>80.960907413293583</v>
      </c>
      <c r="DA168" s="2">
        <f>BW$207*$B168+BW$209</f>
        <v>69.077244280019386</v>
      </c>
      <c r="DD168" s="2">
        <f>BZ$207*$B168+BZ$209</f>
        <v>88.059374251786238</v>
      </c>
      <c r="DE168" s="2">
        <f>CA$207*$B168+CA$209</f>
        <v>90.708332421465826</v>
      </c>
      <c r="DF168" s="2">
        <f>CB$207*$B168+CB$209</f>
        <v>92.612736429272886</v>
      </c>
      <c r="DG168" s="2">
        <f>CC$207*$B168+CC$209</f>
        <v>92.791041512643091</v>
      </c>
      <c r="DH168" s="2">
        <f>CD$207*$B168+CD$209</f>
        <v>94.430885672064733</v>
      </c>
      <c r="DI168" s="2">
        <f>CE$207*$B168+CE$209</f>
        <v>97.328544369632056</v>
      </c>
      <c r="DJ168" s="2">
        <f>CF$207*$B168+CF$209</f>
        <v>97.993309579914012</v>
      </c>
      <c r="DK168" s="2">
        <f>CG$207*$B168+CG$209</f>
        <v>97.686895640528334</v>
      </c>
      <c r="DL168" s="2">
        <f>CH$207*$B168+CH$209</f>
        <v>93.862795215305184</v>
      </c>
      <c r="DM168" s="2">
        <f>CI$207*$B168+CI$209</f>
        <v>89.587562712924452</v>
      </c>
      <c r="DN168" s="2">
        <f>CJ$207*$B168+CJ$209</f>
        <v>83.337420677272704</v>
      </c>
      <c r="DO168" s="2">
        <f>CK$207*$B168+CK$209</f>
        <v>75.067762845732275</v>
      </c>
      <c r="DP168" s="2">
        <f>CL$207*$B168+CL$209</f>
        <v>65.069942495471494</v>
      </c>
      <c r="DS168" s="2">
        <f>POWER(10,($B168-C$227)/C$228)/(1+POWER(10,($B168-C$227)/C$228))</f>
        <v>0.9955693619792968</v>
      </c>
      <c r="DT168" s="2">
        <f>POWER(10,($B168-D$227)/D$228)/(1+POWER(10,($B168-D$227)/D$228))</f>
        <v>0.99646637851627251</v>
      </c>
      <c r="DU168" s="2">
        <f>POWER(10,($B168-E$227)/E$228)/(1+POWER(10,($B168-E$227)/E$228))</f>
        <v>0.99657377119464952</v>
      </c>
      <c r="DV168" s="2">
        <f>POWER(10,($B168-F$227)/F$228)/(1+POWER(10,($B168-F$227)/F$228))</f>
        <v>0.99692431615128663</v>
      </c>
      <c r="DW168" s="2">
        <f>POWER(10,($B168-G$227)/G$228)/(1+POWER(10,($B168-G$227)/G$228))</f>
        <v>0.99674575069009719</v>
      </c>
      <c r="DX168" s="2">
        <f>POWER(10,($B168-H$227)/H$228)/(1+POWER(10,($B168-H$227)/H$228))</f>
        <v>0.9966375280172769</v>
      </c>
      <c r="DY168" s="2">
        <f>POWER(10,($B168-I$227)/I$228)/(1+POWER(10,($B168-I$227)/I$228))</f>
        <v>0.9968323731983566</v>
      </c>
      <c r="DZ168" s="2">
        <f>POWER(10,($B168-J$227)/J$228)/(1+POWER(10,($B168-J$227)/J$228))</f>
        <v>0.99672007061769063</v>
      </c>
      <c r="EA168" s="2">
        <f>POWER(10,($B168-K$227)/K$228)/(1+POWER(10,($B168-K$227)/K$228))</f>
        <v>0.99677272824587571</v>
      </c>
      <c r="EB168" s="2">
        <f>POWER(10,($B168-L$227)/L$228)/(1+POWER(10,($B168-L$227)/L$228))</f>
        <v>0.99664519664262541</v>
      </c>
      <c r="EC168" s="2">
        <f>POWER(10,($B168-M$227)/M$228)/(1+POWER(10,($B168-M$227)/M$228))</f>
        <v>0.99649484793470455</v>
      </c>
      <c r="ED168" s="2">
        <f>POWER(10,($B168-N$227)/N$228)/(1+POWER(10,($B168-N$227)/N$228))</f>
        <v>0.99705546043714854</v>
      </c>
      <c r="EE168" s="2">
        <f>POWER(10,($B168-O$227)/O$228)/(1+POWER(10,($B168-O$227)/O$228))</f>
        <v>0.99668914179391865</v>
      </c>
    </row>
    <row r="169" spans="2:135" x14ac:dyDescent="0.25">
      <c r="B169" s="2">
        <v>163</v>
      </c>
      <c r="C169">
        <v>88.155000000000001</v>
      </c>
      <c r="D169">
        <v>91.28</v>
      </c>
      <c r="E169">
        <v>93.373000000000005</v>
      </c>
      <c r="F169">
        <v>93.084999999999994</v>
      </c>
      <c r="G169">
        <v>94</v>
      </c>
      <c r="H169">
        <v>98.287999999999997</v>
      </c>
      <c r="I169">
        <v>99.168999999999997</v>
      </c>
      <c r="J169">
        <v>99.338999999999999</v>
      </c>
      <c r="K169">
        <v>93.897999999999996</v>
      </c>
      <c r="L169">
        <v>92.051000000000002</v>
      </c>
      <c r="M169">
        <v>86.965999999999994</v>
      </c>
      <c r="N169">
        <v>77.786900000000003</v>
      </c>
      <c r="O169">
        <v>69.269800000000004</v>
      </c>
      <c r="R169" s="5">
        <f>AV169+(C$209*_xlfn.NORM.DIST($B169,C$214*C$215+C$213,C$219*C$214,FALSE))+(C$211*_xlfn.NORM.DIST($B169,C$214*C$216+C$213,C$220*C$214,FALSE))+(C$210*_xlfn.NORM.DIST($B169,C$214*C$217+C$213,C$221*C$214,FALSE))+(C$212*_xlfn.NORM.DIST($B169,C$214*C$218+C$213,C$222*C$214,FALSE))</f>
        <v>88.005175107536743</v>
      </c>
      <c r="S169" s="5">
        <f>AW169+(D$209*_xlfn.NORM.DIST($B169,D$214*D$215+D$213,D$219*D$214,FALSE))+(D$211*_xlfn.NORM.DIST($B169,D$214*D$216+D$213,D$220*D$214,FALSE))+(D$210*_xlfn.NORM.DIST($B169,D$214*D$217+D$213,D$221*D$214,FALSE))+(D$212*_xlfn.NORM.DIST($B169,D$214*D$218+D$213,D$222*D$214,FALSE))</f>
        <v>90.784974078613516</v>
      </c>
      <c r="T169" s="5">
        <f>AX169+(E$209*_xlfn.NORM.DIST($B169,E$214*E$215+E$213,E$219*E$214,FALSE))+(E$211*_xlfn.NORM.DIST($B169,E$214*E$216+E$213,E$220*E$214,FALSE))+(E$210*_xlfn.NORM.DIST($B169,E$214*E$217+E$213,E$221*E$214,FALSE))+(E$212*_xlfn.NORM.DIST($B169,E$214*E$218+E$213,E$222*E$214,FALSE))</f>
        <v>92.749747161532454</v>
      </c>
      <c r="U169" s="5">
        <f>AY169+(F$209*_xlfn.NORM.DIST($B169,F$214*F$215+F$213,F$219*F$214,FALSE))+(F$211*_xlfn.NORM.DIST($B169,F$214*F$216+F$213,F$220*F$214,FALSE))+(F$210*_xlfn.NORM.DIST($B169,F$214*F$217+F$213,F$221*F$214,FALSE))+(F$212*_xlfn.NORM.DIST($B169,F$214*F$218+F$213,F$222*F$214,FALSE))</f>
        <v>92.886941888968011</v>
      </c>
      <c r="V169" s="5">
        <f>AZ169+(G$209*_xlfn.NORM.DIST($B169,G$214*G$215+G$213,G$219*G$214,FALSE))+(G$211*_xlfn.NORM.DIST($B169,G$214*G$216+G$213,G$220*G$214,FALSE))+(G$210*_xlfn.NORM.DIST($B169,G$214*G$217+G$213,G$221*G$214,FALSE))+(G$212*_xlfn.NORM.DIST($B169,G$214*G$218+G$213,G$222*G$214,FALSE))</f>
        <v>94.750580137129546</v>
      </c>
      <c r="W169" s="5">
        <f>BA169+(H$209*_xlfn.NORM.DIST($B169,H$214*H$215+H$213,H$219*H$214,FALSE))+(H$211*_xlfn.NORM.DIST($B169,H$214*H$216+H$213,H$220*H$214,FALSE))+(H$210*_xlfn.NORM.DIST($B169,H$214*H$217+H$213,H$221*H$214,FALSE))+(H$212*_xlfn.NORM.DIST($B169,H$214*H$218+H$213,H$222*H$214,FALSE))</f>
        <v>97.844442925916979</v>
      </c>
      <c r="X169" s="5">
        <f>BB169+(I$209*_xlfn.NORM.DIST($B169,I$214*I$215+I$213,I$219*I$214,FALSE))+(I$211*_xlfn.NORM.DIST($B169,I$214*I$216+I$213,I$220*I$214,FALSE))+(I$210*_xlfn.NORM.DIST($B169,I$214*I$217+I$213,I$221*I$214,FALSE))+(I$212*_xlfn.NORM.DIST($B169,I$214*I$218+I$213,I$222*I$214,FALSE))</f>
        <v>98.426012974059873</v>
      </c>
      <c r="Y169" s="5">
        <f>BC169+(J$209*_xlfn.NORM.DIST($B169,J$214*J$215+J$213,J$219*J$214,FALSE))+(J$211*_xlfn.NORM.DIST($B169,J$214*J$216+J$213,J$220*J$214,FALSE))+(J$210*_xlfn.NORM.DIST($B169,J$214*J$217+J$213,J$221*J$214,FALSE))+(J$212*_xlfn.NORM.DIST($B169,J$214*J$218+J$213,J$222*J$214,FALSE))</f>
        <v>98.273486112697057</v>
      </c>
      <c r="Z169" s="5">
        <f>BD169+(K$209*_xlfn.NORM.DIST($B169,K$214*K$215+K$213,K$219*K$214,FALSE))+(K$211*_xlfn.NORM.DIST($B169,K$214*K$216+K$213,K$220*K$214,FALSE))+(K$210*_xlfn.NORM.DIST($B169,K$214*K$217+K$213,K$221*K$214,FALSE))+(K$212*_xlfn.NORM.DIST($B169,K$214*K$218+K$213,K$222*K$214,FALSE))</f>
        <v>94.724328571981005</v>
      </c>
      <c r="AA169" s="5">
        <f>BE169+(L$209*_xlfn.NORM.DIST($B169,L$214*L$215+L$213,L$219*L$214,FALSE))+(L$211*_xlfn.NORM.DIST($B169,L$214*L$216+L$213,L$220*L$214,FALSE))+(L$210*_xlfn.NORM.DIST($B169,L$214*L$217+L$213,L$221*L$214,FALSE))+(L$212*_xlfn.NORM.DIST($B169,L$214*L$218+L$213,L$222*L$214,FALSE))</f>
        <v>91.023772184236236</v>
      </c>
      <c r="AB169" s="5">
        <f>BF169+(M$209*_xlfn.NORM.DIST($B169,M$214*M$215+M$213,M$219*M$214,FALSE))+(M$211*_xlfn.NORM.DIST($B169,M$214*M$216+M$213,M$220*M$214,FALSE))+(M$210*_xlfn.NORM.DIST($B169,M$214*M$217+M$213,M$221*M$214,FALSE))+(M$212*_xlfn.NORM.DIST($B169,M$214*M$218+M$213,M$222*M$214,FALSE))</f>
        <v>86.134272857849083</v>
      </c>
      <c r="AC169" s="5">
        <f>BG169+(N$209*_xlfn.NORM.DIST($B169,N$214*N$215+N$213,N$219*N$214,FALSE))+(N$211*_xlfn.NORM.DIST($B169,N$214*N$216+N$213,N$220*N$214,FALSE))+(N$210*_xlfn.NORM.DIST($B169,N$214*N$217+N$213,N$221*N$214,FALSE))+(N$212*_xlfn.NORM.DIST($B169,N$214*N$218+N$213,N$222*N$214,FALSE))</f>
        <v>77.251053469378249</v>
      </c>
      <c r="AD169" s="5">
        <f>BH169+(O$209*_xlfn.NORM.DIST($B169,O$214*O$215+O$213,O$219*O$214,FALSE))+(O$211*_xlfn.NORM.DIST($B169,O$214*O$216+O$213,O$220*O$214,FALSE))+(O$210*_xlfn.NORM.DIST($B169,O$214*O$217+O$213,O$221*O$214,FALSE))+(O$212*_xlfn.NORM.DIST($B169,O$214*O$218+O$213,O$222*O$214,FALSE))</f>
        <v>69.202907423158365</v>
      </c>
      <c r="AE169" s="5"/>
      <c r="AG169" s="5">
        <f t="shared" si="52"/>
        <v>0.1498248924632577</v>
      </c>
      <c r="AH169" s="5">
        <f t="shared" si="53"/>
        <v>0.49502592138648538</v>
      </c>
      <c r="AI169" s="5">
        <f t="shared" si="54"/>
        <v>0.62325283846755042</v>
      </c>
      <c r="AJ169" s="5">
        <f t="shared" si="55"/>
        <v>0.19805811103198323</v>
      </c>
      <c r="AK169" s="5">
        <f t="shared" si="56"/>
        <v>-0.75058013712954619</v>
      </c>
      <c r="AL169" s="5">
        <f t="shared" si="57"/>
        <v>0.44355707408301726</v>
      </c>
      <c r="AM169" s="5">
        <f t="shared" si="58"/>
        <v>0.74298702594012411</v>
      </c>
      <c r="AN169" s="5">
        <f t="shared" si="59"/>
        <v>1.0655138873029415</v>
      </c>
      <c r="AO169" s="5">
        <f t="shared" si="60"/>
        <v>-0.82632857198100851</v>
      </c>
      <c r="AP169" s="5">
        <f t="shared" si="61"/>
        <v>1.0272278157637658</v>
      </c>
      <c r="AQ169" s="5">
        <f t="shared" si="62"/>
        <v>0.83172714215091048</v>
      </c>
      <c r="AR169" s="5">
        <f t="shared" si="63"/>
        <v>0.53584653062175391</v>
      </c>
      <c r="AS169" s="5">
        <f t="shared" si="64"/>
        <v>6.6892576841638629E-2</v>
      </c>
      <c r="AV169" s="2">
        <f t="shared" si="65"/>
        <v>88.005174473246186</v>
      </c>
      <c r="AW169" s="2">
        <f t="shared" si="66"/>
        <v>90.65865796120714</v>
      </c>
      <c r="AX169" s="2">
        <f t="shared" si="67"/>
        <v>92.57184931712915</v>
      </c>
      <c r="AY169" s="2">
        <f t="shared" si="68"/>
        <v>92.749728969678088</v>
      </c>
      <c r="AZ169" s="2">
        <f t="shared" si="69"/>
        <v>94.414495607054405</v>
      </c>
      <c r="BA169" s="2">
        <f t="shared" si="70"/>
        <v>97.32189474470313</v>
      </c>
      <c r="BB169" s="2">
        <f t="shared" si="71"/>
        <v>97.971703178002471</v>
      </c>
      <c r="BC169" s="2">
        <f t="shared" si="72"/>
        <v>97.656792018114515</v>
      </c>
      <c r="BD169" s="2">
        <f t="shared" si="73"/>
        <v>93.821048336329454</v>
      </c>
      <c r="BE169" s="2">
        <f t="shared" si="74"/>
        <v>89.548431009068693</v>
      </c>
      <c r="BF169" s="2">
        <f t="shared" si="75"/>
        <v>83.303300503373023</v>
      </c>
      <c r="BG169" s="2">
        <f t="shared" si="76"/>
        <v>75.043990828078236</v>
      </c>
      <c r="BH169" s="2">
        <f t="shared" si="77"/>
        <v>65.056272817664691</v>
      </c>
      <c r="BK169" s="2" t="str">
        <f>IF(OR($B169&lt;C$229, AND($B169&gt;C$230, $B169&lt;C$231)), C169, "")</f>
        <v/>
      </c>
      <c r="BL169" s="2" t="str">
        <f>IF(OR($B169&lt;D$229, AND($B169&gt;D$230, $B169&lt;D$231)), D169, "")</f>
        <v/>
      </c>
      <c r="BM169" s="2" t="str">
        <f>IF(OR($B169&lt;E$229, AND($B169&gt;E$230, $B169&lt;E$231)), E169, "")</f>
        <v/>
      </c>
      <c r="BN169" s="2" t="str">
        <f>IF(OR($B169&lt;F$229, AND($B169&gt;F$230, $B169&lt;F$231)), F169, "")</f>
        <v/>
      </c>
      <c r="BO169" s="2" t="str">
        <f>IF(OR($B169&lt;G$229, AND($B169&gt;G$230, $B169&lt;G$231)), G169, "")</f>
        <v/>
      </c>
      <c r="BP169" s="2" t="str">
        <f>IF(OR($B169&lt;H$229, AND($B169&gt;H$230, $B169&lt;H$231)), H169, "")</f>
        <v/>
      </c>
      <c r="BQ169" s="2" t="str">
        <f>IF(OR($B169&lt;I$229, AND($B169&gt;I$230, $B169&lt;I$231)), I169, "")</f>
        <v/>
      </c>
      <c r="BR169" s="2" t="str">
        <f>IF(OR($B169&lt;J$229, AND($B169&gt;J$230, $B169&lt;J$231)), J169, "")</f>
        <v/>
      </c>
      <c r="BS169" s="2" t="str">
        <f>IF(OR($B169&lt;K$229, AND($B169&gt;K$230, $B169&lt;K$231)), K169, "")</f>
        <v/>
      </c>
      <c r="BT169" s="2" t="str">
        <f>IF(OR($B169&lt;L$229, AND($B169&gt;L$230, $B169&lt;L$231)), L169, "")</f>
        <v/>
      </c>
      <c r="BU169" s="2" t="str">
        <f>IF(OR($B169&lt;M$229, AND($B169&gt;M$230, $B169&lt;M$231)), M169, "")</f>
        <v/>
      </c>
      <c r="BV169" s="2" t="str">
        <f>IF(OR($B169&lt;N$229, AND($B169&gt;N$230, $B169&lt;N$231)), N169, "")</f>
        <v/>
      </c>
      <c r="BW169" s="2" t="str">
        <f>IF(OR($B169&lt;O$229, AND($B169&gt;O$230, $B169&lt;O$231)), O169, "")</f>
        <v/>
      </c>
      <c r="BZ169" s="2" t="str">
        <f>IF(OR(AND($B169&gt;C$230, $B169&lt;C$231), $B169&gt;C$232), C169, "")</f>
        <v/>
      </c>
      <c r="CA169" s="2" t="str">
        <f>IF(OR(AND($B169&gt;D$230, $B169&lt;D$231), $B169&gt;D$232), D169, "")</f>
        <v/>
      </c>
      <c r="CB169" s="2" t="str">
        <f>IF(OR(AND($B169&gt;E$230, $B169&lt;E$231), $B169&gt;E$232), E169, "")</f>
        <v/>
      </c>
      <c r="CC169" s="2" t="str">
        <f>IF(OR(AND($B169&gt;F$230, $B169&lt;F$231), $B169&gt;F$232), F169, "")</f>
        <v/>
      </c>
      <c r="CD169" s="2" t="str">
        <f>IF(OR(AND($B169&gt;G$230, $B169&lt;G$231), $B169&gt;G$232), G169, "")</f>
        <v/>
      </c>
      <c r="CE169" s="2" t="str">
        <f>IF(OR(AND($B169&gt;H$230, $B169&lt;H$231), $B169&gt;H$232), H169, "")</f>
        <v/>
      </c>
      <c r="CF169" s="2" t="str">
        <f>IF(OR(AND($B169&gt;I$230, $B169&lt;I$231), $B169&gt;I$232), I169, "")</f>
        <v/>
      </c>
      <c r="CG169" s="2" t="str">
        <f>IF(OR(AND($B169&gt;J$230, $B169&lt;J$231), $B169&gt;J$232), J169, "")</f>
        <v/>
      </c>
      <c r="CH169" s="2" t="str">
        <f>IF(OR(AND($B169&gt;K$230, $B169&lt;K$231), $B169&gt;K$232), K169, "")</f>
        <v/>
      </c>
      <c r="CI169" s="2" t="str">
        <f>IF(OR(AND($B169&gt;L$230, $B169&lt;L$231), $B169&gt;L$232), L169, "")</f>
        <v/>
      </c>
      <c r="CJ169" s="2" t="str">
        <f>IF(OR(AND($B169&gt;M$230, $B169&lt;M$231), $B169&gt;M$232), M169, "")</f>
        <v/>
      </c>
      <c r="CK169" s="2" t="str">
        <f>IF(OR(AND($B169&gt;N$230, $B169&lt;N$231), $B169&gt;N$232), N169, "")</f>
        <v/>
      </c>
      <c r="CL169" s="2" t="str">
        <f>IF(OR(AND($B169&gt;O$230, $B169&lt;O$231), $B169&gt;O$232), O169, "")</f>
        <v/>
      </c>
      <c r="CO169" s="2">
        <f>BK$207*$B169+BK$209</f>
        <v>94.710124751051509</v>
      </c>
      <c r="CP169" s="2">
        <f>BL$207*$B169+BL$209</f>
        <v>96.347199559991864</v>
      </c>
      <c r="CQ169" s="2">
        <f>BM$207*$B169+BM$209</f>
        <v>96.305546082836869</v>
      </c>
      <c r="CR169" s="2">
        <f>BN$207*$B169+BN$209</f>
        <v>96.45054204130102</v>
      </c>
      <c r="CS169" s="2">
        <f>BO$207*$B169+BO$209</f>
        <v>98.075217710155115</v>
      </c>
      <c r="CT169" s="2">
        <f>BP$207*$B169+BP$209</f>
        <v>101.56863418980005</v>
      </c>
      <c r="CU169" s="2">
        <f>BQ$207*$B169+BQ$209</f>
        <v>104.17263643393618</v>
      </c>
      <c r="CV169" s="2">
        <f>BR$207*$B169+BR$209</f>
        <v>105.23161144027962</v>
      </c>
      <c r="CW169" s="2">
        <f>BS$207*$B169+BS$209</f>
        <v>101.73301127521009</v>
      </c>
      <c r="CX169" s="2">
        <f>BT$207*$B169+BT$209</f>
        <v>96.212276562924856</v>
      </c>
      <c r="CY169" s="2">
        <f>BU$207*$B169+BU$209</f>
        <v>90.028899585646229</v>
      </c>
      <c r="CZ169" s="2">
        <f>BV$207*$B169+BV$209</f>
        <v>81.00434307262374</v>
      </c>
      <c r="DA169" s="2">
        <f>BW$207*$B169+BW$209</f>
        <v>69.108079292478877</v>
      </c>
      <c r="DD169" s="2">
        <f>BZ$207*$B169+BZ$209</f>
        <v>87.977960603074791</v>
      </c>
      <c r="DE169" s="2">
        <f>CA$207*$B169+CA$209</f>
        <v>90.640260482238915</v>
      </c>
      <c r="DF169" s="2">
        <f>CB$207*$B169+CB$209</f>
        <v>92.560142308114081</v>
      </c>
      <c r="DG169" s="2">
        <f>CC$207*$B169+CC$209</f>
        <v>92.739315950880808</v>
      </c>
      <c r="DH169" s="2">
        <f>CD$207*$B169+CD$209</f>
        <v>94.403595439093635</v>
      </c>
      <c r="DI169" s="2">
        <f>CE$207*$B169+CE$209</f>
        <v>97.308827709712361</v>
      </c>
      <c r="DJ169" s="2">
        <f>CF$207*$B169+CF$209</f>
        <v>97.953732315058545</v>
      </c>
      <c r="DK169" s="2">
        <f>CG$207*$B169+CG$209</f>
        <v>97.634058661023147</v>
      </c>
      <c r="DL169" s="2">
        <f>CH$207*$B169+CH$209</f>
        <v>93.797685603955216</v>
      </c>
      <c r="DM169" s="2">
        <f>CI$207*$B169+CI$209</f>
        <v>89.52797356304599</v>
      </c>
      <c r="DN169" s="2">
        <f>CJ$207*$B169+CJ$209</f>
        <v>83.281724908369597</v>
      </c>
      <c r="DO169" s="2">
        <f>CK$207*$B169+CK$209</f>
        <v>75.027937318037516</v>
      </c>
      <c r="DP169" s="2">
        <f>CL$207*$B169+CL$209</f>
        <v>65.043997590192049</v>
      </c>
      <c r="DS169" s="2">
        <f>POWER(10,($B169-C$227)/C$228)/(1+POWER(10,($B169-C$227)/C$228))</f>
        <v>0.99595763419114303</v>
      </c>
      <c r="DT169" s="2">
        <f>POWER(10,($B169-D$227)/D$228)/(1+POWER(10,($B169-D$227)/D$228))</f>
        <v>0.99677629658954325</v>
      </c>
      <c r="DU169" s="2">
        <f>POWER(10,($B169-E$227)/E$228)/(1+POWER(10,($B169-E$227)/E$228))</f>
        <v>0.9968742998834772</v>
      </c>
      <c r="DV169" s="2">
        <f>POWER(10,($B169-F$227)/F$228)/(1+POWER(10,($B169-F$227)/F$228))</f>
        <v>0.9971941836623317</v>
      </c>
      <c r="DW169" s="2">
        <f>POWER(10,($B169-G$227)/G$228)/(1+POWER(10,($B169-G$227)/G$228))</f>
        <v>0.99703123928442128</v>
      </c>
      <c r="DX169" s="2">
        <f>POWER(10,($B169-H$227)/H$228)/(1+POWER(10,($B169-H$227)/H$228))</f>
        <v>0.99693248154538017</v>
      </c>
      <c r="DY169" s="2">
        <f>POWER(10,($B169-I$227)/I$228)/(1+POWER(10,($B169-I$227)/I$228))</f>
        <v>0.99711028460957252</v>
      </c>
      <c r="DZ169" s="2">
        <f>POWER(10,($B169-J$227)/J$228)/(1+POWER(10,($B169-J$227)/J$228))</f>
        <v>0.99700780530891031</v>
      </c>
      <c r="EA169" s="2">
        <f>POWER(10,($B169-K$227)/K$228)/(1+POWER(10,($B169-K$227)/K$228))</f>
        <v>0.9970558571453636</v>
      </c>
      <c r="EB169" s="2">
        <f>POWER(10,($B169-L$227)/L$228)/(1+POWER(10,($B169-L$227)/L$228))</f>
        <v>0.99693947955036266</v>
      </c>
      <c r="EC169" s="2">
        <f>POWER(10,($B169-M$227)/M$228)/(1+POWER(10,($B169-M$227)/M$228))</f>
        <v>0.99680227709590907</v>
      </c>
      <c r="ED169" s="2">
        <f>POWER(10,($B169-N$227)/N$228)/(1+POWER(10,($B169-N$227)/N$228))</f>
        <v>0.99731385205423773</v>
      </c>
      <c r="EE169" s="2">
        <f>POWER(10,($B169-O$227)/O$228)/(1+POWER(10,($B169-O$227)/O$228))</f>
        <v>0.99697958152127586</v>
      </c>
    </row>
    <row r="170" spans="2:135" x14ac:dyDescent="0.25">
      <c r="B170" s="2">
        <v>164</v>
      </c>
      <c r="C170">
        <v>88.585999999999999</v>
      </c>
      <c r="D170">
        <v>90.94</v>
      </c>
      <c r="E170">
        <v>93.881</v>
      </c>
      <c r="F170">
        <v>92.983000000000004</v>
      </c>
      <c r="G170">
        <v>94.881</v>
      </c>
      <c r="H170">
        <v>95.813999999999993</v>
      </c>
      <c r="I170">
        <v>97.694999999999993</v>
      </c>
      <c r="J170">
        <v>97.575999999999993</v>
      </c>
      <c r="K170">
        <v>94.034000000000006</v>
      </c>
      <c r="L170">
        <v>90.119</v>
      </c>
      <c r="M170">
        <v>84.593000000000004</v>
      </c>
      <c r="N170">
        <v>75.573800000000006</v>
      </c>
      <c r="O170">
        <v>67.698400000000007</v>
      </c>
      <c r="R170" s="5">
        <f>AV170+(C$209*_xlfn.NORM.DIST($B170,C$214*C$215+C$213,C$219*C$214,FALSE))+(C$211*_xlfn.NORM.DIST($B170,C$214*C$216+C$213,C$220*C$214,FALSE))+(C$210*_xlfn.NORM.DIST($B170,C$214*C$217+C$213,C$221*C$214,FALSE))+(C$212*_xlfn.NORM.DIST($B170,C$214*C$218+C$213,C$222*C$214,FALSE))</f>
        <v>87.921732369122921</v>
      </c>
      <c r="S170" s="5">
        <f>AW170+(D$209*_xlfn.NORM.DIST($B170,D$214*D$215+D$213,D$219*D$214,FALSE))+(D$211*_xlfn.NORM.DIST($B170,D$214*D$216+D$213,D$220*D$214,FALSE))+(D$210*_xlfn.NORM.DIST($B170,D$214*D$217+D$213,D$221*D$214,FALSE))+(D$212*_xlfn.NORM.DIST($B170,D$214*D$218+D$213,D$222*D$214,FALSE))</f>
        <v>90.666593356456474</v>
      </c>
      <c r="T170" s="5">
        <f>AX170+(E$209*_xlfn.NORM.DIST($B170,E$214*E$215+E$213,E$219*E$214,FALSE))+(E$211*_xlfn.NORM.DIST($B170,E$214*E$216+E$213,E$220*E$214,FALSE))+(E$210*_xlfn.NORM.DIST($B170,E$214*E$217+E$213,E$221*E$214,FALSE))+(E$212*_xlfn.NORM.DIST($B170,E$214*E$218+E$213,E$222*E$214,FALSE))</f>
        <v>92.618271090900151</v>
      </c>
      <c r="U170" s="5">
        <f>AY170+(F$209*_xlfn.NORM.DIST($B170,F$214*F$215+F$213,F$219*F$214,FALSE))+(F$211*_xlfn.NORM.DIST($B170,F$214*F$216+F$213,F$220*F$214,FALSE))+(F$210*_xlfn.NORM.DIST($B170,F$214*F$217+F$213,F$221*F$214,FALSE))+(F$212*_xlfn.NORM.DIST($B170,F$214*F$218+F$213,F$222*F$214,FALSE))</f>
        <v>92.772436052630553</v>
      </c>
      <c r="V170" s="5">
        <f>AZ170+(G$209*_xlfn.NORM.DIST($B170,G$214*G$215+G$213,G$219*G$214,FALSE))+(G$211*_xlfn.NORM.DIST($B170,G$214*G$216+G$213,G$220*G$214,FALSE))+(G$210*_xlfn.NORM.DIST($B170,G$214*G$217+G$213,G$221*G$214,FALSE))+(G$212*_xlfn.NORM.DIST($B170,G$214*G$218+G$213,G$222*G$214,FALSE))</f>
        <v>94.581606101334003</v>
      </c>
      <c r="W170" s="5">
        <f>BA170+(H$209*_xlfn.NORM.DIST($B170,H$214*H$215+H$213,H$219*H$214,FALSE))+(H$211*_xlfn.NORM.DIST($B170,H$214*H$216+H$213,H$220*H$214,FALSE))+(H$210*_xlfn.NORM.DIST($B170,H$214*H$217+H$213,H$221*H$214,FALSE))+(H$212*_xlfn.NORM.DIST($B170,H$214*H$218+H$213,H$222*H$214,FALSE))</f>
        <v>97.605523253636889</v>
      </c>
      <c r="X170" s="5">
        <f>BB170+(I$209*_xlfn.NORM.DIST($B170,I$214*I$215+I$213,I$219*I$214,FALSE))+(I$211*_xlfn.NORM.DIST($B170,I$214*I$216+I$213,I$220*I$214,FALSE))+(I$210*_xlfn.NORM.DIST($B170,I$214*I$217+I$213,I$221*I$214,FALSE))+(I$212*_xlfn.NORM.DIST($B170,I$214*I$218+I$213,I$222*I$214,FALSE))</f>
        <v>98.183439700895747</v>
      </c>
      <c r="Y170" s="5">
        <f>BC170+(J$209*_xlfn.NORM.DIST($B170,J$214*J$215+J$213,J$219*J$214,FALSE))+(J$211*_xlfn.NORM.DIST($B170,J$214*J$216+J$213,J$220*J$214,FALSE))+(J$210*_xlfn.NORM.DIST($B170,J$214*J$217+J$213,J$221*J$214,FALSE))+(J$212*_xlfn.NORM.DIST($B170,J$214*J$218+J$213,J$222*J$214,FALSE))</f>
        <v>97.957208837384655</v>
      </c>
      <c r="Z170" s="5">
        <f>BD170+(K$209*_xlfn.NORM.DIST($B170,K$214*K$215+K$213,K$219*K$214,FALSE))+(K$211*_xlfn.NORM.DIST($B170,K$214*K$216+K$213,K$220*K$214,FALSE))+(K$210*_xlfn.NORM.DIST($B170,K$214*K$217+K$213,K$221*K$214,FALSE))+(K$212*_xlfn.NORM.DIST($B170,K$214*K$218+K$213,K$222*K$214,FALSE))</f>
        <v>94.290416851699533</v>
      </c>
      <c r="AA170" s="5">
        <f>BE170+(L$209*_xlfn.NORM.DIST($B170,L$214*L$215+L$213,L$219*L$214,FALSE))+(L$211*_xlfn.NORM.DIST($B170,L$214*L$216+L$213,L$220*L$214,FALSE))+(L$210*_xlfn.NORM.DIST($B170,L$214*L$217+L$213,L$221*L$214,FALSE))+(L$212*_xlfn.NORM.DIST($B170,L$214*L$218+L$213,L$222*L$214,FALSE))</f>
        <v>90.400205532934791</v>
      </c>
      <c r="AB170" s="5">
        <f>BF170+(M$209*_xlfn.NORM.DIST($B170,M$214*M$215+M$213,M$219*M$214,FALSE))+(M$211*_xlfn.NORM.DIST($B170,M$214*M$216+M$213,M$220*M$214,FALSE))+(M$210*_xlfn.NORM.DIST($B170,M$214*M$217+M$213,M$221*M$214,FALSE))+(M$212*_xlfn.NORM.DIST($B170,M$214*M$218+M$213,M$222*M$214,FALSE))</f>
        <v>85.149415652739776</v>
      </c>
      <c r="AC170" s="5">
        <f>BG170+(N$209*_xlfn.NORM.DIST($B170,N$214*N$215+N$213,N$219*N$214,FALSE))+(N$211*_xlfn.NORM.DIST($B170,N$214*N$216+N$213,N$220*N$214,FALSE))+(N$210*_xlfn.NORM.DIST($B170,N$214*N$217+N$213,N$221*N$214,FALSE))+(N$212*_xlfn.NORM.DIST($B170,N$214*N$218+N$213,N$222*N$214,FALSE))</f>
        <v>76.477324591100114</v>
      </c>
      <c r="AD170" s="5">
        <f>BH170+(O$209*_xlfn.NORM.DIST($B170,O$214*O$215+O$213,O$219*O$214,FALSE))+(O$211*_xlfn.NORM.DIST($B170,O$214*O$216+O$213,O$220*O$214,FALSE))+(O$210*_xlfn.NORM.DIST($B170,O$214*O$217+O$213,O$221*O$214,FALSE))+(O$212*_xlfn.NORM.DIST($B170,O$214*O$218+O$213,O$222*O$214,FALSE))</f>
        <v>68.090710634369472</v>
      </c>
      <c r="AE170" s="5"/>
      <c r="AG170" s="5">
        <f t="shared" si="52"/>
        <v>0.66426763087707741</v>
      </c>
      <c r="AH170" s="5">
        <f t="shared" si="53"/>
        <v>0.27340664354352384</v>
      </c>
      <c r="AI170" s="5">
        <f t="shared" si="54"/>
        <v>1.2627289090998488</v>
      </c>
      <c r="AJ170" s="5">
        <f t="shared" si="55"/>
        <v>0.21056394736945094</v>
      </c>
      <c r="AK170" s="5">
        <f t="shared" si="56"/>
        <v>0.29939389866599697</v>
      </c>
      <c r="AL170" s="5">
        <f t="shared" si="57"/>
        <v>-1.7915232536368961</v>
      </c>
      <c r="AM170" s="5">
        <f t="shared" si="58"/>
        <v>-0.4884397008957535</v>
      </c>
      <c r="AN170" s="5">
        <f t="shared" si="59"/>
        <v>-0.38120883738466205</v>
      </c>
      <c r="AO170" s="5">
        <f t="shared" si="60"/>
        <v>-0.25641685169952666</v>
      </c>
      <c r="AP170" s="5">
        <f t="shared" si="61"/>
        <v>-0.28120553293479134</v>
      </c>
      <c r="AQ170" s="5">
        <f t="shared" si="62"/>
        <v>-0.55641565273977278</v>
      </c>
      <c r="AR170" s="5">
        <f t="shared" si="63"/>
        <v>-0.90352459110010841</v>
      </c>
      <c r="AS170" s="5">
        <f t="shared" si="64"/>
        <v>-0.39231063436946556</v>
      </c>
      <c r="AV170" s="2">
        <f t="shared" si="65"/>
        <v>87.921731861719081</v>
      </c>
      <c r="AW170" s="2">
        <f t="shared" si="66"/>
        <v>90.589196927744268</v>
      </c>
      <c r="AX170" s="2">
        <f t="shared" si="67"/>
        <v>92.518368105655213</v>
      </c>
      <c r="AY170" s="2">
        <f t="shared" si="68"/>
        <v>92.697217474011154</v>
      </c>
      <c r="AZ170" s="2">
        <f t="shared" si="69"/>
        <v>94.386374466041161</v>
      </c>
      <c r="BA170" s="2">
        <f t="shared" si="70"/>
        <v>97.301191833905165</v>
      </c>
      <c r="BB170" s="2">
        <f t="shared" si="71"/>
        <v>97.930768974510585</v>
      </c>
      <c r="BC170" s="2">
        <f t="shared" si="72"/>
        <v>97.60224056687224</v>
      </c>
      <c r="BD170" s="2">
        <f t="shared" si="73"/>
        <v>93.754177058087819</v>
      </c>
      <c r="BE170" s="2">
        <f t="shared" si="74"/>
        <v>89.487297697982356</v>
      </c>
      <c r="BF170" s="2">
        <f t="shared" si="75"/>
        <v>83.245984236586153</v>
      </c>
      <c r="BG170" s="2">
        <f t="shared" si="76"/>
        <v>75.002960247897306</v>
      </c>
      <c r="BH170" s="2">
        <f t="shared" si="77"/>
        <v>65.029407252109152</v>
      </c>
      <c r="BK170" s="2" t="str">
        <f>IF(OR($B170&lt;C$229, AND($B170&gt;C$230, $B170&lt;C$231)), C170, "")</f>
        <v/>
      </c>
      <c r="BL170" s="2" t="str">
        <f>IF(OR($B170&lt;D$229, AND($B170&gt;D$230, $B170&lt;D$231)), D170, "")</f>
        <v/>
      </c>
      <c r="BM170" s="2" t="str">
        <f>IF(OR($B170&lt;E$229, AND($B170&gt;E$230, $B170&lt;E$231)), E170, "")</f>
        <v/>
      </c>
      <c r="BN170" s="2" t="str">
        <f>IF(OR($B170&lt;F$229, AND($B170&gt;F$230, $B170&lt;F$231)), F170, "")</f>
        <v/>
      </c>
      <c r="BO170" s="2" t="str">
        <f>IF(OR($B170&lt;G$229, AND($B170&gt;G$230, $B170&lt;G$231)), G170, "")</f>
        <v/>
      </c>
      <c r="BP170" s="2" t="str">
        <f>IF(OR($B170&lt;H$229, AND($B170&gt;H$230, $B170&lt;H$231)), H170, "")</f>
        <v/>
      </c>
      <c r="BQ170" s="2" t="str">
        <f>IF(OR($B170&lt;I$229, AND($B170&gt;I$230, $B170&lt;I$231)), I170, "")</f>
        <v/>
      </c>
      <c r="BR170" s="2" t="str">
        <f>IF(OR($B170&lt;J$229, AND($B170&gt;J$230, $B170&lt;J$231)), J170, "")</f>
        <v/>
      </c>
      <c r="BS170" s="2" t="str">
        <f>IF(OR($B170&lt;K$229, AND($B170&gt;K$230, $B170&lt;K$231)), K170, "")</f>
        <v/>
      </c>
      <c r="BT170" s="2" t="str">
        <f>IF(OR($B170&lt;L$229, AND($B170&gt;L$230, $B170&lt;L$231)), L170, "")</f>
        <v/>
      </c>
      <c r="BU170" s="2" t="str">
        <f>IF(OR($B170&lt;M$229, AND($B170&gt;M$230, $B170&lt;M$231)), M170, "")</f>
        <v/>
      </c>
      <c r="BV170" s="2" t="str">
        <f>IF(OR($B170&lt;N$229, AND($B170&gt;N$230, $B170&lt;N$231)), N170, "")</f>
        <v/>
      </c>
      <c r="BW170" s="2" t="str">
        <f>IF(OR($B170&lt;O$229, AND($B170&gt;O$230, $B170&lt;O$231)), O170, "")</f>
        <v/>
      </c>
      <c r="BZ170" s="2" t="str">
        <f>IF(OR(AND($B170&gt;C$230, $B170&lt;C$231), $B170&gt;C$232), C170, "")</f>
        <v/>
      </c>
      <c r="CA170" s="2" t="str">
        <f>IF(OR(AND($B170&gt;D$230, $B170&lt;D$231), $B170&gt;D$232), D170, "")</f>
        <v/>
      </c>
      <c r="CB170" s="2" t="str">
        <f>IF(OR(AND($B170&gt;E$230, $B170&lt;E$231), $B170&gt;E$232), E170, "")</f>
        <v/>
      </c>
      <c r="CC170" s="2" t="str">
        <f>IF(OR(AND($B170&gt;F$230, $B170&lt;F$231), $B170&gt;F$232), F170, "")</f>
        <v/>
      </c>
      <c r="CD170" s="2" t="str">
        <f>IF(OR(AND($B170&gt;G$230, $B170&lt;G$231), $B170&gt;G$232), G170, "")</f>
        <v/>
      </c>
      <c r="CE170" s="2" t="str">
        <f>IF(OR(AND($B170&gt;H$230, $B170&lt;H$231), $B170&gt;H$232), H170, "")</f>
        <v/>
      </c>
      <c r="CF170" s="2" t="str">
        <f>IF(OR(AND($B170&gt;I$230, $B170&lt;I$231), $B170&gt;I$232), I170, "")</f>
        <v/>
      </c>
      <c r="CG170" s="2" t="str">
        <f>IF(OR(AND($B170&gt;J$230, $B170&lt;J$231), $B170&gt;J$232), J170, "")</f>
        <v/>
      </c>
      <c r="CH170" s="2" t="str">
        <f>IF(OR(AND($B170&gt;K$230, $B170&lt;K$231), $B170&gt;K$232), K170, "")</f>
        <v/>
      </c>
      <c r="CI170" s="2" t="str">
        <f>IF(OR(AND($B170&gt;L$230, $B170&lt;L$231), $B170&gt;L$232), L170, "")</f>
        <v/>
      </c>
      <c r="CJ170" s="2" t="str">
        <f>IF(OR(AND($B170&gt;M$230, $B170&lt;M$231), $B170&gt;M$232), M170, "")</f>
        <v/>
      </c>
      <c r="CK170" s="2" t="str">
        <f>IF(OR(AND($B170&gt;N$230, $B170&lt;N$231), $B170&gt;N$232), N170, "")</f>
        <v/>
      </c>
      <c r="CL170" s="2" t="str">
        <f>IF(OR(AND($B170&gt;O$230, $B170&lt;O$231), $B170&gt;O$232), O170, "")</f>
        <v/>
      </c>
      <c r="CO170" s="2">
        <f>BK$207*$B170+BK$209</f>
        <v>94.725438988089323</v>
      </c>
      <c r="CP170" s="2">
        <f>BL$207*$B170+BL$209</f>
        <v>96.355609267059677</v>
      </c>
      <c r="CQ170" s="2">
        <f>BM$207*$B170+BM$209</f>
        <v>96.302071532458996</v>
      </c>
      <c r="CR170" s="2">
        <f>BN$207*$B170+BN$209</f>
        <v>96.448806860307641</v>
      </c>
      <c r="CS170" s="2">
        <f>BO$207*$B170+BO$209</f>
        <v>98.094301018273882</v>
      </c>
      <c r="CT170" s="2">
        <f>BP$207*$B170+BP$209</f>
        <v>101.60619708394435</v>
      </c>
      <c r="CU170" s="2">
        <f>BQ$207*$B170+BQ$209</f>
        <v>104.21656598821238</v>
      </c>
      <c r="CV170" s="2">
        <f>BR$207*$B170+BR$209</f>
        <v>105.28148323284238</v>
      </c>
      <c r="CW170" s="2">
        <f>BS$207*$B170+BS$209</f>
        <v>101.77531127984857</v>
      </c>
      <c r="CX170" s="2">
        <f>BT$207*$B170+BT$209</f>
        <v>96.242532851782727</v>
      </c>
      <c r="CY170" s="2">
        <f>BU$207*$B170+BU$209</f>
        <v>90.066575738396452</v>
      </c>
      <c r="CZ170" s="2">
        <f>BV$207*$B170+BV$209</f>
        <v>81.047778731953912</v>
      </c>
      <c r="DA170" s="2">
        <f>BW$207*$B170+BW$209</f>
        <v>69.138914304938353</v>
      </c>
      <c r="DD170" s="2">
        <f>BZ$207*$B170+BZ$209</f>
        <v>87.896546954363345</v>
      </c>
      <c r="DE170" s="2">
        <f>CA$207*$B170+CA$209</f>
        <v>90.572188543012004</v>
      </c>
      <c r="DF170" s="2">
        <f>CB$207*$B170+CB$209</f>
        <v>92.507548186955262</v>
      </c>
      <c r="DG170" s="2">
        <f>CC$207*$B170+CC$209</f>
        <v>92.687590389118512</v>
      </c>
      <c r="DH170" s="2">
        <f>CD$207*$B170+CD$209</f>
        <v>94.376305206122538</v>
      </c>
      <c r="DI170" s="2">
        <f>CE$207*$B170+CE$209</f>
        <v>97.289111049792666</v>
      </c>
      <c r="DJ170" s="2">
        <f>CF$207*$B170+CF$209</f>
        <v>97.914155050203078</v>
      </c>
      <c r="DK170" s="2">
        <f>CG$207*$B170+CG$209</f>
        <v>97.58122168151796</v>
      </c>
      <c r="DL170" s="2">
        <f>CH$207*$B170+CH$209</f>
        <v>93.732575992605248</v>
      </c>
      <c r="DM170" s="2">
        <f>CI$207*$B170+CI$209</f>
        <v>89.468384413167513</v>
      </c>
      <c r="DN170" s="2">
        <f>CJ$207*$B170+CJ$209</f>
        <v>83.226029139466476</v>
      </c>
      <c r="DO170" s="2">
        <f>CK$207*$B170+CK$209</f>
        <v>74.988111790342771</v>
      </c>
      <c r="DP170" s="2">
        <f>CL$207*$B170+CL$209</f>
        <v>65.018052684912604</v>
      </c>
      <c r="DS170" s="2">
        <f>POWER(10,($B170-C$227)/C$228)/(1+POWER(10,($B170-C$227)/C$228))</f>
        <v>0.99631200680412757</v>
      </c>
      <c r="DT170" s="2">
        <f>POWER(10,($B170-D$227)/D$228)/(1+POWER(10,($B170-D$227)/D$228))</f>
        <v>0.99705911336148467</v>
      </c>
      <c r="DU170" s="2">
        <f>POWER(10,($B170-E$227)/E$228)/(1+POWER(10,($B170-E$227)/E$228))</f>
        <v>0.99714854338351566</v>
      </c>
      <c r="DV170" s="2">
        <f>POWER(10,($B170-F$227)/F$228)/(1+POWER(10,($B170-F$227)/F$228))</f>
        <v>0.99744043317730136</v>
      </c>
      <c r="DW170" s="2">
        <f>POWER(10,($B170-G$227)/G$228)/(1+POWER(10,($B170-G$227)/G$228))</f>
        <v>0.99729175060237929</v>
      </c>
      <c r="DX170" s="2">
        <f>POWER(10,($B170-H$227)/H$228)/(1+POWER(10,($B170-H$227)/H$228))</f>
        <v>0.9972016346172119</v>
      </c>
      <c r="DY170" s="2">
        <f>POWER(10,($B170-I$227)/I$228)/(1+POWER(10,($B170-I$227)/I$228))</f>
        <v>0.99736387797131587</v>
      </c>
      <c r="DZ170" s="2">
        <f>POWER(10,($B170-J$227)/J$228)/(1+POWER(10,($B170-J$227)/J$228))</f>
        <v>0.99727036734866958</v>
      </c>
      <c r="EA170" s="2">
        <f>POWER(10,($B170-K$227)/K$228)/(1+POWER(10,($B170-K$227)/K$228))</f>
        <v>0.99731421404396703</v>
      </c>
      <c r="EB170" s="2">
        <f>POWER(10,($B170-L$227)/L$228)/(1+POWER(10,($B170-L$227)/L$228))</f>
        <v>0.99720802031632094</v>
      </c>
      <c r="EC170" s="2">
        <f>POWER(10,($B170-M$227)/M$228)/(1+POWER(10,($B170-M$227)/M$228))</f>
        <v>0.99708282125834913</v>
      </c>
      <c r="ED170" s="2">
        <f>POWER(10,($B170-N$227)/N$228)/(1+POWER(10,($B170-N$227)/N$228))</f>
        <v>0.99754962480651088</v>
      </c>
      <c r="EE170" s="2">
        <f>POWER(10,($B170-O$227)/O$228)/(1+POWER(10,($B170-O$227)/O$228))</f>
        <v>0.99724461332518954</v>
      </c>
    </row>
    <row r="171" spans="2:135" x14ac:dyDescent="0.25">
      <c r="B171" s="2">
        <v>165</v>
      </c>
      <c r="C171">
        <v>87.447999999999993</v>
      </c>
      <c r="D171">
        <v>89.72</v>
      </c>
      <c r="E171">
        <v>92.677999999999997</v>
      </c>
      <c r="F171">
        <v>92.525000000000006</v>
      </c>
      <c r="G171">
        <v>93.846999999999994</v>
      </c>
      <c r="H171">
        <v>98.067999999999998</v>
      </c>
      <c r="I171">
        <v>98.525000000000006</v>
      </c>
      <c r="J171">
        <v>97.051000000000002</v>
      </c>
      <c r="K171">
        <v>93.373000000000005</v>
      </c>
      <c r="L171">
        <v>89.084999999999994</v>
      </c>
      <c r="M171">
        <v>84.153000000000006</v>
      </c>
      <c r="N171">
        <v>76.524600000000007</v>
      </c>
      <c r="O171">
        <v>67.126999999999995</v>
      </c>
      <c r="R171" s="5">
        <f>AV171+(C$209*_xlfn.NORM.DIST($B171,C$214*C$215+C$213,C$219*C$214,FALSE))+(C$211*_xlfn.NORM.DIST($B171,C$214*C$216+C$213,C$220*C$214,FALSE))+(C$210*_xlfn.NORM.DIST($B171,C$214*C$217+C$213,C$221*C$214,FALSE))+(C$212*_xlfn.NORM.DIST($B171,C$214*C$218+C$213,C$222*C$214,FALSE))</f>
        <v>87.838435505392653</v>
      </c>
      <c r="S171" s="5">
        <f>AW171+(D$209*_xlfn.NORM.DIST($B171,D$214*D$215+D$213,D$219*D$214,FALSE))+(D$211*_xlfn.NORM.DIST($B171,D$214*D$216+D$213,D$220*D$214,FALSE))+(D$210*_xlfn.NORM.DIST($B171,D$214*D$217+D$213,D$221*D$214,FALSE))+(D$212*_xlfn.NORM.DIST($B171,D$214*D$218+D$213,D$222*D$214,FALSE))</f>
        <v>90.564885402037135</v>
      </c>
      <c r="T171" s="5">
        <f>AX171+(E$209*_xlfn.NORM.DIST($B171,E$214*E$215+E$213,E$219*E$214,FALSE))+(E$211*_xlfn.NORM.DIST($B171,E$214*E$216+E$213,E$220*E$214,FALSE))+(E$210*_xlfn.NORM.DIST($B171,E$214*E$217+E$213,E$221*E$214,FALSE))+(E$212*_xlfn.NORM.DIST($B171,E$214*E$218+E$213,E$222*E$214,FALSE))</f>
        <v>92.518186961760904</v>
      </c>
      <c r="U171" s="5">
        <f>AY171+(F$209*_xlfn.NORM.DIST($B171,F$214*F$215+F$213,F$219*F$214,FALSE))+(F$211*_xlfn.NORM.DIST($B171,F$214*F$216+F$213,F$220*F$214,FALSE))+(F$210*_xlfn.NORM.DIST($B171,F$214*F$217+F$213,F$221*F$214,FALSE))+(F$212*_xlfn.NORM.DIST($B171,F$214*F$218+F$213,F$222*F$214,FALSE))</f>
        <v>92.683912312895316</v>
      </c>
      <c r="V171" s="5">
        <f>AZ171+(G$209*_xlfn.NORM.DIST($B171,G$214*G$215+G$213,G$219*G$214,FALSE))+(G$211*_xlfn.NORM.DIST($B171,G$214*G$216+G$213,G$220*G$214,FALSE))+(G$210*_xlfn.NORM.DIST($B171,G$214*G$217+G$213,G$221*G$214,FALSE))+(G$212*_xlfn.NORM.DIST($B171,G$214*G$218+G$213,G$222*G$214,FALSE))</f>
        <v>94.466034094029695</v>
      </c>
      <c r="W171" s="5">
        <f>BA171+(H$209*_xlfn.NORM.DIST($B171,H$214*H$215+H$213,H$219*H$214,FALSE))+(H$211*_xlfn.NORM.DIST($B171,H$214*H$216+H$213,H$220*H$214,FALSE))+(H$210*_xlfn.NORM.DIST($B171,H$214*H$217+H$213,H$221*H$214,FALSE))+(H$212*_xlfn.NORM.DIST($B171,H$214*H$218+H$213,H$222*H$214,FALSE))</f>
        <v>97.448867226896908</v>
      </c>
      <c r="X171" s="5">
        <f>BB171+(I$209*_xlfn.NORM.DIST($B171,I$214*I$215+I$213,I$219*I$214,FALSE))+(I$211*_xlfn.NORM.DIST($B171,I$214*I$216+I$213,I$220*I$214,FALSE))+(I$210*_xlfn.NORM.DIST($B171,I$214*I$217+I$213,I$221*I$214,FALSE))+(I$212*_xlfn.NORM.DIST($B171,I$214*I$218+I$213,I$222*I$214,FALSE))</f>
        <v>98.023349535688524</v>
      </c>
      <c r="Y171" s="5">
        <f>BC171+(J$209*_xlfn.NORM.DIST($B171,J$214*J$215+J$213,J$219*J$214,FALSE))+(J$211*_xlfn.NORM.DIST($B171,J$214*J$216+J$213,J$220*J$214,FALSE))+(J$210*_xlfn.NORM.DIST($B171,J$214*J$217+J$213,J$221*J$214,FALSE))+(J$212*_xlfn.NORM.DIST($B171,J$214*J$218+J$213,J$222*J$214,FALSE))</f>
        <v>97.741839350068062</v>
      </c>
      <c r="Z171" s="5">
        <f>BD171+(K$209*_xlfn.NORM.DIST($B171,K$214*K$215+K$213,K$219*K$214,FALSE))+(K$211*_xlfn.NORM.DIST($B171,K$214*K$216+K$213,K$220*K$214,FALSE))+(K$210*_xlfn.NORM.DIST($B171,K$214*K$217+K$213,K$221*K$214,FALSE))+(K$212*_xlfn.NORM.DIST($B171,K$214*K$218+K$213,K$222*K$214,FALSE))</f>
        <v>93.989928210896124</v>
      </c>
      <c r="AA171" s="5">
        <f>BE171+(L$209*_xlfn.NORM.DIST($B171,L$214*L$215+L$213,L$219*L$214,FALSE))+(L$211*_xlfn.NORM.DIST($B171,L$214*L$216+L$213,L$220*L$214,FALSE))+(L$210*_xlfn.NORM.DIST($B171,L$214*L$217+L$213,L$221*L$214,FALSE))+(L$212*_xlfn.NORM.DIST($B171,L$214*L$218+L$213,L$222*L$214,FALSE))</f>
        <v>89.9632083482647</v>
      </c>
      <c r="AB171" s="5">
        <f>BF171+(M$209*_xlfn.NORM.DIST($B171,M$214*M$215+M$213,M$219*M$214,FALSE))+(M$211*_xlfn.NORM.DIST($B171,M$214*M$216+M$213,M$220*M$214,FALSE))+(M$210*_xlfn.NORM.DIST($B171,M$214*M$217+M$213,M$221*M$214,FALSE))+(M$212*_xlfn.NORM.DIST($B171,M$214*M$218+M$213,M$222*M$214,FALSE))</f>
        <v>84.406378966904228</v>
      </c>
      <c r="AC171" s="5">
        <f>BG171+(N$209*_xlfn.NORM.DIST($B171,N$214*N$215+N$213,N$219*N$214,FALSE))+(N$211*_xlfn.NORM.DIST($B171,N$214*N$216+N$213,N$220*N$214,FALSE))+(N$210*_xlfn.NORM.DIST($B171,N$214*N$217+N$213,N$221*N$214,FALSE))+(N$212*_xlfn.NORM.DIST($B171,N$214*N$218+N$213,N$222*N$214,FALSE))</f>
        <v>75.900333716245882</v>
      </c>
      <c r="AD171" s="5">
        <f>BH171+(O$209*_xlfn.NORM.DIST($B171,O$214*O$215+O$213,O$219*O$214,FALSE))+(O$211*_xlfn.NORM.DIST($B171,O$214*O$216+O$213,O$220*O$214,FALSE))+(O$210*_xlfn.NORM.DIST($B171,O$214*O$217+O$213,O$221*O$214,FALSE))+(O$212*_xlfn.NORM.DIST($B171,O$214*O$218+O$213,O$222*O$214,FALSE))</f>
        <v>67.157036612808426</v>
      </c>
      <c r="AE171" s="5"/>
      <c r="AG171" s="5">
        <f t="shared" si="52"/>
        <v>-0.39043550539265937</v>
      </c>
      <c r="AH171" s="5">
        <f t="shared" si="53"/>
        <v>-0.84488540203713569</v>
      </c>
      <c r="AI171" s="5">
        <f t="shared" si="54"/>
        <v>0.15981303823909343</v>
      </c>
      <c r="AJ171" s="5">
        <f t="shared" si="55"/>
        <v>-0.15891231289531049</v>
      </c>
      <c r="AK171" s="5">
        <f t="shared" si="56"/>
        <v>-0.61903409402970055</v>
      </c>
      <c r="AL171" s="5">
        <f t="shared" si="57"/>
        <v>0.61913277310308956</v>
      </c>
      <c r="AM171" s="5">
        <f t="shared" si="58"/>
        <v>0.50165046431148141</v>
      </c>
      <c r="AN171" s="5">
        <f t="shared" si="59"/>
        <v>-0.6908393500680603</v>
      </c>
      <c r="AO171" s="5">
        <f t="shared" si="60"/>
        <v>-0.61692821089611982</v>
      </c>
      <c r="AP171" s="5">
        <f t="shared" si="61"/>
        <v>-0.87820834826470673</v>
      </c>
      <c r="AQ171" s="5">
        <f t="shared" si="62"/>
        <v>-0.25337896690422212</v>
      </c>
      <c r="AR171" s="5">
        <f t="shared" si="63"/>
        <v>0.62426628375412463</v>
      </c>
      <c r="AS171" s="5">
        <f t="shared" si="64"/>
        <v>-3.0036612808430618E-2</v>
      </c>
      <c r="AV171" s="2">
        <f t="shared" si="65"/>
        <v>87.838435118920941</v>
      </c>
      <c r="AW171" s="2">
        <f t="shared" si="66"/>
        <v>90.51983763608257</v>
      </c>
      <c r="AX171" s="2">
        <f t="shared" si="67"/>
        <v>92.464952195793998</v>
      </c>
      <c r="AY171" s="2">
        <f t="shared" si="68"/>
        <v>92.644763532423539</v>
      </c>
      <c r="AZ171" s="2">
        <f t="shared" si="69"/>
        <v>94.358315003965103</v>
      </c>
      <c r="BA171" s="2">
        <f t="shared" si="70"/>
        <v>97.280561130887449</v>
      </c>
      <c r="BB171" s="2">
        <f t="shared" si="71"/>
        <v>97.889934191066146</v>
      </c>
      <c r="BC171" s="2">
        <f t="shared" si="72"/>
        <v>97.547814508722382</v>
      </c>
      <c r="BD171" s="2">
        <f t="shared" si="73"/>
        <v>93.68743460220017</v>
      </c>
      <c r="BE171" s="2">
        <f t="shared" si="74"/>
        <v>89.426277453646264</v>
      </c>
      <c r="BF171" s="2">
        <f t="shared" si="75"/>
        <v>83.188785787675243</v>
      </c>
      <c r="BG171" s="2">
        <f t="shared" si="76"/>
        <v>74.96201724687208</v>
      </c>
      <c r="BH171" s="2">
        <f t="shared" si="77"/>
        <v>65.002608498499811</v>
      </c>
      <c r="BK171" s="2" t="str">
        <f>IF(OR($B171&lt;C$229, AND($B171&gt;C$230, $B171&lt;C$231)), C171, "")</f>
        <v/>
      </c>
      <c r="BL171" s="2" t="str">
        <f>IF(OR($B171&lt;D$229, AND($B171&gt;D$230, $B171&lt;D$231)), D171, "")</f>
        <v/>
      </c>
      <c r="BM171" s="2" t="str">
        <f>IF(OR($B171&lt;E$229, AND($B171&gt;E$230, $B171&lt;E$231)), E171, "")</f>
        <v/>
      </c>
      <c r="BN171" s="2" t="str">
        <f>IF(OR($B171&lt;F$229, AND($B171&gt;F$230, $B171&lt;F$231)), F171, "")</f>
        <v/>
      </c>
      <c r="BO171" s="2" t="str">
        <f>IF(OR($B171&lt;G$229, AND($B171&gt;G$230, $B171&lt;G$231)), G171, "")</f>
        <v/>
      </c>
      <c r="BP171" s="2" t="str">
        <f>IF(OR($B171&lt;H$229, AND($B171&gt;H$230, $B171&lt;H$231)), H171, "")</f>
        <v/>
      </c>
      <c r="BQ171" s="2" t="str">
        <f>IF(OR($B171&lt;I$229, AND($B171&gt;I$230, $B171&lt;I$231)), I171, "")</f>
        <v/>
      </c>
      <c r="BR171" s="2" t="str">
        <f>IF(OR($B171&lt;J$229, AND($B171&gt;J$230, $B171&lt;J$231)), J171, "")</f>
        <v/>
      </c>
      <c r="BS171" s="2" t="str">
        <f>IF(OR($B171&lt;K$229, AND($B171&gt;K$230, $B171&lt;K$231)), K171, "")</f>
        <v/>
      </c>
      <c r="BT171" s="2" t="str">
        <f>IF(OR($B171&lt;L$229, AND($B171&gt;L$230, $B171&lt;L$231)), L171, "")</f>
        <v/>
      </c>
      <c r="BU171" s="2" t="str">
        <f>IF(OR($B171&lt;M$229, AND($B171&gt;M$230, $B171&lt;M$231)), M171, "")</f>
        <v/>
      </c>
      <c r="BV171" s="2" t="str">
        <f>IF(OR($B171&lt;N$229, AND($B171&gt;N$230, $B171&lt;N$231)), N171, "")</f>
        <v/>
      </c>
      <c r="BW171" s="2" t="str">
        <f>IF(OR($B171&lt;O$229, AND($B171&gt;O$230, $B171&lt;O$231)), O171, "")</f>
        <v/>
      </c>
      <c r="BZ171" s="2" t="str">
        <f>IF(OR(AND($B171&gt;C$230, $B171&lt;C$231), $B171&gt;C$232), C171, "")</f>
        <v/>
      </c>
      <c r="CA171" s="2" t="str">
        <f>IF(OR(AND($B171&gt;D$230, $B171&lt;D$231), $B171&gt;D$232), D171, "")</f>
        <v/>
      </c>
      <c r="CB171" s="2" t="str">
        <f>IF(OR(AND($B171&gt;E$230, $B171&lt;E$231), $B171&gt;E$232), E171, "")</f>
        <v/>
      </c>
      <c r="CC171" s="2" t="str">
        <f>IF(OR(AND($B171&gt;F$230, $B171&lt;F$231), $B171&gt;F$232), F171, "")</f>
        <v/>
      </c>
      <c r="CD171" s="2" t="str">
        <f>IF(OR(AND($B171&gt;G$230, $B171&lt;G$231), $B171&gt;G$232), G171, "")</f>
        <v/>
      </c>
      <c r="CE171" s="2" t="str">
        <f>IF(OR(AND($B171&gt;H$230, $B171&lt;H$231), $B171&gt;H$232), H171, "")</f>
        <v/>
      </c>
      <c r="CF171" s="2" t="str">
        <f>IF(OR(AND($B171&gt;I$230, $B171&lt;I$231), $B171&gt;I$232), I171, "")</f>
        <v/>
      </c>
      <c r="CG171" s="2" t="str">
        <f>IF(OR(AND($B171&gt;J$230, $B171&lt;J$231), $B171&gt;J$232), J171, "")</f>
        <v/>
      </c>
      <c r="CH171" s="2" t="str">
        <f>IF(OR(AND($B171&gt;K$230, $B171&lt;K$231), $B171&gt;K$232), K171, "")</f>
        <v/>
      </c>
      <c r="CI171" s="2" t="str">
        <f>IF(OR(AND($B171&gt;L$230, $B171&lt;L$231), $B171&gt;L$232), L171, "")</f>
        <v/>
      </c>
      <c r="CJ171" s="2" t="str">
        <f>IF(OR(AND($B171&gt;M$230, $B171&lt;M$231), $B171&gt;M$232), M171, "")</f>
        <v/>
      </c>
      <c r="CK171" s="2" t="str">
        <f>IF(OR(AND($B171&gt;N$230, $B171&lt;N$231), $B171&gt;N$232), N171, "")</f>
        <v/>
      </c>
      <c r="CL171" s="2" t="str">
        <f>IF(OR(AND($B171&gt;O$230, $B171&lt;O$231), $B171&gt;O$232), O171, "")</f>
        <v/>
      </c>
      <c r="CO171" s="2">
        <f>BK$207*$B171+BK$209</f>
        <v>94.74075322512715</v>
      </c>
      <c r="CP171" s="2">
        <f>BL$207*$B171+BL$209</f>
        <v>96.364018974127504</v>
      </c>
      <c r="CQ171" s="2">
        <f>BM$207*$B171+BM$209</f>
        <v>96.298596982081136</v>
      </c>
      <c r="CR171" s="2">
        <f>BN$207*$B171+BN$209</f>
        <v>96.447071679314277</v>
      </c>
      <c r="CS171" s="2">
        <f>BO$207*$B171+BO$209</f>
        <v>98.113384326392634</v>
      </c>
      <c r="CT171" s="2">
        <f>BP$207*$B171+BP$209</f>
        <v>101.64375997808864</v>
      </c>
      <c r="CU171" s="2">
        <f>BQ$207*$B171+BQ$209</f>
        <v>104.26049554248857</v>
      </c>
      <c r="CV171" s="2">
        <f>BR$207*$B171+BR$209</f>
        <v>105.33135502540513</v>
      </c>
      <c r="CW171" s="2">
        <f>BS$207*$B171+BS$209</f>
        <v>101.81761128448704</v>
      </c>
      <c r="CX171" s="2">
        <f>BT$207*$B171+BT$209</f>
        <v>96.272789140640597</v>
      </c>
      <c r="CY171" s="2">
        <f>BU$207*$B171+BU$209</f>
        <v>90.104251891146689</v>
      </c>
      <c r="CZ171" s="2">
        <f>BV$207*$B171+BV$209</f>
        <v>81.091214391284083</v>
      </c>
      <c r="DA171" s="2">
        <f>BW$207*$B171+BW$209</f>
        <v>69.169749317397844</v>
      </c>
      <c r="DD171" s="2">
        <f>BZ$207*$B171+BZ$209</f>
        <v>87.815133305651912</v>
      </c>
      <c r="DE171" s="2">
        <f>CA$207*$B171+CA$209</f>
        <v>90.504116603785093</v>
      </c>
      <c r="DF171" s="2">
        <f>CB$207*$B171+CB$209</f>
        <v>92.454954065796457</v>
      </c>
      <c r="DG171" s="2">
        <f>CC$207*$B171+CC$209</f>
        <v>92.63586482735623</v>
      </c>
      <c r="DH171" s="2">
        <f>CD$207*$B171+CD$209</f>
        <v>94.349014973151441</v>
      </c>
      <c r="DI171" s="2">
        <f>CE$207*$B171+CE$209</f>
        <v>97.269394389872971</v>
      </c>
      <c r="DJ171" s="2">
        <f>CF$207*$B171+CF$209</f>
        <v>97.874577785347611</v>
      </c>
      <c r="DK171" s="2">
        <f>CG$207*$B171+CG$209</f>
        <v>97.528384702012772</v>
      </c>
      <c r="DL171" s="2">
        <f>CH$207*$B171+CH$209</f>
        <v>93.667466381255281</v>
      </c>
      <c r="DM171" s="2">
        <f>CI$207*$B171+CI$209</f>
        <v>89.408795263289036</v>
      </c>
      <c r="DN171" s="2">
        <f>CJ$207*$B171+CJ$209</f>
        <v>83.17033337056337</v>
      </c>
      <c r="DO171" s="2">
        <f>CK$207*$B171+CK$209</f>
        <v>74.948286262648011</v>
      </c>
      <c r="DP171" s="2">
        <f>CL$207*$B171+CL$209</f>
        <v>64.992107779633159</v>
      </c>
      <c r="DS171" s="2">
        <f>POWER(10,($B171-C$227)/C$228)/(1+POWER(10,($B171-C$227)/C$228))</f>
        <v>0.99663541841164183</v>
      </c>
      <c r="DT171" s="2">
        <f>POWER(10,($B171-D$227)/D$228)/(1+POWER(10,($B171-D$227)/D$228))</f>
        <v>0.99731718528673086</v>
      </c>
      <c r="DU171" s="2">
        <f>POWER(10,($B171-E$227)/E$228)/(1+POWER(10,($B171-E$227)/E$228))</f>
        <v>0.99739878802081772</v>
      </c>
      <c r="DV171" s="2">
        <f>POWER(10,($B171-F$227)/F$228)/(1+POWER(10,($B171-F$227)/F$228))</f>
        <v>0.99766512146599062</v>
      </c>
      <c r="DW171" s="2">
        <f>POWER(10,($B171-G$227)/G$228)/(1+POWER(10,($B171-G$227)/G$228))</f>
        <v>0.99752945847206598</v>
      </c>
      <c r="DX171" s="2">
        <f>POWER(10,($B171-H$227)/H$228)/(1+POWER(10,($B171-H$227)/H$228))</f>
        <v>0.99744723188099249</v>
      </c>
      <c r="DY171" s="2">
        <f>POWER(10,($B171-I$227)/I$228)/(1+POWER(10,($B171-I$227)/I$228))</f>
        <v>0.9975952703585389</v>
      </c>
      <c r="DZ171" s="2">
        <f>POWER(10,($B171-J$227)/J$228)/(1+POWER(10,($B171-J$227)/J$228))</f>
        <v>0.99750994737845455</v>
      </c>
      <c r="EA171" s="2">
        <f>POWER(10,($B171-K$227)/K$228)/(1+POWER(10,($B171-K$227)/K$228))</f>
        <v>0.99754995510117028</v>
      </c>
      <c r="EB171" s="2">
        <f>POWER(10,($B171-L$227)/L$228)/(1+POWER(10,($B171-L$227)/L$228))</f>
        <v>0.99745305857353472</v>
      </c>
      <c r="EC171" s="2">
        <f>POWER(10,($B171-M$227)/M$228)/(1+POWER(10,($B171-M$227)/M$228))</f>
        <v>0.99733881829486581</v>
      </c>
      <c r="ED171" s="2">
        <f>POWER(10,($B171-N$227)/N$228)/(1+POWER(10,($B171-N$227)/N$228))</f>
        <v>0.99776474932857229</v>
      </c>
      <c r="EE171" s="2">
        <f>POWER(10,($B171-O$227)/O$228)/(1+POWER(10,($B171-O$227)/O$228))</f>
        <v>0.99748644808997255</v>
      </c>
    </row>
    <row r="172" spans="2:135" x14ac:dyDescent="0.25">
      <c r="B172" s="2">
        <v>166</v>
      </c>
      <c r="C172">
        <v>87.465999999999994</v>
      </c>
      <c r="D172">
        <v>91.18</v>
      </c>
      <c r="E172">
        <v>91.728999999999999</v>
      </c>
      <c r="F172">
        <v>92.525000000000006</v>
      </c>
      <c r="G172">
        <v>93.507999999999996</v>
      </c>
      <c r="H172">
        <v>96.897999999999996</v>
      </c>
      <c r="I172">
        <v>96.948999999999998</v>
      </c>
      <c r="J172">
        <v>97.457999999999998</v>
      </c>
      <c r="K172">
        <v>94.626999999999995</v>
      </c>
      <c r="L172">
        <v>89.102000000000004</v>
      </c>
      <c r="M172">
        <v>83.287999999999997</v>
      </c>
      <c r="N172">
        <v>75.426199999999994</v>
      </c>
      <c r="O172">
        <v>66.476200000000006</v>
      </c>
      <c r="R172" s="5">
        <f>AV172+(C$209*_xlfn.NORM.DIST($B172,C$214*C$215+C$213,C$219*C$214,FALSE))+(C$211*_xlfn.NORM.DIST($B172,C$214*C$216+C$213,C$220*C$214,FALSE))+(C$210*_xlfn.NORM.DIST($B172,C$214*C$217+C$213,C$221*C$214,FALSE))+(C$212*_xlfn.NORM.DIST($B172,C$214*C$218+C$213,C$222*C$214,FALSE))</f>
        <v>87.755274637580001</v>
      </c>
      <c r="S172" s="5">
        <f>AW172+(D$209*_xlfn.NORM.DIST($B172,D$214*D$215+D$213,D$219*D$214,FALSE))+(D$211*_xlfn.NORM.DIST($B172,D$214*D$216+D$213,D$220*D$214,FALSE))+(D$210*_xlfn.NORM.DIST($B172,D$214*D$217+D$213,D$221*D$214,FALSE))+(D$212*_xlfn.NORM.DIST($B172,D$214*D$218+D$213,D$222*D$214,FALSE))</f>
        <v>90.475479654239592</v>
      </c>
      <c r="T172" s="5">
        <f>AX172+(E$209*_xlfn.NORM.DIST($B172,E$214*E$215+E$213,E$219*E$214,FALSE))+(E$211*_xlfn.NORM.DIST($B172,E$214*E$216+E$213,E$220*E$214,FALSE))+(E$210*_xlfn.NORM.DIST($B172,E$214*E$217+E$213,E$221*E$214,FALSE))+(E$212*_xlfn.NORM.DIST($B172,E$214*E$218+E$213,E$222*E$214,FALSE))</f>
        <v>92.438513660094216</v>
      </c>
      <c r="U172" s="5">
        <f>AY172+(F$209*_xlfn.NORM.DIST($B172,F$214*F$215+F$213,F$219*F$214,FALSE))+(F$211*_xlfn.NORM.DIST($B172,F$214*F$216+F$213,F$220*F$214,FALSE))+(F$210*_xlfn.NORM.DIST($B172,F$214*F$217+F$213,F$221*F$214,FALSE))+(F$212*_xlfn.NORM.DIST($B172,F$214*F$218+F$213,F$222*F$214,FALSE))</f>
        <v>92.611708372035224</v>
      </c>
      <c r="V172" s="5">
        <f>AZ172+(G$209*_xlfn.NORM.DIST($B172,G$214*G$215+G$213,G$219*G$214,FALSE))+(G$211*_xlfn.NORM.DIST($B172,G$214*G$216+G$213,G$220*G$214,FALSE))+(G$210*_xlfn.NORM.DIST($B172,G$214*G$217+G$213,G$221*G$214,FALSE))+(G$212*_xlfn.NORM.DIST($B172,G$214*G$218+G$213,G$222*G$214,FALSE))</f>
        <v>94.386764386511018</v>
      </c>
      <c r="W172" s="5">
        <f>BA172+(H$209*_xlfn.NORM.DIST($B172,H$214*H$215+H$213,H$219*H$214,FALSE))+(H$211*_xlfn.NORM.DIST($B172,H$214*H$216+H$213,H$220*H$214,FALSE))+(H$210*_xlfn.NORM.DIST($B172,H$214*H$217+H$213,H$221*H$214,FALSE))+(H$212*_xlfn.NORM.DIST($B172,H$214*H$218+H$213,H$222*H$214,FALSE))</f>
        <v>97.348384004122991</v>
      </c>
      <c r="X172" s="5">
        <f>BB172+(I$209*_xlfn.NORM.DIST($B172,I$214*I$215+I$213,I$219*I$214,FALSE))+(I$211*_xlfn.NORM.DIST($B172,I$214*I$216+I$213,I$220*I$214,FALSE))+(I$210*_xlfn.NORM.DIST($B172,I$214*I$217+I$213,I$221*I$214,FALSE))+(I$212*_xlfn.NORM.DIST($B172,I$214*I$218+I$213,I$222*I$214,FALSE))</f>
        <v>97.916073167005123</v>
      </c>
      <c r="Y172" s="5">
        <f>BC172+(J$209*_xlfn.NORM.DIST($B172,J$214*J$215+J$213,J$219*J$214,FALSE))+(J$211*_xlfn.NORM.DIST($B172,J$214*J$216+J$213,J$220*J$214,FALSE))+(J$210*_xlfn.NORM.DIST($B172,J$214*J$217+J$213,J$221*J$214,FALSE))+(J$212*_xlfn.NORM.DIST($B172,J$214*J$218+J$213,J$222*J$214,FALSE))</f>
        <v>97.594215237596728</v>
      </c>
      <c r="Z172" s="5">
        <f>BD172+(K$209*_xlfn.NORM.DIST($B172,K$214*K$215+K$213,K$219*K$214,FALSE))+(K$211*_xlfn.NORM.DIST($B172,K$214*K$216+K$213,K$220*K$214,FALSE))+(K$210*_xlfn.NORM.DIST($B172,K$214*K$217+K$213,K$221*K$214,FALSE))+(K$212*_xlfn.NORM.DIST($B172,K$214*K$218+K$213,K$222*K$214,FALSE))</f>
        <v>93.782953415689732</v>
      </c>
      <c r="AA172" s="5">
        <f>BE172+(L$209*_xlfn.NORM.DIST($B172,L$214*L$215+L$213,L$219*L$214,FALSE))+(L$211*_xlfn.NORM.DIST($B172,L$214*L$216+L$213,L$220*L$214,FALSE))+(L$210*_xlfn.NORM.DIST($B172,L$214*L$217+L$213,L$221*L$214,FALSE))+(L$212*_xlfn.NORM.DIST($B172,L$214*L$218+L$213,L$222*L$214,FALSE))</f>
        <v>89.665532070655544</v>
      </c>
      <c r="AB172" s="5">
        <f>BF172+(M$209*_xlfn.NORM.DIST($B172,M$214*M$215+M$213,M$219*M$214,FALSE))+(M$211*_xlfn.NORM.DIST($B172,M$214*M$216+M$213,M$220*M$214,FALSE))+(M$210*_xlfn.NORM.DIST($B172,M$214*M$217+M$213,M$221*M$214,FALSE))+(M$212*_xlfn.NORM.DIST($B172,M$214*M$218+M$213,M$222*M$214,FALSE))</f>
        <v>83.872718073286379</v>
      </c>
      <c r="AC172" s="5">
        <f>BG172+(N$209*_xlfn.NORM.DIST($B172,N$214*N$215+N$213,N$219*N$214,FALSE))+(N$211*_xlfn.NORM.DIST($B172,N$214*N$216+N$213,N$220*N$214,FALSE))+(N$210*_xlfn.NORM.DIST($B172,N$214*N$217+N$213,N$221*N$214,FALSE))+(N$212*_xlfn.NORM.DIST($B172,N$214*N$218+N$213,N$222*N$214,FALSE))</f>
        <v>75.490071866190476</v>
      </c>
      <c r="AD172" s="5">
        <f>BH172+(O$209*_xlfn.NORM.DIST($B172,O$214*O$215+O$213,O$219*O$214,FALSE))+(O$211*_xlfn.NORM.DIST($B172,O$214*O$216+O$213,O$220*O$214,FALSE))+(O$210*_xlfn.NORM.DIST($B172,O$214*O$217+O$213,O$221*O$214,FALSE))+(O$212*_xlfn.NORM.DIST($B172,O$214*O$218+O$213,O$222*O$214,FALSE))</f>
        <v>66.421220788983874</v>
      </c>
      <c r="AE172" s="5"/>
      <c r="AG172" s="5">
        <f t="shared" si="52"/>
        <v>-0.28927463758000727</v>
      </c>
      <c r="AH172" s="5">
        <f t="shared" si="53"/>
        <v>0.70452034576041456</v>
      </c>
      <c r="AI172" s="5">
        <f t="shared" si="54"/>
        <v>-0.7095136600942169</v>
      </c>
      <c r="AJ172" s="5">
        <f t="shared" si="55"/>
        <v>-8.6708372035218417E-2</v>
      </c>
      <c r="AK172" s="5">
        <f t="shared" si="56"/>
        <v>-0.87876438651102262</v>
      </c>
      <c r="AL172" s="5">
        <f t="shared" si="57"/>
        <v>-0.45038400412299495</v>
      </c>
      <c r="AM172" s="5">
        <f t="shared" si="58"/>
        <v>-0.96707316700512536</v>
      </c>
      <c r="AN172" s="5">
        <f t="shared" si="59"/>
        <v>-0.13621523759672982</v>
      </c>
      <c r="AO172" s="5">
        <f t="shared" si="60"/>
        <v>0.84404658431026292</v>
      </c>
      <c r="AP172" s="5">
        <f t="shared" si="61"/>
        <v>-0.56353207065554045</v>
      </c>
      <c r="AQ172" s="5">
        <f t="shared" si="62"/>
        <v>-0.58471807328638192</v>
      </c>
      <c r="AR172" s="5">
        <f t="shared" si="63"/>
        <v>-6.3871866190481796E-2</v>
      </c>
      <c r="AS172" s="5">
        <f t="shared" si="64"/>
        <v>5.4979211016132012E-2</v>
      </c>
      <c r="AV172" s="2">
        <f t="shared" si="65"/>
        <v>87.755274357307741</v>
      </c>
      <c r="AW172" s="2">
        <f t="shared" si="66"/>
        <v>90.450572977887362</v>
      </c>
      <c r="AX172" s="2">
        <f t="shared" si="67"/>
        <v>92.411596989733624</v>
      </c>
      <c r="AY172" s="2">
        <f t="shared" si="68"/>
        <v>92.59236312185655</v>
      </c>
      <c r="AZ172" s="2">
        <f t="shared" si="69"/>
        <v>94.330312823011809</v>
      </c>
      <c r="BA172" s="2">
        <f t="shared" si="70"/>
        <v>97.259997592323685</v>
      </c>
      <c r="BB172" s="2">
        <f t="shared" si="71"/>
        <v>97.849191873814917</v>
      </c>
      <c r="BC172" s="2">
        <f t="shared" si="72"/>
        <v>97.493505098249543</v>
      </c>
      <c r="BD172" s="2">
        <f t="shared" si="73"/>
        <v>93.62081198567364</v>
      </c>
      <c r="BE172" s="2">
        <f t="shared" si="74"/>
        <v>89.365362377599297</v>
      </c>
      <c r="BF172" s="2">
        <f t="shared" si="75"/>
        <v>83.131697016762274</v>
      </c>
      <c r="BG172" s="2">
        <f t="shared" si="76"/>
        <v>74.921155772227607</v>
      </c>
      <c r="BH172" s="2">
        <f t="shared" si="77"/>
        <v>64.975871952614398</v>
      </c>
      <c r="BK172" s="2" t="str">
        <f>IF(OR($B172&lt;C$229, AND($B172&gt;C$230, $B172&lt;C$231)), C172, "")</f>
        <v/>
      </c>
      <c r="BL172" s="2" t="str">
        <f>IF(OR($B172&lt;D$229, AND($B172&gt;D$230, $B172&lt;D$231)), D172, "")</f>
        <v/>
      </c>
      <c r="BM172" s="2" t="str">
        <f>IF(OR($B172&lt;E$229, AND($B172&gt;E$230, $B172&lt;E$231)), E172, "")</f>
        <v/>
      </c>
      <c r="BN172" s="2" t="str">
        <f>IF(OR($B172&lt;F$229, AND($B172&gt;F$230, $B172&lt;F$231)), F172, "")</f>
        <v/>
      </c>
      <c r="BO172" s="2" t="str">
        <f>IF(OR($B172&lt;G$229, AND($B172&gt;G$230, $B172&lt;G$231)), G172, "")</f>
        <v/>
      </c>
      <c r="BP172" s="2" t="str">
        <f>IF(OR($B172&lt;H$229, AND($B172&gt;H$230, $B172&lt;H$231)), H172, "")</f>
        <v/>
      </c>
      <c r="BQ172" s="2" t="str">
        <f>IF(OR($B172&lt;I$229, AND($B172&gt;I$230, $B172&lt;I$231)), I172, "")</f>
        <v/>
      </c>
      <c r="BR172" s="2" t="str">
        <f>IF(OR($B172&lt;J$229, AND($B172&gt;J$230, $B172&lt;J$231)), J172, "")</f>
        <v/>
      </c>
      <c r="BS172" s="2" t="str">
        <f>IF(OR($B172&lt;K$229, AND($B172&gt;K$230, $B172&lt;K$231)), K172, "")</f>
        <v/>
      </c>
      <c r="BT172" s="2" t="str">
        <f>IF(OR($B172&lt;L$229, AND($B172&gt;L$230, $B172&lt;L$231)), L172, "")</f>
        <v/>
      </c>
      <c r="BU172" s="2" t="str">
        <f>IF(OR($B172&lt;M$229, AND($B172&gt;M$230, $B172&lt;M$231)), M172, "")</f>
        <v/>
      </c>
      <c r="BV172" s="2" t="str">
        <f>IF(OR($B172&lt;N$229, AND($B172&gt;N$230, $B172&lt;N$231)), N172, "")</f>
        <v/>
      </c>
      <c r="BW172" s="2" t="str">
        <f>IF(OR($B172&lt;O$229, AND($B172&gt;O$230, $B172&lt;O$231)), O172, "")</f>
        <v/>
      </c>
      <c r="BZ172" s="2" t="str">
        <f>IF(OR(AND($B172&gt;C$230, $B172&lt;C$231), $B172&gt;C$232), C172, "")</f>
        <v/>
      </c>
      <c r="CA172" s="2" t="str">
        <f>IF(OR(AND($B172&gt;D$230, $B172&lt;D$231), $B172&gt;D$232), D172, "")</f>
        <v/>
      </c>
      <c r="CB172" s="2">
        <f>IF(OR(AND($B172&gt;E$230, $B172&lt;E$231), $B172&gt;E$232), E172, "")</f>
        <v>91.728999999999999</v>
      </c>
      <c r="CC172" s="2">
        <f>IF(OR(AND($B172&gt;F$230, $B172&lt;F$231), $B172&gt;F$232), F172, "")</f>
        <v>92.525000000000006</v>
      </c>
      <c r="CD172" s="2" t="str">
        <f>IF(OR(AND($B172&gt;G$230, $B172&lt;G$231), $B172&gt;G$232), G172, "")</f>
        <v/>
      </c>
      <c r="CE172" s="2" t="str">
        <f>IF(OR(AND($B172&gt;H$230, $B172&lt;H$231), $B172&gt;H$232), H172, "")</f>
        <v/>
      </c>
      <c r="CF172" s="2">
        <f>IF(OR(AND($B172&gt;I$230, $B172&lt;I$231), $B172&gt;I$232), I172, "")</f>
        <v>96.948999999999998</v>
      </c>
      <c r="CG172" s="2" t="str">
        <f>IF(OR(AND($B172&gt;J$230, $B172&lt;J$231), $B172&gt;J$232), J172, "")</f>
        <v/>
      </c>
      <c r="CH172" s="2" t="str">
        <f>IF(OR(AND($B172&gt;K$230, $B172&lt;K$231), $B172&gt;K$232), K172, "")</f>
        <v/>
      </c>
      <c r="CI172" s="2" t="str">
        <f>IF(OR(AND($B172&gt;L$230, $B172&lt;L$231), $B172&gt;L$232), L172, "")</f>
        <v/>
      </c>
      <c r="CJ172" s="2" t="str">
        <f>IF(OR(AND($B172&gt;M$230, $B172&lt;M$231), $B172&gt;M$232), M172, "")</f>
        <v/>
      </c>
      <c r="CK172" s="2" t="str">
        <f>IF(OR(AND($B172&gt;N$230, $B172&lt;N$231), $B172&gt;N$232), N172, "")</f>
        <v/>
      </c>
      <c r="CL172" s="2" t="str">
        <f>IF(OR(AND($B172&gt;O$230, $B172&lt;O$231), $B172&gt;O$232), O172, "")</f>
        <v/>
      </c>
      <c r="CO172" s="2">
        <f>BK$207*$B172+BK$209</f>
        <v>94.756067462164978</v>
      </c>
      <c r="CP172" s="2">
        <f>BL$207*$B172+BL$209</f>
        <v>96.372428681195316</v>
      </c>
      <c r="CQ172" s="2">
        <f>BM$207*$B172+BM$209</f>
        <v>96.295122431703263</v>
      </c>
      <c r="CR172" s="2">
        <f>BN$207*$B172+BN$209</f>
        <v>96.445336498320898</v>
      </c>
      <c r="CS172" s="2">
        <f>BO$207*$B172+BO$209</f>
        <v>98.1324676345114</v>
      </c>
      <c r="CT172" s="2">
        <f>BP$207*$B172+BP$209</f>
        <v>101.68132287223294</v>
      </c>
      <c r="CU172" s="2">
        <f>BQ$207*$B172+BQ$209</f>
        <v>104.30442509676476</v>
      </c>
      <c r="CV172" s="2">
        <f>BR$207*$B172+BR$209</f>
        <v>105.38122681796789</v>
      </c>
      <c r="CW172" s="2">
        <f>BS$207*$B172+BS$209</f>
        <v>101.85991128912552</v>
      </c>
      <c r="CX172" s="2">
        <f>BT$207*$B172+BT$209</f>
        <v>96.303045429498468</v>
      </c>
      <c r="CY172" s="2">
        <f>BU$207*$B172+BU$209</f>
        <v>90.141928043896925</v>
      </c>
      <c r="CZ172" s="2">
        <f>BV$207*$B172+BV$209</f>
        <v>81.134650050614255</v>
      </c>
      <c r="DA172" s="2">
        <f>BW$207*$B172+BW$209</f>
        <v>69.200584329857335</v>
      </c>
      <c r="DD172" s="2">
        <f>BZ$207*$B172+BZ$209</f>
        <v>87.733719656940465</v>
      </c>
      <c r="DE172" s="2">
        <f>CA$207*$B172+CA$209</f>
        <v>90.436044664558182</v>
      </c>
      <c r="DF172" s="2">
        <f>CB$207*$B172+CB$209</f>
        <v>92.402359944637652</v>
      </c>
      <c r="DG172" s="2">
        <f>CC$207*$B172+CC$209</f>
        <v>92.584139265593933</v>
      </c>
      <c r="DH172" s="2">
        <f>CD$207*$B172+CD$209</f>
        <v>94.321724740180343</v>
      </c>
      <c r="DI172" s="2">
        <f>CE$207*$B172+CE$209</f>
        <v>97.249677729953262</v>
      </c>
      <c r="DJ172" s="2">
        <f>CF$207*$B172+CF$209</f>
        <v>97.835000520492144</v>
      </c>
      <c r="DK172" s="2">
        <f>CG$207*$B172+CG$209</f>
        <v>97.475547722507585</v>
      </c>
      <c r="DL172" s="2">
        <f>CH$207*$B172+CH$209</f>
        <v>93.602356769905313</v>
      </c>
      <c r="DM172" s="2">
        <f>CI$207*$B172+CI$209</f>
        <v>89.34920611341056</v>
      </c>
      <c r="DN172" s="2">
        <f>CJ$207*$B172+CJ$209</f>
        <v>83.114637601660263</v>
      </c>
      <c r="DO172" s="2">
        <f>CK$207*$B172+CK$209</f>
        <v>74.908460734953266</v>
      </c>
      <c r="DP172" s="2">
        <f>CL$207*$B172+CL$209</f>
        <v>64.966162874353699</v>
      </c>
      <c r="DS172" s="2">
        <f>POWER(10,($B172-C$227)/C$228)/(1+POWER(10,($B172-C$227)/C$228))</f>
        <v>0.99693055642284789</v>
      </c>
      <c r="DT172" s="2">
        <f>POWER(10,($B172-D$227)/D$228)/(1+POWER(10,($B172-D$227)/D$228))</f>
        <v>0.99755266618728533</v>
      </c>
      <c r="DU172" s="2">
        <f>POWER(10,($B172-E$227)/E$228)/(1+POWER(10,($B172-E$227)/E$228))</f>
        <v>0.99762712337917969</v>
      </c>
      <c r="DV172" s="2">
        <f>POWER(10,($B172-F$227)/F$228)/(1+POWER(10,($B172-F$227)/F$228))</f>
        <v>0.99787012789895491</v>
      </c>
      <c r="DW172" s="2">
        <f>POWER(10,($B172-G$227)/G$228)/(1+POWER(10,($B172-G$227)/G$228))</f>
        <v>0.9977463494469152</v>
      </c>
      <c r="DX172" s="2">
        <f>POWER(10,($B172-H$227)/H$228)/(1+POWER(10,($B172-H$227)/H$228))</f>
        <v>0.99767132474755915</v>
      </c>
      <c r="DY172" s="2">
        <f>POWER(10,($B172-I$227)/I$228)/(1+POWER(10,($B172-I$227)/I$228))</f>
        <v>0.99780639635635893</v>
      </c>
      <c r="DZ172" s="2">
        <f>POWER(10,($B172-J$227)/J$228)/(1+POWER(10,($B172-J$227)/J$228))</f>
        <v>0.99772854734866834</v>
      </c>
      <c r="EA172" s="2">
        <f>POWER(10,($B172-K$227)/K$228)/(1+POWER(10,($B172-K$227)/K$228))</f>
        <v>0.99776505069081045</v>
      </c>
      <c r="EB172" s="2">
        <f>POWER(10,($B172-L$227)/L$228)/(1+POWER(10,($B172-L$227)/L$228))</f>
        <v>0.99767664113961474</v>
      </c>
      <c r="EC172" s="2">
        <f>POWER(10,($B172-M$227)/M$228)/(1+POWER(10,($B172-M$227)/M$228))</f>
        <v>0.9975724050055651</v>
      </c>
      <c r="ED172" s="2">
        <f>POWER(10,($B172-N$227)/N$228)/(1+POWER(10,($B172-N$227)/N$228))</f>
        <v>0.99796102613802495</v>
      </c>
      <c r="EE172" s="2">
        <f>POWER(10,($B172-O$227)/O$228)/(1+POWER(10,($B172-O$227)/O$228))</f>
        <v>0.9977071063041969</v>
      </c>
    </row>
    <row r="173" spans="2:135" x14ac:dyDescent="0.25">
      <c r="B173" s="2">
        <v>167</v>
      </c>
      <c r="C173">
        <v>87.569000000000003</v>
      </c>
      <c r="D173">
        <v>89.42</v>
      </c>
      <c r="E173">
        <v>93.474999999999994</v>
      </c>
      <c r="F173">
        <v>92.441000000000003</v>
      </c>
      <c r="G173">
        <v>94.78</v>
      </c>
      <c r="H173">
        <v>97.338999999999999</v>
      </c>
      <c r="I173">
        <v>98.406999999999996</v>
      </c>
      <c r="J173">
        <v>95.661000000000001</v>
      </c>
      <c r="K173">
        <v>93.203000000000003</v>
      </c>
      <c r="L173">
        <v>88.322000000000003</v>
      </c>
      <c r="M173">
        <v>83.119</v>
      </c>
      <c r="N173">
        <v>74.622900000000001</v>
      </c>
      <c r="O173">
        <v>65.063500000000005</v>
      </c>
      <c r="R173" s="5">
        <f>AV173+(C$209*_xlfn.NORM.DIST($B173,C$214*C$215+C$213,C$219*C$214,FALSE))+(C$211*_xlfn.NORM.DIST($B173,C$214*C$216+C$213,C$220*C$214,FALSE))+(C$210*_xlfn.NORM.DIST($B173,C$214*C$217+C$213,C$221*C$214,FALSE))+(C$212*_xlfn.NORM.DIST($B173,C$214*C$218+C$213,C$222*C$214,FALSE))</f>
        <v>87.672240482672365</v>
      </c>
      <c r="S173" s="5">
        <f>AW173+(D$209*_xlfn.NORM.DIST($B173,D$214*D$215+D$213,D$219*D$214,FALSE))+(D$211*_xlfn.NORM.DIST($B173,D$214*D$216+D$213,D$220*D$214,FALSE))+(D$210*_xlfn.NORM.DIST($B173,D$214*D$217+D$213,D$221*D$214,FALSE))+(D$212*_xlfn.NORM.DIST($B173,D$214*D$218+D$213,D$222*D$214,FALSE))</f>
        <v>90.394477528764725</v>
      </c>
      <c r="T173" s="5">
        <f>AX173+(E$209*_xlfn.NORM.DIST($B173,E$214*E$215+E$213,E$219*E$214,FALSE))+(E$211*_xlfn.NORM.DIST($B173,E$214*E$216+E$213,E$220*E$214,FALSE))+(E$210*_xlfn.NORM.DIST($B173,E$214*E$217+E$213,E$221*E$214,FALSE))+(E$212*_xlfn.NORM.DIST($B173,E$214*E$218+E$213,E$222*E$214,FALSE))</f>
        <v>92.371212059783275</v>
      </c>
      <c r="U173" s="5">
        <f>AY173+(F$209*_xlfn.NORM.DIST($B173,F$214*F$215+F$213,F$219*F$214,FALSE))+(F$211*_xlfn.NORM.DIST($B173,F$214*F$216+F$213,F$220*F$214,FALSE))+(F$210*_xlfn.NORM.DIST($B173,F$214*F$217+F$213,F$221*F$214,FALSE))+(F$212*_xlfn.NORM.DIST($B173,F$214*F$218+F$213,F$222*F$214,FALSE))</f>
        <v>92.549088457117875</v>
      </c>
      <c r="V173" s="5">
        <f>AZ173+(G$209*_xlfn.NORM.DIST($B173,G$214*G$215+G$213,G$219*G$214,FALSE))+(G$211*_xlfn.NORM.DIST($B173,G$214*G$216+G$213,G$220*G$214,FALSE))+(G$210*_xlfn.NORM.DIST($B173,G$214*G$217+G$213,G$221*G$214,FALSE))+(G$212*_xlfn.NORM.DIST($B173,G$214*G$218+G$213,G$222*G$214,FALSE))</f>
        <v>94.330463415006321</v>
      </c>
      <c r="W173" s="5">
        <f>BA173+(H$209*_xlfn.NORM.DIST($B173,H$214*H$215+H$213,H$219*H$214,FALSE))+(H$211*_xlfn.NORM.DIST($B173,H$214*H$216+H$213,H$220*H$214,FALSE))+(H$210*_xlfn.NORM.DIST($B173,H$214*H$217+H$213,H$221*H$214,FALSE))+(H$212*_xlfn.NORM.DIST($B173,H$214*H$218+H$213,H$222*H$214,FALSE))</f>
        <v>97.283572660401802</v>
      </c>
      <c r="X173" s="5">
        <f>BB173+(I$209*_xlfn.NORM.DIST($B173,I$214*I$215+I$213,I$219*I$214,FALSE))+(I$211*_xlfn.NORM.DIST($B173,I$214*I$216+I$213,I$220*I$214,FALSE))+(I$210*_xlfn.NORM.DIST($B173,I$214*I$217+I$213,I$221*I$214,FALSE))+(I$212*_xlfn.NORM.DIST($B173,I$214*I$218+I$213,I$222*I$214,FALSE))</f>
        <v>97.840366611630884</v>
      </c>
      <c r="Y173" s="5">
        <f>BC173+(J$209*_xlfn.NORM.DIST($B173,J$214*J$215+J$213,J$219*J$214,FALSE))+(J$211*_xlfn.NORM.DIST($B173,J$214*J$216+J$213,J$220*J$214,FALSE))+(J$210*_xlfn.NORM.DIST($B173,J$214*J$217+J$213,J$221*J$214,FALSE))+(J$212*_xlfn.NORM.DIST($B173,J$214*J$218+J$213,J$222*J$214,FALSE))</f>
        <v>97.48894476167635</v>
      </c>
      <c r="Z173" s="5">
        <f>BD173+(K$209*_xlfn.NORM.DIST($B173,K$214*K$215+K$213,K$219*K$214,FALSE))+(K$211*_xlfn.NORM.DIST($B173,K$214*K$216+K$213,K$220*K$214,FALSE))+(K$210*_xlfn.NORM.DIST($B173,K$214*K$217+K$213,K$221*K$214,FALSE))+(K$212*_xlfn.NORM.DIST($B173,K$214*K$218+K$213,K$222*K$214,FALSE))</f>
        <v>93.636884138705412</v>
      </c>
      <c r="AA173" s="5">
        <f>BE173+(L$209*_xlfn.NORM.DIST($B173,L$214*L$215+L$213,L$219*L$214,FALSE))+(L$211*_xlfn.NORM.DIST($B173,L$214*L$216+L$213,L$220*L$214,FALSE))+(L$210*_xlfn.NORM.DIST($B173,L$214*L$217+L$213,L$221*L$214,FALSE))+(L$212*_xlfn.NORM.DIST($B173,L$214*L$218+L$213,L$222*L$214,FALSE))</f>
        <v>89.464049335804731</v>
      </c>
      <c r="AB173" s="5">
        <f>BF173+(M$209*_xlfn.NORM.DIST($B173,M$214*M$215+M$213,M$219*M$214,FALSE))+(M$211*_xlfn.NORM.DIST($B173,M$214*M$216+M$213,M$220*M$214,FALSE))+(M$210*_xlfn.NORM.DIST($B173,M$214*M$217+M$213,M$221*M$214,FALSE))+(M$212*_xlfn.NORM.DIST($B173,M$214*M$218+M$213,M$222*M$214,FALSE))</f>
        <v>83.503774477732321</v>
      </c>
      <c r="AC173" s="5">
        <f>BG173+(N$209*_xlfn.NORM.DIST($B173,N$214*N$215+N$213,N$219*N$214,FALSE))+(N$211*_xlfn.NORM.DIST($B173,N$214*N$216+N$213,N$220*N$214,FALSE))+(N$210*_xlfn.NORM.DIST($B173,N$214*N$217+N$213,N$221*N$214,FALSE))+(N$212*_xlfn.NORM.DIST($B173,N$214*N$218+N$213,N$222*N$214,FALSE))</f>
        <v>75.208995805722353</v>
      </c>
      <c r="AD173" s="5">
        <f>BH173+(O$209*_xlfn.NORM.DIST($B173,O$214*O$215+O$213,O$219*O$214,FALSE))+(O$211*_xlfn.NORM.DIST($B173,O$214*O$216+O$213,O$220*O$214,FALSE))+(O$210*_xlfn.NORM.DIST($B173,O$214*O$217+O$213,O$221*O$214,FALSE))+(O$212*_xlfn.NORM.DIST($B173,O$214*O$218+O$213,O$222*O$214,FALSE))</f>
        <v>65.873526131629177</v>
      </c>
      <c r="AE173" s="5"/>
      <c r="AG173" s="5">
        <f t="shared" si="52"/>
        <v>-0.10324048267236208</v>
      </c>
      <c r="AH173" s="5">
        <f t="shared" si="53"/>
        <v>-0.97447752876472293</v>
      </c>
      <c r="AI173" s="5">
        <f t="shared" si="54"/>
        <v>1.1037879402167192</v>
      </c>
      <c r="AJ173" s="5">
        <f t="shared" si="55"/>
        <v>-0.10808845711787285</v>
      </c>
      <c r="AK173" s="5">
        <f t="shared" si="56"/>
        <v>0.44953658499368032</v>
      </c>
      <c r="AL173" s="5">
        <f t="shared" si="57"/>
        <v>5.5427339598196568E-2</v>
      </c>
      <c r="AM173" s="5">
        <f t="shared" si="58"/>
        <v>0.56663338836911237</v>
      </c>
      <c r="AN173" s="5">
        <f t="shared" si="59"/>
        <v>-1.8279447616763491</v>
      </c>
      <c r="AO173" s="5">
        <f t="shared" si="60"/>
        <v>-0.43388413870540887</v>
      </c>
      <c r="AP173" s="5">
        <f t="shared" si="61"/>
        <v>-1.1420493358047281</v>
      </c>
      <c r="AQ173" s="5">
        <f t="shared" si="62"/>
        <v>-0.38477447773232143</v>
      </c>
      <c r="AR173" s="5">
        <f t="shared" si="63"/>
        <v>-0.58609580572235132</v>
      </c>
      <c r="AS173" s="5">
        <f t="shared" si="64"/>
        <v>-0.81002613162917214</v>
      </c>
      <c r="AV173" s="2">
        <f t="shared" si="65"/>
        <v>87.67224028914562</v>
      </c>
      <c r="AW173" s="2">
        <f t="shared" si="66"/>
        <v>90.381396301831955</v>
      </c>
      <c r="AX173" s="2">
        <f t="shared" si="67"/>
        <v>92.358298189313217</v>
      </c>
      <c r="AY173" s="2">
        <f t="shared" si="68"/>
        <v>92.540012478574951</v>
      </c>
      <c r="AZ173" s="2">
        <f t="shared" si="69"/>
        <v>94.30236381822877</v>
      </c>
      <c r="BA173" s="2">
        <f t="shared" si="70"/>
        <v>97.239496499171736</v>
      </c>
      <c r="BB173" s="2">
        <f t="shared" si="71"/>
        <v>97.808535517466041</v>
      </c>
      <c r="BC173" s="2">
        <f t="shared" si="72"/>
        <v>97.439304151144825</v>
      </c>
      <c r="BD173" s="2">
        <f t="shared" si="73"/>
        <v>93.554300801805027</v>
      </c>
      <c r="BE173" s="2">
        <f t="shared" si="74"/>
        <v>89.304545079413884</v>
      </c>
      <c r="BF173" s="2">
        <f t="shared" si="75"/>
        <v>83.074710297195651</v>
      </c>
      <c r="BG173" s="2">
        <f t="shared" si="76"/>
        <v>74.880370153891761</v>
      </c>
      <c r="BH173" s="2">
        <f t="shared" si="77"/>
        <v>64.949193299438051</v>
      </c>
      <c r="BK173" s="2" t="str">
        <f>IF(OR($B173&lt;C$229, AND($B173&gt;C$230, $B173&lt;C$231)), C173, "")</f>
        <v/>
      </c>
      <c r="BL173" s="2" t="str">
        <f>IF(OR($B173&lt;D$229, AND($B173&gt;D$230, $B173&lt;D$231)), D173, "")</f>
        <v/>
      </c>
      <c r="BM173" s="2" t="str">
        <f>IF(OR($B173&lt;E$229, AND($B173&gt;E$230, $B173&lt;E$231)), E173, "")</f>
        <v/>
      </c>
      <c r="BN173" s="2" t="str">
        <f>IF(OR($B173&lt;F$229, AND($B173&gt;F$230, $B173&lt;F$231)), F173, "")</f>
        <v/>
      </c>
      <c r="BO173" s="2" t="str">
        <f>IF(OR($B173&lt;G$229, AND($B173&gt;G$230, $B173&lt;G$231)), G173, "")</f>
        <v/>
      </c>
      <c r="BP173" s="2" t="str">
        <f>IF(OR($B173&lt;H$229, AND($B173&gt;H$230, $B173&lt;H$231)), H173, "")</f>
        <v/>
      </c>
      <c r="BQ173" s="2" t="str">
        <f>IF(OR($B173&lt;I$229, AND($B173&gt;I$230, $B173&lt;I$231)), I173, "")</f>
        <v/>
      </c>
      <c r="BR173" s="2" t="str">
        <f>IF(OR($B173&lt;J$229, AND($B173&gt;J$230, $B173&lt;J$231)), J173, "")</f>
        <v/>
      </c>
      <c r="BS173" s="2" t="str">
        <f>IF(OR($B173&lt;K$229, AND($B173&gt;K$230, $B173&lt;K$231)), K173, "")</f>
        <v/>
      </c>
      <c r="BT173" s="2" t="str">
        <f>IF(OR($B173&lt;L$229, AND($B173&gt;L$230, $B173&lt;L$231)), L173, "")</f>
        <v/>
      </c>
      <c r="BU173" s="2" t="str">
        <f>IF(OR($B173&lt;M$229, AND($B173&gt;M$230, $B173&lt;M$231)), M173, "")</f>
        <v/>
      </c>
      <c r="BV173" s="2" t="str">
        <f>IF(OR($B173&lt;N$229, AND($B173&gt;N$230, $B173&lt;N$231)), N173, "")</f>
        <v/>
      </c>
      <c r="BW173" s="2" t="str">
        <f>IF(OR($B173&lt;O$229, AND($B173&gt;O$230, $B173&lt;O$231)), O173, "")</f>
        <v/>
      </c>
      <c r="BZ173" s="2" t="str">
        <f>IF(OR(AND($B173&gt;C$230, $B173&lt;C$231), $B173&gt;C$232), C173, "")</f>
        <v/>
      </c>
      <c r="CA173" s="2" t="str">
        <f>IF(OR(AND($B173&gt;D$230, $B173&lt;D$231), $B173&gt;D$232), D173, "")</f>
        <v/>
      </c>
      <c r="CB173" s="2">
        <f>IF(OR(AND($B173&gt;E$230, $B173&lt;E$231), $B173&gt;E$232), E173, "")</f>
        <v>93.474999999999994</v>
      </c>
      <c r="CC173" s="2">
        <f>IF(OR(AND($B173&gt;F$230, $B173&lt;F$231), $B173&gt;F$232), F173, "")</f>
        <v>92.441000000000003</v>
      </c>
      <c r="CD173" s="2">
        <f>IF(OR(AND($B173&gt;G$230, $B173&lt;G$231), $B173&gt;G$232), G173, "")</f>
        <v>94.78</v>
      </c>
      <c r="CE173" s="2">
        <f>IF(OR(AND($B173&gt;H$230, $B173&lt;H$231), $B173&gt;H$232), H173, "")</f>
        <v>97.338999999999999</v>
      </c>
      <c r="CF173" s="2">
        <f>IF(OR(AND($B173&gt;I$230, $B173&lt;I$231), $B173&gt;I$232), I173, "")</f>
        <v>98.406999999999996</v>
      </c>
      <c r="CG173" s="2">
        <f>IF(OR(AND($B173&gt;J$230, $B173&lt;J$231), $B173&gt;J$232), J173, "")</f>
        <v>95.661000000000001</v>
      </c>
      <c r="CH173" s="2">
        <f>IF(OR(AND($B173&gt;K$230, $B173&lt;K$231), $B173&gt;K$232), K173, "")</f>
        <v>93.203000000000003</v>
      </c>
      <c r="CI173" s="2" t="str">
        <f>IF(OR(AND($B173&gt;L$230, $B173&lt;L$231), $B173&gt;L$232), L173, "")</f>
        <v/>
      </c>
      <c r="CJ173" s="2" t="str">
        <f>IF(OR(AND($B173&gt;M$230, $B173&lt;M$231), $B173&gt;M$232), M173, "")</f>
        <v/>
      </c>
      <c r="CK173" s="2" t="str">
        <f>IF(OR(AND($B173&gt;N$230, $B173&lt;N$231), $B173&gt;N$232), N173, "")</f>
        <v/>
      </c>
      <c r="CL173" s="2" t="str">
        <f>IF(OR(AND($B173&gt;O$230, $B173&lt;O$231), $B173&gt;O$232), O173, "")</f>
        <v/>
      </c>
      <c r="CO173" s="2">
        <f>BK$207*$B173+BK$209</f>
        <v>94.771381699202806</v>
      </c>
      <c r="CP173" s="2">
        <f>BL$207*$B173+BL$209</f>
        <v>96.380838388263143</v>
      </c>
      <c r="CQ173" s="2">
        <f>BM$207*$B173+BM$209</f>
        <v>96.291647881325389</v>
      </c>
      <c r="CR173" s="2">
        <f>BN$207*$B173+BN$209</f>
        <v>96.44360131732752</v>
      </c>
      <c r="CS173" s="2">
        <f>BO$207*$B173+BO$209</f>
        <v>98.151550942630152</v>
      </c>
      <c r="CT173" s="2">
        <f>BP$207*$B173+BP$209</f>
        <v>101.71888576637723</v>
      </c>
      <c r="CU173" s="2">
        <f>BQ$207*$B173+BQ$209</f>
        <v>104.34835465104096</v>
      </c>
      <c r="CV173" s="2">
        <f>BR$207*$B173+BR$209</f>
        <v>105.43109861053063</v>
      </c>
      <c r="CW173" s="2">
        <f>BS$207*$B173+BS$209</f>
        <v>101.902211293764</v>
      </c>
      <c r="CX173" s="2">
        <f>BT$207*$B173+BT$209</f>
        <v>96.333301718356338</v>
      </c>
      <c r="CY173" s="2">
        <f>BU$207*$B173+BU$209</f>
        <v>90.179604196647148</v>
      </c>
      <c r="CZ173" s="2">
        <f>BV$207*$B173+BV$209</f>
        <v>81.178085709944412</v>
      </c>
      <c r="DA173" s="2">
        <f>BW$207*$B173+BW$209</f>
        <v>69.231419342316812</v>
      </c>
      <c r="DD173" s="2">
        <f>BZ$207*$B173+BZ$209</f>
        <v>87.652306008229033</v>
      </c>
      <c r="DE173" s="2">
        <f>CA$207*$B173+CA$209</f>
        <v>90.367972725331271</v>
      </c>
      <c r="DF173" s="2">
        <f>CB$207*$B173+CB$209</f>
        <v>92.349765823478833</v>
      </c>
      <c r="DG173" s="2">
        <f>CC$207*$B173+CC$209</f>
        <v>92.532413703831651</v>
      </c>
      <c r="DH173" s="2">
        <f>CD$207*$B173+CD$209</f>
        <v>94.294434507209246</v>
      </c>
      <c r="DI173" s="2">
        <f>CE$207*$B173+CE$209</f>
        <v>97.229961070033568</v>
      </c>
      <c r="DJ173" s="2">
        <f>CF$207*$B173+CF$209</f>
        <v>97.795423255636678</v>
      </c>
      <c r="DK173" s="2">
        <f>CG$207*$B173+CG$209</f>
        <v>97.422710743002398</v>
      </c>
      <c r="DL173" s="2">
        <f>CH$207*$B173+CH$209</f>
        <v>93.537247158555346</v>
      </c>
      <c r="DM173" s="2">
        <f>CI$207*$B173+CI$209</f>
        <v>89.289616963532083</v>
      </c>
      <c r="DN173" s="2">
        <f>CJ$207*$B173+CJ$209</f>
        <v>83.058941832757156</v>
      </c>
      <c r="DO173" s="2">
        <f>CK$207*$B173+CK$209</f>
        <v>74.868635207258507</v>
      </c>
      <c r="DP173" s="2">
        <f>CL$207*$B173+CL$209</f>
        <v>64.940217969074254</v>
      </c>
      <c r="DS173" s="2">
        <f>POWER(10,($B173-C$227)/C$228)/(1+POWER(10,($B173-C$227)/C$228))</f>
        <v>0.99719987793613996</v>
      </c>
      <c r="DT173" s="2">
        <f>POWER(10,($B173-D$227)/D$228)/(1+POWER(10,($B173-D$227)/D$228))</f>
        <v>0.99776752429653581</v>
      </c>
      <c r="DU173" s="2">
        <f>POWER(10,($B173-E$227)/E$228)/(1+POWER(10,($B173-E$227)/E$228))</f>
        <v>0.99783545887239544</v>
      </c>
      <c r="DV173" s="2">
        <f>POWER(10,($B173-F$227)/F$228)/(1+POWER(10,($B173-F$227)/F$228))</f>
        <v>0.99805716945996859</v>
      </c>
      <c r="DW173" s="2">
        <f>POWER(10,($B173-G$227)/G$228)/(1+POWER(10,($B173-G$227)/G$228))</f>
        <v>0.99794423861652004</v>
      </c>
      <c r="DX173" s="2">
        <f>POWER(10,($B173-H$227)/H$228)/(1+POWER(10,($B173-H$227)/H$228))</f>
        <v>0.99787578768119412</v>
      </c>
      <c r="DY173" s="2">
        <f>POWER(10,($B173-I$227)/I$228)/(1+POWER(10,($B173-I$227)/I$228))</f>
        <v>0.99799902348458147</v>
      </c>
      <c r="DZ173" s="2">
        <f>POWER(10,($B173-J$227)/J$228)/(1+POWER(10,($B173-J$227)/J$228))</f>
        <v>0.99792799644361529</v>
      </c>
      <c r="EA173" s="2">
        <f>POWER(10,($B173-K$227)/K$228)/(1+POWER(10,($B173-K$227)/K$228))</f>
        <v>0.99796130109178938</v>
      </c>
      <c r="EB173" s="2">
        <f>POWER(10,($B173-L$227)/L$228)/(1+POWER(10,($B173-L$227)/L$228))</f>
        <v>0.99788063827365803</v>
      </c>
      <c r="EC173" s="2">
        <f>POWER(10,($B173-M$227)/M$228)/(1+POWER(10,($B173-M$227)/M$228))</f>
        <v>0.99778553403704884</v>
      </c>
      <c r="ED173" s="2">
        <f>POWER(10,($B173-N$227)/N$228)/(1+POWER(10,($B173-N$227)/N$228))</f>
        <v>0.99814010005653264</v>
      </c>
      <c r="EE173" s="2">
        <f>POWER(10,($B173-O$227)/O$228)/(1+POWER(10,($B173-O$227)/O$228))</f>
        <v>0.9979084341229566</v>
      </c>
    </row>
    <row r="174" spans="2:135" x14ac:dyDescent="0.25">
      <c r="B174" s="2">
        <v>168</v>
      </c>
      <c r="C174">
        <v>87.81</v>
      </c>
      <c r="D174">
        <v>89.46</v>
      </c>
      <c r="E174">
        <v>92.287999999999997</v>
      </c>
      <c r="F174">
        <v>93.525000000000006</v>
      </c>
      <c r="G174">
        <v>94.593000000000004</v>
      </c>
      <c r="H174">
        <v>97.965999999999994</v>
      </c>
      <c r="I174">
        <v>97.22</v>
      </c>
      <c r="J174">
        <v>97.644000000000005</v>
      </c>
      <c r="K174">
        <v>92.016999999999996</v>
      </c>
      <c r="L174">
        <v>88.983000000000004</v>
      </c>
      <c r="M174">
        <v>82.119</v>
      </c>
      <c r="N174">
        <v>76.016400000000004</v>
      </c>
      <c r="O174">
        <v>65.428600000000003</v>
      </c>
      <c r="R174" s="5">
        <f>AV174+(C$209*_xlfn.NORM.DIST($B174,C$214*C$215+C$213,C$219*C$214,FALSE))+(C$211*_xlfn.NORM.DIST($B174,C$214*C$216+C$213,C$220*C$214,FALSE))+(C$210*_xlfn.NORM.DIST($B174,C$214*C$217+C$213,C$221*C$214,FALSE))+(C$212*_xlfn.NORM.DIST($B174,C$214*C$218+C$213,C$222*C$214,FALSE))</f>
        <v>87.589324326298097</v>
      </c>
      <c r="S174" s="5">
        <f>AW174+(D$209*_xlfn.NORM.DIST($B174,D$214*D$215+D$213,D$219*D$214,FALSE))+(D$211*_xlfn.NORM.DIST($B174,D$214*D$216+D$213,D$220*D$214,FALSE))+(D$210*_xlfn.NORM.DIST($B174,D$214*D$217+D$213,D$221*D$214,FALSE))+(D$212*_xlfn.NORM.DIST($B174,D$214*D$218+D$213,D$222*D$214,FALSE))</f>
        <v>90.318827754215832</v>
      </c>
      <c r="T174" s="5">
        <f>AX174+(E$209*_xlfn.NORM.DIST($B174,E$214*E$215+E$213,E$219*E$214,FALSE))+(E$211*_xlfn.NORM.DIST($B174,E$214*E$216+E$213,E$220*E$214,FALSE))+(E$210*_xlfn.NORM.DIST($B174,E$214*E$217+E$213,E$221*E$214,FALSE))+(E$212*_xlfn.NORM.DIST($B174,E$214*E$218+E$213,E$222*E$214,FALSE))</f>
        <v>92.310930741007425</v>
      </c>
      <c r="U174" s="5">
        <f>AY174+(F$209*_xlfn.NORM.DIST($B174,F$214*F$215+F$213,F$219*F$214,FALSE))+(F$211*_xlfn.NORM.DIST($B174,F$214*F$216+F$213,F$220*F$214,FALSE))+(F$210*_xlfn.NORM.DIST($B174,F$214*F$217+F$213,F$221*F$214,FALSE))+(F$212*_xlfn.NORM.DIST($B174,F$214*F$218+F$213,F$222*F$214,FALSE))</f>
        <v>92.491750821857963</v>
      </c>
      <c r="V174" s="5">
        <f>AZ174+(G$209*_xlfn.NORM.DIST($B174,G$214*G$215+G$213,G$219*G$214,FALSE))+(G$211*_xlfn.NORM.DIST($B174,G$214*G$216+G$213,G$220*G$214,FALSE))+(G$210*_xlfn.NORM.DIST($B174,G$214*G$217+G$213,G$221*G$214,FALSE))+(G$212*_xlfn.NORM.DIST($B174,G$214*G$218+G$213,G$222*G$214,FALSE))</f>
        <v>94.287749266307173</v>
      </c>
      <c r="W174" s="5">
        <f>BA174+(H$209*_xlfn.NORM.DIST($B174,H$214*H$215+H$213,H$219*H$214,FALSE))+(H$211*_xlfn.NORM.DIST($B174,H$214*H$216+H$213,H$220*H$214,FALSE))+(H$210*_xlfn.NORM.DIST($B174,H$214*H$217+H$213,H$221*H$214,FALSE))+(H$212*_xlfn.NORM.DIST($B174,H$214*H$218+H$213,H$222*H$214,FALSE))</f>
        <v>97.239924985561458</v>
      </c>
      <c r="X174" s="5">
        <f>BB174+(I$209*_xlfn.NORM.DIST($B174,I$214*I$215+I$213,I$219*I$214,FALSE))+(I$211*_xlfn.NORM.DIST($B174,I$214*I$216+I$213,I$220*I$214,FALSE))+(I$210*_xlfn.NORM.DIST($B174,I$214*I$217+I$213,I$221*I$214,FALSE))+(I$212*_xlfn.NORM.DIST($B174,I$214*I$218+I$213,I$222*I$214,FALSE))</f>
        <v>97.782341942247569</v>
      </c>
      <c r="Y174" s="5">
        <f>BC174+(J$209*_xlfn.NORM.DIST($B174,J$214*J$215+J$213,J$219*J$214,FALSE))+(J$211*_xlfn.NORM.DIST($B174,J$214*J$216+J$213,J$220*J$214,FALSE))+(J$210*_xlfn.NORM.DIST($B174,J$214*J$217+J$213,J$221*J$214,FALSE))+(J$212*_xlfn.NORM.DIST($B174,J$214*J$218+J$213,J$222*J$214,FALSE))</f>
        <v>97.408439357276379</v>
      </c>
      <c r="Z174" s="5">
        <f>BD174+(K$209*_xlfn.NORM.DIST($B174,K$214*K$215+K$213,K$219*K$214,FALSE))+(K$211*_xlfn.NORM.DIST($B174,K$214*K$216+K$213,K$220*K$214,FALSE))+(K$210*_xlfn.NORM.DIST($B174,K$214*K$217+K$213,K$221*K$214,FALSE))+(K$212*_xlfn.NORM.DIST($B174,K$214*K$218+K$213,K$222*K$214,FALSE))</f>
        <v>93.527861103863273</v>
      </c>
      <c r="AA174" s="5">
        <f>BE174+(L$209*_xlfn.NORM.DIST($B174,L$214*L$215+L$213,L$219*L$214,FALSE))+(L$211*_xlfn.NORM.DIST($B174,L$214*L$216+L$213,L$220*L$214,FALSE))+(L$210*_xlfn.NORM.DIST($B174,L$214*L$217+L$213,L$221*L$214,FALSE))+(L$212*_xlfn.NORM.DIST($B174,L$214*L$218+L$213,L$222*L$214,FALSE))</f>
        <v>89.324381476973073</v>
      </c>
      <c r="AB174" s="5">
        <f>BF174+(M$209*_xlfn.NORM.DIST($B174,M$214*M$215+M$213,M$219*M$214,FALSE))+(M$211*_xlfn.NORM.DIST($B174,M$214*M$216+M$213,M$220*M$214,FALSE))+(M$210*_xlfn.NORM.DIST($B174,M$214*M$217+M$213,M$221*M$214,FALSE))+(M$212*_xlfn.NORM.DIST($B174,M$214*M$218+M$213,M$222*M$214,FALSE))</f>
        <v>83.254180317105664</v>
      </c>
      <c r="AC174" s="5">
        <f>BG174+(N$209*_xlfn.NORM.DIST($B174,N$214*N$215+N$213,N$219*N$214,FALSE))+(N$211*_xlfn.NORM.DIST($B174,N$214*N$216+N$213,N$220*N$214,FALSE))+(N$210*_xlfn.NORM.DIST($B174,N$214*N$217+N$213,N$221*N$214,FALSE))+(N$212*_xlfn.NORM.DIST($B174,N$214*N$218+N$213,N$222*N$214,FALSE))</f>
        <v>75.02050114900986</v>
      </c>
      <c r="AD174" s="5">
        <f>BH174+(O$209*_xlfn.NORM.DIST($B174,O$214*O$215+O$213,O$219*O$214,FALSE))+(O$211*_xlfn.NORM.DIST($B174,O$214*O$216+O$213,O$220*O$214,FALSE))+(O$210*_xlfn.NORM.DIST($B174,O$214*O$217+O$213,O$221*O$214,FALSE))+(O$212*_xlfn.NORM.DIST($B174,O$214*O$218+O$213,O$222*O$214,FALSE))</f>
        <v>65.486075237964272</v>
      </c>
      <c r="AE174" s="5"/>
      <c r="AG174" s="5">
        <f t="shared" si="52"/>
        <v>0.22067567370190488</v>
      </c>
      <c r="AH174" s="5">
        <f t="shared" si="53"/>
        <v>-0.85882775421583801</v>
      </c>
      <c r="AI174" s="5">
        <f t="shared" si="54"/>
        <v>-2.2930741007428423E-2</v>
      </c>
      <c r="AJ174" s="5">
        <f t="shared" si="55"/>
        <v>1.033249178142043</v>
      </c>
      <c r="AK174" s="5">
        <f t="shared" si="56"/>
        <v>0.30525073369283007</v>
      </c>
      <c r="AL174" s="5">
        <f t="shared" si="57"/>
        <v>0.7260750144385355</v>
      </c>
      <c r="AM174" s="5">
        <f t="shared" si="58"/>
        <v>-0.56234194224757061</v>
      </c>
      <c r="AN174" s="5">
        <f t="shared" si="59"/>
        <v>0.23556064272362676</v>
      </c>
      <c r="AO174" s="5">
        <f t="shared" si="60"/>
        <v>-1.5108611038632773</v>
      </c>
      <c r="AP174" s="5">
        <f t="shared" si="61"/>
        <v>-0.3413814769730692</v>
      </c>
      <c r="AQ174" s="5">
        <f t="shared" si="62"/>
        <v>-1.1351803171056645</v>
      </c>
      <c r="AR174" s="5">
        <f t="shared" si="63"/>
        <v>0.99589885099014452</v>
      </c>
      <c r="AS174" s="5">
        <f t="shared" si="64"/>
        <v>-5.7475237964268899E-2</v>
      </c>
      <c r="AV174" s="2">
        <f t="shared" si="65"/>
        <v>87.589324199064947</v>
      </c>
      <c r="AW174" s="2">
        <f t="shared" si="66"/>
        <v>90.312301389118943</v>
      </c>
      <c r="AX174" s="2">
        <f t="shared" si="67"/>
        <v>92.305051779461976</v>
      </c>
      <c r="AY174" s="2">
        <f t="shared" si="68"/>
        <v>92.48770808412776</v>
      </c>
      <c r="AZ174" s="2">
        <f t="shared" si="69"/>
        <v>94.274464160562232</v>
      </c>
      <c r="BA174" s="2">
        <f t="shared" si="70"/>
        <v>97.21905343926781</v>
      </c>
      <c r="BB174" s="2">
        <f t="shared" si="71"/>
        <v>97.767959040992054</v>
      </c>
      <c r="BC174" s="2">
        <f t="shared" si="72"/>
        <v>97.385204014210984</v>
      </c>
      <c r="BD174" s="2">
        <f t="shared" si="73"/>
        <v>93.487893189364456</v>
      </c>
      <c r="BE174" s="2">
        <f t="shared" si="74"/>
        <v>89.243818649405384</v>
      </c>
      <c r="BF174" s="2">
        <f t="shared" si="75"/>
        <v>83.017818489281211</v>
      </c>
      <c r="BG174" s="2">
        <f t="shared" si="76"/>
        <v>74.839655084651937</v>
      </c>
      <c r="BH174" s="2">
        <f t="shared" si="77"/>
        <v>64.922568498463889</v>
      </c>
      <c r="BK174" s="2" t="str">
        <f>IF(OR($B174&lt;C$229, AND($B174&gt;C$230, $B174&lt;C$231)), C174, "")</f>
        <v/>
      </c>
      <c r="BL174" s="2" t="str">
        <f>IF(OR($B174&lt;D$229, AND($B174&gt;D$230, $B174&lt;D$231)), D174, "")</f>
        <v/>
      </c>
      <c r="BM174" s="2" t="str">
        <f>IF(OR($B174&lt;E$229, AND($B174&gt;E$230, $B174&lt;E$231)), E174, "")</f>
        <v/>
      </c>
      <c r="BN174" s="2" t="str">
        <f>IF(OR($B174&lt;F$229, AND($B174&gt;F$230, $B174&lt;F$231)), F174, "")</f>
        <v/>
      </c>
      <c r="BO174" s="2" t="str">
        <f>IF(OR($B174&lt;G$229, AND($B174&gt;G$230, $B174&lt;G$231)), G174, "")</f>
        <v/>
      </c>
      <c r="BP174" s="2" t="str">
        <f>IF(OR($B174&lt;H$229, AND($B174&gt;H$230, $B174&lt;H$231)), H174, "")</f>
        <v/>
      </c>
      <c r="BQ174" s="2" t="str">
        <f>IF(OR($B174&lt;I$229, AND($B174&gt;I$230, $B174&lt;I$231)), I174, "")</f>
        <v/>
      </c>
      <c r="BR174" s="2" t="str">
        <f>IF(OR($B174&lt;J$229, AND($B174&gt;J$230, $B174&lt;J$231)), J174, "")</f>
        <v/>
      </c>
      <c r="BS174" s="2" t="str">
        <f>IF(OR($B174&lt;K$229, AND($B174&gt;K$230, $B174&lt;K$231)), K174, "")</f>
        <v/>
      </c>
      <c r="BT174" s="2" t="str">
        <f>IF(OR($B174&lt;L$229, AND($B174&gt;L$230, $B174&lt;L$231)), L174, "")</f>
        <v/>
      </c>
      <c r="BU174" s="2" t="str">
        <f>IF(OR($B174&lt;M$229, AND($B174&gt;M$230, $B174&lt;M$231)), M174, "")</f>
        <v/>
      </c>
      <c r="BV174" s="2" t="str">
        <f>IF(OR($B174&lt;N$229, AND($B174&gt;N$230, $B174&lt;N$231)), N174, "")</f>
        <v/>
      </c>
      <c r="BW174" s="2" t="str">
        <f>IF(OR($B174&lt;O$229, AND($B174&gt;O$230, $B174&lt;O$231)), O174, "")</f>
        <v/>
      </c>
      <c r="BZ174" s="2" t="str">
        <f>IF(OR(AND($B174&gt;C$230, $B174&lt;C$231), $B174&gt;C$232), C174, "")</f>
        <v/>
      </c>
      <c r="CA174" s="2">
        <f>IF(OR(AND($B174&gt;D$230, $B174&lt;D$231), $B174&gt;D$232), D174, "")</f>
        <v>89.46</v>
      </c>
      <c r="CB174" s="2">
        <f>IF(OR(AND($B174&gt;E$230, $B174&lt;E$231), $B174&gt;E$232), E174, "")</f>
        <v>92.287999999999997</v>
      </c>
      <c r="CC174" s="2">
        <f>IF(OR(AND($B174&gt;F$230, $B174&lt;F$231), $B174&gt;F$232), F174, "")</f>
        <v>93.525000000000006</v>
      </c>
      <c r="CD174" s="2">
        <f>IF(OR(AND($B174&gt;G$230, $B174&lt;G$231), $B174&gt;G$232), G174, "")</f>
        <v>94.593000000000004</v>
      </c>
      <c r="CE174" s="2">
        <f>IF(OR(AND($B174&gt;H$230, $B174&lt;H$231), $B174&gt;H$232), H174, "")</f>
        <v>97.965999999999994</v>
      </c>
      <c r="CF174" s="2">
        <f>IF(OR(AND($B174&gt;I$230, $B174&lt;I$231), $B174&gt;I$232), I174, "")</f>
        <v>97.22</v>
      </c>
      <c r="CG174" s="2">
        <f>IF(OR(AND($B174&gt;J$230, $B174&lt;J$231), $B174&gt;J$232), J174, "")</f>
        <v>97.644000000000005</v>
      </c>
      <c r="CH174" s="2">
        <f>IF(OR(AND($B174&gt;K$230, $B174&lt;K$231), $B174&gt;K$232), K174, "")</f>
        <v>92.016999999999996</v>
      </c>
      <c r="CI174" s="2">
        <f>IF(OR(AND($B174&gt;L$230, $B174&lt;L$231), $B174&gt;L$232), L174, "")</f>
        <v>88.983000000000004</v>
      </c>
      <c r="CJ174" s="2" t="str">
        <f>IF(OR(AND($B174&gt;M$230, $B174&lt;M$231), $B174&gt;M$232), M174, "")</f>
        <v/>
      </c>
      <c r="CK174" s="2" t="str">
        <f>IF(OR(AND($B174&gt;N$230, $B174&lt;N$231), $B174&gt;N$232), N174, "")</f>
        <v/>
      </c>
      <c r="CL174" s="2" t="str">
        <f>IF(OR(AND($B174&gt;O$230, $B174&lt;O$231), $B174&gt;O$232), O174, "")</f>
        <v/>
      </c>
      <c r="CO174" s="2">
        <f>BK$207*$B174+BK$209</f>
        <v>94.786695936240619</v>
      </c>
      <c r="CP174" s="2">
        <f>BL$207*$B174+BL$209</f>
        <v>96.38924809533097</v>
      </c>
      <c r="CQ174" s="2">
        <f>BM$207*$B174+BM$209</f>
        <v>96.288173330947529</v>
      </c>
      <c r="CR174" s="2">
        <f>BN$207*$B174+BN$209</f>
        <v>96.441866136334141</v>
      </c>
      <c r="CS174" s="2">
        <f>BO$207*$B174+BO$209</f>
        <v>98.170634250748918</v>
      </c>
      <c r="CT174" s="2">
        <f>BP$207*$B174+BP$209</f>
        <v>101.75644866052153</v>
      </c>
      <c r="CU174" s="2">
        <f>BQ$207*$B174+BQ$209</f>
        <v>104.39228420531715</v>
      </c>
      <c r="CV174" s="2">
        <f>BR$207*$B174+BR$209</f>
        <v>105.48097040309338</v>
      </c>
      <c r="CW174" s="2">
        <f>BS$207*$B174+BS$209</f>
        <v>101.94451129840247</v>
      </c>
      <c r="CX174" s="2">
        <f>BT$207*$B174+BT$209</f>
        <v>96.363558007214209</v>
      </c>
      <c r="CY174" s="2">
        <f>BU$207*$B174+BU$209</f>
        <v>90.217280349397384</v>
      </c>
      <c r="CZ174" s="2">
        <f>BV$207*$B174+BV$209</f>
        <v>81.221521369274583</v>
      </c>
      <c r="DA174" s="2">
        <f>BW$207*$B174+BW$209</f>
        <v>69.262254354776303</v>
      </c>
      <c r="DD174" s="2">
        <f>BZ$207*$B174+BZ$209</f>
        <v>87.570892359517586</v>
      </c>
      <c r="DE174" s="2">
        <f>CA$207*$B174+CA$209</f>
        <v>90.299900786104359</v>
      </c>
      <c r="DF174" s="2">
        <f>CB$207*$B174+CB$209</f>
        <v>92.297171702320028</v>
      </c>
      <c r="DG174" s="2">
        <f>CC$207*$B174+CC$209</f>
        <v>92.480688142069368</v>
      </c>
      <c r="DH174" s="2">
        <f>CD$207*$B174+CD$209</f>
        <v>94.267144274238163</v>
      </c>
      <c r="DI174" s="2">
        <f>CE$207*$B174+CE$209</f>
        <v>97.210244410113873</v>
      </c>
      <c r="DJ174" s="2">
        <f>CF$207*$B174+CF$209</f>
        <v>97.755845990781211</v>
      </c>
      <c r="DK174" s="2">
        <f>CG$207*$B174+CG$209</f>
        <v>97.369873763497196</v>
      </c>
      <c r="DL174" s="2">
        <f>CH$207*$B174+CH$209</f>
        <v>93.472137547205378</v>
      </c>
      <c r="DM174" s="2">
        <f>CI$207*$B174+CI$209</f>
        <v>89.230027813653606</v>
      </c>
      <c r="DN174" s="2">
        <f>CJ$207*$B174+CJ$209</f>
        <v>83.00324606385405</v>
      </c>
      <c r="DO174" s="2">
        <f>CK$207*$B174+CK$209</f>
        <v>74.828809679563761</v>
      </c>
      <c r="DP174" s="2">
        <f>CL$207*$B174+CL$209</f>
        <v>64.914273063794809</v>
      </c>
      <c r="DS174" s="2">
        <f>POWER(10,($B174-C$227)/C$228)/(1+POWER(10,($B174-C$227)/C$228))</f>
        <v>0.99744562897931144</v>
      </c>
      <c r="DT174" s="2">
        <f>POWER(10,($B174-D$227)/D$228)/(1+POWER(10,($B174-D$227)/D$228))</f>
        <v>0.99796355793406688</v>
      </c>
      <c r="DU174" s="2">
        <f>POWER(10,($B174-E$227)/E$228)/(1+POWER(10,($B174-E$227)/E$228))</f>
        <v>0.99802553898113511</v>
      </c>
      <c r="DV174" s="2">
        <f>POWER(10,($B174-F$227)/F$228)/(1+POWER(10,($B174-F$227)/F$228))</f>
        <v>0.99822781453684861</v>
      </c>
      <c r="DW174" s="2">
        <f>POWER(10,($B174-G$227)/G$228)/(1+POWER(10,($B174-G$227)/G$228))</f>
        <v>0.99812478413724337</v>
      </c>
      <c r="DX174" s="2">
        <f>POWER(10,($B174-H$227)/H$228)/(1+POWER(10,($B174-H$227)/H$228))</f>
        <v>0.99806233317538573</v>
      </c>
      <c r="DY174" s="2">
        <f>POWER(10,($B174-I$227)/I$228)/(1+POWER(10,($B174-I$227)/I$228))</f>
        <v>0.99817476637026248</v>
      </c>
      <c r="DZ174" s="2">
        <f>POWER(10,($B174-J$227)/J$228)/(1+POWER(10,($B174-J$227)/J$228))</f>
        <v>0.9981099657179594</v>
      </c>
      <c r="EA174" s="2">
        <f>POWER(10,($B174-K$227)/K$228)/(1+POWER(10,($B174-K$227)/K$228))</f>
        <v>0.9981403509073411</v>
      </c>
      <c r="EB174" s="2">
        <f>POWER(10,($B174-L$227)/L$228)/(1+POWER(10,($B174-L$227)/L$228))</f>
        <v>0.99806675862054617</v>
      </c>
      <c r="EC174" s="2">
        <f>POWER(10,($B174-M$227)/M$228)/(1+POWER(10,($B174-M$227)/M$228))</f>
        <v>0.99797998944136379</v>
      </c>
      <c r="ED174" s="2">
        <f>POWER(10,($B174-N$227)/N$228)/(1+POWER(10,($B174-N$227)/N$228))</f>
        <v>0.99830347345311521</v>
      </c>
      <c r="EE174" s="2">
        <f>POWER(10,($B174-O$227)/O$228)/(1+POWER(10,($B174-O$227)/O$228))</f>
        <v>0.99809211813162957</v>
      </c>
    </row>
    <row r="175" spans="2:135" x14ac:dyDescent="0.25">
      <c r="B175" s="2">
        <v>169</v>
      </c>
      <c r="C175">
        <v>85.861999999999995</v>
      </c>
      <c r="D175">
        <v>89.9</v>
      </c>
      <c r="E175">
        <v>92.728999999999999</v>
      </c>
      <c r="F175">
        <v>91.948999999999998</v>
      </c>
      <c r="G175">
        <v>94.322000000000003</v>
      </c>
      <c r="H175">
        <v>96.745999999999995</v>
      </c>
      <c r="I175">
        <v>98.305000000000007</v>
      </c>
      <c r="J175">
        <v>97.034000000000006</v>
      </c>
      <c r="K175">
        <v>93.051000000000002</v>
      </c>
      <c r="L175">
        <v>88.948999999999998</v>
      </c>
      <c r="M175">
        <v>81.965999999999994</v>
      </c>
      <c r="N175">
        <v>75.180300000000003</v>
      </c>
      <c r="O175">
        <v>64.730199999999996</v>
      </c>
      <c r="R175" s="5">
        <f>AV175+(C$209*_xlfn.NORM.DIST($B175,C$214*C$215+C$213,C$219*C$214,FALSE))+(C$211*_xlfn.NORM.DIST($B175,C$214*C$216+C$213,C$220*C$214,FALSE))+(C$210*_xlfn.NORM.DIST($B175,C$214*C$217+C$213,C$221*C$214,FALSE))+(C$212*_xlfn.NORM.DIST($B175,C$214*C$218+C$213,C$222*C$214,FALSE))</f>
        <v>87.506517996230158</v>
      </c>
      <c r="S175" s="5">
        <f>AW175+(D$209*_xlfn.NORM.DIST($B175,D$214*D$215+D$213,D$219*D$214,FALSE))+(D$211*_xlfn.NORM.DIST($B175,D$214*D$216+D$213,D$220*D$214,FALSE))+(D$210*_xlfn.NORM.DIST($B175,D$214*D$217+D$213,D$221*D$214,FALSE))+(D$212*_xlfn.NORM.DIST($B175,D$214*D$218+D$213,D$222*D$214,FALSE))</f>
        <v>90.246375461788503</v>
      </c>
      <c r="T175" s="5">
        <f>AX175+(E$209*_xlfn.NORM.DIST($B175,E$214*E$215+E$213,E$219*E$214,FALSE))+(E$211*_xlfn.NORM.DIST($B175,E$214*E$216+E$213,E$220*E$214,FALSE))+(E$210*_xlfn.NORM.DIST($B175,E$214*E$217+E$213,E$221*E$214,FALSE))+(E$212*_xlfn.NORM.DIST($B175,E$214*E$218+E$213,E$222*E$214,FALSE))</f>
        <v>92.254393545475253</v>
      </c>
      <c r="U175" s="5">
        <f>AY175+(F$209*_xlfn.NORM.DIST($B175,F$214*F$215+F$213,F$219*F$214,FALSE))+(F$211*_xlfn.NORM.DIST($B175,F$214*F$216+F$213,F$220*F$214,FALSE))+(F$210*_xlfn.NORM.DIST($B175,F$214*F$217+F$213,F$221*F$214,FALSE))+(F$212*_xlfn.NORM.DIST($B175,F$214*F$218+F$213,F$222*F$214,FALSE))</f>
        <v>92.43715635470177</v>
      </c>
      <c r="V175" s="5">
        <f>AZ175+(G$209*_xlfn.NORM.DIST($B175,G$214*G$215+G$213,G$219*G$214,FALSE))+(G$211*_xlfn.NORM.DIST($B175,G$214*G$216+G$213,G$220*G$214,FALSE))+(G$210*_xlfn.NORM.DIST($B175,G$214*G$217+G$213,G$221*G$214,FALSE))+(G$212*_xlfn.NORM.DIST($B175,G$214*G$218+G$213,G$222*G$214,FALSE))</f>
        <v>94.252576108942677</v>
      </c>
      <c r="W175" s="5">
        <f>BA175+(H$209*_xlfn.NORM.DIST($B175,H$214*H$215+H$213,H$219*H$214,FALSE))+(H$211*_xlfn.NORM.DIST($B175,H$214*H$216+H$213,H$220*H$214,FALSE))+(H$210*_xlfn.NORM.DIST($B175,H$214*H$217+H$213,H$221*H$214,FALSE))+(H$212*_xlfn.NORM.DIST($B175,H$214*H$218+H$213,H$222*H$214,FALSE))</f>
        <v>97.208049372798726</v>
      </c>
      <c r="X175" s="5">
        <f>BB175+(I$209*_xlfn.NORM.DIST($B175,I$214*I$215+I$213,I$219*I$214,FALSE))+(I$211*_xlfn.NORM.DIST($B175,I$214*I$216+I$213,I$220*I$214,FALSE))+(I$210*_xlfn.NORM.DIST($B175,I$214*I$217+I$213,I$221*I$214,FALSE))+(I$212*_xlfn.NORM.DIST($B175,I$214*I$218+I$213,I$222*I$214,FALSE))</f>
        <v>97.733626824999149</v>
      </c>
      <c r="Y175" s="5">
        <f>BC175+(J$209*_xlfn.NORM.DIST($B175,J$214*J$215+J$213,J$219*J$214,FALSE))+(J$211*_xlfn.NORM.DIST($B175,J$214*J$216+J$213,J$220*J$214,FALSE))+(J$210*_xlfn.NORM.DIST($B175,J$214*J$217+J$213,J$221*J$214,FALSE))+(J$212*_xlfn.NORM.DIST($B175,J$214*J$218+J$213,J$222*J$214,FALSE))</f>
        <v>97.341525367124717</v>
      </c>
      <c r="Z175" s="5">
        <f>BD175+(K$209*_xlfn.NORM.DIST($B175,K$214*K$215+K$213,K$219*K$214,FALSE))+(K$211*_xlfn.NORM.DIST($B175,K$214*K$216+K$213,K$220*K$214,FALSE))+(K$210*_xlfn.NORM.DIST($B175,K$214*K$217+K$213,K$221*K$214,FALSE))+(K$212*_xlfn.NORM.DIST($B175,K$214*K$218+K$213,K$222*K$214,FALSE))</f>
        <v>93.439962042692287</v>
      </c>
      <c r="AA175" s="5">
        <f>BE175+(L$209*_xlfn.NORM.DIST($B175,L$214*L$215+L$213,L$219*L$214,FALSE))+(L$211*_xlfn.NORM.DIST($B175,L$214*L$216+L$213,L$220*L$214,FALSE))+(L$210*_xlfn.NORM.DIST($B175,L$214*L$217+L$213,L$221*L$214,FALSE))+(L$212*_xlfn.NORM.DIST($B175,L$214*L$218+L$213,L$222*L$214,FALSE))</f>
        <v>89.221853750700632</v>
      </c>
      <c r="AB175" s="5">
        <f>BF175+(M$209*_xlfn.NORM.DIST($B175,M$214*M$215+M$213,M$219*M$214,FALSE))+(M$211*_xlfn.NORM.DIST($B175,M$214*M$216+M$213,M$220*M$214,FALSE))+(M$210*_xlfn.NORM.DIST($B175,M$214*M$217+M$213,M$221*M$214,FALSE))+(M$212*_xlfn.NORM.DIST($B175,M$214*M$218+M$213,M$222*M$214,FALSE))</f>
        <v>83.084893371849461</v>
      </c>
      <c r="AC175" s="5">
        <f>BG175+(N$209*_xlfn.NORM.DIST($B175,N$214*N$215+N$213,N$219*N$214,FALSE))+(N$211*_xlfn.NORM.DIST($B175,N$214*N$216+N$213,N$220*N$214,FALSE))+(N$210*_xlfn.NORM.DIST($B175,N$214*N$217+N$213,N$221*N$214,FALSE))+(N$212*_xlfn.NORM.DIST($B175,N$214*N$218+N$213,N$222*N$214,FALSE))</f>
        <v>74.89381928524341</v>
      </c>
      <c r="AD175" s="5">
        <f>BH175+(O$209*_xlfn.NORM.DIST($B175,O$214*O$215+O$213,O$219*O$214,FALSE))+(O$211*_xlfn.NORM.DIST($B175,O$214*O$216+O$213,O$220*O$214,FALSE))+(O$210*_xlfn.NORM.DIST($B175,O$214*O$217+O$213,O$221*O$214,FALSE))+(O$212*_xlfn.NORM.DIST($B175,O$214*O$218+O$213,O$222*O$214,FALSE))</f>
        <v>65.223473845321706</v>
      </c>
      <c r="AE175" s="5"/>
      <c r="AG175" s="5">
        <f t="shared" si="52"/>
        <v>-1.6445179962301637</v>
      </c>
      <c r="AH175" s="5">
        <f t="shared" si="53"/>
        <v>-0.34637546178849732</v>
      </c>
      <c r="AI175" s="5">
        <f t="shared" si="54"/>
        <v>0.47460645452474637</v>
      </c>
      <c r="AJ175" s="5">
        <f t="shared" si="55"/>
        <v>-0.48815635470177199</v>
      </c>
      <c r="AK175" s="5">
        <f t="shared" si="56"/>
        <v>6.9423891057326159E-2</v>
      </c>
      <c r="AL175" s="5">
        <f t="shared" si="57"/>
        <v>-0.46204937279873093</v>
      </c>
      <c r="AM175" s="5">
        <f t="shared" si="58"/>
        <v>0.57137317500085771</v>
      </c>
      <c r="AN175" s="5">
        <f t="shared" si="59"/>
        <v>-0.30752536712471112</v>
      </c>
      <c r="AO175" s="5">
        <f t="shared" si="60"/>
        <v>-0.38896204269228463</v>
      </c>
      <c r="AP175" s="5">
        <f t="shared" si="61"/>
        <v>-0.27285375070063367</v>
      </c>
      <c r="AQ175" s="5">
        <f t="shared" si="62"/>
        <v>-1.1188933718494667</v>
      </c>
      <c r="AR175" s="5">
        <f t="shared" si="63"/>
        <v>0.28648071475659265</v>
      </c>
      <c r="AS175" s="5">
        <f t="shared" si="64"/>
        <v>-0.49327384532170981</v>
      </c>
      <c r="AV175" s="2">
        <f t="shared" si="65"/>
        <v>87.506517916585238</v>
      </c>
      <c r="AW175" s="2">
        <f t="shared" si="66"/>
        <v>90.243282429640701</v>
      </c>
      <c r="AX175" s="2">
        <f t="shared" si="67"/>
        <v>92.251854012149877</v>
      </c>
      <c r="AY175" s="2">
        <f t="shared" si="68"/>
        <v>92.435446651707892</v>
      </c>
      <c r="AZ175" s="2">
        <f t="shared" si="69"/>
        <v>94.246610280535222</v>
      </c>
      <c r="BA175" s="2">
        <f t="shared" si="70"/>
        <v>97.198664290385238</v>
      </c>
      <c r="BB175" s="2">
        <f t="shared" si="71"/>
        <v>97.727456764018001</v>
      </c>
      <c r="BC175" s="2">
        <f t="shared" si="72"/>
        <v>97.331197536153553</v>
      </c>
      <c r="BD175" s="2">
        <f t="shared" si="73"/>
        <v>93.421581802590481</v>
      </c>
      <c r="BE175" s="2">
        <f t="shared" si="74"/>
        <v>89.183176632073227</v>
      </c>
      <c r="BF175" s="2">
        <f t="shared" si="75"/>
        <v>82.961014914517179</v>
      </c>
      <c r="BG175" s="2">
        <f t="shared" si="76"/>
        <v>74.799005600749467</v>
      </c>
      <c r="BH175" s="2">
        <f t="shared" si="77"/>
        <v>64.895993769263924</v>
      </c>
      <c r="BK175" s="2" t="str">
        <f>IF(OR($B175&lt;C$229, AND($B175&gt;C$230, $B175&lt;C$231)), C175, "")</f>
        <v/>
      </c>
      <c r="BL175" s="2" t="str">
        <f>IF(OR($B175&lt;D$229, AND($B175&gt;D$230, $B175&lt;D$231)), D175, "")</f>
        <v/>
      </c>
      <c r="BM175" s="2" t="str">
        <f>IF(OR($B175&lt;E$229, AND($B175&gt;E$230, $B175&lt;E$231)), E175, "")</f>
        <v/>
      </c>
      <c r="BN175" s="2" t="str">
        <f>IF(OR($B175&lt;F$229, AND($B175&gt;F$230, $B175&lt;F$231)), F175, "")</f>
        <v/>
      </c>
      <c r="BO175" s="2" t="str">
        <f>IF(OR($B175&lt;G$229, AND($B175&gt;G$230, $B175&lt;G$231)), G175, "")</f>
        <v/>
      </c>
      <c r="BP175" s="2" t="str">
        <f>IF(OR($B175&lt;H$229, AND($B175&gt;H$230, $B175&lt;H$231)), H175, "")</f>
        <v/>
      </c>
      <c r="BQ175" s="2" t="str">
        <f>IF(OR($B175&lt;I$229, AND($B175&gt;I$230, $B175&lt;I$231)), I175, "")</f>
        <v/>
      </c>
      <c r="BR175" s="2" t="str">
        <f>IF(OR($B175&lt;J$229, AND($B175&gt;J$230, $B175&lt;J$231)), J175, "")</f>
        <v/>
      </c>
      <c r="BS175" s="2" t="str">
        <f>IF(OR($B175&lt;K$229, AND($B175&gt;K$230, $B175&lt;K$231)), K175, "")</f>
        <v/>
      </c>
      <c r="BT175" s="2" t="str">
        <f>IF(OR($B175&lt;L$229, AND($B175&gt;L$230, $B175&lt;L$231)), L175, "")</f>
        <v/>
      </c>
      <c r="BU175" s="2" t="str">
        <f>IF(OR($B175&lt;M$229, AND($B175&gt;M$230, $B175&lt;M$231)), M175, "")</f>
        <v/>
      </c>
      <c r="BV175" s="2" t="str">
        <f>IF(OR($B175&lt;N$229, AND($B175&gt;N$230, $B175&lt;N$231)), N175, "")</f>
        <v/>
      </c>
      <c r="BW175" s="2" t="str">
        <f>IF(OR($B175&lt;O$229, AND($B175&gt;O$230, $B175&lt;O$231)), O175, "")</f>
        <v/>
      </c>
      <c r="BZ175" s="2" t="str">
        <f>IF(OR(AND($B175&gt;C$230, $B175&lt;C$231), $B175&gt;C$232), C175, "")</f>
        <v/>
      </c>
      <c r="CA175" s="2">
        <f>IF(OR(AND($B175&gt;D$230, $B175&lt;D$231), $B175&gt;D$232), D175, "")</f>
        <v>89.9</v>
      </c>
      <c r="CB175" s="2">
        <f>IF(OR(AND($B175&gt;E$230, $B175&lt;E$231), $B175&gt;E$232), E175, "")</f>
        <v>92.728999999999999</v>
      </c>
      <c r="CC175" s="2">
        <f>IF(OR(AND($B175&gt;F$230, $B175&lt;F$231), $B175&gt;F$232), F175, "")</f>
        <v>91.948999999999998</v>
      </c>
      <c r="CD175" s="2">
        <f>IF(OR(AND($B175&gt;G$230, $B175&lt;G$231), $B175&gt;G$232), G175, "")</f>
        <v>94.322000000000003</v>
      </c>
      <c r="CE175" s="2">
        <f>IF(OR(AND($B175&gt;H$230, $B175&lt;H$231), $B175&gt;H$232), H175, "")</f>
        <v>96.745999999999995</v>
      </c>
      <c r="CF175" s="2">
        <f>IF(OR(AND($B175&gt;I$230, $B175&lt;I$231), $B175&gt;I$232), I175, "")</f>
        <v>98.305000000000007</v>
      </c>
      <c r="CG175" s="2">
        <f>IF(OR(AND($B175&gt;J$230, $B175&lt;J$231), $B175&gt;J$232), J175, "")</f>
        <v>97.034000000000006</v>
      </c>
      <c r="CH175" s="2">
        <f>IF(OR(AND($B175&gt;K$230, $B175&lt;K$231), $B175&gt;K$232), K175, "")</f>
        <v>93.051000000000002</v>
      </c>
      <c r="CI175" s="2">
        <f>IF(OR(AND($B175&gt;L$230, $B175&lt;L$231), $B175&gt;L$232), L175, "")</f>
        <v>88.948999999999998</v>
      </c>
      <c r="CJ175" s="2">
        <f>IF(OR(AND($B175&gt;M$230, $B175&lt;M$231), $B175&gt;M$232), M175, "")</f>
        <v>81.965999999999994</v>
      </c>
      <c r="CK175" s="2">
        <f>IF(OR(AND($B175&gt;N$230, $B175&lt;N$231), $B175&gt;N$232), N175, "")</f>
        <v>75.180300000000003</v>
      </c>
      <c r="CL175" s="2" t="str">
        <f>IF(OR(AND($B175&gt;O$230, $B175&lt;O$231), $B175&gt;O$232), O175, "")</f>
        <v/>
      </c>
      <c r="CO175" s="2">
        <f>BK$207*$B175+BK$209</f>
        <v>94.802010173278447</v>
      </c>
      <c r="CP175" s="2">
        <f>BL$207*$B175+BL$209</f>
        <v>96.397657802398783</v>
      </c>
      <c r="CQ175" s="2">
        <f>BM$207*$B175+BM$209</f>
        <v>96.284698780569656</v>
      </c>
      <c r="CR175" s="2">
        <f>BN$207*$B175+BN$209</f>
        <v>96.440130955340763</v>
      </c>
      <c r="CS175" s="2">
        <f>BO$207*$B175+BO$209</f>
        <v>98.18971755886767</v>
      </c>
      <c r="CT175" s="2">
        <f>BP$207*$B175+BP$209</f>
        <v>101.79401155466581</v>
      </c>
      <c r="CU175" s="2">
        <f>BQ$207*$B175+BQ$209</f>
        <v>104.43621375959334</v>
      </c>
      <c r="CV175" s="2">
        <f>BR$207*$B175+BR$209</f>
        <v>105.53084219565613</v>
      </c>
      <c r="CW175" s="2">
        <f>BS$207*$B175+BS$209</f>
        <v>101.98681130304095</v>
      </c>
      <c r="CX175" s="2">
        <f>BT$207*$B175+BT$209</f>
        <v>96.393814296072094</v>
      </c>
      <c r="CY175" s="2">
        <f>BU$207*$B175+BU$209</f>
        <v>90.254956502147621</v>
      </c>
      <c r="CZ175" s="2">
        <f>BV$207*$B175+BV$209</f>
        <v>81.264957028604755</v>
      </c>
      <c r="DA175" s="2">
        <f>BW$207*$B175+BW$209</f>
        <v>69.293089367235794</v>
      </c>
      <c r="DD175" s="2">
        <f>BZ$207*$B175+BZ$209</f>
        <v>87.489478710806154</v>
      </c>
      <c r="DE175" s="2">
        <f>CA$207*$B175+CA$209</f>
        <v>90.231828846877448</v>
      </c>
      <c r="DF175" s="2">
        <f>CB$207*$B175+CB$209</f>
        <v>92.244577581161224</v>
      </c>
      <c r="DG175" s="2">
        <f>CC$207*$B175+CC$209</f>
        <v>92.428962580307072</v>
      </c>
      <c r="DH175" s="2">
        <f>CD$207*$B175+CD$209</f>
        <v>94.239854041267066</v>
      </c>
      <c r="DI175" s="2">
        <f>CE$207*$B175+CE$209</f>
        <v>97.190527750194178</v>
      </c>
      <c r="DJ175" s="2">
        <f>CF$207*$B175+CF$209</f>
        <v>97.716268725925744</v>
      </c>
      <c r="DK175" s="2">
        <f>CG$207*$B175+CG$209</f>
        <v>97.317036783992009</v>
      </c>
      <c r="DL175" s="2">
        <f>CH$207*$B175+CH$209</f>
        <v>93.40702793585541</v>
      </c>
      <c r="DM175" s="2">
        <f>CI$207*$B175+CI$209</f>
        <v>89.170438663775144</v>
      </c>
      <c r="DN175" s="2">
        <f>CJ$207*$B175+CJ$209</f>
        <v>82.947550294950929</v>
      </c>
      <c r="DO175" s="2">
        <f>CK$207*$B175+CK$209</f>
        <v>74.788984151869002</v>
      </c>
      <c r="DP175" s="2">
        <f>CL$207*$B175+CL$209</f>
        <v>64.88832815851535</v>
      </c>
      <c r="DS175" s="2">
        <f>POWER(10,($B175-C$227)/C$228)/(1+POWER(10,($B175-C$227)/C$228))</f>
        <v>0.99766986222670828</v>
      </c>
      <c r="DT175" s="2">
        <f>POWER(10,($B175-D$227)/D$228)/(1+POWER(10,($B175-D$227)/D$228))</f>
        <v>0.99814240991018777</v>
      </c>
      <c r="DU175" s="2">
        <f>POWER(10,($B175-E$227)/E$228)/(1+POWER(10,($B175-E$227)/E$228))</f>
        <v>0.99819895725164964</v>
      </c>
      <c r="DV175" s="2">
        <f>POWER(10,($B175-F$227)/F$228)/(1+POWER(10,($B175-F$227)/F$228))</f>
        <v>0.99838349558169337</v>
      </c>
      <c r="DW175" s="2">
        <f>POWER(10,($B175-G$227)/G$228)/(1+POWER(10,($B175-G$227)/G$228))</f>
        <v>0.99828950057690424</v>
      </c>
      <c r="DX175" s="2">
        <f>POWER(10,($B175-H$227)/H$228)/(1+POWER(10,($B175-H$227)/H$228))</f>
        <v>0.99823252550966568</v>
      </c>
      <c r="DY175" s="2">
        <f>POWER(10,($B175-I$227)/I$228)/(1+POWER(10,($B175-I$227)/I$228))</f>
        <v>0.99833509976105361</v>
      </c>
      <c r="DZ175" s="2">
        <f>POWER(10,($B175-J$227)/J$228)/(1+POWER(10,($B175-J$227)/J$228))</f>
        <v>0.9982759815393929</v>
      </c>
      <c r="EA175" s="2">
        <f>POWER(10,($B175-K$227)/K$228)/(1+POWER(10,($B175-K$227)/K$228))</f>
        <v>0.99830370230666465</v>
      </c>
      <c r="EB175" s="2">
        <f>POWER(10,($B175-L$227)/L$228)/(1+POWER(10,($B175-L$227)/L$228))</f>
        <v>0.99823656293864405</v>
      </c>
      <c r="EC175" s="2">
        <f>POWER(10,($B175-M$227)/M$228)/(1+POWER(10,($B175-M$227)/M$228))</f>
        <v>0.9981574009731401</v>
      </c>
      <c r="ED175" s="2">
        <f>POWER(10,($B175-N$227)/N$228)/(1+POWER(10,($B175-N$227)/N$228))</f>
        <v>0.9984525183982047</v>
      </c>
      <c r="EE175" s="2">
        <f>POWER(10,($B175-O$227)/O$228)/(1+POWER(10,($B175-O$227)/O$228))</f>
        <v>0.99825969890640198</v>
      </c>
    </row>
    <row r="176" spans="2:135" x14ac:dyDescent="0.25">
      <c r="B176" s="2">
        <v>170</v>
      </c>
      <c r="C176">
        <v>85.5</v>
      </c>
      <c r="D176">
        <v>90</v>
      </c>
      <c r="E176">
        <v>92.102000000000004</v>
      </c>
      <c r="F176">
        <v>91.846999999999994</v>
      </c>
      <c r="G176">
        <v>94.287999999999997</v>
      </c>
      <c r="H176">
        <v>97.084999999999994</v>
      </c>
      <c r="I176">
        <v>97.373000000000005</v>
      </c>
      <c r="J176">
        <v>97.763000000000005</v>
      </c>
      <c r="K176">
        <v>92.661000000000001</v>
      </c>
      <c r="L176">
        <v>88.305000000000007</v>
      </c>
      <c r="M176">
        <v>83.034000000000006</v>
      </c>
      <c r="N176">
        <v>74.590199999999996</v>
      </c>
      <c r="O176">
        <v>64.317499999999995</v>
      </c>
      <c r="R176" s="5">
        <f>AV176+(C$209*_xlfn.NORM.DIST($B176,C$214*C$215+C$213,C$219*C$214,FALSE))+(C$211*_xlfn.NORM.DIST($B176,C$214*C$216+C$213,C$220*C$214,FALSE))+(C$210*_xlfn.NORM.DIST($B176,C$214*C$217+C$213,C$221*C$214,FALSE))+(C$212*_xlfn.NORM.DIST($B176,C$214*C$218+C$213,C$222*C$214,FALSE))</f>
        <v>87.423813836325778</v>
      </c>
      <c r="S176" s="5">
        <f>AW176+(D$209*_xlfn.NORM.DIST($B176,D$214*D$215+D$213,D$219*D$214,FALSE))+(D$211*_xlfn.NORM.DIST($B176,D$214*D$216+D$213,D$220*D$214,FALSE))+(D$210*_xlfn.NORM.DIST($B176,D$214*D$217+D$213,D$221*D$214,FALSE))+(D$212*_xlfn.NORM.DIST($B176,D$214*D$218+D$213,D$222*D$214,FALSE))</f>
        <v>90.175726474768027</v>
      </c>
      <c r="T176" s="5">
        <f>AX176+(E$209*_xlfn.NORM.DIST($B176,E$214*E$215+E$213,E$219*E$214,FALSE))+(E$211*_xlfn.NORM.DIST($B176,E$214*E$216+E$213,E$220*E$214,FALSE))+(E$210*_xlfn.NORM.DIST($B176,E$214*E$217+E$213,E$221*E$214,FALSE))+(E$212*_xlfn.NORM.DIST($B176,E$214*E$218+E$213,E$222*E$214,FALSE))</f>
        <v>92.199742308415367</v>
      </c>
      <c r="U176" s="5">
        <f>AY176+(F$209*_xlfn.NORM.DIST($B176,F$214*F$215+F$213,F$219*F$214,FALSE))+(F$211*_xlfn.NORM.DIST($B176,F$214*F$216+F$213,F$220*F$214,FALSE))+(F$210*_xlfn.NORM.DIST($B176,F$214*F$217+F$213,F$221*F$214,FALSE))+(F$212*_xlfn.NORM.DIST($B176,F$214*F$218+F$213,F$222*F$214,FALSE))</f>
        <v>92.38391159435642</v>
      </c>
      <c r="V176" s="5">
        <f>AZ176+(G$209*_xlfn.NORM.DIST($B176,G$214*G$215+G$213,G$219*G$214,FALSE))+(G$211*_xlfn.NORM.DIST($B176,G$214*G$216+G$213,G$220*G$214,FALSE))+(G$210*_xlfn.NORM.DIST($B176,G$214*G$217+G$213,G$221*G$214,FALSE))+(G$212*_xlfn.NORM.DIST($B176,G$214*G$218+G$213,G$222*G$214,FALSE))</f>
        <v>94.221343439657133</v>
      </c>
      <c r="W176" s="5">
        <f>BA176+(H$209*_xlfn.NORM.DIST($B176,H$214*H$215+H$213,H$219*H$214,FALSE))+(H$211*_xlfn.NORM.DIST($B176,H$214*H$216+H$213,H$220*H$214,FALSE))+(H$210*_xlfn.NORM.DIST($B176,H$214*H$217+H$213,H$221*H$214,FALSE))+(H$212*_xlfn.NORM.DIST($B176,H$214*H$218+H$213,H$222*H$214,FALSE))</f>
        <v>97.182332525065036</v>
      </c>
      <c r="X176" s="5">
        <f>BB176+(I$209*_xlfn.NORM.DIST($B176,I$214*I$215+I$213,I$219*I$214,FALSE))+(I$211*_xlfn.NORM.DIST($B176,I$214*I$216+I$213,I$220*I$214,FALSE))+(I$210*_xlfn.NORM.DIST($B176,I$214*I$217+I$213,I$221*I$214,FALSE))+(I$212*_xlfn.NORM.DIST($B176,I$214*I$218+I$213,I$222*I$214,FALSE))</f>
        <v>97.689536314264075</v>
      </c>
      <c r="Y176" s="5">
        <f>BC176+(J$209*_xlfn.NORM.DIST($B176,J$214*J$215+J$213,J$219*J$214,FALSE))+(J$211*_xlfn.NORM.DIST($B176,J$214*J$216+J$213,J$220*J$214,FALSE))+(J$210*_xlfn.NORM.DIST($B176,J$214*J$217+J$213,J$221*J$214,FALSE))+(J$212*_xlfn.NORM.DIST($B176,J$214*J$218+J$213,J$222*J$214,FALSE))</f>
        <v>97.281637343827754</v>
      </c>
      <c r="Z176" s="5">
        <f>BD176+(K$209*_xlfn.NORM.DIST($B176,K$214*K$215+K$213,K$219*K$214,FALSE))+(K$211*_xlfn.NORM.DIST($B176,K$214*K$216+K$213,K$220*K$214,FALSE))+(K$210*_xlfn.NORM.DIST($B176,K$214*K$217+K$213,K$221*K$214,FALSE))+(K$212*_xlfn.NORM.DIST($B176,K$214*K$218+K$213,K$222*K$214,FALSE))</f>
        <v>93.363391556583991</v>
      </c>
      <c r="AA176" s="5">
        <f>BE176+(L$209*_xlfn.NORM.DIST($B176,L$214*L$215+L$213,L$219*L$214,FALSE))+(L$211*_xlfn.NORM.DIST($B176,L$214*L$216+L$213,L$220*L$214,FALSE))+(L$210*_xlfn.NORM.DIST($B176,L$214*L$217+L$213,L$221*L$214,FALSE))+(L$212*_xlfn.NORM.DIST($B176,L$214*L$218+L$213,L$222*L$214,FALSE))</f>
        <v>89.140262423405417</v>
      </c>
      <c r="AB176" s="5">
        <f>BF176+(M$209*_xlfn.NORM.DIST($B176,M$214*M$215+M$213,M$219*M$214,FALSE))+(M$211*_xlfn.NORM.DIST($B176,M$214*M$216+M$213,M$220*M$214,FALSE))+(M$210*_xlfn.NORM.DIST($B176,M$214*M$217+M$213,M$221*M$214,FALSE))+(M$212*_xlfn.NORM.DIST($B176,M$214*M$218+M$213,M$222*M$214,FALSE))</f>
        <v>82.966063331105246</v>
      </c>
      <c r="AC176" s="5">
        <f>BG176+(N$209*_xlfn.NORM.DIST($B176,N$214*N$215+N$213,N$219*N$214,FALSE))+(N$211*_xlfn.NORM.DIST($B176,N$214*N$216+N$213,N$220*N$214,FALSE))+(N$210*_xlfn.NORM.DIST($B176,N$214*N$217+N$213,N$221*N$214,FALSE))+(N$212*_xlfn.NORM.DIST($B176,N$214*N$218+N$213,N$222*N$214,FALSE))</f>
        <v>74.805774407949684</v>
      </c>
      <c r="AD176" s="5">
        <f>BH176+(O$209*_xlfn.NORM.DIST($B176,O$214*O$215+O$213,O$219*O$214,FALSE))+(O$211*_xlfn.NORM.DIST($B176,O$214*O$216+O$213,O$220*O$214,FALSE))+(O$210*_xlfn.NORM.DIST($B176,O$214*O$217+O$213,O$221*O$214,FALSE))+(O$212*_xlfn.NORM.DIST($B176,O$214*O$218+O$213,O$222*O$214,FALSE))</f>
        <v>65.050885795008512</v>
      </c>
      <c r="AE176" s="5"/>
      <c r="AG176" s="5">
        <f t="shared" si="52"/>
        <v>-1.9238138363257775</v>
      </c>
      <c r="AH176" s="5">
        <f t="shared" si="53"/>
        <v>-0.17572647476802672</v>
      </c>
      <c r="AI176" s="5">
        <f t="shared" si="54"/>
        <v>-9.77423084153628E-2</v>
      </c>
      <c r="AJ176" s="5">
        <f t="shared" si="55"/>
        <v>-0.53691159435642533</v>
      </c>
      <c r="AK176" s="5">
        <f t="shared" si="56"/>
        <v>6.6656560342863713E-2</v>
      </c>
      <c r="AL176" s="5">
        <f t="shared" si="57"/>
        <v>-9.7332525065041864E-2</v>
      </c>
      <c r="AM176" s="5">
        <f t="shared" si="58"/>
        <v>-0.31653631426407003</v>
      </c>
      <c r="AN176" s="5">
        <f t="shared" si="59"/>
        <v>0.48136265617225149</v>
      </c>
      <c r="AO176" s="5">
        <f t="shared" si="60"/>
        <v>-0.70239155658399</v>
      </c>
      <c r="AP176" s="5">
        <f t="shared" si="61"/>
        <v>-0.83526242340541046</v>
      </c>
      <c r="AQ176" s="5">
        <f t="shared" si="62"/>
        <v>6.7936668894759578E-2</v>
      </c>
      <c r="AR176" s="5">
        <f t="shared" si="63"/>
        <v>-0.21557440794968841</v>
      </c>
      <c r="AS176" s="5">
        <f t="shared" si="64"/>
        <v>-0.73338579500851608</v>
      </c>
      <c r="AV176" s="2">
        <f t="shared" si="65"/>
        <v>87.423813788856322</v>
      </c>
      <c r="AW176" s="2">
        <f t="shared" si="66"/>
        <v>90.174333998874218</v>
      </c>
      <c r="AX176" s="2">
        <f t="shared" si="67"/>
        <v>92.198701390899814</v>
      </c>
      <c r="AY176" s="2">
        <f t="shared" si="68"/>
        <v>92.383225112957518</v>
      </c>
      <c r="AZ176" s="2">
        <f t="shared" si="69"/>
        <v>94.218798852596237</v>
      </c>
      <c r="BA176" s="2">
        <f t="shared" si="70"/>
        <v>97.178325203822723</v>
      </c>
      <c r="BB176" s="2">
        <f t="shared" si="71"/>
        <v>97.687023383981824</v>
      </c>
      <c r="BC176" s="2">
        <f t="shared" si="72"/>
        <v>97.277278039271962</v>
      </c>
      <c r="BD176" s="2">
        <f t="shared" si="73"/>
        <v>93.3553597821126</v>
      </c>
      <c r="BE176" s="2">
        <f t="shared" si="74"/>
        <v>89.12261300037531</v>
      </c>
      <c r="BF176" s="2">
        <f t="shared" si="75"/>
        <v>82.904293330467553</v>
      </c>
      <c r="BG176" s="2">
        <f t="shared" si="76"/>
        <v>74.758417063001218</v>
      </c>
      <c r="BH176" s="2">
        <f t="shared" si="77"/>
        <v>64.869465577406984</v>
      </c>
      <c r="BK176" s="2" t="str">
        <f>IF(OR($B176&lt;C$229, AND($B176&gt;C$230, $B176&lt;C$231)), C176, "")</f>
        <v/>
      </c>
      <c r="BL176" s="2" t="str">
        <f>IF(OR($B176&lt;D$229, AND($B176&gt;D$230, $B176&lt;D$231)), D176, "")</f>
        <v/>
      </c>
      <c r="BM176" s="2" t="str">
        <f>IF(OR($B176&lt;E$229, AND($B176&gt;E$230, $B176&lt;E$231)), E176, "")</f>
        <v/>
      </c>
      <c r="BN176" s="2" t="str">
        <f>IF(OR($B176&lt;F$229, AND($B176&gt;F$230, $B176&lt;F$231)), F176, "")</f>
        <v/>
      </c>
      <c r="BO176" s="2" t="str">
        <f>IF(OR($B176&lt;G$229, AND($B176&gt;G$230, $B176&lt;G$231)), G176, "")</f>
        <v/>
      </c>
      <c r="BP176" s="2" t="str">
        <f>IF(OR($B176&lt;H$229, AND($B176&gt;H$230, $B176&lt;H$231)), H176, "")</f>
        <v/>
      </c>
      <c r="BQ176" s="2" t="str">
        <f>IF(OR($B176&lt;I$229, AND($B176&gt;I$230, $B176&lt;I$231)), I176, "")</f>
        <v/>
      </c>
      <c r="BR176" s="2" t="str">
        <f>IF(OR($B176&lt;J$229, AND($B176&gt;J$230, $B176&lt;J$231)), J176, "")</f>
        <v/>
      </c>
      <c r="BS176" s="2" t="str">
        <f>IF(OR($B176&lt;K$229, AND($B176&gt;K$230, $B176&lt;K$231)), K176, "")</f>
        <v/>
      </c>
      <c r="BT176" s="2" t="str">
        <f>IF(OR($B176&lt;L$229, AND($B176&gt;L$230, $B176&lt;L$231)), L176, "")</f>
        <v/>
      </c>
      <c r="BU176" s="2" t="str">
        <f>IF(OR($B176&lt;M$229, AND($B176&gt;M$230, $B176&lt;M$231)), M176, "")</f>
        <v/>
      </c>
      <c r="BV176" s="2" t="str">
        <f>IF(OR($B176&lt;N$229, AND($B176&gt;N$230, $B176&lt;N$231)), N176, "")</f>
        <v/>
      </c>
      <c r="BW176" s="2" t="str">
        <f>IF(OR($B176&lt;O$229, AND($B176&gt;O$230, $B176&lt;O$231)), O176, "")</f>
        <v/>
      </c>
      <c r="BZ176" s="2" t="str">
        <f>IF(OR(AND($B176&gt;C$230, $B176&lt;C$231), $B176&gt;C$232), C176, "")</f>
        <v/>
      </c>
      <c r="CA176" s="2">
        <f>IF(OR(AND($B176&gt;D$230, $B176&lt;D$231), $B176&gt;D$232), D176, "")</f>
        <v>90</v>
      </c>
      <c r="CB176" s="2">
        <f>IF(OR(AND($B176&gt;E$230, $B176&lt;E$231), $B176&gt;E$232), E176, "")</f>
        <v>92.102000000000004</v>
      </c>
      <c r="CC176" s="2">
        <f>IF(OR(AND($B176&gt;F$230, $B176&lt;F$231), $B176&gt;F$232), F176, "")</f>
        <v>91.846999999999994</v>
      </c>
      <c r="CD176" s="2">
        <f>IF(OR(AND($B176&gt;G$230, $B176&lt;G$231), $B176&gt;G$232), G176, "")</f>
        <v>94.287999999999997</v>
      </c>
      <c r="CE176" s="2">
        <f>IF(OR(AND($B176&gt;H$230, $B176&lt;H$231), $B176&gt;H$232), H176, "")</f>
        <v>97.084999999999994</v>
      </c>
      <c r="CF176" s="2">
        <f>IF(OR(AND($B176&gt;I$230, $B176&lt;I$231), $B176&gt;I$232), I176, "")</f>
        <v>97.373000000000005</v>
      </c>
      <c r="CG176" s="2">
        <f>IF(OR(AND($B176&gt;J$230, $B176&lt;J$231), $B176&gt;J$232), J176, "")</f>
        <v>97.763000000000005</v>
      </c>
      <c r="CH176" s="2">
        <f>IF(OR(AND($B176&gt;K$230, $B176&lt;K$231), $B176&gt;K$232), K176, "")</f>
        <v>92.661000000000001</v>
      </c>
      <c r="CI176" s="2">
        <f>IF(OR(AND($B176&gt;L$230, $B176&lt;L$231), $B176&gt;L$232), L176, "")</f>
        <v>88.305000000000007</v>
      </c>
      <c r="CJ176" s="2">
        <f>IF(OR(AND($B176&gt;M$230, $B176&lt;M$231), $B176&gt;M$232), M176, "")</f>
        <v>83.034000000000006</v>
      </c>
      <c r="CK176" s="2">
        <f>IF(OR(AND($B176&gt;N$230, $B176&lt;N$231), $B176&gt;N$232), N176, "")</f>
        <v>74.590199999999996</v>
      </c>
      <c r="CL176" s="2" t="str">
        <f>IF(OR(AND($B176&gt;O$230, $B176&lt;O$231), $B176&gt;O$232), O176, "")</f>
        <v/>
      </c>
      <c r="CO176" s="2">
        <f>BK$207*$B176+BK$209</f>
        <v>94.817324410316274</v>
      </c>
      <c r="CP176" s="2">
        <f>BL$207*$B176+BL$209</f>
        <v>96.40606750946661</v>
      </c>
      <c r="CQ176" s="2">
        <f>BM$207*$B176+BM$209</f>
        <v>96.281224230191782</v>
      </c>
      <c r="CR176" s="2">
        <f>BN$207*$B176+BN$209</f>
        <v>96.438395774347384</v>
      </c>
      <c r="CS176" s="2">
        <f>BO$207*$B176+BO$209</f>
        <v>98.208800866986422</v>
      </c>
      <c r="CT176" s="2">
        <f>BP$207*$B176+BP$209</f>
        <v>101.83157444881012</v>
      </c>
      <c r="CU176" s="2">
        <f>BQ$207*$B176+BQ$209</f>
        <v>104.48014331386955</v>
      </c>
      <c r="CV176" s="2">
        <f>BR$207*$B176+BR$209</f>
        <v>105.58071398821889</v>
      </c>
      <c r="CW176" s="2">
        <f>BS$207*$B176+BS$209</f>
        <v>102.02911130767943</v>
      </c>
      <c r="CX176" s="2">
        <f>BT$207*$B176+BT$209</f>
        <v>96.424070584929964</v>
      </c>
      <c r="CY176" s="2">
        <f>BU$207*$B176+BU$209</f>
        <v>90.292632654897858</v>
      </c>
      <c r="CZ176" s="2">
        <f>BV$207*$B176+BV$209</f>
        <v>81.308392687934912</v>
      </c>
      <c r="DA176" s="2">
        <f>BW$207*$B176+BW$209</f>
        <v>69.323924379695271</v>
      </c>
      <c r="DD176" s="2">
        <f>BZ$207*$B176+BZ$209</f>
        <v>87.408065062094707</v>
      </c>
      <c r="DE176" s="2">
        <f>CA$207*$B176+CA$209</f>
        <v>90.163756907650523</v>
      </c>
      <c r="DF176" s="2">
        <f>CB$207*$B176+CB$209</f>
        <v>92.191983460002419</v>
      </c>
      <c r="DG176" s="2">
        <f>CC$207*$B176+CC$209</f>
        <v>92.37723701854479</v>
      </c>
      <c r="DH176" s="2">
        <f>CD$207*$B176+CD$209</f>
        <v>94.212563808295968</v>
      </c>
      <c r="DI176" s="2">
        <f>CE$207*$B176+CE$209</f>
        <v>97.170811090274469</v>
      </c>
      <c r="DJ176" s="2">
        <f>CF$207*$B176+CF$209</f>
        <v>97.676691461070277</v>
      </c>
      <c r="DK176" s="2">
        <f>CG$207*$B176+CG$209</f>
        <v>97.264199804486822</v>
      </c>
      <c r="DL176" s="2">
        <f>CH$207*$B176+CH$209</f>
        <v>93.341918324505443</v>
      </c>
      <c r="DM176" s="2">
        <f>CI$207*$B176+CI$209</f>
        <v>89.110849513896667</v>
      </c>
      <c r="DN176" s="2">
        <f>CJ$207*$B176+CJ$209</f>
        <v>82.891854526047823</v>
      </c>
      <c r="DO176" s="2">
        <f>CK$207*$B176+CK$209</f>
        <v>74.749158624174257</v>
      </c>
      <c r="DP176" s="2">
        <f>CL$207*$B176+CL$209</f>
        <v>64.862383253235905</v>
      </c>
      <c r="DS176" s="2">
        <f>POWER(10,($B176-C$227)/C$228)/(1+POWER(10,($B176-C$227)/C$228))</f>
        <v>0.99787445329938496</v>
      </c>
      <c r="DT176" s="2">
        <f>POWER(10,($B176-D$227)/D$228)/(1+POWER(10,($B176-D$227)/D$228))</f>
        <v>0.99830558075392517</v>
      </c>
      <c r="DU176" s="2">
        <f>POWER(10,($B176-E$227)/E$228)/(1+POWER(10,($B176-E$227)/E$228))</f>
        <v>0.99835716914827655</v>
      </c>
      <c r="DV176" s="2">
        <f>POWER(10,($B176-F$227)/F$228)/(1+POWER(10,($B176-F$227)/F$228))</f>
        <v>0.99852552072627432</v>
      </c>
      <c r="DW176" s="2">
        <f>POWER(10,($B176-G$227)/G$228)/(1+POWER(10,($B176-G$227)/G$228))</f>
        <v>0.99843977116254612</v>
      </c>
      <c r="DX176" s="2">
        <f>POWER(10,($B176-H$227)/H$228)/(1+POWER(10,($B176-H$227)/H$228))</f>
        <v>0.99838779337841832</v>
      </c>
      <c r="DY176" s="2">
        <f>POWER(10,($B176-I$227)/I$228)/(1+POWER(10,($B176-I$227)/I$228))</f>
        <v>0.99848137046677332</v>
      </c>
      <c r="DZ176" s="2">
        <f>POWER(10,($B176-J$227)/J$228)/(1+POWER(10,($B176-J$227)/J$228))</f>
        <v>0.99842743792697153</v>
      </c>
      <c r="EA176" s="2">
        <f>POWER(10,($B176-K$227)/K$228)/(1+POWER(10,($B176-K$227)/K$228))</f>
        <v>0.99845272717744493</v>
      </c>
      <c r="EB176" s="2">
        <f>POWER(10,($B176-L$227)/L$228)/(1+POWER(10,($B176-L$227)/L$228))</f>
        <v>0.99839147670166295</v>
      </c>
      <c r="EC176" s="2">
        <f>POWER(10,($B176-M$227)/M$228)/(1+POWER(10,($B176-M$227)/M$228))</f>
        <v>0.99831925721820469</v>
      </c>
      <c r="ED176" s="2">
        <f>POWER(10,($B176-N$227)/N$228)/(1+POWER(10,($B176-N$227)/N$228))</f>
        <v>0.99858848781169063</v>
      </c>
      <c r="EE176" s="2">
        <f>POWER(10,($B176-O$227)/O$228)/(1+POWER(10,($B176-O$227)/O$228))</f>
        <v>0.99841258346155937</v>
      </c>
    </row>
    <row r="177" spans="2:135" x14ac:dyDescent="0.25">
      <c r="B177" s="2">
        <v>171</v>
      </c>
      <c r="C177">
        <v>86.552000000000007</v>
      </c>
      <c r="D177">
        <v>89.56</v>
      </c>
      <c r="E177">
        <v>93.067999999999998</v>
      </c>
      <c r="F177">
        <v>92.474999999999994</v>
      </c>
      <c r="G177">
        <v>94.102000000000004</v>
      </c>
      <c r="H177">
        <v>97.915000000000006</v>
      </c>
      <c r="I177">
        <v>96.915000000000006</v>
      </c>
      <c r="J177">
        <v>96.694999999999993</v>
      </c>
      <c r="K177">
        <v>93.016999999999996</v>
      </c>
      <c r="L177">
        <v>87.22</v>
      </c>
      <c r="M177">
        <v>81.626999999999995</v>
      </c>
      <c r="N177">
        <v>74.196700000000007</v>
      </c>
      <c r="O177">
        <v>65.412700000000001</v>
      </c>
      <c r="R177" s="5">
        <f>AV177+(C$209*_xlfn.NORM.DIST($B177,C$214*C$215+C$213,C$219*C$214,FALSE))+(C$211*_xlfn.NORM.DIST($B177,C$214*C$216+C$213,C$220*C$214,FALSE))+(C$210*_xlfn.NORM.DIST($B177,C$214*C$217+C$213,C$221*C$214,FALSE))+(C$212*_xlfn.NORM.DIST($B177,C$214*C$218+C$213,C$222*C$214,FALSE))</f>
        <v>87.341204680753762</v>
      </c>
      <c r="S177" s="5">
        <f>AW177+(D$209*_xlfn.NORM.DIST($B177,D$214*D$215+D$213,D$219*D$214,FALSE))+(D$211*_xlfn.NORM.DIST($B177,D$214*D$216+D$213,D$220*D$214,FALSE))+(D$210*_xlfn.NORM.DIST($B177,D$214*D$217+D$213,D$221*D$214,FALSE))+(D$212*_xlfn.NORM.DIST($B177,D$214*D$218+D$213,D$222*D$214,FALSE))</f>
        <v>90.106046534695736</v>
      </c>
      <c r="T177" s="5">
        <f>AX177+(E$209*_xlfn.NORM.DIST($B177,E$214*E$215+E$213,E$219*E$214,FALSE))+(E$211*_xlfn.NORM.DIST($B177,E$214*E$216+E$213,E$220*E$214,FALSE))+(E$210*_xlfn.NORM.DIST($B177,E$214*E$217+E$213,E$221*E$214,FALSE))+(E$212*_xlfn.NORM.DIST($B177,E$214*E$218+E$213,E$222*E$214,FALSE))</f>
        <v>92.145995500001874</v>
      </c>
      <c r="U177" s="5">
        <f>AY177+(F$209*_xlfn.NORM.DIST($B177,F$214*F$215+F$213,F$219*F$214,FALSE))+(F$211*_xlfn.NORM.DIST($B177,F$214*F$216+F$213,F$220*F$214,FALSE))+(F$210*_xlfn.NORM.DIST($B177,F$214*F$217+F$213,F$221*F$214,FALSE))+(F$212*_xlfn.NORM.DIST($B177,F$214*F$218+F$213,F$222*F$214,FALSE))</f>
        <v>92.331302302934631</v>
      </c>
      <c r="V177" s="5">
        <f>AZ177+(G$209*_xlfn.NORM.DIST($B177,G$214*G$215+G$213,G$219*G$214,FALSE))+(G$211*_xlfn.NORM.DIST($B177,G$214*G$216+G$213,G$220*G$214,FALSE))+(G$210*_xlfn.NORM.DIST($B177,G$214*G$217+G$213,G$221*G$214,FALSE))+(G$212*_xlfn.NORM.DIST($B177,G$214*G$218+G$213,G$222*G$214,FALSE))</f>
        <v>94.192057652018192</v>
      </c>
      <c r="W177" s="5">
        <f>BA177+(H$209*_xlfn.NORM.DIST($B177,H$214*H$215+H$213,H$219*H$214,FALSE))+(H$211*_xlfn.NORM.DIST($B177,H$214*H$216+H$213,H$220*H$214,FALSE))+(H$210*_xlfn.NORM.DIST($B177,H$214*H$217+H$213,H$221*H$214,FALSE))+(H$212*_xlfn.NORM.DIST($B177,H$214*H$218+H$213,H$222*H$214,FALSE))</f>
        <v>97.159657399490456</v>
      </c>
      <c r="X177" s="5">
        <f>BB177+(I$209*_xlfn.NORM.DIST($B177,I$214*I$215+I$213,I$219*I$214,FALSE))+(I$211*_xlfn.NORM.DIST($B177,I$214*I$216+I$213,I$220*I$214,FALSE))+(I$210*_xlfn.NORM.DIST($B177,I$214*I$217+I$213,I$221*I$214,FALSE))+(I$212*_xlfn.NORM.DIST($B177,I$214*I$218+I$213,I$222*I$214,FALSE))</f>
        <v>97.647625625593065</v>
      </c>
      <c r="Y177" s="5">
        <f>BC177+(J$209*_xlfn.NORM.DIST($B177,J$214*J$215+J$213,J$219*J$214,FALSE))+(J$211*_xlfn.NORM.DIST($B177,J$214*J$216+J$213,J$220*J$214,FALSE))+(J$210*_xlfn.NORM.DIST($B177,J$214*J$217+J$213,J$221*J$214,FALSE))+(J$212*_xlfn.NORM.DIST($B177,J$214*J$218+J$213,J$222*J$214,FALSE))</f>
        <v>97.225186615800737</v>
      </c>
      <c r="Z177" s="5">
        <f>BD177+(K$209*_xlfn.NORM.DIST($B177,K$214*K$215+K$213,K$219*K$214,FALSE))+(K$211*_xlfn.NORM.DIST($B177,K$214*K$216+K$213,K$220*K$214,FALSE))+(K$210*_xlfn.NORM.DIST($B177,K$214*K$217+K$213,K$221*K$214,FALSE))+(K$212*_xlfn.NORM.DIST($B177,K$214*K$218+K$213,K$222*K$214,FALSE))</f>
        <v>93.292555700964229</v>
      </c>
      <c r="AA177" s="5">
        <f>BE177+(L$209*_xlfn.NORM.DIST($B177,L$214*L$215+L$213,L$219*L$214,FALSE))+(L$211*_xlfn.NORM.DIST($B177,L$214*L$216+L$213,L$220*L$214,FALSE))+(L$210*_xlfn.NORM.DIST($B177,L$214*L$217+L$213,L$221*L$214,FALSE))+(L$212*_xlfn.NORM.DIST($B177,L$214*L$218+L$213,L$222*L$214,FALSE))</f>
        <v>89.069777460633389</v>
      </c>
      <c r="AB177" s="5">
        <f>BF177+(M$209*_xlfn.NORM.DIST($B177,M$214*M$215+M$213,M$219*M$214,FALSE))+(M$211*_xlfn.NORM.DIST($B177,M$214*M$216+M$213,M$220*M$214,FALSE))+(M$210*_xlfn.NORM.DIST($B177,M$214*M$217+M$213,M$221*M$214,FALSE))+(M$212*_xlfn.NORM.DIST($B177,M$214*M$218+M$213,M$222*M$214,FALSE))</f>
        <v>82.87695162881073</v>
      </c>
      <c r="AC177" s="5">
        <f>BG177+(N$209*_xlfn.NORM.DIST($B177,N$214*N$215+N$213,N$219*N$214,FALSE))+(N$211*_xlfn.NORM.DIST($B177,N$214*N$216+N$213,N$220*N$214,FALSE))+(N$210*_xlfn.NORM.DIST($B177,N$214*N$217+N$213,N$221*N$214,FALSE))+(N$212*_xlfn.NORM.DIST($B177,N$214*N$218+N$213,N$222*N$214,FALSE))</f>
        <v>74.740420162714628</v>
      </c>
      <c r="AD177" s="5">
        <f>BH177+(O$209*_xlfn.NORM.DIST($B177,O$214*O$215+O$213,O$219*O$214,FALSE))+(O$211*_xlfn.NORM.DIST($B177,O$214*O$216+O$213,O$220*O$214,FALSE))+(O$210*_xlfn.NORM.DIST($B177,O$214*O$217+O$213,O$221*O$214,FALSE))+(O$212*_xlfn.NORM.DIST($B177,O$214*O$218+O$213,O$222*O$214,FALSE))</f>
        <v>64.938788564090416</v>
      </c>
      <c r="AE177" s="5"/>
      <c r="AG177" s="5">
        <f t="shared" si="52"/>
        <v>-0.78920468075375538</v>
      </c>
      <c r="AH177" s="5">
        <f t="shared" si="53"/>
        <v>-0.5460465346957335</v>
      </c>
      <c r="AI177" s="5">
        <f t="shared" si="54"/>
        <v>0.92200449999812406</v>
      </c>
      <c r="AJ177" s="5">
        <f t="shared" si="55"/>
        <v>0.14369769706536317</v>
      </c>
      <c r="AK177" s="5">
        <f t="shared" si="56"/>
        <v>-9.0057652018188605E-2</v>
      </c>
      <c r="AL177" s="5">
        <f t="shared" si="57"/>
        <v>0.75534260050955027</v>
      </c>
      <c r="AM177" s="5">
        <f t="shared" si="58"/>
        <v>-0.73262562559305877</v>
      </c>
      <c r="AN177" s="5">
        <f t="shared" si="59"/>
        <v>-0.53018661580074422</v>
      </c>
      <c r="AO177" s="5">
        <f t="shared" si="60"/>
        <v>-0.2755557009642331</v>
      </c>
      <c r="AP177" s="5">
        <f t="shared" si="61"/>
        <v>-1.8497774606333905</v>
      </c>
      <c r="AQ177" s="5">
        <f t="shared" si="62"/>
        <v>-1.2499516288107344</v>
      </c>
      <c r="AR177" s="5">
        <f t="shared" si="63"/>
        <v>-0.54372016271462087</v>
      </c>
      <c r="AS177" s="5">
        <f t="shared" si="64"/>
        <v>0.47391143590958507</v>
      </c>
      <c r="AV177" s="2">
        <f t="shared" si="65"/>
        <v>87.341204653815538</v>
      </c>
      <c r="AW177" s="2">
        <f t="shared" si="66"/>
        <v>90.105451035581069</v>
      </c>
      <c r="AX177" s="2">
        <f t="shared" si="67"/>
        <v>92.145590655896669</v>
      </c>
      <c r="AY177" s="2">
        <f t="shared" si="68"/>
        <v>92.331040605254358</v>
      </c>
      <c r="AZ177" s="2">
        <f t="shared" si="69"/>
        <v>94.191026780155894</v>
      </c>
      <c r="BA177" s="2">
        <f t="shared" si="70"/>
        <v>97.15803258857062</v>
      </c>
      <c r="BB177" s="2">
        <f t="shared" si="71"/>
        <v>97.646653954127274</v>
      </c>
      <c r="BC177" s="2">
        <f t="shared" si="72"/>
        <v>97.223439292136291</v>
      </c>
      <c r="BD177" s="2">
        <f t="shared" si="73"/>
        <v>93.289220726888573</v>
      </c>
      <c r="BE177" s="2">
        <f t="shared" si="74"/>
        <v>89.062122130911177</v>
      </c>
      <c r="BF177" s="2">
        <f t="shared" si="75"/>
        <v>82.847647906377915</v>
      </c>
      <c r="BG177" s="2">
        <f t="shared" si="76"/>
        <v>74.71788513851611</v>
      </c>
      <c r="BH177" s="2">
        <f t="shared" si="77"/>
        <v>64.84298062078318</v>
      </c>
      <c r="BK177" s="2" t="str">
        <f>IF(OR($B177&lt;C$229, AND($B177&gt;C$230, $B177&lt;C$231)), C177, "")</f>
        <v/>
      </c>
      <c r="BL177" s="2" t="str">
        <f>IF(OR($B177&lt;D$229, AND($B177&gt;D$230, $B177&lt;D$231)), D177, "")</f>
        <v/>
      </c>
      <c r="BM177" s="2" t="str">
        <f>IF(OR($B177&lt;E$229, AND($B177&gt;E$230, $B177&lt;E$231)), E177, "")</f>
        <v/>
      </c>
      <c r="BN177" s="2" t="str">
        <f>IF(OR($B177&lt;F$229, AND($B177&gt;F$230, $B177&lt;F$231)), F177, "")</f>
        <v/>
      </c>
      <c r="BO177" s="2" t="str">
        <f>IF(OR($B177&lt;G$229, AND($B177&gt;G$230, $B177&lt;G$231)), G177, "")</f>
        <v/>
      </c>
      <c r="BP177" s="2" t="str">
        <f>IF(OR($B177&lt;H$229, AND($B177&gt;H$230, $B177&lt;H$231)), H177, "")</f>
        <v/>
      </c>
      <c r="BQ177" s="2" t="str">
        <f>IF(OR($B177&lt;I$229, AND($B177&gt;I$230, $B177&lt;I$231)), I177, "")</f>
        <v/>
      </c>
      <c r="BR177" s="2" t="str">
        <f>IF(OR($B177&lt;J$229, AND($B177&gt;J$230, $B177&lt;J$231)), J177, "")</f>
        <v/>
      </c>
      <c r="BS177" s="2" t="str">
        <f>IF(OR($B177&lt;K$229, AND($B177&gt;K$230, $B177&lt;K$231)), K177, "")</f>
        <v/>
      </c>
      <c r="BT177" s="2" t="str">
        <f>IF(OR($B177&lt;L$229, AND($B177&gt;L$230, $B177&lt;L$231)), L177, "")</f>
        <v/>
      </c>
      <c r="BU177" s="2" t="str">
        <f>IF(OR($B177&lt;M$229, AND($B177&gt;M$230, $B177&lt;M$231)), M177, "")</f>
        <v/>
      </c>
      <c r="BV177" s="2" t="str">
        <f>IF(OR($B177&lt;N$229, AND($B177&gt;N$230, $B177&lt;N$231)), N177, "")</f>
        <v/>
      </c>
      <c r="BW177" s="2" t="str">
        <f>IF(OR($B177&lt;O$229, AND($B177&gt;O$230, $B177&lt;O$231)), O177, "")</f>
        <v/>
      </c>
      <c r="BZ177" s="2" t="str">
        <f>IF(OR(AND($B177&gt;C$230, $B177&lt;C$231), $B177&gt;C$232), C177, "")</f>
        <v/>
      </c>
      <c r="CA177" s="2">
        <f>IF(OR(AND($B177&gt;D$230, $B177&lt;D$231), $B177&gt;D$232), D177, "")</f>
        <v>89.56</v>
      </c>
      <c r="CB177" s="2">
        <f>IF(OR(AND($B177&gt;E$230, $B177&lt;E$231), $B177&gt;E$232), E177, "")</f>
        <v>93.067999999999998</v>
      </c>
      <c r="CC177" s="2">
        <f>IF(OR(AND($B177&gt;F$230, $B177&lt;F$231), $B177&gt;F$232), F177, "")</f>
        <v>92.474999999999994</v>
      </c>
      <c r="CD177" s="2">
        <f>IF(OR(AND($B177&gt;G$230, $B177&lt;G$231), $B177&gt;G$232), G177, "")</f>
        <v>94.102000000000004</v>
      </c>
      <c r="CE177" s="2">
        <f>IF(OR(AND($B177&gt;H$230, $B177&lt;H$231), $B177&gt;H$232), H177, "")</f>
        <v>97.915000000000006</v>
      </c>
      <c r="CF177" s="2">
        <f>IF(OR(AND($B177&gt;I$230, $B177&lt;I$231), $B177&gt;I$232), I177, "")</f>
        <v>96.915000000000006</v>
      </c>
      <c r="CG177" s="2">
        <f>IF(OR(AND($B177&gt;J$230, $B177&lt;J$231), $B177&gt;J$232), J177, "")</f>
        <v>96.694999999999993</v>
      </c>
      <c r="CH177" s="2">
        <f>IF(OR(AND($B177&gt;K$230, $B177&lt;K$231), $B177&gt;K$232), K177, "")</f>
        <v>93.016999999999996</v>
      </c>
      <c r="CI177" s="2">
        <f>IF(OR(AND($B177&gt;L$230, $B177&lt;L$231), $B177&gt;L$232), L177, "")</f>
        <v>87.22</v>
      </c>
      <c r="CJ177" s="2">
        <f>IF(OR(AND($B177&gt;M$230, $B177&lt;M$231), $B177&gt;M$232), M177, "")</f>
        <v>81.626999999999995</v>
      </c>
      <c r="CK177" s="2">
        <f>IF(OR(AND($B177&gt;N$230, $B177&lt;N$231), $B177&gt;N$232), N177, "")</f>
        <v>74.196700000000007</v>
      </c>
      <c r="CL177" s="2">
        <f>IF(OR(AND($B177&gt;O$230, $B177&lt;O$231), $B177&gt;O$232), O177, "")</f>
        <v>65.412700000000001</v>
      </c>
      <c r="CO177" s="2">
        <f>BK$207*$B177+BK$209</f>
        <v>94.832638647354102</v>
      </c>
      <c r="CP177" s="2">
        <f>BL$207*$B177+BL$209</f>
        <v>96.414477216534422</v>
      </c>
      <c r="CQ177" s="2">
        <f>BM$207*$B177+BM$209</f>
        <v>96.277749679813923</v>
      </c>
      <c r="CR177" s="2">
        <f>BN$207*$B177+BN$209</f>
        <v>96.436660593354006</v>
      </c>
      <c r="CS177" s="2">
        <f>BO$207*$B177+BO$209</f>
        <v>98.227884175105189</v>
      </c>
      <c r="CT177" s="2">
        <f>BP$207*$B177+BP$209</f>
        <v>101.8691373429544</v>
      </c>
      <c r="CU177" s="2">
        <f>BQ$207*$B177+BQ$209</f>
        <v>104.52407286814574</v>
      </c>
      <c r="CV177" s="2">
        <f>BR$207*$B177+BR$209</f>
        <v>105.63058578078164</v>
      </c>
      <c r="CW177" s="2">
        <f>BS$207*$B177+BS$209</f>
        <v>102.07141131231791</v>
      </c>
      <c r="CX177" s="2">
        <f>BT$207*$B177+BT$209</f>
        <v>96.454326873787835</v>
      </c>
      <c r="CY177" s="2">
        <f>BU$207*$B177+BU$209</f>
        <v>90.33030880764808</v>
      </c>
      <c r="CZ177" s="2">
        <f>BV$207*$B177+BV$209</f>
        <v>81.351828347265084</v>
      </c>
      <c r="DA177" s="2">
        <f>BW$207*$B177+BW$209</f>
        <v>69.354759392154762</v>
      </c>
      <c r="DD177" s="2">
        <f>BZ$207*$B177+BZ$209</f>
        <v>87.326651413383274</v>
      </c>
      <c r="DE177" s="2">
        <f>CA$207*$B177+CA$209</f>
        <v>90.095684968423612</v>
      </c>
      <c r="DF177" s="2">
        <f>CB$207*$B177+CB$209</f>
        <v>92.1393893388436</v>
      </c>
      <c r="DG177" s="2">
        <f>CC$207*$B177+CC$209</f>
        <v>92.325511456782493</v>
      </c>
      <c r="DH177" s="2">
        <f>CD$207*$B177+CD$209</f>
        <v>94.185273575324871</v>
      </c>
      <c r="DI177" s="2">
        <f>CE$207*$B177+CE$209</f>
        <v>97.151094430354775</v>
      </c>
      <c r="DJ177" s="2">
        <f>CF$207*$B177+CF$209</f>
        <v>97.637114196214824</v>
      </c>
      <c r="DK177" s="2">
        <f>CG$207*$B177+CG$209</f>
        <v>97.211362824981634</v>
      </c>
      <c r="DL177" s="2">
        <f>CH$207*$B177+CH$209</f>
        <v>93.276808713155475</v>
      </c>
      <c r="DM177" s="2">
        <f>CI$207*$B177+CI$209</f>
        <v>89.051260364018191</v>
      </c>
      <c r="DN177" s="2">
        <f>CJ$207*$B177+CJ$209</f>
        <v>82.836158757144716</v>
      </c>
      <c r="DO177" s="2">
        <f>CK$207*$B177+CK$209</f>
        <v>74.709333096479497</v>
      </c>
      <c r="DP177" s="2">
        <f>CL$207*$B177+CL$209</f>
        <v>64.836438347956459</v>
      </c>
      <c r="DS177" s="2">
        <f>POWER(10,($B177-C$227)/C$228)/(1+POWER(10,($B177-C$227)/C$228))</f>
        <v>0.99806111574951895</v>
      </c>
      <c r="DT177" s="2">
        <f>POWER(10,($B177-D$227)/D$228)/(1+POWER(10,($B177-D$227)/D$228))</f>
        <v>0.99845444085293844</v>
      </c>
      <c r="DU177" s="2">
        <f>POWER(10,($B177-E$227)/E$228)/(1+POWER(10,($B177-E$227)/E$228))</f>
        <v>0.99850150384642133</v>
      </c>
      <c r="DV177" s="2">
        <f>POWER(10,($B177-F$227)/F$228)/(1+POWER(10,($B177-F$227)/F$228))</f>
        <v>0.99865508443304019</v>
      </c>
      <c r="DW177" s="2">
        <f>POWER(10,($B177-G$227)/G$228)/(1+POWER(10,($B177-G$227)/G$228))</f>
        <v>0.99857685901498117</v>
      </c>
      <c r="DX177" s="2">
        <f>POWER(10,($B177-H$227)/H$228)/(1+POWER(10,($B177-H$227)/H$228))</f>
        <v>0.99852944147724609</v>
      </c>
      <c r="DY177" s="2">
        <f>POWER(10,($B177-I$227)/I$228)/(1+POWER(10,($B177-I$227)/I$228))</f>
        <v>0.99861480831134819</v>
      </c>
      <c r="DZ177" s="2">
        <f>POWER(10,($B177-J$227)/J$228)/(1+POWER(10,($B177-J$227)/J$228))</f>
        <v>0.99856560786926973</v>
      </c>
      <c r="EA177" s="2">
        <f>POWER(10,($B177-K$227)/K$228)/(1+POWER(10,($B177-K$227)/K$228))</f>
        <v>0.99858867827248066</v>
      </c>
      <c r="EB177" s="2">
        <f>POWER(10,($B177-L$227)/L$228)/(1+POWER(10,($B177-L$227)/L$228))</f>
        <v>0.99853280166014247</v>
      </c>
      <c r="EC177" s="2">
        <f>POWER(10,($B177-M$227)/M$228)/(1+POWER(10,($B177-M$227)/M$228))</f>
        <v>0.99846691764165796</v>
      </c>
      <c r="ED177" s="2">
        <f>POWER(10,($B177-N$227)/N$228)/(1+POWER(10,($B177-N$227)/N$228))</f>
        <v>0.99871252568293623</v>
      </c>
      <c r="EE177" s="2">
        <f>POWER(10,($B177-O$227)/O$228)/(1+POWER(10,($B177-O$227)/O$228))</f>
        <v>0.99855205666823454</v>
      </c>
    </row>
    <row r="178" spans="2:135" x14ac:dyDescent="0.25">
      <c r="B178" s="2">
        <v>172</v>
      </c>
      <c r="C178">
        <v>86.569000000000003</v>
      </c>
      <c r="D178">
        <v>89.74</v>
      </c>
      <c r="E178">
        <v>92.287999999999997</v>
      </c>
      <c r="F178">
        <v>92.034000000000006</v>
      </c>
      <c r="G178">
        <v>92.983000000000004</v>
      </c>
      <c r="H178">
        <v>98.457999999999998</v>
      </c>
      <c r="I178">
        <v>96.983000000000004</v>
      </c>
      <c r="J178">
        <v>96.932000000000002</v>
      </c>
      <c r="K178">
        <v>92.948999999999998</v>
      </c>
      <c r="L178">
        <v>89.119</v>
      </c>
      <c r="M178">
        <v>82.203000000000003</v>
      </c>
      <c r="N178">
        <v>73.770499999999998</v>
      </c>
      <c r="O178">
        <v>65.158699999999996</v>
      </c>
      <c r="R178" s="5">
        <f>AV178+(C$209*_xlfn.NORM.DIST($B178,C$214*C$215+C$213,C$219*C$214,FALSE))+(C$211*_xlfn.NORM.DIST($B178,C$214*C$216+C$213,C$220*C$214,FALSE))+(C$210*_xlfn.NORM.DIST($B178,C$214*C$217+C$213,C$221*C$214,FALSE))+(C$212*_xlfn.NORM.DIST($B178,C$214*C$218+C$213,C$222*C$214,FALSE))</f>
        <v>87.25868382847564</v>
      </c>
      <c r="S178" s="5">
        <f>AW178+(D$209*_xlfn.NORM.DIST($B178,D$214*D$215+D$213,D$219*D$214,FALSE))+(D$211*_xlfn.NORM.DIST($B178,D$214*D$216+D$213,D$220*D$214,FALSE))+(D$210*_xlfn.NORM.DIST($B178,D$214*D$217+D$213,D$221*D$214,FALSE))+(D$212*_xlfn.NORM.DIST($B178,D$214*D$218+D$213,D$222*D$214,FALSE))</f>
        <v>90.036870736443802</v>
      </c>
      <c r="T178" s="5">
        <f>AX178+(E$209*_xlfn.NORM.DIST($B178,E$214*E$215+E$213,E$219*E$214,FALSE))+(E$211*_xlfn.NORM.DIST($B178,E$214*E$216+E$213,E$220*E$214,FALSE))+(E$210*_xlfn.NORM.DIST($B178,E$214*E$217+E$213,E$221*E$214,FALSE))+(E$212*_xlfn.NORM.DIST($B178,E$214*E$218+E$213,E$222*E$214,FALSE))</f>
        <v>92.092668175850307</v>
      </c>
      <c r="U178" s="5">
        <f>AY178+(F$209*_xlfn.NORM.DIST($B178,F$214*F$215+F$213,F$219*F$214,FALSE))+(F$211*_xlfn.NORM.DIST($B178,F$214*F$216+F$213,F$220*F$214,FALSE))+(F$210*_xlfn.NORM.DIST($B178,F$214*F$217+F$213,F$221*F$214,FALSE))+(F$212*_xlfn.NORM.DIST($B178,F$214*F$218+F$213,F$222*F$214,FALSE))</f>
        <v>92.278985177819166</v>
      </c>
      <c r="V178" s="5">
        <f>AZ178+(G$209*_xlfn.NORM.DIST($B178,G$214*G$215+G$213,G$219*G$214,FALSE))+(G$211*_xlfn.NORM.DIST($B178,G$214*G$216+G$213,G$220*G$214,FALSE))+(G$210*_xlfn.NORM.DIST($B178,G$214*G$217+G$213,G$221*G$214,FALSE))+(G$212*_xlfn.NORM.DIST($B178,G$214*G$218+G$213,G$222*G$214,FALSE))</f>
        <v>94.163687854530863</v>
      </c>
      <c r="W178" s="5">
        <f>BA178+(H$209*_xlfn.NORM.DIST($B178,H$214*H$215+H$213,H$219*H$214,FALSE))+(H$211*_xlfn.NORM.DIST($B178,H$214*H$216+H$213,H$220*H$214,FALSE))+(H$210*_xlfn.NORM.DIST($B178,H$214*H$217+H$213,H$221*H$214,FALSE))+(H$212*_xlfn.NORM.DIST($B178,H$214*H$218+H$213,H$222*H$214,FALSE))</f>
        <v>97.138408677885678</v>
      </c>
      <c r="X178" s="5">
        <f>BB178+(I$209*_xlfn.NORM.DIST($B178,I$214*I$215+I$213,I$219*I$214,FALSE))+(I$211*_xlfn.NORM.DIST($B178,I$214*I$216+I$213,I$220*I$214,FALSE))+(I$210*_xlfn.NORM.DIST($B178,I$214*I$217+I$213,I$221*I$214,FALSE))+(I$212*_xlfn.NORM.DIST($B178,I$214*I$218+I$213,I$222*I$214,FALSE))</f>
        <v>97.60670056514374</v>
      </c>
      <c r="Y178" s="5">
        <f>BC178+(J$209*_xlfn.NORM.DIST($B178,J$214*J$215+J$213,J$219*J$214,FALSE))+(J$211*_xlfn.NORM.DIST($B178,J$214*J$216+J$213,J$220*J$214,FALSE))+(J$210*_xlfn.NORM.DIST($B178,J$214*J$217+J$213,J$221*J$214,FALSE))+(J$212*_xlfn.NORM.DIST($B178,J$214*J$218+J$213,J$222*J$214,FALSE))</f>
        <v>97.170340568939437</v>
      </c>
      <c r="Z178" s="5">
        <f>BD178+(K$209*_xlfn.NORM.DIST($B178,K$214*K$215+K$213,K$219*K$214,FALSE))+(K$211*_xlfn.NORM.DIST($B178,K$214*K$216+K$213,K$220*K$214,FALSE))+(K$210*_xlfn.NORM.DIST($B178,K$214*K$217+K$213,K$221*K$214,FALSE))+(K$212*_xlfn.NORM.DIST($B178,K$214*K$218+K$213,K$222*K$214,FALSE))</f>
        <v>93.224474479851281</v>
      </c>
      <c r="AA178" s="5">
        <f>BE178+(L$209*_xlfn.NORM.DIST($B178,L$214*L$215+L$213,L$219*L$214,FALSE))+(L$211*_xlfn.NORM.DIST($B178,L$214*L$216+L$213,L$220*L$214,FALSE))+(L$210*_xlfn.NORM.DIST($B178,L$214*L$217+L$213,L$221*L$214,FALSE))+(L$212*_xlfn.NORM.DIST($B178,L$214*L$218+L$213,L$222*L$214,FALSE))</f>
        <v>89.004854905663478</v>
      </c>
      <c r="AB178" s="5">
        <f>BF178+(M$209*_xlfn.NORM.DIST($B178,M$214*M$215+M$213,M$219*M$214,FALSE))+(M$211*_xlfn.NORM.DIST($B178,M$214*M$216+M$213,M$220*M$214,FALSE))+(M$210*_xlfn.NORM.DIST($B178,M$214*M$217+M$213,M$221*M$214,FALSE))+(M$212*_xlfn.NORM.DIST($B178,M$214*M$218+M$213,M$222*M$214,FALSE))</f>
        <v>82.804299285755192</v>
      </c>
      <c r="AC178" s="5">
        <f>BG178+(N$209*_xlfn.NORM.DIST($B178,N$214*N$215+N$213,N$219*N$214,FALSE))+(N$211*_xlfn.NORM.DIST($B178,N$214*N$216+N$213,N$220*N$214,FALSE))+(N$210*_xlfn.NORM.DIST($B178,N$214*N$217+N$213,N$221*N$214,FALSE))+(N$212*_xlfn.NORM.DIST($B178,N$214*N$218+N$213,N$222*N$214,FALSE))</f>
        <v>74.687621834519575</v>
      </c>
      <c r="AD178" s="5">
        <f>BH178+(O$209*_xlfn.NORM.DIST($B178,O$214*O$215+O$213,O$219*O$214,FALSE))+(O$211*_xlfn.NORM.DIST($B178,O$214*O$216+O$213,O$220*O$214,FALSE))+(O$210*_xlfn.NORM.DIST($B178,O$214*O$217+O$213,O$221*O$214,FALSE))+(O$212*_xlfn.NORM.DIST($B178,O$214*O$218+O$213,O$222*O$214,FALSE))</f>
        <v>64.864767495778992</v>
      </c>
      <c r="AE178" s="5"/>
      <c r="AG178" s="5">
        <f t="shared" si="52"/>
        <v>-0.68968382847563703</v>
      </c>
      <c r="AH178" s="5">
        <f t="shared" si="53"/>
        <v>-0.29687073644380746</v>
      </c>
      <c r="AI178" s="5">
        <f t="shared" si="54"/>
        <v>0.19533182414969019</v>
      </c>
      <c r="AJ178" s="5">
        <f t="shared" si="55"/>
        <v>-0.24498517781916007</v>
      </c>
      <c r="AK178" s="5">
        <f t="shared" si="56"/>
        <v>-1.1806878545308592</v>
      </c>
      <c r="AL178" s="5">
        <f t="shared" si="57"/>
        <v>1.3195913221143201</v>
      </c>
      <c r="AM178" s="5">
        <f t="shared" si="58"/>
        <v>-0.62370056514373573</v>
      </c>
      <c r="AN178" s="5">
        <f t="shared" si="59"/>
        <v>-0.23834056893943512</v>
      </c>
      <c r="AO178" s="5">
        <f t="shared" si="60"/>
        <v>-0.27547447985128315</v>
      </c>
      <c r="AP178" s="5">
        <f t="shared" si="61"/>
        <v>0.11414509433652142</v>
      </c>
      <c r="AQ178" s="5">
        <f t="shared" si="62"/>
        <v>-0.60129928575518932</v>
      </c>
      <c r="AR178" s="5">
        <f t="shared" si="63"/>
        <v>-0.91712183451957685</v>
      </c>
      <c r="AS178" s="5">
        <f t="shared" si="64"/>
        <v>0.29393250422100436</v>
      </c>
      <c r="AV178" s="2">
        <f t="shared" si="65"/>
        <v>87.258683813920314</v>
      </c>
      <c r="AW178" s="2">
        <f t="shared" si="66"/>
        <v>90.036628820363106</v>
      </c>
      <c r="AX178" s="2">
        <f t="shared" si="67"/>
        <v>92.092518769716719</v>
      </c>
      <c r="AY178" s="2">
        <f t="shared" si="68"/>
        <v>92.278890459502904</v>
      </c>
      <c r="AZ178" s="2">
        <f t="shared" si="69"/>
        <v>94.163291181320147</v>
      </c>
      <c r="BA178" s="2">
        <f t="shared" si="70"/>
        <v>97.137783096089777</v>
      </c>
      <c r="BB178" s="2">
        <f t="shared" si="71"/>
        <v>97.606343862371276</v>
      </c>
      <c r="BC178" s="2">
        <f t="shared" si="72"/>
        <v>97.16967548331084</v>
      </c>
      <c r="BD178" s="2">
        <f t="shared" si="73"/>
        <v>93.223158667218527</v>
      </c>
      <c r="BE178" s="2">
        <f t="shared" si="74"/>
        <v>89.001698780067386</v>
      </c>
      <c r="BF178" s="2">
        <f t="shared" si="75"/>
        <v>82.791073199612839</v>
      </c>
      <c r="BG178" s="2">
        <f t="shared" si="76"/>
        <v>74.677405783057893</v>
      </c>
      <c r="BH178" s="2">
        <f t="shared" si="77"/>
        <v>64.816535816380807</v>
      </c>
      <c r="BK178" s="2" t="str">
        <f>IF(OR($B178&lt;C$229, AND($B178&gt;C$230, $B178&lt;C$231)), C178, "")</f>
        <v/>
      </c>
      <c r="BL178" s="2" t="str">
        <f>IF(OR($B178&lt;D$229, AND($B178&gt;D$230, $B178&lt;D$231)), D178, "")</f>
        <v/>
      </c>
      <c r="BM178" s="2" t="str">
        <f>IF(OR($B178&lt;E$229, AND($B178&gt;E$230, $B178&lt;E$231)), E178, "")</f>
        <v/>
      </c>
      <c r="BN178" s="2" t="str">
        <f>IF(OR($B178&lt;F$229, AND($B178&gt;F$230, $B178&lt;F$231)), F178, "")</f>
        <v/>
      </c>
      <c r="BO178" s="2" t="str">
        <f>IF(OR($B178&lt;G$229, AND($B178&gt;G$230, $B178&lt;G$231)), G178, "")</f>
        <v/>
      </c>
      <c r="BP178" s="2" t="str">
        <f>IF(OR($B178&lt;H$229, AND($B178&gt;H$230, $B178&lt;H$231)), H178, "")</f>
        <v/>
      </c>
      <c r="BQ178" s="2" t="str">
        <f>IF(OR($B178&lt;I$229, AND($B178&gt;I$230, $B178&lt;I$231)), I178, "")</f>
        <v/>
      </c>
      <c r="BR178" s="2" t="str">
        <f>IF(OR($B178&lt;J$229, AND($B178&gt;J$230, $B178&lt;J$231)), J178, "")</f>
        <v/>
      </c>
      <c r="BS178" s="2" t="str">
        <f>IF(OR($B178&lt;K$229, AND($B178&gt;K$230, $B178&lt;K$231)), K178, "")</f>
        <v/>
      </c>
      <c r="BT178" s="2" t="str">
        <f>IF(OR($B178&lt;L$229, AND($B178&gt;L$230, $B178&lt;L$231)), L178, "")</f>
        <v/>
      </c>
      <c r="BU178" s="2" t="str">
        <f>IF(OR($B178&lt;M$229, AND($B178&gt;M$230, $B178&lt;M$231)), M178, "")</f>
        <v/>
      </c>
      <c r="BV178" s="2" t="str">
        <f>IF(OR($B178&lt;N$229, AND($B178&gt;N$230, $B178&lt;N$231)), N178, "")</f>
        <v/>
      </c>
      <c r="BW178" s="2" t="str">
        <f>IF(OR($B178&lt;O$229, AND($B178&gt;O$230, $B178&lt;O$231)), O178, "")</f>
        <v/>
      </c>
      <c r="BZ178" s="2" t="str">
        <f>IF(OR(AND($B178&gt;C$230, $B178&lt;C$231), $B178&gt;C$232), C178, "")</f>
        <v/>
      </c>
      <c r="CA178" s="2">
        <f>IF(OR(AND($B178&gt;D$230, $B178&lt;D$231), $B178&gt;D$232), D178, "")</f>
        <v>89.74</v>
      </c>
      <c r="CB178" s="2">
        <f>IF(OR(AND($B178&gt;E$230, $B178&lt;E$231), $B178&gt;E$232), E178, "")</f>
        <v>92.287999999999997</v>
      </c>
      <c r="CC178" s="2">
        <f>IF(OR(AND($B178&gt;F$230, $B178&lt;F$231), $B178&gt;F$232), F178, "")</f>
        <v>92.034000000000006</v>
      </c>
      <c r="CD178" s="2">
        <f>IF(OR(AND($B178&gt;G$230, $B178&lt;G$231), $B178&gt;G$232), G178, "")</f>
        <v>92.983000000000004</v>
      </c>
      <c r="CE178" s="2">
        <f>IF(OR(AND($B178&gt;H$230, $B178&lt;H$231), $B178&gt;H$232), H178, "")</f>
        <v>98.457999999999998</v>
      </c>
      <c r="CF178" s="2">
        <f>IF(OR(AND($B178&gt;I$230, $B178&lt;I$231), $B178&gt;I$232), I178, "")</f>
        <v>96.983000000000004</v>
      </c>
      <c r="CG178" s="2">
        <f>IF(OR(AND($B178&gt;J$230, $B178&lt;J$231), $B178&gt;J$232), J178, "")</f>
        <v>96.932000000000002</v>
      </c>
      <c r="CH178" s="2">
        <f>IF(OR(AND($B178&gt;K$230, $B178&lt;K$231), $B178&gt;K$232), K178, "")</f>
        <v>92.948999999999998</v>
      </c>
      <c r="CI178" s="2">
        <f>IF(OR(AND($B178&gt;L$230, $B178&lt;L$231), $B178&gt;L$232), L178, "")</f>
        <v>89.119</v>
      </c>
      <c r="CJ178" s="2">
        <f>IF(OR(AND($B178&gt;M$230, $B178&lt;M$231), $B178&gt;M$232), M178, "")</f>
        <v>82.203000000000003</v>
      </c>
      <c r="CK178" s="2">
        <f>IF(OR(AND($B178&gt;N$230, $B178&lt;N$231), $B178&gt;N$232), N178, "")</f>
        <v>73.770499999999998</v>
      </c>
      <c r="CL178" s="2">
        <f>IF(OR(AND($B178&gt;O$230, $B178&lt;O$231), $B178&gt;O$232), O178, "")</f>
        <v>65.158699999999996</v>
      </c>
      <c r="CO178" s="2">
        <f>BK$207*$B178+BK$209</f>
        <v>94.847952884391916</v>
      </c>
      <c r="CP178" s="2">
        <f>BL$207*$B178+BL$209</f>
        <v>96.422886923602249</v>
      </c>
      <c r="CQ178" s="2">
        <f>BM$207*$B178+BM$209</f>
        <v>96.274275129436049</v>
      </c>
      <c r="CR178" s="2">
        <f>BN$207*$B178+BN$209</f>
        <v>96.434925412360641</v>
      </c>
      <c r="CS178" s="2">
        <f>BO$207*$B178+BO$209</f>
        <v>98.246967483223941</v>
      </c>
      <c r="CT178" s="2">
        <f>BP$207*$B178+BP$209</f>
        <v>101.9067002370987</v>
      </c>
      <c r="CU178" s="2">
        <f>BQ$207*$B178+BQ$209</f>
        <v>104.56800242242193</v>
      </c>
      <c r="CV178" s="2">
        <f>BR$207*$B178+BR$209</f>
        <v>105.6804575733444</v>
      </c>
      <c r="CW178" s="2">
        <f>BS$207*$B178+BS$209</f>
        <v>102.11371131695638</v>
      </c>
      <c r="CX178" s="2">
        <f>BT$207*$B178+BT$209</f>
        <v>96.484583162645706</v>
      </c>
      <c r="CY178" s="2">
        <f>BU$207*$B178+BU$209</f>
        <v>90.367984960398317</v>
      </c>
      <c r="CZ178" s="2">
        <f>BV$207*$B178+BV$209</f>
        <v>81.395264006595255</v>
      </c>
      <c r="DA178" s="2">
        <f>BW$207*$B178+BW$209</f>
        <v>69.385594404614253</v>
      </c>
      <c r="DD178" s="2">
        <f>BZ$207*$B178+BZ$209</f>
        <v>87.245237764671828</v>
      </c>
      <c r="DE178" s="2">
        <f>CA$207*$B178+CA$209</f>
        <v>90.027613029196701</v>
      </c>
      <c r="DF178" s="2">
        <f>CB$207*$B178+CB$209</f>
        <v>92.086795217684795</v>
      </c>
      <c r="DG178" s="2">
        <f>CC$207*$B178+CC$209</f>
        <v>92.273785895020211</v>
      </c>
      <c r="DH178" s="2">
        <f>CD$207*$B178+CD$209</f>
        <v>94.157983342353774</v>
      </c>
      <c r="DI178" s="2">
        <f>CE$207*$B178+CE$209</f>
        <v>97.13137777043508</v>
      </c>
      <c r="DJ178" s="2">
        <f>CF$207*$B178+CF$209</f>
        <v>97.597536931359357</v>
      </c>
      <c r="DK178" s="2">
        <f>CG$207*$B178+CG$209</f>
        <v>97.158525845476447</v>
      </c>
      <c r="DL178" s="2">
        <f>CH$207*$B178+CH$209</f>
        <v>93.211699101805507</v>
      </c>
      <c r="DM178" s="2">
        <f>CI$207*$B178+CI$209</f>
        <v>88.991671214139714</v>
      </c>
      <c r="DN178" s="2">
        <f>CJ$207*$B178+CJ$209</f>
        <v>82.780462988241609</v>
      </c>
      <c r="DO178" s="2">
        <f>CK$207*$B178+CK$209</f>
        <v>74.669507568784752</v>
      </c>
      <c r="DP178" s="2">
        <f>CL$207*$B178+CL$209</f>
        <v>64.810493442677014</v>
      </c>
      <c r="DS178" s="2">
        <f>POWER(10,($B178-C$227)/C$228)/(1+POWER(10,($B178-C$227)/C$228))</f>
        <v>0.99823141482526312</v>
      </c>
      <c r="DT178" s="2">
        <f>POWER(10,($B178-D$227)/D$228)/(1+POWER(10,($B178-D$227)/D$228))</f>
        <v>0.99859024158851095</v>
      </c>
      <c r="DU178" s="2">
        <f>POWER(10,($B178-E$227)/E$228)/(1+POWER(10,($B178-E$227)/E$228))</f>
        <v>0.99863317504739391</v>
      </c>
      <c r="DV178" s="2">
        <f>POWER(10,($B178-F$227)/F$228)/(1+POWER(10,($B178-F$227)/F$228))</f>
        <v>0.99877327725700826</v>
      </c>
      <c r="DW178" s="2">
        <f>POWER(10,($B178-G$227)/G$228)/(1+POWER(10,($B178-G$227)/G$228))</f>
        <v>0.99870191744856096</v>
      </c>
      <c r="DX178" s="2">
        <f>POWER(10,($B178-H$227)/H$228)/(1+POWER(10,($B178-H$227)/H$228))</f>
        <v>0.99865866112719859</v>
      </c>
      <c r="DY178" s="2">
        <f>POWER(10,($B178-I$227)/I$228)/(1+POWER(10,($B178-I$227)/I$228))</f>
        <v>0.99873653617205005</v>
      </c>
      <c r="DZ178" s="2">
        <f>POWER(10,($B178-J$227)/J$228)/(1+POWER(10,($B178-J$227)/J$228))</f>
        <v>0.99869165370124535</v>
      </c>
      <c r="EA178" s="2">
        <f>POWER(10,($B178-K$227)/K$228)/(1+POWER(10,($B178-K$227)/K$228))</f>
        <v>0.99871269942839325</v>
      </c>
      <c r="EB178" s="2">
        <f>POWER(10,($B178-L$227)/L$228)/(1+POWER(10,($B178-L$227)/L$228))</f>
        <v>0.99866172644272688</v>
      </c>
      <c r="EC178" s="2">
        <f>POWER(10,($B178-M$227)/M$228)/(1+POWER(10,($B178-M$227)/M$228))</f>
        <v>0.9986016236381049</v>
      </c>
      <c r="ED178" s="2">
        <f>POWER(10,($B178-N$227)/N$228)/(1+POWER(10,($B178-N$227)/N$228))</f>
        <v>0.99882567643562792</v>
      </c>
      <c r="EE178" s="2">
        <f>POWER(10,($B178-O$227)/O$228)/(1+POWER(10,($B178-O$227)/O$228))</f>
        <v>0.9986792917240398</v>
      </c>
    </row>
    <row r="179" spans="2:135" x14ac:dyDescent="0.25">
      <c r="B179" s="2">
        <v>173</v>
      </c>
      <c r="C179">
        <v>85.447999999999993</v>
      </c>
      <c r="D179">
        <v>88.06</v>
      </c>
      <c r="E179">
        <v>91.373000000000005</v>
      </c>
      <c r="F179">
        <v>91.61</v>
      </c>
      <c r="G179">
        <v>94.051000000000002</v>
      </c>
      <c r="H179">
        <v>96.254000000000005</v>
      </c>
      <c r="I179">
        <v>97.796999999999997</v>
      </c>
      <c r="J179">
        <v>95.796999999999997</v>
      </c>
      <c r="K179">
        <v>92.813999999999993</v>
      </c>
      <c r="L179">
        <v>87.965999999999994</v>
      </c>
      <c r="M179">
        <v>81.575999999999993</v>
      </c>
      <c r="N179">
        <v>74.868899999999996</v>
      </c>
      <c r="O179">
        <v>64.507900000000006</v>
      </c>
      <c r="R179" s="5">
        <f>AV179+(C$209*_xlfn.NORM.DIST($B179,C$214*C$215+C$213,C$219*C$214,FALSE))+(C$211*_xlfn.NORM.DIST($B179,C$214*C$216+C$213,C$220*C$214,FALSE))+(C$210*_xlfn.NORM.DIST($B179,C$214*C$217+C$213,C$221*C$214,FALSE))+(C$212*_xlfn.NORM.DIST($B179,C$214*C$218+C$213,C$222*C$214,FALSE))</f>
        <v>87.176245018070247</v>
      </c>
      <c r="S179" s="5">
        <f>AW179+(D$209*_xlfn.NORM.DIST($B179,D$214*D$215+D$213,D$219*D$214,FALSE))+(D$211*_xlfn.NORM.DIST($B179,D$214*D$216+D$213,D$220*D$214,FALSE))+(D$210*_xlfn.NORM.DIST($B179,D$214*D$217+D$213,D$221*D$214,FALSE))+(D$212*_xlfn.NORM.DIST($B179,D$214*D$218+D$213,D$222*D$214,FALSE))</f>
        <v>89.967956310313411</v>
      </c>
      <c r="T179" s="5">
        <f>AX179+(E$209*_xlfn.NORM.DIST($B179,E$214*E$215+E$213,E$219*E$214,FALSE))+(E$211*_xlfn.NORM.DIST($B179,E$214*E$216+E$213,E$220*E$214,FALSE))+(E$210*_xlfn.NORM.DIST($B179,E$214*E$217+E$213,E$221*E$214,FALSE))+(E$212*_xlfn.NORM.DIST($B179,E$214*E$218+E$213,E$222*E$214,FALSE))</f>
        <v>92.039535222534596</v>
      </c>
      <c r="U179" s="5">
        <f>AY179+(F$209*_xlfn.NORM.DIST($B179,F$214*F$215+F$213,F$219*F$214,FALSE))+(F$211*_xlfn.NORM.DIST($B179,F$214*F$216+F$213,F$220*F$214,FALSE))+(F$210*_xlfn.NORM.DIST($B179,F$214*F$217+F$213,F$221*F$214,FALSE))+(F$212*_xlfn.NORM.DIST($B179,F$214*F$218+F$213,F$222*F$214,FALSE))</f>
        <v>92.22680473695236</v>
      </c>
      <c r="V179" s="5">
        <f>AZ179+(G$209*_xlfn.NORM.DIST($B179,G$214*G$215+G$213,G$219*G$214,FALSE))+(G$211*_xlfn.NORM.DIST($B179,G$214*G$216+G$213,G$220*G$214,FALSE))+(G$210*_xlfn.NORM.DIST($B179,G$214*G$217+G$213,G$221*G$214,FALSE))+(G$212*_xlfn.NORM.DIST($B179,G$214*G$218+G$213,G$222*G$214,FALSE))</f>
        <v>94.135734353242469</v>
      </c>
      <c r="W179" s="5">
        <f>BA179+(H$209*_xlfn.NORM.DIST($B179,H$214*H$215+H$213,H$219*H$214,FALSE))+(H$211*_xlfn.NORM.DIST($B179,H$214*H$216+H$213,H$220*H$214,FALSE))+(H$210*_xlfn.NORM.DIST($B179,H$214*H$217+H$213,H$221*H$214,FALSE))+(H$212*_xlfn.NORM.DIST($B179,H$214*H$218+H$213,H$222*H$214,FALSE))</f>
        <v>97.117802322479591</v>
      </c>
      <c r="X179" s="5">
        <f>BB179+(I$209*_xlfn.NORM.DIST($B179,I$214*I$215+I$213,I$219*I$214,FALSE))+(I$211*_xlfn.NORM.DIST($B179,I$214*I$216+I$213,I$220*I$214,FALSE))+(I$210*_xlfn.NORM.DIST($B179,I$214*I$217+I$213,I$221*I$214,FALSE))+(I$212*_xlfn.NORM.DIST($B179,I$214*I$218+I$213,I$222*I$214,FALSE))</f>
        <v>97.566213131228949</v>
      </c>
      <c r="Y179" s="5">
        <f>BC179+(J$209*_xlfn.NORM.DIST($B179,J$214*J$215+J$213,J$219*J$214,FALSE))+(J$211*_xlfn.NORM.DIST($B179,J$214*J$216+J$213,J$220*J$214,FALSE))+(J$210*_xlfn.NORM.DIST($B179,J$214*J$217+J$213,J$221*J$214,FALSE))+(J$212*_xlfn.NORM.DIST($B179,J$214*J$218+J$213,J$222*J$214,FALSE))</f>
        <v>97.116221593598056</v>
      </c>
      <c r="Z179" s="5">
        <f>BD179+(K$209*_xlfn.NORM.DIST($B179,K$214*K$215+K$213,K$219*K$214,FALSE))+(K$211*_xlfn.NORM.DIST($B179,K$214*K$216+K$213,K$220*K$214,FALSE))+(K$210*_xlfn.NORM.DIST($B179,K$214*K$217+K$213,K$221*K$214,FALSE))+(K$212*_xlfn.NORM.DIST($B179,K$214*K$218+K$213,K$222*K$214,FALSE))</f>
        <v>93.157661344735615</v>
      </c>
      <c r="AA179" s="5">
        <f>BE179+(L$209*_xlfn.NORM.DIST($B179,L$214*L$215+L$213,L$219*L$214,FALSE))+(L$211*_xlfn.NORM.DIST($B179,L$214*L$216+L$213,L$220*L$214,FALSE))+(L$210*_xlfn.NORM.DIST($B179,L$214*L$217+L$213,L$221*L$214,FALSE))+(L$212*_xlfn.NORM.DIST($B179,L$214*L$218+L$213,L$222*L$214,FALSE))</f>
        <v>88.942574867327053</v>
      </c>
      <c r="AB179" s="5">
        <f>BF179+(M$209*_xlfn.NORM.DIST($B179,M$214*M$215+M$213,M$219*M$214,FALSE))+(M$211*_xlfn.NORM.DIST($B179,M$214*M$216+M$213,M$220*M$214,FALSE))+(M$210*_xlfn.NORM.DIST($B179,M$214*M$217+M$213,M$221*M$214,FALSE))+(M$212*_xlfn.NORM.DIST($B179,M$214*M$218+M$213,M$222*M$214,FALSE))</f>
        <v>82.740243543611655</v>
      </c>
      <c r="AC179" s="5">
        <f>BG179+(N$209*_xlfn.NORM.DIST($B179,N$214*N$215+N$213,N$219*N$214,FALSE))+(N$211*_xlfn.NORM.DIST($B179,N$214*N$216+N$213,N$220*N$214,FALSE))+(N$210*_xlfn.NORM.DIST($B179,N$214*N$217+N$213,N$221*N$214,FALSE))+(N$212*_xlfn.NORM.DIST($B179,N$214*N$218+N$213,N$222*N$214,FALSE))</f>
        <v>74.641387498105431</v>
      </c>
      <c r="AD179" s="5">
        <f>BH179+(O$209*_xlfn.NORM.DIST($B179,O$214*O$215+O$213,O$219*O$214,FALSE))+(O$211*_xlfn.NORM.DIST($B179,O$214*O$216+O$213,O$220*O$214,FALSE))+(O$210*_xlfn.NORM.DIST($B179,O$214*O$217+O$213,O$221*O$214,FALSE))+(O$212*_xlfn.NORM.DIST($B179,O$214*O$218+O$213,O$222*O$214,FALSE))</f>
        <v>64.81327441198782</v>
      </c>
      <c r="AE179" s="5"/>
      <c r="AG179" s="5">
        <f t="shared" si="52"/>
        <v>-1.728245018070254</v>
      </c>
      <c r="AH179" s="5">
        <f t="shared" si="53"/>
        <v>-1.9079563103134092</v>
      </c>
      <c r="AI179" s="5">
        <f t="shared" si="54"/>
        <v>-0.6665352225345913</v>
      </c>
      <c r="AJ179" s="5">
        <f t="shared" si="55"/>
        <v>-0.6168047369523606</v>
      </c>
      <c r="AK179" s="5">
        <f t="shared" si="56"/>
        <v>-8.4734353242467364E-2</v>
      </c>
      <c r="AL179" s="5">
        <f t="shared" si="57"/>
        <v>-0.86380232247958588</v>
      </c>
      <c r="AM179" s="5">
        <f t="shared" si="58"/>
        <v>0.23078686877104815</v>
      </c>
      <c r="AN179" s="5">
        <f t="shared" si="59"/>
        <v>-1.3192215935980585</v>
      </c>
      <c r="AO179" s="5">
        <f t="shared" si="60"/>
        <v>-0.34366134473562227</v>
      </c>
      <c r="AP179" s="5">
        <f t="shared" si="61"/>
        <v>-0.97657486732705934</v>
      </c>
      <c r="AQ179" s="5">
        <f t="shared" si="62"/>
        <v>-1.1642435436116614</v>
      </c>
      <c r="AR179" s="5">
        <f t="shared" si="63"/>
        <v>0.22751250189456584</v>
      </c>
      <c r="AS179" s="5">
        <f t="shared" si="64"/>
        <v>-0.30537441198781323</v>
      </c>
      <c r="AV179" s="2">
        <f t="shared" si="65"/>
        <v>87.176245010582107</v>
      </c>
      <c r="AW179" s="2">
        <f t="shared" si="66"/>
        <v>89.967862955108075</v>
      </c>
      <c r="AX179" s="2">
        <f t="shared" si="67"/>
        <v>92.039482903690867</v>
      </c>
      <c r="AY179" s="2">
        <f t="shared" si="68"/>
        <v>92.226772188446063</v>
      </c>
      <c r="AZ179" s="2">
        <f t="shared" si="69"/>
        <v>94.135589375320123</v>
      </c>
      <c r="BA179" s="2">
        <f t="shared" si="70"/>
        <v>97.11757360572571</v>
      </c>
      <c r="BB179" s="2">
        <f t="shared" si="71"/>
        <v>97.566088811072959</v>
      </c>
      <c r="BC179" s="2">
        <f t="shared" si="72"/>
        <v>97.115981196165066</v>
      </c>
      <c r="BD179" s="2">
        <f t="shared" si="73"/>
        <v>93.157168038877103</v>
      </c>
      <c r="BE179" s="2">
        <f t="shared" si="74"/>
        <v>88.941338061160295</v>
      </c>
      <c r="BF179" s="2">
        <f t="shared" si="75"/>
        <v>82.734564132972025</v>
      </c>
      <c r="BG179" s="2">
        <f t="shared" si="76"/>
        <v>74.636975224090051</v>
      </c>
      <c r="BH179" s="2">
        <f t="shared" si="77"/>
        <v>64.790128287548399</v>
      </c>
      <c r="BK179" s="2" t="str">
        <f>IF(OR($B179&lt;C$229, AND($B179&gt;C$230, $B179&lt;C$231)), C179, "")</f>
        <v/>
      </c>
      <c r="BL179" s="2" t="str">
        <f>IF(OR($B179&lt;D$229, AND($B179&gt;D$230, $B179&lt;D$231)), D179, "")</f>
        <v/>
      </c>
      <c r="BM179" s="2" t="str">
        <f>IF(OR($B179&lt;E$229, AND($B179&gt;E$230, $B179&lt;E$231)), E179, "")</f>
        <v/>
      </c>
      <c r="BN179" s="2" t="str">
        <f>IF(OR($B179&lt;F$229, AND($B179&gt;F$230, $B179&lt;F$231)), F179, "")</f>
        <v/>
      </c>
      <c r="BO179" s="2" t="str">
        <f>IF(OR($B179&lt;G$229, AND($B179&gt;G$230, $B179&lt;G$231)), G179, "")</f>
        <v/>
      </c>
      <c r="BP179" s="2" t="str">
        <f>IF(OR($B179&lt;H$229, AND($B179&gt;H$230, $B179&lt;H$231)), H179, "")</f>
        <v/>
      </c>
      <c r="BQ179" s="2" t="str">
        <f>IF(OR($B179&lt;I$229, AND($B179&gt;I$230, $B179&lt;I$231)), I179, "")</f>
        <v/>
      </c>
      <c r="BR179" s="2" t="str">
        <f>IF(OR($B179&lt;J$229, AND($B179&gt;J$230, $B179&lt;J$231)), J179, "")</f>
        <v/>
      </c>
      <c r="BS179" s="2" t="str">
        <f>IF(OR($B179&lt;K$229, AND($B179&gt;K$230, $B179&lt;K$231)), K179, "")</f>
        <v/>
      </c>
      <c r="BT179" s="2" t="str">
        <f>IF(OR($B179&lt;L$229, AND($B179&gt;L$230, $B179&lt;L$231)), L179, "")</f>
        <v/>
      </c>
      <c r="BU179" s="2" t="str">
        <f>IF(OR($B179&lt;M$229, AND($B179&gt;M$230, $B179&lt;M$231)), M179, "")</f>
        <v/>
      </c>
      <c r="BV179" s="2" t="str">
        <f>IF(OR($B179&lt;N$229, AND($B179&gt;N$230, $B179&lt;N$231)), N179, "")</f>
        <v/>
      </c>
      <c r="BW179" s="2" t="str">
        <f>IF(OR($B179&lt;O$229, AND($B179&gt;O$230, $B179&lt;O$231)), O179, "")</f>
        <v/>
      </c>
      <c r="BZ179" s="2">
        <f>IF(OR(AND($B179&gt;C$230, $B179&lt;C$231), $B179&gt;C$232), C179, "")</f>
        <v>85.447999999999993</v>
      </c>
      <c r="CA179" s="2">
        <f>IF(OR(AND($B179&gt;D$230, $B179&lt;D$231), $B179&gt;D$232), D179, "")</f>
        <v>88.06</v>
      </c>
      <c r="CB179" s="2">
        <f>IF(OR(AND($B179&gt;E$230, $B179&lt;E$231), $B179&gt;E$232), E179, "")</f>
        <v>91.373000000000005</v>
      </c>
      <c r="CC179" s="2">
        <f>IF(OR(AND($B179&gt;F$230, $B179&lt;F$231), $B179&gt;F$232), F179, "")</f>
        <v>91.61</v>
      </c>
      <c r="CD179" s="2">
        <f>IF(OR(AND($B179&gt;G$230, $B179&lt;G$231), $B179&gt;G$232), G179, "")</f>
        <v>94.051000000000002</v>
      </c>
      <c r="CE179" s="2">
        <f>IF(OR(AND($B179&gt;H$230, $B179&lt;H$231), $B179&gt;H$232), H179, "")</f>
        <v>96.254000000000005</v>
      </c>
      <c r="CF179" s="2">
        <f>IF(OR(AND($B179&gt;I$230, $B179&lt;I$231), $B179&gt;I$232), I179, "")</f>
        <v>97.796999999999997</v>
      </c>
      <c r="CG179" s="2">
        <f>IF(OR(AND($B179&gt;J$230, $B179&lt;J$231), $B179&gt;J$232), J179, "")</f>
        <v>95.796999999999997</v>
      </c>
      <c r="CH179" s="2">
        <f>IF(OR(AND($B179&gt;K$230, $B179&lt;K$231), $B179&gt;K$232), K179, "")</f>
        <v>92.813999999999993</v>
      </c>
      <c r="CI179" s="2">
        <f>IF(OR(AND($B179&gt;L$230, $B179&lt;L$231), $B179&gt;L$232), L179, "")</f>
        <v>87.965999999999994</v>
      </c>
      <c r="CJ179" s="2">
        <f>IF(OR(AND($B179&gt;M$230, $B179&lt;M$231), $B179&gt;M$232), M179, "")</f>
        <v>81.575999999999993</v>
      </c>
      <c r="CK179" s="2">
        <f>IF(OR(AND($B179&gt;N$230, $B179&lt;N$231), $B179&gt;N$232), N179, "")</f>
        <v>74.868899999999996</v>
      </c>
      <c r="CL179" s="2">
        <f>IF(OR(AND($B179&gt;O$230, $B179&lt;O$231), $B179&gt;O$232), O179, "")</f>
        <v>64.507900000000006</v>
      </c>
      <c r="CO179" s="2">
        <f>BK$207*$B179+BK$209</f>
        <v>94.863267121429743</v>
      </c>
      <c r="CP179" s="2">
        <f>BL$207*$B179+BL$209</f>
        <v>96.431296630670062</v>
      </c>
      <c r="CQ179" s="2">
        <f>BM$207*$B179+BM$209</f>
        <v>96.270800579058175</v>
      </c>
      <c r="CR179" s="2">
        <f>BN$207*$B179+BN$209</f>
        <v>96.433190231367263</v>
      </c>
      <c r="CS179" s="2">
        <f>BO$207*$B179+BO$209</f>
        <v>98.266050791342707</v>
      </c>
      <c r="CT179" s="2">
        <f>BP$207*$B179+BP$209</f>
        <v>101.94426313124299</v>
      </c>
      <c r="CU179" s="2">
        <f>BQ$207*$B179+BQ$209</f>
        <v>104.61193197669813</v>
      </c>
      <c r="CV179" s="2">
        <f>BR$207*$B179+BR$209</f>
        <v>105.73032936590715</v>
      </c>
      <c r="CW179" s="2">
        <f>BS$207*$B179+BS$209</f>
        <v>102.15601132159486</v>
      </c>
      <c r="CX179" s="2">
        <f>BT$207*$B179+BT$209</f>
        <v>96.514839451503576</v>
      </c>
      <c r="CY179" s="2">
        <f>BU$207*$B179+BU$209</f>
        <v>90.405661113148554</v>
      </c>
      <c r="CZ179" s="2">
        <f>BV$207*$B179+BV$209</f>
        <v>81.438699665925412</v>
      </c>
      <c r="DA179" s="2">
        <f>BW$207*$B179+BW$209</f>
        <v>69.416429417073729</v>
      </c>
      <c r="DD179" s="2">
        <f>BZ$207*$B179+BZ$209</f>
        <v>87.163824115960381</v>
      </c>
      <c r="DE179" s="2">
        <f>CA$207*$B179+CA$209</f>
        <v>89.95954108996979</v>
      </c>
      <c r="DF179" s="2">
        <f>CB$207*$B179+CB$209</f>
        <v>92.03420109652599</v>
      </c>
      <c r="DG179" s="2">
        <f>CC$207*$B179+CC$209</f>
        <v>92.222060333257915</v>
      </c>
      <c r="DH179" s="2">
        <f>CD$207*$B179+CD$209</f>
        <v>94.130693109382676</v>
      </c>
      <c r="DI179" s="2">
        <f>CE$207*$B179+CE$209</f>
        <v>97.111661110515385</v>
      </c>
      <c r="DJ179" s="2">
        <f>CF$207*$B179+CF$209</f>
        <v>97.557959666503891</v>
      </c>
      <c r="DK179" s="2">
        <f>CG$207*$B179+CG$209</f>
        <v>97.10568886597126</v>
      </c>
      <c r="DL179" s="2">
        <f>CH$207*$B179+CH$209</f>
        <v>93.14658949045554</v>
      </c>
      <c r="DM179" s="2">
        <f>CI$207*$B179+CI$209</f>
        <v>88.932082064261238</v>
      </c>
      <c r="DN179" s="2">
        <f>CJ$207*$B179+CJ$209</f>
        <v>82.724767219338503</v>
      </c>
      <c r="DO179" s="2">
        <f>CK$207*$B179+CK$209</f>
        <v>74.629682041089993</v>
      </c>
      <c r="DP179" s="2">
        <f>CL$207*$B179+CL$209</f>
        <v>64.784548537397555</v>
      </c>
      <c r="DS179" s="2">
        <f>POWER(10,($B179-C$227)/C$228)/(1+POWER(10,($B179-C$227)/C$228))</f>
        <v>0.99838678010696447</v>
      </c>
      <c r="DT179" s="2">
        <f>POWER(10,($B179-D$227)/D$228)/(1+POWER(10,($B179-D$227)/D$228))</f>
        <v>0.99871412554353289</v>
      </c>
      <c r="DU179" s="2">
        <f>POWER(10,($B179-E$227)/E$228)/(1+POWER(10,($B179-E$227)/E$228))</f>
        <v>0.99875329089127729</v>
      </c>
      <c r="DV179" s="2">
        <f>POWER(10,($B179-F$227)/F$228)/(1+POWER(10,($B179-F$227)/F$228))</f>
        <v>0.99888109478877563</v>
      </c>
      <c r="DW179" s="2">
        <f>POWER(10,($B179-G$227)/G$228)/(1+POWER(10,($B179-G$227)/G$228))</f>
        <v>0.99881599940948351</v>
      </c>
      <c r="DX179" s="2">
        <f>POWER(10,($B179-H$227)/H$228)/(1+POWER(10,($B179-H$227)/H$228))</f>
        <v>0.99877654001199312</v>
      </c>
      <c r="DY179" s="2">
        <f>POWER(10,($B179-I$227)/I$228)/(1+POWER(10,($B179-I$227)/I$228))</f>
        <v>0.99884757917786005</v>
      </c>
      <c r="DZ179" s="2">
        <f>POWER(10,($B179-J$227)/J$228)/(1+POWER(10,($B179-J$227)/J$228))</f>
        <v>0.99880663661356228</v>
      </c>
      <c r="EA179" s="2">
        <f>POWER(10,($B179-K$227)/K$228)/(1+POWER(10,($B179-K$227)/K$228))</f>
        <v>0.99882583492927302</v>
      </c>
      <c r="EB179" s="2">
        <f>POWER(10,($B179-L$227)/L$228)/(1+POWER(10,($B179-L$227)/L$228))</f>
        <v>0.99877933627223547</v>
      </c>
      <c r="EC179" s="2">
        <f>POWER(10,($B179-M$227)/M$228)/(1+POWER(10,($B179-M$227)/M$228))</f>
        <v>0.99872450866149531</v>
      </c>
      <c r="ED179" s="2">
        <f>POWER(10,($B179-N$227)/N$228)/(1+POWER(10,($B179-N$227)/N$228))</f>
        <v>0.99892889350536307</v>
      </c>
      <c r="EE179" s="2">
        <f>POWER(10,($B179-O$227)/O$228)/(1+POWER(10,($B179-O$227)/O$228))</f>
        <v>0.9987953597478475</v>
      </c>
    </row>
    <row r="180" spans="2:135" x14ac:dyDescent="0.25">
      <c r="B180" s="2">
        <v>174</v>
      </c>
      <c r="C180">
        <v>85.397000000000006</v>
      </c>
      <c r="D180">
        <v>89.3</v>
      </c>
      <c r="E180">
        <v>91.305000000000007</v>
      </c>
      <c r="F180">
        <v>92.338999999999999</v>
      </c>
      <c r="G180">
        <v>94.338999999999999</v>
      </c>
      <c r="H180">
        <v>96.287999999999997</v>
      </c>
      <c r="I180">
        <v>97.745999999999995</v>
      </c>
      <c r="J180">
        <v>96.492000000000004</v>
      </c>
      <c r="K180">
        <v>92.78</v>
      </c>
      <c r="L180">
        <v>88.897999999999996</v>
      </c>
      <c r="M180">
        <v>82.153000000000006</v>
      </c>
      <c r="N180">
        <v>74.229500000000002</v>
      </c>
      <c r="O180">
        <v>64.698400000000007</v>
      </c>
      <c r="R180" s="5">
        <f>AV180+(C$209*_xlfn.NORM.DIST($B180,C$214*C$215+C$213,C$219*C$214,FALSE))+(C$211*_xlfn.NORM.DIST($B180,C$214*C$216+C$213,C$220*C$214,FALSE))+(C$210*_xlfn.NORM.DIST($B180,C$214*C$217+C$213,C$221*C$214,FALSE))+(C$212*_xlfn.NORM.DIST($B180,C$214*C$218+C$213,C$222*C$214,FALSE))</f>
        <v>87.093882403065876</v>
      </c>
      <c r="S180" s="5">
        <f>AW180+(D$209*_xlfn.NORM.DIST($B180,D$214*D$215+D$213,D$219*D$214,FALSE))+(D$211*_xlfn.NORM.DIST($B180,D$214*D$216+D$213,D$220*D$214,FALSE))+(D$210*_xlfn.NORM.DIST($B180,D$214*D$217+D$213,D$221*D$214,FALSE))+(D$212*_xlfn.NORM.DIST($B180,D$214*D$218+D$213,D$222*D$214,FALSE))</f>
        <v>89.899183565118435</v>
      </c>
      <c r="T180" s="5">
        <f>AX180+(E$209*_xlfn.NORM.DIST($B180,E$214*E$215+E$213,E$219*E$214,FALSE))+(E$211*_xlfn.NORM.DIST($B180,E$214*E$216+E$213,E$220*E$214,FALSE))+(E$210*_xlfn.NORM.DIST($B180,E$214*E$217+E$213,E$221*E$214,FALSE))+(E$212*_xlfn.NORM.DIST($B180,E$214*E$218+E$213,E$222*E$214,FALSE))</f>
        <v>91.986497809197161</v>
      </c>
      <c r="U180" s="5">
        <f>AY180+(F$209*_xlfn.NORM.DIST($B180,F$214*F$215+F$213,F$219*F$214,FALSE))+(F$211*_xlfn.NORM.DIST($B180,F$214*F$216+F$213,F$220*F$214,FALSE))+(F$210*_xlfn.NORM.DIST($B180,F$214*F$217+F$213,F$221*F$214,FALSE))+(F$212*_xlfn.NORM.DIST($B180,F$214*F$218+F$213,F$222*F$214,FALSE))</f>
        <v>92.174694094689514</v>
      </c>
      <c r="V180" s="5">
        <f>AZ180+(G$209*_xlfn.NORM.DIST($B180,G$214*G$215+G$213,G$219*G$214,FALSE))+(G$211*_xlfn.NORM.DIST($B180,G$214*G$216+G$213,G$220*G$214,FALSE))+(G$210*_xlfn.NORM.DIST($B180,G$214*G$217+G$213,G$221*G$214,FALSE))+(G$212*_xlfn.NORM.DIST($B180,G$214*G$218+G$213,G$222*G$214,FALSE))</f>
        <v>94.107969197865742</v>
      </c>
      <c r="W180" s="5">
        <f>BA180+(H$209*_xlfn.NORM.DIST($B180,H$214*H$215+H$213,H$219*H$214,FALSE))+(H$211*_xlfn.NORM.DIST($B180,H$214*H$216+H$213,H$220*H$214,FALSE))+(H$210*_xlfn.NORM.DIST($B180,H$214*H$217+H$213,H$221*H$214,FALSE))+(H$212*_xlfn.NORM.DIST($B180,H$214*H$218+H$213,H$222*H$214,FALSE))</f>
        <v>97.097480615150488</v>
      </c>
      <c r="X180" s="5">
        <f>BB180+(I$209*_xlfn.NORM.DIST($B180,I$214*I$215+I$213,I$219*I$214,FALSE))+(I$211*_xlfn.NORM.DIST($B180,I$214*I$216+I$213,I$220*I$214,FALSE))+(I$210*_xlfn.NORM.DIST($B180,I$214*I$217+I$213,I$221*I$214,FALSE))+(I$212*_xlfn.NORM.DIST($B180,I$214*I$218+I$213,I$222*I$214,FALSE))</f>
        <v>97.525925933961531</v>
      </c>
      <c r="Y180" s="5">
        <f>BC180+(J$209*_xlfn.NORM.DIST($B180,J$214*J$215+J$213,J$219*J$214,FALSE))+(J$211*_xlfn.NORM.DIST($B180,J$214*J$216+J$213,J$220*J$214,FALSE))+(J$210*_xlfn.NORM.DIST($B180,J$214*J$217+J$213,J$221*J$214,FALSE))+(J$212*_xlfn.NORM.DIST($B180,J$214*J$218+J$213,J$222*J$214,FALSE))</f>
        <v>97.062433899271696</v>
      </c>
      <c r="Z180" s="5">
        <f>BD180+(K$209*_xlfn.NORM.DIST($B180,K$214*K$215+K$213,K$219*K$214,FALSE))+(K$211*_xlfn.NORM.DIST($B180,K$214*K$216+K$213,K$220*K$214,FALSE))+(K$210*_xlfn.NORM.DIST($B180,K$214*K$217+K$213,K$221*K$214,FALSE))+(K$212*_xlfn.NORM.DIST($B180,K$214*K$218+K$213,K$222*K$214,FALSE))</f>
        <v>93.091419393736203</v>
      </c>
      <c r="AA180" s="5">
        <f>BE180+(L$209*_xlfn.NORM.DIST($B180,L$214*L$215+L$213,L$219*L$214,FALSE))+(L$211*_xlfn.NORM.DIST($B180,L$214*L$216+L$213,L$220*L$214,FALSE))+(L$210*_xlfn.NORM.DIST($B180,L$214*L$217+L$213,L$221*L$214,FALSE))+(L$212*_xlfn.NORM.DIST($B180,L$214*L$218+L$213,L$222*L$214,FALSE))</f>
        <v>88.881496109636174</v>
      </c>
      <c r="AB180" s="5">
        <f>BF180+(M$209*_xlfn.NORM.DIST($B180,M$214*M$215+M$213,M$219*M$214,FALSE))+(M$211*_xlfn.NORM.DIST($B180,M$214*M$216+M$213,M$220*M$214,FALSE))+(M$210*_xlfn.NORM.DIST($B180,M$214*M$217+M$213,M$221*M$214,FALSE))+(M$212*_xlfn.NORM.DIST($B180,M$214*M$218+M$213,M$222*M$214,FALSE))</f>
        <v>82.680436243129321</v>
      </c>
      <c r="AC180" s="5">
        <f>BG180+(N$209*_xlfn.NORM.DIST($B180,N$214*N$215+N$213,N$219*N$214,FALSE))+(N$211*_xlfn.NORM.DIST($B180,N$214*N$216+N$213,N$220*N$214,FALSE))+(N$210*_xlfn.NORM.DIST($B180,N$214*N$217+N$213,N$221*N$214,FALSE))+(N$212*_xlfn.NORM.DIST($B180,N$214*N$218+N$213,N$222*N$214,FALSE))</f>
        <v>74.598405444469549</v>
      </c>
      <c r="AD180" s="5">
        <f>BH180+(O$209*_xlfn.NORM.DIST($B180,O$214*O$215+O$213,O$219*O$214,FALSE))+(O$211*_xlfn.NORM.DIST($B180,O$214*O$216+O$213,O$220*O$214,FALSE))+(O$210*_xlfn.NORM.DIST($B180,O$214*O$217+O$213,O$221*O$214,FALSE))+(O$212*_xlfn.NORM.DIST($B180,O$214*O$218+O$213,O$222*O$214,FALSE))</f>
        <v>64.774343968190422</v>
      </c>
      <c r="AE180" s="5"/>
      <c r="AG180" s="5">
        <f t="shared" si="52"/>
        <v>-1.6968824030658709</v>
      </c>
      <c r="AH180" s="5">
        <f t="shared" si="53"/>
        <v>-0.5991835651184374</v>
      </c>
      <c r="AI180" s="5">
        <f t="shared" si="54"/>
        <v>-0.68149780919715397</v>
      </c>
      <c r="AJ180" s="5">
        <f t="shared" si="55"/>
        <v>0.16430590531048495</v>
      </c>
      <c r="AK180" s="5">
        <f t="shared" si="56"/>
        <v>0.23103080213425642</v>
      </c>
      <c r="AL180" s="5">
        <f t="shared" si="57"/>
        <v>-0.80948061515049119</v>
      </c>
      <c r="AM180" s="5">
        <f t="shared" si="58"/>
        <v>0.22007406603846391</v>
      </c>
      <c r="AN180" s="5">
        <f t="shared" si="59"/>
        <v>-0.5704338992716913</v>
      </c>
      <c r="AO180" s="5">
        <f t="shared" si="60"/>
        <v>-0.31141939373620176</v>
      </c>
      <c r="AP180" s="5">
        <f t="shared" si="61"/>
        <v>1.6503890363821938E-2</v>
      </c>
      <c r="AQ180" s="5">
        <f t="shared" si="62"/>
        <v>-0.52743624312931559</v>
      </c>
      <c r="AR180" s="5">
        <f t="shared" si="63"/>
        <v>-0.36890544446954721</v>
      </c>
      <c r="AS180" s="5">
        <f t="shared" si="64"/>
        <v>-7.594396819041549E-2</v>
      </c>
      <c r="AV180" s="2">
        <f t="shared" si="65"/>
        <v>87.093882399397927</v>
      </c>
      <c r="AW180" s="2">
        <f t="shared" si="66"/>
        <v>89.899149343344163</v>
      </c>
      <c r="AX180" s="2">
        <f t="shared" si="67"/>
        <v>91.986480424907455</v>
      </c>
      <c r="AY180" s="2">
        <f t="shared" si="68"/>
        <v>92.174683475505319</v>
      </c>
      <c r="AZ180" s="2">
        <f t="shared" si="69"/>
        <v>94.107918869632314</v>
      </c>
      <c r="BA180" s="2">
        <f t="shared" si="70"/>
        <v>97.097401210770812</v>
      </c>
      <c r="BB180" s="2">
        <f t="shared" si="71"/>
        <v>97.525884797717666</v>
      </c>
      <c r="BC180" s="2">
        <f t="shared" si="72"/>
        <v>97.062351384795761</v>
      </c>
      <c r="BD180" s="2">
        <f t="shared" si="73"/>
        <v>93.091243658387711</v>
      </c>
      <c r="BE180" s="2">
        <f t="shared" si="74"/>
        <v>88.881035422596298</v>
      </c>
      <c r="BF180" s="2">
        <f t="shared" si="75"/>
        <v>82.678115972924275</v>
      </c>
      <c r="BG180" s="2">
        <f t="shared" si="76"/>
        <v>74.596589944526258</v>
      </c>
      <c r="BH180" s="2">
        <f t="shared" si="77"/>
        <v>64.763755351765425</v>
      </c>
      <c r="BK180" s="2" t="str">
        <f>IF(OR($B180&lt;C$229, AND($B180&gt;C$230, $B180&lt;C$231)), C180, "")</f>
        <v/>
      </c>
      <c r="BL180" s="2" t="str">
        <f>IF(OR($B180&lt;D$229, AND($B180&gt;D$230, $B180&lt;D$231)), D180, "")</f>
        <v/>
      </c>
      <c r="BM180" s="2" t="str">
        <f>IF(OR($B180&lt;E$229, AND($B180&gt;E$230, $B180&lt;E$231)), E180, "")</f>
        <v/>
      </c>
      <c r="BN180" s="2" t="str">
        <f>IF(OR($B180&lt;F$229, AND($B180&gt;F$230, $B180&lt;F$231)), F180, "")</f>
        <v/>
      </c>
      <c r="BO180" s="2" t="str">
        <f>IF(OR($B180&lt;G$229, AND($B180&gt;G$230, $B180&lt;G$231)), G180, "")</f>
        <v/>
      </c>
      <c r="BP180" s="2" t="str">
        <f>IF(OR($B180&lt;H$229, AND($B180&gt;H$230, $B180&lt;H$231)), H180, "")</f>
        <v/>
      </c>
      <c r="BQ180" s="2" t="str">
        <f>IF(OR($B180&lt;I$229, AND($B180&gt;I$230, $B180&lt;I$231)), I180, "")</f>
        <v/>
      </c>
      <c r="BR180" s="2" t="str">
        <f>IF(OR($B180&lt;J$229, AND($B180&gt;J$230, $B180&lt;J$231)), J180, "")</f>
        <v/>
      </c>
      <c r="BS180" s="2" t="str">
        <f>IF(OR($B180&lt;K$229, AND($B180&gt;K$230, $B180&lt;K$231)), K180, "")</f>
        <v/>
      </c>
      <c r="BT180" s="2" t="str">
        <f>IF(OR($B180&lt;L$229, AND($B180&gt;L$230, $B180&lt;L$231)), L180, "")</f>
        <v/>
      </c>
      <c r="BU180" s="2" t="str">
        <f>IF(OR($B180&lt;M$229, AND($B180&gt;M$230, $B180&lt;M$231)), M180, "")</f>
        <v/>
      </c>
      <c r="BV180" s="2" t="str">
        <f>IF(OR($B180&lt;N$229, AND($B180&gt;N$230, $B180&lt;N$231)), N180, "")</f>
        <v/>
      </c>
      <c r="BW180" s="2" t="str">
        <f>IF(OR($B180&lt;O$229, AND($B180&gt;O$230, $B180&lt;O$231)), O180, "")</f>
        <v/>
      </c>
      <c r="BZ180" s="2">
        <f>IF(OR(AND($B180&gt;C$230, $B180&lt;C$231), $B180&gt;C$232), C180, "")</f>
        <v>85.397000000000006</v>
      </c>
      <c r="CA180" s="2">
        <f>IF(OR(AND($B180&gt;D$230, $B180&lt;D$231), $B180&gt;D$232), D180, "")</f>
        <v>89.3</v>
      </c>
      <c r="CB180" s="2">
        <f>IF(OR(AND($B180&gt;E$230, $B180&lt;E$231), $B180&gt;E$232), E180, "")</f>
        <v>91.305000000000007</v>
      </c>
      <c r="CC180" s="2">
        <f>IF(OR(AND($B180&gt;F$230, $B180&lt;F$231), $B180&gt;F$232), F180, "")</f>
        <v>92.338999999999999</v>
      </c>
      <c r="CD180" s="2">
        <f>IF(OR(AND($B180&gt;G$230, $B180&lt;G$231), $B180&gt;G$232), G180, "")</f>
        <v>94.338999999999999</v>
      </c>
      <c r="CE180" s="2">
        <f>IF(OR(AND($B180&gt;H$230, $B180&lt;H$231), $B180&gt;H$232), H180, "")</f>
        <v>96.287999999999997</v>
      </c>
      <c r="CF180" s="2">
        <f>IF(OR(AND($B180&gt;I$230, $B180&lt;I$231), $B180&gt;I$232), I180, "")</f>
        <v>97.745999999999995</v>
      </c>
      <c r="CG180" s="2">
        <f>IF(OR(AND($B180&gt;J$230, $B180&lt;J$231), $B180&gt;J$232), J180, "")</f>
        <v>96.492000000000004</v>
      </c>
      <c r="CH180" s="2">
        <f>IF(OR(AND($B180&gt;K$230, $B180&lt;K$231), $B180&gt;K$232), K180, "")</f>
        <v>92.78</v>
      </c>
      <c r="CI180" s="2">
        <f>IF(OR(AND($B180&gt;L$230, $B180&lt;L$231), $B180&gt;L$232), L180, "")</f>
        <v>88.897999999999996</v>
      </c>
      <c r="CJ180" s="2">
        <f>IF(OR(AND($B180&gt;M$230, $B180&lt;M$231), $B180&gt;M$232), M180, "")</f>
        <v>82.153000000000006</v>
      </c>
      <c r="CK180" s="2">
        <f>IF(OR(AND($B180&gt;N$230, $B180&lt;N$231), $B180&gt;N$232), N180, "")</f>
        <v>74.229500000000002</v>
      </c>
      <c r="CL180" s="2">
        <f>IF(OR(AND($B180&gt;O$230, $B180&lt;O$231), $B180&gt;O$232), O180, "")</f>
        <v>64.698400000000007</v>
      </c>
      <c r="CO180" s="2">
        <f>BK$207*$B180+BK$209</f>
        <v>94.878581358467571</v>
      </c>
      <c r="CP180" s="2">
        <f>BL$207*$B180+BL$209</f>
        <v>96.439706337737888</v>
      </c>
      <c r="CQ180" s="2">
        <f>BM$207*$B180+BM$209</f>
        <v>96.267326028680316</v>
      </c>
      <c r="CR180" s="2">
        <f>BN$207*$B180+BN$209</f>
        <v>96.431455050373884</v>
      </c>
      <c r="CS180" s="2">
        <f>BO$207*$B180+BO$209</f>
        <v>98.285134099461459</v>
      </c>
      <c r="CT180" s="2">
        <f>BP$207*$B180+BP$209</f>
        <v>101.98182602538729</v>
      </c>
      <c r="CU180" s="2">
        <f>BQ$207*$B180+BQ$209</f>
        <v>104.65586153097432</v>
      </c>
      <c r="CV180" s="2">
        <f>BR$207*$B180+BR$209</f>
        <v>105.78020115846989</v>
      </c>
      <c r="CW180" s="2">
        <f>BS$207*$B180+BS$209</f>
        <v>102.19831132623334</v>
      </c>
      <c r="CX180" s="2">
        <f>BT$207*$B180+BT$209</f>
        <v>96.545095740361461</v>
      </c>
      <c r="CY180" s="2">
        <f>BU$207*$B180+BU$209</f>
        <v>90.443337265898776</v>
      </c>
      <c r="CZ180" s="2">
        <f>BV$207*$B180+BV$209</f>
        <v>81.482135325255584</v>
      </c>
      <c r="DA180" s="2">
        <f>BW$207*$B180+BW$209</f>
        <v>69.44726442953322</v>
      </c>
      <c r="DD180" s="2">
        <f>BZ$207*$B180+BZ$209</f>
        <v>87.082410467248948</v>
      </c>
      <c r="DE180" s="2">
        <f>CA$207*$B180+CA$209</f>
        <v>89.891469150742878</v>
      </c>
      <c r="DF180" s="2">
        <f>CB$207*$B180+CB$209</f>
        <v>91.981606975367185</v>
      </c>
      <c r="DG180" s="2">
        <f>CC$207*$B180+CC$209</f>
        <v>92.170334771495632</v>
      </c>
      <c r="DH180" s="2">
        <f>CD$207*$B180+CD$209</f>
        <v>94.103402876411579</v>
      </c>
      <c r="DI180" s="2">
        <f>CE$207*$B180+CE$209</f>
        <v>97.09194445059569</v>
      </c>
      <c r="DJ180" s="2">
        <f>CF$207*$B180+CF$209</f>
        <v>97.518382401648424</v>
      </c>
      <c r="DK180" s="2">
        <f>CG$207*$B180+CG$209</f>
        <v>97.052851886466073</v>
      </c>
      <c r="DL180" s="2">
        <f>CH$207*$B180+CH$209</f>
        <v>93.081479879105572</v>
      </c>
      <c r="DM180" s="2">
        <f>CI$207*$B180+CI$209</f>
        <v>88.872492914382775</v>
      </c>
      <c r="DN180" s="2">
        <f>CJ$207*$B180+CJ$209</f>
        <v>82.669071450435382</v>
      </c>
      <c r="DO180" s="2">
        <f>CK$207*$B180+CK$209</f>
        <v>74.589856513395247</v>
      </c>
      <c r="DP180" s="2">
        <f>CL$207*$B180+CL$209</f>
        <v>64.75860363211811</v>
      </c>
      <c r="DS180" s="2">
        <f>POWER(10,($B180-C$227)/C$228)/(1+POWER(10,($B180-C$227)/C$228))</f>
        <v>0.99852851710037505</v>
      </c>
      <c r="DT180" s="2">
        <f>POWER(10,($B180-D$227)/D$228)/(1+POWER(10,($B180-D$227)/D$228))</f>
        <v>0.99882713585626681</v>
      </c>
      <c r="DU180" s="2">
        <f>POWER(10,($B180-E$227)/E$228)/(1+POWER(10,($B180-E$227)/E$228))</f>
        <v>0.99886286303893523</v>
      </c>
      <c r="DV180" s="2">
        <f>POWER(10,($B180-F$227)/F$228)/(1+POWER(10,($B180-F$227)/F$228))</f>
        <v>0.99897944584403309</v>
      </c>
      <c r="DW180" s="2">
        <f>POWER(10,($B180-G$227)/G$228)/(1+POWER(10,($B180-G$227)/G$228))</f>
        <v>0.99892006612097795</v>
      </c>
      <c r="DX180" s="2">
        <f>POWER(10,($B180-H$227)/H$228)/(1+POWER(10,($B180-H$227)/H$228))</f>
        <v>0.99888407109831456</v>
      </c>
      <c r="DY180" s="2">
        <f>POWER(10,($B180-I$227)/I$228)/(1+POWER(10,($B180-I$227)/I$228))</f>
        <v>0.99894887313387615</v>
      </c>
      <c r="DZ180" s="2">
        <f>POWER(10,($B180-J$227)/J$228)/(1+POWER(10,($B180-J$227)/J$228))</f>
        <v>0.99891152536312955</v>
      </c>
      <c r="EA180" s="2">
        <f>POWER(10,($B180-K$227)/K$228)/(1+POWER(10,($B180-K$227)/K$228))</f>
        <v>0.99892903808315969</v>
      </c>
      <c r="EB180" s="2">
        <f>POWER(10,($B180-L$227)/L$228)/(1+POWER(10,($B180-L$227)/L$228))</f>
        <v>0.99888662186649479</v>
      </c>
      <c r="EC180" s="2">
        <f>POWER(10,($B180-M$227)/M$228)/(1+POWER(10,($B180-M$227)/M$228))</f>
        <v>0.99883660750692338</v>
      </c>
      <c r="ED180" s="2">
        <f>POWER(10,($B180-N$227)/N$228)/(1+POWER(10,($B180-N$227)/N$228))</f>
        <v>0.99902304719312551</v>
      </c>
      <c r="EE180" s="2">
        <f>POWER(10,($B180-O$227)/O$228)/(1+POWER(10,($B180-O$227)/O$228))</f>
        <v>0.99890123856898183</v>
      </c>
    </row>
    <row r="181" spans="2:135" x14ac:dyDescent="0.25">
      <c r="B181" s="2">
        <v>175</v>
      </c>
      <c r="C181">
        <v>87.241</v>
      </c>
      <c r="D181">
        <v>89.16</v>
      </c>
      <c r="E181">
        <v>91.593000000000004</v>
      </c>
      <c r="F181">
        <v>91.084999999999994</v>
      </c>
      <c r="G181">
        <v>94.102000000000004</v>
      </c>
      <c r="H181">
        <v>95.948999999999998</v>
      </c>
      <c r="I181">
        <v>97.745999999999995</v>
      </c>
      <c r="J181">
        <v>95.864000000000004</v>
      </c>
      <c r="K181">
        <v>92.22</v>
      </c>
      <c r="L181">
        <v>89.236999999999995</v>
      </c>
      <c r="M181">
        <v>83.102000000000004</v>
      </c>
      <c r="N181">
        <v>73.704899999999995</v>
      </c>
      <c r="O181">
        <v>63.904800000000002</v>
      </c>
      <c r="R181" s="5">
        <f>AV181+(C$209*_xlfn.NORM.DIST($B181,C$214*C$215+C$213,C$219*C$214,FALSE))+(C$211*_xlfn.NORM.DIST($B181,C$214*C$216+C$213,C$220*C$214,FALSE))+(C$210*_xlfn.NORM.DIST($B181,C$214*C$217+C$213,C$221*C$214,FALSE))+(C$212*_xlfn.NORM.DIST($B181,C$214*C$218+C$213,C$222*C$214,FALSE))</f>
        <v>87.011590527962682</v>
      </c>
      <c r="S181" s="5">
        <f>AW181+(D$209*_xlfn.NORM.DIST($B181,D$214*D$215+D$213,D$219*D$214,FALSE))+(D$211*_xlfn.NORM.DIST($B181,D$214*D$216+D$213,D$220*D$214,FALSE))+(D$210*_xlfn.NORM.DIST($B181,D$214*D$217+D$213,D$221*D$214,FALSE))+(D$212*_xlfn.NORM.DIST($B181,D$214*D$218+D$213,D$222*D$214,FALSE))</f>
        <v>89.830496088230774</v>
      </c>
      <c r="T181" s="5">
        <f>AX181+(E$209*_xlfn.NORM.DIST($B181,E$214*E$215+E$213,E$219*E$214,FALSE))+(E$211*_xlfn.NORM.DIST($B181,E$214*E$216+E$213,E$220*E$214,FALSE))+(E$210*_xlfn.NORM.DIST($B181,E$214*E$217+E$213,E$221*E$214,FALSE))+(E$212*_xlfn.NORM.DIST($B181,E$214*E$218+E$213,E$222*E$214,FALSE))</f>
        <v>91.933514364916689</v>
      </c>
      <c r="U181" s="5">
        <f>AY181+(F$209*_xlfn.NORM.DIST($B181,F$214*F$215+F$213,F$219*F$214,FALSE))+(F$211*_xlfn.NORM.DIST($B181,F$214*F$216+F$213,F$220*F$214,FALSE))+(F$210*_xlfn.NORM.DIST($B181,F$214*F$217+F$213,F$221*F$214,FALSE))+(F$212*_xlfn.NORM.DIST($B181,F$214*F$218+F$213,F$222*F$214,FALSE))</f>
        <v>92.122625453532336</v>
      </c>
      <c r="V181" s="5">
        <f>AZ181+(G$209*_xlfn.NORM.DIST($B181,G$214*G$215+G$213,G$219*G$214,FALSE))+(G$211*_xlfn.NORM.DIST($B181,G$214*G$216+G$213,G$220*G$214,FALSE))+(G$210*_xlfn.NORM.DIST($B181,G$214*G$217+G$213,G$221*G$214,FALSE))+(G$212*_xlfn.NORM.DIST($B181,G$214*G$218+G$213,G$222*G$214,FALSE))</f>
        <v>94.080293942207305</v>
      </c>
      <c r="W181" s="5">
        <f>BA181+(H$209*_xlfn.NORM.DIST($B181,H$214*H$215+H$213,H$219*H$214,FALSE))+(H$211*_xlfn.NORM.DIST($B181,H$214*H$216+H$213,H$220*H$214,FALSE))+(H$210*_xlfn.NORM.DIST($B181,H$214*H$217+H$213,H$221*H$214,FALSE))+(H$212*_xlfn.NORM.DIST($B181,H$214*H$218+H$213,H$222*H$214,FALSE))</f>
        <v>97.077289382400636</v>
      </c>
      <c r="X181" s="5">
        <f>BB181+(I$209*_xlfn.NORM.DIST($B181,I$214*I$215+I$213,I$219*I$214,FALSE))+(I$211*_xlfn.NORM.DIST($B181,I$214*I$216+I$213,I$220*I$214,FALSE))+(I$210*_xlfn.NORM.DIST($B181,I$214*I$217+I$213,I$221*I$214,FALSE))+(I$212*_xlfn.NORM.DIST($B181,I$214*I$218+I$213,I$222*I$214,FALSE))</f>
        <v>97.485741019293854</v>
      </c>
      <c r="Y181" s="5">
        <f>BC181+(J$209*_xlfn.NORM.DIST($B181,J$214*J$215+J$213,J$219*J$214,FALSE))+(J$211*_xlfn.NORM.DIST($B181,J$214*J$216+J$213,J$220*J$214,FALSE))+(J$210*_xlfn.NORM.DIST($B181,J$214*J$217+J$213,J$221*J$214,FALSE))+(J$212*_xlfn.NORM.DIST($B181,J$214*J$218+J$213,J$222*J$214,FALSE))</f>
        <v>97.008808246501616</v>
      </c>
      <c r="Z181" s="5">
        <f>BD181+(K$209*_xlfn.NORM.DIST($B181,K$214*K$215+K$213,K$219*K$214,FALSE))+(K$211*_xlfn.NORM.DIST($B181,K$214*K$216+K$213,K$220*K$214,FALSE))+(K$210*_xlfn.NORM.DIST($B181,K$214*K$217+K$213,K$221*K$214,FALSE))+(K$212*_xlfn.NORM.DIST($B181,K$214*K$218+K$213,K$222*K$214,FALSE))</f>
        <v>93.025440186522644</v>
      </c>
      <c r="AA181" s="5">
        <f>BE181+(L$209*_xlfn.NORM.DIST($B181,L$214*L$215+L$213,L$219*L$214,FALSE))+(L$211*_xlfn.NORM.DIST($B181,L$214*L$216+L$213,L$220*L$214,FALSE))+(L$210*_xlfn.NORM.DIST($B181,L$214*L$217+L$213,L$221*L$214,FALSE))+(L$212*_xlfn.NORM.DIST($B181,L$214*L$218+L$213,L$222*L$214,FALSE))</f>
        <v>88.82094973207937</v>
      </c>
      <c r="AB181" s="5">
        <f>BF181+(M$209*_xlfn.NORM.DIST($B181,M$214*M$215+M$213,M$219*M$214,FALSE))+(M$211*_xlfn.NORM.DIST($B181,M$214*M$216+M$213,M$220*M$214,FALSE))+(M$210*_xlfn.NORM.DIST($B181,M$214*M$217+M$213,M$221*M$214,FALSE))+(M$212*_xlfn.NORM.DIST($B181,M$214*M$218+M$213,M$222*M$214,FALSE))</f>
        <v>82.62262616483622</v>
      </c>
      <c r="AC181" s="5">
        <f>BG181+(N$209*_xlfn.NORM.DIST($B181,N$214*N$215+N$213,N$219*N$214,FALSE))+(N$211*_xlfn.NORM.DIST($B181,N$214*N$216+N$213,N$220*N$214,FALSE))+(N$210*_xlfn.NORM.DIST($B181,N$214*N$217+N$213,N$221*N$214,FALSE))+(N$212*_xlfn.NORM.DIST($B181,N$214*N$218+N$213,N$222*N$214,FALSE))</f>
        <v>74.556958346549294</v>
      </c>
      <c r="AD181" s="5">
        <f>BH181+(O$209*_xlfn.NORM.DIST($B181,O$214*O$215+O$213,O$219*O$214,FALSE))+(O$211*_xlfn.NORM.DIST($B181,O$214*O$216+O$213,O$220*O$214,FALSE))+(O$210*_xlfn.NORM.DIST($B181,O$214*O$217+O$213,O$221*O$214,FALSE))+(O$212*_xlfn.NORM.DIST($B181,O$214*O$218+O$213,O$222*O$214,FALSE))</f>
        <v>64.742032096943959</v>
      </c>
      <c r="AE181" s="5"/>
      <c r="AG181" s="5">
        <f t="shared" si="52"/>
        <v>0.2294094720373181</v>
      </c>
      <c r="AH181" s="5">
        <f t="shared" si="53"/>
        <v>-0.67049608823077733</v>
      </c>
      <c r="AI181" s="5">
        <f t="shared" si="54"/>
        <v>-0.34051436491668596</v>
      </c>
      <c r="AJ181" s="5">
        <f t="shared" si="55"/>
        <v>-1.0376254535323426</v>
      </c>
      <c r="AK181" s="5">
        <f t="shared" si="56"/>
        <v>2.170605779269863E-2</v>
      </c>
      <c r="AL181" s="5">
        <f t="shared" si="57"/>
        <v>-1.1282893824006379</v>
      </c>
      <c r="AM181" s="5">
        <f t="shared" si="58"/>
        <v>0.26025898070614062</v>
      </c>
      <c r="AN181" s="5">
        <f t="shared" si="59"/>
        <v>-1.1448082465016114</v>
      </c>
      <c r="AO181" s="5">
        <f t="shared" si="60"/>
        <v>-0.80544018652264526</v>
      </c>
      <c r="AP181" s="5">
        <f t="shared" si="61"/>
        <v>0.41605026792062461</v>
      </c>
      <c r="AQ181" s="5">
        <f t="shared" si="62"/>
        <v>0.47937383516378418</v>
      </c>
      <c r="AR181" s="5">
        <f t="shared" si="63"/>
        <v>-0.85205834654929902</v>
      </c>
      <c r="AS181" s="5">
        <f t="shared" si="64"/>
        <v>-0.83723209694395706</v>
      </c>
      <c r="AV181" s="2">
        <f t="shared" si="65"/>
        <v>87.011590526251993</v>
      </c>
      <c r="AW181" s="2">
        <f t="shared" si="66"/>
        <v>89.83048417151204</v>
      </c>
      <c r="AX181" s="2">
        <f t="shared" si="67"/>
        <v>91.933508883852753</v>
      </c>
      <c r="AY181" s="2">
        <f t="shared" si="68"/>
        <v>92.122622164150869</v>
      </c>
      <c r="AZ181" s="2">
        <f t="shared" si="69"/>
        <v>94.080277347778207</v>
      </c>
      <c r="BA181" s="2">
        <f t="shared" si="70"/>
        <v>97.077263205179676</v>
      </c>
      <c r="BB181" s="2">
        <f t="shared" si="71"/>
        <v>97.485728096519907</v>
      </c>
      <c r="BC181" s="2">
        <f t="shared" si="72"/>
        <v>97.0087813510697</v>
      </c>
      <c r="BD181" s="2">
        <f t="shared" si="73"/>
        <v>93.025380699447922</v>
      </c>
      <c r="BE181" s="2">
        <f t="shared" si="74"/>
        <v>88.820786627056407</v>
      </c>
      <c r="BF181" s="2">
        <f t="shared" si="75"/>
        <v>82.621724308783143</v>
      </c>
      <c r="BG181" s="2">
        <f t="shared" si="76"/>
        <v>74.556246667199858</v>
      </c>
      <c r="BH181" s="2">
        <f t="shared" si="77"/>
        <v>64.737414508935615</v>
      </c>
      <c r="BK181" s="2" t="str">
        <f>IF(OR($B181&lt;C$229, AND($B181&gt;C$230, $B181&lt;C$231)), C181, "")</f>
        <v/>
      </c>
      <c r="BL181" s="2" t="str">
        <f>IF(OR($B181&lt;D$229, AND($B181&gt;D$230, $B181&lt;D$231)), D181, "")</f>
        <v/>
      </c>
      <c r="BM181" s="2" t="str">
        <f>IF(OR($B181&lt;E$229, AND($B181&gt;E$230, $B181&lt;E$231)), E181, "")</f>
        <v/>
      </c>
      <c r="BN181" s="2" t="str">
        <f>IF(OR($B181&lt;F$229, AND($B181&gt;F$230, $B181&lt;F$231)), F181, "")</f>
        <v/>
      </c>
      <c r="BO181" s="2" t="str">
        <f>IF(OR($B181&lt;G$229, AND($B181&gt;G$230, $B181&lt;G$231)), G181, "")</f>
        <v/>
      </c>
      <c r="BP181" s="2" t="str">
        <f>IF(OR($B181&lt;H$229, AND($B181&gt;H$230, $B181&lt;H$231)), H181, "")</f>
        <v/>
      </c>
      <c r="BQ181" s="2" t="str">
        <f>IF(OR($B181&lt;I$229, AND($B181&gt;I$230, $B181&lt;I$231)), I181, "")</f>
        <v/>
      </c>
      <c r="BR181" s="2" t="str">
        <f>IF(OR($B181&lt;J$229, AND($B181&gt;J$230, $B181&lt;J$231)), J181, "")</f>
        <v/>
      </c>
      <c r="BS181" s="2" t="str">
        <f>IF(OR($B181&lt;K$229, AND($B181&gt;K$230, $B181&lt;K$231)), K181, "")</f>
        <v/>
      </c>
      <c r="BT181" s="2" t="str">
        <f>IF(OR($B181&lt;L$229, AND($B181&gt;L$230, $B181&lt;L$231)), L181, "")</f>
        <v/>
      </c>
      <c r="BU181" s="2" t="str">
        <f>IF(OR($B181&lt;M$229, AND($B181&gt;M$230, $B181&lt;M$231)), M181, "")</f>
        <v/>
      </c>
      <c r="BV181" s="2" t="str">
        <f>IF(OR($B181&lt;N$229, AND($B181&gt;N$230, $B181&lt;N$231)), N181, "")</f>
        <v/>
      </c>
      <c r="BW181" s="2" t="str">
        <f>IF(OR($B181&lt;O$229, AND($B181&gt;O$230, $B181&lt;O$231)), O181, "")</f>
        <v/>
      </c>
      <c r="BZ181" s="2">
        <f>IF(OR(AND($B181&gt;C$230, $B181&lt;C$231), $B181&gt;C$232), C181, "")</f>
        <v>87.241</v>
      </c>
      <c r="CA181" s="2">
        <f>IF(OR(AND($B181&gt;D$230, $B181&lt;D$231), $B181&gt;D$232), D181, "")</f>
        <v>89.16</v>
      </c>
      <c r="CB181" s="2">
        <f>IF(OR(AND($B181&gt;E$230, $B181&lt;E$231), $B181&gt;E$232), E181, "")</f>
        <v>91.593000000000004</v>
      </c>
      <c r="CC181" s="2">
        <f>IF(OR(AND($B181&gt;F$230, $B181&lt;F$231), $B181&gt;F$232), F181, "")</f>
        <v>91.084999999999994</v>
      </c>
      <c r="CD181" s="2">
        <f>IF(OR(AND($B181&gt;G$230, $B181&lt;G$231), $B181&gt;G$232), G181, "")</f>
        <v>94.102000000000004</v>
      </c>
      <c r="CE181" s="2">
        <f>IF(OR(AND($B181&gt;H$230, $B181&lt;H$231), $B181&gt;H$232), H181, "")</f>
        <v>95.948999999999998</v>
      </c>
      <c r="CF181" s="2">
        <f>IF(OR(AND($B181&gt;I$230, $B181&lt;I$231), $B181&gt;I$232), I181, "")</f>
        <v>97.745999999999995</v>
      </c>
      <c r="CG181" s="2">
        <f>IF(OR(AND($B181&gt;J$230, $B181&lt;J$231), $B181&gt;J$232), J181, "")</f>
        <v>95.864000000000004</v>
      </c>
      <c r="CH181" s="2">
        <f>IF(OR(AND($B181&gt;K$230, $B181&lt;K$231), $B181&gt;K$232), K181, "")</f>
        <v>92.22</v>
      </c>
      <c r="CI181" s="2">
        <f>IF(OR(AND($B181&gt;L$230, $B181&lt;L$231), $B181&gt;L$232), L181, "")</f>
        <v>89.236999999999995</v>
      </c>
      <c r="CJ181" s="2">
        <f>IF(OR(AND($B181&gt;M$230, $B181&lt;M$231), $B181&gt;M$232), M181, "")</f>
        <v>83.102000000000004</v>
      </c>
      <c r="CK181" s="2">
        <f>IF(OR(AND($B181&gt;N$230, $B181&lt;N$231), $B181&gt;N$232), N181, "")</f>
        <v>73.704899999999995</v>
      </c>
      <c r="CL181" s="2">
        <f>IF(OR(AND($B181&gt;O$230, $B181&lt;O$231), $B181&gt;O$232), O181, "")</f>
        <v>63.904800000000002</v>
      </c>
      <c r="CO181" s="2">
        <f>BK$207*$B181+BK$209</f>
        <v>94.893895595505398</v>
      </c>
      <c r="CP181" s="2">
        <f>BL$207*$B181+BL$209</f>
        <v>96.448116044805701</v>
      </c>
      <c r="CQ181" s="2">
        <f>BM$207*$B181+BM$209</f>
        <v>96.263851478302442</v>
      </c>
      <c r="CR181" s="2">
        <f>BN$207*$B181+BN$209</f>
        <v>96.429719869380506</v>
      </c>
      <c r="CS181" s="2">
        <f>BO$207*$B181+BO$209</f>
        <v>98.304217407580225</v>
      </c>
      <c r="CT181" s="2">
        <f>BP$207*$B181+BP$209</f>
        <v>102.01938891953159</v>
      </c>
      <c r="CU181" s="2">
        <f>BQ$207*$B181+BQ$209</f>
        <v>104.69979108525051</v>
      </c>
      <c r="CV181" s="2">
        <f>BR$207*$B181+BR$209</f>
        <v>105.83007295103265</v>
      </c>
      <c r="CW181" s="2">
        <f>BS$207*$B181+BS$209</f>
        <v>102.24061133087181</v>
      </c>
      <c r="CX181" s="2">
        <f>BT$207*$B181+BT$209</f>
        <v>96.575352029219331</v>
      </c>
      <c r="CY181" s="2">
        <f>BU$207*$B181+BU$209</f>
        <v>90.481013418649013</v>
      </c>
      <c r="CZ181" s="2">
        <f>BV$207*$B181+BV$209</f>
        <v>81.525570984585755</v>
      </c>
      <c r="DA181" s="2">
        <f>BW$207*$B181+BW$209</f>
        <v>69.478099441992711</v>
      </c>
      <c r="DD181" s="2">
        <f>BZ$207*$B181+BZ$209</f>
        <v>87.000996818537502</v>
      </c>
      <c r="DE181" s="2">
        <f>CA$207*$B181+CA$209</f>
        <v>89.823397211515967</v>
      </c>
      <c r="DF181" s="2">
        <f>CB$207*$B181+CB$209</f>
        <v>91.929012854208366</v>
      </c>
      <c r="DG181" s="2">
        <f>CC$207*$B181+CC$209</f>
        <v>92.118609209733336</v>
      </c>
      <c r="DH181" s="2">
        <f>CD$207*$B181+CD$209</f>
        <v>94.076112643440482</v>
      </c>
      <c r="DI181" s="2">
        <f>CE$207*$B181+CE$209</f>
        <v>97.072227790675981</v>
      </c>
      <c r="DJ181" s="2">
        <f>CF$207*$B181+CF$209</f>
        <v>97.478805136792957</v>
      </c>
      <c r="DK181" s="2">
        <f>CG$207*$B181+CG$209</f>
        <v>97.000014906960871</v>
      </c>
      <c r="DL181" s="2">
        <f>CH$207*$B181+CH$209</f>
        <v>93.016370267755605</v>
      </c>
      <c r="DM181" s="2">
        <f>CI$207*$B181+CI$209</f>
        <v>88.812903764504298</v>
      </c>
      <c r="DN181" s="2">
        <f>CJ$207*$B181+CJ$209</f>
        <v>82.613375681532276</v>
      </c>
      <c r="DO181" s="2">
        <f>CK$207*$B181+CK$209</f>
        <v>74.550030985700488</v>
      </c>
      <c r="DP181" s="2">
        <f>CL$207*$B181+CL$209</f>
        <v>64.732658726838665</v>
      </c>
      <c r="DS181" s="2">
        <f>POWER(10,($B181-C$227)/C$228)/(1+POWER(10,($B181-C$227)/C$228))</f>
        <v>0.99865781786719388</v>
      </c>
      <c r="DT181" s="2">
        <f>POWER(10,($B181-D$227)/D$228)/(1+POWER(10,($B181-D$227)/D$228))</f>
        <v>0.99893022478773663</v>
      </c>
      <c r="DU181" s="2">
        <f>POWER(10,($B181-E$227)/E$228)/(1+POWER(10,($B181-E$227)/E$228))</f>
        <v>0.99896281498937667</v>
      </c>
      <c r="DV181" s="2">
        <f>POWER(10,($B181-F$227)/F$228)/(1+POWER(10,($B181-F$227)/F$228))</f>
        <v>0.99906915996031054</v>
      </c>
      <c r="DW181" s="2">
        <f>POWER(10,($B181-G$227)/G$228)/(1+POWER(10,($B181-G$227)/G$228))</f>
        <v>0.99901499499893065</v>
      </c>
      <c r="DX181" s="2">
        <f>POWER(10,($B181-H$227)/H$228)/(1+POWER(10,($B181-H$227)/H$228))</f>
        <v>0.99898216080444069</v>
      </c>
      <c r="DY181" s="2">
        <f>POWER(10,($B181-I$227)/I$228)/(1+POWER(10,($B181-I$227)/I$228))</f>
        <v>0.99904127223396311</v>
      </c>
      <c r="DZ181" s="2">
        <f>POWER(10,($B181-J$227)/J$228)/(1+POWER(10,($B181-J$227)/J$228))</f>
        <v>0.99900720424881995</v>
      </c>
      <c r="EA181" s="2">
        <f>POWER(10,($B181-K$227)/K$228)/(1+POWER(10,($B181-K$227)/K$228))</f>
        <v>0.99902317907449878</v>
      </c>
      <c r="EB181" s="2">
        <f>POWER(10,($B181-L$227)/L$228)/(1+POWER(10,($B181-L$227)/L$228))</f>
        <v>0.99898448758905745</v>
      </c>
      <c r="EC181" s="2">
        <f>POWER(10,($B181-M$227)/M$228)/(1+POWER(10,($B181-M$227)/M$228))</f>
        <v>0.99893886481179961</v>
      </c>
      <c r="ED181" s="2">
        <f>POWER(10,($B181-N$227)/N$228)/(1+POWER(10,($B181-N$227)/N$228))</f>
        <v>0.99910893185325289</v>
      </c>
      <c r="EE181" s="2">
        <f>POWER(10,($B181-O$227)/O$228)/(1+POWER(10,($B181-O$227)/O$228))</f>
        <v>0.99899782077526367</v>
      </c>
    </row>
    <row r="182" spans="2:135" x14ac:dyDescent="0.25">
      <c r="B182" s="2">
        <v>176</v>
      </c>
      <c r="C182">
        <v>85.69</v>
      </c>
      <c r="D182">
        <v>88.96</v>
      </c>
      <c r="E182">
        <v>91.084999999999994</v>
      </c>
      <c r="F182">
        <v>91.948999999999998</v>
      </c>
      <c r="G182">
        <v>93.61</v>
      </c>
      <c r="H182">
        <v>97.355999999999995</v>
      </c>
      <c r="I182">
        <v>96.355999999999995</v>
      </c>
      <c r="J182">
        <v>96.796999999999997</v>
      </c>
      <c r="K182">
        <v>91.78</v>
      </c>
      <c r="L182">
        <v>88.067999999999998</v>
      </c>
      <c r="M182">
        <v>81.661000000000001</v>
      </c>
      <c r="N182">
        <v>74.065600000000003</v>
      </c>
      <c r="O182">
        <v>64.698400000000007</v>
      </c>
      <c r="R182" s="5">
        <f>AV182+(C$209*_xlfn.NORM.DIST($B182,C$214*C$215+C$213,C$219*C$214,FALSE))+(C$211*_xlfn.NORM.DIST($B182,C$214*C$216+C$213,C$220*C$214,FALSE))+(C$210*_xlfn.NORM.DIST($B182,C$214*C$217+C$213,C$221*C$214,FALSE))+(C$212*_xlfn.NORM.DIST($B182,C$214*C$218+C$213,C$222*C$214,FALSE))</f>
        <v>86.929364305098161</v>
      </c>
      <c r="S182" s="5">
        <f>AW182+(D$209*_xlfn.NORM.DIST($B182,D$214*D$215+D$213,D$219*D$214,FALSE))+(D$211*_xlfn.NORM.DIST($B182,D$214*D$216+D$213,D$220*D$214,FALSE))+(D$210*_xlfn.NORM.DIST($B182,D$214*D$217+D$213,D$221*D$214,FALSE))+(D$212*_xlfn.NORM.DIST($B182,D$214*D$218+D$213,D$222*D$214,FALSE))</f>
        <v>89.761867833010669</v>
      </c>
      <c r="T182" s="5">
        <f>AX182+(E$209*_xlfn.NORM.DIST($B182,E$214*E$215+E$213,E$219*E$214,FALSE))+(E$211*_xlfn.NORM.DIST($B182,E$214*E$216+E$213,E$220*E$214,FALSE))+(E$210*_xlfn.NORM.DIST($B182,E$214*E$217+E$213,E$221*E$214,FALSE))+(E$212*_xlfn.NORM.DIST($B182,E$214*E$218+E$213,E$222*E$214,FALSE))</f>
        <v>91.88056764244898</v>
      </c>
      <c r="U182" s="5">
        <f>AY182+(F$209*_xlfn.NORM.DIST($B182,F$214*F$215+F$213,F$219*F$214,FALSE))+(F$211*_xlfn.NORM.DIST($B182,F$214*F$216+F$213,F$220*F$214,FALSE))+(F$210*_xlfn.NORM.DIST($B182,F$214*F$217+F$213,F$221*F$214,FALSE))+(F$212*_xlfn.NORM.DIST($B182,F$214*F$218+F$213,F$222*F$214,FALSE))</f>
        <v>92.070587215186166</v>
      </c>
      <c r="V182" s="5">
        <f>AZ182+(G$209*_xlfn.NORM.DIST($B182,G$214*G$215+G$213,G$219*G$214,FALSE))+(G$211*_xlfn.NORM.DIST($B182,G$214*G$216+G$213,G$220*G$214,FALSE))+(G$210*_xlfn.NORM.DIST($B182,G$214*G$217+G$213,G$221*G$214,FALSE))+(G$212*_xlfn.NORM.DIST($B182,G$214*G$218+G$213,G$222*G$214,FALSE))</f>
        <v>94.052667854799978</v>
      </c>
      <c r="W182" s="5">
        <f>BA182+(H$209*_xlfn.NORM.DIST($B182,H$214*H$215+H$213,H$219*H$214,FALSE))+(H$211*_xlfn.NORM.DIST($B182,H$214*H$216+H$213,H$220*H$214,FALSE))+(H$210*_xlfn.NORM.DIST($B182,H$214*H$217+H$213,H$221*H$214,FALSE))+(H$212*_xlfn.NORM.DIST($B182,H$214*H$218+H$213,H$222*H$214,FALSE))</f>
        <v>97.05716526567619</v>
      </c>
      <c r="X182" s="5">
        <f>BB182+(I$209*_xlfn.NORM.DIST($B182,I$214*I$215+I$213,I$219*I$214,FALSE))+(I$211*_xlfn.NORM.DIST($B182,I$214*I$216+I$213,I$220*I$214,FALSE))+(I$210*_xlfn.NORM.DIST($B182,I$214*I$217+I$213,I$221*I$214,FALSE))+(I$212*_xlfn.NORM.DIST($B182,I$214*I$218+I$213,I$222*I$214,FALSE))</f>
        <v>97.44561909514502</v>
      </c>
      <c r="Y182" s="5">
        <f>BC182+(J$209*_xlfn.NORM.DIST($B182,J$214*J$215+J$213,J$219*J$214,FALSE))+(J$211*_xlfn.NORM.DIST($B182,J$214*J$216+J$213,J$220*J$214,FALSE))+(J$210*_xlfn.NORM.DIST($B182,J$214*J$217+J$213,J$221*J$214,FALSE))+(J$212*_xlfn.NORM.DIST($B182,J$214*J$218+J$213,J$222*J$214,FALSE))</f>
        <v>96.955275047606975</v>
      </c>
      <c r="Z182" s="5">
        <f>BD182+(K$209*_xlfn.NORM.DIST($B182,K$214*K$215+K$213,K$219*K$214,FALSE))+(K$211*_xlfn.NORM.DIST($B182,K$214*K$216+K$213,K$220*K$214,FALSE))+(K$210*_xlfn.NORM.DIST($B182,K$214*K$217+K$213,K$221*K$214,FALSE))+(K$212*_xlfn.NORM.DIST($B182,K$214*K$218+K$213,K$222*K$214,FALSE))</f>
        <v>92.959593804546543</v>
      </c>
      <c r="AA182" s="5">
        <f>BE182+(L$209*_xlfn.NORM.DIST($B182,L$214*L$215+L$213,L$219*L$214,FALSE))+(L$211*_xlfn.NORM.DIST($B182,L$214*L$216+L$213,L$220*L$214,FALSE))+(L$210*_xlfn.NORM.DIST($B182,L$214*L$217+L$213,L$221*L$214,FALSE))+(L$212*_xlfn.NORM.DIST($B182,L$214*L$218+L$213,L$222*L$214,FALSE))</f>
        <v>88.760642620746154</v>
      </c>
      <c r="AB182" s="5">
        <f>BF182+(M$209*_xlfn.NORM.DIST($B182,M$214*M$215+M$213,M$219*M$214,FALSE))+(M$211*_xlfn.NORM.DIST($B182,M$214*M$216+M$213,M$220*M$214,FALSE))+(M$210*_xlfn.NORM.DIST($B182,M$214*M$217+M$213,M$221*M$214,FALSE))+(M$212*_xlfn.NORM.DIST($B182,M$214*M$218+M$213,M$222*M$214,FALSE))</f>
        <v>82.565718535459098</v>
      </c>
      <c r="AC182" s="5">
        <f>BG182+(N$209*_xlfn.NORM.DIST($B182,N$214*N$215+N$213,N$219*N$214,FALSE))+(N$211*_xlfn.NORM.DIST($B182,N$214*N$216+N$213,N$220*N$214,FALSE))+(N$210*_xlfn.NORM.DIST($B182,N$214*N$217+N$213,N$221*N$214,FALSE))+(N$212*_xlfn.NORM.DIST($B182,N$214*N$218+N$213,N$222*N$214,FALSE))</f>
        <v>74.516208122842784</v>
      </c>
      <c r="AD182" s="5">
        <f>BH182+(O$209*_xlfn.NORM.DIST($B182,O$214*O$215+O$213,O$219*O$214,FALSE))+(O$211*_xlfn.NORM.DIST($B182,O$214*O$216+O$213,O$220*O$214,FALSE))+(O$210*_xlfn.NORM.DIST($B182,O$214*O$217+O$213,O$221*O$214,FALSE))+(O$212*_xlfn.NORM.DIST($B182,O$214*O$218+O$213,O$222*O$214,FALSE))</f>
        <v>64.713023010048659</v>
      </c>
      <c r="AE182" s="5"/>
      <c r="AG182" s="5">
        <f t="shared" si="52"/>
        <v>-1.2393643050981638</v>
      </c>
      <c r="AH182" s="5">
        <f t="shared" si="53"/>
        <v>-0.80186783301067521</v>
      </c>
      <c r="AI182" s="5">
        <f t="shared" si="54"/>
        <v>-0.79556764244898659</v>
      </c>
      <c r="AJ182" s="5">
        <f t="shared" si="55"/>
        <v>-0.12158721518616744</v>
      </c>
      <c r="AK182" s="5">
        <f t="shared" si="56"/>
        <v>-0.4426678547999785</v>
      </c>
      <c r="AL182" s="5">
        <f t="shared" si="57"/>
        <v>0.2988347343238047</v>
      </c>
      <c r="AM182" s="5">
        <f t="shared" si="58"/>
        <v>-1.0896190951450251</v>
      </c>
      <c r="AN182" s="5">
        <f t="shared" si="59"/>
        <v>-0.15827504760697764</v>
      </c>
      <c r="AO182" s="5">
        <f t="shared" si="60"/>
        <v>-1.1795938045465419</v>
      </c>
      <c r="AP182" s="5">
        <f t="shared" si="61"/>
        <v>-0.69264262074615601</v>
      </c>
      <c r="AQ182" s="5">
        <f t="shared" si="62"/>
        <v>-0.90471853545909653</v>
      </c>
      <c r="AR182" s="5">
        <f t="shared" si="63"/>
        <v>-0.45060812284278029</v>
      </c>
      <c r="AS182" s="5">
        <f t="shared" si="64"/>
        <v>-1.4623010048651963E-2</v>
      </c>
      <c r="AV182" s="2">
        <f t="shared" si="65"/>
        <v>86.929364304338506</v>
      </c>
      <c r="AW182" s="2">
        <f t="shared" si="66"/>
        <v>89.761863891152089</v>
      </c>
      <c r="AX182" s="2">
        <f t="shared" si="67"/>
        <v>91.88056600268294</v>
      </c>
      <c r="AY182" s="2">
        <f t="shared" si="68"/>
        <v>92.070586247798985</v>
      </c>
      <c r="AZ182" s="2">
        <f t="shared" si="69"/>
        <v>94.052662657787494</v>
      </c>
      <c r="BA182" s="2">
        <f t="shared" si="70"/>
        <v>97.057157070935361</v>
      </c>
      <c r="BB182" s="2">
        <f t="shared" si="71"/>
        <v>97.445615240939347</v>
      </c>
      <c r="BC182" s="2">
        <f t="shared" si="72"/>
        <v>96.955266722784941</v>
      </c>
      <c r="BD182" s="2">
        <f t="shared" si="73"/>
        <v>92.959574670504182</v>
      </c>
      <c r="BE182" s="2">
        <f t="shared" si="74"/>
        <v>88.760587731702387</v>
      </c>
      <c r="BF182" s="2">
        <f t="shared" si="75"/>
        <v>82.565385032835636</v>
      </c>
      <c r="BG182" s="2">
        <f t="shared" si="76"/>
        <v>74.515942340056938</v>
      </c>
      <c r="BH182" s="2">
        <f t="shared" si="77"/>
        <v>64.711103430210116</v>
      </c>
      <c r="BK182" s="2" t="str">
        <f>IF(OR($B182&lt;C$229, AND($B182&gt;C$230, $B182&lt;C$231)), C182, "")</f>
        <v/>
      </c>
      <c r="BL182" s="2" t="str">
        <f>IF(OR($B182&lt;D$229, AND($B182&gt;D$230, $B182&lt;D$231)), D182, "")</f>
        <v/>
      </c>
      <c r="BM182" s="2" t="str">
        <f>IF(OR($B182&lt;E$229, AND($B182&gt;E$230, $B182&lt;E$231)), E182, "")</f>
        <v/>
      </c>
      <c r="BN182" s="2" t="str">
        <f>IF(OR($B182&lt;F$229, AND($B182&gt;F$230, $B182&lt;F$231)), F182, "")</f>
        <v/>
      </c>
      <c r="BO182" s="2" t="str">
        <f>IF(OR($B182&lt;G$229, AND($B182&gt;G$230, $B182&lt;G$231)), G182, "")</f>
        <v/>
      </c>
      <c r="BP182" s="2" t="str">
        <f>IF(OR($B182&lt;H$229, AND($B182&gt;H$230, $B182&lt;H$231)), H182, "")</f>
        <v/>
      </c>
      <c r="BQ182" s="2" t="str">
        <f>IF(OR($B182&lt;I$229, AND($B182&gt;I$230, $B182&lt;I$231)), I182, "")</f>
        <v/>
      </c>
      <c r="BR182" s="2" t="str">
        <f>IF(OR($B182&lt;J$229, AND($B182&gt;J$230, $B182&lt;J$231)), J182, "")</f>
        <v/>
      </c>
      <c r="BS182" s="2" t="str">
        <f>IF(OR($B182&lt;K$229, AND($B182&gt;K$230, $B182&lt;K$231)), K182, "")</f>
        <v/>
      </c>
      <c r="BT182" s="2" t="str">
        <f>IF(OR($B182&lt;L$229, AND($B182&gt;L$230, $B182&lt;L$231)), L182, "")</f>
        <v/>
      </c>
      <c r="BU182" s="2" t="str">
        <f>IF(OR($B182&lt;M$229, AND($B182&gt;M$230, $B182&lt;M$231)), M182, "")</f>
        <v/>
      </c>
      <c r="BV182" s="2" t="str">
        <f>IF(OR($B182&lt;N$229, AND($B182&gt;N$230, $B182&lt;N$231)), N182, "")</f>
        <v/>
      </c>
      <c r="BW182" s="2" t="str">
        <f>IF(OR($B182&lt;O$229, AND($B182&gt;O$230, $B182&lt;O$231)), O182, "")</f>
        <v/>
      </c>
      <c r="BZ182" s="2">
        <f>IF(OR(AND($B182&gt;C$230, $B182&lt;C$231), $B182&gt;C$232), C182, "")</f>
        <v>85.69</v>
      </c>
      <c r="CA182" s="2">
        <f>IF(OR(AND($B182&gt;D$230, $B182&lt;D$231), $B182&gt;D$232), D182, "")</f>
        <v>88.96</v>
      </c>
      <c r="CB182" s="2">
        <f>IF(OR(AND($B182&gt;E$230, $B182&lt;E$231), $B182&gt;E$232), E182, "")</f>
        <v>91.084999999999994</v>
      </c>
      <c r="CC182" s="2">
        <f>IF(OR(AND($B182&gt;F$230, $B182&lt;F$231), $B182&gt;F$232), F182, "")</f>
        <v>91.948999999999998</v>
      </c>
      <c r="CD182" s="2">
        <f>IF(OR(AND($B182&gt;G$230, $B182&lt;G$231), $B182&gt;G$232), G182, "")</f>
        <v>93.61</v>
      </c>
      <c r="CE182" s="2">
        <f>IF(OR(AND($B182&gt;H$230, $B182&lt;H$231), $B182&gt;H$232), H182, "")</f>
        <v>97.355999999999995</v>
      </c>
      <c r="CF182" s="2">
        <f>IF(OR(AND($B182&gt;I$230, $B182&lt;I$231), $B182&gt;I$232), I182, "")</f>
        <v>96.355999999999995</v>
      </c>
      <c r="CG182" s="2">
        <f>IF(OR(AND($B182&gt;J$230, $B182&lt;J$231), $B182&gt;J$232), J182, "")</f>
        <v>96.796999999999997</v>
      </c>
      <c r="CH182" s="2">
        <f>IF(OR(AND($B182&gt;K$230, $B182&lt;K$231), $B182&gt;K$232), K182, "")</f>
        <v>91.78</v>
      </c>
      <c r="CI182" s="2">
        <f>IF(OR(AND($B182&gt;L$230, $B182&lt;L$231), $B182&gt;L$232), L182, "")</f>
        <v>88.067999999999998</v>
      </c>
      <c r="CJ182" s="2">
        <f>IF(OR(AND($B182&gt;M$230, $B182&lt;M$231), $B182&gt;M$232), M182, "")</f>
        <v>81.661000000000001</v>
      </c>
      <c r="CK182" s="2">
        <f>IF(OR(AND($B182&gt;N$230, $B182&lt;N$231), $B182&gt;N$232), N182, "")</f>
        <v>74.065600000000003</v>
      </c>
      <c r="CL182" s="2">
        <f>IF(OR(AND($B182&gt;O$230, $B182&lt;O$231), $B182&gt;O$232), O182, "")</f>
        <v>64.698400000000007</v>
      </c>
      <c r="CO182" s="2">
        <f>BK$207*$B182+BK$209</f>
        <v>94.909209832543212</v>
      </c>
      <c r="CP182" s="2">
        <f>BL$207*$B182+BL$209</f>
        <v>96.456525751873528</v>
      </c>
      <c r="CQ182" s="2">
        <f>BM$207*$B182+BM$209</f>
        <v>96.260376927924568</v>
      </c>
      <c r="CR182" s="2">
        <f>BN$207*$B182+BN$209</f>
        <v>96.427984688387127</v>
      </c>
      <c r="CS182" s="2">
        <f>BO$207*$B182+BO$209</f>
        <v>98.323300715698977</v>
      </c>
      <c r="CT182" s="2">
        <f>BP$207*$B182+BP$209</f>
        <v>102.05695181367588</v>
      </c>
      <c r="CU182" s="2">
        <f>BQ$207*$B182+BQ$209</f>
        <v>104.74372063952671</v>
      </c>
      <c r="CV182" s="2">
        <f>BR$207*$B182+BR$209</f>
        <v>105.8799447435954</v>
      </c>
      <c r="CW182" s="2">
        <f>BS$207*$B182+BS$209</f>
        <v>102.28291133551029</v>
      </c>
      <c r="CX182" s="2">
        <f>BT$207*$B182+BT$209</f>
        <v>96.605608318077202</v>
      </c>
      <c r="CY182" s="2">
        <f>BU$207*$B182+BU$209</f>
        <v>90.51868957139925</v>
      </c>
      <c r="CZ182" s="2">
        <f>BV$207*$B182+BV$209</f>
        <v>81.569006643915912</v>
      </c>
      <c r="DA182" s="2">
        <f>BW$207*$B182+BW$209</f>
        <v>69.508934454452202</v>
      </c>
      <c r="DD182" s="2">
        <f>BZ$207*$B182+BZ$209</f>
        <v>86.919583169826069</v>
      </c>
      <c r="DE182" s="2">
        <f>CA$207*$B182+CA$209</f>
        <v>89.755325272289056</v>
      </c>
      <c r="DF182" s="2">
        <f>CB$207*$B182+CB$209</f>
        <v>91.876418733049562</v>
      </c>
      <c r="DG182" s="2">
        <f>CC$207*$B182+CC$209</f>
        <v>92.066883647971054</v>
      </c>
      <c r="DH182" s="2">
        <f>CD$207*$B182+CD$209</f>
        <v>94.048822410469384</v>
      </c>
      <c r="DI182" s="2">
        <f>CE$207*$B182+CE$209</f>
        <v>97.052511130756287</v>
      </c>
      <c r="DJ182" s="2">
        <f>CF$207*$B182+CF$209</f>
        <v>97.43922787193749</v>
      </c>
      <c r="DK182" s="2">
        <f>CG$207*$B182+CG$209</f>
        <v>96.947177927455684</v>
      </c>
      <c r="DL182" s="2">
        <f>CH$207*$B182+CH$209</f>
        <v>92.951260656405637</v>
      </c>
      <c r="DM182" s="2">
        <f>CI$207*$B182+CI$209</f>
        <v>88.753314614625822</v>
      </c>
      <c r="DN182" s="2">
        <f>CJ$207*$B182+CJ$209</f>
        <v>82.557679912629169</v>
      </c>
      <c r="DO182" s="2">
        <f>CK$207*$B182+CK$209</f>
        <v>74.510205458005743</v>
      </c>
      <c r="DP182" s="2">
        <f>CL$207*$B182+CL$209</f>
        <v>64.706713821559219</v>
      </c>
      <c r="DS182" s="2">
        <f>POWER(10,($B182-C$227)/C$228)/(1+POWER(10,($B182-C$227)/C$228))</f>
        <v>0.99877577076810464</v>
      </c>
      <c r="DT182" s="2">
        <f>POWER(10,($B182-D$227)/D$228)/(1+POWER(10,($B182-D$227)/D$228))</f>
        <v>0.99902426156582635</v>
      </c>
      <c r="DU182" s="2">
        <f>POWER(10,($B182-E$227)/E$228)/(1+POWER(10,($B182-E$227)/E$228))</f>
        <v>0.99905398969401116</v>
      </c>
      <c r="DV182" s="2">
        <f>POWER(10,($B182-F$227)/F$228)/(1+POWER(10,($B182-F$227)/F$228))</f>
        <v>0.9991509942572715</v>
      </c>
      <c r="DW182" s="2">
        <f>POWER(10,($B182-G$227)/G$228)/(1+POWER(10,($B182-G$227)/G$228))</f>
        <v>0.99910158689695394</v>
      </c>
      <c r="DX182" s="2">
        <f>POWER(10,($B182-H$227)/H$228)/(1+POWER(10,($B182-H$227)/H$228))</f>
        <v>0.99907163647779029</v>
      </c>
      <c r="DY182" s="2">
        <f>POWER(10,($B182-I$227)/I$228)/(1+POWER(10,($B182-I$227)/I$228))</f>
        <v>0.99912555611935072</v>
      </c>
      <c r="DZ182" s="2">
        <f>POWER(10,($B182-J$227)/J$228)/(1+POWER(10,($B182-J$227)/J$228))</f>
        <v>0.99909448041175386</v>
      </c>
      <c r="EA182" s="2">
        <f>POWER(10,($B182-K$227)/K$228)/(1+POWER(10,($B182-K$227)/K$228))</f>
        <v>0.9991090521511744</v>
      </c>
      <c r="EB182" s="2">
        <f>POWER(10,($B182-L$227)/L$228)/(1+POWER(10,($B182-L$227)/L$228))</f>
        <v>0.99907375891029515</v>
      </c>
      <c r="EC182" s="2">
        <f>POWER(10,($B182-M$227)/M$228)/(1+POWER(10,($B182-M$227)/M$228))</f>
        <v>0.99903214283906994</v>
      </c>
      <c r="ED182" s="2">
        <f>POWER(10,($B182-N$227)/N$228)/(1+POWER(10,($B182-N$227)/N$228))</f>
        <v>0.99918727247019767</v>
      </c>
      <c r="EE182" s="2">
        <f>POWER(10,($B182-O$227)/O$228)/(1+POWER(10,($B182-O$227)/O$228))</f>
        <v>0.99908592107975336</v>
      </c>
    </row>
    <row r="183" spans="2:135" x14ac:dyDescent="0.25">
      <c r="B183" s="2">
        <v>177</v>
      </c>
      <c r="C183">
        <v>87.5</v>
      </c>
      <c r="D183">
        <v>89.82</v>
      </c>
      <c r="E183">
        <v>92.813999999999993</v>
      </c>
      <c r="F183">
        <v>92.474999999999994</v>
      </c>
      <c r="G183">
        <v>92.338999999999999</v>
      </c>
      <c r="H183">
        <v>96.61</v>
      </c>
      <c r="I183">
        <v>98.236999999999995</v>
      </c>
      <c r="J183">
        <v>97</v>
      </c>
      <c r="K183">
        <v>93.153000000000006</v>
      </c>
      <c r="L183">
        <v>89.525000000000006</v>
      </c>
      <c r="M183">
        <v>81.897999999999996</v>
      </c>
      <c r="N183">
        <v>74.459000000000003</v>
      </c>
      <c r="O183">
        <v>64.603200000000001</v>
      </c>
      <c r="R183" s="5">
        <f>AV183+(C$209*_xlfn.NORM.DIST($B183,C$214*C$215+C$213,C$219*C$214,FALSE))+(C$211*_xlfn.NORM.DIST($B183,C$214*C$216+C$213,C$220*C$214,FALSE))+(C$210*_xlfn.NORM.DIST($B183,C$214*C$217+C$213,C$221*C$214,FALSE))+(C$212*_xlfn.NORM.DIST($B183,C$214*C$218+C$213,C$222*C$214,FALSE))</f>
        <v>86.847198992460633</v>
      </c>
      <c r="S183" s="5">
        <f>AW183+(D$209*_xlfn.NORM.DIST($B183,D$214*D$215+D$213,D$219*D$214,FALSE))+(D$211*_xlfn.NORM.DIST($B183,D$214*D$216+D$213,D$220*D$214,FALSE))+(D$210*_xlfn.NORM.DIST($B183,D$214*D$217+D$213,D$221*D$214,FALSE))+(D$212*_xlfn.NORM.DIST($B183,D$214*D$218+D$213,D$222*D$214,FALSE))</f>
        <v>89.693286440610493</v>
      </c>
      <c r="T183" s="5">
        <f>AX183+(E$209*_xlfn.NORM.DIST($B183,E$214*E$215+E$213,E$219*E$214,FALSE))+(E$211*_xlfn.NORM.DIST($B183,E$214*E$216+E$213,E$220*E$214,FALSE))+(E$210*_xlfn.NORM.DIST($B183,E$214*E$217+E$213,E$221*E$214,FALSE))+(E$212*_xlfn.NORM.DIST($B183,E$214*E$218+E$213,E$222*E$214,FALSE))</f>
        <v>91.8276501296031</v>
      </c>
      <c r="U183" s="5">
        <f>AY183+(F$209*_xlfn.NORM.DIST($B183,F$214*F$215+F$213,F$219*F$214,FALSE))+(F$211*_xlfn.NORM.DIST($B183,F$214*F$216+F$213,F$220*F$214,FALSE))+(F$210*_xlfn.NORM.DIST($B183,F$214*F$217+F$213,F$221*F$214,FALSE))+(F$212*_xlfn.NORM.DIST($B183,F$214*F$218+F$213,F$222*F$214,FALSE))</f>
        <v>92.01857413034449</v>
      </c>
      <c r="V183" s="5">
        <f>AZ183+(G$209*_xlfn.NORM.DIST($B183,G$214*G$215+G$213,G$219*G$214,FALSE))+(G$211*_xlfn.NORM.DIST($B183,G$214*G$216+G$213,G$220*G$214,FALSE))+(G$210*_xlfn.NORM.DIST($B183,G$214*G$217+G$213,G$221*G$214,FALSE))+(G$212*_xlfn.NORM.DIST($B183,G$214*G$218+G$213,G$222*G$214,FALSE))</f>
        <v>94.025074347223153</v>
      </c>
      <c r="W183" s="5">
        <f>BA183+(H$209*_xlfn.NORM.DIST($B183,H$214*H$215+H$213,H$219*H$214,FALSE))+(H$211*_xlfn.NORM.DIST($B183,H$214*H$216+H$213,H$220*H$214,FALSE))+(H$210*_xlfn.NORM.DIST($B183,H$214*H$217+H$213,H$221*H$214,FALSE))+(H$212*_xlfn.NORM.DIST($B183,H$214*H$218+H$213,H$222*H$214,FALSE))</f>
        <v>97.037082902071973</v>
      </c>
      <c r="X183" s="5">
        <f>BB183+(I$209*_xlfn.NORM.DIST($B183,I$214*I$215+I$213,I$219*I$214,FALSE))+(I$211*_xlfn.NORM.DIST($B183,I$214*I$216+I$213,I$220*I$214,FALSE))+(I$210*_xlfn.NORM.DIST($B183,I$214*I$217+I$213,I$221*I$214,FALSE))+(I$212*_xlfn.NORM.DIST($B183,I$214*I$218+I$213,I$222*I$214,FALSE))</f>
        <v>97.405544098442363</v>
      </c>
      <c r="Y183" s="5">
        <f>BC183+(J$209*_xlfn.NORM.DIST($B183,J$214*J$215+J$213,J$219*J$214,FALSE))+(J$211*_xlfn.NORM.DIST($B183,J$214*J$216+J$213,J$220*J$214,FALSE))+(J$210*_xlfn.NORM.DIST($B183,J$214*J$217+J$213,J$221*J$214,FALSE))+(J$212*_xlfn.NORM.DIST($B183,J$214*J$218+J$213,J$222*J$214,FALSE))</f>
        <v>96.901805879856823</v>
      </c>
      <c r="Z183" s="5">
        <f>BD183+(K$209*_xlfn.NORM.DIST($B183,K$214*K$215+K$213,K$219*K$214,FALSE))+(K$211*_xlfn.NORM.DIST($B183,K$214*K$216+K$213,K$220*K$214,FALSE))+(K$210*_xlfn.NORM.DIST($B183,K$214*K$217+K$213,K$221*K$214,FALSE))+(K$212*_xlfn.NORM.DIST($B183,K$214*K$218+K$213,K$222*K$214,FALSE))</f>
        <v>92.893827241518309</v>
      </c>
      <c r="AA183" s="5">
        <f>BE183+(L$209*_xlfn.NORM.DIST($B183,L$214*L$215+L$213,L$219*L$214,FALSE))+(L$211*_xlfn.NORM.DIST($B183,L$214*L$216+L$213,L$220*L$214,FALSE))+(L$210*_xlfn.NORM.DIST($B183,L$214*L$217+L$213,L$221*L$214,FALSE))+(L$212*_xlfn.NORM.DIST($B183,L$214*L$218+L$213,L$222*L$214,FALSE))</f>
        <v>88.700452626823662</v>
      </c>
      <c r="AB183" s="5">
        <f>BF183+(M$209*_xlfn.NORM.DIST($B183,M$214*M$215+M$213,M$219*M$214,FALSE))+(M$211*_xlfn.NORM.DIST($B183,M$214*M$216+M$213,M$220*M$214,FALSE))+(M$210*_xlfn.NORM.DIST($B183,M$214*M$217+M$213,M$221*M$214,FALSE))+(M$212*_xlfn.NORM.DIST($B183,M$214*M$218+M$213,M$222*M$214,FALSE))</f>
        <v>82.509211655634743</v>
      </c>
      <c r="AC183" s="5">
        <f>BG183+(N$209*_xlfn.NORM.DIST($B183,N$214*N$215+N$213,N$219*N$214,FALSE))+(N$211*_xlfn.NORM.DIST($B183,N$214*N$216+N$213,N$220*N$214,FALSE))+(N$210*_xlfn.NORM.DIST($B183,N$214*N$217+N$213,N$221*N$214,FALSE))+(N$212*_xlfn.NORM.DIST($B183,N$214*N$218+N$213,N$222*N$214,FALSE))</f>
        <v>74.475768685604336</v>
      </c>
      <c r="AD183" s="5">
        <f>BH183+(O$209*_xlfn.NORM.DIST($B183,O$214*O$215+O$213,O$219*O$214,FALSE))+(O$211*_xlfn.NORM.DIST($B183,O$214*O$216+O$213,O$220*O$214,FALSE))+(O$210*_xlfn.NORM.DIST($B183,O$214*O$217+O$213,O$221*O$214,FALSE))+(O$212*_xlfn.NORM.DIST($B183,O$214*O$218+O$213,O$222*O$214,FALSE))</f>
        <v>64.685580645231241</v>
      </c>
      <c r="AE183" s="5"/>
      <c r="AG183" s="5">
        <f t="shared" si="52"/>
        <v>0.65280100753936665</v>
      </c>
      <c r="AH183" s="5">
        <f t="shared" si="53"/>
        <v>0.12671355938950057</v>
      </c>
      <c r="AI183" s="5">
        <f t="shared" si="54"/>
        <v>0.98634987039689292</v>
      </c>
      <c r="AJ183" s="5">
        <f t="shared" si="55"/>
        <v>0.45642586965550436</v>
      </c>
      <c r="AK183" s="5">
        <f t="shared" si="56"/>
        <v>-1.6860743472231547</v>
      </c>
      <c r="AL183" s="5">
        <f t="shared" si="57"/>
        <v>-0.42708290207197308</v>
      </c>
      <c r="AM183" s="5">
        <f t="shared" si="58"/>
        <v>0.83145590155763216</v>
      </c>
      <c r="AN183" s="5">
        <f t="shared" si="59"/>
        <v>9.8194120143176633E-2</v>
      </c>
      <c r="AO183" s="5">
        <f t="shared" si="60"/>
        <v>0.25917275848169652</v>
      </c>
      <c r="AP183" s="5">
        <f t="shared" si="61"/>
        <v>0.82454737317634397</v>
      </c>
      <c r="AQ183" s="5">
        <f t="shared" si="62"/>
        <v>-0.61121165563474733</v>
      </c>
      <c r="AR183" s="5">
        <f t="shared" si="63"/>
        <v>-1.67686856043332E-2</v>
      </c>
      <c r="AS183" s="5">
        <f t="shared" si="64"/>
        <v>-8.2380645231239669E-2</v>
      </c>
      <c r="AV183" s="2">
        <f t="shared" si="65"/>
        <v>86.84719899213944</v>
      </c>
      <c r="AW183" s="2">
        <f t="shared" si="66"/>
        <v>89.693285201997668</v>
      </c>
      <c r="AX183" s="2">
        <f t="shared" si="67"/>
        <v>91.827649664115611</v>
      </c>
      <c r="AY183" s="2">
        <f t="shared" si="68"/>
        <v>92.018573860229054</v>
      </c>
      <c r="AZ183" s="2">
        <f t="shared" si="69"/>
        <v>94.025072801306706</v>
      </c>
      <c r="BA183" s="2">
        <f t="shared" si="70"/>
        <v>97.037080466059493</v>
      </c>
      <c r="BB183" s="2">
        <f t="shared" si="71"/>
        <v>97.405543007097393</v>
      </c>
      <c r="BC183" s="2">
        <f t="shared" si="72"/>
        <v>96.901803432938635</v>
      </c>
      <c r="BD183" s="2">
        <f t="shared" si="73"/>
        <v>92.893821393462858</v>
      </c>
      <c r="BE183" s="2">
        <f t="shared" si="74"/>
        <v>88.700435069392185</v>
      </c>
      <c r="BF183" s="2">
        <f t="shared" si="75"/>
        <v>82.509094321424783</v>
      </c>
      <c r="BG183" s="2">
        <f t="shared" si="76"/>
        <v>74.475674122070217</v>
      </c>
      <c r="BH183" s="2">
        <f t="shared" si="77"/>
        <v>64.684819947342248</v>
      </c>
      <c r="BK183" s="2" t="str">
        <f>IF(OR($B183&lt;C$229, AND($B183&gt;C$230, $B183&lt;C$231)), C183, "")</f>
        <v/>
      </c>
      <c r="BL183" s="2" t="str">
        <f>IF(OR($B183&lt;D$229, AND($B183&gt;D$230, $B183&lt;D$231)), D183, "")</f>
        <v/>
      </c>
      <c r="BM183" s="2" t="str">
        <f>IF(OR($B183&lt;E$229, AND($B183&gt;E$230, $B183&lt;E$231)), E183, "")</f>
        <v/>
      </c>
      <c r="BN183" s="2" t="str">
        <f>IF(OR($B183&lt;F$229, AND($B183&gt;F$230, $B183&lt;F$231)), F183, "")</f>
        <v/>
      </c>
      <c r="BO183" s="2" t="str">
        <f>IF(OR($B183&lt;G$229, AND($B183&gt;G$230, $B183&lt;G$231)), G183, "")</f>
        <v/>
      </c>
      <c r="BP183" s="2" t="str">
        <f>IF(OR($B183&lt;H$229, AND($B183&gt;H$230, $B183&lt;H$231)), H183, "")</f>
        <v/>
      </c>
      <c r="BQ183" s="2" t="str">
        <f>IF(OR($B183&lt;I$229, AND($B183&gt;I$230, $B183&lt;I$231)), I183, "")</f>
        <v/>
      </c>
      <c r="BR183" s="2" t="str">
        <f>IF(OR($B183&lt;J$229, AND($B183&gt;J$230, $B183&lt;J$231)), J183, "")</f>
        <v/>
      </c>
      <c r="BS183" s="2" t="str">
        <f>IF(OR($B183&lt;K$229, AND($B183&gt;K$230, $B183&lt;K$231)), K183, "")</f>
        <v/>
      </c>
      <c r="BT183" s="2" t="str">
        <f>IF(OR($B183&lt;L$229, AND($B183&gt;L$230, $B183&lt;L$231)), L183, "")</f>
        <v/>
      </c>
      <c r="BU183" s="2" t="str">
        <f>IF(OR($B183&lt;M$229, AND($B183&gt;M$230, $B183&lt;M$231)), M183, "")</f>
        <v/>
      </c>
      <c r="BV183" s="2" t="str">
        <f>IF(OR($B183&lt;N$229, AND($B183&gt;N$230, $B183&lt;N$231)), N183, "")</f>
        <v/>
      </c>
      <c r="BW183" s="2" t="str">
        <f>IF(OR($B183&lt;O$229, AND($B183&gt;O$230, $B183&lt;O$231)), O183, "")</f>
        <v/>
      </c>
      <c r="BZ183" s="2">
        <f>IF(OR(AND($B183&gt;C$230, $B183&lt;C$231), $B183&gt;C$232), C183, "")</f>
        <v>87.5</v>
      </c>
      <c r="CA183" s="2">
        <f>IF(OR(AND($B183&gt;D$230, $B183&lt;D$231), $B183&gt;D$232), D183, "")</f>
        <v>89.82</v>
      </c>
      <c r="CB183" s="2">
        <f>IF(OR(AND($B183&gt;E$230, $B183&lt;E$231), $B183&gt;E$232), E183, "")</f>
        <v>92.813999999999993</v>
      </c>
      <c r="CC183" s="2">
        <f>IF(OR(AND($B183&gt;F$230, $B183&lt;F$231), $B183&gt;F$232), F183, "")</f>
        <v>92.474999999999994</v>
      </c>
      <c r="CD183" s="2">
        <f>IF(OR(AND($B183&gt;G$230, $B183&lt;G$231), $B183&gt;G$232), G183, "")</f>
        <v>92.338999999999999</v>
      </c>
      <c r="CE183" s="2">
        <f>IF(OR(AND($B183&gt;H$230, $B183&lt;H$231), $B183&gt;H$232), H183, "")</f>
        <v>96.61</v>
      </c>
      <c r="CF183" s="2">
        <f>IF(OR(AND($B183&gt;I$230, $B183&lt;I$231), $B183&gt;I$232), I183, "")</f>
        <v>98.236999999999995</v>
      </c>
      <c r="CG183" s="2">
        <f>IF(OR(AND($B183&gt;J$230, $B183&lt;J$231), $B183&gt;J$232), J183, "")</f>
        <v>97</v>
      </c>
      <c r="CH183" s="2">
        <f>IF(OR(AND($B183&gt;K$230, $B183&lt;K$231), $B183&gt;K$232), K183, "")</f>
        <v>93.153000000000006</v>
      </c>
      <c r="CI183" s="2">
        <f>IF(OR(AND($B183&gt;L$230, $B183&lt;L$231), $B183&gt;L$232), L183, "")</f>
        <v>89.525000000000006</v>
      </c>
      <c r="CJ183" s="2">
        <f>IF(OR(AND($B183&gt;M$230, $B183&lt;M$231), $B183&gt;M$232), M183, "")</f>
        <v>81.897999999999996</v>
      </c>
      <c r="CK183" s="2">
        <f>IF(OR(AND($B183&gt;N$230, $B183&lt;N$231), $B183&gt;N$232), N183, "")</f>
        <v>74.459000000000003</v>
      </c>
      <c r="CL183" s="2">
        <f>IF(OR(AND($B183&gt;O$230, $B183&lt;O$231), $B183&gt;O$232), O183, "")</f>
        <v>64.603200000000001</v>
      </c>
      <c r="CO183" s="2">
        <f>BK$207*$B183+BK$209</f>
        <v>94.924524069581039</v>
      </c>
      <c r="CP183" s="2">
        <f>BL$207*$B183+BL$209</f>
        <v>96.464935458941341</v>
      </c>
      <c r="CQ183" s="2">
        <f>BM$207*$B183+BM$209</f>
        <v>96.256902377546709</v>
      </c>
      <c r="CR183" s="2">
        <f>BN$207*$B183+BN$209</f>
        <v>96.426249507393749</v>
      </c>
      <c r="CS183" s="2">
        <f>BO$207*$B183+BO$209</f>
        <v>98.342384023817743</v>
      </c>
      <c r="CT183" s="2">
        <f>BP$207*$B183+BP$209</f>
        <v>102.09451470782018</v>
      </c>
      <c r="CU183" s="2">
        <f>BQ$207*$B183+BQ$209</f>
        <v>104.7876501938029</v>
      </c>
      <c r="CV183" s="2">
        <f>BR$207*$B183+BR$209</f>
        <v>105.92981653615816</v>
      </c>
      <c r="CW183" s="2">
        <f>BS$207*$B183+BS$209</f>
        <v>102.32521134014877</v>
      </c>
      <c r="CX183" s="2">
        <f>BT$207*$B183+BT$209</f>
        <v>96.635864606935073</v>
      </c>
      <c r="CY183" s="2">
        <f>BU$207*$B183+BU$209</f>
        <v>90.556365724149487</v>
      </c>
      <c r="CZ183" s="2">
        <f>BV$207*$B183+BV$209</f>
        <v>81.612442303246084</v>
      </c>
      <c r="DA183" s="2">
        <f>BW$207*$B183+BW$209</f>
        <v>69.539769466911679</v>
      </c>
      <c r="DD183" s="2">
        <f>BZ$207*$B183+BZ$209</f>
        <v>86.838169521114622</v>
      </c>
      <c r="DE183" s="2">
        <f>CA$207*$B183+CA$209</f>
        <v>89.687253333062145</v>
      </c>
      <c r="DF183" s="2">
        <f>CB$207*$B183+CB$209</f>
        <v>91.823824611890757</v>
      </c>
      <c r="DG183" s="2">
        <f>CC$207*$B183+CC$209</f>
        <v>92.015158086208771</v>
      </c>
      <c r="DH183" s="2">
        <f>CD$207*$B183+CD$209</f>
        <v>94.021532177498287</v>
      </c>
      <c r="DI183" s="2">
        <f>CE$207*$B183+CE$209</f>
        <v>97.032794470836592</v>
      </c>
      <c r="DJ183" s="2">
        <f>CF$207*$B183+CF$209</f>
        <v>97.399650607082023</v>
      </c>
      <c r="DK183" s="2">
        <f>CG$207*$B183+CG$209</f>
        <v>96.894340947950496</v>
      </c>
      <c r="DL183" s="2">
        <f>CH$207*$B183+CH$209</f>
        <v>92.886151045055669</v>
      </c>
      <c r="DM183" s="2">
        <f>CI$207*$B183+CI$209</f>
        <v>88.693725464747345</v>
      </c>
      <c r="DN183" s="2">
        <f>CJ$207*$B183+CJ$209</f>
        <v>82.501984143726062</v>
      </c>
      <c r="DO183" s="2">
        <f>CK$207*$B183+CK$209</f>
        <v>74.470379930310983</v>
      </c>
      <c r="DP183" s="2">
        <f>CL$207*$B183+CL$209</f>
        <v>64.68076891627976</v>
      </c>
      <c r="DS183" s="2">
        <f>POWER(10,($B183-C$227)/C$228)/(1+POWER(10,($B183-C$227)/C$228))</f>
        <v>0.99888336938843103</v>
      </c>
      <c r="DT183" s="2">
        <f>POWER(10,($B183-D$227)/D$228)/(1+POWER(10,($B183-D$227)/D$228))</f>
        <v>0.99911003956463307</v>
      </c>
      <c r="DU183" s="2">
        <f>POWER(10,($B183-E$227)/E$228)/(1+POWER(10,($B183-E$227)/E$228))</f>
        <v>0.99913715652486734</v>
      </c>
      <c r="DV183" s="2">
        <f>POWER(10,($B183-F$227)/F$228)/(1+POWER(10,($B183-F$227)/F$228))</f>
        <v>0.99922563971268519</v>
      </c>
      <c r="DW183" s="2">
        <f>POWER(10,($B183-G$227)/G$228)/(1+POWER(10,($B183-G$227)/G$228))</f>
        <v>0.99918057273557359</v>
      </c>
      <c r="DX183" s="2">
        <f>POWER(10,($B183-H$227)/H$228)/(1+POWER(10,($B183-H$227)/H$228))</f>
        <v>0.99915325323758775</v>
      </c>
      <c r="DY183" s="2">
        <f>POWER(10,($B183-I$227)/I$228)/(1+POWER(10,($B183-I$227)/I$228))</f>
        <v>0.99920243633662864</v>
      </c>
      <c r="DZ183" s="2">
        <f>POWER(10,($B183-J$227)/J$228)/(1+POWER(10,($B183-J$227)/J$228))</f>
        <v>0.99917409051518191</v>
      </c>
      <c r="EA183" s="2">
        <f>POWER(10,($B183-K$227)/K$228)/(1+POWER(10,($B183-K$227)/K$228))</f>
        <v>0.99918738220041081</v>
      </c>
      <c r="EB183" s="2">
        <f>POWER(10,($B183-L$227)/L$228)/(1+POWER(10,($B183-L$227)/L$228))</f>
        <v>0.99915518923495106</v>
      </c>
      <c r="EC183" s="2">
        <f>POWER(10,($B183-M$227)/M$228)/(1+POWER(10,($B183-M$227)/M$228))</f>
        <v>0.99911722860064212</v>
      </c>
      <c r="ED183" s="2">
        <f>POWER(10,($B183-N$227)/N$228)/(1+POWER(10,($B183-N$227)/N$228))</f>
        <v>0.99925873067430848</v>
      </c>
      <c r="EE183" s="2">
        <f>POWER(10,($B183-O$227)/O$228)/(1+POWER(10,($B183-O$227)/O$228))</f>
        <v>0.99916628306165778</v>
      </c>
    </row>
    <row r="184" spans="2:135" x14ac:dyDescent="0.25">
      <c r="B184" s="2">
        <v>178</v>
      </c>
      <c r="C184">
        <v>86.344999999999999</v>
      </c>
      <c r="D184">
        <v>88.58</v>
      </c>
      <c r="E184">
        <v>92.745999999999995</v>
      </c>
      <c r="F184">
        <v>91.305000000000007</v>
      </c>
      <c r="G184">
        <v>92.677999999999997</v>
      </c>
      <c r="H184">
        <v>97.474999999999994</v>
      </c>
      <c r="I184">
        <v>96.186000000000007</v>
      </c>
      <c r="J184">
        <v>95.831000000000003</v>
      </c>
      <c r="K184">
        <v>93.067999999999998</v>
      </c>
      <c r="L184">
        <v>87.712000000000003</v>
      </c>
      <c r="M184">
        <v>81.441000000000003</v>
      </c>
      <c r="N184">
        <v>72.590199999999996</v>
      </c>
      <c r="O184">
        <v>64.079400000000007</v>
      </c>
      <c r="R184" s="5">
        <f>AV184+(C$209*_xlfn.NORM.DIST($B184,C$214*C$215+C$213,C$219*C$214,FALSE))+(C$211*_xlfn.NORM.DIST($B184,C$214*C$216+C$213,C$220*C$214,FALSE))+(C$210*_xlfn.NORM.DIST($B184,C$214*C$217+C$213,C$221*C$214,FALSE))+(C$212*_xlfn.NORM.DIST($B184,C$214*C$218+C$213,C$222*C$214,FALSE))</f>
        <v>86.765090172506305</v>
      </c>
      <c r="S184" s="5">
        <f>AW184+(D$209*_xlfn.NORM.DIST($B184,D$214*D$215+D$213,D$219*D$214,FALSE))+(D$211*_xlfn.NORM.DIST($B184,D$214*D$216+D$213,D$220*D$214,FALSE))+(D$210*_xlfn.NORM.DIST($B184,D$214*D$217+D$213,D$221*D$214,FALSE))+(D$212*_xlfn.NORM.DIST($B184,D$214*D$218+D$213,D$222*D$214,FALSE))</f>
        <v>89.624745405667397</v>
      </c>
      <c r="T184" s="5">
        <f>AX184+(E$209*_xlfn.NORM.DIST($B184,E$214*E$215+E$213,E$219*E$214,FALSE))+(E$211*_xlfn.NORM.DIST($B184,E$214*E$216+E$213,E$220*E$214,FALSE))+(E$210*_xlfn.NORM.DIST($B184,E$214*E$217+E$213,E$221*E$214,FALSE))+(E$212*_xlfn.NORM.DIST($B184,E$214*E$218+E$213,E$222*E$214,FALSE))</f>
        <v>91.774758026310934</v>
      </c>
      <c r="U184" s="5">
        <f>AY184+(F$209*_xlfn.NORM.DIST($B184,F$214*F$215+F$213,F$219*F$214,FALSE))+(F$211*_xlfn.NORM.DIST($B184,F$214*F$216+F$213,F$220*F$214,FALSE))+(F$210*_xlfn.NORM.DIST($B184,F$214*F$217+F$213,F$221*F$214,FALSE))+(F$212*_xlfn.NORM.DIST($B184,F$214*F$218+F$213,F$222*F$214,FALSE))</f>
        <v>91.966583338117971</v>
      </c>
      <c r="V184" s="5">
        <f>AZ184+(G$209*_xlfn.NORM.DIST($B184,G$214*G$215+G$213,G$219*G$214,FALSE))+(G$211*_xlfn.NORM.DIST($B184,G$214*G$216+G$213,G$220*G$214,FALSE))+(G$210*_xlfn.NORM.DIST($B184,G$214*G$217+G$213,G$221*G$214,FALSE))+(G$212*_xlfn.NORM.DIST($B184,G$214*G$218+G$213,G$222*G$214,FALSE))</f>
        <v>93.997506360108446</v>
      </c>
      <c r="W184" s="5">
        <f>BA184+(H$209*_xlfn.NORM.DIST($B184,H$214*H$215+H$213,H$219*H$214,FALSE))+(H$211*_xlfn.NORM.DIST($B184,H$214*H$216+H$213,H$220*H$214,FALSE))+(H$210*_xlfn.NORM.DIST($B184,H$214*H$217+H$213,H$221*H$214,FALSE))+(H$212*_xlfn.NORM.DIST($B184,H$214*H$218+H$213,H$222*H$214,FALSE))</f>
        <v>97.017031900886835</v>
      </c>
      <c r="X184" s="5">
        <f>BB184+(I$209*_xlfn.NORM.DIST($B184,I$214*I$215+I$213,I$219*I$214,FALSE))+(I$211*_xlfn.NORM.DIST($B184,I$214*I$216+I$213,I$220*I$214,FALSE))+(I$210*_xlfn.NORM.DIST($B184,I$214*I$217+I$213,I$221*I$214,FALSE))+(I$212*_xlfn.NORM.DIST($B184,I$214*I$218+I$213,I$222*I$214,FALSE))</f>
        <v>97.365508691460747</v>
      </c>
      <c r="Y184" s="5">
        <f>BC184+(J$209*_xlfn.NORM.DIST($B184,J$214*J$215+J$213,J$219*J$214,FALSE))+(J$211*_xlfn.NORM.DIST($B184,J$214*J$216+J$213,J$220*J$214,FALSE))+(J$210*_xlfn.NORM.DIST($B184,J$214*J$217+J$213,J$221*J$214,FALSE))+(J$212*_xlfn.NORM.DIST($B184,J$214*J$218+J$213,J$222*J$214,FALSE))</f>
        <v>96.848388383068965</v>
      </c>
      <c r="Z184" s="5">
        <f>BD184+(K$209*_xlfn.NORM.DIST($B184,K$214*K$215+K$213,K$219*K$214,FALSE))+(K$211*_xlfn.NORM.DIST($B184,K$214*K$216+K$213,K$220*K$214,FALSE))+(K$210*_xlfn.NORM.DIST($B184,K$214*K$217+K$213,K$221*K$214,FALSE))+(K$212*_xlfn.NORM.DIST($B184,K$214*K$218+K$213,K$222*K$214,FALSE))</f>
        <v>92.828118681906233</v>
      </c>
      <c r="AA184" s="5">
        <f>BE184+(L$209*_xlfn.NORM.DIST($B184,L$214*L$215+L$213,L$219*L$214,FALSE))+(L$211*_xlfn.NORM.DIST($B184,L$214*L$216+L$213,L$220*L$214,FALSE))+(L$210*_xlfn.NORM.DIST($B184,L$214*L$217+L$213,L$221*L$214,FALSE))+(L$212*_xlfn.NORM.DIST($B184,L$214*L$218+L$213,L$222*L$214,FALSE))</f>
        <v>88.640330569067643</v>
      </c>
      <c r="AB184" s="5">
        <f>BF184+(M$209*_xlfn.NORM.DIST($B184,M$214*M$215+M$213,M$219*M$214,FALSE))+(M$211*_xlfn.NORM.DIST($B184,M$214*M$216+M$213,M$220*M$214,FALSE))+(M$210*_xlfn.NORM.DIST($B184,M$214*M$217+M$213,M$221*M$214,FALSE))+(M$212*_xlfn.NORM.DIST($B184,M$214*M$218+M$213,M$222*M$214,FALSE))</f>
        <v>82.452887891727428</v>
      </c>
      <c r="AC184" s="5">
        <f>BG184+(N$209*_xlfn.NORM.DIST($B184,N$214*N$215+N$213,N$219*N$214,FALSE))+(N$211*_xlfn.NORM.DIST($B184,N$214*N$216+N$213,N$220*N$214,FALSE))+(N$210*_xlfn.NORM.DIST($B184,N$214*N$217+N$213,N$221*N$214,FALSE))+(N$212*_xlfn.NORM.DIST($B184,N$214*N$218+N$213,N$222*N$214,FALSE))</f>
        <v>74.435471423324728</v>
      </c>
      <c r="AD184" s="5">
        <f>BH184+(O$209*_xlfn.NORM.DIST($B184,O$214*O$215+O$213,O$219*O$214,FALSE))+(O$211*_xlfn.NORM.DIST($B184,O$214*O$216+O$213,O$220*O$214,FALSE))+(O$210*_xlfn.NORM.DIST($B184,O$214*O$217+O$213,O$221*O$214,FALSE))+(O$212*_xlfn.NORM.DIST($B184,O$214*O$218+O$213,O$222*O$214,FALSE))</f>
        <v>64.658849407174856</v>
      </c>
      <c r="AE184" s="5"/>
      <c r="AG184" s="5">
        <f t="shared" si="52"/>
        <v>-0.4200901725063062</v>
      </c>
      <c r="AH184" s="5">
        <f t="shared" si="53"/>
        <v>-1.044745405667399</v>
      </c>
      <c r="AI184" s="5">
        <f t="shared" si="54"/>
        <v>0.97124197368906096</v>
      </c>
      <c r="AJ184" s="5">
        <f t="shared" si="55"/>
        <v>-0.6615833381179641</v>
      </c>
      <c r="AK184" s="5">
        <f t="shared" si="56"/>
        <v>-1.3195063601084485</v>
      </c>
      <c r="AL184" s="5">
        <f t="shared" si="57"/>
        <v>0.45796809911315961</v>
      </c>
      <c r="AM184" s="5">
        <f t="shared" si="58"/>
        <v>-1.1795086914607396</v>
      </c>
      <c r="AN184" s="5">
        <f t="shared" si="59"/>
        <v>-1.0173883830689618</v>
      </c>
      <c r="AO184" s="5">
        <f t="shared" si="60"/>
        <v>0.23988131809376512</v>
      </c>
      <c r="AP184" s="5">
        <f t="shared" si="61"/>
        <v>-0.92833056906764</v>
      </c>
      <c r="AQ184" s="5">
        <f t="shared" si="62"/>
        <v>-1.0118878917274259</v>
      </c>
      <c r="AR184" s="5">
        <f t="shared" si="63"/>
        <v>-1.845271423324732</v>
      </c>
      <c r="AS184" s="5">
        <f t="shared" si="64"/>
        <v>-0.57944940717484883</v>
      </c>
      <c r="AV184" s="2">
        <f t="shared" si="65"/>
        <v>86.765090172377</v>
      </c>
      <c r="AW184" s="2">
        <f t="shared" si="66"/>
        <v>89.624745035958171</v>
      </c>
      <c r="AX184" s="2">
        <f t="shared" si="67"/>
        <v>91.774757900926616</v>
      </c>
      <c r="AY184" s="2">
        <f t="shared" si="68"/>
        <v>91.966583266509986</v>
      </c>
      <c r="AZ184" s="2">
        <f t="shared" si="69"/>
        <v>93.997505923332113</v>
      </c>
      <c r="BA184" s="2">
        <f t="shared" si="70"/>
        <v>97.017031213254327</v>
      </c>
      <c r="BB184" s="2">
        <f t="shared" si="71"/>
        <v>97.365508398076187</v>
      </c>
      <c r="BC184" s="2">
        <f t="shared" si="72"/>
        <v>96.848387700082654</v>
      </c>
      <c r="BD184" s="2">
        <f t="shared" si="73"/>
        <v>92.828116983518427</v>
      </c>
      <c r="BE184" s="2">
        <f t="shared" si="74"/>
        <v>88.640325230886731</v>
      </c>
      <c r="BF184" s="2">
        <f t="shared" si="75"/>
        <v>82.452848616978173</v>
      </c>
      <c r="BG184" s="2">
        <f t="shared" si="76"/>
        <v>74.435439369865875</v>
      </c>
      <c r="BH184" s="2">
        <f t="shared" si="77"/>
        <v>64.6585620425695</v>
      </c>
      <c r="BK184" s="2" t="str">
        <f>IF(OR($B184&lt;C$229, AND($B184&gt;C$230, $B184&lt;C$231)), C184, "")</f>
        <v/>
      </c>
      <c r="BL184" s="2" t="str">
        <f>IF(OR($B184&lt;D$229, AND($B184&gt;D$230, $B184&lt;D$231)), D184, "")</f>
        <v/>
      </c>
      <c r="BM184" s="2" t="str">
        <f>IF(OR($B184&lt;E$229, AND($B184&gt;E$230, $B184&lt;E$231)), E184, "")</f>
        <v/>
      </c>
      <c r="BN184" s="2" t="str">
        <f>IF(OR($B184&lt;F$229, AND($B184&gt;F$230, $B184&lt;F$231)), F184, "")</f>
        <v/>
      </c>
      <c r="BO184" s="2" t="str">
        <f>IF(OR($B184&lt;G$229, AND($B184&gt;G$230, $B184&lt;G$231)), G184, "")</f>
        <v/>
      </c>
      <c r="BP184" s="2" t="str">
        <f>IF(OR($B184&lt;H$229, AND($B184&gt;H$230, $B184&lt;H$231)), H184, "")</f>
        <v/>
      </c>
      <c r="BQ184" s="2" t="str">
        <f>IF(OR($B184&lt;I$229, AND($B184&gt;I$230, $B184&lt;I$231)), I184, "")</f>
        <v/>
      </c>
      <c r="BR184" s="2" t="str">
        <f>IF(OR($B184&lt;J$229, AND($B184&gt;J$230, $B184&lt;J$231)), J184, "")</f>
        <v/>
      </c>
      <c r="BS184" s="2" t="str">
        <f>IF(OR($B184&lt;K$229, AND($B184&gt;K$230, $B184&lt;K$231)), K184, "")</f>
        <v/>
      </c>
      <c r="BT184" s="2" t="str">
        <f>IF(OR($B184&lt;L$229, AND($B184&gt;L$230, $B184&lt;L$231)), L184, "")</f>
        <v/>
      </c>
      <c r="BU184" s="2" t="str">
        <f>IF(OR($B184&lt;M$229, AND($B184&gt;M$230, $B184&lt;M$231)), M184, "")</f>
        <v/>
      </c>
      <c r="BV184" s="2" t="str">
        <f>IF(OR($B184&lt;N$229, AND($B184&gt;N$230, $B184&lt;N$231)), N184, "")</f>
        <v/>
      </c>
      <c r="BW184" s="2" t="str">
        <f>IF(OR($B184&lt;O$229, AND($B184&gt;O$230, $B184&lt;O$231)), O184, "")</f>
        <v/>
      </c>
      <c r="BZ184" s="2">
        <f>IF(OR(AND($B184&gt;C$230, $B184&lt;C$231), $B184&gt;C$232), C184, "")</f>
        <v>86.344999999999999</v>
      </c>
      <c r="CA184" s="2">
        <f>IF(OR(AND($B184&gt;D$230, $B184&lt;D$231), $B184&gt;D$232), D184, "")</f>
        <v>88.58</v>
      </c>
      <c r="CB184" s="2">
        <f>IF(OR(AND($B184&gt;E$230, $B184&lt;E$231), $B184&gt;E$232), E184, "")</f>
        <v>92.745999999999995</v>
      </c>
      <c r="CC184" s="2">
        <f>IF(OR(AND($B184&gt;F$230, $B184&lt;F$231), $B184&gt;F$232), F184, "")</f>
        <v>91.305000000000007</v>
      </c>
      <c r="CD184" s="2">
        <f>IF(OR(AND($B184&gt;G$230, $B184&lt;G$231), $B184&gt;G$232), G184, "")</f>
        <v>92.677999999999997</v>
      </c>
      <c r="CE184" s="2">
        <f>IF(OR(AND($B184&gt;H$230, $B184&lt;H$231), $B184&gt;H$232), H184, "")</f>
        <v>97.474999999999994</v>
      </c>
      <c r="CF184" s="2">
        <f>IF(OR(AND($B184&gt;I$230, $B184&lt;I$231), $B184&gt;I$232), I184, "")</f>
        <v>96.186000000000007</v>
      </c>
      <c r="CG184" s="2">
        <f>IF(OR(AND($B184&gt;J$230, $B184&lt;J$231), $B184&gt;J$232), J184, "")</f>
        <v>95.831000000000003</v>
      </c>
      <c r="CH184" s="2">
        <f>IF(OR(AND($B184&gt;K$230, $B184&lt;K$231), $B184&gt;K$232), K184, "")</f>
        <v>93.067999999999998</v>
      </c>
      <c r="CI184" s="2">
        <f>IF(OR(AND($B184&gt;L$230, $B184&lt;L$231), $B184&gt;L$232), L184, "")</f>
        <v>87.712000000000003</v>
      </c>
      <c r="CJ184" s="2">
        <f>IF(OR(AND($B184&gt;M$230, $B184&lt;M$231), $B184&gt;M$232), M184, "")</f>
        <v>81.441000000000003</v>
      </c>
      <c r="CK184" s="2">
        <f>IF(OR(AND($B184&gt;N$230, $B184&lt;N$231), $B184&gt;N$232), N184, "")</f>
        <v>72.590199999999996</v>
      </c>
      <c r="CL184" s="2">
        <f>IF(OR(AND($B184&gt;O$230, $B184&lt;O$231), $B184&gt;O$232), O184, "")</f>
        <v>64.079400000000007</v>
      </c>
      <c r="CO184" s="2">
        <f>BK$207*$B184+BK$209</f>
        <v>94.939838306618867</v>
      </c>
      <c r="CP184" s="2">
        <f>BL$207*$B184+BL$209</f>
        <v>96.473345166009167</v>
      </c>
      <c r="CQ184" s="2">
        <f>BM$207*$B184+BM$209</f>
        <v>96.253427827168835</v>
      </c>
      <c r="CR184" s="2">
        <f>BN$207*$B184+BN$209</f>
        <v>96.424514326400384</v>
      </c>
      <c r="CS184" s="2">
        <f>BO$207*$B184+BO$209</f>
        <v>98.361467331936495</v>
      </c>
      <c r="CT184" s="2">
        <f>BP$207*$B184+BP$209</f>
        <v>102.13207760196447</v>
      </c>
      <c r="CU184" s="2">
        <f>BQ$207*$B184+BQ$209</f>
        <v>104.83157974807909</v>
      </c>
      <c r="CV184" s="2">
        <f>BR$207*$B184+BR$209</f>
        <v>105.97968832872091</v>
      </c>
      <c r="CW184" s="2">
        <f>BS$207*$B184+BS$209</f>
        <v>102.36751134478725</v>
      </c>
      <c r="CX184" s="2">
        <f>BT$207*$B184+BT$209</f>
        <v>96.666120895792943</v>
      </c>
      <c r="CY184" s="2">
        <f>BU$207*$B184+BU$209</f>
        <v>90.594041876899709</v>
      </c>
      <c r="CZ184" s="2">
        <f>BV$207*$B184+BV$209</f>
        <v>81.655877962576255</v>
      </c>
      <c r="DA184" s="2">
        <f>BW$207*$B184+BW$209</f>
        <v>69.57060447937117</v>
      </c>
      <c r="DD184" s="2">
        <f>BZ$207*$B184+BZ$209</f>
        <v>86.75675587240319</v>
      </c>
      <c r="DE184" s="2">
        <f>CA$207*$B184+CA$209</f>
        <v>89.61918139383522</v>
      </c>
      <c r="DF184" s="2">
        <f>CB$207*$B184+CB$209</f>
        <v>91.771230490731938</v>
      </c>
      <c r="DG184" s="2">
        <f>CC$207*$B184+CC$209</f>
        <v>91.963432524446475</v>
      </c>
      <c r="DH184" s="2">
        <f>CD$207*$B184+CD$209</f>
        <v>93.994241944527204</v>
      </c>
      <c r="DI184" s="2">
        <f>CE$207*$B184+CE$209</f>
        <v>97.013077810916897</v>
      </c>
      <c r="DJ184" s="2">
        <f>CF$207*$B184+CF$209</f>
        <v>97.360073342226556</v>
      </c>
      <c r="DK184" s="2">
        <f>CG$207*$B184+CG$209</f>
        <v>96.841503968445309</v>
      </c>
      <c r="DL184" s="2">
        <f>CH$207*$B184+CH$209</f>
        <v>92.821041433705702</v>
      </c>
      <c r="DM184" s="2">
        <f>CI$207*$B184+CI$209</f>
        <v>88.634136314868869</v>
      </c>
      <c r="DN184" s="2">
        <f>CJ$207*$B184+CJ$209</f>
        <v>82.446288374822956</v>
      </c>
      <c r="DO184" s="2">
        <f>CK$207*$B184+CK$209</f>
        <v>74.430554402616238</v>
      </c>
      <c r="DP184" s="2">
        <f>CL$207*$B184+CL$209</f>
        <v>64.654824011000315</v>
      </c>
      <c r="DS184" s="2">
        <f>POWER(10,($B184-C$227)/C$228)/(1+POWER(10,($B184-C$227)/C$228))</f>
        <v>0.99898152071168644</v>
      </c>
      <c r="DT184" s="2">
        <f>POWER(10,($B184-D$227)/D$228)/(1+POWER(10,($B184-D$227)/D$228))</f>
        <v>0.99918828287331851</v>
      </c>
      <c r="DU184" s="2">
        <f>POWER(10,($B184-E$227)/E$228)/(1+POWER(10,($B184-E$227)/E$228))</f>
        <v>0.99921301764962422</v>
      </c>
      <c r="DV184" s="2">
        <f>POWER(10,($B184-F$227)/F$228)/(1+POWER(10,($B184-F$227)/F$228))</f>
        <v>0.99929372690226448</v>
      </c>
      <c r="DW184" s="2">
        <f>POWER(10,($B184-G$227)/G$228)/(1+POWER(10,($B184-G$227)/G$228))</f>
        <v>0.999252619566114</v>
      </c>
      <c r="DX184" s="2">
        <f>POWER(10,($B184-H$227)/H$228)/(1+POWER(10,($B184-H$227)/H$228))</f>
        <v>0.99922770023465413</v>
      </c>
      <c r="DY184" s="2">
        <f>POWER(10,($B184-I$227)/I$228)/(1+POWER(10,($B184-I$227)/I$228))</f>
        <v>0.99927256224456051</v>
      </c>
      <c r="DZ184" s="2">
        <f>POWER(10,($B184-J$227)/J$228)/(1+POWER(10,($B184-J$227)/J$228))</f>
        <v>0.99924670685489081</v>
      </c>
      <c r="EA184" s="2">
        <f>POWER(10,($B184-K$227)/K$228)/(1+POWER(10,($B184-K$227)/K$228))</f>
        <v>0.99925883076376598</v>
      </c>
      <c r="EB184" s="2">
        <f>POWER(10,($B184-L$227)/L$228)/(1+POWER(10,($B184-L$227)/L$228))</f>
        <v>0.99922946614806096</v>
      </c>
      <c r="EC184" s="2">
        <f>POWER(10,($B184-M$227)/M$228)/(1+POWER(10,($B184-M$227)/M$228))</f>
        <v>0.99919484037489026</v>
      </c>
      <c r="ED184" s="2">
        <f>POWER(10,($B184-N$227)/N$228)/(1+POWER(10,($B184-N$227)/N$228))</f>
        <v>0.99932391024303502</v>
      </c>
      <c r="EE184" s="2">
        <f>POWER(10,($B184-O$227)/O$228)/(1+POWER(10,($B184-O$227)/O$228))</f>
        <v>0.99923958533273738</v>
      </c>
    </row>
    <row r="185" spans="2:135" x14ac:dyDescent="0.25">
      <c r="B185" s="2">
        <v>179</v>
      </c>
      <c r="C185">
        <v>86.552000000000007</v>
      </c>
      <c r="D185">
        <v>91</v>
      </c>
      <c r="E185">
        <v>92.067999999999998</v>
      </c>
      <c r="F185">
        <v>91.474999999999994</v>
      </c>
      <c r="G185">
        <v>93.897999999999996</v>
      </c>
      <c r="H185">
        <v>96.763000000000005</v>
      </c>
      <c r="I185">
        <v>97.067999999999998</v>
      </c>
      <c r="J185">
        <v>96.846999999999994</v>
      </c>
      <c r="K185">
        <v>92.575999999999993</v>
      </c>
      <c r="L185">
        <v>89.525000000000006</v>
      </c>
      <c r="M185">
        <v>83</v>
      </c>
      <c r="N185">
        <v>74.065600000000003</v>
      </c>
      <c r="O185">
        <v>63.984099999999998</v>
      </c>
      <c r="R185" s="5">
        <f>AV185+(C$209*_xlfn.NORM.DIST($B185,C$214*C$215+C$213,C$219*C$214,FALSE))+(C$211*_xlfn.NORM.DIST($B185,C$214*C$216+C$213,C$220*C$214,FALSE))+(C$210*_xlfn.NORM.DIST($B185,C$214*C$217+C$213,C$221*C$214,FALSE))+(C$212*_xlfn.NORM.DIST($B185,C$214*C$218+C$213,C$222*C$214,FALSE))</f>
        <v>86.683033731996872</v>
      </c>
      <c r="S185" s="5">
        <f>AW185+(D$209*_xlfn.NORM.DIST($B185,D$214*D$215+D$213,D$219*D$214,FALSE))+(D$211*_xlfn.NORM.DIST($B185,D$214*D$216+D$213,D$220*D$214,FALSE))+(D$210*_xlfn.NORM.DIST($B185,D$214*D$217+D$213,D$221*D$214,FALSE))+(D$212*_xlfn.NORM.DIST($B185,D$214*D$218+D$213,D$222*D$214,FALSE))</f>
        <v>89.55624064679877</v>
      </c>
      <c r="T185" s="5">
        <f>AX185+(E$209*_xlfn.NORM.DIST($B185,E$214*E$215+E$213,E$219*E$214,FALSE))+(E$211*_xlfn.NORM.DIST($B185,E$214*E$216+E$213,E$220*E$214,FALSE))+(E$210*_xlfn.NORM.DIST($B185,E$214*E$217+E$213,E$221*E$214,FALSE))+(E$212*_xlfn.NORM.DIST($B185,E$214*E$218+E$213,E$222*E$214,FALSE))</f>
        <v>91.721888918081589</v>
      </c>
      <c r="U185" s="5">
        <f>AY185+(F$209*_xlfn.NORM.DIST($B185,F$214*F$215+F$213,F$219*F$214,FALSE))+(F$211*_xlfn.NORM.DIST($B185,F$214*F$216+F$213,F$220*F$214,FALSE))+(F$210*_xlfn.NORM.DIST($B185,F$214*F$217+F$213,F$221*F$214,FALSE))+(F$212*_xlfn.NORM.DIST($B185,F$214*F$218+F$213,F$222*F$214,FALSE))</f>
        <v>91.914612872446355</v>
      </c>
      <c r="V185" s="5">
        <f>AZ185+(G$209*_xlfn.NORM.DIST($B185,G$214*G$215+G$213,G$219*G$214,FALSE))+(G$211*_xlfn.NORM.DIST($B185,G$214*G$216+G$213,G$220*G$214,FALSE))+(G$210*_xlfn.NORM.DIST($B185,G$214*G$217+G$213,G$221*G$214,FALSE))+(G$212*_xlfn.NORM.DIST($B185,G$214*G$218+G$213,G$222*G$214,FALSE))</f>
        <v>93.969960419756291</v>
      </c>
      <c r="W185" s="5">
        <f>BA185+(H$209*_xlfn.NORM.DIST($B185,H$214*H$215+H$213,H$219*H$214,FALSE))+(H$211*_xlfn.NORM.DIST($B185,H$214*H$216+H$213,H$220*H$214,FALSE))+(H$210*_xlfn.NORM.DIST($B185,H$214*H$217+H$213,H$221*H$214,FALSE))+(H$212*_xlfn.NORM.DIST($B185,H$214*H$218+H$213,H$222*H$214,FALSE))</f>
        <v>96.997007473479059</v>
      </c>
      <c r="X185" s="5">
        <f>BB185+(I$209*_xlfn.NORM.DIST($B185,I$214*I$215+I$213,I$219*I$214,FALSE))+(I$211*_xlfn.NORM.DIST($B185,I$214*I$216+I$213,I$220*I$214,FALSE))+(I$210*_xlfn.NORM.DIST($B185,I$214*I$217+I$213,I$221*I$214,FALSE))+(I$212*_xlfn.NORM.DIST($B185,I$214*I$218+I$213,I$222*I$214,FALSE))</f>
        <v>97.325508703956487</v>
      </c>
      <c r="Y185" s="5">
        <f>BC185+(J$209*_xlfn.NORM.DIST($B185,J$214*J$215+J$213,J$219*J$214,FALSE))+(J$211*_xlfn.NORM.DIST($B185,J$214*J$216+J$213,J$220*J$214,FALSE))+(J$210*_xlfn.NORM.DIST($B185,J$214*J$217+J$213,J$221*J$214,FALSE))+(J$212*_xlfn.NORM.DIST($B185,J$214*J$218+J$213,J$222*J$214,FALSE))</f>
        <v>96.795016190771861</v>
      </c>
      <c r="Z185" s="5">
        <f>BD185+(K$209*_xlfn.NORM.DIST($B185,K$214*K$215+K$213,K$219*K$214,FALSE))+(K$211*_xlfn.NORM.DIST($B185,K$214*K$216+K$213,K$220*K$214,FALSE))+(K$210*_xlfn.NORM.DIST($B185,K$214*K$217+K$213,K$221*K$214,FALSE))+(K$212*_xlfn.NORM.DIST($B185,K$214*K$218+K$213,K$222*K$214,FALSE))</f>
        <v>92.762458298759057</v>
      </c>
      <c r="AA185" s="5">
        <f>BE185+(L$209*_xlfn.NORM.DIST($B185,L$214*L$215+L$213,L$219*L$214,FALSE))+(L$211*_xlfn.NORM.DIST($B185,L$214*L$216+L$213,L$220*L$214,FALSE))+(L$210*_xlfn.NORM.DIST($B185,L$214*L$217+L$213,L$221*L$214,FALSE))+(L$212*_xlfn.NORM.DIST($B185,L$214*L$218+L$213,L$222*L$214,FALSE))</f>
        <v>88.5802565907277</v>
      </c>
      <c r="AB185" s="5">
        <f>BF185+(M$209*_xlfn.NORM.DIST($B185,M$214*M$215+M$213,M$219*M$214,FALSE))+(M$211*_xlfn.NORM.DIST($B185,M$214*M$216+M$213,M$220*M$214,FALSE))+(M$210*_xlfn.NORM.DIST($B185,M$214*M$217+M$213,M$221*M$214,FALSE))+(M$212*_xlfn.NORM.DIST($B185,M$214*M$218+M$213,M$222*M$214,FALSE))</f>
        <v>82.396657118325564</v>
      </c>
      <c r="AC185" s="5">
        <f>BG185+(N$209*_xlfn.NORM.DIST($B185,N$214*N$215+N$213,N$219*N$214,FALSE))+(N$211*_xlfn.NORM.DIST($B185,N$214*N$216+N$213,N$220*N$214,FALSE))+(N$210*_xlfn.NORM.DIST($B185,N$214*N$217+N$213,N$221*N$214,FALSE))+(N$212*_xlfn.NORM.DIST($B185,N$214*N$218+N$213,N$222*N$214,FALSE))</f>
        <v>74.395245976006009</v>
      </c>
      <c r="AD185" s="5">
        <f>BH185+(O$209*_xlfn.NORM.DIST($B185,O$214*O$215+O$213,O$219*O$214,FALSE))+(O$211*_xlfn.NORM.DIST($B185,O$214*O$216+O$213,O$220*O$214,FALSE))+(O$210*_xlfn.NORM.DIST($B185,O$214*O$217+O$213,O$221*O$214,FALSE))+(O$212*_xlfn.NORM.DIST($B185,O$214*O$218+O$213,O$222*O$214,FALSE))</f>
        <v>64.632431322102093</v>
      </c>
      <c r="AE185" s="5"/>
      <c r="AG185" s="5">
        <f t="shared" si="52"/>
        <v>-0.1310337319968653</v>
      </c>
      <c r="AH185" s="5">
        <f t="shared" si="53"/>
        <v>1.4437593532012301</v>
      </c>
      <c r="AI185" s="5">
        <f t="shared" si="54"/>
        <v>0.34611108191840856</v>
      </c>
      <c r="AJ185" s="5">
        <f t="shared" si="55"/>
        <v>-0.43961287244636083</v>
      </c>
      <c r="AK185" s="5">
        <f t="shared" si="56"/>
        <v>-7.1960419756294414E-2</v>
      </c>
      <c r="AL185" s="5">
        <f t="shared" si="57"/>
        <v>-0.23400747347905337</v>
      </c>
      <c r="AM185" s="5">
        <f t="shared" si="58"/>
        <v>-0.25750870395648917</v>
      </c>
      <c r="AN185" s="5">
        <f t="shared" si="59"/>
        <v>5.1983809228133282E-2</v>
      </c>
      <c r="AO185" s="5">
        <f t="shared" si="60"/>
        <v>-0.18645829875906372</v>
      </c>
      <c r="AP185" s="5">
        <f t="shared" si="61"/>
        <v>0.94474340927230571</v>
      </c>
      <c r="AQ185" s="5">
        <f t="shared" si="62"/>
        <v>0.60334288167443617</v>
      </c>
      <c r="AR185" s="5">
        <f t="shared" si="63"/>
        <v>-0.32964597600600598</v>
      </c>
      <c r="AS185" s="5">
        <f t="shared" si="64"/>
        <v>-0.64833132210209499</v>
      </c>
      <c r="AV185" s="2">
        <f t="shared" si="65"/>
        <v>86.683033731947305</v>
      </c>
      <c r="AW185" s="2">
        <f t="shared" si="66"/>
        <v>89.556240541971277</v>
      </c>
      <c r="AX185" s="2">
        <f t="shared" si="67"/>
        <v>91.721888886034577</v>
      </c>
      <c r="AY185" s="2">
        <f t="shared" si="68"/>
        <v>91.914612854422955</v>
      </c>
      <c r="AZ185" s="2">
        <f t="shared" si="69"/>
        <v>93.969960302544052</v>
      </c>
      <c r="BA185" s="2">
        <f t="shared" si="70"/>
        <v>96.997007289161843</v>
      </c>
      <c r="BB185" s="2">
        <f t="shared" si="71"/>
        <v>97.325508629077419</v>
      </c>
      <c r="BC185" s="2">
        <f t="shared" si="72"/>
        <v>96.795016009741005</v>
      </c>
      <c r="BD185" s="2">
        <f t="shared" si="73"/>
        <v>92.762457830072094</v>
      </c>
      <c r="BE185" s="2">
        <f t="shared" si="74"/>
        <v>88.580255048023787</v>
      </c>
      <c r="BF185" s="2">
        <f t="shared" si="75"/>
        <v>82.396644610968238</v>
      </c>
      <c r="BG185" s="2">
        <f t="shared" si="76"/>
        <v>74.395235625049907</v>
      </c>
      <c r="BH185" s="2">
        <f t="shared" si="77"/>
        <v>64.632327839015943</v>
      </c>
      <c r="BK185" s="2" t="str">
        <f>IF(OR($B185&lt;C$229, AND($B185&gt;C$230, $B185&lt;C$231)), C185, "")</f>
        <v/>
      </c>
      <c r="BL185" s="2" t="str">
        <f>IF(OR($B185&lt;D$229, AND($B185&gt;D$230, $B185&lt;D$231)), D185, "")</f>
        <v/>
      </c>
      <c r="BM185" s="2" t="str">
        <f>IF(OR($B185&lt;E$229, AND($B185&gt;E$230, $B185&lt;E$231)), E185, "")</f>
        <v/>
      </c>
      <c r="BN185" s="2" t="str">
        <f>IF(OR($B185&lt;F$229, AND($B185&gt;F$230, $B185&lt;F$231)), F185, "")</f>
        <v/>
      </c>
      <c r="BO185" s="2" t="str">
        <f>IF(OR($B185&lt;G$229, AND($B185&gt;G$230, $B185&lt;G$231)), G185, "")</f>
        <v/>
      </c>
      <c r="BP185" s="2" t="str">
        <f>IF(OR($B185&lt;H$229, AND($B185&gt;H$230, $B185&lt;H$231)), H185, "")</f>
        <v/>
      </c>
      <c r="BQ185" s="2" t="str">
        <f>IF(OR($B185&lt;I$229, AND($B185&gt;I$230, $B185&lt;I$231)), I185, "")</f>
        <v/>
      </c>
      <c r="BR185" s="2" t="str">
        <f>IF(OR($B185&lt;J$229, AND($B185&gt;J$230, $B185&lt;J$231)), J185, "")</f>
        <v/>
      </c>
      <c r="BS185" s="2" t="str">
        <f>IF(OR($B185&lt;K$229, AND($B185&gt;K$230, $B185&lt;K$231)), K185, "")</f>
        <v/>
      </c>
      <c r="BT185" s="2" t="str">
        <f>IF(OR($B185&lt;L$229, AND($B185&gt;L$230, $B185&lt;L$231)), L185, "")</f>
        <v/>
      </c>
      <c r="BU185" s="2" t="str">
        <f>IF(OR($B185&lt;M$229, AND($B185&gt;M$230, $B185&lt;M$231)), M185, "")</f>
        <v/>
      </c>
      <c r="BV185" s="2" t="str">
        <f>IF(OR($B185&lt;N$229, AND($B185&gt;N$230, $B185&lt;N$231)), N185, "")</f>
        <v/>
      </c>
      <c r="BW185" s="2" t="str">
        <f>IF(OR($B185&lt;O$229, AND($B185&gt;O$230, $B185&lt;O$231)), O185, "")</f>
        <v/>
      </c>
      <c r="BZ185" s="2">
        <f>IF(OR(AND($B185&gt;C$230, $B185&lt;C$231), $B185&gt;C$232), C185, "")</f>
        <v>86.552000000000007</v>
      </c>
      <c r="CA185" s="2">
        <f>IF(OR(AND($B185&gt;D$230, $B185&lt;D$231), $B185&gt;D$232), D185, "")</f>
        <v>91</v>
      </c>
      <c r="CB185" s="2">
        <f>IF(OR(AND($B185&gt;E$230, $B185&lt;E$231), $B185&gt;E$232), E185, "")</f>
        <v>92.067999999999998</v>
      </c>
      <c r="CC185" s="2">
        <f>IF(OR(AND($B185&gt;F$230, $B185&lt;F$231), $B185&gt;F$232), F185, "")</f>
        <v>91.474999999999994</v>
      </c>
      <c r="CD185" s="2">
        <f>IF(OR(AND($B185&gt;G$230, $B185&lt;G$231), $B185&gt;G$232), G185, "")</f>
        <v>93.897999999999996</v>
      </c>
      <c r="CE185" s="2">
        <f>IF(OR(AND($B185&gt;H$230, $B185&lt;H$231), $B185&gt;H$232), H185, "")</f>
        <v>96.763000000000005</v>
      </c>
      <c r="CF185" s="2">
        <f>IF(OR(AND($B185&gt;I$230, $B185&lt;I$231), $B185&gt;I$232), I185, "")</f>
        <v>97.067999999999998</v>
      </c>
      <c r="CG185" s="2">
        <f>IF(OR(AND($B185&gt;J$230, $B185&lt;J$231), $B185&gt;J$232), J185, "")</f>
        <v>96.846999999999994</v>
      </c>
      <c r="CH185" s="2">
        <f>IF(OR(AND($B185&gt;K$230, $B185&lt;K$231), $B185&gt;K$232), K185, "")</f>
        <v>92.575999999999993</v>
      </c>
      <c r="CI185" s="2">
        <f>IF(OR(AND($B185&gt;L$230, $B185&lt;L$231), $B185&gt;L$232), L185, "")</f>
        <v>89.525000000000006</v>
      </c>
      <c r="CJ185" s="2">
        <f>IF(OR(AND($B185&gt;M$230, $B185&lt;M$231), $B185&gt;M$232), M185, "")</f>
        <v>83</v>
      </c>
      <c r="CK185" s="2">
        <f>IF(OR(AND($B185&gt;N$230, $B185&lt;N$231), $B185&gt;N$232), N185, "")</f>
        <v>74.065600000000003</v>
      </c>
      <c r="CL185" s="2">
        <f>IF(OR(AND($B185&gt;O$230, $B185&lt;O$231), $B185&gt;O$232), O185, "")</f>
        <v>63.984099999999998</v>
      </c>
      <c r="CO185" s="2">
        <f>BK$207*$B185+BK$209</f>
        <v>94.955152543656695</v>
      </c>
      <c r="CP185" s="2">
        <f>BL$207*$B185+BL$209</f>
        <v>96.48175487307698</v>
      </c>
      <c r="CQ185" s="2">
        <f>BM$207*$B185+BM$209</f>
        <v>96.249953276790976</v>
      </c>
      <c r="CR185" s="2">
        <f>BN$207*$B185+BN$209</f>
        <v>96.422779145407006</v>
      </c>
      <c r="CS185" s="2">
        <f>BO$207*$B185+BO$209</f>
        <v>98.380550640055262</v>
      </c>
      <c r="CT185" s="2">
        <f>BP$207*$B185+BP$209</f>
        <v>102.16964049610877</v>
      </c>
      <c r="CU185" s="2">
        <f>BQ$207*$B185+BQ$209</f>
        <v>104.8755093023553</v>
      </c>
      <c r="CV185" s="2">
        <f>BR$207*$B185+BR$209</f>
        <v>106.02956012128367</v>
      </c>
      <c r="CW185" s="2">
        <f>BS$207*$B185+BS$209</f>
        <v>102.40981134942572</v>
      </c>
      <c r="CX185" s="2">
        <f>BT$207*$B185+BT$209</f>
        <v>96.696377184650814</v>
      </c>
      <c r="CY185" s="2">
        <f>BU$207*$B185+BU$209</f>
        <v>90.631718029649946</v>
      </c>
      <c r="CZ185" s="2">
        <f>BV$207*$B185+BV$209</f>
        <v>81.699313621906427</v>
      </c>
      <c r="DA185" s="2">
        <f>BW$207*$B185+BW$209</f>
        <v>69.601439491830661</v>
      </c>
      <c r="DD185" s="2">
        <f>BZ$207*$B185+BZ$209</f>
        <v>86.675342223691743</v>
      </c>
      <c r="DE185" s="2">
        <f>CA$207*$B185+CA$209</f>
        <v>89.551109454608309</v>
      </c>
      <c r="DF185" s="2">
        <f>CB$207*$B185+CB$209</f>
        <v>91.718636369573133</v>
      </c>
      <c r="DG185" s="2">
        <f>CC$207*$B185+CC$209</f>
        <v>91.911706962684178</v>
      </c>
      <c r="DH185" s="2">
        <f>CD$207*$B185+CD$209</f>
        <v>93.966951711556106</v>
      </c>
      <c r="DI185" s="2">
        <f>CE$207*$B185+CE$209</f>
        <v>96.993361150997188</v>
      </c>
      <c r="DJ185" s="2">
        <f>CF$207*$B185+CF$209</f>
        <v>97.320496077371104</v>
      </c>
      <c r="DK185" s="2">
        <f>CG$207*$B185+CG$209</f>
        <v>96.788666988940122</v>
      </c>
      <c r="DL185" s="2">
        <f>CH$207*$B185+CH$209</f>
        <v>92.755931822355734</v>
      </c>
      <c r="DM185" s="2">
        <f>CI$207*$B185+CI$209</f>
        <v>88.574547164990392</v>
      </c>
      <c r="DN185" s="2">
        <f>CJ$207*$B185+CJ$209</f>
        <v>82.390592605919835</v>
      </c>
      <c r="DO185" s="2">
        <f>CK$207*$B185+CK$209</f>
        <v>74.390728874921479</v>
      </c>
      <c r="DP185" s="2">
        <f>CL$207*$B185+CL$209</f>
        <v>64.62887910572087</v>
      </c>
      <c r="DS185" s="2">
        <f>POWER(10,($B185-C$227)/C$228)/(1+POWER(10,($B185-C$227)/C$228))</f>
        <v>0.99907105260164952</v>
      </c>
      <c r="DT185" s="2">
        <f>POWER(10,($B185-D$227)/D$228)/(1+POWER(10,($B185-D$227)/D$228))</f>
        <v>0.99925965230463398</v>
      </c>
      <c r="DU185" s="2">
        <f>POWER(10,($B185-E$227)/E$228)/(1+POWER(10,($B185-E$227)/E$228))</f>
        <v>0.99928221386231664</v>
      </c>
      <c r="DV185" s="2">
        <f>POWER(10,($B185-F$227)/F$228)/(1+POWER(10,($B185-F$227)/F$228))</f>
        <v>0.99935583124785399</v>
      </c>
      <c r="DW185" s="2">
        <f>POWER(10,($B185-G$227)/G$228)/(1+POWER(10,($B185-G$227)/G$228))</f>
        <v>0.99931833611601772</v>
      </c>
      <c r="DX185" s="2">
        <f>POWER(10,($B185-H$227)/H$228)/(1+POWER(10,($B185-H$227)/H$228))</f>
        <v>0.99929560637640258</v>
      </c>
      <c r="DY185" s="2">
        <f>POWER(10,($B185-I$227)/I$228)/(1+POWER(10,($B185-I$227)/I$228))</f>
        <v>0.9993365264153693</v>
      </c>
      <c r="DZ185" s="2">
        <f>POWER(10,($B185-J$227)/J$228)/(1+POWER(10,($B185-J$227)/J$228))</f>
        <v>0.99931294294718553</v>
      </c>
      <c r="EA185" s="2">
        <f>POWER(10,($B185-K$227)/K$228)/(1+POWER(10,($B185-K$227)/K$228))</f>
        <v>0.99932400153761303</v>
      </c>
      <c r="EB185" s="2">
        <f>POWER(10,($B185-L$227)/L$228)/(1+POWER(10,($B185-L$227)/L$228))</f>
        <v>0.99929721712722719</v>
      </c>
      <c r="EC185" s="2">
        <f>POWER(10,($B185-M$227)/M$228)/(1+POWER(10,($B185-M$227)/M$228))</f>
        <v>0.99926563366807075</v>
      </c>
      <c r="ED185" s="2">
        <f>POWER(10,($B185-N$227)/N$228)/(1+POWER(10,($B185-N$227)/N$228))</f>
        <v>0.99938336213036516</v>
      </c>
      <c r="EE185" s="2">
        <f>POWER(10,($B185-O$227)/O$228)/(1+POWER(10,($B185-O$227)/O$228))</f>
        <v>0.99930644717664674</v>
      </c>
    </row>
    <row r="186" spans="2:135" x14ac:dyDescent="0.25">
      <c r="B186" s="2">
        <v>180</v>
      </c>
      <c r="C186">
        <v>85.275999999999996</v>
      </c>
      <c r="D186">
        <v>89.8</v>
      </c>
      <c r="E186">
        <v>91.287999999999997</v>
      </c>
      <c r="F186">
        <v>91.61</v>
      </c>
      <c r="G186">
        <v>93.271000000000001</v>
      </c>
      <c r="H186">
        <v>96.813999999999993</v>
      </c>
      <c r="I186">
        <v>98.728999999999999</v>
      </c>
      <c r="J186">
        <v>97.119</v>
      </c>
      <c r="K186">
        <v>92.864000000000004</v>
      </c>
      <c r="L186">
        <v>88.441000000000003</v>
      </c>
      <c r="M186">
        <v>82.084999999999994</v>
      </c>
      <c r="N186">
        <v>73.967200000000005</v>
      </c>
      <c r="O186">
        <v>64.333299999999994</v>
      </c>
      <c r="R186" s="5">
        <f>AV186+(C$209*_xlfn.NORM.DIST($B186,C$214*C$215+C$213,C$219*C$214,FALSE))+(C$211*_xlfn.NORM.DIST($B186,C$214*C$216+C$213,C$220*C$214,FALSE))+(C$210*_xlfn.NORM.DIST($B186,C$214*C$217+C$213,C$221*C$214,FALSE))+(C$212*_xlfn.NORM.DIST($B186,C$214*C$218+C$213,C$222*C$214,FALSE))</f>
        <v>86.601025842851413</v>
      </c>
      <c r="S186" s="5">
        <f>AW186+(D$209*_xlfn.NORM.DIST($B186,D$214*D$215+D$213,D$219*D$214,FALSE))+(D$211*_xlfn.NORM.DIST($B186,D$214*D$216+D$213,D$220*D$214,FALSE))+(D$210*_xlfn.NORM.DIST($B186,D$214*D$217+D$213,D$221*D$214,FALSE))+(D$212*_xlfn.NORM.DIST($B186,D$214*D$218+D$213,D$222*D$214,FALSE))</f>
        <v>89.487769099933757</v>
      </c>
      <c r="T186" s="5">
        <f>AX186+(E$209*_xlfn.NORM.DIST($B186,E$214*E$215+E$213,E$219*E$214,FALSE))+(E$211*_xlfn.NORM.DIST($B186,E$214*E$216+E$213,E$220*E$214,FALSE))+(E$210*_xlfn.NORM.DIST($B186,E$214*E$217+E$213,E$221*E$214,FALSE))+(E$212*_xlfn.NORM.DIST($B186,E$214*E$218+E$213,E$222*E$214,FALSE))</f>
        <v>91.669040930925618</v>
      </c>
      <c r="U186" s="5">
        <f>AY186+(F$209*_xlfn.NORM.DIST($B186,F$214*F$215+F$213,F$219*F$214,FALSE))+(F$211*_xlfn.NORM.DIST($B186,F$214*F$216+F$213,F$220*F$214,FALSE))+(F$210*_xlfn.NORM.DIST($B186,F$214*F$217+F$213,F$221*F$214,FALSE))+(F$212*_xlfn.NORM.DIST($B186,F$214*F$218+F$213,F$222*F$214,FALSE))</f>
        <v>91.862661130672166</v>
      </c>
      <c r="V186" s="5">
        <f>AZ186+(G$209*_xlfn.NORM.DIST($B186,G$214*G$215+G$213,G$219*G$214,FALSE))+(G$211*_xlfn.NORM.DIST($B186,G$214*G$216+G$213,G$220*G$214,FALSE))+(G$210*_xlfn.NORM.DIST($B186,G$214*G$217+G$213,G$221*G$214,FALSE))+(G$212*_xlfn.NORM.DIST($B186,G$214*G$218+G$213,G$222*G$214,FALSE))</f>
        <v>93.942434372095221</v>
      </c>
      <c r="W186" s="5">
        <f>BA186+(H$209*_xlfn.NORM.DIST($B186,H$214*H$215+H$213,H$219*H$214,FALSE))+(H$211*_xlfn.NORM.DIST($B186,H$214*H$216+H$213,H$220*H$214,FALSE))+(H$210*_xlfn.NORM.DIST($B186,H$214*H$217+H$213,H$221*H$214,FALSE))+(H$212*_xlfn.NORM.DIST($B186,H$214*H$218+H$213,H$222*H$214,FALSE))</f>
        <v>96.977006861136431</v>
      </c>
      <c r="X186" s="5">
        <f>BB186+(I$209*_xlfn.NORM.DIST($B186,I$214*I$215+I$213,I$219*I$214,FALSE))+(I$211*_xlfn.NORM.DIST($B186,I$214*I$216+I$213,I$220*I$214,FALSE))+(I$210*_xlfn.NORM.DIST($B186,I$214*I$217+I$213,I$221*I$214,FALSE))+(I$212*_xlfn.NORM.DIST($B186,I$214*I$218+I$213,I$222*I$214,FALSE))</f>
        <v>97.285541131558631</v>
      </c>
      <c r="Y186" s="5">
        <f>BC186+(J$209*_xlfn.NORM.DIST($B186,J$214*J$215+J$213,J$219*J$214,FALSE))+(J$211*_xlfn.NORM.DIST($B186,J$214*J$216+J$213,J$220*J$214,FALSE))+(J$210*_xlfn.NORM.DIST($B186,J$214*J$217+J$213,J$221*J$214,FALSE))+(J$212*_xlfn.NORM.DIST($B186,J$214*J$218+J$213,J$222*J$214,FALSE))</f>
        <v>96.741685142425581</v>
      </c>
      <c r="Z186" s="5">
        <f>BD186+(K$209*_xlfn.NORM.DIST($B186,K$214*K$215+K$213,K$219*K$214,FALSE))+(K$211*_xlfn.NORM.DIST($B186,K$214*K$216+K$213,K$220*K$214,FALSE))+(K$210*_xlfn.NORM.DIST($B186,K$214*K$217+K$213,K$221*K$214,FALSE))+(K$212*_xlfn.NORM.DIST($B186,K$214*K$218+K$213,K$222*K$214,FALSE))</f>
        <v>92.696840701609474</v>
      </c>
      <c r="AA186" s="5">
        <f>BE186+(L$209*_xlfn.NORM.DIST($B186,L$214*L$215+L$213,L$219*L$214,FALSE))+(L$211*_xlfn.NORM.DIST($B186,L$214*L$216+L$213,L$220*L$214,FALSE))+(L$210*_xlfn.NORM.DIST($B186,L$214*L$217+L$213,L$221*L$214,FALSE))+(L$212*_xlfn.NORM.DIST($B186,L$214*L$218+L$213,L$222*L$214,FALSE))</f>
        <v>88.52022200159962</v>
      </c>
      <c r="AB186" s="5">
        <f>BF186+(M$209*_xlfn.NORM.DIST($B186,M$214*M$215+M$213,M$219*M$214,FALSE))+(M$211*_xlfn.NORM.DIST($B186,M$214*M$216+M$213,M$220*M$214,FALSE))+(M$210*_xlfn.NORM.DIST($B186,M$214*M$217+M$213,M$221*M$214,FALSE))+(M$212*_xlfn.NORM.DIST($B186,M$214*M$218+M$213,M$222*M$214,FALSE))</f>
        <v>82.340483017276242</v>
      </c>
      <c r="AC186" s="5">
        <f>BG186+(N$209*_xlfn.NORM.DIST($B186,N$214*N$215+N$213,N$219*N$214,FALSE))+(N$211*_xlfn.NORM.DIST($B186,N$214*N$216+N$213,N$220*N$214,FALSE))+(N$210*_xlfn.NORM.DIST($B186,N$214*N$217+N$213,N$221*N$214,FALSE))+(N$212*_xlfn.NORM.DIST($B186,N$214*N$218+N$213,N$222*N$214,FALSE))</f>
        <v>74.355063786711284</v>
      </c>
      <c r="AD186" s="5">
        <f>BH186+(O$209*_xlfn.NORM.DIST($B186,O$214*O$215+O$213,O$219*O$214,FALSE))+(O$211*_xlfn.NORM.DIST($B186,O$214*O$216+O$213,O$220*O$214,FALSE))+(O$210*_xlfn.NORM.DIST($B186,O$214*O$217+O$213,O$221*O$214,FALSE))+(O$212*_xlfn.NORM.DIST($B186,O$214*O$218+O$213,O$222*O$214,FALSE))</f>
        <v>64.606151115492551</v>
      </c>
      <c r="AE186" s="5"/>
      <c r="AG186" s="5">
        <f t="shared" si="52"/>
        <v>-1.3250258428514172</v>
      </c>
      <c r="AH186" s="5">
        <f t="shared" si="53"/>
        <v>0.31223090006623977</v>
      </c>
      <c r="AI186" s="5">
        <f t="shared" si="54"/>
        <v>-0.38104093092562152</v>
      </c>
      <c r="AJ186" s="5">
        <f t="shared" si="55"/>
        <v>-0.25266113067216622</v>
      </c>
      <c r="AK186" s="5">
        <f t="shared" si="56"/>
        <v>-0.67143437209522006</v>
      </c>
      <c r="AL186" s="5">
        <f t="shared" si="57"/>
        <v>-0.16300686113643792</v>
      </c>
      <c r="AM186" s="5">
        <f t="shared" si="58"/>
        <v>1.4434588684413683</v>
      </c>
      <c r="AN186" s="5">
        <f t="shared" si="59"/>
        <v>0.37731485757441874</v>
      </c>
      <c r="AO186" s="5">
        <f t="shared" si="60"/>
        <v>0.1671592983905299</v>
      </c>
      <c r="AP186" s="5">
        <f t="shared" si="61"/>
        <v>-7.9222001599617897E-2</v>
      </c>
      <c r="AQ186" s="5">
        <f t="shared" si="62"/>
        <v>-0.25548301727624789</v>
      </c>
      <c r="AR186" s="5">
        <f t="shared" si="63"/>
        <v>-0.38786378671127864</v>
      </c>
      <c r="AS186" s="5">
        <f t="shared" si="64"/>
        <v>-0.27285111549255703</v>
      </c>
      <c r="AV186" s="2">
        <f t="shared" si="65"/>
        <v>86.601025842833323</v>
      </c>
      <c r="AW186" s="2">
        <f t="shared" si="66"/>
        <v>89.487769071699248</v>
      </c>
      <c r="AX186" s="2">
        <f t="shared" si="67"/>
        <v>91.669040923153474</v>
      </c>
      <c r="AY186" s="2">
        <f t="shared" si="68"/>
        <v>91.862661126365168</v>
      </c>
      <c r="AZ186" s="2">
        <f t="shared" si="69"/>
        <v>93.94243434221886</v>
      </c>
      <c r="BA186" s="2">
        <f t="shared" si="70"/>
        <v>96.977006814221838</v>
      </c>
      <c r="BB186" s="2">
        <f t="shared" si="71"/>
        <v>97.285541113414681</v>
      </c>
      <c r="BC186" s="2">
        <f t="shared" si="72"/>
        <v>96.741685096859541</v>
      </c>
      <c r="BD186" s="2">
        <f t="shared" si="73"/>
        <v>92.696840578710137</v>
      </c>
      <c r="BE186" s="2">
        <f t="shared" si="74"/>
        <v>88.520221577830938</v>
      </c>
      <c r="BF186" s="2">
        <f t="shared" si="75"/>
        <v>82.340479227783646</v>
      </c>
      <c r="BG186" s="2">
        <f t="shared" si="76"/>
        <v>74.355060602217591</v>
      </c>
      <c r="BH186" s="2">
        <f t="shared" si="77"/>
        <v>64.606115591603754</v>
      </c>
      <c r="BK186" s="2" t="str">
        <f>IF(OR($B186&lt;C$229, AND($B186&gt;C$230, $B186&lt;C$231)), C186, "")</f>
        <v/>
      </c>
      <c r="BL186" s="2" t="str">
        <f>IF(OR($B186&lt;D$229, AND($B186&gt;D$230, $B186&lt;D$231)), D186, "")</f>
        <v/>
      </c>
      <c r="BM186" s="2" t="str">
        <f>IF(OR($B186&lt;E$229, AND($B186&gt;E$230, $B186&lt;E$231)), E186, "")</f>
        <v/>
      </c>
      <c r="BN186" s="2" t="str">
        <f>IF(OR($B186&lt;F$229, AND($B186&gt;F$230, $B186&lt;F$231)), F186, "")</f>
        <v/>
      </c>
      <c r="BO186" s="2" t="str">
        <f>IF(OR($B186&lt;G$229, AND($B186&gt;G$230, $B186&lt;G$231)), G186, "")</f>
        <v/>
      </c>
      <c r="BP186" s="2" t="str">
        <f>IF(OR($B186&lt;H$229, AND($B186&gt;H$230, $B186&lt;H$231)), H186, "")</f>
        <v/>
      </c>
      <c r="BQ186" s="2" t="str">
        <f>IF(OR($B186&lt;I$229, AND($B186&gt;I$230, $B186&lt;I$231)), I186, "")</f>
        <v/>
      </c>
      <c r="BR186" s="2" t="str">
        <f>IF(OR($B186&lt;J$229, AND($B186&gt;J$230, $B186&lt;J$231)), J186, "")</f>
        <v/>
      </c>
      <c r="BS186" s="2" t="str">
        <f>IF(OR($B186&lt;K$229, AND($B186&gt;K$230, $B186&lt;K$231)), K186, "")</f>
        <v/>
      </c>
      <c r="BT186" s="2" t="str">
        <f>IF(OR($B186&lt;L$229, AND($B186&gt;L$230, $B186&lt;L$231)), L186, "")</f>
        <v/>
      </c>
      <c r="BU186" s="2" t="str">
        <f>IF(OR($B186&lt;M$229, AND($B186&gt;M$230, $B186&lt;M$231)), M186, "")</f>
        <v/>
      </c>
      <c r="BV186" s="2" t="str">
        <f>IF(OR($B186&lt;N$229, AND($B186&gt;N$230, $B186&lt;N$231)), N186, "")</f>
        <v/>
      </c>
      <c r="BW186" s="2" t="str">
        <f>IF(OR($B186&lt;O$229, AND($B186&gt;O$230, $B186&lt;O$231)), O186, "")</f>
        <v/>
      </c>
      <c r="BZ186" s="2">
        <f>IF(OR(AND($B186&gt;C$230, $B186&lt;C$231), $B186&gt;C$232), C186, "")</f>
        <v>85.275999999999996</v>
      </c>
      <c r="CA186" s="2">
        <f>IF(OR(AND($B186&gt;D$230, $B186&lt;D$231), $B186&gt;D$232), D186, "")</f>
        <v>89.8</v>
      </c>
      <c r="CB186" s="2">
        <f>IF(OR(AND($B186&gt;E$230, $B186&lt;E$231), $B186&gt;E$232), E186, "")</f>
        <v>91.287999999999997</v>
      </c>
      <c r="CC186" s="2">
        <f>IF(OR(AND($B186&gt;F$230, $B186&lt;F$231), $B186&gt;F$232), F186, "")</f>
        <v>91.61</v>
      </c>
      <c r="CD186" s="2">
        <f>IF(OR(AND($B186&gt;G$230, $B186&lt;G$231), $B186&gt;G$232), G186, "")</f>
        <v>93.271000000000001</v>
      </c>
      <c r="CE186" s="2">
        <f>IF(OR(AND($B186&gt;H$230, $B186&lt;H$231), $B186&gt;H$232), H186, "")</f>
        <v>96.813999999999993</v>
      </c>
      <c r="CF186" s="2">
        <f>IF(OR(AND($B186&gt;I$230, $B186&lt;I$231), $B186&gt;I$232), I186, "")</f>
        <v>98.728999999999999</v>
      </c>
      <c r="CG186" s="2">
        <f>IF(OR(AND($B186&gt;J$230, $B186&lt;J$231), $B186&gt;J$232), J186, "")</f>
        <v>97.119</v>
      </c>
      <c r="CH186" s="2">
        <f>IF(OR(AND($B186&gt;K$230, $B186&lt;K$231), $B186&gt;K$232), K186, "")</f>
        <v>92.864000000000004</v>
      </c>
      <c r="CI186" s="2">
        <f>IF(OR(AND($B186&gt;L$230, $B186&lt;L$231), $B186&gt;L$232), L186, "")</f>
        <v>88.441000000000003</v>
      </c>
      <c r="CJ186" s="2">
        <f>IF(OR(AND($B186&gt;M$230, $B186&lt;M$231), $B186&gt;M$232), M186, "")</f>
        <v>82.084999999999994</v>
      </c>
      <c r="CK186" s="2">
        <f>IF(OR(AND($B186&gt;N$230, $B186&lt;N$231), $B186&gt;N$232), N186, "")</f>
        <v>73.967200000000005</v>
      </c>
      <c r="CL186" s="2">
        <f>IF(OR(AND($B186&gt;O$230, $B186&lt;O$231), $B186&gt;O$232), O186, "")</f>
        <v>64.333299999999994</v>
      </c>
      <c r="CO186" s="2">
        <f>BK$207*$B186+BK$209</f>
        <v>94.970466780694522</v>
      </c>
      <c r="CP186" s="2">
        <f>BL$207*$B186+BL$209</f>
        <v>96.490164580144807</v>
      </c>
      <c r="CQ186" s="2">
        <f>BM$207*$B186+BM$209</f>
        <v>96.246478726413102</v>
      </c>
      <c r="CR186" s="2">
        <f>BN$207*$B186+BN$209</f>
        <v>96.421043964413627</v>
      </c>
      <c r="CS186" s="2">
        <f>BO$207*$B186+BO$209</f>
        <v>98.399633948174014</v>
      </c>
      <c r="CT186" s="2">
        <f>BP$207*$B186+BP$209</f>
        <v>102.20720339025306</v>
      </c>
      <c r="CU186" s="2">
        <f>BQ$207*$B186+BQ$209</f>
        <v>104.91943885663149</v>
      </c>
      <c r="CV186" s="2">
        <f>BR$207*$B186+BR$209</f>
        <v>106.07943191384641</v>
      </c>
      <c r="CW186" s="2">
        <f>BS$207*$B186+BS$209</f>
        <v>102.4521113540642</v>
      </c>
      <c r="CX186" s="2">
        <f>BT$207*$B186+BT$209</f>
        <v>96.726633473508699</v>
      </c>
      <c r="CY186" s="2">
        <f>BU$207*$B186+BU$209</f>
        <v>90.669394182400183</v>
      </c>
      <c r="CZ186" s="2">
        <f>BV$207*$B186+BV$209</f>
        <v>81.742749281236584</v>
      </c>
      <c r="DA186" s="2">
        <f>BW$207*$B186+BW$209</f>
        <v>69.632274504290137</v>
      </c>
      <c r="DD186" s="2">
        <f>BZ$207*$B186+BZ$209</f>
        <v>86.59392857498031</v>
      </c>
      <c r="DE186" s="2">
        <f>CA$207*$B186+CA$209</f>
        <v>89.483037515381397</v>
      </c>
      <c r="DF186" s="2">
        <f>CB$207*$B186+CB$209</f>
        <v>91.666042248414328</v>
      </c>
      <c r="DG186" s="2">
        <f>CC$207*$B186+CC$209</f>
        <v>91.859981400921896</v>
      </c>
      <c r="DH186" s="2">
        <f>CD$207*$B186+CD$209</f>
        <v>93.939661478585009</v>
      </c>
      <c r="DI186" s="2">
        <f>CE$207*$B186+CE$209</f>
        <v>96.973644491077494</v>
      </c>
      <c r="DJ186" s="2">
        <f>CF$207*$B186+CF$209</f>
        <v>97.280918812515637</v>
      </c>
      <c r="DK186" s="2">
        <f>CG$207*$B186+CG$209</f>
        <v>96.735830009434935</v>
      </c>
      <c r="DL186" s="2">
        <f>CH$207*$B186+CH$209</f>
        <v>92.690822211005766</v>
      </c>
      <c r="DM186" s="2">
        <f>CI$207*$B186+CI$209</f>
        <v>88.514958015111915</v>
      </c>
      <c r="DN186" s="2">
        <f>CJ$207*$B186+CJ$209</f>
        <v>82.334896837016728</v>
      </c>
      <c r="DO186" s="2">
        <f>CK$207*$B186+CK$209</f>
        <v>74.350903347226733</v>
      </c>
      <c r="DP186" s="2">
        <f>CL$207*$B186+CL$209</f>
        <v>64.602934200441425</v>
      </c>
      <c r="DS186" s="2">
        <f>POWER(10,($B186-C$227)/C$228)/(1+POWER(10,($B186-C$227)/C$228))</f>
        <v>0.99915272064918481</v>
      </c>
      <c r="DT186" s="2">
        <f>POWER(10,($B186-D$227)/D$228)/(1+POWER(10,($B186-D$227)/D$228))</f>
        <v>0.99932475088947004</v>
      </c>
      <c r="DU186" s="2">
        <f>POWER(10,($B186-E$227)/E$228)/(1+POWER(10,($B186-E$227)/E$228))</f>
        <v>0.99934532991483305</v>
      </c>
      <c r="DV186" s="2">
        <f>POWER(10,($B186-F$227)/F$228)/(1+POWER(10,($B186-F$227)/F$228))</f>
        <v>0.99941247781498865</v>
      </c>
      <c r="DW186" s="2">
        <f>POWER(10,($B186-G$227)/G$228)/(1+POWER(10,($B186-G$227)/G$228))</f>
        <v>0.99937827785871791</v>
      </c>
      <c r="DX186" s="2">
        <f>POWER(10,($B186-H$227)/H$228)/(1+POWER(10,($B186-H$227)/H$228))</f>
        <v>0.99935754556141998</v>
      </c>
      <c r="DY186" s="2">
        <f>POWER(10,($B186-I$227)/I$228)/(1+POWER(10,($B186-I$227)/I$228))</f>
        <v>0.9993948695725936</v>
      </c>
      <c r="DZ186" s="2">
        <f>POWER(10,($B186-J$227)/J$228)/(1+POWER(10,($B186-J$227)/J$228))</f>
        <v>0.99937335863786769</v>
      </c>
      <c r="EA186" s="2">
        <f>POWER(10,($B186-K$227)/K$228)/(1+POWER(10,($B186-K$227)/K$228))</f>
        <v>0.99938344540191637</v>
      </c>
      <c r="EB186" s="2">
        <f>POWER(10,($B186-L$227)/L$228)/(1+POWER(10,($B186-L$227)/L$228))</f>
        <v>0.99935901476553723</v>
      </c>
      <c r="EC186" s="2">
        <f>POWER(10,($B186-M$227)/M$228)/(1+POWER(10,($B186-M$227)/M$228))</f>
        <v>0.99933020666567074</v>
      </c>
      <c r="ED186" s="2">
        <f>POWER(10,($B186-N$227)/N$228)/(1+POWER(10,($B186-N$227)/N$228))</f>
        <v>0.9994375890639533</v>
      </c>
      <c r="EE186" s="2">
        <f>POWER(10,($B186-O$227)/O$228)/(1+POWER(10,($B186-O$227)/O$228))</f>
        <v>0.99936743370499503</v>
      </c>
    </row>
    <row r="187" spans="2:135" x14ac:dyDescent="0.25">
      <c r="B187" s="2">
        <v>181</v>
      </c>
      <c r="C187">
        <v>86.914000000000001</v>
      </c>
      <c r="D187">
        <v>89.18</v>
      </c>
      <c r="E187">
        <v>91.965999999999994</v>
      </c>
      <c r="F187">
        <v>91.474999999999994</v>
      </c>
      <c r="G187">
        <v>94.677999999999997</v>
      </c>
      <c r="H187">
        <v>96.102000000000004</v>
      </c>
      <c r="I187">
        <v>97.61</v>
      </c>
      <c r="J187">
        <v>96.542000000000002</v>
      </c>
      <c r="K187">
        <v>92.305000000000007</v>
      </c>
      <c r="L187">
        <v>88.441000000000003</v>
      </c>
      <c r="M187">
        <v>81.763000000000005</v>
      </c>
      <c r="N187">
        <v>73.704899999999995</v>
      </c>
      <c r="O187">
        <v>63.8095</v>
      </c>
      <c r="R187" s="5">
        <f>AV187+(C$209*_xlfn.NORM.DIST($B187,C$214*C$215+C$213,C$219*C$214,FALSE))+(C$211*_xlfn.NORM.DIST($B187,C$214*C$216+C$213,C$220*C$214,FALSE))+(C$210*_xlfn.NORM.DIST($B187,C$214*C$217+C$213,C$221*C$214,FALSE))+(C$212*_xlfn.NORM.DIST($B187,C$214*C$218+C$213,C$222*C$214,FALSE))</f>
        <v>86.519062943991841</v>
      </c>
      <c r="S187" s="5">
        <f>AW187+(D$209*_xlfn.NORM.DIST($B187,D$214*D$215+D$213,D$219*D$214,FALSE))+(D$211*_xlfn.NORM.DIST($B187,D$214*D$216+D$213,D$220*D$214,FALSE))+(D$210*_xlfn.NORM.DIST($B187,D$214*D$217+D$213,D$221*D$214,FALSE))+(D$212*_xlfn.NORM.DIST($B187,D$214*D$218+D$213,D$222*D$214,FALSE))</f>
        <v>89.419328173265924</v>
      </c>
      <c r="T187" s="5">
        <f>AX187+(E$209*_xlfn.NORM.DIST($B187,E$214*E$215+E$213,E$219*E$214,FALSE))+(E$211*_xlfn.NORM.DIST($B187,E$214*E$216+E$213,E$220*E$214,FALSE))+(E$210*_xlfn.NORM.DIST($B187,E$214*E$217+E$213,E$221*E$214,FALSE))+(E$212*_xlfn.NORM.DIST($B187,E$214*E$218+E$213,E$222*E$214,FALSE))</f>
        <v>91.616212439781052</v>
      </c>
      <c r="U187" s="5">
        <f>AY187+(F$209*_xlfn.NORM.DIST($B187,F$214*F$215+F$213,F$219*F$214,FALSE))+(F$211*_xlfn.NORM.DIST($B187,F$214*F$216+F$213,F$220*F$214,FALSE))+(F$210*_xlfn.NORM.DIST($B187,F$214*F$217+F$213,F$221*F$214,FALSE))+(F$212*_xlfn.NORM.DIST($B187,F$214*F$218+F$213,F$222*F$214,FALSE))</f>
        <v>91.810726692695539</v>
      </c>
      <c r="V187" s="5">
        <f>AZ187+(G$209*_xlfn.NORM.DIST($B187,G$214*G$215+G$213,G$219*G$214,FALSE))+(G$211*_xlfn.NORM.DIST($B187,G$214*G$216+G$213,G$220*G$214,FALSE))+(G$210*_xlfn.NORM.DIST($B187,G$214*G$217+G$213,G$221*G$214,FALSE))+(G$212*_xlfn.NORM.DIST($B187,G$214*G$218+G$213,G$222*G$214,FALSE))</f>
        <v>93.914926568926731</v>
      </c>
      <c r="W187" s="5">
        <f>BA187+(H$209*_xlfn.NORM.DIST($B187,H$214*H$215+H$213,H$219*H$214,FALSE))+(H$211*_xlfn.NORM.DIST($B187,H$214*H$216+H$213,H$220*H$214,FALSE))+(H$210*_xlfn.NORM.DIST($B187,H$214*H$217+H$213,H$221*H$214,FALSE))+(H$212*_xlfn.NORM.DIST($B187,H$214*H$218+H$213,H$222*H$214,FALSE))</f>
        <v>96.95702805444833</v>
      </c>
      <c r="X187" s="5">
        <f>BB187+(I$209*_xlfn.NORM.DIST($B187,I$214*I$215+I$213,I$219*I$214,FALSE))+(I$211*_xlfn.NORM.DIST($B187,I$214*I$216+I$213,I$220*I$214,FALSE))+(I$210*_xlfn.NORM.DIST($B187,I$214*I$217+I$213,I$221*I$214,FALSE))+(I$212*_xlfn.NORM.DIST($B187,I$214*I$218+I$213,I$222*I$214,FALSE))</f>
        <v>97.245603453484847</v>
      </c>
      <c r="Y187" s="5">
        <f>BC187+(J$209*_xlfn.NORM.DIST($B187,J$214*J$215+J$213,J$219*J$214,FALSE))+(J$211*_xlfn.NORM.DIST($B187,J$214*J$216+J$213,J$220*J$214,FALSE))+(J$210*_xlfn.NORM.DIST($B187,J$214*J$217+J$213,J$221*J$214,FALSE))+(J$212*_xlfn.NORM.DIST($B187,J$214*J$218+J$213,J$222*J$214,FALSE))</f>
        <v>96.688391940144996</v>
      </c>
      <c r="Z187" s="5">
        <f>BD187+(K$209*_xlfn.NORM.DIST($B187,K$214*K$215+K$213,K$219*K$214,FALSE))+(K$211*_xlfn.NORM.DIST($B187,K$214*K$216+K$213,K$220*K$214,FALSE))+(K$210*_xlfn.NORM.DIST($B187,K$214*K$217+K$213,K$221*K$214,FALSE))+(K$212*_xlfn.NORM.DIST($B187,K$214*K$218+K$213,K$222*K$214,FALSE))</f>
        <v>92.631262144829378</v>
      </c>
      <c r="AA187" s="5">
        <f>BE187+(L$209*_xlfn.NORM.DIST($B187,L$214*L$215+L$213,L$219*L$214,FALSE))+(L$211*_xlfn.NORM.DIST($B187,L$214*L$216+L$213,L$220*L$214,FALSE))+(L$210*_xlfn.NORM.DIST($B187,L$214*L$217+L$213,L$221*L$214,FALSE))+(L$212*_xlfn.NORM.DIST($B187,L$214*L$218+L$213,L$222*L$214,FALSE))</f>
        <v>88.460222198191559</v>
      </c>
      <c r="AB187" s="5">
        <f>BF187+(M$209*_xlfn.NORM.DIST($B187,M$214*M$215+M$213,M$219*M$214,FALSE))+(M$211*_xlfn.NORM.DIST($B187,M$214*M$216+M$213,M$220*M$214,FALSE))+(M$210*_xlfn.NORM.DIST($B187,M$214*M$217+M$213,M$221*M$214,FALSE))+(M$212*_xlfn.NORM.DIST($B187,M$214*M$218+M$213,M$222*M$214,FALSE))</f>
        <v>82.284350701833091</v>
      </c>
      <c r="AC187" s="5">
        <f>BG187+(N$209*_xlfn.NORM.DIST($B187,N$214*N$215+N$213,N$219*N$214,FALSE))+(N$211*_xlfn.NORM.DIST($B187,N$214*N$216+N$213,N$220*N$214,FALSE))+(N$210*_xlfn.NORM.DIST($B187,N$214*N$217+N$213,N$221*N$214,FALSE))+(N$212*_xlfn.NORM.DIST($B187,N$214*N$218+N$213,N$222*N$214,FALSE))</f>
        <v>74.314913110998233</v>
      </c>
      <c r="AD187" s="5">
        <f>BH187+(O$209*_xlfn.NORM.DIST($B187,O$214*O$215+O$213,O$219*O$214,FALSE))+(O$211*_xlfn.NORM.DIST($B187,O$214*O$216+O$213,O$220*O$214,FALSE))+(O$210*_xlfn.NORM.DIST($B187,O$214*O$217+O$213,O$221*O$214,FALSE))+(O$212*_xlfn.NORM.DIST($B187,O$214*O$218+O$213,O$222*O$214,FALSE))</f>
        <v>64.579935303292487</v>
      </c>
      <c r="AE187" s="5"/>
      <c r="AG187" s="5">
        <f t="shared" si="52"/>
        <v>0.39493705600816043</v>
      </c>
      <c r="AH187" s="5">
        <f t="shared" si="53"/>
        <v>-0.2393281732659176</v>
      </c>
      <c r="AI187" s="5">
        <f t="shared" si="54"/>
        <v>0.34978756021894242</v>
      </c>
      <c r="AJ187" s="5">
        <f t="shared" si="55"/>
        <v>-0.33572669269554467</v>
      </c>
      <c r="AK187" s="5">
        <f t="shared" si="56"/>
        <v>0.76307343107326631</v>
      </c>
      <c r="AL187" s="5">
        <f t="shared" si="57"/>
        <v>-0.85502805444832575</v>
      </c>
      <c r="AM187" s="5">
        <f t="shared" si="58"/>
        <v>0.36439654651515241</v>
      </c>
      <c r="AN187" s="5">
        <f t="shared" si="59"/>
        <v>-0.14639194014499424</v>
      </c>
      <c r="AO187" s="5">
        <f t="shared" si="60"/>
        <v>-0.32626214482937144</v>
      </c>
      <c r="AP187" s="5">
        <f t="shared" si="61"/>
        <v>-1.9222198191556572E-2</v>
      </c>
      <c r="AQ187" s="5">
        <f t="shared" si="62"/>
        <v>-0.52135070183308585</v>
      </c>
      <c r="AR187" s="5">
        <f t="shared" si="63"/>
        <v>-0.61001311099823852</v>
      </c>
      <c r="AS187" s="5">
        <f t="shared" si="64"/>
        <v>-0.77043530329248711</v>
      </c>
      <c r="AV187" s="2">
        <f t="shared" si="65"/>
        <v>86.51906294398556</v>
      </c>
      <c r="AW187" s="2">
        <f t="shared" si="66"/>
        <v>89.419328166041964</v>
      </c>
      <c r="AX187" s="2">
        <f t="shared" si="67"/>
        <v>91.616212437992488</v>
      </c>
      <c r="AY187" s="2">
        <f t="shared" si="68"/>
        <v>91.810726691718358</v>
      </c>
      <c r="AZ187" s="2">
        <f t="shared" si="69"/>
        <v>93.914926561693647</v>
      </c>
      <c r="BA187" s="2">
        <f t="shared" si="70"/>
        <v>96.957028043109119</v>
      </c>
      <c r="BB187" s="2">
        <f t="shared" si="71"/>
        <v>97.245603449310863</v>
      </c>
      <c r="BC187" s="2">
        <f t="shared" si="72"/>
        <v>96.68839192925374</v>
      </c>
      <c r="BD187" s="2">
        <f t="shared" si="73"/>
        <v>92.631262114207146</v>
      </c>
      <c r="BE187" s="2">
        <f t="shared" si="74"/>
        <v>88.46022208754647</v>
      </c>
      <c r="BF187" s="2">
        <f t="shared" si="75"/>
        <v>82.284349609487805</v>
      </c>
      <c r="BG187" s="2">
        <f t="shared" si="76"/>
        <v>74.314912177626425</v>
      </c>
      <c r="BH187" s="2">
        <f t="shared" si="77"/>
        <v>64.579923678461043</v>
      </c>
      <c r="BK187" s="2" t="str">
        <f>IF(OR($B187&lt;C$229, AND($B187&gt;C$230, $B187&lt;C$231)), C187, "")</f>
        <v/>
      </c>
      <c r="BL187" s="2" t="str">
        <f>IF(OR($B187&lt;D$229, AND($B187&gt;D$230, $B187&lt;D$231)), D187, "")</f>
        <v/>
      </c>
      <c r="BM187" s="2" t="str">
        <f>IF(OR($B187&lt;E$229, AND($B187&gt;E$230, $B187&lt;E$231)), E187, "")</f>
        <v/>
      </c>
      <c r="BN187" s="2" t="str">
        <f>IF(OR($B187&lt;F$229, AND($B187&gt;F$230, $B187&lt;F$231)), F187, "")</f>
        <v/>
      </c>
      <c r="BO187" s="2" t="str">
        <f>IF(OR($B187&lt;G$229, AND($B187&gt;G$230, $B187&lt;G$231)), G187, "")</f>
        <v/>
      </c>
      <c r="BP187" s="2" t="str">
        <f>IF(OR($B187&lt;H$229, AND($B187&gt;H$230, $B187&lt;H$231)), H187, "")</f>
        <v/>
      </c>
      <c r="BQ187" s="2" t="str">
        <f>IF(OR($B187&lt;I$229, AND($B187&gt;I$230, $B187&lt;I$231)), I187, "")</f>
        <v/>
      </c>
      <c r="BR187" s="2" t="str">
        <f>IF(OR($B187&lt;J$229, AND($B187&gt;J$230, $B187&lt;J$231)), J187, "")</f>
        <v/>
      </c>
      <c r="BS187" s="2" t="str">
        <f>IF(OR($B187&lt;K$229, AND($B187&gt;K$230, $B187&lt;K$231)), K187, "")</f>
        <v/>
      </c>
      <c r="BT187" s="2" t="str">
        <f>IF(OR($B187&lt;L$229, AND($B187&gt;L$230, $B187&lt;L$231)), L187, "")</f>
        <v/>
      </c>
      <c r="BU187" s="2" t="str">
        <f>IF(OR($B187&lt;M$229, AND($B187&gt;M$230, $B187&lt;M$231)), M187, "")</f>
        <v/>
      </c>
      <c r="BV187" s="2" t="str">
        <f>IF(OR($B187&lt;N$229, AND($B187&gt;N$230, $B187&lt;N$231)), N187, "")</f>
        <v/>
      </c>
      <c r="BW187" s="2" t="str">
        <f>IF(OR($B187&lt;O$229, AND($B187&gt;O$230, $B187&lt;O$231)), O187, "")</f>
        <v/>
      </c>
      <c r="BZ187" s="2">
        <f>IF(OR(AND($B187&gt;C$230, $B187&lt;C$231), $B187&gt;C$232), C187, "")</f>
        <v>86.914000000000001</v>
      </c>
      <c r="CA187" s="2">
        <f>IF(OR(AND($B187&gt;D$230, $B187&lt;D$231), $B187&gt;D$232), D187, "")</f>
        <v>89.18</v>
      </c>
      <c r="CB187" s="2">
        <f>IF(OR(AND($B187&gt;E$230, $B187&lt;E$231), $B187&gt;E$232), E187, "")</f>
        <v>91.965999999999994</v>
      </c>
      <c r="CC187" s="2">
        <f>IF(OR(AND($B187&gt;F$230, $B187&lt;F$231), $B187&gt;F$232), F187, "")</f>
        <v>91.474999999999994</v>
      </c>
      <c r="CD187" s="2">
        <f>IF(OR(AND($B187&gt;G$230, $B187&lt;G$231), $B187&gt;G$232), G187, "")</f>
        <v>94.677999999999997</v>
      </c>
      <c r="CE187" s="2">
        <f>IF(OR(AND($B187&gt;H$230, $B187&lt;H$231), $B187&gt;H$232), H187, "")</f>
        <v>96.102000000000004</v>
      </c>
      <c r="CF187" s="2">
        <f>IF(OR(AND($B187&gt;I$230, $B187&lt;I$231), $B187&gt;I$232), I187, "")</f>
        <v>97.61</v>
      </c>
      <c r="CG187" s="2">
        <f>IF(OR(AND($B187&gt;J$230, $B187&lt;J$231), $B187&gt;J$232), J187, "")</f>
        <v>96.542000000000002</v>
      </c>
      <c r="CH187" s="2">
        <f>IF(OR(AND($B187&gt;K$230, $B187&lt;K$231), $B187&gt;K$232), K187, "")</f>
        <v>92.305000000000007</v>
      </c>
      <c r="CI187" s="2">
        <f>IF(OR(AND($B187&gt;L$230, $B187&lt;L$231), $B187&gt;L$232), L187, "")</f>
        <v>88.441000000000003</v>
      </c>
      <c r="CJ187" s="2">
        <f>IF(OR(AND($B187&gt;M$230, $B187&lt;M$231), $B187&gt;M$232), M187, "")</f>
        <v>81.763000000000005</v>
      </c>
      <c r="CK187" s="2">
        <f>IF(OR(AND($B187&gt;N$230, $B187&lt;N$231), $B187&gt;N$232), N187, "")</f>
        <v>73.704899999999995</v>
      </c>
      <c r="CL187" s="2">
        <f>IF(OR(AND($B187&gt;O$230, $B187&lt;O$231), $B187&gt;O$232), O187, "")</f>
        <v>63.8095</v>
      </c>
      <c r="CO187" s="2">
        <f>BK$207*$B187+BK$209</f>
        <v>94.985781017732336</v>
      </c>
      <c r="CP187" s="2">
        <f>BL$207*$B187+BL$209</f>
        <v>96.49857428721262</v>
      </c>
      <c r="CQ187" s="2">
        <f>BM$207*$B187+BM$209</f>
        <v>96.243004176035228</v>
      </c>
      <c r="CR187" s="2">
        <f>BN$207*$B187+BN$209</f>
        <v>96.419308783420249</v>
      </c>
      <c r="CS187" s="2">
        <f>BO$207*$B187+BO$209</f>
        <v>98.41871725629278</v>
      </c>
      <c r="CT187" s="2">
        <f>BP$207*$B187+BP$209</f>
        <v>102.24476628439736</v>
      </c>
      <c r="CU187" s="2">
        <f>BQ$207*$B187+BQ$209</f>
        <v>104.96336841090768</v>
      </c>
      <c r="CV187" s="2">
        <f>BR$207*$B187+BR$209</f>
        <v>106.12930370640916</v>
      </c>
      <c r="CW187" s="2">
        <f>BS$207*$B187+BS$209</f>
        <v>102.49441135870268</v>
      </c>
      <c r="CX187" s="2">
        <f>BT$207*$B187+BT$209</f>
        <v>96.756889762366569</v>
      </c>
      <c r="CY187" s="2">
        <f>BU$207*$B187+BU$209</f>
        <v>90.707070335150405</v>
      </c>
      <c r="CZ187" s="2">
        <f>BV$207*$B187+BV$209</f>
        <v>81.786184940566756</v>
      </c>
      <c r="DA187" s="2">
        <f>BW$207*$B187+BW$209</f>
        <v>69.663109516749628</v>
      </c>
      <c r="DD187" s="2">
        <f>BZ$207*$B187+BZ$209</f>
        <v>86.512514926268864</v>
      </c>
      <c r="DE187" s="2">
        <f>CA$207*$B187+CA$209</f>
        <v>89.414965576154486</v>
      </c>
      <c r="DF187" s="2">
        <f>CB$207*$B187+CB$209</f>
        <v>91.613448127255523</v>
      </c>
      <c r="DG187" s="2">
        <f>CC$207*$B187+CC$209</f>
        <v>91.808255839159614</v>
      </c>
      <c r="DH187" s="2">
        <f>CD$207*$B187+CD$209</f>
        <v>93.912371245613912</v>
      </c>
      <c r="DI187" s="2">
        <f>CE$207*$B187+CE$209</f>
        <v>96.953927831157799</v>
      </c>
      <c r="DJ187" s="2">
        <f>CF$207*$B187+CF$209</f>
        <v>97.24134154766017</v>
      </c>
      <c r="DK187" s="2">
        <f>CG$207*$B187+CG$209</f>
        <v>96.682993029929747</v>
      </c>
      <c r="DL187" s="2">
        <f>CH$207*$B187+CH$209</f>
        <v>92.625712599655799</v>
      </c>
      <c r="DM187" s="2">
        <f>CI$207*$B187+CI$209</f>
        <v>88.455368865233453</v>
      </c>
      <c r="DN187" s="2">
        <f>CJ$207*$B187+CJ$209</f>
        <v>82.279201068113622</v>
      </c>
      <c r="DO187" s="2">
        <f>CK$207*$B187+CK$209</f>
        <v>74.311077819531974</v>
      </c>
      <c r="DP187" s="2">
        <f>CL$207*$B187+CL$209</f>
        <v>64.576989295161965</v>
      </c>
      <c r="DS187" s="2">
        <f>POWER(10,($B187-C$227)/C$228)/(1+POWER(10,($B187-C$227)/C$228))</f>
        <v>0.99922721443584928</v>
      </c>
      <c r="DT187" s="2">
        <f>POWER(10,($B187-D$227)/D$228)/(1+POWER(10,($B187-D$227)/D$228))</f>
        <v>0.99938412890019468</v>
      </c>
      <c r="DU187" s="2">
        <f>POWER(10,($B187-E$227)/E$228)/(1+POWER(10,($B187-E$227)/E$228))</f>
        <v>0.99940289939081906</v>
      </c>
      <c r="DV187" s="2">
        <f>POWER(10,($B187-F$227)/F$228)/(1+POWER(10,($B187-F$227)/F$228))</f>
        <v>0.99946414569760655</v>
      </c>
      <c r="DW187" s="2">
        <f>POWER(10,($B187-G$227)/G$228)/(1+POWER(10,($B187-G$227)/G$228))</f>
        <v>0.99943295164781121</v>
      </c>
      <c r="DX187" s="2">
        <f>POWER(10,($B187-H$227)/H$228)/(1+POWER(10,($B187-H$227)/H$228))</f>
        <v>0.99941404146455692</v>
      </c>
      <c r="DY187" s="2">
        <f>POWER(10,($B187-I$227)/I$228)/(1+POWER(10,($B187-I$227)/I$228))</f>
        <v>0.99944808510431771</v>
      </c>
      <c r="DZ187" s="2">
        <f>POWER(10,($B187-J$227)/J$228)/(1+POWER(10,($B187-J$227)/J$228))</f>
        <v>0.99942846477223868</v>
      </c>
      <c r="EA187" s="2">
        <f>POWER(10,($B187-K$227)/K$228)/(1+POWER(10,($B187-K$227)/K$228))</f>
        <v>0.9994376650167518</v>
      </c>
      <c r="EB187" s="2">
        <f>POWER(10,($B187-L$227)/L$228)/(1+POWER(10,($B187-L$227)/L$228))</f>
        <v>0.99941538154596665</v>
      </c>
      <c r="EC187" s="2">
        <f>POWER(10,($B187-M$227)/M$228)/(1+POWER(10,($B187-M$227)/M$228))</f>
        <v>0.99938910521615221</v>
      </c>
      <c r="ED187" s="2">
        <f>POWER(10,($B187-N$227)/N$228)/(1+POWER(10,($B187-N$227)/N$228))</f>
        <v>0.9994870497462629</v>
      </c>
      <c r="EE187" s="2">
        <f>POWER(10,($B187-O$227)/O$228)/(1+POWER(10,($B187-O$227)/O$228))</f>
        <v>0.99942306057048569</v>
      </c>
    </row>
    <row r="188" spans="2:135" x14ac:dyDescent="0.25">
      <c r="B188" s="2">
        <v>182</v>
      </c>
      <c r="C188">
        <v>87.259</v>
      </c>
      <c r="D188">
        <v>89.08</v>
      </c>
      <c r="E188">
        <v>91.373000000000005</v>
      </c>
      <c r="F188">
        <v>92.271000000000001</v>
      </c>
      <c r="G188">
        <v>94.236999999999995</v>
      </c>
      <c r="H188">
        <v>97.186000000000007</v>
      </c>
      <c r="I188">
        <v>97.61</v>
      </c>
      <c r="J188">
        <v>96.542000000000002</v>
      </c>
      <c r="K188">
        <v>92.846999999999994</v>
      </c>
      <c r="L188">
        <v>87.965999999999994</v>
      </c>
      <c r="M188">
        <v>81.254000000000005</v>
      </c>
      <c r="N188">
        <v>73.590199999999996</v>
      </c>
      <c r="O188">
        <v>64.571399999999997</v>
      </c>
      <c r="R188" s="5">
        <f>AV188+(C$209*_xlfn.NORM.DIST($B188,C$214*C$215+C$213,C$219*C$214,FALSE))+(C$211*_xlfn.NORM.DIST($B188,C$214*C$216+C$213,C$220*C$214,FALSE))+(C$210*_xlfn.NORM.DIST($B188,C$214*C$217+C$213,C$221*C$214,FALSE))+(C$212*_xlfn.NORM.DIST($B188,C$214*C$218+C$213,C$222*C$214,FALSE))</f>
        <v>86.437141724155751</v>
      </c>
      <c r="S188" s="5">
        <f>AW188+(D$209*_xlfn.NORM.DIST($B188,D$214*D$215+D$213,D$219*D$214,FALSE))+(D$211*_xlfn.NORM.DIST($B188,D$214*D$216+D$213,D$220*D$214,FALSE))+(D$210*_xlfn.NORM.DIST($B188,D$214*D$217+D$213,D$221*D$214,FALSE))+(D$212*_xlfn.NORM.DIST($B188,D$214*D$218+D$213,D$222*D$214,FALSE))</f>
        <v>89.350915544191977</v>
      </c>
      <c r="T188" s="5">
        <f>AX188+(E$209*_xlfn.NORM.DIST($B188,E$214*E$215+E$213,E$219*E$214,FALSE))+(E$211*_xlfn.NORM.DIST($B188,E$214*E$216+E$213,E$220*E$214,FALSE))+(E$210*_xlfn.NORM.DIST($B188,E$214*E$217+E$213,E$221*E$214,FALSE))+(E$212*_xlfn.NORM.DIST($B188,E$214*E$218+E$213,E$222*E$214,FALSE))</f>
        <v>91.563401970371501</v>
      </c>
      <c r="U188" s="5">
        <f>AY188+(F$209*_xlfn.NORM.DIST($B188,F$214*F$215+F$213,F$219*F$214,FALSE))+(F$211*_xlfn.NORM.DIST($B188,F$214*F$216+F$213,F$220*F$214,FALSE))+(F$210*_xlfn.NORM.DIST($B188,F$214*F$217+F$213,F$221*F$214,FALSE))+(F$212*_xlfn.NORM.DIST($B188,F$214*F$218+F$213,F$222*F$214,FALSE))</f>
        <v>91.758808259874897</v>
      </c>
      <c r="V188" s="5">
        <f>AZ188+(G$209*_xlfn.NORM.DIST($B188,G$214*G$215+G$213,G$219*G$214,FALSE))+(G$211*_xlfn.NORM.DIST($B188,G$214*G$216+G$213,G$220*G$214,FALSE))+(G$210*_xlfn.NORM.DIST($B188,G$214*G$217+G$213,G$221*G$214,FALSE))+(G$212*_xlfn.NORM.DIST($B188,G$214*G$218+G$213,G$222*G$214,FALSE))</f>
        <v>93.887435590021809</v>
      </c>
      <c r="W188" s="5">
        <f>BA188+(H$209*_xlfn.NORM.DIST($B188,H$214*H$215+H$213,H$219*H$214,FALSE))+(H$211*_xlfn.NORM.DIST($B188,H$214*H$216+H$213,H$220*H$214,FALSE))+(H$210*_xlfn.NORM.DIST($B188,H$214*H$217+H$213,H$221*H$214,FALSE))+(H$212*_xlfn.NORM.DIST($B188,H$214*H$218+H$213,H$222*H$214,FALSE))</f>
        <v>96.937069358331158</v>
      </c>
      <c r="X188" s="5">
        <f>BB188+(I$209*_xlfn.NORM.DIST($B188,I$214*I$215+I$213,I$219*I$214,FALSE))+(I$211*_xlfn.NORM.DIST($B188,I$214*I$216+I$213,I$220*I$214,FALSE))+(I$210*_xlfn.NORM.DIST($B188,I$214*I$217+I$213,I$221*I$214,FALSE))+(I$212*_xlfn.NORM.DIST($B188,I$214*I$218+I$213,I$222*I$214,FALSE))</f>
        <v>97.20569340838135</v>
      </c>
      <c r="Y188" s="5">
        <f>BC188+(J$209*_xlfn.NORM.DIST($B188,J$214*J$215+J$213,J$219*J$214,FALSE))+(J$211*_xlfn.NORM.DIST($B188,J$214*J$216+J$213,J$220*J$214,FALSE))+(J$210*_xlfn.NORM.DIST($B188,J$214*J$217+J$213,J$221*J$214,FALSE))+(J$212*_xlfn.NORM.DIST($B188,J$214*J$218+J$213,J$222*J$214,FALSE))</f>
        <v>96.635133694490591</v>
      </c>
      <c r="Z188" s="5">
        <f>BD188+(K$209*_xlfn.NORM.DIST($B188,K$214*K$215+K$213,K$219*K$214,FALSE))+(K$211*_xlfn.NORM.DIST($B188,K$214*K$216+K$213,K$220*K$214,FALSE))+(K$210*_xlfn.NORM.DIST($B188,K$214*K$217+K$213,K$221*K$214,FALSE))+(K$212*_xlfn.NORM.DIST($B188,K$214*K$218+K$213,K$222*K$214,FALSE))</f>
        <v>92.565719551767032</v>
      </c>
      <c r="AA188" s="5">
        <f>BE188+(L$209*_xlfn.NORM.DIST($B188,L$214*L$215+L$213,L$219*L$214,FALSE))+(L$211*_xlfn.NORM.DIST($B188,L$214*L$216+L$213,L$220*L$214,FALSE))+(L$210*_xlfn.NORM.DIST($B188,L$214*L$217+L$213,L$221*L$214,FALSE))+(L$212*_xlfn.NORM.DIST($B188,L$214*L$218+L$213,L$222*L$214,FALSE))</f>
        <v>88.400254067973705</v>
      </c>
      <c r="AB188" s="5">
        <f>BF188+(M$209*_xlfn.NORM.DIST($B188,M$214*M$215+M$213,M$219*M$214,FALSE))+(M$211*_xlfn.NORM.DIST($B188,M$214*M$216+M$213,M$220*M$214,FALSE))+(M$210*_xlfn.NORM.DIST($B188,M$214*M$217+M$213,M$221*M$214,FALSE))+(M$212*_xlfn.NORM.DIST($B188,M$214*M$218+M$213,M$222*M$214,FALSE))</f>
        <v>82.228253401008971</v>
      </c>
      <c r="AC188" s="5">
        <f>BG188+(N$209*_xlfn.NORM.DIST($B188,N$214*N$215+N$213,N$219*N$214,FALSE))+(N$211*_xlfn.NORM.DIST($B188,N$214*N$216+N$213,N$220*N$214,FALSE))+(N$210*_xlfn.NORM.DIST($B188,N$214*N$217+N$213,N$221*N$214,FALSE))+(N$212*_xlfn.NORM.DIST($B188,N$214*N$218+N$213,N$222*N$214,FALSE))</f>
        <v>74.274788639140056</v>
      </c>
      <c r="AD188" s="5">
        <f>BH188+(O$209*_xlfn.NORM.DIST($B188,O$214*O$215+O$213,O$219*O$214,FALSE))+(O$211*_xlfn.NORM.DIST($B188,O$214*O$216+O$213,O$220*O$214,FALSE))+(O$210*_xlfn.NORM.DIST($B188,O$214*O$217+O$213,O$221*O$214,FALSE))+(O$212*_xlfn.NORM.DIST($B188,O$214*O$218+O$213,O$222*O$214,FALSE))</f>
        <v>64.553754219145389</v>
      </c>
      <c r="AE188" s="5"/>
      <c r="AG188" s="5">
        <f t="shared" si="52"/>
        <v>0.82185827584424942</v>
      </c>
      <c r="AH188" s="5">
        <f t="shared" si="53"/>
        <v>-0.27091554419197905</v>
      </c>
      <c r="AI188" s="5">
        <f t="shared" si="54"/>
        <v>-0.19040197037149653</v>
      </c>
      <c r="AJ188" s="5">
        <f t="shared" si="55"/>
        <v>0.51219174012510393</v>
      </c>
      <c r="AK188" s="5">
        <f t="shared" si="56"/>
        <v>0.34956440997818561</v>
      </c>
      <c r="AL188" s="5">
        <f t="shared" si="57"/>
        <v>0.24893064166884926</v>
      </c>
      <c r="AM188" s="5">
        <f t="shared" si="58"/>
        <v>0.40430659161864924</v>
      </c>
      <c r="AN188" s="5">
        <f t="shared" si="59"/>
        <v>-9.3133694490589392E-2</v>
      </c>
      <c r="AO188" s="5">
        <f t="shared" si="60"/>
        <v>0.2812804482329625</v>
      </c>
      <c r="AP188" s="5">
        <f t="shared" si="61"/>
        <v>-0.43425406797371124</v>
      </c>
      <c r="AQ188" s="5">
        <f t="shared" si="62"/>
        <v>-0.97425340100896562</v>
      </c>
      <c r="AR188" s="5">
        <f t="shared" si="63"/>
        <v>-0.68458863914005974</v>
      </c>
      <c r="AS188" s="5">
        <f t="shared" si="64"/>
        <v>1.7645780854607551E-2</v>
      </c>
      <c r="AV188" s="2">
        <f t="shared" si="65"/>
        <v>86.437141724153676</v>
      </c>
      <c r="AW188" s="2">
        <f t="shared" si="66"/>
        <v>89.35091554243624</v>
      </c>
      <c r="AX188" s="2">
        <f t="shared" si="67"/>
        <v>91.563401969980958</v>
      </c>
      <c r="AY188" s="2">
        <f t="shared" si="68"/>
        <v>91.758808259664406</v>
      </c>
      <c r="AZ188" s="2">
        <f t="shared" si="69"/>
        <v>93.887435588358557</v>
      </c>
      <c r="BA188" s="2">
        <f t="shared" si="70"/>
        <v>96.937069355728667</v>
      </c>
      <c r="BB188" s="2">
        <f t="shared" si="71"/>
        <v>97.205693407469724</v>
      </c>
      <c r="BC188" s="2">
        <f t="shared" si="72"/>
        <v>96.635133692018513</v>
      </c>
      <c r="BD188" s="2">
        <f t="shared" si="73"/>
        <v>92.565719544516924</v>
      </c>
      <c r="BE188" s="2">
        <f t="shared" si="74"/>
        <v>88.400254040514227</v>
      </c>
      <c r="BF188" s="2">
        <f t="shared" si="75"/>
        <v>82.228253101436309</v>
      </c>
      <c r="BG188" s="2">
        <f t="shared" si="76"/>
        <v>74.274788378510706</v>
      </c>
      <c r="BH188" s="2">
        <f t="shared" si="77"/>
        <v>64.5537505928109</v>
      </c>
      <c r="BK188" s="2" t="str">
        <f>IF(OR($B188&lt;C$229, AND($B188&gt;C$230, $B188&lt;C$231)), C188, "")</f>
        <v/>
      </c>
      <c r="BL188" s="2" t="str">
        <f>IF(OR($B188&lt;D$229, AND($B188&gt;D$230, $B188&lt;D$231)), D188, "")</f>
        <v/>
      </c>
      <c r="BM188" s="2" t="str">
        <f>IF(OR($B188&lt;E$229, AND($B188&gt;E$230, $B188&lt;E$231)), E188, "")</f>
        <v/>
      </c>
      <c r="BN188" s="2" t="str">
        <f>IF(OR($B188&lt;F$229, AND($B188&gt;F$230, $B188&lt;F$231)), F188, "")</f>
        <v/>
      </c>
      <c r="BO188" s="2" t="str">
        <f>IF(OR($B188&lt;G$229, AND($B188&gt;G$230, $B188&lt;G$231)), G188, "")</f>
        <v/>
      </c>
      <c r="BP188" s="2" t="str">
        <f>IF(OR($B188&lt;H$229, AND($B188&gt;H$230, $B188&lt;H$231)), H188, "")</f>
        <v/>
      </c>
      <c r="BQ188" s="2" t="str">
        <f>IF(OR($B188&lt;I$229, AND($B188&gt;I$230, $B188&lt;I$231)), I188, "")</f>
        <v/>
      </c>
      <c r="BR188" s="2" t="str">
        <f>IF(OR($B188&lt;J$229, AND($B188&gt;J$230, $B188&lt;J$231)), J188, "")</f>
        <v/>
      </c>
      <c r="BS188" s="2" t="str">
        <f>IF(OR($B188&lt;K$229, AND($B188&gt;K$230, $B188&lt;K$231)), K188, "")</f>
        <v/>
      </c>
      <c r="BT188" s="2" t="str">
        <f>IF(OR($B188&lt;L$229, AND($B188&gt;L$230, $B188&lt;L$231)), L188, "")</f>
        <v/>
      </c>
      <c r="BU188" s="2" t="str">
        <f>IF(OR($B188&lt;M$229, AND($B188&gt;M$230, $B188&lt;M$231)), M188, "")</f>
        <v/>
      </c>
      <c r="BV188" s="2" t="str">
        <f>IF(OR($B188&lt;N$229, AND($B188&gt;N$230, $B188&lt;N$231)), N188, "")</f>
        <v/>
      </c>
      <c r="BW188" s="2" t="str">
        <f>IF(OR($B188&lt;O$229, AND($B188&gt;O$230, $B188&lt;O$231)), O188, "")</f>
        <v/>
      </c>
      <c r="BZ188" s="2">
        <f>IF(OR(AND($B188&gt;C$230, $B188&lt;C$231), $B188&gt;C$232), C188, "")</f>
        <v>87.259</v>
      </c>
      <c r="CA188" s="2">
        <f>IF(OR(AND($B188&gt;D$230, $B188&lt;D$231), $B188&gt;D$232), D188, "")</f>
        <v>89.08</v>
      </c>
      <c r="CB188" s="2">
        <f>IF(OR(AND($B188&gt;E$230, $B188&lt;E$231), $B188&gt;E$232), E188, "")</f>
        <v>91.373000000000005</v>
      </c>
      <c r="CC188" s="2">
        <f>IF(OR(AND($B188&gt;F$230, $B188&lt;F$231), $B188&gt;F$232), F188, "")</f>
        <v>92.271000000000001</v>
      </c>
      <c r="CD188" s="2">
        <f>IF(OR(AND($B188&gt;G$230, $B188&lt;G$231), $B188&gt;G$232), G188, "")</f>
        <v>94.236999999999995</v>
      </c>
      <c r="CE188" s="2">
        <f>IF(OR(AND($B188&gt;H$230, $B188&lt;H$231), $B188&gt;H$232), H188, "")</f>
        <v>97.186000000000007</v>
      </c>
      <c r="CF188" s="2">
        <f>IF(OR(AND($B188&gt;I$230, $B188&lt;I$231), $B188&gt;I$232), I188, "")</f>
        <v>97.61</v>
      </c>
      <c r="CG188" s="2">
        <f>IF(OR(AND($B188&gt;J$230, $B188&lt;J$231), $B188&gt;J$232), J188, "")</f>
        <v>96.542000000000002</v>
      </c>
      <c r="CH188" s="2">
        <f>IF(OR(AND($B188&gt;K$230, $B188&lt;K$231), $B188&gt;K$232), K188, "")</f>
        <v>92.846999999999994</v>
      </c>
      <c r="CI188" s="2">
        <f>IF(OR(AND($B188&gt;L$230, $B188&lt;L$231), $B188&gt;L$232), L188, "")</f>
        <v>87.965999999999994</v>
      </c>
      <c r="CJ188" s="2">
        <f>IF(OR(AND($B188&gt;M$230, $B188&lt;M$231), $B188&gt;M$232), M188, "")</f>
        <v>81.254000000000005</v>
      </c>
      <c r="CK188" s="2">
        <f>IF(OR(AND($B188&gt;N$230, $B188&lt;N$231), $B188&gt;N$232), N188, "")</f>
        <v>73.590199999999996</v>
      </c>
      <c r="CL188" s="2">
        <f>IF(OR(AND($B188&gt;O$230, $B188&lt;O$231), $B188&gt;O$232), O188, "")</f>
        <v>64.571399999999997</v>
      </c>
      <c r="CO188" s="2">
        <f>BK$207*$B188+BK$209</f>
        <v>95.001095254770163</v>
      </c>
      <c r="CP188" s="2">
        <f>BL$207*$B188+BL$209</f>
        <v>96.506983994280446</v>
      </c>
      <c r="CQ188" s="2">
        <f>BM$207*$B188+BM$209</f>
        <v>96.239529625657369</v>
      </c>
      <c r="CR188" s="2">
        <f>BN$207*$B188+BN$209</f>
        <v>96.41757360242687</v>
      </c>
      <c r="CS188" s="2">
        <f>BO$207*$B188+BO$209</f>
        <v>98.437800564411532</v>
      </c>
      <c r="CT188" s="2">
        <f>BP$207*$B188+BP$209</f>
        <v>102.28232917854164</v>
      </c>
      <c r="CU188" s="2">
        <f>BQ$207*$B188+BQ$209</f>
        <v>105.00729796518388</v>
      </c>
      <c r="CV188" s="2">
        <f>BR$207*$B188+BR$209</f>
        <v>106.17917549897192</v>
      </c>
      <c r="CW188" s="2">
        <f>BS$207*$B188+BS$209</f>
        <v>102.53671136334115</v>
      </c>
      <c r="CX188" s="2">
        <f>BT$207*$B188+BT$209</f>
        <v>96.78714605122444</v>
      </c>
      <c r="CY188" s="2">
        <f>BU$207*$B188+BU$209</f>
        <v>90.744746487900642</v>
      </c>
      <c r="CZ188" s="2">
        <f>BV$207*$B188+BV$209</f>
        <v>81.829620599896927</v>
      </c>
      <c r="DA188" s="2">
        <f>BW$207*$B188+BW$209</f>
        <v>69.693944529209119</v>
      </c>
      <c r="DD188" s="2">
        <f>BZ$207*$B188+BZ$209</f>
        <v>86.431101277557417</v>
      </c>
      <c r="DE188" s="2">
        <f>CA$207*$B188+CA$209</f>
        <v>89.346893636927575</v>
      </c>
      <c r="DF188" s="2">
        <f>CB$207*$B188+CB$209</f>
        <v>91.560854006096704</v>
      </c>
      <c r="DG188" s="2">
        <f>CC$207*$B188+CC$209</f>
        <v>91.756530277397317</v>
      </c>
      <c r="DH188" s="2">
        <f>CD$207*$B188+CD$209</f>
        <v>93.885081012642814</v>
      </c>
      <c r="DI188" s="2">
        <f>CE$207*$B188+CE$209</f>
        <v>96.934211171238104</v>
      </c>
      <c r="DJ188" s="2">
        <f>CF$207*$B188+CF$209</f>
        <v>97.201764282804703</v>
      </c>
      <c r="DK188" s="2">
        <f>CG$207*$B188+CG$209</f>
        <v>96.630156050424546</v>
      </c>
      <c r="DL188" s="2">
        <f>CH$207*$B188+CH$209</f>
        <v>92.560602988305831</v>
      </c>
      <c r="DM188" s="2">
        <f>CI$207*$B188+CI$209</f>
        <v>88.395779715354976</v>
      </c>
      <c r="DN188" s="2">
        <f>CJ$207*$B188+CJ$209</f>
        <v>82.223505299210515</v>
      </c>
      <c r="DO188" s="2">
        <f>CK$207*$B188+CK$209</f>
        <v>74.271252291837229</v>
      </c>
      <c r="DP188" s="2">
        <f>CL$207*$B188+CL$209</f>
        <v>64.55104438988252</v>
      </c>
      <c r="DS188" s="2">
        <f>POWER(10,($B188-C$227)/C$228)/(1+POWER(10,($B188-C$227)/C$228))</f>
        <v>0.9992951632623871</v>
      </c>
      <c r="DT188" s="2">
        <f>POWER(10,($B188-D$227)/D$228)/(1+POWER(10,($B188-D$227)/D$228))</f>
        <v>0.99943828844219285</v>
      </c>
      <c r="DU188" s="2">
        <f>POWER(10,($B188-E$227)/E$228)/(1+POWER(10,($B188-E$227)/E$228))</f>
        <v>0.99945540916031972</v>
      </c>
      <c r="DV188" s="2">
        <f>POWER(10,($B188-F$227)/F$228)/(1+POWER(10,($B188-F$227)/F$228))</f>
        <v>0.99951127202468537</v>
      </c>
      <c r="DW188" s="2">
        <f>POWER(10,($B188-G$227)/G$228)/(1+POWER(10,($B188-G$227)/G$228))</f>
        <v>0.9994828199521274</v>
      </c>
      <c r="DX188" s="2">
        <f>POWER(10,($B188-H$227)/H$228)/(1+POWER(10,($B188-H$227)/H$228))</f>
        <v>0.99946557191021945</v>
      </c>
      <c r="DY188" s="2">
        <f>POWER(10,($B188-I$227)/I$228)/(1+POWER(10,($B188-I$227)/I$228))</f>
        <v>0.999496623187485</v>
      </c>
      <c r="DZ188" s="2">
        <f>POWER(10,($B188-J$227)/J$228)/(1+POWER(10,($B188-J$227)/J$228))</f>
        <v>0.99947872746298283</v>
      </c>
      <c r="EA188" s="2">
        <f>POWER(10,($B188-K$227)/K$228)/(1+POWER(10,($B188-K$227)/K$228))</f>
        <v>0.99948711902289422</v>
      </c>
      <c r="EB188" s="2">
        <f>POWER(10,($B188-L$227)/L$228)/(1+POWER(10,($B188-L$227)/L$228))</f>
        <v>0.99946679420488149</v>
      </c>
      <c r="EC188" s="2">
        <f>POWER(10,($B188-M$227)/M$228)/(1+POWER(10,($B188-M$227)/M$228))</f>
        <v>0.99944282738621604</v>
      </c>
      <c r="ED188" s="2">
        <f>POWER(10,($B188-N$227)/N$228)/(1+POWER(10,($B188-N$227)/N$228))</f>
        <v>0.99953216269314327</v>
      </c>
      <c r="EE188" s="2">
        <f>POWER(10,($B188-O$227)/O$228)/(1+POWER(10,($B188-O$227)/O$228))</f>
        <v>0.99947379827430771</v>
      </c>
    </row>
    <row r="189" spans="2:135" x14ac:dyDescent="0.25">
      <c r="B189" s="2">
        <v>183</v>
      </c>
      <c r="C189">
        <v>86.052000000000007</v>
      </c>
      <c r="D189">
        <v>90.16</v>
      </c>
      <c r="E189">
        <v>91.558999999999997</v>
      </c>
      <c r="F189">
        <v>91.271000000000001</v>
      </c>
      <c r="G189">
        <v>93.661000000000001</v>
      </c>
      <c r="H189">
        <v>96.745999999999995</v>
      </c>
      <c r="I189">
        <v>96.78</v>
      </c>
      <c r="J189">
        <v>95.915000000000006</v>
      </c>
      <c r="K189">
        <v>91.813999999999993</v>
      </c>
      <c r="L189">
        <v>88.254000000000005</v>
      </c>
      <c r="M189">
        <v>82.322000000000003</v>
      </c>
      <c r="N189">
        <v>74.377099999999999</v>
      </c>
      <c r="O189">
        <v>63.730200000000004</v>
      </c>
      <c r="R189" s="5">
        <f>AV189+(C$209*_xlfn.NORM.DIST($B189,C$214*C$215+C$213,C$219*C$214,FALSE))+(C$211*_xlfn.NORM.DIST($B189,C$214*C$216+C$213,C$220*C$214,FALSE))+(C$210*_xlfn.NORM.DIST($B189,C$214*C$217+C$213,C$221*C$214,FALSE))+(C$212*_xlfn.NORM.DIST($B189,C$214*C$218+C$213,C$222*C$214,FALSE))</f>
        <v>86.35525910564688</v>
      </c>
      <c r="S189" s="5">
        <f>AW189+(D$209*_xlfn.NORM.DIST($B189,D$214*D$215+D$213,D$219*D$214,FALSE))+(D$211*_xlfn.NORM.DIST($B189,D$214*D$216+D$213,D$220*D$214,FALSE))+(D$210*_xlfn.NORM.DIST($B189,D$214*D$217+D$213,D$221*D$214,FALSE))+(D$212*_xlfn.NORM.DIST($B189,D$214*D$218+D$213,D$222*D$214,FALSE))</f>
        <v>89.282529083315922</v>
      </c>
      <c r="T189" s="5">
        <f>AX189+(E$209*_xlfn.NORM.DIST($B189,E$214*E$215+E$213,E$219*E$214,FALSE))+(E$211*_xlfn.NORM.DIST($B189,E$214*E$216+E$213,E$220*E$214,FALSE))+(E$210*_xlfn.NORM.DIST($B189,E$214*E$217+E$213,E$221*E$214,FALSE))+(E$212*_xlfn.NORM.DIST($B189,E$214*E$218+E$213,E$222*E$214,FALSE))</f>
        <v>91.510608164576851</v>
      </c>
      <c r="U189" s="5">
        <f>AY189+(F$209*_xlfn.NORM.DIST($B189,F$214*F$215+F$213,F$219*F$214,FALSE))+(F$211*_xlfn.NORM.DIST($B189,F$214*F$216+F$213,F$220*F$214,FALSE))+(F$210*_xlfn.NORM.DIST($B189,F$214*F$217+F$213,F$221*F$214,FALSE))+(F$212*_xlfn.NORM.DIST($B189,F$214*F$218+F$213,F$222*F$214,FALSE))</f>
        <v>91.706904632472771</v>
      </c>
      <c r="V189" s="5">
        <f>AZ189+(G$209*_xlfn.NORM.DIST($B189,G$214*G$215+G$213,G$219*G$214,FALSE))+(G$211*_xlfn.NORM.DIST($B189,G$214*G$216+G$213,G$220*G$214,FALSE))+(G$210*_xlfn.NORM.DIST($B189,G$214*G$217+G$213,G$221*G$214,FALSE))+(G$212*_xlfn.NORM.DIST($B189,G$214*G$218+G$213,G$222*G$214,FALSE))</f>
        <v>93.859960150514496</v>
      </c>
      <c r="W189" s="5">
        <f>BA189+(H$209*_xlfn.NORM.DIST($B189,H$214*H$215+H$213,H$219*H$214,FALSE))+(H$211*_xlfn.NORM.DIST($B189,H$214*H$216+H$213,H$220*H$214,FALSE))+(H$210*_xlfn.NORM.DIST($B189,H$214*H$217+H$213,H$221*H$214,FALSE))+(H$212*_xlfn.NORM.DIST($B189,H$214*H$218+H$213,H$222*H$214,FALSE))</f>
        <v>96.917129249313291</v>
      </c>
      <c r="X189" s="5">
        <f>BB189+(I$209*_xlfn.NORM.DIST($B189,I$214*I$215+I$213,I$219*I$214,FALSE))+(I$211*_xlfn.NORM.DIST($B189,I$214*I$216+I$213,I$220*I$214,FALSE))+(I$210*_xlfn.NORM.DIST($B189,I$214*I$217+I$213,I$221*I$214,FALSE))+(I$212*_xlfn.NORM.DIST($B189,I$214*I$218+I$213,I$222*I$214,FALSE))</f>
        <v>97.165808919579305</v>
      </c>
      <c r="Y189" s="5">
        <f>BC189+(J$209*_xlfn.NORM.DIST($B189,J$214*J$215+J$213,J$219*J$214,FALSE))+(J$211*_xlfn.NORM.DIST($B189,J$214*J$216+J$213,J$220*J$214,FALSE))+(J$210*_xlfn.NORM.DIST($B189,J$214*J$217+J$213,J$221*J$214,FALSE))+(J$212*_xlfn.NORM.DIST($B189,J$214*J$218+J$213,J$222*J$214,FALSE))</f>
        <v>96.581907773394704</v>
      </c>
      <c r="Z189" s="5">
        <f>BD189+(K$209*_xlfn.NORM.DIST($B189,K$214*K$215+K$213,K$219*K$214,FALSE))+(K$211*_xlfn.NORM.DIST($B189,K$214*K$216+K$213,K$220*K$214,FALSE))+(K$210*_xlfn.NORM.DIST($B189,K$214*K$217+K$213,K$221*K$214,FALSE))+(K$212*_xlfn.NORM.DIST($B189,K$214*K$218+K$213,K$222*K$214,FALSE))</f>
        <v>92.500210187342859</v>
      </c>
      <c r="AA189" s="5">
        <f>BE189+(L$209*_xlfn.NORM.DIST($B189,L$214*L$215+L$213,L$219*L$214,FALSE))+(L$211*_xlfn.NORM.DIST($B189,L$214*L$216+L$213,L$220*L$214,FALSE))+(L$210*_xlfn.NORM.DIST($B189,L$214*L$217+L$213,L$221*L$214,FALSE))+(L$212*_xlfn.NORM.DIST($B189,L$214*L$218+L$213,L$222*L$214,FALSE))</f>
        <v>88.340315089395602</v>
      </c>
      <c r="AB189" s="5">
        <f>BF189+(M$209*_xlfn.NORM.DIST($B189,M$214*M$215+M$213,M$219*M$214,FALSE))+(M$211*_xlfn.NORM.DIST($B189,M$214*M$216+M$213,M$220*M$214,FALSE))+(M$210*_xlfn.NORM.DIST($B189,M$214*M$217+M$213,M$221*M$214,FALSE))+(M$212*_xlfn.NORM.DIST($B189,M$214*M$218+M$213,M$222*M$214,FALSE))</f>
        <v>82.172187316887545</v>
      </c>
      <c r="AC189" s="5">
        <f>BG189+(N$209*_xlfn.NORM.DIST($B189,N$214*N$215+N$213,N$219*N$214,FALSE))+(N$211*_xlfn.NORM.DIST($B189,N$214*N$216+N$213,N$220*N$214,FALSE))+(N$210*_xlfn.NORM.DIST($B189,N$214*N$217+N$213,N$221*N$214,FALSE))+(N$212*_xlfn.NORM.DIST($B189,N$214*N$218+N$213,N$222*N$214,FALSE))</f>
        <v>74.234687442348331</v>
      </c>
      <c r="AD189" s="5">
        <f>BH189+(O$209*_xlfn.NORM.DIST($B189,O$214*O$215+O$213,O$219*O$214,FALSE))+(O$211*_xlfn.NORM.DIST($B189,O$214*O$216+O$213,O$220*O$214,FALSE))+(O$210*_xlfn.NORM.DIST($B189,O$214*O$217+O$213,O$221*O$214,FALSE))+(O$212*_xlfn.NORM.DIST($B189,O$214*O$218+O$213,O$222*O$214,FALSE))</f>
        <v>64.527596013685312</v>
      </c>
      <c r="AE189" s="5"/>
      <c r="AG189" s="5">
        <f t="shared" si="52"/>
        <v>-0.30325910564687319</v>
      </c>
      <c r="AH189" s="5">
        <f t="shared" si="53"/>
        <v>0.87747091668407506</v>
      </c>
      <c r="AI189" s="5">
        <f t="shared" si="54"/>
        <v>4.839183542314629E-2</v>
      </c>
      <c r="AJ189" s="5">
        <f t="shared" si="55"/>
        <v>-0.43590463247277</v>
      </c>
      <c r="AK189" s="5">
        <f t="shared" si="56"/>
        <v>-0.19896015051449467</v>
      </c>
      <c r="AL189" s="5">
        <f t="shared" si="57"/>
        <v>-0.17112924931329587</v>
      </c>
      <c r="AM189" s="5">
        <f t="shared" si="58"/>
        <v>-0.38580891957930419</v>
      </c>
      <c r="AN189" s="5">
        <f t="shared" si="59"/>
        <v>-0.66690777339469776</v>
      </c>
      <c r="AO189" s="5">
        <f t="shared" si="60"/>
        <v>-0.68621018734286565</v>
      </c>
      <c r="AP189" s="5">
        <f t="shared" si="61"/>
        <v>-8.6315089395597511E-2</v>
      </c>
      <c r="AQ189" s="5">
        <f t="shared" si="62"/>
        <v>0.14981268311245799</v>
      </c>
      <c r="AR189" s="5">
        <f t="shared" si="63"/>
        <v>0.14241255765166727</v>
      </c>
      <c r="AS189" s="5">
        <f t="shared" si="64"/>
        <v>-0.79739601368530799</v>
      </c>
      <c r="AV189" s="2">
        <f t="shared" si="65"/>
        <v>86.355259105646226</v>
      </c>
      <c r="AW189" s="2">
        <f t="shared" si="66"/>
        <v>89.282529082910571</v>
      </c>
      <c r="AX189" s="2">
        <f t="shared" si="67"/>
        <v>91.510608164495935</v>
      </c>
      <c r="AY189" s="2">
        <f t="shared" si="68"/>
        <v>91.706904632429726</v>
      </c>
      <c r="AZ189" s="2">
        <f t="shared" si="69"/>
        <v>93.859960150151224</v>
      </c>
      <c r="BA189" s="2">
        <f t="shared" si="70"/>
        <v>96.917129248746093</v>
      </c>
      <c r="BB189" s="2">
        <f t="shared" si="71"/>
        <v>97.165808919390273</v>
      </c>
      <c r="BC189" s="2">
        <f t="shared" si="72"/>
        <v>96.581907772861868</v>
      </c>
      <c r="BD189" s="2">
        <f t="shared" si="73"/>
        <v>92.500210185711779</v>
      </c>
      <c r="BE189" s="2">
        <f t="shared" si="74"/>
        <v>88.340315082918067</v>
      </c>
      <c r="BF189" s="2">
        <f t="shared" si="75"/>
        <v>82.172187238723367</v>
      </c>
      <c r="BG189" s="2">
        <f t="shared" si="76"/>
        <v>74.234687373014324</v>
      </c>
      <c r="BH189" s="2">
        <f t="shared" si="77"/>
        <v>64.527594935324515</v>
      </c>
      <c r="BK189" s="2" t="str">
        <f>IF(OR($B189&lt;C$229, AND($B189&gt;C$230, $B189&lt;C$231)), C189, "")</f>
        <v/>
      </c>
      <c r="BL189" s="2" t="str">
        <f>IF(OR($B189&lt;D$229, AND($B189&gt;D$230, $B189&lt;D$231)), D189, "")</f>
        <v/>
      </c>
      <c r="BM189" s="2" t="str">
        <f>IF(OR($B189&lt;E$229, AND($B189&gt;E$230, $B189&lt;E$231)), E189, "")</f>
        <v/>
      </c>
      <c r="BN189" s="2" t="str">
        <f>IF(OR($B189&lt;F$229, AND($B189&gt;F$230, $B189&lt;F$231)), F189, "")</f>
        <v/>
      </c>
      <c r="BO189" s="2" t="str">
        <f>IF(OR($B189&lt;G$229, AND($B189&gt;G$230, $B189&lt;G$231)), G189, "")</f>
        <v/>
      </c>
      <c r="BP189" s="2" t="str">
        <f>IF(OR($B189&lt;H$229, AND($B189&gt;H$230, $B189&lt;H$231)), H189, "")</f>
        <v/>
      </c>
      <c r="BQ189" s="2" t="str">
        <f>IF(OR($B189&lt;I$229, AND($B189&gt;I$230, $B189&lt;I$231)), I189, "")</f>
        <v/>
      </c>
      <c r="BR189" s="2" t="str">
        <f>IF(OR($B189&lt;J$229, AND($B189&gt;J$230, $B189&lt;J$231)), J189, "")</f>
        <v/>
      </c>
      <c r="BS189" s="2" t="str">
        <f>IF(OR($B189&lt;K$229, AND($B189&gt;K$230, $B189&lt;K$231)), K189, "")</f>
        <v/>
      </c>
      <c r="BT189" s="2" t="str">
        <f>IF(OR($B189&lt;L$229, AND($B189&gt;L$230, $B189&lt;L$231)), L189, "")</f>
        <v/>
      </c>
      <c r="BU189" s="2" t="str">
        <f>IF(OR($B189&lt;M$229, AND($B189&gt;M$230, $B189&lt;M$231)), M189, "")</f>
        <v/>
      </c>
      <c r="BV189" s="2" t="str">
        <f>IF(OR($B189&lt;N$229, AND($B189&gt;N$230, $B189&lt;N$231)), N189, "")</f>
        <v/>
      </c>
      <c r="BW189" s="2" t="str">
        <f>IF(OR($B189&lt;O$229, AND($B189&gt;O$230, $B189&lt;O$231)), O189, "")</f>
        <v/>
      </c>
      <c r="BZ189" s="2">
        <f>IF(OR(AND($B189&gt;C$230, $B189&lt;C$231), $B189&gt;C$232), C189, "")</f>
        <v>86.052000000000007</v>
      </c>
      <c r="CA189" s="2">
        <f>IF(OR(AND($B189&gt;D$230, $B189&lt;D$231), $B189&gt;D$232), D189, "")</f>
        <v>90.16</v>
      </c>
      <c r="CB189" s="2">
        <f>IF(OR(AND($B189&gt;E$230, $B189&lt;E$231), $B189&gt;E$232), E189, "")</f>
        <v>91.558999999999997</v>
      </c>
      <c r="CC189" s="2">
        <f>IF(OR(AND($B189&gt;F$230, $B189&lt;F$231), $B189&gt;F$232), F189, "")</f>
        <v>91.271000000000001</v>
      </c>
      <c r="CD189" s="2">
        <f>IF(OR(AND($B189&gt;G$230, $B189&lt;G$231), $B189&gt;G$232), G189, "")</f>
        <v>93.661000000000001</v>
      </c>
      <c r="CE189" s="2">
        <f>IF(OR(AND($B189&gt;H$230, $B189&lt;H$231), $B189&gt;H$232), H189, "")</f>
        <v>96.745999999999995</v>
      </c>
      <c r="CF189" s="2">
        <f>IF(OR(AND($B189&gt;I$230, $B189&lt;I$231), $B189&gt;I$232), I189, "")</f>
        <v>96.78</v>
      </c>
      <c r="CG189" s="2">
        <f>IF(OR(AND($B189&gt;J$230, $B189&lt;J$231), $B189&gt;J$232), J189, "")</f>
        <v>95.915000000000006</v>
      </c>
      <c r="CH189" s="2">
        <f>IF(OR(AND($B189&gt;K$230, $B189&lt;K$231), $B189&gt;K$232), K189, "")</f>
        <v>91.813999999999993</v>
      </c>
      <c r="CI189" s="2">
        <f>IF(OR(AND($B189&gt;L$230, $B189&lt;L$231), $B189&gt;L$232), L189, "")</f>
        <v>88.254000000000005</v>
      </c>
      <c r="CJ189" s="2">
        <f>IF(OR(AND($B189&gt;M$230, $B189&lt;M$231), $B189&gt;M$232), M189, "")</f>
        <v>82.322000000000003</v>
      </c>
      <c r="CK189" s="2">
        <f>IF(OR(AND($B189&gt;N$230, $B189&lt;N$231), $B189&gt;N$232), N189, "")</f>
        <v>74.377099999999999</v>
      </c>
      <c r="CL189" s="2">
        <f>IF(OR(AND($B189&gt;O$230, $B189&lt;O$231), $B189&gt;O$232), O189, "")</f>
        <v>63.730200000000004</v>
      </c>
      <c r="CO189" s="2">
        <f>BK$207*$B189+BK$209</f>
        <v>95.016409491807991</v>
      </c>
      <c r="CP189" s="2">
        <f>BL$207*$B189+BL$209</f>
        <v>96.515393701348273</v>
      </c>
      <c r="CQ189" s="2">
        <f>BM$207*$B189+BM$209</f>
        <v>96.236055075279495</v>
      </c>
      <c r="CR189" s="2">
        <f>BN$207*$B189+BN$209</f>
        <v>96.415838421433492</v>
      </c>
      <c r="CS189" s="2">
        <f>BO$207*$B189+BO$209</f>
        <v>98.456883872530298</v>
      </c>
      <c r="CT189" s="2">
        <f>BP$207*$B189+BP$209</f>
        <v>102.31989207268595</v>
      </c>
      <c r="CU189" s="2">
        <f>BQ$207*$B189+BQ$209</f>
        <v>105.05122751946007</v>
      </c>
      <c r="CV189" s="2">
        <f>BR$207*$B189+BR$209</f>
        <v>106.22904729153467</v>
      </c>
      <c r="CW189" s="2">
        <f>BS$207*$B189+BS$209</f>
        <v>102.57901136797963</v>
      </c>
      <c r="CX189" s="2">
        <f>BT$207*$B189+BT$209</f>
        <v>96.81740234008231</v>
      </c>
      <c r="CY189" s="2">
        <f>BU$207*$B189+BU$209</f>
        <v>90.782422640650879</v>
      </c>
      <c r="CZ189" s="2">
        <f>BV$207*$B189+BV$209</f>
        <v>81.873056259227084</v>
      </c>
      <c r="DA189" s="2">
        <f>BW$207*$B189+BW$209</f>
        <v>69.724779541668596</v>
      </c>
      <c r="DD189" s="2">
        <f>BZ$207*$B189+BZ$209</f>
        <v>86.349687628845984</v>
      </c>
      <c r="DE189" s="2">
        <f>CA$207*$B189+CA$209</f>
        <v>89.278821697700664</v>
      </c>
      <c r="DF189" s="2">
        <f>CB$207*$B189+CB$209</f>
        <v>91.5082598849379</v>
      </c>
      <c r="DG189" s="2">
        <f>CC$207*$B189+CC$209</f>
        <v>91.704804715635035</v>
      </c>
      <c r="DH189" s="2">
        <f>CD$207*$B189+CD$209</f>
        <v>93.857790779671717</v>
      </c>
      <c r="DI189" s="2">
        <f>CE$207*$B189+CE$209</f>
        <v>96.914494511318395</v>
      </c>
      <c r="DJ189" s="2">
        <f>CF$207*$B189+CF$209</f>
        <v>97.162187017949236</v>
      </c>
      <c r="DK189" s="2">
        <f>CG$207*$B189+CG$209</f>
        <v>96.577319070919359</v>
      </c>
      <c r="DL189" s="2">
        <f>CH$207*$B189+CH$209</f>
        <v>92.495493376955864</v>
      </c>
      <c r="DM189" s="2">
        <f>CI$207*$B189+CI$209</f>
        <v>88.3361905654765</v>
      </c>
      <c r="DN189" s="2">
        <f>CJ$207*$B189+CJ$209</f>
        <v>82.167809530307409</v>
      </c>
      <c r="DO189" s="2">
        <f>CK$207*$B189+CK$209</f>
        <v>74.231426764142469</v>
      </c>
      <c r="DP189" s="2">
        <f>CL$207*$B189+CL$209</f>
        <v>64.525099484603075</v>
      </c>
      <c r="DS189" s="2">
        <f>POWER(10,($B189-C$227)/C$228)/(1+POWER(10,($B189-C$227)/C$228))</f>
        <v>0.99935714138651988</v>
      </c>
      <c r="DT189" s="2">
        <f>POWER(10,($B189-D$227)/D$228)/(1+POWER(10,($B189-D$227)/D$228))</f>
        <v>0.99948768764989204</v>
      </c>
      <c r="DU189" s="2">
        <f>POWER(10,($B189-E$227)/E$228)/(1+POWER(10,($B189-E$227)/E$228))</f>
        <v>0.99950330345044724</v>
      </c>
      <c r="DV189" s="2">
        <f>POWER(10,($B189-F$227)/F$228)/(1+POWER(10,($B189-F$227)/F$228))</f>
        <v>0.99955425562077604</v>
      </c>
      <c r="DW189" s="2">
        <f>POWER(10,($B189-G$227)/G$228)/(1+POWER(10,($B189-G$227)/G$228))</f>
        <v>0.99952830472536403</v>
      </c>
      <c r="DX189" s="2">
        <f>POWER(10,($B189-H$227)/H$228)/(1+POWER(10,($B189-H$227)/H$228))</f>
        <v>0.99951257286854944</v>
      </c>
      <c r="DY189" s="2">
        <f>POWER(10,($B189-I$227)/I$228)/(1+POWER(10,($B189-I$227)/I$228))</f>
        <v>0.99954089455614381</v>
      </c>
      <c r="DZ189" s="2">
        <f>POWER(10,($B189-J$227)/J$228)/(1+POWER(10,($B189-J$227)/J$228))</f>
        <v>0.99952457198984235</v>
      </c>
      <c r="EA189" s="2">
        <f>POWER(10,($B189-K$227)/K$228)/(1+POWER(10,($B189-K$227)/K$228))</f>
        <v>0.99953222587988522</v>
      </c>
      <c r="EB189" s="2">
        <f>POWER(10,($B189-L$227)/L$228)/(1+POWER(10,($B189-L$227)/L$228))</f>
        <v>0.99951368771925697</v>
      </c>
      <c r="EC189" s="2">
        <f>POWER(10,($B189-M$227)/M$228)/(1+POWER(10,($B189-M$227)/M$228))</f>
        <v>0.99949182762360944</v>
      </c>
      <c r="ED189" s="2">
        <f>POWER(10,($B189-N$227)/N$228)/(1+POWER(10,($B189-N$227)/N$228))</f>
        <v>0.99957330974055258</v>
      </c>
      <c r="EE189" s="2">
        <f>POWER(10,($B189-O$227)/O$228)/(1+POWER(10,($B189-O$227)/O$228))</f>
        <v>0.99952007610198124</v>
      </c>
    </row>
    <row r="190" spans="2:135" x14ac:dyDescent="0.25">
      <c r="B190" s="2">
        <v>184</v>
      </c>
      <c r="C190">
        <v>86.361999999999995</v>
      </c>
      <c r="D190">
        <v>90.14</v>
      </c>
      <c r="E190">
        <v>91.203000000000003</v>
      </c>
      <c r="F190">
        <v>89.897999999999996</v>
      </c>
      <c r="G190">
        <v>94.322000000000003</v>
      </c>
      <c r="H190">
        <v>96.271000000000001</v>
      </c>
      <c r="I190">
        <v>97.39</v>
      </c>
      <c r="J190">
        <v>96</v>
      </c>
      <c r="K190">
        <v>92.168999999999997</v>
      </c>
      <c r="L190">
        <v>86.492000000000004</v>
      </c>
      <c r="M190">
        <v>81.813999999999993</v>
      </c>
      <c r="N190">
        <v>73.754099999999994</v>
      </c>
      <c r="O190">
        <v>64.841300000000004</v>
      </c>
      <c r="R190" s="5">
        <f>AV190+(C$209*_xlfn.NORM.DIST($B190,C$214*C$215+C$213,C$219*C$214,FALSE))+(C$211*_xlfn.NORM.DIST($B190,C$214*C$216+C$213,C$220*C$214,FALSE))+(C$210*_xlfn.NORM.DIST($B190,C$214*C$217+C$213,C$221*C$214,FALSE))+(C$212*_xlfn.NORM.DIST($B190,C$214*C$218+C$213,C$222*C$214,FALSE))</f>
        <v>86.273412228992058</v>
      </c>
      <c r="S190" s="5">
        <f>AW190+(D$209*_xlfn.NORM.DIST($B190,D$214*D$215+D$213,D$219*D$214,FALSE))+(D$211*_xlfn.NORM.DIST($B190,D$214*D$216+D$213,D$220*D$214,FALSE))+(D$210*_xlfn.NORM.DIST($B190,D$214*D$217+D$213,D$221*D$214,FALSE))+(D$212*_xlfn.NORM.DIST($B190,D$214*D$218+D$213,D$222*D$214,FALSE))</f>
        <v>89.214166822951341</v>
      </c>
      <c r="T190" s="5">
        <f>AX190+(E$209*_xlfn.NORM.DIST($B190,E$214*E$215+E$213,E$219*E$214,FALSE))+(E$211*_xlfn.NORM.DIST($B190,E$214*E$216+E$213,E$220*E$214,FALSE))+(E$210*_xlfn.NORM.DIST($B190,E$214*E$217+E$213,E$221*E$214,FALSE))+(E$212*_xlfn.NORM.DIST($B190,E$214*E$218+E$213,E$222*E$214,FALSE))</f>
        <v>91.457829765585018</v>
      </c>
      <c r="U190" s="5">
        <f>AY190+(F$209*_xlfn.NORM.DIST($B190,F$214*F$215+F$213,F$219*F$214,FALSE))+(F$211*_xlfn.NORM.DIST($B190,F$214*F$216+F$213,F$220*F$214,FALSE))+(F$210*_xlfn.NORM.DIST($B190,F$214*F$217+F$213,F$221*F$214,FALSE))+(F$212*_xlfn.NORM.DIST($B190,F$214*F$218+F$213,F$222*F$214,FALSE))</f>
        <v>91.655014698947809</v>
      </c>
      <c r="V190" s="5">
        <f>AZ190+(G$209*_xlfn.NORM.DIST($B190,G$214*G$215+G$213,G$219*G$214,FALSE))+(G$211*_xlfn.NORM.DIST($B190,G$214*G$216+G$213,G$220*G$214,FALSE))+(G$210*_xlfn.NORM.DIST($B190,G$214*G$217+G$213,G$221*G$214,FALSE))+(G$212*_xlfn.NORM.DIST($B190,G$214*G$218+G$213,G$222*G$214,FALSE))</f>
        <v>93.832499068604108</v>
      </c>
      <c r="W190" s="5">
        <f>BA190+(H$209*_xlfn.NORM.DIST($B190,H$214*H$215+H$213,H$219*H$214,FALSE))+(H$211*_xlfn.NORM.DIST($B190,H$214*H$216+H$213,H$220*H$214,FALSE))+(H$210*_xlfn.NORM.DIST($B190,H$214*H$217+H$213,H$221*H$214,FALSE))+(H$212*_xlfn.NORM.DIST($B190,H$214*H$218+H$213,H$222*H$214,FALSE))</f>
        <v>96.897206327748009</v>
      </c>
      <c r="X190" s="5">
        <f>BB190+(I$209*_xlfn.NORM.DIST($B190,I$214*I$215+I$213,I$219*I$214,FALSE))+(I$211*_xlfn.NORM.DIST($B190,I$214*I$216+I$213,I$220*I$214,FALSE))+(I$210*_xlfn.NORM.DIST($B190,I$214*I$217+I$213,I$221*I$214,FALSE))+(I$212*_xlfn.NORM.DIST($B190,I$214*I$218+I$213,I$222*I$214,FALSE))</f>
        <v>97.125948066428336</v>
      </c>
      <c r="Y190" s="5">
        <f>BC190+(J$209*_xlfn.NORM.DIST($B190,J$214*J$215+J$213,J$219*J$214,FALSE))+(J$211*_xlfn.NORM.DIST($B190,J$214*J$216+J$213,J$220*J$214,FALSE))+(J$210*_xlfn.NORM.DIST($B190,J$214*J$217+J$213,J$221*J$214,FALSE))+(J$212*_xlfn.NORM.DIST($B190,J$214*J$218+J$213,J$222*J$214,FALSE))</f>
        <v>96.528711748431789</v>
      </c>
      <c r="Z190" s="5">
        <f>BD190+(K$209*_xlfn.NORM.DIST($B190,K$214*K$215+K$213,K$219*K$214,FALSE))+(K$211*_xlfn.NORM.DIST($B190,K$214*K$216+K$213,K$220*K$214,FALSE))+(K$210*_xlfn.NORM.DIST($B190,K$214*K$217+K$213,K$221*K$214,FALSE))+(K$212*_xlfn.NORM.DIST($B190,K$214*K$218+K$213,K$222*K$214,FALSE))</f>
        <v>92.434731548178348</v>
      </c>
      <c r="AA190" s="5">
        <f>BE190+(L$209*_xlfn.NORM.DIST($B190,L$214*L$215+L$213,L$219*L$214,FALSE))+(L$211*_xlfn.NORM.DIST($B190,L$214*L$216+L$213,L$220*L$214,FALSE))+(L$210*_xlfn.NORM.DIST($B190,L$214*L$217+L$213,L$221*L$214,FALSE))+(L$212*_xlfn.NORM.DIST($B190,L$214*L$218+L$213,L$222*L$214,FALSE))</f>
        <v>88.280403032771275</v>
      </c>
      <c r="AB190" s="5">
        <f>BF190+(M$209*_xlfn.NORM.DIST($B190,M$214*M$215+M$213,M$219*M$214,FALSE))+(M$211*_xlfn.NORM.DIST($B190,M$214*M$216+M$213,M$220*M$214,FALSE))+(M$210*_xlfn.NORM.DIST($B190,M$214*M$217+M$213,M$221*M$214,FALSE))+(M$212*_xlfn.NORM.DIST($B190,M$214*M$218+M$213,M$222*M$214,FALSE))</f>
        <v>82.116149752828505</v>
      </c>
      <c r="AC190" s="5">
        <f>BG190+(N$209*_xlfn.NORM.DIST($B190,N$214*N$215+N$213,N$219*N$214,FALSE))+(N$211*_xlfn.NORM.DIST($B190,N$214*N$216+N$213,N$220*N$214,FALSE))+(N$210*_xlfn.NORM.DIST($B190,N$214*N$217+N$213,N$221*N$214,FALSE))+(N$212*_xlfn.NORM.DIST($B190,N$214*N$218+N$213,N$222*N$214,FALSE))</f>
        <v>74.194607478289583</v>
      </c>
      <c r="AD190" s="5">
        <f>BH190+(O$209*_xlfn.NORM.DIST($B190,O$214*O$215+O$213,O$219*O$214,FALSE))+(O$211*_xlfn.NORM.DIST($B190,O$214*O$216+O$213,O$220*O$214,FALSE))+(O$210*_xlfn.NORM.DIST($B190,O$214*O$217+O$213,O$221*O$214,FALSE))+(O$212*_xlfn.NORM.DIST($B190,O$214*O$218+O$213,O$222*O$214,FALSE))</f>
        <v>64.501455712607452</v>
      </c>
      <c r="AE190" s="5"/>
      <c r="AG190" s="5">
        <f t="shared" si="52"/>
        <v>8.8587771007937022E-2</v>
      </c>
      <c r="AH190" s="5">
        <f t="shared" si="53"/>
        <v>0.92583317704865919</v>
      </c>
      <c r="AI190" s="5">
        <f t="shared" si="54"/>
        <v>-0.25482976558501491</v>
      </c>
      <c r="AJ190" s="5">
        <f t="shared" si="55"/>
        <v>-1.7570146989478133</v>
      </c>
      <c r="AK190" s="5">
        <f t="shared" si="56"/>
        <v>0.48950093139589512</v>
      </c>
      <c r="AL190" s="5">
        <f t="shared" si="57"/>
        <v>-0.62620632774800811</v>
      </c>
      <c r="AM190" s="5">
        <f t="shared" si="58"/>
        <v>0.26405193357166468</v>
      </c>
      <c r="AN190" s="5">
        <f t="shared" si="59"/>
        <v>-0.52871174843178892</v>
      </c>
      <c r="AO190" s="5">
        <f t="shared" si="60"/>
        <v>-0.26573154817835132</v>
      </c>
      <c r="AP190" s="5">
        <f t="shared" si="61"/>
        <v>-1.7884030327712708</v>
      </c>
      <c r="AQ190" s="5">
        <f t="shared" si="62"/>
        <v>-0.30214975282851242</v>
      </c>
      <c r="AR190" s="5">
        <f t="shared" si="63"/>
        <v>-0.44050747828958947</v>
      </c>
      <c r="AS190" s="5">
        <f t="shared" si="64"/>
        <v>0.33984428739255179</v>
      </c>
      <c r="AV190" s="2">
        <f t="shared" si="65"/>
        <v>86.273412228991859</v>
      </c>
      <c r="AW190" s="2">
        <f t="shared" si="66"/>
        <v>89.214166822862438</v>
      </c>
      <c r="AX190" s="2">
        <f t="shared" si="67"/>
        <v>91.457829765569102</v>
      </c>
      <c r="AY190" s="2">
        <f t="shared" si="68"/>
        <v>91.655014698939453</v>
      </c>
      <c r="AZ190" s="2">
        <f t="shared" si="69"/>
        <v>93.832499068528747</v>
      </c>
      <c r="BA190" s="2">
        <f t="shared" si="70"/>
        <v>96.897206327630627</v>
      </c>
      <c r="BB190" s="2">
        <f t="shared" si="71"/>
        <v>97.125948066391118</v>
      </c>
      <c r="BC190" s="2">
        <f t="shared" si="72"/>
        <v>96.528711748322721</v>
      </c>
      <c r="BD190" s="2">
        <f t="shared" si="73"/>
        <v>92.434731547829671</v>
      </c>
      <c r="BE190" s="2">
        <f t="shared" si="74"/>
        <v>88.280403031318883</v>
      </c>
      <c r="BF190" s="2">
        <f t="shared" si="75"/>
        <v>82.116149733425146</v>
      </c>
      <c r="BG190" s="2">
        <f t="shared" si="76"/>
        <v>74.194607460717478</v>
      </c>
      <c r="BH190" s="2">
        <f t="shared" si="77"/>
        <v>64.501455406921593</v>
      </c>
      <c r="BK190" s="2" t="str">
        <f>IF(OR($B190&lt;C$229, AND($B190&gt;C$230, $B190&lt;C$231)), C190, "")</f>
        <v/>
      </c>
      <c r="BL190" s="2" t="str">
        <f>IF(OR($B190&lt;D$229, AND($B190&gt;D$230, $B190&lt;D$231)), D190, "")</f>
        <v/>
      </c>
      <c r="BM190" s="2" t="str">
        <f>IF(OR($B190&lt;E$229, AND($B190&gt;E$230, $B190&lt;E$231)), E190, "")</f>
        <v/>
      </c>
      <c r="BN190" s="2" t="str">
        <f>IF(OR($B190&lt;F$229, AND($B190&gt;F$230, $B190&lt;F$231)), F190, "")</f>
        <v/>
      </c>
      <c r="BO190" s="2" t="str">
        <f>IF(OR($B190&lt;G$229, AND($B190&gt;G$230, $B190&lt;G$231)), G190, "")</f>
        <v/>
      </c>
      <c r="BP190" s="2" t="str">
        <f>IF(OR($B190&lt;H$229, AND($B190&gt;H$230, $B190&lt;H$231)), H190, "")</f>
        <v/>
      </c>
      <c r="BQ190" s="2" t="str">
        <f>IF(OR($B190&lt;I$229, AND($B190&gt;I$230, $B190&lt;I$231)), I190, "")</f>
        <v/>
      </c>
      <c r="BR190" s="2" t="str">
        <f>IF(OR($B190&lt;J$229, AND($B190&gt;J$230, $B190&lt;J$231)), J190, "")</f>
        <v/>
      </c>
      <c r="BS190" s="2" t="str">
        <f>IF(OR($B190&lt;K$229, AND($B190&gt;K$230, $B190&lt;K$231)), K190, "")</f>
        <v/>
      </c>
      <c r="BT190" s="2" t="str">
        <f>IF(OR($B190&lt;L$229, AND($B190&gt;L$230, $B190&lt;L$231)), L190, "")</f>
        <v/>
      </c>
      <c r="BU190" s="2" t="str">
        <f>IF(OR($B190&lt;M$229, AND($B190&gt;M$230, $B190&lt;M$231)), M190, "")</f>
        <v/>
      </c>
      <c r="BV190" s="2" t="str">
        <f>IF(OR($B190&lt;N$229, AND($B190&gt;N$230, $B190&lt;N$231)), N190, "")</f>
        <v/>
      </c>
      <c r="BW190" s="2" t="str">
        <f>IF(OR($B190&lt;O$229, AND($B190&gt;O$230, $B190&lt;O$231)), O190, "")</f>
        <v/>
      </c>
      <c r="BZ190" s="2">
        <f>IF(OR(AND($B190&gt;C$230, $B190&lt;C$231), $B190&gt;C$232), C190, "")</f>
        <v>86.361999999999995</v>
      </c>
      <c r="CA190" s="2">
        <f>IF(OR(AND($B190&gt;D$230, $B190&lt;D$231), $B190&gt;D$232), D190, "")</f>
        <v>90.14</v>
      </c>
      <c r="CB190" s="2">
        <f>IF(OR(AND($B190&gt;E$230, $B190&lt;E$231), $B190&gt;E$232), E190, "")</f>
        <v>91.203000000000003</v>
      </c>
      <c r="CC190" s="2">
        <f>IF(OR(AND($B190&gt;F$230, $B190&lt;F$231), $B190&gt;F$232), F190, "")</f>
        <v>89.897999999999996</v>
      </c>
      <c r="CD190" s="2">
        <f>IF(OR(AND($B190&gt;G$230, $B190&lt;G$231), $B190&gt;G$232), G190, "")</f>
        <v>94.322000000000003</v>
      </c>
      <c r="CE190" s="2">
        <f>IF(OR(AND($B190&gt;H$230, $B190&lt;H$231), $B190&gt;H$232), H190, "")</f>
        <v>96.271000000000001</v>
      </c>
      <c r="CF190" s="2">
        <f>IF(OR(AND($B190&gt;I$230, $B190&lt;I$231), $B190&gt;I$232), I190, "")</f>
        <v>97.39</v>
      </c>
      <c r="CG190" s="2">
        <f>IF(OR(AND($B190&gt;J$230, $B190&lt;J$231), $B190&gt;J$232), J190, "")</f>
        <v>96</v>
      </c>
      <c r="CH190" s="2">
        <f>IF(OR(AND($B190&gt;K$230, $B190&lt;K$231), $B190&gt;K$232), K190, "")</f>
        <v>92.168999999999997</v>
      </c>
      <c r="CI190" s="2">
        <f>IF(OR(AND($B190&gt;L$230, $B190&lt;L$231), $B190&gt;L$232), L190, "")</f>
        <v>86.492000000000004</v>
      </c>
      <c r="CJ190" s="2">
        <f>IF(OR(AND($B190&gt;M$230, $B190&lt;M$231), $B190&gt;M$232), M190, "")</f>
        <v>81.813999999999993</v>
      </c>
      <c r="CK190" s="2">
        <f>IF(OR(AND($B190&gt;N$230, $B190&lt;N$231), $B190&gt;N$232), N190, "")</f>
        <v>73.754099999999994</v>
      </c>
      <c r="CL190" s="2">
        <f>IF(OR(AND($B190&gt;O$230, $B190&lt;O$231), $B190&gt;O$232), O190, "")</f>
        <v>64.841300000000004</v>
      </c>
      <c r="CO190" s="2">
        <f>BK$207*$B190+BK$209</f>
        <v>95.031723728845819</v>
      </c>
      <c r="CP190" s="2">
        <f>BL$207*$B190+BL$209</f>
        <v>96.523803408416086</v>
      </c>
      <c r="CQ190" s="2">
        <f>BM$207*$B190+BM$209</f>
        <v>96.232580524901621</v>
      </c>
      <c r="CR190" s="2">
        <f>BN$207*$B190+BN$209</f>
        <v>96.414103240440127</v>
      </c>
      <c r="CS190" s="2">
        <f>BO$207*$B190+BO$209</f>
        <v>98.47596718064905</v>
      </c>
      <c r="CT190" s="2">
        <f>BP$207*$B190+BP$209</f>
        <v>102.35745496683023</v>
      </c>
      <c r="CU190" s="2">
        <f>BQ$207*$B190+BQ$209</f>
        <v>105.09515707373626</v>
      </c>
      <c r="CV190" s="2">
        <f>BR$207*$B190+BR$209</f>
        <v>106.27891908409742</v>
      </c>
      <c r="CW190" s="2">
        <f>BS$207*$B190+BS$209</f>
        <v>102.62131137261811</v>
      </c>
      <c r="CX190" s="2">
        <f>BT$207*$B190+BT$209</f>
        <v>96.847658628940181</v>
      </c>
      <c r="CY190" s="2">
        <f>BU$207*$B190+BU$209</f>
        <v>90.820098793401101</v>
      </c>
      <c r="CZ190" s="2">
        <f>BV$207*$B190+BV$209</f>
        <v>81.916491918557256</v>
      </c>
      <c r="DA190" s="2">
        <f>BW$207*$B190+BW$209</f>
        <v>69.755614554128087</v>
      </c>
      <c r="DD190" s="2">
        <f>BZ$207*$B190+BZ$209</f>
        <v>86.268273980134538</v>
      </c>
      <c r="DE190" s="2">
        <f>CA$207*$B190+CA$209</f>
        <v>89.210749758473753</v>
      </c>
      <c r="DF190" s="2">
        <f>CB$207*$B190+CB$209</f>
        <v>91.455665763779095</v>
      </c>
      <c r="DG190" s="2">
        <f>CC$207*$B190+CC$209</f>
        <v>91.653079153872739</v>
      </c>
      <c r="DH190" s="2">
        <f>CD$207*$B190+CD$209</f>
        <v>93.83050054670062</v>
      </c>
      <c r="DI190" s="2">
        <f>CE$207*$B190+CE$209</f>
        <v>96.8947778513987</v>
      </c>
      <c r="DJ190" s="2">
        <f>CF$207*$B190+CF$209</f>
        <v>97.122609753093769</v>
      </c>
      <c r="DK190" s="2">
        <f>CG$207*$B190+CG$209</f>
        <v>96.524482091414171</v>
      </c>
      <c r="DL190" s="2">
        <f>CH$207*$B190+CH$209</f>
        <v>92.430383765605896</v>
      </c>
      <c r="DM190" s="2">
        <f>CI$207*$B190+CI$209</f>
        <v>88.276601415598023</v>
      </c>
      <c r="DN190" s="2">
        <f>CJ$207*$B190+CJ$209</f>
        <v>82.112113761404288</v>
      </c>
      <c r="DO190" s="2">
        <f>CK$207*$B190+CK$209</f>
        <v>74.191601236447724</v>
      </c>
      <c r="DP190" s="2">
        <f>CL$207*$B190+CL$209</f>
        <v>64.49915457932363</v>
      </c>
      <c r="DS190" s="2">
        <f>POWER(10,($B190-C$227)/C$228)/(1+POWER(10,($B190-C$227)/C$228))</f>
        <v>0.99941367281097582</v>
      </c>
      <c r="DT190" s="2">
        <f>POWER(10,($B190-D$227)/D$228)/(1+POWER(10,($B190-D$227)/D$228))</f>
        <v>0.9995327445206541</v>
      </c>
      <c r="DU190" s="2">
        <f>POWER(10,($B190-E$227)/E$228)/(1+POWER(10,($B190-E$227)/E$228))</f>
        <v>0.99954698756452132</v>
      </c>
      <c r="DV190" s="2">
        <f>POWER(10,($B190-F$227)/F$228)/(1+POWER(10,($B190-F$227)/F$228))</f>
        <v>0.99959346034980678</v>
      </c>
      <c r="DW190" s="2">
        <f>POWER(10,($B190-G$227)/G$228)/(1+POWER(10,($B190-G$227)/G$228))</f>
        <v>0.99956979094123155</v>
      </c>
      <c r="DX190" s="2">
        <f>POWER(10,($B190-H$227)/H$228)/(1+POWER(10,($B190-H$227)/H$228))</f>
        <v>0.9995554421063868</v>
      </c>
      <c r="DY190" s="2">
        <f>POWER(10,($B190-I$227)/I$228)/(1+POWER(10,($B190-I$227)/I$228))</f>
        <v>0.99958127394381135</v>
      </c>
      <c r="DZ190" s="2">
        <f>POWER(10,($B190-J$227)/J$228)/(1+POWER(10,($B190-J$227)/J$228))</f>
        <v>0.99956638636225525</v>
      </c>
      <c r="EA190" s="2">
        <f>POWER(10,($B190-K$227)/K$228)/(1+POWER(10,($B190-K$227)/K$228))</f>
        <v>0.99957336737229052</v>
      </c>
      <c r="EB190" s="2">
        <f>POWER(10,($B190-L$227)/L$228)/(1+POWER(10,($B190-L$227)/L$228))</f>
        <v>0.99955645894943601</v>
      </c>
      <c r="EC190" s="2">
        <f>POWER(10,($B190-M$227)/M$228)/(1+POWER(10,($B190-M$227)/M$228))</f>
        <v>0.99953652056060804</v>
      </c>
      <c r="ED190" s="2">
        <f>POWER(10,($B190-N$227)/N$228)/(1+POWER(10,($B190-N$227)/N$228))</f>
        <v>0.99961083924763927</v>
      </c>
      <c r="EE190" s="2">
        <f>POWER(10,($B190-O$227)/O$228)/(1+POWER(10,($B190-O$227)/O$228))</f>
        <v>0.99956228571909811</v>
      </c>
    </row>
    <row r="191" spans="2:135" x14ac:dyDescent="0.25">
      <c r="B191" s="2">
        <v>185</v>
      </c>
      <c r="C191">
        <v>85.259</v>
      </c>
      <c r="D191">
        <v>88.88</v>
      </c>
      <c r="E191">
        <v>91.813999999999993</v>
      </c>
      <c r="F191">
        <v>91.575999999999993</v>
      </c>
      <c r="G191">
        <v>94.728999999999999</v>
      </c>
      <c r="H191">
        <v>96.677999999999997</v>
      </c>
      <c r="I191">
        <v>97.763000000000005</v>
      </c>
      <c r="J191">
        <v>97.728999999999999</v>
      </c>
      <c r="K191">
        <v>92.271000000000001</v>
      </c>
      <c r="L191">
        <v>87.492000000000004</v>
      </c>
      <c r="M191">
        <v>81.119</v>
      </c>
      <c r="N191">
        <v>73.426199999999994</v>
      </c>
      <c r="O191">
        <v>64.666700000000006</v>
      </c>
      <c r="R191" s="5">
        <f>AV191+(C$209*_xlfn.NORM.DIST($B191,C$214*C$215+C$213,C$219*C$214,FALSE))+(C$211*_xlfn.NORM.DIST($B191,C$214*C$216+C$213,C$220*C$214,FALSE))+(C$210*_xlfn.NORM.DIST($B191,C$214*C$217+C$213,C$221*C$214,FALSE))+(C$212*_xlfn.NORM.DIST($B191,C$214*C$218+C$213,C$222*C$214,FALSE))</f>
        <v>86.191598438472795</v>
      </c>
      <c r="S191" s="5">
        <f>AW191+(D$209*_xlfn.NORM.DIST($B191,D$214*D$215+D$213,D$219*D$214,FALSE))+(D$211*_xlfn.NORM.DIST($B191,D$214*D$216+D$213,D$220*D$214,FALSE))+(D$210*_xlfn.NORM.DIST($B191,D$214*D$217+D$213,D$221*D$214,FALSE))+(D$212*_xlfn.NORM.DIST($B191,D$214*D$218+D$213,D$222*D$214,FALSE))</f>
        <v>89.145826940544211</v>
      </c>
      <c r="T191" s="5">
        <f>AX191+(E$209*_xlfn.NORM.DIST($B191,E$214*E$215+E$213,E$219*E$214,FALSE))+(E$211*_xlfn.NORM.DIST($B191,E$214*E$216+E$213,E$220*E$214,FALSE))+(E$210*_xlfn.NORM.DIST($B191,E$214*E$217+E$213,E$221*E$214,FALSE))+(E$212*_xlfn.NORM.DIST($B191,E$214*E$218+E$213,E$222*E$214,FALSE))</f>
        <v>91.405065609053267</v>
      </c>
      <c r="U191" s="5">
        <f>AY191+(F$209*_xlfn.NORM.DIST($B191,F$214*F$215+F$213,F$219*F$214,FALSE))+(F$211*_xlfn.NORM.DIST($B191,F$214*F$216+F$213,F$220*F$214,FALSE))+(F$210*_xlfn.NORM.DIST($B191,F$214*F$217+F$213,F$221*F$214,FALSE))+(F$212*_xlfn.NORM.DIST($B191,F$214*F$218+F$213,F$222*F$214,FALSE))</f>
        <v>91.603137428864542</v>
      </c>
      <c r="V191" s="5">
        <f>AZ191+(G$209*_xlfn.NORM.DIST($B191,G$214*G$215+G$213,G$219*G$214,FALSE))+(G$211*_xlfn.NORM.DIST($B191,G$214*G$216+G$213,G$220*G$214,FALSE))+(G$210*_xlfn.NORM.DIST($B191,G$214*G$217+G$213,G$221*G$214,FALSE))+(G$212*_xlfn.NORM.DIST($B191,G$214*G$218+G$213,G$222*G$214,FALSE))</f>
        <v>93.805051251906477</v>
      </c>
      <c r="W191" s="5">
        <f>BA191+(H$209*_xlfn.NORM.DIST($B191,H$214*H$215+H$213,H$219*H$214,FALSE))+(H$211*_xlfn.NORM.DIST($B191,H$214*H$216+H$213,H$220*H$214,FALSE))+(H$210*_xlfn.NORM.DIST($B191,H$214*H$217+H$213,H$221*H$214,FALSE))+(H$212*_xlfn.NORM.DIST($B191,H$214*H$218+H$213,H$222*H$214,FALSE))</f>
        <v>96.877299299210208</v>
      </c>
      <c r="X191" s="5">
        <f>BB191+(I$209*_xlfn.NORM.DIST($B191,I$214*I$215+I$213,I$219*I$214,FALSE))+(I$211*_xlfn.NORM.DIST($B191,I$214*I$216+I$213,I$220*I$214,FALSE))+(I$210*_xlfn.NORM.DIST($B191,I$214*I$217+I$213,I$221*I$214,FALSE))+(I$212*_xlfn.NORM.DIST($B191,I$214*I$218+I$213,I$222*I$214,FALSE))</f>
        <v>97.086109069318894</v>
      </c>
      <c r="Y191" s="5">
        <f>BC191+(J$209*_xlfn.NORM.DIST($B191,J$214*J$215+J$213,J$219*J$214,FALSE))+(J$211*_xlfn.NORM.DIST($B191,J$214*J$216+J$213,J$220*J$214,FALSE))+(J$210*_xlfn.NORM.DIST($B191,J$214*J$217+J$213,J$221*J$214,FALSE))+(J$212*_xlfn.NORM.DIST($B191,J$214*J$218+J$213,J$222*J$214,FALSE))</f>
        <v>96.475543370854666</v>
      </c>
      <c r="Z191" s="5">
        <f>BD191+(K$209*_xlfn.NORM.DIST($B191,K$214*K$215+K$213,K$219*K$214,FALSE))+(K$211*_xlfn.NORM.DIST($B191,K$214*K$216+K$213,K$220*K$214,FALSE))+(K$210*_xlfn.NORM.DIST($B191,K$214*K$217+K$213,K$221*K$214,FALSE))+(K$212*_xlfn.NORM.DIST($B191,K$214*K$218+K$213,K$222*K$214,FALSE))</f>
        <v>92.369281321659344</v>
      </c>
      <c r="AA191" s="5">
        <f>BE191+(L$209*_xlfn.NORM.DIST($B191,L$214*L$215+L$213,L$219*L$214,FALSE))+(L$211*_xlfn.NORM.DIST($B191,L$214*L$216+L$213,L$220*L$214,FALSE))+(L$210*_xlfn.NORM.DIST($B191,L$214*L$217+L$213,L$221*L$214,FALSE))+(L$212*_xlfn.NORM.DIST($B191,L$214*L$218+L$213,L$222*L$214,FALSE))</f>
        <v>88.220515861267586</v>
      </c>
      <c r="AB191" s="5">
        <f>BF191+(M$209*_xlfn.NORM.DIST($B191,M$214*M$215+M$213,M$219*M$214,FALSE))+(M$211*_xlfn.NORM.DIST($B191,M$214*M$216+M$213,M$220*M$214,FALSE))+(M$210*_xlfn.NORM.DIST($B191,M$214*M$217+M$213,M$221*M$214,FALSE))+(M$212*_xlfn.NORM.DIST($B191,M$214*M$218+M$213,M$222*M$214,FALSE))</f>
        <v>82.060138467189219</v>
      </c>
      <c r="AC191" s="5">
        <f>BG191+(N$209*_xlfn.NORM.DIST($B191,N$214*N$215+N$213,N$219*N$214,FALSE))+(N$211*_xlfn.NORM.DIST($B191,N$214*N$216+N$213,N$220*N$214,FALSE))+(N$210*_xlfn.NORM.DIST($B191,N$214*N$217+N$213,N$221*N$214,FALSE))+(N$212*_xlfn.NORM.DIST($B191,N$214*N$218+N$213,N$222*N$214,FALSE))</f>
        <v>74.154547067974491</v>
      </c>
      <c r="AD191" s="5">
        <f>BH191+(O$209*_xlfn.NORM.DIST($B191,O$214*O$215+O$213,O$219*O$214,FALSE))+(O$211*_xlfn.NORM.DIST($B191,O$214*O$216+O$213,O$220*O$214,FALSE))+(O$210*_xlfn.NORM.DIST($B191,O$214*O$217+O$213,O$221*O$214,FALSE))+(O$212*_xlfn.NORM.DIST($B191,O$214*O$218+O$213,O$222*O$214,FALSE))</f>
        <v>64.47533088460321</v>
      </c>
      <c r="AE191" s="5"/>
      <c r="AG191" s="5">
        <f t="shared" si="52"/>
        <v>-0.93259843847279456</v>
      </c>
      <c r="AH191" s="5">
        <f t="shared" si="53"/>
        <v>-0.26582694054421552</v>
      </c>
      <c r="AI191" s="5">
        <f t="shared" si="54"/>
        <v>0.40893439094672601</v>
      </c>
      <c r="AJ191" s="5">
        <f t="shared" si="55"/>
        <v>-2.7137428864548951E-2</v>
      </c>
      <c r="AK191" s="5">
        <f t="shared" si="56"/>
        <v>0.92394874809352245</v>
      </c>
      <c r="AL191" s="5">
        <f t="shared" si="57"/>
        <v>-0.19929929921021028</v>
      </c>
      <c r="AM191" s="5">
        <f t="shared" si="58"/>
        <v>0.67689093068111106</v>
      </c>
      <c r="AN191" s="5">
        <f t="shared" si="59"/>
        <v>1.2534566291453331</v>
      </c>
      <c r="AO191" s="5">
        <f t="shared" si="60"/>
        <v>-9.828132165934278E-2</v>
      </c>
      <c r="AP191" s="5">
        <f t="shared" si="61"/>
        <v>-0.7285158612675815</v>
      </c>
      <c r="AQ191" s="5">
        <f t="shared" si="62"/>
        <v>-0.94113846718921934</v>
      </c>
      <c r="AR191" s="5">
        <f t="shared" si="63"/>
        <v>-0.72834706797449655</v>
      </c>
      <c r="AS191" s="5">
        <f t="shared" si="64"/>
        <v>0.19136911539679602</v>
      </c>
      <c r="AV191" s="2">
        <f t="shared" si="65"/>
        <v>86.191598438472738</v>
      </c>
      <c r="AW191" s="2">
        <f t="shared" si="66"/>
        <v>89.145826940525694</v>
      </c>
      <c r="AX191" s="2">
        <f t="shared" si="67"/>
        <v>91.405065609050297</v>
      </c>
      <c r="AY191" s="2">
        <f t="shared" si="68"/>
        <v>91.603137428863008</v>
      </c>
      <c r="AZ191" s="2">
        <f t="shared" si="69"/>
        <v>93.805051251891626</v>
      </c>
      <c r="BA191" s="2">
        <f t="shared" si="70"/>
        <v>96.877299299187143</v>
      </c>
      <c r="BB191" s="2">
        <f t="shared" si="71"/>
        <v>97.086109069311945</v>
      </c>
      <c r="BC191" s="2">
        <f t="shared" si="72"/>
        <v>96.475543370833464</v>
      </c>
      <c r="BD191" s="2">
        <f t="shared" si="73"/>
        <v>92.369281321588517</v>
      </c>
      <c r="BE191" s="2">
        <f t="shared" si="74"/>
        <v>88.220515860958045</v>
      </c>
      <c r="BF191" s="2">
        <f t="shared" si="75"/>
        <v>82.060138462606645</v>
      </c>
      <c r="BG191" s="2">
        <f t="shared" si="76"/>
        <v>74.15454706373167</v>
      </c>
      <c r="BH191" s="2">
        <f t="shared" si="77"/>
        <v>64.475330801999107</v>
      </c>
      <c r="BK191" s="2" t="str">
        <f>IF(OR($B191&lt;C$229, AND($B191&gt;C$230, $B191&lt;C$231)), C191, "")</f>
        <v/>
      </c>
      <c r="BL191" s="2" t="str">
        <f>IF(OR($B191&lt;D$229, AND($B191&gt;D$230, $B191&lt;D$231)), D191, "")</f>
        <v/>
      </c>
      <c r="BM191" s="2" t="str">
        <f>IF(OR($B191&lt;E$229, AND($B191&gt;E$230, $B191&lt;E$231)), E191, "")</f>
        <v/>
      </c>
      <c r="BN191" s="2" t="str">
        <f>IF(OR($B191&lt;F$229, AND($B191&gt;F$230, $B191&lt;F$231)), F191, "")</f>
        <v/>
      </c>
      <c r="BO191" s="2" t="str">
        <f>IF(OR($B191&lt;G$229, AND($B191&gt;G$230, $B191&lt;G$231)), G191, "")</f>
        <v/>
      </c>
      <c r="BP191" s="2" t="str">
        <f>IF(OR($B191&lt;H$229, AND($B191&gt;H$230, $B191&lt;H$231)), H191, "")</f>
        <v/>
      </c>
      <c r="BQ191" s="2" t="str">
        <f>IF(OR($B191&lt;I$229, AND($B191&gt;I$230, $B191&lt;I$231)), I191, "")</f>
        <v/>
      </c>
      <c r="BR191" s="2" t="str">
        <f>IF(OR($B191&lt;J$229, AND($B191&gt;J$230, $B191&lt;J$231)), J191, "")</f>
        <v/>
      </c>
      <c r="BS191" s="2" t="str">
        <f>IF(OR($B191&lt;K$229, AND($B191&gt;K$230, $B191&lt;K$231)), K191, "")</f>
        <v/>
      </c>
      <c r="BT191" s="2" t="str">
        <f>IF(OR($B191&lt;L$229, AND($B191&gt;L$230, $B191&lt;L$231)), L191, "")</f>
        <v/>
      </c>
      <c r="BU191" s="2" t="str">
        <f>IF(OR($B191&lt;M$229, AND($B191&gt;M$230, $B191&lt;M$231)), M191, "")</f>
        <v/>
      </c>
      <c r="BV191" s="2" t="str">
        <f>IF(OR($B191&lt;N$229, AND($B191&gt;N$230, $B191&lt;N$231)), N191, "")</f>
        <v/>
      </c>
      <c r="BW191" s="2" t="str">
        <f>IF(OR($B191&lt;O$229, AND($B191&gt;O$230, $B191&lt;O$231)), O191, "")</f>
        <v/>
      </c>
      <c r="BZ191" s="2">
        <f>IF(OR(AND($B191&gt;C$230, $B191&lt;C$231), $B191&gt;C$232), C191, "")</f>
        <v>85.259</v>
      </c>
      <c r="CA191" s="2">
        <f>IF(OR(AND($B191&gt;D$230, $B191&lt;D$231), $B191&gt;D$232), D191, "")</f>
        <v>88.88</v>
      </c>
      <c r="CB191" s="2">
        <f>IF(OR(AND($B191&gt;E$230, $B191&lt;E$231), $B191&gt;E$232), E191, "")</f>
        <v>91.813999999999993</v>
      </c>
      <c r="CC191" s="2">
        <f>IF(OR(AND($B191&gt;F$230, $B191&lt;F$231), $B191&gt;F$232), F191, "")</f>
        <v>91.575999999999993</v>
      </c>
      <c r="CD191" s="2">
        <f>IF(OR(AND($B191&gt;G$230, $B191&lt;G$231), $B191&gt;G$232), G191, "")</f>
        <v>94.728999999999999</v>
      </c>
      <c r="CE191" s="2">
        <f>IF(OR(AND($B191&gt;H$230, $B191&lt;H$231), $B191&gt;H$232), H191, "")</f>
        <v>96.677999999999997</v>
      </c>
      <c r="CF191" s="2">
        <f>IF(OR(AND($B191&gt;I$230, $B191&lt;I$231), $B191&gt;I$232), I191, "")</f>
        <v>97.763000000000005</v>
      </c>
      <c r="CG191" s="2">
        <f>IF(OR(AND($B191&gt;J$230, $B191&lt;J$231), $B191&gt;J$232), J191, "")</f>
        <v>97.728999999999999</v>
      </c>
      <c r="CH191" s="2">
        <f>IF(OR(AND($B191&gt;K$230, $B191&lt;K$231), $B191&gt;K$232), K191, "")</f>
        <v>92.271000000000001</v>
      </c>
      <c r="CI191" s="2">
        <f>IF(OR(AND($B191&gt;L$230, $B191&lt;L$231), $B191&gt;L$232), L191, "")</f>
        <v>87.492000000000004</v>
      </c>
      <c r="CJ191" s="2">
        <f>IF(OR(AND($B191&gt;M$230, $B191&lt;M$231), $B191&gt;M$232), M191, "")</f>
        <v>81.119</v>
      </c>
      <c r="CK191" s="2">
        <f>IF(OR(AND($B191&gt;N$230, $B191&lt;N$231), $B191&gt;N$232), N191, "")</f>
        <v>73.426199999999994</v>
      </c>
      <c r="CL191" s="2">
        <f>IF(OR(AND($B191&gt;O$230, $B191&lt;O$231), $B191&gt;O$232), O191, "")</f>
        <v>64.666700000000006</v>
      </c>
      <c r="CO191" s="2">
        <f>BK$207*$B191+BK$209</f>
        <v>95.047037965883632</v>
      </c>
      <c r="CP191" s="2">
        <f>BL$207*$B191+BL$209</f>
        <v>96.532213115483913</v>
      </c>
      <c r="CQ191" s="2">
        <f>BM$207*$B191+BM$209</f>
        <v>96.229105974523762</v>
      </c>
      <c r="CR191" s="2">
        <f>BN$207*$B191+BN$209</f>
        <v>96.412368059446749</v>
      </c>
      <c r="CS191" s="2">
        <f>BO$207*$B191+BO$209</f>
        <v>98.495050488767816</v>
      </c>
      <c r="CT191" s="2">
        <f>BP$207*$B191+BP$209</f>
        <v>102.39501786097453</v>
      </c>
      <c r="CU191" s="2">
        <f>BQ$207*$B191+BQ$209</f>
        <v>105.13908662801245</v>
      </c>
      <c r="CV191" s="2">
        <f>BR$207*$B191+BR$209</f>
        <v>106.32879087666018</v>
      </c>
      <c r="CW191" s="2">
        <f>BS$207*$B191+BS$209</f>
        <v>102.66361137725659</v>
      </c>
      <c r="CX191" s="2">
        <f>BT$207*$B191+BT$209</f>
        <v>96.877914917798051</v>
      </c>
      <c r="CY191" s="2">
        <f>BU$207*$B191+BU$209</f>
        <v>90.857774946151338</v>
      </c>
      <c r="CZ191" s="2">
        <f>BV$207*$B191+BV$209</f>
        <v>81.959927577887427</v>
      </c>
      <c r="DA191" s="2">
        <f>BW$207*$B191+BW$209</f>
        <v>69.786449566587578</v>
      </c>
      <c r="DD191" s="2">
        <f>BZ$207*$B191+BZ$209</f>
        <v>86.186860331423105</v>
      </c>
      <c r="DE191" s="2">
        <f>CA$207*$B191+CA$209</f>
        <v>89.142677819246842</v>
      </c>
      <c r="DF191" s="2">
        <f>CB$207*$B191+CB$209</f>
        <v>91.40307164262029</v>
      </c>
      <c r="DG191" s="2">
        <f>CC$207*$B191+CC$209</f>
        <v>91.601353592110456</v>
      </c>
      <c r="DH191" s="2">
        <f>CD$207*$B191+CD$209</f>
        <v>93.803210313729522</v>
      </c>
      <c r="DI191" s="2">
        <f>CE$207*$B191+CE$209</f>
        <v>96.875061191479006</v>
      </c>
      <c r="DJ191" s="2">
        <f>CF$207*$B191+CF$209</f>
        <v>97.083032488238302</v>
      </c>
      <c r="DK191" s="2">
        <f>CG$207*$B191+CG$209</f>
        <v>96.471645111908984</v>
      </c>
      <c r="DL191" s="2">
        <f>CH$207*$B191+CH$209</f>
        <v>92.365274154255928</v>
      </c>
      <c r="DM191" s="2">
        <f>CI$207*$B191+CI$209</f>
        <v>88.217012265719546</v>
      </c>
      <c r="DN191" s="2">
        <f>CJ$207*$B191+CJ$209</f>
        <v>82.056417992501181</v>
      </c>
      <c r="DO191" s="2">
        <f>CK$207*$B191+CK$209</f>
        <v>74.151775708752965</v>
      </c>
      <c r="DP191" s="2">
        <f>CL$207*$B191+CL$209</f>
        <v>64.47320967404417</v>
      </c>
      <c r="DS191" s="2">
        <f>POWER(10,($B191-C$227)/C$228)/(1+POWER(10,($B191-C$227)/C$228))</f>
        <v>0.99946523565947476</v>
      </c>
      <c r="DT191" s="2">
        <f>POWER(10,($B191-D$227)/D$228)/(1+POWER(10,($B191-D$227)/D$228))</f>
        <v>0.99957384041721131</v>
      </c>
      <c r="DU191" s="2">
        <f>POWER(10,($B191-E$227)/E$228)/(1+POWER(10,($B191-E$227)/E$228))</f>
        <v>0.99958683127949921</v>
      </c>
      <c r="DV191" s="2">
        <f>POWER(10,($B191-F$227)/F$228)/(1+POWER(10,($B191-F$227)/F$228))</f>
        <v>0.99962921816912831</v>
      </c>
      <c r="DW191" s="2">
        <f>POWER(10,($B191-G$227)/G$228)/(1+POWER(10,($B191-G$227)/G$228))</f>
        <v>0.99960762982253781</v>
      </c>
      <c r="DX191" s="2">
        <f>POWER(10,($B191-H$227)/H$228)/(1+POWER(10,($B191-H$227)/H$228))</f>
        <v>0.99959454252231694</v>
      </c>
      <c r="DY191" s="2">
        <f>POWER(10,($B191-I$227)/I$228)/(1+POWER(10,($B191-I$227)/I$228))</f>
        <v>0.99961810322767719</v>
      </c>
      <c r="DZ191" s="2">
        <f>POWER(10,($B191-J$227)/J$228)/(1+POWER(10,($B191-J$227)/J$228))</f>
        <v>0.99960452457359172</v>
      </c>
      <c r="EA191" s="2">
        <f>POWER(10,($B191-K$227)/K$228)/(1+POWER(10,($B191-K$227)/K$228))</f>
        <v>0.99961089181235552</v>
      </c>
      <c r="EB191" s="2">
        <f>POWER(10,($B191-L$227)/L$228)/(1+POWER(10,($B191-L$227)/L$228))</f>
        <v>0.9995954699666717</v>
      </c>
      <c r="EC191" s="2">
        <f>POWER(10,($B191-M$227)/M$228)/(1+POWER(10,($B191-M$227)/M$228))</f>
        <v>0.99957728448862415</v>
      </c>
      <c r="ED191" s="2">
        <f>POWER(10,($B191-N$227)/N$228)/(1+POWER(10,($B191-N$227)/N$228))</f>
        <v>0.99964506902207417</v>
      </c>
      <c r="EE191" s="2">
        <f>POWER(10,($B191-O$227)/O$228)/(1+POWER(10,($B191-O$227)/O$228))</f>
        <v>0.99960078445584433</v>
      </c>
    </row>
    <row r="192" spans="2:135" x14ac:dyDescent="0.25">
      <c r="B192" s="2">
        <v>186</v>
      </c>
      <c r="C192">
        <v>86.897000000000006</v>
      </c>
      <c r="D192">
        <v>88.52</v>
      </c>
      <c r="E192">
        <v>91.186000000000007</v>
      </c>
      <c r="F192">
        <v>92.016999999999996</v>
      </c>
      <c r="G192">
        <v>94.355999999999995</v>
      </c>
      <c r="H192">
        <v>97.948999999999998</v>
      </c>
      <c r="I192">
        <v>97.932000000000002</v>
      </c>
      <c r="J192">
        <v>97.168999999999997</v>
      </c>
      <c r="K192">
        <v>91.831000000000003</v>
      </c>
      <c r="L192">
        <v>88.661000000000001</v>
      </c>
      <c r="M192">
        <v>81.61</v>
      </c>
      <c r="N192">
        <v>75.098399999999998</v>
      </c>
      <c r="O192">
        <v>63.841299999999997</v>
      </c>
      <c r="R192" s="5">
        <f>AV192+(C$209*_xlfn.NORM.DIST($B192,C$214*C$215+C$213,C$219*C$214,FALSE))+(C$211*_xlfn.NORM.DIST($B192,C$214*C$216+C$213,C$220*C$214,FALSE))+(C$210*_xlfn.NORM.DIST($B192,C$214*C$217+C$213,C$221*C$214,FALSE))+(C$212*_xlfn.NORM.DIST($B192,C$214*C$218+C$213,C$222*C$214,FALSE))</f>
        <v>86.109815268497869</v>
      </c>
      <c r="S192" s="5">
        <f>AW192+(D$209*_xlfn.NORM.DIST($B192,D$214*D$215+D$213,D$219*D$214,FALSE))+(D$211*_xlfn.NORM.DIST($B192,D$214*D$216+D$213,D$220*D$214,FALSE))+(D$210*_xlfn.NORM.DIST($B192,D$214*D$217+D$213,D$221*D$214,FALSE))+(D$212*_xlfn.NORM.DIST($B192,D$214*D$218+D$213,D$222*D$214,FALSE))</f>
        <v>89.07750774709865</v>
      </c>
      <c r="T192" s="5">
        <f>AX192+(E$209*_xlfn.NORM.DIST($B192,E$214*E$215+E$213,E$219*E$214,FALSE))+(E$211*_xlfn.NORM.DIST($B192,E$214*E$216+E$213,E$220*E$214,FALSE))+(E$210*_xlfn.NORM.DIST($B192,E$214*E$217+E$213,E$221*E$214,FALSE))+(E$212*_xlfn.NORM.DIST($B192,E$214*E$218+E$213,E$222*E$214,FALSE))</f>
        <v>91.352314616205106</v>
      </c>
      <c r="U192" s="5">
        <f>AY192+(F$209*_xlfn.NORM.DIST($B192,F$214*F$215+F$213,F$219*F$214,FALSE))+(F$211*_xlfn.NORM.DIST($B192,F$214*F$216+F$213,F$220*F$214,FALSE))+(F$210*_xlfn.NORM.DIST($B192,F$214*F$217+F$213,F$221*F$214,FALSE))+(F$212*_xlfn.NORM.DIST($B192,F$214*F$218+F$213,F$222*F$214,FALSE))</f>
        <v>91.551271867031843</v>
      </c>
      <c r="V192" s="5">
        <f>AZ192+(G$209*_xlfn.NORM.DIST($B192,G$214*G$215+G$213,G$219*G$214,FALSE))+(G$211*_xlfn.NORM.DIST($B192,G$214*G$216+G$213,G$220*G$214,FALSE))+(G$210*_xlfn.NORM.DIST($B192,G$214*G$217+G$213,G$221*G$214,FALSE))+(G$212*_xlfn.NORM.DIST($B192,G$214*G$218+G$213,G$222*G$214,FALSE))</f>
        <v>93.777615689438832</v>
      </c>
      <c r="W192" s="5">
        <f>BA192+(H$209*_xlfn.NORM.DIST($B192,H$214*H$215+H$213,H$219*H$214,FALSE))+(H$211*_xlfn.NORM.DIST($B192,H$214*H$216+H$213,H$220*H$214,FALSE))+(H$210*_xlfn.NORM.DIST($B192,H$214*H$217+H$213,H$221*H$214,FALSE))+(H$212*_xlfn.NORM.DIST($B192,H$214*H$218+H$213,H$222*H$214,FALSE))</f>
        <v>96.857406964558137</v>
      </c>
      <c r="X192" s="5">
        <f>BB192+(I$209*_xlfn.NORM.DIST($B192,I$214*I$215+I$213,I$219*I$214,FALSE))+(I$211*_xlfn.NORM.DIST($B192,I$214*I$216+I$213,I$220*I$214,FALSE))+(I$210*_xlfn.NORM.DIST($B192,I$214*I$217+I$213,I$221*I$214,FALSE))+(I$212*_xlfn.NORM.DIST($B192,I$214*I$218+I$213,I$222*I$214,FALSE))</f>
        <v>97.046290278860837</v>
      </c>
      <c r="Y192" s="5">
        <f>BC192+(J$209*_xlfn.NORM.DIST($B192,J$214*J$215+J$213,J$219*J$214,FALSE))+(J$211*_xlfn.NORM.DIST($B192,J$214*J$216+J$213,J$220*J$214,FALSE))+(J$210*_xlfn.NORM.DIST($B192,J$214*J$217+J$213,J$221*J$214,FALSE))+(J$212*_xlfn.NORM.DIST($B192,J$214*J$218+J$213,J$222*J$214,FALSE))</f>
        <v>96.422400556590716</v>
      </c>
      <c r="Z192" s="5">
        <f>BD192+(K$209*_xlfn.NORM.DIST($B192,K$214*K$215+K$213,K$219*K$214,FALSE))+(K$211*_xlfn.NORM.DIST($B192,K$214*K$216+K$213,K$220*K$214,FALSE))+(K$210*_xlfn.NORM.DIST($B192,K$214*K$217+K$213,K$221*K$214,FALSE))+(K$212*_xlfn.NORM.DIST($B192,K$214*K$218+K$213,K$222*K$214,FALSE))</f>
        <v>92.303857365939834</v>
      </c>
      <c r="AA192" s="5">
        <f>BE192+(L$209*_xlfn.NORM.DIST($B192,L$214*L$215+L$213,L$219*L$214,FALSE))+(L$211*_xlfn.NORM.DIST($B192,L$214*L$216+L$213,L$220*L$214,FALSE))+(L$210*_xlfn.NORM.DIST($B192,L$214*L$217+L$213,L$221*L$214,FALSE))+(L$212*_xlfn.NORM.DIST($B192,L$214*L$218+L$213,L$222*L$214,FALSE))</f>
        <v>88.16065169485347</v>
      </c>
      <c r="AB192" s="5">
        <f>BF192+(M$209*_xlfn.NORM.DIST($B192,M$214*M$215+M$213,M$219*M$214,FALSE))+(M$211*_xlfn.NORM.DIST($B192,M$214*M$216+M$213,M$220*M$214,FALSE))+(M$210*_xlfn.NORM.DIST($B192,M$214*M$217+M$213,M$221*M$214,FALSE))+(M$212*_xlfn.NORM.DIST($B192,M$214*M$218+M$213,M$222*M$214,FALSE))</f>
        <v>82.004151458088259</v>
      </c>
      <c r="AC192" s="5">
        <f>BG192+(N$209*_xlfn.NORM.DIST($B192,N$214*N$215+N$213,N$219*N$214,FALSE))+(N$211*_xlfn.NORM.DIST($B192,N$214*N$216+N$213,N$220*N$214,FALSE))+(N$210*_xlfn.NORM.DIST($B192,N$214*N$217+N$213,N$221*N$214,FALSE))+(N$212*_xlfn.NORM.DIST($B192,N$214*N$218+N$213,N$222*N$214,FALSE))</f>
        <v>74.114504719313985</v>
      </c>
      <c r="AD192" s="5">
        <f>BH192+(O$209*_xlfn.NORM.DIST($B192,O$214*O$215+O$213,O$219*O$214,FALSE))+(O$211*_xlfn.NORM.DIST($B192,O$214*O$216+O$213,O$220*O$214,FALSE))+(O$210*_xlfn.NORM.DIST($B192,O$214*O$217+O$213,O$221*O$214,FALSE))+(O$212*_xlfn.NORM.DIST($B192,O$214*O$218+O$213,O$222*O$214,FALSE))</f>
        <v>64.449220023348644</v>
      </c>
      <c r="AE192" s="5"/>
      <c r="AG192" s="5">
        <f t="shared" si="52"/>
        <v>0.78718473150213697</v>
      </c>
      <c r="AH192" s="5">
        <f t="shared" si="53"/>
        <v>-0.55750774709865425</v>
      </c>
      <c r="AI192" s="5">
        <f t="shared" si="54"/>
        <v>-0.16631461620509924</v>
      </c>
      <c r="AJ192" s="5">
        <f t="shared" si="55"/>
        <v>0.46572813296815241</v>
      </c>
      <c r="AK192" s="5">
        <f t="shared" si="56"/>
        <v>0.57838431056116235</v>
      </c>
      <c r="AL192" s="5">
        <f t="shared" si="57"/>
        <v>1.0915930354418606</v>
      </c>
      <c r="AM192" s="5">
        <f t="shared" si="58"/>
        <v>0.88570972113916469</v>
      </c>
      <c r="AN192" s="5">
        <f t="shared" si="59"/>
        <v>0.74659944340928064</v>
      </c>
      <c r="AO192" s="5">
        <f t="shared" si="60"/>
        <v>-0.47285736593983074</v>
      </c>
      <c r="AP192" s="5">
        <f t="shared" si="61"/>
        <v>0.50034830514653095</v>
      </c>
      <c r="AQ192" s="5">
        <f t="shared" si="62"/>
        <v>-0.39415145808825969</v>
      </c>
      <c r="AR192" s="5">
        <f t="shared" si="63"/>
        <v>0.98389528068601351</v>
      </c>
      <c r="AS192" s="5">
        <f t="shared" si="64"/>
        <v>-0.60792002334864748</v>
      </c>
      <c r="AV192" s="2">
        <f t="shared" si="65"/>
        <v>86.109815268497854</v>
      </c>
      <c r="AW192" s="2">
        <f t="shared" si="66"/>
        <v>89.077507747094984</v>
      </c>
      <c r="AX192" s="2">
        <f t="shared" si="67"/>
        <v>91.35231461620458</v>
      </c>
      <c r="AY192" s="2">
        <f t="shared" si="68"/>
        <v>91.551271867031573</v>
      </c>
      <c r="AZ192" s="2">
        <f t="shared" si="69"/>
        <v>93.777615689436047</v>
      </c>
      <c r="BA192" s="2">
        <f t="shared" si="70"/>
        <v>96.857406964553832</v>
      </c>
      <c r="BB192" s="2">
        <f t="shared" si="71"/>
        <v>97.046290278859601</v>
      </c>
      <c r="BC192" s="2">
        <f t="shared" si="72"/>
        <v>96.422400556586808</v>
      </c>
      <c r="BD192" s="2">
        <f t="shared" si="73"/>
        <v>92.303857365926163</v>
      </c>
      <c r="BE192" s="2">
        <f t="shared" si="74"/>
        <v>88.160651694790772</v>
      </c>
      <c r="BF192" s="2">
        <f t="shared" si="75"/>
        <v>82.004151457058569</v>
      </c>
      <c r="BG192" s="2">
        <f t="shared" si="76"/>
        <v>74.114504718337997</v>
      </c>
      <c r="BH192" s="2">
        <f t="shared" si="77"/>
        <v>64.449220002070049</v>
      </c>
      <c r="BK192" s="2" t="str">
        <f>IF(OR($B192&lt;C$229, AND($B192&gt;C$230, $B192&lt;C$231)), C192, "")</f>
        <v/>
      </c>
      <c r="BL192" s="2" t="str">
        <f>IF(OR($B192&lt;D$229, AND($B192&gt;D$230, $B192&lt;D$231)), D192, "")</f>
        <v/>
      </c>
      <c r="BM192" s="2" t="str">
        <f>IF(OR($B192&lt;E$229, AND($B192&gt;E$230, $B192&lt;E$231)), E192, "")</f>
        <v/>
      </c>
      <c r="BN192" s="2" t="str">
        <f>IF(OR($B192&lt;F$229, AND($B192&gt;F$230, $B192&lt;F$231)), F192, "")</f>
        <v/>
      </c>
      <c r="BO192" s="2" t="str">
        <f>IF(OR($B192&lt;G$229, AND($B192&gt;G$230, $B192&lt;G$231)), G192, "")</f>
        <v/>
      </c>
      <c r="BP192" s="2" t="str">
        <f>IF(OR($B192&lt;H$229, AND($B192&gt;H$230, $B192&lt;H$231)), H192, "")</f>
        <v/>
      </c>
      <c r="BQ192" s="2" t="str">
        <f>IF(OR($B192&lt;I$229, AND($B192&gt;I$230, $B192&lt;I$231)), I192, "")</f>
        <v/>
      </c>
      <c r="BR192" s="2" t="str">
        <f>IF(OR($B192&lt;J$229, AND($B192&gt;J$230, $B192&lt;J$231)), J192, "")</f>
        <v/>
      </c>
      <c r="BS192" s="2" t="str">
        <f>IF(OR($B192&lt;K$229, AND($B192&gt;K$230, $B192&lt;K$231)), K192, "")</f>
        <v/>
      </c>
      <c r="BT192" s="2" t="str">
        <f>IF(OR($B192&lt;L$229, AND($B192&gt;L$230, $B192&lt;L$231)), L192, "")</f>
        <v/>
      </c>
      <c r="BU192" s="2" t="str">
        <f>IF(OR($B192&lt;M$229, AND($B192&gt;M$230, $B192&lt;M$231)), M192, "")</f>
        <v/>
      </c>
      <c r="BV192" s="2" t="str">
        <f>IF(OR($B192&lt;N$229, AND($B192&gt;N$230, $B192&lt;N$231)), N192, "")</f>
        <v/>
      </c>
      <c r="BW192" s="2" t="str">
        <f>IF(OR($B192&lt;O$229, AND($B192&gt;O$230, $B192&lt;O$231)), O192, "")</f>
        <v/>
      </c>
      <c r="BZ192" s="2">
        <f>IF(OR(AND($B192&gt;C$230, $B192&lt;C$231), $B192&gt;C$232), C192, "")</f>
        <v>86.897000000000006</v>
      </c>
      <c r="CA192" s="2">
        <f>IF(OR(AND($B192&gt;D$230, $B192&lt;D$231), $B192&gt;D$232), D192, "")</f>
        <v>88.52</v>
      </c>
      <c r="CB192" s="2">
        <f>IF(OR(AND($B192&gt;E$230, $B192&lt;E$231), $B192&gt;E$232), E192, "")</f>
        <v>91.186000000000007</v>
      </c>
      <c r="CC192" s="2">
        <f>IF(OR(AND($B192&gt;F$230, $B192&lt;F$231), $B192&gt;F$232), F192, "")</f>
        <v>92.016999999999996</v>
      </c>
      <c r="CD192" s="2">
        <f>IF(OR(AND($B192&gt;G$230, $B192&lt;G$231), $B192&gt;G$232), G192, "")</f>
        <v>94.355999999999995</v>
      </c>
      <c r="CE192" s="2">
        <f>IF(OR(AND($B192&gt;H$230, $B192&lt;H$231), $B192&gt;H$232), H192, "")</f>
        <v>97.948999999999998</v>
      </c>
      <c r="CF192" s="2">
        <f>IF(OR(AND($B192&gt;I$230, $B192&lt;I$231), $B192&gt;I$232), I192, "")</f>
        <v>97.932000000000002</v>
      </c>
      <c r="CG192" s="2">
        <f>IF(OR(AND($B192&gt;J$230, $B192&lt;J$231), $B192&gt;J$232), J192, "")</f>
        <v>97.168999999999997</v>
      </c>
      <c r="CH192" s="2">
        <f>IF(OR(AND($B192&gt;K$230, $B192&lt;K$231), $B192&gt;K$232), K192, "")</f>
        <v>91.831000000000003</v>
      </c>
      <c r="CI192" s="2">
        <f>IF(OR(AND($B192&gt;L$230, $B192&lt;L$231), $B192&gt;L$232), L192, "")</f>
        <v>88.661000000000001</v>
      </c>
      <c r="CJ192" s="2">
        <f>IF(OR(AND($B192&gt;M$230, $B192&lt;M$231), $B192&gt;M$232), M192, "")</f>
        <v>81.61</v>
      </c>
      <c r="CK192" s="2">
        <f>IF(OR(AND($B192&gt;N$230, $B192&lt;N$231), $B192&gt;N$232), N192, "")</f>
        <v>75.098399999999998</v>
      </c>
      <c r="CL192" s="2">
        <f>IF(OR(AND($B192&gt;O$230, $B192&lt;O$231), $B192&gt;O$232), O192, "")</f>
        <v>63.841299999999997</v>
      </c>
      <c r="CO192" s="2">
        <f>BK$207*$B192+BK$209</f>
        <v>95.06235220292146</v>
      </c>
      <c r="CP192" s="2">
        <f>BL$207*$B192+BL$209</f>
        <v>96.540622822551725</v>
      </c>
      <c r="CQ192" s="2">
        <f>BM$207*$B192+BM$209</f>
        <v>96.225631424145888</v>
      </c>
      <c r="CR192" s="2">
        <f>BN$207*$B192+BN$209</f>
        <v>96.41063287845337</v>
      </c>
      <c r="CS192" s="2">
        <f>BO$207*$B192+BO$209</f>
        <v>98.514133796886568</v>
      </c>
      <c r="CT192" s="2">
        <f>BP$207*$B192+BP$209</f>
        <v>102.43258075511882</v>
      </c>
      <c r="CU192" s="2">
        <f>BQ$207*$B192+BQ$209</f>
        <v>105.18301618228865</v>
      </c>
      <c r="CV192" s="2">
        <f>BR$207*$B192+BR$209</f>
        <v>106.37866266922293</v>
      </c>
      <c r="CW192" s="2">
        <f>BS$207*$B192+BS$209</f>
        <v>102.70591138189506</v>
      </c>
      <c r="CX192" s="2">
        <f>BT$207*$B192+BT$209</f>
        <v>96.908171206655936</v>
      </c>
      <c r="CY192" s="2">
        <f>BU$207*$B192+BU$209</f>
        <v>90.895451098901574</v>
      </c>
      <c r="CZ192" s="2">
        <f>BV$207*$B192+BV$209</f>
        <v>82.003363237217584</v>
      </c>
      <c r="DA192" s="2">
        <f>BW$207*$B192+BW$209</f>
        <v>69.817284579047055</v>
      </c>
      <c r="DD192" s="2">
        <f>BZ$207*$B192+BZ$209</f>
        <v>86.105446682711658</v>
      </c>
      <c r="DE192" s="2">
        <f>CA$207*$B192+CA$209</f>
        <v>89.074605880019931</v>
      </c>
      <c r="DF192" s="2">
        <f>CB$207*$B192+CB$209</f>
        <v>91.350477521461471</v>
      </c>
      <c r="DG192" s="2">
        <f>CC$207*$B192+CC$209</f>
        <v>91.54962803034816</v>
      </c>
      <c r="DH192" s="2">
        <f>CD$207*$B192+CD$209</f>
        <v>93.775920080758425</v>
      </c>
      <c r="DI192" s="2">
        <f>CE$207*$B192+CE$209</f>
        <v>96.855344531559311</v>
      </c>
      <c r="DJ192" s="2">
        <f>CF$207*$B192+CF$209</f>
        <v>97.043455223382836</v>
      </c>
      <c r="DK192" s="2">
        <f>CG$207*$B192+CG$209</f>
        <v>96.418808132403797</v>
      </c>
      <c r="DL192" s="2">
        <f>CH$207*$B192+CH$209</f>
        <v>92.300164542905961</v>
      </c>
      <c r="DM192" s="2">
        <f>CI$207*$B192+CI$209</f>
        <v>88.157423115841084</v>
      </c>
      <c r="DN192" s="2">
        <f>CJ$207*$B192+CJ$209</f>
        <v>82.000722223598075</v>
      </c>
      <c r="DO192" s="2">
        <f>CK$207*$B192+CK$209</f>
        <v>74.111950181058219</v>
      </c>
      <c r="DP192" s="2">
        <f>CL$207*$B192+CL$209</f>
        <v>64.447264768764725</v>
      </c>
      <c r="DS192" s="2">
        <f>POWER(10,($B192-C$227)/C$228)/(1+POWER(10,($B192-C$227)/C$228))</f>
        <v>0.99951226617537325</v>
      </c>
      <c r="DT192" s="2">
        <f>POWER(10,($B192-D$227)/D$228)/(1+POWER(10,($B192-D$227)/D$228))</f>
        <v>0.999611323266825</v>
      </c>
      <c r="DU192" s="2">
        <f>POWER(10,($B192-E$227)/E$228)/(1+POWER(10,($B192-E$227)/E$228))</f>
        <v>0.99962317194907457</v>
      </c>
      <c r="DV192" s="2">
        <f>POWER(10,($B192-F$227)/F$228)/(1+POWER(10,($B192-F$227)/F$228))</f>
        <v>0.99966183191854885</v>
      </c>
      <c r="DW192" s="2">
        <f>POWER(10,($B192-G$227)/G$228)/(1+POWER(10,($B192-G$227)/G$228))</f>
        <v>0.9996421417903022</v>
      </c>
      <c r="DX192" s="2">
        <f>POWER(10,($B192-H$227)/H$228)/(1+POWER(10,($B192-H$227)/H$228))</f>
        <v>0.99963020519270618</v>
      </c>
      <c r="DY192" s="2">
        <f>POWER(10,($B192-I$227)/I$228)/(1+POWER(10,($B192-I$227)/I$228))</f>
        <v>0.99965169430008793</v>
      </c>
      <c r="DZ192" s="2">
        <f>POWER(10,($B192-J$227)/J$228)/(1+POWER(10,($B192-J$227)/J$228))</f>
        <v>0.99963930957327329</v>
      </c>
      <c r="EA192" s="2">
        <f>POWER(10,($B192-K$227)/K$228)/(1+POWER(10,($B192-K$227)/K$228))</f>
        <v>0.99964511696494818</v>
      </c>
      <c r="EB192" s="2">
        <f>POWER(10,($B192-L$227)/L$228)/(1+POWER(10,($B192-L$227)/L$228))</f>
        <v>0.999631051092297</v>
      </c>
      <c r="EC192" s="2">
        <f>POWER(10,($B192-M$227)/M$228)/(1+POWER(10,($B192-M$227)/M$228))</f>
        <v>0.9996144645319075</v>
      </c>
      <c r="ED192" s="2">
        <f>POWER(10,($B192-N$227)/N$228)/(1+POWER(10,($B192-N$227)/N$228))</f>
        <v>0.99967628899138805</v>
      </c>
      <c r="EE192" s="2">
        <f>POWER(10,($B192-O$227)/O$228)/(1+POWER(10,($B192-O$227)/O$228))</f>
        <v>0.99963589830682131</v>
      </c>
    </row>
    <row r="193" spans="2:137" x14ac:dyDescent="0.25">
      <c r="B193" s="2">
        <v>187</v>
      </c>
      <c r="C193">
        <v>87.620999999999995</v>
      </c>
      <c r="D193">
        <v>88.66</v>
      </c>
      <c r="E193">
        <v>92.322000000000003</v>
      </c>
      <c r="F193">
        <v>92.575999999999993</v>
      </c>
      <c r="G193">
        <v>93.745999999999995</v>
      </c>
      <c r="H193">
        <v>96.915000000000006</v>
      </c>
      <c r="I193">
        <v>98.287999999999997</v>
      </c>
      <c r="J193">
        <v>95.932000000000002</v>
      </c>
      <c r="K193">
        <v>92.135999999999996</v>
      </c>
      <c r="L193">
        <v>88.424000000000007</v>
      </c>
      <c r="M193">
        <v>81.355999999999995</v>
      </c>
      <c r="N193">
        <v>74.409800000000004</v>
      </c>
      <c r="O193">
        <v>64.936499999999995</v>
      </c>
      <c r="R193" s="5">
        <f>AV193+(C$209*_xlfn.NORM.DIST($B193,C$214*C$215+C$213,C$219*C$214,FALSE))+(C$211*_xlfn.NORM.DIST($B193,C$214*C$216+C$213,C$220*C$214,FALSE))+(C$210*_xlfn.NORM.DIST($B193,C$214*C$217+C$213,C$221*C$214,FALSE))+(C$212*_xlfn.NORM.DIST($B193,C$214*C$218+C$213,C$222*C$214,FALSE))</f>
        <v>86.028060430783185</v>
      </c>
      <c r="S193" s="5">
        <f>AW193+(D$209*_xlfn.NORM.DIST($B193,D$214*D$215+D$213,D$219*D$214,FALSE))+(D$211*_xlfn.NORM.DIST($B193,D$214*D$216+D$213,D$220*D$214,FALSE))+(D$210*_xlfn.NORM.DIST($B193,D$214*D$217+D$213,D$221*D$214,FALSE))+(D$212*_xlfn.NORM.DIST($B193,D$214*D$218+D$213,D$222*D$214,FALSE))</f>
        <v>89.009207677475189</v>
      </c>
      <c r="T193" s="5">
        <f>AX193+(E$209*_xlfn.NORM.DIST($B193,E$214*E$215+E$213,E$219*E$214,FALSE))+(E$211*_xlfn.NORM.DIST($B193,E$214*E$216+E$213,E$220*E$214,FALSE))+(E$210*_xlfn.NORM.DIST($B193,E$214*E$217+E$213,E$221*E$214,FALSE))+(E$212*_xlfn.NORM.DIST($B193,E$214*E$218+E$213,E$222*E$214,FALSE))</f>
        <v>91.299575787720627</v>
      </c>
      <c r="U193" s="5">
        <f>AY193+(F$209*_xlfn.NORM.DIST($B193,F$214*F$215+F$213,F$219*F$214,FALSE))+(F$211*_xlfn.NORM.DIST($B193,F$214*F$216+F$213,F$220*F$214,FALSE))+(F$210*_xlfn.NORM.DIST($B193,F$214*F$217+F$213,F$221*F$214,FALSE))+(F$212*_xlfn.NORM.DIST($B193,F$214*F$218+F$213,F$222*F$214,FALSE))</f>
        <v>91.499417128209302</v>
      </c>
      <c r="V193" s="5">
        <f>AZ193+(G$209*_xlfn.NORM.DIST($B193,G$214*G$215+G$213,G$219*G$214,FALSE))+(G$211*_xlfn.NORM.DIST($B193,G$214*G$216+G$213,G$220*G$214,FALSE))+(G$210*_xlfn.NORM.DIST($B193,G$214*G$217+G$213,G$221*G$214,FALSE))+(G$212*_xlfn.NORM.DIST($B193,G$214*G$218+G$213,G$222*G$214,FALSE))</f>
        <v>93.750191445411019</v>
      </c>
      <c r="W193" s="5">
        <f>BA193+(H$209*_xlfn.NORM.DIST($B193,H$214*H$215+H$213,H$219*H$214,FALSE))+(H$211*_xlfn.NORM.DIST($B193,H$214*H$216+H$213,H$220*H$214,FALSE))+(H$210*_xlfn.NORM.DIST($B193,H$214*H$217+H$213,H$221*H$214,FALSE))+(H$212*_xlfn.NORM.DIST($B193,H$214*H$218+H$213,H$222*H$214,FALSE))</f>
        <v>96.83752821264325</v>
      </c>
      <c r="X193" s="5">
        <f>BB193+(I$209*_xlfn.NORM.DIST($B193,I$214*I$215+I$213,I$219*I$214,FALSE))+(I$211*_xlfn.NORM.DIST($B193,I$214*I$216+I$213,I$220*I$214,FALSE))+(I$210*_xlfn.NORM.DIST($B193,I$214*I$217+I$213,I$221*I$214,FALSE))+(I$212*_xlfn.NORM.DIST($B193,I$214*I$218+I$213,I$222*I$214,FALSE))</f>
        <v>97.006490166566309</v>
      </c>
      <c r="Y193" s="5">
        <f>BC193+(J$209*_xlfn.NORM.DIST($B193,J$214*J$215+J$213,J$219*J$214,FALSE))+(J$211*_xlfn.NORM.DIST($B193,J$214*J$216+J$213,J$220*J$214,FALSE))+(J$210*_xlfn.NORM.DIST($B193,J$214*J$217+J$213,J$221*J$214,FALSE))+(J$212*_xlfn.NORM.DIST($B193,J$214*J$218+J$213,J$222*J$214,FALSE))</f>
        <v>96.369281374167898</v>
      </c>
      <c r="Z193" s="5">
        <f>BD193+(K$209*_xlfn.NORM.DIST($B193,K$214*K$215+K$213,K$219*K$214,FALSE))+(K$211*_xlfn.NORM.DIST($B193,K$214*K$216+K$213,K$220*K$214,FALSE))+(K$210*_xlfn.NORM.DIST($B193,K$214*K$217+K$213,K$221*K$214,FALSE))+(K$212*_xlfn.NORM.DIST($B193,K$214*K$218+K$213,K$222*K$214,FALSE))</f>
        <v>92.238457696327842</v>
      </c>
      <c r="AA193" s="5">
        <f>BE193+(L$209*_xlfn.NORM.DIST($B193,L$214*L$215+L$213,L$219*L$214,FALSE))+(L$211*_xlfn.NORM.DIST($B193,L$214*L$216+L$213,L$220*L$214,FALSE))+(L$210*_xlfn.NORM.DIST($B193,L$214*L$217+L$213,L$221*L$214,FALSE))+(L$212*_xlfn.NORM.DIST($B193,L$214*L$218+L$213,L$222*L$214,FALSE))</f>
        <v>88.100808793224502</v>
      </c>
      <c r="AB193" s="5">
        <f>BF193+(M$209*_xlfn.NORM.DIST($B193,M$214*M$215+M$213,M$219*M$214,FALSE))+(M$211*_xlfn.NORM.DIST($B193,M$214*M$216+M$213,M$220*M$214,FALSE))+(M$210*_xlfn.NORM.DIST($B193,M$214*M$217+M$213,M$221*M$214,FALSE))+(M$212*_xlfn.NORM.DIST($B193,M$214*M$218+M$213,M$222*M$214,FALSE))</f>
        <v>81.948186890950254</v>
      </c>
      <c r="AC193" s="5">
        <f>BG193+(N$209*_xlfn.NORM.DIST($B193,N$214*N$215+N$213,N$219*N$214,FALSE))+(N$211*_xlfn.NORM.DIST($B193,N$214*N$216+N$213,N$220*N$214,FALSE))+(N$210*_xlfn.NORM.DIST($B193,N$214*N$217+N$213,N$221*N$214,FALSE))+(N$212*_xlfn.NORM.DIST($B193,N$214*N$218+N$213,N$222*N$214,FALSE))</f>
        <v>74.074479067356407</v>
      </c>
      <c r="AD193" s="5">
        <f>BH193+(O$209*_xlfn.NORM.DIST($B193,O$214*O$215+O$213,O$219*O$214,FALSE))+(O$211*_xlfn.NORM.DIST($B193,O$214*O$216+O$213,O$220*O$214,FALSE))+(O$210*_xlfn.NORM.DIST($B193,O$214*O$217+O$213,O$221*O$214,FALSE))+(O$212*_xlfn.NORM.DIST($B193,O$214*O$218+O$213,O$222*O$214,FALSE))</f>
        <v>64.423121975018276</v>
      </c>
      <c r="AE193" s="5"/>
      <c r="AG193" s="5">
        <f t="shared" si="52"/>
        <v>1.59293956921681</v>
      </c>
      <c r="AH193" s="5">
        <f t="shared" si="53"/>
        <v>-0.34920767747519221</v>
      </c>
      <c r="AI193" s="5">
        <f t="shared" si="54"/>
        <v>1.0224242122793754</v>
      </c>
      <c r="AJ193" s="5">
        <f t="shared" si="55"/>
        <v>1.0765828717906913</v>
      </c>
      <c r="AK193" s="5">
        <f t="shared" si="56"/>
        <v>-4.1914454110241195E-3</v>
      </c>
      <c r="AL193" s="5">
        <f t="shared" si="57"/>
        <v>7.7471787356756749E-2</v>
      </c>
      <c r="AM193" s="5">
        <f t="shared" si="58"/>
        <v>1.2815098334336881</v>
      </c>
      <c r="AN193" s="5">
        <f t="shared" si="59"/>
        <v>-0.43728137416789536</v>
      </c>
      <c r="AO193" s="5">
        <f t="shared" si="60"/>
        <v>-0.10245769632784629</v>
      </c>
      <c r="AP193" s="5">
        <f t="shared" si="61"/>
        <v>0.32319120677550472</v>
      </c>
      <c r="AQ193" s="5">
        <f t="shared" si="62"/>
        <v>-0.59218689095025923</v>
      </c>
      <c r="AR193" s="5">
        <f t="shared" si="63"/>
        <v>0.3353209326435973</v>
      </c>
      <c r="AS193" s="5">
        <f t="shared" si="64"/>
        <v>0.51337802498171925</v>
      </c>
      <c r="AV193" s="2">
        <f t="shared" si="65"/>
        <v>86.028060430783185</v>
      </c>
      <c r="AW193" s="2">
        <f t="shared" si="66"/>
        <v>89.009207677474507</v>
      </c>
      <c r="AX193" s="2">
        <f t="shared" si="67"/>
        <v>91.299575787720542</v>
      </c>
      <c r="AY193" s="2">
        <f t="shared" si="68"/>
        <v>91.499417128209259</v>
      </c>
      <c r="AZ193" s="2">
        <f t="shared" si="69"/>
        <v>93.750191445410522</v>
      </c>
      <c r="BA193" s="2">
        <f t="shared" si="70"/>
        <v>96.837528212642482</v>
      </c>
      <c r="BB193" s="2">
        <f t="shared" si="71"/>
        <v>97.006490166566095</v>
      </c>
      <c r="BC193" s="2">
        <f t="shared" si="72"/>
        <v>96.369281374167215</v>
      </c>
      <c r="BD193" s="2">
        <f t="shared" si="73"/>
        <v>92.238457696325341</v>
      </c>
      <c r="BE193" s="2">
        <f t="shared" si="74"/>
        <v>88.100808793212423</v>
      </c>
      <c r="BF193" s="2">
        <f t="shared" si="75"/>
        <v>81.948186890730128</v>
      </c>
      <c r="BG193" s="2">
        <f t="shared" si="76"/>
        <v>74.074479067142519</v>
      </c>
      <c r="BH193" s="2">
        <f t="shared" si="77"/>
        <v>64.423121969793115</v>
      </c>
      <c r="BK193" s="2" t="str">
        <f>IF(OR($B193&lt;C$229, AND($B193&gt;C$230, $B193&lt;C$231)), C193, "")</f>
        <v/>
      </c>
      <c r="BL193" s="2" t="str">
        <f>IF(OR($B193&lt;D$229, AND($B193&gt;D$230, $B193&lt;D$231)), D193, "")</f>
        <v/>
      </c>
      <c r="BM193" s="2" t="str">
        <f>IF(OR($B193&lt;E$229, AND($B193&gt;E$230, $B193&lt;E$231)), E193, "")</f>
        <v/>
      </c>
      <c r="BN193" s="2" t="str">
        <f>IF(OR($B193&lt;F$229, AND($B193&gt;F$230, $B193&lt;F$231)), F193, "")</f>
        <v/>
      </c>
      <c r="BO193" s="2" t="str">
        <f>IF(OR($B193&lt;G$229, AND($B193&gt;G$230, $B193&lt;G$231)), G193, "")</f>
        <v/>
      </c>
      <c r="BP193" s="2" t="str">
        <f>IF(OR($B193&lt;H$229, AND($B193&gt;H$230, $B193&lt;H$231)), H193, "")</f>
        <v/>
      </c>
      <c r="BQ193" s="2" t="str">
        <f>IF(OR($B193&lt;I$229, AND($B193&gt;I$230, $B193&lt;I$231)), I193, "")</f>
        <v/>
      </c>
      <c r="BR193" s="2" t="str">
        <f>IF(OR($B193&lt;J$229, AND($B193&gt;J$230, $B193&lt;J$231)), J193, "")</f>
        <v/>
      </c>
      <c r="BS193" s="2" t="str">
        <f>IF(OR($B193&lt;K$229, AND($B193&gt;K$230, $B193&lt;K$231)), K193, "")</f>
        <v/>
      </c>
      <c r="BT193" s="2" t="str">
        <f>IF(OR($B193&lt;L$229, AND($B193&gt;L$230, $B193&lt;L$231)), L193, "")</f>
        <v/>
      </c>
      <c r="BU193" s="2" t="str">
        <f>IF(OR($B193&lt;M$229, AND($B193&gt;M$230, $B193&lt;M$231)), M193, "")</f>
        <v/>
      </c>
      <c r="BV193" s="2" t="str">
        <f>IF(OR($B193&lt;N$229, AND($B193&gt;N$230, $B193&lt;N$231)), N193, "")</f>
        <v/>
      </c>
      <c r="BW193" s="2" t="str">
        <f>IF(OR($B193&lt;O$229, AND($B193&gt;O$230, $B193&lt;O$231)), O193, "")</f>
        <v/>
      </c>
      <c r="BZ193" s="2">
        <f>IF(OR(AND($B193&gt;C$230, $B193&lt;C$231), $B193&gt;C$232), C193, "")</f>
        <v>87.620999999999995</v>
      </c>
      <c r="CA193" s="2">
        <f>IF(OR(AND($B193&gt;D$230, $B193&lt;D$231), $B193&gt;D$232), D193, "")</f>
        <v>88.66</v>
      </c>
      <c r="CB193" s="2">
        <f>IF(OR(AND($B193&gt;E$230, $B193&lt;E$231), $B193&gt;E$232), E193, "")</f>
        <v>92.322000000000003</v>
      </c>
      <c r="CC193" s="2">
        <f>IF(OR(AND($B193&gt;F$230, $B193&lt;F$231), $B193&gt;F$232), F193, "")</f>
        <v>92.575999999999993</v>
      </c>
      <c r="CD193" s="2">
        <f>IF(OR(AND($B193&gt;G$230, $B193&lt;G$231), $B193&gt;G$232), G193, "")</f>
        <v>93.745999999999995</v>
      </c>
      <c r="CE193" s="2">
        <f>IF(OR(AND($B193&gt;H$230, $B193&lt;H$231), $B193&gt;H$232), H193, "")</f>
        <v>96.915000000000006</v>
      </c>
      <c r="CF193" s="2">
        <f>IF(OR(AND($B193&gt;I$230, $B193&lt;I$231), $B193&gt;I$232), I193, "")</f>
        <v>98.287999999999997</v>
      </c>
      <c r="CG193" s="2">
        <f>IF(OR(AND($B193&gt;J$230, $B193&lt;J$231), $B193&gt;J$232), J193, "")</f>
        <v>95.932000000000002</v>
      </c>
      <c r="CH193" s="2">
        <f>IF(OR(AND($B193&gt;K$230, $B193&lt;K$231), $B193&gt;K$232), K193, "")</f>
        <v>92.135999999999996</v>
      </c>
      <c r="CI193" s="2">
        <f>IF(OR(AND($B193&gt;L$230, $B193&lt;L$231), $B193&gt;L$232), L193, "")</f>
        <v>88.424000000000007</v>
      </c>
      <c r="CJ193" s="2">
        <f>IF(OR(AND($B193&gt;M$230, $B193&lt;M$231), $B193&gt;M$232), M193, "")</f>
        <v>81.355999999999995</v>
      </c>
      <c r="CK193" s="2">
        <f>IF(OR(AND($B193&gt;N$230, $B193&lt;N$231), $B193&gt;N$232), N193, "")</f>
        <v>74.409800000000004</v>
      </c>
      <c r="CL193" s="2">
        <f>IF(OR(AND($B193&gt;O$230, $B193&lt;O$231), $B193&gt;O$232), O193, "")</f>
        <v>64.936499999999995</v>
      </c>
      <c r="CO193" s="2">
        <f>BK$207*$B193+BK$209</f>
        <v>95.077666439959287</v>
      </c>
      <c r="CP193" s="2">
        <f>BL$207*$B193+BL$209</f>
        <v>96.549032529619552</v>
      </c>
      <c r="CQ193" s="2">
        <f>BM$207*$B193+BM$209</f>
        <v>96.222156873768014</v>
      </c>
      <c r="CR193" s="2">
        <f>BN$207*$B193+BN$209</f>
        <v>96.408897697459992</v>
      </c>
      <c r="CS193" s="2">
        <f>BO$207*$B193+BO$209</f>
        <v>98.533217105005335</v>
      </c>
      <c r="CT193" s="2">
        <f>BP$207*$B193+BP$209</f>
        <v>102.47014364926312</v>
      </c>
      <c r="CU193" s="2">
        <f>BQ$207*$B193+BQ$209</f>
        <v>105.22694573656484</v>
      </c>
      <c r="CV193" s="2">
        <f>BR$207*$B193+BR$209</f>
        <v>106.42853446178569</v>
      </c>
      <c r="CW193" s="2">
        <f>BS$207*$B193+BS$209</f>
        <v>102.74821138653354</v>
      </c>
      <c r="CX193" s="2">
        <f>BT$207*$B193+BT$209</f>
        <v>96.938427495513807</v>
      </c>
      <c r="CY193" s="2">
        <f>BU$207*$B193+BU$209</f>
        <v>90.933127251651811</v>
      </c>
      <c r="CZ193" s="2">
        <f>BV$207*$B193+BV$209</f>
        <v>82.046798896547756</v>
      </c>
      <c r="DA193" s="2">
        <f>BW$207*$B193+BW$209</f>
        <v>69.848119591506546</v>
      </c>
      <c r="DD193" s="2">
        <f>BZ$207*$B193+BZ$209</f>
        <v>86.024033034000212</v>
      </c>
      <c r="DE193" s="2">
        <f>CA$207*$B193+CA$209</f>
        <v>89.00653394079302</v>
      </c>
      <c r="DF193" s="2">
        <f>CB$207*$B193+CB$209</f>
        <v>91.297883400302666</v>
      </c>
      <c r="DG193" s="2">
        <f>CC$207*$B193+CC$209</f>
        <v>91.497902468585878</v>
      </c>
      <c r="DH193" s="2">
        <f>CD$207*$B193+CD$209</f>
        <v>93.748629847787328</v>
      </c>
      <c r="DI193" s="2">
        <f>CE$207*$B193+CE$209</f>
        <v>96.835627871639602</v>
      </c>
      <c r="DJ193" s="2">
        <f>CF$207*$B193+CF$209</f>
        <v>97.003877958527383</v>
      </c>
      <c r="DK193" s="2">
        <f>CG$207*$B193+CG$209</f>
        <v>96.365971152898609</v>
      </c>
      <c r="DL193" s="2">
        <f>CH$207*$B193+CH$209</f>
        <v>92.235054931555993</v>
      </c>
      <c r="DM193" s="2">
        <f>CI$207*$B193+CI$209</f>
        <v>88.097833965962607</v>
      </c>
      <c r="DN193" s="2">
        <f>CJ$207*$B193+CJ$209</f>
        <v>81.945026454694968</v>
      </c>
      <c r="DO193" s="2">
        <f>CK$207*$B193+CK$209</f>
        <v>74.07212465336346</v>
      </c>
      <c r="DP193" s="2">
        <f>CL$207*$B193+CL$209</f>
        <v>64.42131986348528</v>
      </c>
      <c r="DS193" s="2">
        <f>POWER(10,($B193-C$227)/C$228)/(1+POWER(10,($B193-C$227)/C$228))</f>
        <v>0.99955516237488429</v>
      </c>
      <c r="DT193" s="2">
        <f>POWER(10,($B193-D$227)/D$228)/(1+POWER(10,($B193-D$227)/D$228))</f>
        <v>0.99964551048303163</v>
      </c>
      <c r="DU193" s="2">
        <f>POWER(10,($B193-E$227)/E$228)/(1+POWER(10,($B193-E$227)/E$228))</f>
        <v>0.99965631733757088</v>
      </c>
      <c r="DV193" s="2">
        <f>POWER(10,($B193-F$227)/F$228)/(1+POWER(10,($B193-F$227)/F$228))</f>
        <v>0.99969157786705309</v>
      </c>
      <c r="DW193" s="2">
        <f>POWER(10,($B193-G$227)/G$228)/(1+POWER(10,($B193-G$227)/G$228))</f>
        <v>0.9996736191568395</v>
      </c>
      <c r="DX193" s="2">
        <f>POWER(10,($B193-H$227)/H$228)/(1+POWER(10,($B193-H$227)/H$228))</f>
        <v>0.99966273215341139</v>
      </c>
      <c r="DY193" s="2">
        <f>POWER(10,($B193-I$227)/I$228)/(1+POWER(10,($B193-I$227)/I$228))</f>
        <v>0.99968233169065002</v>
      </c>
      <c r="DZ193" s="2">
        <f>POWER(10,($B193-J$227)/J$228)/(1+POWER(10,($B193-J$227)/J$228))</f>
        <v>0.99967103598089224</v>
      </c>
      <c r="EA193" s="2">
        <f>POWER(10,($B193-K$227)/K$228)/(1+POWER(10,($B193-K$227)/K$228))</f>
        <v>0.99967633271853995</v>
      </c>
      <c r="EB193" s="2">
        <f>POWER(10,($B193-L$227)/L$228)/(1+POWER(10,($B193-L$227)/L$228))</f>
        <v>0.99966350367315615</v>
      </c>
      <c r="EC193" s="2">
        <f>POWER(10,($B193-M$227)/M$228)/(1+POWER(10,($B193-M$227)/M$228))</f>
        <v>0.99964837554600749</v>
      </c>
      <c r="ED193" s="2">
        <f>POWER(10,($B193-N$227)/N$228)/(1+POWER(10,($B193-N$227)/N$228))</f>
        <v>0.99970476364209226</v>
      </c>
      <c r="EE193" s="2">
        <f>POWER(10,($B193-O$227)/O$228)/(1+POWER(10,($B193-O$227)/O$228))</f>
        <v>0.99966792467049514</v>
      </c>
    </row>
    <row r="194" spans="2:137" x14ac:dyDescent="0.25">
      <c r="B194" s="2">
        <v>188</v>
      </c>
      <c r="C194">
        <v>85.861999999999995</v>
      </c>
      <c r="D194">
        <v>88.92</v>
      </c>
      <c r="E194">
        <v>91.016999999999996</v>
      </c>
      <c r="F194">
        <v>91.661000000000001</v>
      </c>
      <c r="G194">
        <v>94.102000000000004</v>
      </c>
      <c r="H194">
        <v>96.22</v>
      </c>
      <c r="I194">
        <v>97.016999999999996</v>
      </c>
      <c r="J194">
        <v>96.22</v>
      </c>
      <c r="K194">
        <v>92.22</v>
      </c>
      <c r="L194">
        <v>87.745999999999995</v>
      </c>
      <c r="M194">
        <v>81.271000000000001</v>
      </c>
      <c r="N194">
        <v>74.426199999999994</v>
      </c>
      <c r="O194">
        <v>64.555599999999998</v>
      </c>
      <c r="R194" s="5">
        <f>AV194+(C$209*_xlfn.NORM.DIST($B194,C$214*C$215+C$213,C$219*C$214,FALSE))+(C$211*_xlfn.NORM.DIST($B194,C$214*C$216+C$213,C$220*C$214,FALSE))+(C$210*_xlfn.NORM.DIST($B194,C$214*C$217+C$213,C$221*C$214,FALSE))+(C$212*_xlfn.NORM.DIST($B194,C$214*C$218+C$213,C$222*C$214,FALSE))</f>
        <v>85.946331802304059</v>
      </c>
      <c r="S194" s="5">
        <f>AW194+(D$209*_xlfn.NORM.DIST($B194,D$214*D$215+D$213,D$219*D$214,FALSE))+(D$211*_xlfn.NORM.DIST($B194,D$214*D$216+D$213,D$220*D$214,FALSE))+(D$210*_xlfn.NORM.DIST($B194,D$214*D$217+D$213,D$221*D$214,FALSE))+(D$212*_xlfn.NORM.DIST($B194,D$214*D$218+D$213,D$222*D$214,FALSE))</f>
        <v>88.940925281618931</v>
      </c>
      <c r="T194" s="5">
        <f>AX194+(E$209*_xlfn.NORM.DIST($B194,E$214*E$215+E$213,E$219*E$214,FALSE))+(E$211*_xlfn.NORM.DIST($B194,E$214*E$216+E$213,E$220*E$214,FALSE))+(E$210*_xlfn.NORM.DIST($B194,E$214*E$217+E$213,E$221*E$214,FALSE))+(E$212*_xlfn.NORM.DIST($B194,E$214*E$218+E$213,E$222*E$214,FALSE))</f>
        <v>91.246848198107529</v>
      </c>
      <c r="U194" s="5">
        <f>AY194+(F$209*_xlfn.NORM.DIST($B194,F$214*F$215+F$213,F$219*F$214,FALSE))+(F$211*_xlfn.NORM.DIST($B194,F$214*F$216+F$213,F$220*F$214,FALSE))+(F$210*_xlfn.NORM.DIST($B194,F$214*F$217+F$213,F$221*F$214,FALSE))+(F$212*_xlfn.NORM.DIST($B194,F$214*F$218+F$213,F$222*F$214,FALSE))</f>
        <v>91.44757239219912</v>
      </c>
      <c r="V194" s="5">
        <f>AZ194+(G$209*_xlfn.NORM.DIST($B194,G$214*G$215+G$213,G$219*G$214,FALSE))+(G$211*_xlfn.NORM.DIST($B194,G$214*G$216+G$213,G$220*G$214,FALSE))+(G$210*_xlfn.NORM.DIST($B194,G$214*G$217+G$213,G$221*G$214,FALSE))+(G$212*_xlfn.NORM.DIST($B194,G$214*G$218+G$213,G$222*G$214,FALSE))</f>
        <v>93.722777653754122</v>
      </c>
      <c r="W194" s="5">
        <f>BA194+(H$209*_xlfn.NORM.DIST($B194,H$214*H$215+H$213,H$219*H$214,FALSE))+(H$211*_xlfn.NORM.DIST($B194,H$214*H$216+H$213,H$220*H$214,FALSE))+(H$210*_xlfn.NORM.DIST($B194,H$214*H$217+H$213,H$221*H$214,FALSE))+(H$212*_xlfn.NORM.DIST($B194,H$214*H$218+H$213,H$222*H$214,FALSE))</f>
        <v>96.8176620139985</v>
      </c>
      <c r="X194" s="5">
        <f>BB194+(I$209*_xlfn.NORM.DIST($B194,I$214*I$215+I$213,I$219*I$214,FALSE))+(I$211*_xlfn.NORM.DIST($B194,I$214*I$216+I$213,I$220*I$214,FALSE))+(I$210*_xlfn.NORM.DIST($B194,I$214*I$217+I$213,I$221*I$214,FALSE))+(I$212*_xlfn.NORM.DIST($B194,I$214*I$218+I$213,I$222*I$214,FALSE))</f>
        <v>96.966707316326534</v>
      </c>
      <c r="Y194" s="5">
        <f>BC194+(J$209*_xlfn.NORM.DIST($B194,J$214*J$215+J$213,J$219*J$214,FALSE))+(J$211*_xlfn.NORM.DIST($B194,J$214*J$216+J$213,J$220*J$214,FALSE))+(J$210*_xlfn.NORM.DIST($B194,J$214*J$217+J$213,J$221*J$214,FALSE))+(J$212*_xlfn.NORM.DIST($B194,J$214*J$218+J$213,J$222*J$214,FALSE))</f>
        <v>96.316184033907746</v>
      </c>
      <c r="Z194" s="5">
        <f>BD194+(K$209*_xlfn.NORM.DIST($B194,K$214*K$215+K$213,K$219*K$214,FALSE))+(K$211*_xlfn.NORM.DIST($B194,K$214*K$216+K$213,K$220*K$214,FALSE))+(K$210*_xlfn.NORM.DIST($B194,K$214*K$217+K$213,K$221*K$214,FALSE))+(K$212*_xlfn.NORM.DIST($B194,K$214*K$218+K$213,K$222*K$214,FALSE))</f>
        <v>92.173080473883729</v>
      </c>
      <c r="AA194" s="5">
        <f>BE194+(L$209*_xlfn.NORM.DIST($B194,L$214*L$215+L$213,L$219*L$214,FALSE))+(L$211*_xlfn.NORM.DIST($B194,L$214*L$216+L$213,L$220*L$214,FALSE))+(L$210*_xlfn.NORM.DIST($B194,L$214*L$217+L$213,L$221*L$214,FALSE))+(L$212*_xlfn.NORM.DIST($B194,L$214*L$218+L$213,L$222*L$214,FALSE))</f>
        <v>88.04098554444468</v>
      </c>
      <c r="AB194" s="5">
        <f>BF194+(M$209*_xlfn.NORM.DIST($B194,M$214*M$215+M$213,M$219*M$214,FALSE))+(M$211*_xlfn.NORM.DIST($B194,M$214*M$216+M$213,M$220*M$214,FALSE))+(M$210*_xlfn.NORM.DIST($B194,M$214*M$217+M$213,M$221*M$214,FALSE))+(M$212*_xlfn.NORM.DIST($B194,M$214*M$218+M$213,M$222*M$214,FALSE))</f>
        <v>81.892243070868432</v>
      </c>
      <c r="AC194" s="5">
        <f>BG194+(N$209*_xlfn.NORM.DIST($B194,N$214*N$215+N$213,N$219*N$214,FALSE))+(N$211*_xlfn.NORM.DIST($B194,N$214*N$216+N$213,N$220*N$214,FALSE))+(N$210*_xlfn.NORM.DIST($B194,N$214*N$217+N$213,N$221*N$214,FALSE))+(N$212*_xlfn.NORM.DIST($B194,N$214*N$218+N$213,N$222*N$214,FALSE))</f>
        <v>74.034468851768324</v>
      </c>
      <c r="AD194" s="5">
        <f>BH194+(O$209*_xlfn.NORM.DIST($B194,O$214*O$215+O$213,O$219*O$214,FALSE))+(O$211*_xlfn.NORM.DIST($B194,O$214*O$216+O$213,O$220*O$214,FALSE))+(O$210*_xlfn.NORM.DIST($B194,O$214*O$217+O$213,O$221*O$214,FALSE))+(O$212*_xlfn.NORM.DIST($B194,O$214*O$218+O$213,O$222*O$214,FALSE))</f>
        <v>64.397035744597702</v>
      </c>
      <c r="AE194" s="5"/>
      <c r="AG194" s="5">
        <f t="shared" si="52"/>
        <v>-8.4331802304063785E-2</v>
      </c>
      <c r="AH194" s="5">
        <f t="shared" si="53"/>
        <v>-2.0925281618929148E-2</v>
      </c>
      <c r="AI194" s="5">
        <f t="shared" si="54"/>
        <v>-0.22984819810753265</v>
      </c>
      <c r="AJ194" s="5">
        <f t="shared" si="55"/>
        <v>0.21342760780088099</v>
      </c>
      <c r="AK194" s="5">
        <f t="shared" si="56"/>
        <v>0.37922234624588214</v>
      </c>
      <c r="AL194" s="5">
        <f t="shared" si="57"/>
        <v>-0.59766201399850161</v>
      </c>
      <c r="AM194" s="5">
        <f t="shared" si="58"/>
        <v>5.0292683673461624E-2</v>
      </c>
      <c r="AN194" s="5">
        <f t="shared" si="59"/>
        <v>-9.618403390774688E-2</v>
      </c>
      <c r="AO194" s="5">
        <f t="shared" si="60"/>
        <v>4.6919526116269594E-2</v>
      </c>
      <c r="AP194" s="5">
        <f t="shared" si="61"/>
        <v>-0.29498554444468539</v>
      </c>
      <c r="AQ194" s="5">
        <f t="shared" si="62"/>
        <v>-0.62124307086843089</v>
      </c>
      <c r="AR194" s="5">
        <f t="shared" si="63"/>
        <v>0.39173114823167055</v>
      </c>
      <c r="AS194" s="5">
        <f t="shared" si="64"/>
        <v>0.15856425540229679</v>
      </c>
      <c r="AV194" s="2">
        <f t="shared" si="65"/>
        <v>85.946331802304059</v>
      </c>
      <c r="AW194" s="2">
        <f t="shared" si="66"/>
        <v>88.940925281618803</v>
      </c>
      <c r="AX194" s="2">
        <f t="shared" si="67"/>
        <v>91.246848198107514</v>
      </c>
      <c r="AY194" s="2">
        <f t="shared" si="68"/>
        <v>91.44757239219912</v>
      </c>
      <c r="AZ194" s="2">
        <f t="shared" si="69"/>
        <v>93.722777653754036</v>
      </c>
      <c r="BA194" s="2">
        <f t="shared" si="70"/>
        <v>96.817662013998373</v>
      </c>
      <c r="BB194" s="2">
        <f t="shared" si="71"/>
        <v>96.966707316326506</v>
      </c>
      <c r="BC194" s="2">
        <f t="shared" si="72"/>
        <v>96.316184033907632</v>
      </c>
      <c r="BD194" s="2">
        <f t="shared" si="73"/>
        <v>92.173080473883289</v>
      </c>
      <c r="BE194" s="2">
        <f t="shared" si="74"/>
        <v>88.040985544442478</v>
      </c>
      <c r="BF194" s="2">
        <f t="shared" si="75"/>
        <v>81.892243070823667</v>
      </c>
      <c r="BG194" s="2">
        <f t="shared" si="76"/>
        <v>74.034468851723673</v>
      </c>
      <c r="BH194" s="2">
        <f t="shared" si="77"/>
        <v>64.397035743374573</v>
      </c>
      <c r="BK194" s="2" t="str">
        <f>IF(OR($B194&lt;C$229, AND($B194&gt;C$230, $B194&lt;C$231)), C194, "")</f>
        <v/>
      </c>
      <c r="BL194" s="2" t="str">
        <f>IF(OR($B194&lt;D$229, AND($B194&gt;D$230, $B194&lt;D$231)), D194, "")</f>
        <v/>
      </c>
      <c r="BM194" s="2" t="str">
        <f>IF(OR($B194&lt;E$229, AND($B194&gt;E$230, $B194&lt;E$231)), E194, "")</f>
        <v/>
      </c>
      <c r="BN194" s="2" t="str">
        <f>IF(OR($B194&lt;F$229, AND($B194&gt;F$230, $B194&lt;F$231)), F194, "")</f>
        <v/>
      </c>
      <c r="BO194" s="2" t="str">
        <f>IF(OR($B194&lt;G$229, AND($B194&gt;G$230, $B194&lt;G$231)), G194, "")</f>
        <v/>
      </c>
      <c r="BP194" s="2" t="str">
        <f>IF(OR($B194&lt;H$229, AND($B194&gt;H$230, $B194&lt;H$231)), H194, "")</f>
        <v/>
      </c>
      <c r="BQ194" s="2" t="str">
        <f>IF(OR($B194&lt;I$229, AND($B194&gt;I$230, $B194&lt;I$231)), I194, "")</f>
        <v/>
      </c>
      <c r="BR194" s="2" t="str">
        <f>IF(OR($B194&lt;J$229, AND($B194&gt;J$230, $B194&lt;J$231)), J194, "")</f>
        <v/>
      </c>
      <c r="BS194" s="2" t="str">
        <f>IF(OR($B194&lt;K$229, AND($B194&gt;K$230, $B194&lt;K$231)), K194, "")</f>
        <v/>
      </c>
      <c r="BT194" s="2" t="str">
        <f>IF(OR($B194&lt;L$229, AND($B194&gt;L$230, $B194&lt;L$231)), L194, "")</f>
        <v/>
      </c>
      <c r="BU194" s="2" t="str">
        <f>IF(OR($B194&lt;M$229, AND($B194&gt;M$230, $B194&lt;M$231)), M194, "")</f>
        <v/>
      </c>
      <c r="BV194" s="2" t="str">
        <f>IF(OR($B194&lt;N$229, AND($B194&gt;N$230, $B194&lt;N$231)), N194, "")</f>
        <v/>
      </c>
      <c r="BW194" s="2" t="str">
        <f>IF(OR($B194&lt;O$229, AND($B194&gt;O$230, $B194&lt;O$231)), O194, "")</f>
        <v/>
      </c>
      <c r="BZ194" s="2">
        <f>IF(OR(AND($B194&gt;C$230, $B194&lt;C$231), $B194&gt;C$232), C194, "")</f>
        <v>85.861999999999995</v>
      </c>
      <c r="CA194" s="2">
        <f>IF(OR(AND($B194&gt;D$230, $B194&lt;D$231), $B194&gt;D$232), D194, "")</f>
        <v>88.92</v>
      </c>
      <c r="CB194" s="2">
        <f>IF(OR(AND($B194&gt;E$230, $B194&lt;E$231), $B194&gt;E$232), E194, "")</f>
        <v>91.016999999999996</v>
      </c>
      <c r="CC194" s="2">
        <f>IF(OR(AND($B194&gt;F$230, $B194&lt;F$231), $B194&gt;F$232), F194, "")</f>
        <v>91.661000000000001</v>
      </c>
      <c r="CD194" s="2">
        <f>IF(OR(AND($B194&gt;G$230, $B194&lt;G$231), $B194&gt;G$232), G194, "")</f>
        <v>94.102000000000004</v>
      </c>
      <c r="CE194" s="2">
        <f>IF(OR(AND($B194&gt;H$230, $B194&lt;H$231), $B194&gt;H$232), H194, "")</f>
        <v>96.22</v>
      </c>
      <c r="CF194" s="2">
        <f>IF(OR(AND($B194&gt;I$230, $B194&lt;I$231), $B194&gt;I$232), I194, "")</f>
        <v>97.016999999999996</v>
      </c>
      <c r="CG194" s="2">
        <f>IF(OR(AND($B194&gt;J$230, $B194&lt;J$231), $B194&gt;J$232), J194, "")</f>
        <v>96.22</v>
      </c>
      <c r="CH194" s="2">
        <f>IF(OR(AND($B194&gt;K$230, $B194&lt;K$231), $B194&gt;K$232), K194, "")</f>
        <v>92.22</v>
      </c>
      <c r="CI194" s="2">
        <f>IF(OR(AND($B194&gt;L$230, $B194&lt;L$231), $B194&gt;L$232), L194, "")</f>
        <v>87.745999999999995</v>
      </c>
      <c r="CJ194" s="2">
        <f>IF(OR(AND($B194&gt;M$230, $B194&lt;M$231), $B194&gt;M$232), M194, "")</f>
        <v>81.271000000000001</v>
      </c>
      <c r="CK194" s="2">
        <f>IF(OR(AND($B194&gt;N$230, $B194&lt;N$231), $B194&gt;N$232), N194, "")</f>
        <v>74.426199999999994</v>
      </c>
      <c r="CL194" s="2">
        <f>IF(OR(AND($B194&gt;O$230, $B194&lt;O$231), $B194&gt;O$232), O194, "")</f>
        <v>64.555599999999998</v>
      </c>
      <c r="CO194" s="2">
        <f>BK$207*$B194+BK$209</f>
        <v>95.092980676997115</v>
      </c>
      <c r="CP194" s="2">
        <f>BL$207*$B194+BL$209</f>
        <v>96.557442236687365</v>
      </c>
      <c r="CQ194" s="2">
        <f>BM$207*$B194+BM$209</f>
        <v>96.218682323390155</v>
      </c>
      <c r="CR194" s="2">
        <f>BN$207*$B194+BN$209</f>
        <v>96.407162516466613</v>
      </c>
      <c r="CS194" s="2">
        <f>BO$207*$B194+BO$209</f>
        <v>98.552300413124087</v>
      </c>
      <c r="CT194" s="2">
        <f>BP$207*$B194+BP$209</f>
        <v>102.50770654340741</v>
      </c>
      <c r="CU194" s="2">
        <f>BQ$207*$B194+BQ$209</f>
        <v>105.27087529084105</v>
      </c>
      <c r="CV194" s="2">
        <f>BR$207*$B194+BR$209</f>
        <v>106.47840625434843</v>
      </c>
      <c r="CW194" s="2">
        <f>BS$207*$B194+BS$209</f>
        <v>102.79051139117202</v>
      </c>
      <c r="CX194" s="2">
        <f>BT$207*$B194+BT$209</f>
        <v>96.968683784371677</v>
      </c>
      <c r="CY194" s="2">
        <f>BU$207*$B194+BU$209</f>
        <v>90.970803404402034</v>
      </c>
      <c r="CZ194" s="2">
        <f>BV$207*$B194+BV$209</f>
        <v>82.090234555877927</v>
      </c>
      <c r="DA194" s="2">
        <f>BW$207*$B194+BW$209</f>
        <v>69.878954603966037</v>
      </c>
      <c r="DD194" s="2">
        <f>BZ$207*$B194+BZ$209</f>
        <v>85.942619385288779</v>
      </c>
      <c r="DE194" s="2">
        <f>CA$207*$B194+CA$209</f>
        <v>88.938462001566108</v>
      </c>
      <c r="DF194" s="2">
        <f>CB$207*$B194+CB$209</f>
        <v>91.245289279143861</v>
      </c>
      <c r="DG194" s="2">
        <f>CC$207*$B194+CC$209</f>
        <v>91.446176906823581</v>
      </c>
      <c r="DH194" s="2">
        <f>CD$207*$B194+CD$209</f>
        <v>93.72133961481623</v>
      </c>
      <c r="DI194" s="2">
        <f>CE$207*$B194+CE$209</f>
        <v>96.815911211719907</v>
      </c>
      <c r="DJ194" s="2">
        <f>CF$207*$B194+CF$209</f>
        <v>96.964300693671916</v>
      </c>
      <c r="DK194" s="2">
        <f>CG$207*$B194+CG$209</f>
        <v>96.313134173393422</v>
      </c>
      <c r="DL194" s="2">
        <f>CH$207*$B194+CH$209</f>
        <v>92.169945320206025</v>
      </c>
      <c r="DM194" s="2">
        <f>CI$207*$B194+CI$209</f>
        <v>88.038244816084131</v>
      </c>
      <c r="DN194" s="2">
        <f>CJ$207*$B194+CJ$209</f>
        <v>81.889330685791862</v>
      </c>
      <c r="DO194" s="2">
        <f>CK$207*$B194+CK$209</f>
        <v>74.032299125668715</v>
      </c>
      <c r="DP194" s="2">
        <f>CL$207*$B194+CL$209</f>
        <v>64.395374958205821</v>
      </c>
      <c r="DS194" s="2">
        <f>POWER(10,($B194-C$227)/C$228)/(1+POWER(10,($B194-C$227)/C$228))</f>
        <v>0.99959428738418854</v>
      </c>
      <c r="DT194" s="2">
        <f>POWER(10,($B194-D$227)/D$228)/(1+POWER(10,($B194-D$227)/D$228))</f>
        <v>0.99967669163369954</v>
      </c>
      <c r="DU194" s="2">
        <f>POWER(10,($B194-E$227)/E$228)/(1+POWER(10,($B194-E$227)/E$228))</f>
        <v>0.99968654820767433</v>
      </c>
      <c r="DV194" s="2">
        <f>POWER(10,($B194-F$227)/F$228)/(1+POWER(10,($B194-F$227)/F$228))</f>
        <v>0.99971870803800877</v>
      </c>
      <c r="DW194" s="2">
        <f>POWER(10,($B194-G$227)/G$228)/(1+POWER(10,($B194-G$227)/G$228))</f>
        <v>0.99970232858475883</v>
      </c>
      <c r="DX194" s="2">
        <f>POWER(10,($B194-H$227)/H$228)/(1+POWER(10,($B194-H$227)/H$228))</f>
        <v>0.99969239893980211</v>
      </c>
      <c r="DY194" s="2">
        <f>POWER(10,($B194-I$227)/I$228)/(1+POWER(10,($B194-I$227)/I$228))</f>
        <v>0.99971027496034182</v>
      </c>
      <c r="DZ194" s="2">
        <f>POWER(10,($B194-J$227)/J$228)/(1+POWER(10,($B194-J$227)/J$228))</f>
        <v>0.99969997256444121</v>
      </c>
      <c r="EA194" s="2">
        <f>POWER(10,($B194-K$227)/K$228)/(1+POWER(10,($B194-K$227)/K$228))</f>
        <v>0.99970480352400037</v>
      </c>
      <c r="EB194" s="2">
        <f>POWER(10,($B194-L$227)/L$228)/(1+POWER(10,($B194-L$227)/L$228))</f>
        <v>0.99969310261588828</v>
      </c>
      <c r="EC194" s="2">
        <f>POWER(10,($B194-M$227)/M$228)/(1+POWER(10,($B194-M$227)/M$228))</f>
        <v>0.99967930476454125</v>
      </c>
      <c r="ED194" s="2">
        <f>POWER(10,($B194-N$227)/N$228)/(1+POWER(10,($B194-N$227)/N$228))</f>
        <v>0.99973073424653824</v>
      </c>
      <c r="EE194" s="2">
        <f>POWER(10,($B194-O$227)/O$228)/(1+POWER(10,($B194-O$227)/O$228))</f>
        <v>0.99969713485058309</v>
      </c>
    </row>
    <row r="195" spans="2:137" x14ac:dyDescent="0.25">
      <c r="B195" s="2">
        <v>189</v>
      </c>
      <c r="C195">
        <v>85.259</v>
      </c>
      <c r="D195">
        <v>89.54</v>
      </c>
      <c r="E195">
        <v>90.271000000000001</v>
      </c>
      <c r="F195">
        <v>91.39</v>
      </c>
      <c r="G195">
        <v>93.593000000000004</v>
      </c>
      <c r="H195">
        <v>97.254000000000005</v>
      </c>
      <c r="I195">
        <v>96.254000000000005</v>
      </c>
      <c r="J195">
        <v>96.932000000000002</v>
      </c>
      <c r="K195">
        <v>92.016999999999996</v>
      </c>
      <c r="L195">
        <v>88.254000000000005</v>
      </c>
      <c r="M195">
        <v>81.102000000000004</v>
      </c>
      <c r="N195">
        <v>74.868899999999996</v>
      </c>
      <c r="O195">
        <v>63.9206</v>
      </c>
      <c r="R195" s="5">
        <f>AV195+(C$209*_xlfn.NORM.DIST($B195,C$214*C$215+C$213,C$219*C$214,FALSE))+(C$211*_xlfn.NORM.DIST($B195,C$214*C$216+C$213,C$220*C$214,FALSE))+(C$210*_xlfn.NORM.DIST($B195,C$214*C$217+C$213,C$221*C$214,FALSE))+(C$212*_xlfn.NORM.DIST($B195,C$214*C$218+C$213,C$222*C$214,FALSE))</f>
        <v>85.864627413984834</v>
      </c>
      <c r="S195" s="5">
        <f>AW195+(D$209*_xlfn.NORM.DIST($B195,D$214*D$215+D$213,D$219*D$214,FALSE))+(D$211*_xlfn.NORM.DIST($B195,D$214*D$216+D$213,D$220*D$214,FALSE))+(D$210*_xlfn.NORM.DIST($B195,D$214*D$217+D$213,D$221*D$214,FALSE))+(D$212*_xlfn.NORM.DIST($B195,D$214*D$218+D$213,D$222*D$214,FALSE))</f>
        <v>88.872659216434087</v>
      </c>
      <c r="T195" s="5">
        <f>AX195+(E$209*_xlfn.NORM.DIST($B195,E$214*E$215+E$213,E$219*E$214,FALSE))+(E$211*_xlfn.NORM.DIST($B195,E$214*E$216+E$213,E$220*E$214,FALSE))+(E$210*_xlfn.NORM.DIST($B195,E$214*E$217+E$213,E$221*E$214,FALSE))+(E$212*_xlfn.NORM.DIST($B195,E$214*E$218+E$213,E$222*E$214,FALSE))</f>
        <v>91.194130990460408</v>
      </c>
      <c r="U195" s="5">
        <f>AY195+(F$209*_xlfn.NORM.DIST($B195,F$214*F$215+F$213,F$219*F$214,FALSE))+(F$211*_xlfn.NORM.DIST($B195,F$214*F$216+F$213,F$220*F$214,FALSE))+(F$210*_xlfn.NORM.DIST($B195,F$214*F$217+F$213,F$221*F$214,FALSE))+(F$212*_xlfn.NORM.DIST($B195,F$214*F$218+F$213,F$222*F$214,FALSE))</f>
        <v>91.395736899266439</v>
      </c>
      <c r="V195" s="5">
        <f>AZ195+(G$209*_xlfn.NORM.DIST($B195,G$214*G$215+G$213,G$219*G$214,FALSE))+(G$211*_xlfn.NORM.DIST($B195,G$214*G$216+G$213,G$220*G$214,FALSE))+(G$210*_xlfn.NORM.DIST($B195,G$214*G$217+G$213,G$221*G$214,FALSE))+(G$212*_xlfn.NORM.DIST($B195,G$214*G$218+G$213,G$222*G$214,FALSE))</f>
        <v>93.695373513093699</v>
      </c>
      <c r="W195" s="5">
        <f>BA195+(H$209*_xlfn.NORM.DIST($B195,H$214*H$215+H$213,H$219*H$214,FALSE))+(H$211*_xlfn.NORM.DIST($B195,H$214*H$216+H$213,H$220*H$214,FALSE))+(H$210*_xlfn.NORM.DIST($B195,H$214*H$217+H$213,H$221*H$214,FALSE))+(H$212*_xlfn.NORM.DIST($B195,H$214*H$218+H$213,H$222*H$214,FALSE))</f>
        <v>96.797807415057193</v>
      </c>
      <c r="X195" s="5">
        <f>BB195+(I$209*_xlfn.NORM.DIST($B195,I$214*I$215+I$213,I$219*I$214,FALSE))+(I$211*_xlfn.NORM.DIST($B195,I$214*I$216+I$213,I$220*I$214,FALSE))+(I$210*_xlfn.NORM.DIST($B195,I$214*I$217+I$213,I$221*I$214,FALSE))+(I$212*_xlfn.NORM.DIST($B195,I$214*I$218+I$213,I$222*I$214,FALSE))</f>
        <v>96.926940416485877</v>
      </c>
      <c r="Y195" s="5">
        <f>BC195+(J$209*_xlfn.NORM.DIST($B195,J$214*J$215+J$213,J$219*J$214,FALSE))+(J$211*_xlfn.NORM.DIST($B195,J$214*J$216+J$213,J$220*J$214,FALSE))+(J$210*_xlfn.NORM.DIST($B195,J$214*J$217+J$213,J$221*J$214,FALSE))+(J$212*_xlfn.NORM.DIST($B195,J$214*J$218+J$213,J$222*J$214,FALSE))</f>
        <v>96.263106877932969</v>
      </c>
      <c r="Z195" s="5">
        <f>BD195+(K$209*_xlfn.NORM.DIST($B195,K$214*K$215+K$213,K$219*K$214,FALSE))+(K$211*_xlfn.NORM.DIST($B195,K$214*K$216+K$213,K$220*K$214,FALSE))+(K$210*_xlfn.NORM.DIST($B195,K$214*K$217+K$213,K$221*K$214,FALSE))+(K$212*_xlfn.NORM.DIST($B195,K$214*K$218+K$213,K$222*K$214,FALSE))</f>
        <v>92.107723995086531</v>
      </c>
      <c r="AA195" s="5">
        <f>BE195+(L$209*_xlfn.NORM.DIST($B195,L$214*L$215+L$213,L$219*L$214,FALSE))+(L$211*_xlfn.NORM.DIST($B195,L$214*L$216+L$213,L$220*L$214,FALSE))+(L$210*_xlfn.NORM.DIST($B195,L$214*L$217+L$213,L$221*L$214,FALSE))+(L$212*_xlfn.NORM.DIST($B195,L$214*L$218+L$213,L$222*L$214,FALSE))</f>
        <v>87.981180455531032</v>
      </c>
      <c r="AB195" s="5">
        <f>BF195+(M$209*_xlfn.NORM.DIST($B195,M$214*M$215+M$213,M$219*M$214,FALSE))+(M$211*_xlfn.NORM.DIST($B195,M$214*M$216+M$213,M$220*M$214,FALSE))+(M$210*_xlfn.NORM.DIST($B195,M$214*M$217+M$213,M$221*M$214,FALSE))+(M$212*_xlfn.NORM.DIST($B195,M$214*M$218+M$213,M$222*M$214,FALSE))</f>
        <v>81.836318428526425</v>
      </c>
      <c r="AC195" s="5">
        <f>BG195+(N$209*_xlfn.NORM.DIST($B195,N$214*N$215+N$213,N$219*N$214,FALSE))+(N$211*_xlfn.NORM.DIST($B195,N$214*N$216+N$213,N$220*N$214,FALSE))+(N$210*_xlfn.NORM.DIST($B195,N$214*N$217+N$213,N$221*N$214,FALSE))+(N$212*_xlfn.NORM.DIST($B195,N$214*N$218+N$213,N$222*N$214,FALSE))</f>
        <v>73.994472905755202</v>
      </c>
      <c r="AD195" s="5">
        <f>BH195+(O$209*_xlfn.NORM.DIST($B195,O$214*O$215+O$213,O$219*O$214,FALSE))+(O$211*_xlfn.NORM.DIST($B195,O$214*O$216+O$213,O$220*O$214,FALSE))+(O$210*_xlfn.NORM.DIST($B195,O$214*O$217+O$213,O$221*O$214,FALSE))+(O$212*_xlfn.NORM.DIST($B195,O$214*O$218+O$213,O$222*O$214,FALSE))</f>
        <v>64.370960431596615</v>
      </c>
      <c r="AE195" s="5"/>
      <c r="AG195" s="5">
        <f t="shared" si="52"/>
        <v>-0.60562741398483411</v>
      </c>
      <c r="AH195" s="5">
        <f t="shared" si="53"/>
        <v>0.66734078356591908</v>
      </c>
      <c r="AI195" s="5">
        <f t="shared" si="54"/>
        <v>-0.92313099046040747</v>
      </c>
      <c r="AJ195" s="5">
        <f t="shared" si="55"/>
        <v>-5.7368992664379448E-3</v>
      </c>
      <c r="AK195" s="5">
        <f t="shared" si="56"/>
        <v>-0.10237351309369558</v>
      </c>
      <c r="AL195" s="5">
        <f t="shared" si="57"/>
        <v>0.45619258494281212</v>
      </c>
      <c r="AM195" s="5">
        <f t="shared" si="58"/>
        <v>-0.67294041648587211</v>
      </c>
      <c r="AN195" s="5">
        <f t="shared" si="59"/>
        <v>0.66889312206703266</v>
      </c>
      <c r="AO195" s="5">
        <f t="shared" si="60"/>
        <v>-9.0723995086534615E-2</v>
      </c>
      <c r="AP195" s="5">
        <f t="shared" si="61"/>
        <v>0.27281954446897316</v>
      </c>
      <c r="AQ195" s="5">
        <f t="shared" si="62"/>
        <v>-0.73431842852642149</v>
      </c>
      <c r="AR195" s="5">
        <f t="shared" si="63"/>
        <v>0.87442709424479403</v>
      </c>
      <c r="AS195" s="5">
        <f t="shared" si="64"/>
        <v>-0.45036043159661432</v>
      </c>
      <c r="AV195" s="2">
        <f t="shared" si="65"/>
        <v>85.864627413984834</v>
      </c>
      <c r="AW195" s="2">
        <f t="shared" si="66"/>
        <v>88.872659216434073</v>
      </c>
      <c r="AX195" s="2">
        <f t="shared" si="67"/>
        <v>91.194130990460408</v>
      </c>
      <c r="AY195" s="2">
        <f t="shared" si="68"/>
        <v>91.395736899266439</v>
      </c>
      <c r="AZ195" s="2">
        <f t="shared" si="69"/>
        <v>93.695373513093685</v>
      </c>
      <c r="BA195" s="2">
        <f t="shared" si="70"/>
        <v>96.797807415057179</v>
      </c>
      <c r="BB195" s="2">
        <f t="shared" si="71"/>
        <v>96.926940416485877</v>
      </c>
      <c r="BC195" s="2">
        <f t="shared" si="72"/>
        <v>96.263106877932955</v>
      </c>
      <c r="BD195" s="2">
        <f t="shared" si="73"/>
        <v>92.107723995086459</v>
      </c>
      <c r="BE195" s="2">
        <f t="shared" si="74"/>
        <v>87.981180455530648</v>
      </c>
      <c r="BF195" s="2">
        <f t="shared" si="75"/>
        <v>81.836318428517757</v>
      </c>
      <c r="BG195" s="2">
        <f t="shared" si="76"/>
        <v>73.994472905746321</v>
      </c>
      <c r="BH195" s="2">
        <f t="shared" si="77"/>
        <v>64.370960431323681</v>
      </c>
      <c r="BK195" s="2" t="str">
        <f>IF(OR($B195&lt;C$229, AND($B195&gt;C$230, $B195&lt;C$231)), C195, "")</f>
        <v/>
      </c>
      <c r="BL195" s="2" t="str">
        <f>IF(OR($B195&lt;D$229, AND($B195&gt;D$230, $B195&lt;D$231)), D195, "")</f>
        <v/>
      </c>
      <c r="BM195" s="2" t="str">
        <f>IF(OR($B195&lt;E$229, AND($B195&gt;E$230, $B195&lt;E$231)), E195, "")</f>
        <v/>
      </c>
      <c r="BN195" s="2" t="str">
        <f>IF(OR($B195&lt;F$229, AND($B195&gt;F$230, $B195&lt;F$231)), F195, "")</f>
        <v/>
      </c>
      <c r="BO195" s="2" t="str">
        <f>IF(OR($B195&lt;G$229, AND($B195&gt;G$230, $B195&lt;G$231)), G195, "")</f>
        <v/>
      </c>
      <c r="BP195" s="2" t="str">
        <f>IF(OR($B195&lt;H$229, AND($B195&gt;H$230, $B195&lt;H$231)), H195, "")</f>
        <v/>
      </c>
      <c r="BQ195" s="2" t="str">
        <f>IF(OR($B195&lt;I$229, AND($B195&gt;I$230, $B195&lt;I$231)), I195, "")</f>
        <v/>
      </c>
      <c r="BR195" s="2" t="str">
        <f>IF(OR($B195&lt;J$229, AND($B195&gt;J$230, $B195&lt;J$231)), J195, "")</f>
        <v/>
      </c>
      <c r="BS195" s="2" t="str">
        <f>IF(OR($B195&lt;K$229, AND($B195&gt;K$230, $B195&lt;K$231)), K195, "")</f>
        <v/>
      </c>
      <c r="BT195" s="2" t="str">
        <f>IF(OR($B195&lt;L$229, AND($B195&gt;L$230, $B195&lt;L$231)), L195, "")</f>
        <v/>
      </c>
      <c r="BU195" s="2" t="str">
        <f>IF(OR($B195&lt;M$229, AND($B195&gt;M$230, $B195&lt;M$231)), M195, "")</f>
        <v/>
      </c>
      <c r="BV195" s="2" t="str">
        <f>IF(OR($B195&lt;N$229, AND($B195&gt;N$230, $B195&lt;N$231)), N195, "")</f>
        <v/>
      </c>
      <c r="BW195" s="2" t="str">
        <f>IF(OR($B195&lt;O$229, AND($B195&gt;O$230, $B195&lt;O$231)), O195, "")</f>
        <v/>
      </c>
      <c r="BZ195" s="2">
        <f>IF(OR(AND($B195&gt;C$230, $B195&lt;C$231), $B195&gt;C$232), C195, "")</f>
        <v>85.259</v>
      </c>
      <c r="CA195" s="2">
        <f>IF(OR(AND($B195&gt;D$230, $B195&lt;D$231), $B195&gt;D$232), D195, "")</f>
        <v>89.54</v>
      </c>
      <c r="CB195" s="2">
        <f>IF(OR(AND($B195&gt;E$230, $B195&lt;E$231), $B195&gt;E$232), E195, "")</f>
        <v>90.271000000000001</v>
      </c>
      <c r="CC195" s="2">
        <f>IF(OR(AND($B195&gt;F$230, $B195&lt;F$231), $B195&gt;F$232), F195, "")</f>
        <v>91.39</v>
      </c>
      <c r="CD195" s="2">
        <f>IF(OR(AND($B195&gt;G$230, $B195&lt;G$231), $B195&gt;G$232), G195, "")</f>
        <v>93.593000000000004</v>
      </c>
      <c r="CE195" s="2">
        <f>IF(OR(AND($B195&gt;H$230, $B195&lt;H$231), $B195&gt;H$232), H195, "")</f>
        <v>97.254000000000005</v>
      </c>
      <c r="CF195" s="2">
        <f>IF(OR(AND($B195&gt;I$230, $B195&lt;I$231), $B195&gt;I$232), I195, "")</f>
        <v>96.254000000000005</v>
      </c>
      <c r="CG195" s="2">
        <f>IF(OR(AND($B195&gt;J$230, $B195&lt;J$231), $B195&gt;J$232), J195, "")</f>
        <v>96.932000000000002</v>
      </c>
      <c r="CH195" s="2">
        <f>IF(OR(AND($B195&gt;K$230, $B195&lt;K$231), $B195&gt;K$232), K195, "")</f>
        <v>92.016999999999996</v>
      </c>
      <c r="CI195" s="2">
        <f>IF(OR(AND($B195&gt;L$230, $B195&lt;L$231), $B195&gt;L$232), L195, "")</f>
        <v>88.254000000000005</v>
      </c>
      <c r="CJ195" s="2">
        <f>IF(OR(AND($B195&gt;M$230, $B195&lt;M$231), $B195&gt;M$232), M195, "")</f>
        <v>81.102000000000004</v>
      </c>
      <c r="CK195" s="2">
        <f>IF(OR(AND($B195&gt;N$230, $B195&lt;N$231), $B195&gt;N$232), N195, "")</f>
        <v>74.868899999999996</v>
      </c>
      <c r="CL195" s="2">
        <f>IF(OR(AND($B195&gt;O$230, $B195&lt;O$231), $B195&gt;O$232), O195, "")</f>
        <v>63.9206</v>
      </c>
      <c r="CO195" s="2">
        <f>BK$207*$B195+BK$209</f>
        <v>95.108294914034929</v>
      </c>
      <c r="CP195" s="2">
        <f>BL$207*$B195+BL$209</f>
        <v>96.565851943755192</v>
      </c>
      <c r="CQ195" s="2">
        <f>BM$207*$B195+BM$209</f>
        <v>96.215207773012281</v>
      </c>
      <c r="CR195" s="2">
        <f>BN$207*$B195+BN$209</f>
        <v>96.405427335473235</v>
      </c>
      <c r="CS195" s="2">
        <f>BO$207*$B195+BO$209</f>
        <v>98.571383721242853</v>
      </c>
      <c r="CT195" s="2">
        <f>BP$207*$B195+BP$209</f>
        <v>102.54526943755171</v>
      </c>
      <c r="CU195" s="2">
        <f>BQ$207*$B195+BQ$209</f>
        <v>105.31480484511724</v>
      </c>
      <c r="CV195" s="2">
        <f>BR$207*$B195+BR$209</f>
        <v>106.52827804691118</v>
      </c>
      <c r="CW195" s="2">
        <f>BS$207*$B195+BS$209</f>
        <v>102.8328113958105</v>
      </c>
      <c r="CX195" s="2">
        <f>BT$207*$B195+BT$209</f>
        <v>96.998940073229548</v>
      </c>
      <c r="CY195" s="2">
        <f>BU$207*$B195+BU$209</f>
        <v>91.00847955715227</v>
      </c>
      <c r="CZ195" s="2">
        <f>BV$207*$B195+BV$209</f>
        <v>82.133670215208099</v>
      </c>
      <c r="DA195" s="2">
        <f>BW$207*$B195+BW$209</f>
        <v>69.909789616425513</v>
      </c>
      <c r="DD195" s="2">
        <f>BZ$207*$B195+BZ$209</f>
        <v>85.861205736577332</v>
      </c>
      <c r="DE195" s="2">
        <f>CA$207*$B195+CA$209</f>
        <v>88.870390062339183</v>
      </c>
      <c r="DF195" s="2">
        <f>CB$207*$B195+CB$209</f>
        <v>91.192695157985042</v>
      </c>
      <c r="DG195" s="2">
        <f>CC$207*$B195+CC$209</f>
        <v>91.394451345061299</v>
      </c>
      <c r="DH195" s="2">
        <f>CD$207*$B195+CD$209</f>
        <v>93.694049381845133</v>
      </c>
      <c r="DI195" s="2">
        <f>CE$207*$B195+CE$209</f>
        <v>96.796194551800212</v>
      </c>
      <c r="DJ195" s="2">
        <f>CF$207*$B195+CF$209</f>
        <v>96.924723428816449</v>
      </c>
      <c r="DK195" s="2">
        <f>CG$207*$B195+CG$209</f>
        <v>96.260297193888221</v>
      </c>
      <c r="DL195" s="2">
        <f>CH$207*$B195+CH$209</f>
        <v>92.104835708856058</v>
      </c>
      <c r="DM195" s="2">
        <f>CI$207*$B195+CI$209</f>
        <v>87.978655666205654</v>
      </c>
      <c r="DN195" s="2">
        <f>CJ$207*$B195+CJ$209</f>
        <v>81.833634916888741</v>
      </c>
      <c r="DO195" s="2">
        <f>CK$207*$B195+CK$209</f>
        <v>73.992473597973955</v>
      </c>
      <c r="DP195" s="2">
        <f>CL$207*$B195+CL$209</f>
        <v>64.369430052926376</v>
      </c>
      <c r="DS195" s="2">
        <f>POWER(10,($B195-C$227)/C$228)/(1+POWER(10,($B195-C$227)/C$228))</f>
        <v>0.99962997248735874</v>
      </c>
      <c r="DT195" s="2">
        <f>POWER(10,($B195-D$227)/D$228)/(1+POWER(10,($B195-D$227)/D$228))</f>
        <v>0.99970513087715129</v>
      </c>
      <c r="DU195" s="2">
        <f>POWER(10,($B195-E$227)/E$228)/(1+POWER(10,($B195-E$227)/E$228))</f>
        <v>0.99971412068312893</v>
      </c>
      <c r="DV195" s="2">
        <f>POWER(10,($B195-F$227)/F$228)/(1+POWER(10,($B195-F$227)/F$228))</f>
        <v>0.99974345233192041</v>
      </c>
      <c r="DW195" s="2">
        <f>POWER(10,($B195-G$227)/G$228)/(1+POWER(10,($B195-G$227)/G$228))</f>
        <v>0.99972851333199331</v>
      </c>
      <c r="DX195" s="2">
        <f>POWER(10,($B195-H$227)/H$228)/(1+POWER(10,($B195-H$227)/H$228))</f>
        <v>0.9997194569058464</v>
      </c>
      <c r="DY195" s="2">
        <f>POWER(10,($B195-I$227)/I$228)/(1+POWER(10,($B195-I$227)/I$228))</f>
        <v>0.99973576088724025</v>
      </c>
      <c r="DZ195" s="2">
        <f>POWER(10,($B195-J$227)/J$228)/(1+POWER(10,($B195-J$227)/J$228))</f>
        <v>0.9997263645029183</v>
      </c>
      <c r="EA195" s="2">
        <f>POWER(10,($B195-K$227)/K$228)/(1+POWER(10,($B195-K$227)/K$228))</f>
        <v>0.99973077062116056</v>
      </c>
      <c r="EB195" s="2">
        <f>POWER(10,($B195-L$227)/L$228)/(1+POWER(10,($B195-L$227)/L$228))</f>
        <v>0.99972009870076528</v>
      </c>
      <c r="EC195" s="2">
        <f>POWER(10,($B195-M$227)/M$228)/(1+POWER(10,($B195-M$227)/M$228))</f>
        <v>0.99970751421585435</v>
      </c>
      <c r="ED195" s="2">
        <f>POWER(10,($B195-N$227)/N$228)/(1+POWER(10,($B195-N$227)/N$228))</f>
        <v>0.99975442089580058</v>
      </c>
      <c r="EE195" s="2">
        <f>POWER(10,($B195-O$227)/O$228)/(1+POWER(10,($B195-O$227)/O$228))</f>
        <v>0.99972377633982568</v>
      </c>
    </row>
    <row r="196" spans="2:137" x14ac:dyDescent="0.25">
      <c r="B196" s="2">
        <v>190</v>
      </c>
      <c r="C196">
        <v>86</v>
      </c>
      <c r="D196">
        <v>88.96</v>
      </c>
      <c r="E196">
        <v>90.626999999999995</v>
      </c>
      <c r="F196">
        <v>91.287999999999997</v>
      </c>
      <c r="G196">
        <v>93.661000000000001</v>
      </c>
      <c r="H196">
        <v>96.965999999999994</v>
      </c>
      <c r="I196">
        <v>96.153000000000006</v>
      </c>
      <c r="J196">
        <v>96.102000000000004</v>
      </c>
      <c r="K196">
        <v>91.661000000000001</v>
      </c>
      <c r="L196">
        <v>88.694999999999993</v>
      </c>
      <c r="M196">
        <v>80.474999999999994</v>
      </c>
      <c r="N196">
        <v>74.803299999999993</v>
      </c>
      <c r="O196">
        <v>63.936500000000002</v>
      </c>
      <c r="R196" s="5">
        <f>AV196+(C$209*_xlfn.NORM.DIST($B196,C$214*C$215+C$213,C$219*C$214,FALSE))+(C$211*_xlfn.NORM.DIST($B196,C$214*C$216+C$213,C$220*C$214,FALSE))+(C$210*_xlfn.NORM.DIST($B196,C$214*C$217+C$213,C$221*C$214,FALSE))+(C$212*_xlfn.NORM.DIST($B196,C$214*C$218+C$213,C$222*C$214,FALSE))</f>
        <v>85.78294544009124</v>
      </c>
      <c r="S196" s="5">
        <f>AW196+(D$209*_xlfn.NORM.DIST($B196,D$214*D$215+D$213,D$219*D$214,FALSE))+(D$211*_xlfn.NORM.DIST($B196,D$214*D$216+D$213,D$220*D$214,FALSE))+(D$210*_xlfn.NORM.DIST($B196,D$214*D$217+D$213,D$221*D$214,FALSE))+(D$212*_xlfn.NORM.DIST($B196,D$214*D$218+D$213,D$222*D$214,FALSE))</f>
        <v>88.804408238209334</v>
      </c>
      <c r="T196" s="5">
        <f>AX196+(E$209*_xlfn.NORM.DIST($B196,E$214*E$215+E$213,E$219*E$214,FALSE))+(E$211*_xlfn.NORM.DIST($B196,E$214*E$216+E$213,E$220*E$214,FALSE))+(E$210*_xlfn.NORM.DIST($B196,E$214*E$217+E$213,E$221*E$214,FALSE))+(E$212*_xlfn.NORM.DIST($B196,E$214*E$218+E$213,E$222*E$214,FALSE))</f>
        <v>91.141423371571491</v>
      </c>
      <c r="U196" s="5">
        <f>AY196+(F$209*_xlfn.NORM.DIST($B196,F$214*F$215+F$213,F$219*F$214,FALSE))+(F$211*_xlfn.NORM.DIST($B196,F$214*F$216+F$213,F$220*F$214,FALSE))+(F$210*_xlfn.NORM.DIST($B196,F$214*F$217+F$213,F$221*F$214,FALSE))+(F$212*_xlfn.NORM.DIST($B196,F$214*F$218+F$213,F$222*F$214,FALSE))</f>
        <v>91.343909945861327</v>
      </c>
      <c r="V196" s="5">
        <f>AZ196+(G$209*_xlfn.NORM.DIST($B196,G$214*G$215+G$213,G$219*G$214,FALSE))+(G$211*_xlfn.NORM.DIST($B196,G$214*G$216+G$213,G$220*G$214,FALSE))+(G$210*_xlfn.NORM.DIST($B196,G$214*G$217+G$213,G$221*G$214,FALSE))+(G$212*_xlfn.NORM.DIST($B196,G$214*G$218+G$213,G$222*G$214,FALSE))</f>
        <v>93.667978282080355</v>
      </c>
      <c r="W196" s="5">
        <f>BA196+(H$209*_xlfn.NORM.DIST($B196,H$214*H$215+H$213,H$219*H$214,FALSE))+(H$211*_xlfn.NORM.DIST($B196,H$214*H$216+H$213,H$220*H$214,FALSE))+(H$210*_xlfn.NORM.DIST($B196,H$214*H$217+H$213,H$221*H$214,FALSE))+(H$212*_xlfn.NORM.DIST($B196,H$214*H$218+H$213,H$222*H$214,FALSE))</f>
        <v>96.777963532777733</v>
      </c>
      <c r="X196" s="5">
        <f>BB196+(I$209*_xlfn.NORM.DIST($B196,I$214*I$215+I$213,I$219*I$214,FALSE))+(I$211*_xlfn.NORM.DIST($B196,I$214*I$216+I$213,I$220*I$214,FALSE))+(I$210*_xlfn.NORM.DIST($B196,I$214*I$217+I$213,I$221*I$214,FALSE))+(I$212*_xlfn.NORM.DIST($B196,I$214*I$218+I$213,I$222*I$214,FALSE))</f>
        <v>96.887188252444545</v>
      </c>
      <c r="Y196" s="5">
        <f>BC196+(J$209*_xlfn.NORM.DIST($B196,J$214*J$215+J$213,J$219*J$214,FALSE))+(J$211*_xlfn.NORM.DIST($B196,J$214*J$216+J$213,J$220*J$214,FALSE))+(J$210*_xlfn.NORM.DIST($B196,J$214*J$217+J$213,J$221*J$214,FALSE))+(J$212*_xlfn.NORM.DIST($B196,J$214*J$218+J$213,J$222*J$214,FALSE))</f>
        <v>96.210048370853073</v>
      </c>
      <c r="Z196" s="5">
        <f>BD196+(K$209*_xlfn.NORM.DIST($B196,K$214*K$215+K$213,K$219*K$214,FALSE))+(K$211*_xlfn.NORM.DIST($B196,K$214*K$216+K$213,K$220*K$214,FALSE))+(K$210*_xlfn.NORM.DIST($B196,K$214*K$217+K$213,K$221*K$214,FALSE))+(K$212*_xlfn.NORM.DIST($B196,K$214*K$218+K$213,K$222*K$214,FALSE))</f>
        <v>92.042386682251816</v>
      </c>
      <c r="AA196" s="5">
        <f>BE196+(L$209*_xlfn.NORM.DIST($B196,L$214*L$215+L$213,L$219*L$214,FALSE))+(L$211*_xlfn.NORM.DIST($B196,L$214*L$216+L$213,L$220*L$214,FALSE))+(L$210*_xlfn.NORM.DIST($B196,L$214*L$217+L$213,L$221*L$214,FALSE))+(L$212*_xlfn.NORM.DIST($B196,L$214*L$218+L$213,L$222*L$214,FALSE))</f>
        <v>87.921392143951309</v>
      </c>
      <c r="AB196" s="5">
        <f>BF196+(M$209*_xlfn.NORM.DIST($B196,M$214*M$215+M$213,M$219*M$214,FALSE))+(M$211*_xlfn.NORM.DIST($B196,M$214*M$216+M$213,M$220*M$214,FALSE))+(M$210*_xlfn.NORM.DIST($B196,M$214*M$217+M$213,M$221*M$214,FALSE))+(M$212*_xlfn.NORM.DIST($B196,M$214*M$218+M$213,M$222*M$214,FALSE))</f>
        <v>81.780411510287394</v>
      </c>
      <c r="AC196" s="5">
        <f>BG196+(N$209*_xlfn.NORM.DIST($B196,N$214*N$215+N$213,N$219*N$214,FALSE))+(N$211*_xlfn.NORM.DIST($B196,N$214*N$216+N$213,N$220*N$214,FALSE))+(N$210*_xlfn.NORM.DIST($B196,N$214*N$217+N$213,N$221*N$214,FALSE))+(N$212*_xlfn.NORM.DIST($B196,N$214*N$218+N$213,N$222*N$214,FALSE))</f>
        <v>73.954490148519753</v>
      </c>
      <c r="AD196" s="5">
        <f>BH196+(O$209*_xlfn.NORM.DIST($B196,O$214*O$215+O$213,O$219*O$214,FALSE))+(O$211*_xlfn.NORM.DIST($B196,O$214*O$216+O$213,O$220*O$214,FALSE))+(O$210*_xlfn.NORM.DIST($B196,O$214*O$217+O$213,O$221*O$214,FALSE))+(O$212*_xlfn.NORM.DIST($B196,O$214*O$218+O$213,O$222*O$214,FALSE))</f>
        <v>64.344895207601226</v>
      </c>
      <c r="AE196" s="5"/>
      <c r="AG196" s="5">
        <f t="shared" si="52"/>
        <v>0.21705455990876033</v>
      </c>
      <c r="AH196" s="5">
        <f t="shared" si="53"/>
        <v>0.15559176179066014</v>
      </c>
      <c r="AI196" s="5">
        <f t="shared" si="54"/>
        <v>-0.51442337157149609</v>
      </c>
      <c r="AJ196" s="5">
        <f t="shared" si="55"/>
        <v>-5.5909945861330357E-2</v>
      </c>
      <c r="AK196" s="5">
        <f t="shared" si="56"/>
        <v>-6.9782820803538925E-3</v>
      </c>
      <c r="AL196" s="5">
        <f t="shared" si="57"/>
        <v>0.18803646722226119</v>
      </c>
      <c r="AM196" s="5">
        <f t="shared" si="58"/>
        <v>-0.73418825244453956</v>
      </c>
      <c r="AN196" s="5">
        <f t="shared" si="59"/>
        <v>-0.10804837085306929</v>
      </c>
      <c r="AO196" s="5">
        <f t="shared" si="60"/>
        <v>-0.38138668225181505</v>
      </c>
      <c r="AP196" s="5">
        <f t="shared" si="61"/>
        <v>0.77360785604868454</v>
      </c>
      <c r="AQ196" s="5">
        <f t="shared" si="62"/>
        <v>-1.3054115102873993</v>
      </c>
      <c r="AR196" s="5">
        <f t="shared" si="63"/>
        <v>0.84880985148024024</v>
      </c>
      <c r="AS196" s="5">
        <f t="shared" si="64"/>
        <v>-0.40839520760122383</v>
      </c>
      <c r="AV196" s="2">
        <f t="shared" si="65"/>
        <v>85.78294544009124</v>
      </c>
      <c r="AW196" s="2">
        <f t="shared" si="66"/>
        <v>88.804408238209334</v>
      </c>
      <c r="AX196" s="2">
        <f t="shared" si="67"/>
        <v>91.141423371571491</v>
      </c>
      <c r="AY196" s="2">
        <f t="shared" si="68"/>
        <v>91.343909945861327</v>
      </c>
      <c r="AZ196" s="2">
        <f t="shared" si="69"/>
        <v>93.667978282080355</v>
      </c>
      <c r="BA196" s="2">
        <f t="shared" si="70"/>
        <v>96.777963532777733</v>
      </c>
      <c r="BB196" s="2">
        <f t="shared" si="71"/>
        <v>96.887188252444545</v>
      </c>
      <c r="BC196" s="2">
        <f t="shared" si="72"/>
        <v>96.210048370853073</v>
      </c>
      <c r="BD196" s="2">
        <f t="shared" si="73"/>
        <v>92.042386682251802</v>
      </c>
      <c r="BE196" s="2">
        <f t="shared" si="74"/>
        <v>87.921392143951252</v>
      </c>
      <c r="BF196" s="2">
        <f t="shared" si="75"/>
        <v>81.780411510285802</v>
      </c>
      <c r="BG196" s="2">
        <f t="shared" si="76"/>
        <v>73.954490148518076</v>
      </c>
      <c r="BH196" s="2">
        <f t="shared" si="77"/>
        <v>64.344895207543175</v>
      </c>
      <c r="BK196" s="2" t="str">
        <f>IF(OR($B196&lt;C$229, AND($B196&gt;C$230, $B196&lt;C$231)), C196, "")</f>
        <v/>
      </c>
      <c r="BL196" s="2" t="str">
        <f>IF(OR($B196&lt;D$229, AND($B196&gt;D$230, $B196&lt;D$231)), D196, "")</f>
        <v/>
      </c>
      <c r="BM196" s="2" t="str">
        <f>IF(OR($B196&lt;E$229, AND($B196&gt;E$230, $B196&lt;E$231)), E196, "")</f>
        <v/>
      </c>
      <c r="BN196" s="2" t="str">
        <f>IF(OR($B196&lt;F$229, AND($B196&gt;F$230, $B196&lt;F$231)), F196, "")</f>
        <v/>
      </c>
      <c r="BO196" s="2" t="str">
        <f>IF(OR($B196&lt;G$229, AND($B196&gt;G$230, $B196&lt;G$231)), G196, "")</f>
        <v/>
      </c>
      <c r="BP196" s="2" t="str">
        <f>IF(OR($B196&lt;H$229, AND($B196&gt;H$230, $B196&lt;H$231)), H196, "")</f>
        <v/>
      </c>
      <c r="BQ196" s="2" t="str">
        <f>IF(OR($B196&lt;I$229, AND($B196&gt;I$230, $B196&lt;I$231)), I196, "")</f>
        <v/>
      </c>
      <c r="BR196" s="2" t="str">
        <f>IF(OR($B196&lt;J$229, AND($B196&gt;J$230, $B196&lt;J$231)), J196, "")</f>
        <v/>
      </c>
      <c r="BS196" s="2" t="str">
        <f>IF(OR($B196&lt;K$229, AND($B196&gt;K$230, $B196&lt;K$231)), K196, "")</f>
        <v/>
      </c>
      <c r="BT196" s="2" t="str">
        <f>IF(OR($B196&lt;L$229, AND($B196&gt;L$230, $B196&lt;L$231)), L196, "")</f>
        <v/>
      </c>
      <c r="BU196" s="2" t="str">
        <f>IF(OR($B196&lt;M$229, AND($B196&gt;M$230, $B196&lt;M$231)), M196, "")</f>
        <v/>
      </c>
      <c r="BV196" s="2" t="str">
        <f>IF(OR($B196&lt;N$229, AND($B196&gt;N$230, $B196&lt;N$231)), N196, "")</f>
        <v/>
      </c>
      <c r="BW196" s="2" t="str">
        <f>IF(OR($B196&lt;O$229, AND($B196&gt;O$230, $B196&lt;O$231)), O196, "")</f>
        <v/>
      </c>
      <c r="BZ196" s="2">
        <f>IF(OR(AND($B196&gt;C$230, $B196&lt;C$231), $B196&gt;C$232), C196, "")</f>
        <v>86</v>
      </c>
      <c r="CA196" s="2">
        <f>IF(OR(AND($B196&gt;D$230, $B196&lt;D$231), $B196&gt;D$232), D196, "")</f>
        <v>88.96</v>
      </c>
      <c r="CB196" s="2">
        <f>IF(OR(AND($B196&gt;E$230, $B196&lt;E$231), $B196&gt;E$232), E196, "")</f>
        <v>90.626999999999995</v>
      </c>
      <c r="CC196" s="2">
        <f>IF(OR(AND($B196&gt;F$230, $B196&lt;F$231), $B196&gt;F$232), F196, "")</f>
        <v>91.287999999999997</v>
      </c>
      <c r="CD196" s="2">
        <f>IF(OR(AND($B196&gt;G$230, $B196&lt;G$231), $B196&gt;G$232), G196, "")</f>
        <v>93.661000000000001</v>
      </c>
      <c r="CE196" s="2">
        <f>IF(OR(AND($B196&gt;H$230, $B196&lt;H$231), $B196&gt;H$232), H196, "")</f>
        <v>96.965999999999994</v>
      </c>
      <c r="CF196" s="2">
        <f>IF(OR(AND($B196&gt;I$230, $B196&lt;I$231), $B196&gt;I$232), I196, "")</f>
        <v>96.153000000000006</v>
      </c>
      <c r="CG196" s="2">
        <f>IF(OR(AND($B196&gt;J$230, $B196&lt;J$231), $B196&gt;J$232), J196, "")</f>
        <v>96.102000000000004</v>
      </c>
      <c r="CH196" s="2">
        <f>IF(OR(AND($B196&gt;K$230, $B196&lt;K$231), $B196&gt;K$232), K196, "")</f>
        <v>91.661000000000001</v>
      </c>
      <c r="CI196" s="2">
        <f>IF(OR(AND($B196&gt;L$230, $B196&lt;L$231), $B196&gt;L$232), L196, "")</f>
        <v>88.694999999999993</v>
      </c>
      <c r="CJ196" s="2">
        <f>IF(OR(AND($B196&gt;M$230, $B196&lt;M$231), $B196&gt;M$232), M196, "")</f>
        <v>80.474999999999994</v>
      </c>
      <c r="CK196" s="2">
        <f>IF(OR(AND($B196&gt;N$230, $B196&lt;N$231), $B196&gt;N$232), N196, "")</f>
        <v>74.803299999999993</v>
      </c>
      <c r="CL196" s="2">
        <f>IF(OR(AND($B196&gt;O$230, $B196&lt;O$231), $B196&gt;O$232), O196, "")</f>
        <v>63.936500000000002</v>
      </c>
      <c r="CO196" s="2">
        <f>BK$207*$B196+BK$209</f>
        <v>95.123609151072756</v>
      </c>
      <c r="CP196" s="2">
        <f>BL$207*$B196+BL$209</f>
        <v>96.574261650823004</v>
      </c>
      <c r="CQ196" s="2">
        <f>BM$207*$B196+BM$209</f>
        <v>96.211733222634408</v>
      </c>
      <c r="CR196" s="2">
        <f>BN$207*$B196+BN$209</f>
        <v>96.40369215447987</v>
      </c>
      <c r="CS196" s="2">
        <f>BO$207*$B196+BO$209</f>
        <v>98.590467029361605</v>
      </c>
      <c r="CT196" s="2">
        <f>BP$207*$B196+BP$209</f>
        <v>102.58283233169601</v>
      </c>
      <c r="CU196" s="2">
        <f>BQ$207*$B196+BQ$209</f>
        <v>105.35873439939343</v>
      </c>
      <c r="CV196" s="2">
        <f>BR$207*$B196+BR$209</f>
        <v>106.57814983947394</v>
      </c>
      <c r="CW196" s="2">
        <f>BS$207*$B196+BS$209</f>
        <v>102.87511140044897</v>
      </c>
      <c r="CX196" s="2">
        <f>BT$207*$B196+BT$209</f>
        <v>97.029196362087418</v>
      </c>
      <c r="CY196" s="2">
        <f>BU$207*$B196+BU$209</f>
        <v>91.046155709902507</v>
      </c>
      <c r="CZ196" s="2">
        <f>BV$207*$B196+BV$209</f>
        <v>82.177105874538256</v>
      </c>
      <c r="DA196" s="2">
        <f>BW$207*$B196+BW$209</f>
        <v>69.940624628885004</v>
      </c>
      <c r="DD196" s="2">
        <f>BZ$207*$B196+BZ$209</f>
        <v>85.7797920878659</v>
      </c>
      <c r="DE196" s="2">
        <f>CA$207*$B196+CA$209</f>
        <v>88.802318123112272</v>
      </c>
      <c r="DF196" s="2">
        <f>CB$207*$B196+CB$209</f>
        <v>91.140101036826238</v>
      </c>
      <c r="DG196" s="2">
        <f>CC$207*$B196+CC$209</f>
        <v>91.342725783299016</v>
      </c>
      <c r="DH196" s="2">
        <f>CD$207*$B196+CD$209</f>
        <v>93.66675914887405</v>
      </c>
      <c r="DI196" s="2">
        <f>CE$207*$B196+CE$209</f>
        <v>96.776477891880518</v>
      </c>
      <c r="DJ196" s="2">
        <f>CF$207*$B196+CF$209</f>
        <v>96.885146163960982</v>
      </c>
      <c r="DK196" s="2">
        <f>CG$207*$B196+CG$209</f>
        <v>96.207460214383033</v>
      </c>
      <c r="DL196" s="2">
        <f>CH$207*$B196+CH$209</f>
        <v>92.03972609750609</v>
      </c>
      <c r="DM196" s="2">
        <f>CI$207*$B196+CI$209</f>
        <v>87.919066516327177</v>
      </c>
      <c r="DN196" s="2">
        <f>CJ$207*$B196+CJ$209</f>
        <v>81.777939147985634</v>
      </c>
      <c r="DO196" s="2">
        <f>CK$207*$B196+CK$209</f>
        <v>73.95264807027921</v>
      </c>
      <c r="DP196" s="2">
        <f>CL$207*$B196+CL$209</f>
        <v>64.34348514764693</v>
      </c>
      <c r="DS196" s="2">
        <f>POWER(10,($B196-C$227)/C$228)/(1+POWER(10,($B196-C$227)/C$228))</f>
        <v>0.99966251990979604</v>
      </c>
      <c r="DT196" s="2">
        <f>POWER(10,($B196-D$227)/D$228)/(1+POWER(10,($B196-D$227)/D$228))</f>
        <v>0.99973106918628363</v>
      </c>
      <c r="DU196" s="2">
        <f>POWER(10,($B196-E$227)/E$228)/(1+POWER(10,($B196-E$227)/E$228))</f>
        <v>0.99973926840575011</v>
      </c>
      <c r="DV196" s="2">
        <f>POWER(10,($B196-F$227)/F$228)/(1+POWER(10,($B196-F$227)/F$228))</f>
        <v>0.99976602046418306</v>
      </c>
      <c r="DW196" s="2">
        <f>POWER(10,($B196-G$227)/G$228)/(1+POWER(10,($B196-G$227)/G$228))</f>
        <v>0.99975239530128501</v>
      </c>
      <c r="DX196" s="2">
        <f>POWER(10,($B196-H$227)/H$228)/(1+POWER(10,($B196-H$227)/H$228))</f>
        <v>0.99974413534127005</v>
      </c>
      <c r="DY196" s="2">
        <f>POWER(10,($B196-I$227)/I$228)/(1+POWER(10,($B196-I$227)/I$228))</f>
        <v>0.9997590054618154</v>
      </c>
      <c r="DZ196" s="2">
        <f>POWER(10,($B196-J$227)/J$228)/(1+POWER(10,($B196-J$227)/J$228))</f>
        <v>0.99975043545187392</v>
      </c>
      <c r="EA196" s="2">
        <f>POWER(10,($B196-K$227)/K$228)/(1+POWER(10,($B196-K$227)/K$228))</f>
        <v>0.99975445407142227</v>
      </c>
      <c r="EB196" s="2">
        <f>POWER(10,($B196-L$227)/L$228)/(1+POWER(10,($B196-L$227)/L$228))</f>
        <v>0.99974472069405784</v>
      </c>
      <c r="EC196" s="2">
        <f>POWER(10,($B196-M$227)/M$228)/(1+POWER(10,($B196-M$227)/M$228))</f>
        <v>0.99973324292935406</v>
      </c>
      <c r="ED196" s="2">
        <f>POWER(10,($B196-N$227)/N$228)/(1+POWER(10,($B196-N$227)/N$228))</f>
        <v>0.99977602435531809</v>
      </c>
      <c r="EE196" s="2">
        <f>POWER(10,($B196-O$227)/O$228)/(1+POWER(10,($B196-O$227)/O$228))</f>
        <v>0.99974807490487361</v>
      </c>
    </row>
    <row r="197" spans="2:137" x14ac:dyDescent="0.25">
      <c r="B197" s="2">
        <v>191</v>
      </c>
      <c r="C197">
        <v>85.31</v>
      </c>
      <c r="D197">
        <v>90.02</v>
      </c>
      <c r="E197">
        <v>90.881</v>
      </c>
      <c r="F197">
        <v>91.507999999999996</v>
      </c>
      <c r="G197">
        <v>93.61</v>
      </c>
      <c r="H197">
        <v>96.78</v>
      </c>
      <c r="I197">
        <v>96.881</v>
      </c>
      <c r="J197">
        <v>95.119</v>
      </c>
      <c r="K197">
        <v>92.203000000000003</v>
      </c>
      <c r="L197">
        <v>88.846999999999994</v>
      </c>
      <c r="M197">
        <v>81.932000000000002</v>
      </c>
      <c r="N197">
        <v>73.114800000000002</v>
      </c>
      <c r="O197">
        <v>64.857100000000003</v>
      </c>
      <c r="R197" s="5">
        <f>AV197+(C$209*_xlfn.NORM.DIST($B197,C$214*C$215+C$213,C$219*C$214,FALSE))+(C$211*_xlfn.NORM.DIST($B197,C$214*C$216+C$213,C$220*C$214,FALSE))+(C$210*_xlfn.NORM.DIST($B197,C$214*C$217+C$213,C$221*C$214,FALSE))+(C$212*_xlfn.NORM.DIST($B197,C$214*C$218+C$213,C$222*C$214,FALSE))</f>
        <v>85.701284188290018</v>
      </c>
      <c r="S197" s="5">
        <f>AW197+(D$209*_xlfn.NORM.DIST($B197,D$214*D$215+D$213,D$219*D$214,FALSE))+(D$211*_xlfn.NORM.DIST($B197,D$214*D$216+D$213,D$220*D$214,FALSE))+(D$210*_xlfn.NORM.DIST($B197,D$214*D$217+D$213,D$221*D$214,FALSE))+(D$212*_xlfn.NORM.DIST($B197,D$214*D$218+D$213,D$222*D$214,FALSE))</f>
        <v>88.736171195547371</v>
      </c>
      <c r="T197" s="5">
        <f>AX197+(E$209*_xlfn.NORM.DIST($B197,E$214*E$215+E$213,E$219*E$214,FALSE))+(E$211*_xlfn.NORM.DIST($B197,E$214*E$216+E$213,E$220*E$214,FALSE))+(E$210*_xlfn.NORM.DIST($B197,E$214*E$217+E$213,E$221*E$214,FALSE))+(E$212*_xlfn.NORM.DIST($B197,E$214*E$218+E$213,E$222*E$214,FALSE))</f>
        <v>91.088724607368803</v>
      </c>
      <c r="U197" s="5">
        <f>AY197+(F$209*_xlfn.NORM.DIST($B197,F$214*F$215+F$213,F$219*F$214,FALSE))+(F$211*_xlfn.NORM.DIST($B197,F$214*F$216+F$213,F$220*F$214,FALSE))+(F$210*_xlfn.NORM.DIST($B197,F$214*F$217+F$213,F$221*F$214,FALSE))+(F$212*_xlfn.NORM.DIST($B197,F$214*F$218+F$213,F$222*F$214,FALSE))</f>
        <v>91.292090880624215</v>
      </c>
      <c r="V197" s="5">
        <f>AZ197+(G$209*_xlfn.NORM.DIST($B197,G$214*G$215+G$213,G$219*G$214,FALSE))+(G$211*_xlfn.NORM.DIST($B197,G$214*G$216+G$213,G$220*G$214,FALSE))+(G$210*_xlfn.NORM.DIST($B197,G$214*G$217+G$213,G$221*G$214,FALSE))+(G$212*_xlfn.NORM.DIST($B197,G$214*G$218+G$213,G$222*G$214,FALSE))</f>
        <v>93.640591275042183</v>
      </c>
      <c r="W197" s="5">
        <f>BA197+(H$209*_xlfn.NORM.DIST($B197,H$214*H$215+H$213,H$219*H$214,FALSE))+(H$211*_xlfn.NORM.DIST($B197,H$214*H$216+H$213,H$220*H$214,FALSE))+(H$210*_xlfn.NORM.DIST($B197,H$214*H$217+H$213,H$221*H$214,FALSE))+(H$212*_xlfn.NORM.DIST($B197,H$214*H$218+H$213,H$222*H$214,FALSE))</f>
        <v>96.758129549628649</v>
      </c>
      <c r="X197" s="5">
        <f>BB197+(I$209*_xlfn.NORM.DIST($B197,I$214*I$215+I$213,I$219*I$214,FALSE))+(I$211*_xlfn.NORM.DIST($B197,I$214*I$216+I$213,I$220*I$214,FALSE))+(I$210*_xlfn.NORM.DIST($B197,I$214*I$217+I$213,I$221*I$214,FALSE))+(I$212*_xlfn.NORM.DIST($B197,I$214*I$218+I$213,I$222*I$214,FALSE))</f>
        <v>96.847449699752616</v>
      </c>
      <c r="Y197" s="5">
        <f>BC197+(J$209*_xlfn.NORM.DIST($B197,J$214*J$215+J$213,J$219*J$214,FALSE))+(J$211*_xlfn.NORM.DIST($B197,J$214*J$216+J$213,J$220*J$214,FALSE))+(J$210*_xlfn.NORM.DIST($B197,J$214*J$217+J$213,J$221*J$214,FALSE))+(J$212*_xlfn.NORM.DIST($B197,J$214*J$218+J$213,J$222*J$214,FALSE))</f>
        <v>96.157007091068436</v>
      </c>
      <c r="Z197" s="5">
        <f>BD197+(K$209*_xlfn.NORM.DIST($B197,K$214*K$215+K$213,K$219*K$214,FALSE))+(K$211*_xlfn.NORM.DIST($B197,K$214*K$216+K$213,K$220*K$214,FALSE))+(K$210*_xlfn.NORM.DIST($B197,K$214*K$217+K$213,K$221*K$214,FALSE))+(K$212*_xlfn.NORM.DIST($B197,K$214*K$218+K$213,K$222*K$214,FALSE))</f>
        <v>91.977067074597443</v>
      </c>
      <c r="AA197" s="5">
        <f>BE197+(L$209*_xlfn.NORM.DIST($B197,L$214*L$215+L$213,L$219*L$214,FALSE))+(L$211*_xlfn.NORM.DIST($B197,L$214*L$216+L$213,L$220*L$214,FALSE))+(L$210*_xlfn.NORM.DIST($B197,L$214*L$217+L$213,L$221*L$214,FALSE))+(L$212*_xlfn.NORM.DIST($B197,L$214*L$218+L$213,L$222*L$214,FALSE))</f>
        <v>87.861619329752472</v>
      </c>
      <c r="AB197" s="5">
        <f>BF197+(M$209*_xlfn.NORM.DIST($B197,M$214*M$215+M$213,M$219*M$214,FALSE))+(M$211*_xlfn.NORM.DIST($B197,M$214*M$216+M$213,M$220*M$214,FALSE))+(M$210*_xlfn.NORM.DIST($B197,M$214*M$217+M$213,M$221*M$214,FALSE))+(M$212*_xlfn.NORM.DIST($B197,M$214*M$218+M$213,M$222*M$214,FALSE))</f>
        <v>81.724520969778069</v>
      </c>
      <c r="AC197" s="5">
        <f>BG197+(N$209*_xlfn.NORM.DIST($B197,N$214*N$215+N$213,N$219*N$214,FALSE))+(N$211*_xlfn.NORM.DIST($B197,N$214*N$216+N$213,N$220*N$214,FALSE))+(N$210*_xlfn.NORM.DIST($B197,N$214*N$217+N$213,N$221*N$214,FALSE))+(N$212*_xlfn.NORM.DIST($B197,N$214*N$218+N$213,N$222*N$214,FALSE))</f>
        <v>73.914519578963876</v>
      </c>
      <c r="AD197" s="5">
        <f>BH197+(O$209*_xlfn.NORM.DIST($B197,O$214*O$215+O$213,O$219*O$214,FALSE))+(O$211*_xlfn.NORM.DIST($B197,O$214*O$216+O$213,O$220*O$214,FALSE))+(O$210*_xlfn.NORM.DIST($B197,O$214*O$217+O$213,O$221*O$214,FALSE))+(O$212*_xlfn.NORM.DIST($B197,O$214*O$218+O$213,O$222*O$214,FALSE))</f>
        <v>64.318839306748757</v>
      </c>
      <c r="AE197" s="5"/>
      <c r="AG197" s="5">
        <f t="shared" si="52"/>
        <v>-0.39128418829001532</v>
      </c>
      <c r="AH197" s="5">
        <f t="shared" si="53"/>
        <v>1.2838288044526251</v>
      </c>
      <c r="AI197" s="5">
        <f t="shared" si="54"/>
        <v>-0.20772460736880305</v>
      </c>
      <c r="AJ197" s="5">
        <f t="shared" si="55"/>
        <v>0.21590911937578028</v>
      </c>
      <c r="AK197" s="5">
        <f t="shared" si="56"/>
        <v>-3.0591275042183952E-2</v>
      </c>
      <c r="AL197" s="5">
        <f t="shared" si="57"/>
        <v>2.187045037135249E-2</v>
      </c>
      <c r="AM197" s="5">
        <f t="shared" si="58"/>
        <v>3.3550300247384257E-2</v>
      </c>
      <c r="AN197" s="5">
        <f t="shared" si="59"/>
        <v>-1.0380070910684367</v>
      </c>
      <c r="AO197" s="5">
        <f t="shared" si="60"/>
        <v>0.22593292540256016</v>
      </c>
      <c r="AP197" s="5">
        <f t="shared" si="61"/>
        <v>0.98538067024752252</v>
      </c>
      <c r="AQ197" s="5">
        <f t="shared" si="62"/>
        <v>0.2074790302219327</v>
      </c>
      <c r="AR197" s="5">
        <f t="shared" si="63"/>
        <v>-0.7997195789638738</v>
      </c>
      <c r="AS197" s="5">
        <f t="shared" si="64"/>
        <v>0.53826069325124593</v>
      </c>
      <c r="AV197" s="2">
        <f t="shared" si="65"/>
        <v>85.701284188290018</v>
      </c>
      <c r="AW197" s="2">
        <f t="shared" si="66"/>
        <v>88.736171195547371</v>
      </c>
      <c r="AX197" s="2">
        <f t="shared" si="67"/>
        <v>91.088724607368803</v>
      </c>
      <c r="AY197" s="2">
        <f t="shared" si="68"/>
        <v>91.292090880624215</v>
      </c>
      <c r="AZ197" s="2">
        <f t="shared" si="69"/>
        <v>93.640591275042183</v>
      </c>
      <c r="BA197" s="2">
        <f t="shared" si="70"/>
        <v>96.758129549628649</v>
      </c>
      <c r="BB197" s="2">
        <f t="shared" si="71"/>
        <v>96.847449699752616</v>
      </c>
      <c r="BC197" s="2">
        <f t="shared" si="72"/>
        <v>96.157007091068436</v>
      </c>
      <c r="BD197" s="2">
        <f t="shared" si="73"/>
        <v>91.977067074597443</v>
      </c>
      <c r="BE197" s="2">
        <f t="shared" si="74"/>
        <v>87.861619329752457</v>
      </c>
      <c r="BF197" s="2">
        <f t="shared" si="75"/>
        <v>81.724520969777785</v>
      </c>
      <c r="BG197" s="2">
        <f t="shared" si="76"/>
        <v>73.914519578963578</v>
      </c>
      <c r="BH197" s="2">
        <f t="shared" si="77"/>
        <v>64.31883930673699</v>
      </c>
      <c r="BK197" s="2" t="str">
        <f>IF(OR($B197&lt;C$229, AND($B197&gt;C$230, $B197&lt;C$231)), C197, "")</f>
        <v/>
      </c>
      <c r="BL197" s="2" t="str">
        <f>IF(OR($B197&lt;D$229, AND($B197&gt;D$230, $B197&lt;D$231)), D197, "")</f>
        <v/>
      </c>
      <c r="BM197" s="2" t="str">
        <f>IF(OR($B197&lt;E$229, AND($B197&gt;E$230, $B197&lt;E$231)), E197, "")</f>
        <v/>
      </c>
      <c r="BN197" s="2" t="str">
        <f>IF(OR($B197&lt;F$229, AND($B197&gt;F$230, $B197&lt;F$231)), F197, "")</f>
        <v/>
      </c>
      <c r="BO197" s="2" t="str">
        <f>IF(OR($B197&lt;G$229, AND($B197&gt;G$230, $B197&lt;G$231)), G197, "")</f>
        <v/>
      </c>
      <c r="BP197" s="2" t="str">
        <f>IF(OR($B197&lt;H$229, AND($B197&gt;H$230, $B197&lt;H$231)), H197, "")</f>
        <v/>
      </c>
      <c r="BQ197" s="2" t="str">
        <f>IF(OR($B197&lt;I$229, AND($B197&gt;I$230, $B197&lt;I$231)), I197, "")</f>
        <v/>
      </c>
      <c r="BR197" s="2" t="str">
        <f>IF(OR($B197&lt;J$229, AND($B197&gt;J$230, $B197&lt;J$231)), J197, "")</f>
        <v/>
      </c>
      <c r="BS197" s="2" t="str">
        <f>IF(OR($B197&lt;K$229, AND($B197&gt;K$230, $B197&lt;K$231)), K197, "")</f>
        <v/>
      </c>
      <c r="BT197" s="2" t="str">
        <f>IF(OR($B197&lt;L$229, AND($B197&gt;L$230, $B197&lt;L$231)), L197, "")</f>
        <v/>
      </c>
      <c r="BU197" s="2" t="str">
        <f>IF(OR($B197&lt;M$229, AND($B197&gt;M$230, $B197&lt;M$231)), M197, "")</f>
        <v/>
      </c>
      <c r="BV197" s="2" t="str">
        <f>IF(OR($B197&lt;N$229, AND($B197&gt;N$230, $B197&lt;N$231)), N197, "")</f>
        <v/>
      </c>
      <c r="BW197" s="2" t="str">
        <f>IF(OR($B197&lt;O$229, AND($B197&gt;O$230, $B197&lt;O$231)), O197, "")</f>
        <v/>
      </c>
      <c r="BZ197" s="2">
        <f>IF(OR(AND($B197&gt;C$230, $B197&lt;C$231), $B197&gt;C$232), C197, "")</f>
        <v>85.31</v>
      </c>
      <c r="CA197" s="2">
        <f>IF(OR(AND($B197&gt;D$230, $B197&lt;D$231), $B197&gt;D$232), D197, "")</f>
        <v>90.02</v>
      </c>
      <c r="CB197" s="2">
        <f>IF(OR(AND($B197&gt;E$230, $B197&lt;E$231), $B197&gt;E$232), E197, "")</f>
        <v>90.881</v>
      </c>
      <c r="CC197" s="2">
        <f>IF(OR(AND($B197&gt;F$230, $B197&lt;F$231), $B197&gt;F$232), F197, "")</f>
        <v>91.507999999999996</v>
      </c>
      <c r="CD197" s="2">
        <f>IF(OR(AND($B197&gt;G$230, $B197&lt;G$231), $B197&gt;G$232), G197, "")</f>
        <v>93.61</v>
      </c>
      <c r="CE197" s="2">
        <f>IF(OR(AND($B197&gt;H$230, $B197&lt;H$231), $B197&gt;H$232), H197, "")</f>
        <v>96.78</v>
      </c>
      <c r="CF197" s="2">
        <f>IF(OR(AND($B197&gt;I$230, $B197&lt;I$231), $B197&gt;I$232), I197, "")</f>
        <v>96.881</v>
      </c>
      <c r="CG197" s="2">
        <f>IF(OR(AND($B197&gt;J$230, $B197&lt;J$231), $B197&gt;J$232), J197, "")</f>
        <v>95.119</v>
      </c>
      <c r="CH197" s="2">
        <f>IF(OR(AND($B197&gt;K$230, $B197&lt;K$231), $B197&gt;K$232), K197, "")</f>
        <v>92.203000000000003</v>
      </c>
      <c r="CI197" s="2">
        <f>IF(OR(AND($B197&gt;L$230, $B197&lt;L$231), $B197&gt;L$232), L197, "")</f>
        <v>88.846999999999994</v>
      </c>
      <c r="CJ197" s="2">
        <f>IF(OR(AND($B197&gt;M$230, $B197&lt;M$231), $B197&gt;M$232), M197, "")</f>
        <v>81.932000000000002</v>
      </c>
      <c r="CK197" s="2">
        <f>IF(OR(AND($B197&gt;N$230, $B197&lt;N$231), $B197&gt;N$232), N197, "")</f>
        <v>73.114800000000002</v>
      </c>
      <c r="CL197" s="2">
        <f>IF(OR(AND($B197&gt;O$230, $B197&lt;O$231), $B197&gt;O$232), O197, "")</f>
        <v>64.857100000000003</v>
      </c>
      <c r="CO197" s="2">
        <f>BK$207*$B197+BK$209</f>
        <v>95.138923388110584</v>
      </c>
      <c r="CP197" s="2">
        <f>BL$207*$B197+BL$209</f>
        <v>96.582671357890831</v>
      </c>
      <c r="CQ197" s="2">
        <f>BM$207*$B197+BM$209</f>
        <v>96.208258672256548</v>
      </c>
      <c r="CR197" s="2">
        <f>BN$207*$B197+BN$209</f>
        <v>96.401956973486492</v>
      </c>
      <c r="CS197" s="2">
        <f>BO$207*$B197+BO$209</f>
        <v>98.609550337480371</v>
      </c>
      <c r="CT197" s="2">
        <f>BP$207*$B197+BP$209</f>
        <v>102.6203952258403</v>
      </c>
      <c r="CU197" s="2">
        <f>BQ$207*$B197+BQ$209</f>
        <v>105.40266395366962</v>
      </c>
      <c r="CV197" s="2">
        <f>BR$207*$B197+BR$209</f>
        <v>106.62802163203669</v>
      </c>
      <c r="CW197" s="2">
        <f>BS$207*$B197+BS$209</f>
        <v>102.91741140508745</v>
      </c>
      <c r="CX197" s="2">
        <f>BT$207*$B197+BT$209</f>
        <v>97.059452650945303</v>
      </c>
      <c r="CY197" s="2">
        <f>BU$207*$B197+BU$209</f>
        <v>91.08383186265273</v>
      </c>
      <c r="CZ197" s="2">
        <f>BV$207*$B197+BV$209</f>
        <v>82.220541533868428</v>
      </c>
      <c r="DA197" s="2">
        <f>BW$207*$B197+BW$209</f>
        <v>69.971459641344495</v>
      </c>
      <c r="DD197" s="2">
        <f>BZ$207*$B197+BZ$209</f>
        <v>85.698378439154453</v>
      </c>
      <c r="DE197" s="2">
        <f>CA$207*$B197+CA$209</f>
        <v>88.734246183885361</v>
      </c>
      <c r="DF197" s="2">
        <f>CB$207*$B197+CB$209</f>
        <v>91.087506915667433</v>
      </c>
      <c r="DG197" s="2">
        <f>CC$207*$B197+CC$209</f>
        <v>91.29100022153672</v>
      </c>
      <c r="DH197" s="2">
        <f>CD$207*$B197+CD$209</f>
        <v>93.639468915902953</v>
      </c>
      <c r="DI197" s="2">
        <f>CE$207*$B197+CE$209</f>
        <v>96.756761231960809</v>
      </c>
      <c r="DJ197" s="2">
        <f>CF$207*$B197+CF$209</f>
        <v>96.845568899105515</v>
      </c>
      <c r="DK197" s="2">
        <f>CG$207*$B197+CG$209</f>
        <v>96.154623234877846</v>
      </c>
      <c r="DL197" s="2">
        <f>CH$207*$B197+CH$209</f>
        <v>91.974616486156123</v>
      </c>
      <c r="DM197" s="2">
        <f>CI$207*$B197+CI$209</f>
        <v>87.859477366448715</v>
      </c>
      <c r="DN197" s="2">
        <f>CJ$207*$B197+CJ$209</f>
        <v>81.722243379082528</v>
      </c>
      <c r="DO197" s="2">
        <f>CK$207*$B197+CK$209</f>
        <v>73.912822542584451</v>
      </c>
      <c r="DP197" s="2">
        <f>CL$207*$B197+CL$209</f>
        <v>64.317540242367485</v>
      </c>
      <c r="DS197" s="2">
        <f>POWER(10,($B197-C$227)/C$228)/(1+POWER(10,($B197-C$227)/C$228))</f>
        <v>0.99969220535983161</v>
      </c>
      <c r="DT197" s="2">
        <f>POWER(10,($B197-D$227)/D$228)/(1+POWER(10,($B197-D$227)/D$228))</f>
        <v>0.99975472637894502</v>
      </c>
      <c r="DU197" s="2">
        <f>POWER(10,($B197-E$227)/E$228)/(1+POWER(10,($B197-E$227)/E$228))</f>
        <v>0.99976220450448328</v>
      </c>
      <c r="DV197" s="2">
        <f>POWER(10,($B197-F$227)/F$228)/(1+POWER(10,($B197-F$227)/F$228))</f>
        <v>0.99978660373381711</v>
      </c>
      <c r="DW197" s="2">
        <f>POWER(10,($B197-G$227)/G$228)/(1+POWER(10,($B197-G$227)/G$228))</f>
        <v>0.99977417691099502</v>
      </c>
      <c r="DX197" s="2">
        <f>POWER(10,($B197-H$227)/H$228)/(1+POWER(10,($B197-H$227)/H$228))</f>
        <v>0.9997666434041993</v>
      </c>
      <c r="DY197" s="2">
        <f>POWER(10,($B197-I$227)/I$228)/(1+POWER(10,($B197-I$227)/I$228))</f>
        <v>0.99978020570823256</v>
      </c>
      <c r="DZ197" s="2">
        <f>POWER(10,($B197-J$227)/J$228)/(1+POWER(10,($B197-J$227)/J$228))</f>
        <v>0.99977238942889513</v>
      </c>
      <c r="EA197" s="2">
        <f>POWER(10,($B197-K$227)/K$228)/(1+POWER(10,($B197-K$227)/K$228))</f>
        <v>0.99977605461315222</v>
      </c>
      <c r="EB197" s="2">
        <f>POWER(10,($B197-L$227)/L$228)/(1+POWER(10,($B197-L$227)/L$228))</f>
        <v>0.99976717727629727</v>
      </c>
      <c r="EC197" s="2">
        <f>POWER(10,($B197-M$227)/M$228)/(1+POWER(10,($B197-M$227)/M$228))</f>
        <v>0.99975670894963409</v>
      </c>
      <c r="ED197" s="2">
        <f>POWER(10,($B197-N$227)/N$228)/(1+POWER(10,($B197-N$227)/N$228))</f>
        <v>0.99979572775861769</v>
      </c>
      <c r="EE197" s="2">
        <f>POWER(10,($B197-O$227)/O$228)/(1+POWER(10,($B197-O$227)/O$228))</f>
        <v>0.9997702364894453</v>
      </c>
    </row>
    <row r="198" spans="2:137" x14ac:dyDescent="0.25">
      <c r="B198" s="2">
        <v>192</v>
      </c>
      <c r="C198">
        <v>86.414000000000001</v>
      </c>
      <c r="D198">
        <v>88.22</v>
      </c>
      <c r="E198">
        <v>90.067999999999998</v>
      </c>
      <c r="F198">
        <v>90.542000000000002</v>
      </c>
      <c r="G198">
        <v>93.441000000000003</v>
      </c>
      <c r="H198">
        <v>97.441000000000003</v>
      </c>
      <c r="I198">
        <v>96.153000000000006</v>
      </c>
      <c r="J198">
        <v>95.558999999999997</v>
      </c>
      <c r="K198">
        <v>91.474999999999994</v>
      </c>
      <c r="L198">
        <v>86.813999999999993</v>
      </c>
      <c r="M198">
        <v>82.287999999999997</v>
      </c>
      <c r="N198">
        <v>74.573800000000006</v>
      </c>
      <c r="O198">
        <v>65.126999999999995</v>
      </c>
      <c r="R198" s="5">
        <f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85.619642090342239</v>
      </c>
      <c r="S198" s="5">
        <f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88.667947022766953</v>
      </c>
      <c r="T198" s="5">
        <f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91.036034018662093</v>
      </c>
      <c r="U198" s="5">
        <f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91.240279100657517</v>
      </c>
      <c r="V198" s="5">
        <f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93.613211857936435</v>
      </c>
      <c r="W198" s="5">
        <f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96.738304708909254</v>
      </c>
      <c r="X198" s="5">
        <f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96.807723717665297</v>
      </c>
      <c r="Y198" s="5">
        <f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96.103981722653813</v>
      </c>
      <c r="Z198" s="5">
        <f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91.911763819906596</v>
      </c>
      <c r="AA198" s="5">
        <f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87.801860828228655</v>
      </c>
      <c r="AB198" s="5">
        <f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81.668645560234395</v>
      </c>
      <c r="AC198" s="5">
        <f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73.874560269993964</v>
      </c>
      <c r="AD198" s="5">
        <f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64.292792020120046</v>
      </c>
      <c r="AE198" s="5"/>
      <c r="AG198" s="5">
        <f t="shared" ref="AG198:AG206" si="78">C198-R198</f>
        <v>0.79435790965776221</v>
      </c>
      <c r="AH198" s="5">
        <f t="shared" ref="AH198:AH206" si="79">D198-S198</f>
        <v>-0.44794702276695375</v>
      </c>
      <c r="AI198" s="5">
        <f t="shared" ref="AI198:AI206" si="80">E198-T198</f>
        <v>-0.96803401866209526</v>
      </c>
      <c r="AJ198" s="5">
        <f t="shared" ref="AJ198:AJ206" si="81">F198-U198</f>
        <v>-0.69827910065751553</v>
      </c>
      <c r="AK198" s="5">
        <f t="shared" ref="AK198:AK206" si="82">G198-V198</f>
        <v>-0.17221185793643201</v>
      </c>
      <c r="AL198" s="5">
        <f t="shared" ref="AL198:AL206" si="83">H198-W198</f>
        <v>0.70269529109074824</v>
      </c>
      <c r="AM198" s="5">
        <f t="shared" ref="AM198:AM206" si="84">I198-X198</f>
        <v>-0.65472371766529136</v>
      </c>
      <c r="AN198" s="5">
        <f t="shared" ref="AN198:AN206" si="85">J198-Y198</f>
        <v>-0.54498172265381584</v>
      </c>
      <c r="AO198" s="5">
        <f t="shared" ref="AO198:AO206" si="86">K198-Z198</f>
        <v>-0.43676381990660218</v>
      </c>
      <c r="AP198" s="5">
        <f t="shared" ref="AP198:AP206" si="87">L198-AA198</f>
        <v>-0.98786082822866206</v>
      </c>
      <c r="AQ198" s="5">
        <f t="shared" ref="AQ198:AQ206" si="88">M198-AB198</f>
        <v>0.61935443976560123</v>
      </c>
      <c r="AR198" s="5">
        <f t="shared" ref="AR198:AR206" si="89">N198-AC198</f>
        <v>0.69923973000604178</v>
      </c>
      <c r="AS198" s="5">
        <f t="shared" ref="AS198:AS206" si="90">O198-AD198</f>
        <v>0.83420797987994888</v>
      </c>
      <c r="AV198" s="2">
        <f t="shared" ref="AV198:AV206" si="91">((1-DS198)*CO198) + (DS198*DD198)</f>
        <v>85.619642090342239</v>
      </c>
      <c r="AW198" s="2">
        <f t="shared" ref="AW198:AW206" si="92">((1-DT198)*CP198) + (DT198*DE198)</f>
        <v>88.667947022766953</v>
      </c>
      <c r="AX198" s="2">
        <f t="shared" ref="AX198:AX206" si="93">((1-DU198)*CQ198) + (DU198*DF198)</f>
        <v>91.036034018662093</v>
      </c>
      <c r="AY198" s="2">
        <f t="shared" ref="AY198:AY206" si="94">((1-DV198)*CR198) + (DV198*DG198)</f>
        <v>91.240279100657517</v>
      </c>
      <c r="AZ198" s="2">
        <f t="shared" ref="AZ198:AZ206" si="95">((1-DW198)*CS198) + (DW198*DH198)</f>
        <v>93.613211857936435</v>
      </c>
      <c r="BA198" s="2">
        <f t="shared" ref="BA198:BA206" si="96">((1-DX198)*CT198) + (DX198*DI198)</f>
        <v>96.738304708909254</v>
      </c>
      <c r="BB198" s="2">
        <f t="shared" ref="BB198:BB206" si="97">((1-DY198)*CU198) + (DY198*DJ198)</f>
        <v>96.807723717665297</v>
      </c>
      <c r="BC198" s="2">
        <f t="shared" ref="BC198:BC206" si="98">((1-DZ198)*CV198) + (DZ198*DK198)</f>
        <v>96.103981722653813</v>
      </c>
      <c r="BD198" s="2">
        <f t="shared" ref="BD198:BD206" si="99">((1-EA198)*CW198) + (EA198*DL198)</f>
        <v>91.911763819906596</v>
      </c>
      <c r="BE198" s="2">
        <f t="shared" ref="BE198:BE206" si="100">((1-EB198)*CX198) + (EB198*DM198)</f>
        <v>87.801860828228655</v>
      </c>
      <c r="BF198" s="2">
        <f t="shared" ref="BF198:BF206" si="101">((1-EC198)*CY198) + (EC198*DN198)</f>
        <v>81.668645560234353</v>
      </c>
      <c r="BG198" s="2">
        <f t="shared" ref="BG198:BG206" si="102">((1-ED198)*CZ198) + (ED198*DO198)</f>
        <v>73.874560269993907</v>
      </c>
      <c r="BH198" s="2">
        <f t="shared" ref="BH198:BH206" si="103">((1-EE198)*DA198) + (EE198*DP198)</f>
        <v>64.292792020117773</v>
      </c>
      <c r="BK198" s="2" t="str">
        <f>IF(OR($B198&lt;C$229, AND($B198&gt;C$230, $B198&lt;C$231)), C198, "")</f>
        <v/>
      </c>
      <c r="BL198" s="2" t="str">
        <f>IF(OR($B198&lt;D$229, AND($B198&gt;D$230, $B198&lt;D$231)), D198, "")</f>
        <v/>
      </c>
      <c r="BM198" s="2" t="str">
        <f>IF(OR($B198&lt;E$229, AND($B198&gt;E$230, $B198&lt;E$231)), E198, "")</f>
        <v/>
      </c>
      <c r="BN198" s="2" t="str">
        <f>IF(OR($B198&lt;F$229, AND($B198&gt;F$230, $B198&lt;F$231)), F198, "")</f>
        <v/>
      </c>
      <c r="BO198" s="2" t="str">
        <f>IF(OR($B198&lt;G$229, AND($B198&gt;G$230, $B198&lt;G$231)), G198, "")</f>
        <v/>
      </c>
      <c r="BP198" s="2" t="str">
        <f>IF(OR($B198&lt;H$229, AND($B198&gt;H$230, $B198&lt;H$231)), H198, "")</f>
        <v/>
      </c>
      <c r="BQ198" s="2" t="str">
        <f>IF(OR($B198&lt;I$229, AND($B198&gt;I$230, $B198&lt;I$231)), I198, "")</f>
        <v/>
      </c>
      <c r="BR198" s="2" t="str">
        <f>IF(OR($B198&lt;J$229, AND($B198&gt;J$230, $B198&lt;J$231)), J198, "")</f>
        <v/>
      </c>
      <c r="BS198" s="2" t="str">
        <f>IF(OR($B198&lt;K$229, AND($B198&gt;K$230, $B198&lt;K$231)), K198, "")</f>
        <v/>
      </c>
      <c r="BT198" s="2" t="str">
        <f>IF(OR($B198&lt;L$229, AND($B198&gt;L$230, $B198&lt;L$231)), L198, "")</f>
        <v/>
      </c>
      <c r="BU198" s="2" t="str">
        <f>IF(OR($B198&lt;M$229, AND($B198&gt;M$230, $B198&lt;M$231)), M198, "")</f>
        <v/>
      </c>
      <c r="BV198" s="2" t="str">
        <f>IF(OR($B198&lt;N$229, AND($B198&gt;N$230, $B198&lt;N$231)), N198, "")</f>
        <v/>
      </c>
      <c r="BW198" s="2" t="str">
        <f>IF(OR($B198&lt;O$229, AND($B198&gt;O$230, $B198&lt;O$231)), O198, "")</f>
        <v/>
      </c>
      <c r="BZ198" s="2">
        <f>IF(OR(AND($B198&gt;C$230, $B198&lt;C$231), $B198&gt;C$232), C198, "")</f>
        <v>86.414000000000001</v>
      </c>
      <c r="CA198" s="2">
        <f>IF(OR(AND($B198&gt;D$230, $B198&lt;D$231), $B198&gt;D$232), D198, "")</f>
        <v>88.22</v>
      </c>
      <c r="CB198" s="2">
        <f>IF(OR(AND($B198&gt;E$230, $B198&lt;E$231), $B198&gt;E$232), E198, "")</f>
        <v>90.067999999999998</v>
      </c>
      <c r="CC198" s="2">
        <f>IF(OR(AND($B198&gt;F$230, $B198&lt;F$231), $B198&gt;F$232), F198, "")</f>
        <v>90.542000000000002</v>
      </c>
      <c r="CD198" s="2">
        <f>IF(OR(AND($B198&gt;G$230, $B198&lt;G$231), $B198&gt;G$232), G198, "")</f>
        <v>93.441000000000003</v>
      </c>
      <c r="CE198" s="2">
        <f>IF(OR(AND($B198&gt;H$230, $B198&lt;H$231), $B198&gt;H$232), H198, "")</f>
        <v>97.441000000000003</v>
      </c>
      <c r="CF198" s="2">
        <f>IF(OR(AND($B198&gt;I$230, $B198&lt;I$231), $B198&gt;I$232), I198, "")</f>
        <v>96.153000000000006</v>
      </c>
      <c r="CG198" s="2">
        <f>IF(OR(AND($B198&gt;J$230, $B198&lt;J$231), $B198&gt;J$232), J198, "")</f>
        <v>95.558999999999997</v>
      </c>
      <c r="CH198" s="2">
        <f>IF(OR(AND($B198&gt;K$230, $B198&lt;K$231), $B198&gt;K$232), K198, "")</f>
        <v>91.474999999999994</v>
      </c>
      <c r="CI198" s="2">
        <f>IF(OR(AND($B198&gt;L$230, $B198&lt;L$231), $B198&gt;L$232), L198, "")</f>
        <v>86.813999999999993</v>
      </c>
      <c r="CJ198" s="2">
        <f>IF(OR(AND($B198&gt;M$230, $B198&lt;M$231), $B198&gt;M$232), M198, "")</f>
        <v>82.287999999999997</v>
      </c>
      <c r="CK198" s="2">
        <f>IF(OR(AND($B198&gt;N$230, $B198&lt;N$231), $B198&gt;N$232), N198, "")</f>
        <v>74.573800000000006</v>
      </c>
      <c r="CL198" s="2">
        <f>IF(OR(AND($B198&gt;O$230, $B198&lt;O$231), $B198&gt;O$232), O198, "")</f>
        <v>65.126999999999995</v>
      </c>
      <c r="CO198" s="2">
        <f>BK$207*$B198+BK$209</f>
        <v>95.154237625148411</v>
      </c>
      <c r="CP198" s="2">
        <f>BL$207*$B198+BL$209</f>
        <v>96.591081064958644</v>
      </c>
      <c r="CQ198" s="2">
        <f>BM$207*$B198+BM$209</f>
        <v>96.204784121878674</v>
      </c>
      <c r="CR198" s="2">
        <f>BN$207*$B198+BN$209</f>
        <v>96.400221792493113</v>
      </c>
      <c r="CS198" s="2">
        <f>BO$207*$B198+BO$209</f>
        <v>98.628633645599123</v>
      </c>
      <c r="CT198" s="2">
        <f>BP$207*$B198+BP$209</f>
        <v>102.6579581199846</v>
      </c>
      <c r="CU198" s="2">
        <f>BQ$207*$B198+BQ$209</f>
        <v>105.44659350794582</v>
      </c>
      <c r="CV198" s="2">
        <f>BR$207*$B198+BR$209</f>
        <v>106.67789342459945</v>
      </c>
      <c r="CW198" s="2">
        <f>BS$207*$B198+BS$209</f>
        <v>102.95971140972593</v>
      </c>
      <c r="CX198" s="2">
        <f>BT$207*$B198+BT$209</f>
        <v>97.089708939803174</v>
      </c>
      <c r="CY198" s="2">
        <f>BU$207*$B198+BU$209</f>
        <v>91.121508015402966</v>
      </c>
      <c r="CZ198" s="2">
        <f>BV$207*$B198+BV$209</f>
        <v>82.263977193198599</v>
      </c>
      <c r="DA198" s="2">
        <f>BW$207*$B198+BW$209</f>
        <v>70.002294653803972</v>
      </c>
      <c r="DD198" s="2">
        <f>BZ$207*$B198+BZ$209</f>
        <v>85.616964790443021</v>
      </c>
      <c r="DE198" s="2">
        <f>CA$207*$B198+CA$209</f>
        <v>88.66617424465845</v>
      </c>
      <c r="DF198" s="2">
        <f>CB$207*$B198+CB$209</f>
        <v>91.034912794508628</v>
      </c>
      <c r="DG198" s="2">
        <f>CC$207*$B198+CC$209</f>
        <v>91.239274659774438</v>
      </c>
      <c r="DH198" s="2">
        <f>CD$207*$B198+CD$209</f>
        <v>93.612178682931855</v>
      </c>
      <c r="DI198" s="2">
        <f>CE$207*$B198+CE$209</f>
        <v>96.737044572041114</v>
      </c>
      <c r="DJ198" s="2">
        <f>CF$207*$B198+CF$209</f>
        <v>96.805991634250049</v>
      </c>
      <c r="DK198" s="2">
        <f>CG$207*$B198+CG$209</f>
        <v>96.101786255372659</v>
      </c>
      <c r="DL198" s="2">
        <f>CH$207*$B198+CH$209</f>
        <v>91.909506874806155</v>
      </c>
      <c r="DM198" s="2">
        <f>CI$207*$B198+CI$209</f>
        <v>87.799888216570238</v>
      </c>
      <c r="DN198" s="2">
        <f>CJ$207*$B198+CJ$209</f>
        <v>81.666547610179421</v>
      </c>
      <c r="DO198" s="2">
        <f>CK$207*$B198+CK$209</f>
        <v>73.872997014889705</v>
      </c>
      <c r="DP198" s="2">
        <f>CL$207*$B198+CL$209</f>
        <v>64.291595337088026</v>
      </c>
      <c r="DS198" s="2">
        <f>POWER(10,($B198-C$227)/C$228)/(1+POWER(10,($B198-C$227)/C$228))</f>
        <v>0.99971928034925495</v>
      </c>
      <c r="DT198" s="2">
        <f>POWER(10,($B198-D$227)/D$228)/(1+POWER(10,($B198-D$227)/D$228))</f>
        <v>0.99977630297129017</v>
      </c>
      <c r="DU198" s="2">
        <f>POWER(10,($B198-E$227)/E$228)/(1+POWER(10,($B198-E$227)/E$228))</f>
        <v>0.99978312339273712</v>
      </c>
      <c r="DV198" s="2">
        <f>POWER(10,($B198-F$227)/F$228)/(1+POWER(10,($B198-F$227)/F$228))</f>
        <v>0.99980537663780622</v>
      </c>
      <c r="DW198" s="2">
        <f>POWER(10,($B198-G$227)/G$228)/(1+POWER(10,($B198-G$227)/G$228))</f>
        <v>0.99979404280268436</v>
      </c>
      <c r="DX198" s="2">
        <f>POWER(10,($B198-H$227)/H$228)/(1+POWER(10,($B198-H$227)/H$228))</f>
        <v>0.99978717188522659</v>
      </c>
      <c r="DY198" s="2">
        <f>POWER(10,($B198-I$227)/I$228)/(1+POWER(10,($B198-I$227)/I$228))</f>
        <v>0.99979954134670634</v>
      </c>
      <c r="DZ198" s="2">
        <f>POWER(10,($B198-J$227)/J$228)/(1+POWER(10,($B198-J$227)/J$228))</f>
        <v>0.99979241253459161</v>
      </c>
      <c r="EA198" s="2">
        <f>POWER(10,($B198-K$227)/K$228)/(1+POWER(10,($B198-K$227)/K$228))</f>
        <v>0.99979575535517795</v>
      </c>
      <c r="EB198" s="2">
        <f>POWER(10,($B198-L$227)/L$228)/(1+POWER(10,($B198-L$227)/L$228))</f>
        <v>0.99978765880233933</v>
      </c>
      <c r="EC198" s="2">
        <f>POWER(10,($B198-M$227)/M$228)/(1+POWER(10,($B198-M$227)/M$228))</f>
        <v>0.99977811117497939</v>
      </c>
      <c r="ED198" s="2">
        <f>POWER(10,($B198-N$227)/N$228)/(1+POWER(10,($B198-N$227)/N$228))</f>
        <v>0.99981369815313825</v>
      </c>
      <c r="EE198" s="2">
        <f>POWER(10,($B198-O$227)/O$228)/(1+POWER(10,($B198-O$227)/O$228))</f>
        <v>0.9997904489514553</v>
      </c>
    </row>
    <row r="199" spans="2:137" x14ac:dyDescent="0.25">
      <c r="B199" s="2">
        <v>193</v>
      </c>
      <c r="C199">
        <v>86.034000000000006</v>
      </c>
      <c r="D199">
        <v>88.2</v>
      </c>
      <c r="E199">
        <v>91.39</v>
      </c>
      <c r="F199">
        <v>92.22</v>
      </c>
      <c r="G199">
        <v>92.813999999999993</v>
      </c>
      <c r="H199">
        <v>97.102000000000004</v>
      </c>
      <c r="I199">
        <v>97.203000000000003</v>
      </c>
      <c r="J199">
        <v>96.338999999999999</v>
      </c>
      <c r="K199">
        <v>92.102000000000004</v>
      </c>
      <c r="L199">
        <v>87.507999999999996</v>
      </c>
      <c r="M199">
        <v>81.846999999999994</v>
      </c>
      <c r="N199">
        <v>73.918000000000006</v>
      </c>
      <c r="O199">
        <v>63.539700000000003</v>
      </c>
      <c r="R199" s="5">
        <f>AV199+(C$209*_xlfn.NORM.DIST($B199,C$214*C$215+C$213,C$219*C$214,FALSE))+(C$211*_xlfn.NORM.DIST($B199,C$214*C$216+C$213,C$220*C$214,FALSE))+(C$210*_xlfn.NORM.DIST($B199,C$214*C$217+C$213,C$221*C$214,FALSE))+(C$212*_xlfn.NORM.DIST($B199,C$214*C$218+C$213,C$222*C$214,FALSE))</f>
        <v>85.538017693396228</v>
      </c>
      <c r="S199" s="5">
        <f>AW199+(D$209*_xlfn.NORM.DIST($B199,D$214*D$215+D$213,D$219*D$214,FALSE))+(D$211*_xlfn.NORM.DIST($B199,D$214*D$216+D$213,D$220*D$214,FALSE))+(D$210*_xlfn.NORM.DIST($B199,D$214*D$217+D$213,D$221*D$214,FALSE))+(D$212*_xlfn.NORM.DIST($B199,D$214*D$218+D$213,D$222*D$214,FALSE))</f>
        <v>88.599734733748591</v>
      </c>
      <c r="T199" s="5">
        <f>AX199+(E$209*_xlfn.NORM.DIST($B199,E$214*E$215+E$213,E$219*E$214,FALSE))+(E$211*_xlfn.NORM.DIST($B199,E$214*E$216+E$213,E$220*E$214,FALSE))+(E$210*_xlfn.NORM.DIST($B199,E$214*E$217+E$213,E$221*E$214,FALSE))+(E$212*_xlfn.NORM.DIST($B199,E$214*E$218+E$213,E$222*E$214,FALSE))</f>
        <v>90.983350977177722</v>
      </c>
      <c r="U199" s="5">
        <f>AY199+(F$209*_xlfn.NORM.DIST($B199,F$214*F$215+F$213,F$219*F$214,FALSE))+(F$211*_xlfn.NORM.DIST($B199,F$214*F$216+F$213,F$220*F$214,FALSE))+(F$210*_xlfn.NORM.DIST($B199,F$214*F$217+F$213,F$221*F$214,FALSE))+(F$212*_xlfn.NORM.DIST($B199,F$214*F$218+F$213,F$222*F$214,FALSE))</f>
        <v>91.188474048047937</v>
      </c>
      <c r="V199" s="5">
        <f>AZ199+(G$209*_xlfn.NORM.DIST($B199,G$214*G$215+G$213,G$219*G$214,FALSE))+(G$211*_xlfn.NORM.DIST($B199,G$214*G$216+G$213,G$220*G$214,FALSE))+(G$210*_xlfn.NORM.DIST($B199,G$214*G$217+G$213,G$221*G$214,FALSE))+(G$212*_xlfn.NORM.DIST($B199,G$214*G$218+G$213,G$222*G$214,FALSE))</f>
        <v>93.585839444580998</v>
      </c>
      <c r="W199" s="5">
        <f>BA199+(H$209*_xlfn.NORM.DIST($B199,H$214*H$215+H$213,H$219*H$214,FALSE))+(H$211*_xlfn.NORM.DIST($B199,H$214*H$216+H$213,H$220*H$214,FALSE))+(H$210*_xlfn.NORM.DIST($B199,H$214*H$217+H$213,H$221*H$214,FALSE))+(H$212*_xlfn.NORM.DIST($B199,H$214*H$218+H$213,H$222*H$214,FALSE))</f>
        <v>96.7184883103846</v>
      </c>
      <c r="X199" s="5">
        <f>BB199+(I$209*_xlfn.NORM.DIST($B199,I$214*I$215+I$213,I$219*I$214,FALSE))+(I$211*_xlfn.NORM.DIST($B199,I$214*I$216+I$213,I$220*I$214,FALSE))+(I$210*_xlfn.NORM.DIST($B199,I$214*I$217+I$213,I$221*I$214,FALSE))+(I$212*_xlfn.NORM.DIST($B199,I$214*I$218+I$213,I$222*I$214,FALSE))</f>
        <v>96.768009343131865</v>
      </c>
      <c r="Y199" s="5">
        <f>BC199+(J$209*_xlfn.NORM.DIST($B199,J$214*J$215+J$213,J$219*J$214,FALSE))+(J$211*_xlfn.NORM.DIST($B199,J$214*J$216+J$213,J$220*J$214,FALSE))+(J$210*_xlfn.NORM.DIST($B199,J$214*J$217+J$213,J$221*J$214,FALSE))+(J$212*_xlfn.NORM.DIST($B199,J$214*J$218+J$213,J$222*J$214,FALSE))</f>
        <v>96.05097104778595</v>
      </c>
      <c r="Z199" s="5">
        <f>BD199+(K$209*_xlfn.NORM.DIST($B199,K$214*K$215+K$213,K$219*K$214,FALSE))+(K$211*_xlfn.NORM.DIST($B199,K$214*K$216+K$213,K$220*K$214,FALSE))+(K$210*_xlfn.NORM.DIST($B199,K$214*K$217+K$213,K$221*K$214,FALSE))+(K$212*_xlfn.NORM.DIST($B199,K$214*K$218+K$213,K$222*K$214,FALSE))</f>
        <v>91.846475666750095</v>
      </c>
      <c r="AA199" s="5">
        <f>BE199+(L$209*_xlfn.NORM.DIST($B199,L$214*L$215+L$213,L$219*L$214,FALSE))+(L$211*_xlfn.NORM.DIST($B199,L$214*L$216+L$213,L$220*L$214,FALSE))+(L$210*_xlfn.NORM.DIST($B199,L$214*L$217+L$213,L$221*L$214,FALSE))+(L$212*_xlfn.NORM.DIST($B199,L$214*L$218+L$213,L$222*L$214,FALSE))</f>
        <v>87.742115543085333</v>
      </c>
      <c r="AB199" s="5">
        <f>BF199+(M$209*_xlfn.NORM.DIST($B199,M$214*M$215+M$213,M$219*M$214,FALSE))+(M$211*_xlfn.NORM.DIST($B199,M$214*M$216+M$213,M$220*M$214,FALSE))+(M$210*_xlfn.NORM.DIST($B199,M$214*M$217+M$213,M$221*M$214,FALSE))+(M$212*_xlfn.NORM.DIST($B199,M$214*M$218+M$213,M$222*M$214,FALSE))</f>
        <v>81.612784127402634</v>
      </c>
      <c r="AC199" s="5">
        <f>BG199+(N$209*_xlfn.NORM.DIST($B199,N$214*N$215+N$213,N$219*N$214,FALSE))+(N$211*_xlfn.NORM.DIST($B199,N$214*N$216+N$213,N$220*N$214,FALSE))+(N$210*_xlfn.NORM.DIST($B199,N$214*N$217+N$213,N$221*N$214,FALSE))+(N$212*_xlfn.NORM.DIST($B199,N$214*N$218+N$213,N$222*N$214,FALSE))</f>
        <v>73.834611363248214</v>
      </c>
      <c r="AD199" s="5">
        <f>BH199+(O$209*_xlfn.NORM.DIST($B199,O$214*O$215+O$213,O$219*O$214,FALSE))+(O$211*_xlfn.NORM.DIST($B199,O$214*O$216+O$213,O$220*O$214,FALSE))+(O$210*_xlfn.NORM.DIST($B199,O$214*O$217+O$213,O$221*O$214,FALSE))+(O$212*_xlfn.NORM.DIST($B199,O$214*O$218+O$213,O$222*O$214,FALSE))</f>
        <v>64.266752691397755</v>
      </c>
      <c r="AE199" s="5"/>
      <c r="AG199" s="5">
        <f t="shared" si="78"/>
        <v>0.49598230660377851</v>
      </c>
      <c r="AH199" s="5">
        <f t="shared" si="79"/>
        <v>-0.3997347337485877</v>
      </c>
      <c r="AI199" s="5">
        <f t="shared" si="80"/>
        <v>0.40664902282227899</v>
      </c>
      <c r="AJ199" s="5">
        <f t="shared" si="81"/>
        <v>1.0315259519520623</v>
      </c>
      <c r="AK199" s="5">
        <f t="shared" si="82"/>
        <v>-0.77183944458100484</v>
      </c>
      <c r="AL199" s="5">
        <f t="shared" si="83"/>
        <v>0.38351168961540338</v>
      </c>
      <c r="AM199" s="5">
        <f t="shared" si="84"/>
        <v>0.43499065686813765</v>
      </c>
      <c r="AN199" s="5">
        <f t="shared" si="85"/>
        <v>0.28802895221404867</v>
      </c>
      <c r="AO199" s="5">
        <f t="shared" si="86"/>
        <v>0.25552433324990886</v>
      </c>
      <c r="AP199" s="5">
        <f t="shared" si="87"/>
        <v>-0.23411554308533766</v>
      </c>
      <c r="AQ199" s="5">
        <f t="shared" si="88"/>
        <v>0.23421587259736043</v>
      </c>
      <c r="AR199" s="5">
        <f t="shared" si="89"/>
        <v>8.3388636751791978E-2</v>
      </c>
      <c r="AS199" s="5">
        <f t="shared" si="90"/>
        <v>-0.72705269139775197</v>
      </c>
      <c r="AV199" s="2">
        <f t="shared" si="91"/>
        <v>85.538017693396228</v>
      </c>
      <c r="AW199" s="2">
        <f t="shared" si="92"/>
        <v>88.599734733748591</v>
      </c>
      <c r="AX199" s="2">
        <f t="shared" si="93"/>
        <v>90.983350977177722</v>
      </c>
      <c r="AY199" s="2">
        <f t="shared" si="94"/>
        <v>91.188474048047937</v>
      </c>
      <c r="AZ199" s="2">
        <f t="shared" si="95"/>
        <v>93.585839444580998</v>
      </c>
      <c r="BA199" s="2">
        <f t="shared" si="96"/>
        <v>96.7184883103846</v>
      </c>
      <c r="BB199" s="2">
        <f t="shared" si="97"/>
        <v>96.768009343131865</v>
      </c>
      <c r="BC199" s="2">
        <f t="shared" si="98"/>
        <v>96.05097104778595</v>
      </c>
      <c r="BD199" s="2">
        <f t="shared" si="99"/>
        <v>91.846475666750095</v>
      </c>
      <c r="BE199" s="2">
        <f t="shared" si="100"/>
        <v>87.742115543085333</v>
      </c>
      <c r="BF199" s="2">
        <f t="shared" si="101"/>
        <v>81.61278412740262</v>
      </c>
      <c r="BG199" s="2">
        <f t="shared" si="102"/>
        <v>73.8346113632482</v>
      </c>
      <c r="BH199" s="2">
        <f t="shared" si="103"/>
        <v>64.266752691397329</v>
      </c>
      <c r="BK199" s="2" t="str">
        <f>IF(OR($B199&lt;C$229, AND($B199&gt;C$230, $B199&lt;C$231)), C199, "")</f>
        <v/>
      </c>
      <c r="BL199" s="2" t="str">
        <f>IF(OR($B199&lt;D$229, AND($B199&gt;D$230, $B199&lt;D$231)), D199, "")</f>
        <v/>
      </c>
      <c r="BM199" s="2" t="str">
        <f>IF(OR($B199&lt;E$229, AND($B199&gt;E$230, $B199&lt;E$231)), E199, "")</f>
        <v/>
      </c>
      <c r="BN199" s="2" t="str">
        <f>IF(OR($B199&lt;F$229, AND($B199&gt;F$230, $B199&lt;F$231)), F199, "")</f>
        <v/>
      </c>
      <c r="BO199" s="2" t="str">
        <f>IF(OR($B199&lt;G$229, AND($B199&gt;G$230, $B199&lt;G$231)), G199, "")</f>
        <v/>
      </c>
      <c r="BP199" s="2" t="str">
        <f>IF(OR($B199&lt;H$229, AND($B199&gt;H$230, $B199&lt;H$231)), H199, "")</f>
        <v/>
      </c>
      <c r="BQ199" s="2" t="str">
        <f>IF(OR($B199&lt;I$229, AND($B199&gt;I$230, $B199&lt;I$231)), I199, "")</f>
        <v/>
      </c>
      <c r="BR199" s="2" t="str">
        <f>IF(OR($B199&lt;J$229, AND($B199&gt;J$230, $B199&lt;J$231)), J199, "")</f>
        <v/>
      </c>
      <c r="BS199" s="2" t="str">
        <f>IF(OR($B199&lt;K$229, AND($B199&gt;K$230, $B199&lt;K$231)), K199, "")</f>
        <v/>
      </c>
      <c r="BT199" s="2" t="str">
        <f>IF(OR($B199&lt;L$229, AND($B199&gt;L$230, $B199&lt;L$231)), L199, "")</f>
        <v/>
      </c>
      <c r="BU199" s="2" t="str">
        <f>IF(OR($B199&lt;M$229, AND($B199&gt;M$230, $B199&lt;M$231)), M199, "")</f>
        <v/>
      </c>
      <c r="BV199" s="2" t="str">
        <f>IF(OR($B199&lt;N$229, AND($B199&gt;N$230, $B199&lt;N$231)), N199, "")</f>
        <v/>
      </c>
      <c r="BW199" s="2" t="str">
        <f>IF(OR($B199&lt;O$229, AND($B199&gt;O$230, $B199&lt;O$231)), O199, "")</f>
        <v/>
      </c>
      <c r="BZ199" s="2">
        <f>IF(OR(AND($B199&gt;C$230, $B199&lt;C$231), $B199&gt;C$232), C199, "")</f>
        <v>86.034000000000006</v>
      </c>
      <c r="CA199" s="2">
        <f>IF(OR(AND($B199&gt;D$230, $B199&lt;D$231), $B199&gt;D$232), D199, "")</f>
        <v>88.2</v>
      </c>
      <c r="CB199" s="2">
        <f>IF(OR(AND($B199&gt;E$230, $B199&lt;E$231), $B199&gt;E$232), E199, "")</f>
        <v>91.39</v>
      </c>
      <c r="CC199" s="2">
        <f>IF(OR(AND($B199&gt;F$230, $B199&lt;F$231), $B199&gt;F$232), F199, "")</f>
        <v>92.22</v>
      </c>
      <c r="CD199" s="2">
        <f>IF(OR(AND($B199&gt;G$230, $B199&lt;G$231), $B199&gt;G$232), G199, "")</f>
        <v>92.813999999999993</v>
      </c>
      <c r="CE199" s="2">
        <f>IF(OR(AND($B199&gt;H$230, $B199&lt;H$231), $B199&gt;H$232), H199, "")</f>
        <v>97.102000000000004</v>
      </c>
      <c r="CF199" s="2">
        <f>IF(OR(AND($B199&gt;I$230, $B199&lt;I$231), $B199&gt;I$232), I199, "")</f>
        <v>97.203000000000003</v>
      </c>
      <c r="CG199" s="2">
        <f>IF(OR(AND($B199&gt;J$230, $B199&lt;J$231), $B199&gt;J$232), J199, "")</f>
        <v>96.338999999999999</v>
      </c>
      <c r="CH199" s="2">
        <f>IF(OR(AND($B199&gt;K$230, $B199&lt;K$231), $B199&gt;K$232), K199, "")</f>
        <v>92.102000000000004</v>
      </c>
      <c r="CI199" s="2">
        <f>IF(OR(AND($B199&gt;L$230, $B199&lt;L$231), $B199&gt;L$232), L199, "")</f>
        <v>87.507999999999996</v>
      </c>
      <c r="CJ199" s="2">
        <f>IF(OR(AND($B199&gt;M$230, $B199&lt;M$231), $B199&gt;M$232), M199, "")</f>
        <v>81.846999999999994</v>
      </c>
      <c r="CK199" s="2">
        <f>IF(OR(AND($B199&gt;N$230, $B199&lt;N$231), $B199&gt;N$232), N199, "")</f>
        <v>73.918000000000006</v>
      </c>
      <c r="CL199" s="2">
        <f>IF(OR(AND($B199&gt;O$230, $B199&lt;O$231), $B199&gt;O$232), O199, "")</f>
        <v>63.539700000000003</v>
      </c>
      <c r="CO199" s="2">
        <f>BK$207*$B199+BK$209</f>
        <v>95.169551862186225</v>
      </c>
      <c r="CP199" s="2">
        <f>BL$207*$B199+BL$209</f>
        <v>96.599490772026471</v>
      </c>
      <c r="CQ199" s="2">
        <f>BM$207*$B199+BM$209</f>
        <v>96.201309571500801</v>
      </c>
      <c r="CR199" s="2">
        <f>BN$207*$B199+BN$209</f>
        <v>96.398486611499735</v>
      </c>
      <c r="CS199" s="2">
        <f>BO$207*$B199+BO$209</f>
        <v>98.64771695371789</v>
      </c>
      <c r="CT199" s="2">
        <f>BP$207*$B199+BP$209</f>
        <v>102.69552101412889</v>
      </c>
      <c r="CU199" s="2">
        <f>BQ$207*$B199+BQ$209</f>
        <v>105.49052306222201</v>
      </c>
      <c r="CV199" s="2">
        <f>BR$207*$B199+BR$209</f>
        <v>106.7277652171622</v>
      </c>
      <c r="CW199" s="2">
        <f>BS$207*$B199+BS$209</f>
        <v>103.0020114143644</v>
      </c>
      <c r="CX199" s="2">
        <f>BT$207*$B199+BT$209</f>
        <v>97.119965228661044</v>
      </c>
      <c r="CY199" s="2">
        <f>BU$207*$B199+BU$209</f>
        <v>91.159184168153203</v>
      </c>
      <c r="CZ199" s="2">
        <f>BV$207*$B199+BV$209</f>
        <v>82.307412852528756</v>
      </c>
      <c r="DA199" s="2">
        <f>BW$207*$B199+BW$209</f>
        <v>70.033129666263463</v>
      </c>
      <c r="DD199" s="2">
        <f>BZ$207*$B199+BZ$209</f>
        <v>85.535551141731574</v>
      </c>
      <c r="DE199" s="2">
        <f>CA$207*$B199+CA$209</f>
        <v>88.598102305431539</v>
      </c>
      <c r="DF199" s="2">
        <f>CB$207*$B199+CB$209</f>
        <v>90.982318673349809</v>
      </c>
      <c r="DG199" s="2">
        <f>CC$207*$B199+CC$209</f>
        <v>91.187549098012141</v>
      </c>
      <c r="DH199" s="2">
        <f>CD$207*$B199+CD$209</f>
        <v>93.584888449960758</v>
      </c>
      <c r="DI199" s="2">
        <f>CE$207*$B199+CE$209</f>
        <v>96.717327912121419</v>
      </c>
      <c r="DJ199" s="2">
        <f>CF$207*$B199+CF$209</f>
        <v>96.766414369394582</v>
      </c>
      <c r="DK199" s="2">
        <f>CG$207*$B199+CG$209</f>
        <v>96.048949275867471</v>
      </c>
      <c r="DL199" s="2">
        <f>CH$207*$B199+CH$209</f>
        <v>91.844397263456187</v>
      </c>
      <c r="DM199" s="2">
        <f>CI$207*$B199+CI$209</f>
        <v>87.740299066691762</v>
      </c>
      <c r="DN199" s="2">
        <f>CJ$207*$B199+CJ$209</f>
        <v>81.610851841276315</v>
      </c>
      <c r="DO199" s="2">
        <f>CK$207*$B199+CK$209</f>
        <v>73.833171487194946</v>
      </c>
      <c r="DP199" s="2">
        <f>CL$207*$B199+CL$209</f>
        <v>64.265650431808581</v>
      </c>
      <c r="DS199" s="2">
        <f>POWER(10,($B199-C$227)/C$228)/(1+POWER(10,($B199-C$227)/C$228))</f>
        <v>0.99974397431179252</v>
      </c>
      <c r="DT199" s="2">
        <f>POWER(10,($B199-D$227)/D$228)/(1+POWER(10,($B199-D$227)/D$228))</f>
        <v>0.99979598186941365</v>
      </c>
      <c r="DU199" s="2">
        <f>POWER(10,($B199-E$227)/E$228)/(1+POWER(10,($B199-E$227)/E$228))</f>
        <v>0.99980220240884343</v>
      </c>
      <c r="DV199" s="2">
        <f>POWER(10,($B199-F$227)/F$228)/(1+POWER(10,($B199-F$227)/F$228))</f>
        <v>0.9998224983444165</v>
      </c>
      <c r="DW199" s="2">
        <f>POWER(10,($B199-G$227)/G$228)/(1+POWER(10,($B199-G$227)/G$228))</f>
        <v>0.9998121613995935</v>
      </c>
      <c r="DX199" s="2">
        <f>POWER(10,($B199-H$227)/H$228)/(1+POWER(10,($B199-H$227)/H$228))</f>
        <v>0.99980589481748317</v>
      </c>
      <c r="DY199" s="2">
        <f>POWER(10,($B199-I$227)/I$228)/(1+POWER(10,($B199-I$227)/I$228))</f>
        <v>0.99981717631067479</v>
      </c>
      <c r="DZ199" s="2">
        <f>POWER(10,($B199-J$227)/J$228)/(1+POWER(10,($B199-J$227)/J$228))</f>
        <v>0.99981067452331873</v>
      </c>
      <c r="EA199" s="2">
        <f>POWER(10,($B199-K$227)/K$228)/(1+POWER(10,($B199-K$227)/K$228))</f>
        <v>0.99981372332240503</v>
      </c>
      <c r="EB199" s="2">
        <f>POWER(10,($B199-L$227)/L$228)/(1+POWER(10,($B199-L$227)/L$228))</f>
        <v>0.99980633890778126</v>
      </c>
      <c r="EC199" s="2">
        <f>POWER(10,($B199-M$227)/M$228)/(1+POWER(10,($B199-M$227)/M$228))</f>
        <v>0.99979763103543573</v>
      </c>
      <c r="ED199" s="2">
        <f>POWER(10,($B199-N$227)/N$228)/(1+POWER(10,($B199-N$227)/N$228))</f>
        <v>0.99983008791097883</v>
      </c>
      <c r="EE199" s="2">
        <f>POWER(10,($B199-O$227)/O$228)/(1+POWER(10,($B199-O$227)/O$228))</f>
        <v>0.9998088836484833</v>
      </c>
    </row>
    <row r="200" spans="2:137" x14ac:dyDescent="0.25">
      <c r="B200" s="2">
        <v>194</v>
      </c>
      <c r="C200">
        <v>85.085999999999999</v>
      </c>
      <c r="D200">
        <v>89.06</v>
      </c>
      <c r="E200">
        <v>91.542000000000002</v>
      </c>
      <c r="F200">
        <v>91.712000000000003</v>
      </c>
      <c r="G200">
        <v>93.373000000000005</v>
      </c>
      <c r="H200">
        <v>96.881</v>
      </c>
      <c r="I200">
        <v>97.78</v>
      </c>
      <c r="J200">
        <v>96.694999999999993</v>
      </c>
      <c r="K200">
        <v>91.932000000000002</v>
      </c>
      <c r="L200">
        <v>87.39</v>
      </c>
      <c r="M200">
        <v>83.203000000000003</v>
      </c>
      <c r="N200">
        <v>74.360699999999994</v>
      </c>
      <c r="O200">
        <v>64.079400000000007</v>
      </c>
      <c r="R200" s="5">
        <f>AV200+(C$209*_xlfn.NORM.DIST($B200,C$214*C$215+C$213,C$219*C$214,FALSE))+(C$211*_xlfn.NORM.DIST($B200,C$214*C$216+C$213,C$220*C$214,FALSE))+(C$210*_xlfn.NORM.DIST($B200,C$214*C$217+C$213,C$221*C$214,FALSE))+(C$212*_xlfn.NORM.DIST($B200,C$214*C$218+C$213,C$222*C$214,FALSE))</f>
        <v>85.456409651847636</v>
      </c>
      <c r="S200" s="5">
        <f>AW200+(D$209*_xlfn.NORM.DIST($B200,D$214*D$215+D$213,D$219*D$214,FALSE))+(D$211*_xlfn.NORM.DIST($B200,D$214*D$216+D$213,D$220*D$214,FALSE))+(D$210*_xlfn.NORM.DIST($B200,D$214*D$217+D$213,D$221*D$214,FALSE))+(D$212*_xlfn.NORM.DIST($B200,D$214*D$218+D$213,D$222*D$214,FALSE))</f>
        <v>88.531533416197163</v>
      </c>
      <c r="T200" s="5">
        <f>AX200+(E$209*_xlfn.NORM.DIST($B200,E$214*E$215+E$213,E$219*E$214,FALSE))+(E$211*_xlfn.NORM.DIST($B200,E$214*E$216+E$213,E$220*E$214,FALSE))+(E$210*_xlfn.NORM.DIST($B200,E$214*E$217+E$213,E$221*E$214,FALSE))+(E$212*_xlfn.NORM.DIST($B200,E$214*E$218+E$213,E$222*E$214,FALSE))</f>
        <v>90.930674901865103</v>
      </c>
      <c r="U200" s="5">
        <f>AY200+(F$209*_xlfn.NORM.DIST($B200,F$214*F$215+F$213,F$219*F$214,FALSE))+(F$211*_xlfn.NORM.DIST($B200,F$214*F$216+F$213,F$220*F$214,FALSE))+(F$210*_xlfn.NORM.DIST($B200,F$214*F$217+F$213,F$221*F$214,FALSE))+(F$212*_xlfn.NORM.DIST($B200,F$214*F$218+F$213,F$222*F$214,FALSE))</f>
        <v>91.136675206624432</v>
      </c>
      <c r="V200" s="5">
        <f>AZ200+(G$209*_xlfn.NORM.DIST($B200,G$214*G$215+G$213,G$219*G$214,FALSE))+(G$211*_xlfn.NORM.DIST($B200,G$214*G$216+G$213,G$220*G$214,FALSE))+(G$210*_xlfn.NORM.DIST($B200,G$214*G$217+G$213,G$221*G$214,FALSE))+(G$212*_xlfn.NORM.DIST($B200,G$214*G$218+G$213,G$222*G$214,FALSE))</f>
        <v>93.558473493148099</v>
      </c>
      <c r="W200" s="5">
        <f>BA200+(H$209*_xlfn.NORM.DIST($B200,H$214*H$215+H$213,H$219*H$214,FALSE))+(H$211*_xlfn.NORM.DIST($B200,H$214*H$216+H$213,H$220*H$214,FALSE))+(H$210*_xlfn.NORM.DIST($B200,H$214*H$217+H$213,H$221*H$214,FALSE))+(H$212*_xlfn.NORM.DIST($B200,H$214*H$218+H$213,H$222*H$214,FALSE))</f>
        <v>96.698679706216083</v>
      </c>
      <c r="X200" s="5">
        <f>BB200+(I$209*_xlfn.NORM.DIST($B200,I$214*I$215+I$213,I$219*I$214,FALSE))+(I$211*_xlfn.NORM.DIST($B200,I$214*I$216+I$213,I$220*I$214,FALSE))+(I$210*_xlfn.NORM.DIST($B200,I$214*I$217+I$213,I$221*I$214,FALSE))+(I$212*_xlfn.NORM.DIST($B200,I$214*I$218+I$213,I$222*I$214,FALSE))</f>
        <v>96.728305685192396</v>
      </c>
      <c r="Y200" s="5">
        <f>BC200+(J$209*_xlfn.NORM.DIST($B200,J$214*J$215+J$213,J$219*J$214,FALSE))+(J$211*_xlfn.NORM.DIST($B200,J$214*J$216+J$213,J$220*J$214,FALSE))+(J$210*_xlfn.NORM.DIST($B200,J$214*J$217+J$213,J$221*J$214,FALSE))+(J$212*_xlfn.NORM.DIST($B200,J$214*J$218+J$213,J$222*J$214,FALSE))</f>
        <v>95.997973939682922</v>
      </c>
      <c r="Z200" s="5">
        <f>BD200+(K$209*_xlfn.NORM.DIST($B200,K$214*K$215+K$213,K$219*K$214,FALSE))+(K$211*_xlfn.NORM.DIST($B200,K$214*K$216+K$213,K$220*K$214,FALSE))+(K$210*_xlfn.NORM.DIST($B200,K$214*K$217+K$213,K$221*K$214,FALSE))+(K$212*_xlfn.NORM.DIST($B200,K$214*K$218+K$213,K$222*K$214,FALSE))</f>
        <v>91.781201457234232</v>
      </c>
      <c r="AA200" s="5">
        <f>BE200+(L$209*_xlfn.NORM.DIST($B200,L$214*L$215+L$213,L$219*L$214,FALSE))+(L$211*_xlfn.NORM.DIST($B200,L$214*L$216+L$213,L$220*L$214,FALSE))+(L$210*_xlfn.NORM.DIST($B200,L$214*L$217+L$213,L$221*L$214,FALSE))+(L$212*_xlfn.NORM.DIST($B200,L$214*L$218+L$213,L$222*L$214,FALSE))</f>
        <v>87.682382460066535</v>
      </c>
      <c r="AB200" s="5">
        <f>BF200+(M$209*_xlfn.NORM.DIST($B200,M$214*M$215+M$213,M$219*M$214,FALSE))+(M$211*_xlfn.NORM.DIST($B200,M$214*M$216+M$213,M$220*M$214,FALSE))+(M$210*_xlfn.NORM.DIST($B200,M$214*M$217+M$213,M$221*M$214,FALSE))+(M$212*_xlfn.NORM.DIST($B200,M$214*M$218+M$213,M$222*M$214,FALSE))</f>
        <v>81.556935602924895</v>
      </c>
      <c r="AC200" s="5">
        <f>BG200+(N$209*_xlfn.NORM.DIST($B200,N$214*N$215+N$213,N$219*N$214,FALSE))+(N$211*_xlfn.NORM.DIST($B200,N$214*N$216+N$213,N$220*N$214,FALSE))+(N$210*_xlfn.NORM.DIST($B200,N$214*N$217+N$213,N$221*N$214,FALSE))+(N$212*_xlfn.NORM.DIST($B200,N$214*N$218+N$213,N$222*N$214,FALSE))</f>
        <v>73.794672064186244</v>
      </c>
      <c r="AD200" s="5">
        <f>BH200+(O$209*_xlfn.NORM.DIST($B200,O$214*O$215+O$213,O$219*O$214,FALSE))+(O$211*_xlfn.NORM.DIST($B200,O$214*O$216+O$213,O$220*O$214,FALSE))+(O$210*_xlfn.NORM.DIST($B200,O$214*O$217+O$213,O$221*O$214,FALSE))+(O$212*_xlfn.NORM.DIST($B200,O$214*O$218+O$213,O$222*O$214,FALSE))</f>
        <v>64.240720713043586</v>
      </c>
      <c r="AE200" s="5"/>
      <c r="AG200" s="5">
        <f t="shared" si="78"/>
        <v>-0.37040965184763763</v>
      </c>
      <c r="AH200" s="5">
        <f t="shared" si="79"/>
        <v>0.52846658380283884</v>
      </c>
      <c r="AI200" s="5">
        <f t="shared" si="80"/>
        <v>0.61132509813489833</v>
      </c>
      <c r="AJ200" s="5">
        <f t="shared" si="81"/>
        <v>0.57532479337557163</v>
      </c>
      <c r="AK200" s="5">
        <f t="shared" si="82"/>
        <v>-0.1854734931480948</v>
      </c>
      <c r="AL200" s="5">
        <f t="shared" si="83"/>
        <v>0.18232029378391701</v>
      </c>
      <c r="AM200" s="5">
        <f t="shared" si="84"/>
        <v>1.0516943148076052</v>
      </c>
      <c r="AN200" s="5">
        <f t="shared" si="85"/>
        <v>0.69702606031707148</v>
      </c>
      <c r="AO200" s="5">
        <f t="shared" si="86"/>
        <v>0.15079854276577009</v>
      </c>
      <c r="AP200" s="5">
        <f t="shared" si="87"/>
        <v>-0.29238246006653412</v>
      </c>
      <c r="AQ200" s="5">
        <f t="shared" si="88"/>
        <v>1.6460643970751079</v>
      </c>
      <c r="AR200" s="5">
        <f t="shared" si="89"/>
        <v>0.5660279358137501</v>
      </c>
      <c r="AS200" s="5">
        <f t="shared" si="90"/>
        <v>-0.16132071304357964</v>
      </c>
      <c r="AV200" s="2">
        <f t="shared" si="91"/>
        <v>85.456409651847636</v>
      </c>
      <c r="AW200" s="2">
        <f t="shared" si="92"/>
        <v>88.531533416197163</v>
      </c>
      <c r="AX200" s="2">
        <f t="shared" si="93"/>
        <v>90.930674901865103</v>
      </c>
      <c r="AY200" s="2">
        <f t="shared" si="94"/>
        <v>91.136675206624432</v>
      </c>
      <c r="AZ200" s="2">
        <f t="shared" si="95"/>
        <v>93.558473493148099</v>
      </c>
      <c r="BA200" s="2">
        <f t="shared" si="96"/>
        <v>96.698679706216083</v>
      </c>
      <c r="BB200" s="2">
        <f t="shared" si="97"/>
        <v>96.728305685192396</v>
      </c>
      <c r="BC200" s="2">
        <f t="shared" si="98"/>
        <v>95.997973939682922</v>
      </c>
      <c r="BD200" s="2">
        <f t="shared" si="99"/>
        <v>91.781201457234232</v>
      </c>
      <c r="BE200" s="2">
        <f t="shared" si="100"/>
        <v>87.682382460066535</v>
      </c>
      <c r="BF200" s="2">
        <f t="shared" si="101"/>
        <v>81.556935602924895</v>
      </c>
      <c r="BG200" s="2">
        <f t="shared" si="102"/>
        <v>73.794672064186244</v>
      </c>
      <c r="BH200" s="2">
        <f t="shared" si="103"/>
        <v>64.240720713043515</v>
      </c>
      <c r="BK200" s="2" t="str">
        <f>IF(OR($B200&lt;C$229, AND($B200&gt;C$230, $B200&lt;C$231)), C200, "")</f>
        <v/>
      </c>
      <c r="BL200" s="2" t="str">
        <f>IF(OR($B200&lt;D$229, AND($B200&gt;D$230, $B200&lt;D$231)), D200, "")</f>
        <v/>
      </c>
      <c r="BM200" s="2" t="str">
        <f>IF(OR($B200&lt;E$229, AND($B200&gt;E$230, $B200&lt;E$231)), E200, "")</f>
        <v/>
      </c>
      <c r="BN200" s="2" t="str">
        <f>IF(OR($B200&lt;F$229, AND($B200&gt;F$230, $B200&lt;F$231)), F200, "")</f>
        <v/>
      </c>
      <c r="BO200" s="2" t="str">
        <f>IF(OR($B200&lt;G$229, AND($B200&gt;G$230, $B200&lt;G$231)), G200, "")</f>
        <v/>
      </c>
      <c r="BP200" s="2" t="str">
        <f>IF(OR($B200&lt;H$229, AND($B200&gt;H$230, $B200&lt;H$231)), H200, "")</f>
        <v/>
      </c>
      <c r="BQ200" s="2" t="str">
        <f>IF(OR($B200&lt;I$229, AND($B200&gt;I$230, $B200&lt;I$231)), I200, "")</f>
        <v/>
      </c>
      <c r="BR200" s="2" t="str">
        <f>IF(OR($B200&lt;J$229, AND($B200&gt;J$230, $B200&lt;J$231)), J200, "")</f>
        <v/>
      </c>
      <c r="BS200" s="2" t="str">
        <f>IF(OR($B200&lt;K$229, AND($B200&gt;K$230, $B200&lt;K$231)), K200, "")</f>
        <v/>
      </c>
      <c r="BT200" s="2" t="str">
        <f>IF(OR($B200&lt;L$229, AND($B200&gt;L$230, $B200&lt;L$231)), L200, "")</f>
        <v/>
      </c>
      <c r="BU200" s="2" t="str">
        <f>IF(OR($B200&lt;M$229, AND($B200&gt;M$230, $B200&lt;M$231)), M200, "")</f>
        <v/>
      </c>
      <c r="BV200" s="2" t="str">
        <f>IF(OR($B200&lt;N$229, AND($B200&gt;N$230, $B200&lt;N$231)), N200, "")</f>
        <v/>
      </c>
      <c r="BW200" s="2" t="str">
        <f>IF(OR($B200&lt;O$229, AND($B200&gt;O$230, $B200&lt;O$231)), O200, "")</f>
        <v/>
      </c>
      <c r="BZ200" s="2">
        <f>IF(OR(AND($B200&gt;C$230, $B200&lt;C$231), $B200&gt;C$232), C200, "")</f>
        <v>85.085999999999999</v>
      </c>
      <c r="CA200" s="2">
        <f>IF(OR(AND($B200&gt;D$230, $B200&lt;D$231), $B200&gt;D$232), D200, "")</f>
        <v>89.06</v>
      </c>
      <c r="CB200" s="2">
        <f>IF(OR(AND($B200&gt;E$230, $B200&lt;E$231), $B200&gt;E$232), E200, "")</f>
        <v>91.542000000000002</v>
      </c>
      <c r="CC200" s="2">
        <f>IF(OR(AND($B200&gt;F$230, $B200&lt;F$231), $B200&gt;F$232), F200, "")</f>
        <v>91.712000000000003</v>
      </c>
      <c r="CD200" s="2">
        <f>IF(OR(AND($B200&gt;G$230, $B200&lt;G$231), $B200&gt;G$232), G200, "")</f>
        <v>93.373000000000005</v>
      </c>
      <c r="CE200" s="2">
        <f>IF(OR(AND($B200&gt;H$230, $B200&lt;H$231), $B200&gt;H$232), H200, "")</f>
        <v>96.881</v>
      </c>
      <c r="CF200" s="2">
        <f>IF(OR(AND($B200&gt;I$230, $B200&lt;I$231), $B200&gt;I$232), I200, "")</f>
        <v>97.78</v>
      </c>
      <c r="CG200" s="2">
        <f>IF(OR(AND($B200&gt;J$230, $B200&lt;J$231), $B200&gt;J$232), J200, "")</f>
        <v>96.694999999999993</v>
      </c>
      <c r="CH200" s="2">
        <f>IF(OR(AND($B200&gt;K$230, $B200&lt;K$231), $B200&gt;K$232), K200, "")</f>
        <v>91.932000000000002</v>
      </c>
      <c r="CI200" s="2">
        <f>IF(OR(AND($B200&gt;L$230, $B200&lt;L$231), $B200&gt;L$232), L200, "")</f>
        <v>87.39</v>
      </c>
      <c r="CJ200" s="2">
        <f>IF(OR(AND($B200&gt;M$230, $B200&lt;M$231), $B200&gt;M$232), M200, "")</f>
        <v>83.203000000000003</v>
      </c>
      <c r="CK200" s="2">
        <f>IF(OR(AND($B200&gt;N$230, $B200&lt;N$231), $B200&gt;N$232), N200, "")</f>
        <v>74.360699999999994</v>
      </c>
      <c r="CL200" s="2">
        <f>IF(OR(AND($B200&gt;O$230, $B200&lt;O$231), $B200&gt;O$232), O200, "")</f>
        <v>64.079400000000007</v>
      </c>
      <c r="CO200" s="2">
        <f>BK$207*$B200+BK$209</f>
        <v>95.184866099224053</v>
      </c>
      <c r="CP200" s="2">
        <f>BL$207*$B200+BL$209</f>
        <v>96.607900479094283</v>
      </c>
      <c r="CQ200" s="2">
        <f>BM$207*$B200+BM$209</f>
        <v>96.197835021122941</v>
      </c>
      <c r="CR200" s="2">
        <f>BN$207*$B200+BN$209</f>
        <v>96.396751430506356</v>
      </c>
      <c r="CS200" s="2">
        <f>BO$207*$B200+BO$209</f>
        <v>98.666800261836642</v>
      </c>
      <c r="CT200" s="2">
        <f>BP$207*$B200+BP$209</f>
        <v>102.73308390827319</v>
      </c>
      <c r="CU200" s="2">
        <f>BQ$207*$B200+BQ$209</f>
        <v>105.53445261649821</v>
      </c>
      <c r="CV200" s="2">
        <f>BR$207*$B200+BR$209</f>
        <v>106.77763700972494</v>
      </c>
      <c r="CW200" s="2">
        <f>BS$207*$B200+BS$209</f>
        <v>103.04431141900288</v>
      </c>
      <c r="CX200" s="2">
        <f>BT$207*$B200+BT$209</f>
        <v>97.150221517518915</v>
      </c>
      <c r="CY200" s="2">
        <f>BU$207*$B200+BU$209</f>
        <v>91.19686032090344</v>
      </c>
      <c r="CZ200" s="2">
        <f>BV$207*$B200+BV$209</f>
        <v>82.350848511858928</v>
      </c>
      <c r="DA200" s="2">
        <f>BW$207*$B200+BW$209</f>
        <v>70.063964678722954</v>
      </c>
      <c r="DD200" s="2">
        <f>BZ$207*$B200+BZ$209</f>
        <v>85.454137493020141</v>
      </c>
      <c r="DE200" s="2">
        <f>CA$207*$B200+CA$209</f>
        <v>88.530030366204628</v>
      </c>
      <c r="DF200" s="2">
        <f>CB$207*$B200+CB$209</f>
        <v>90.929724552191004</v>
      </c>
      <c r="DG200" s="2">
        <f>CC$207*$B200+CC$209</f>
        <v>91.135823536249859</v>
      </c>
      <c r="DH200" s="2">
        <f>CD$207*$B200+CD$209</f>
        <v>93.557598216989661</v>
      </c>
      <c r="DI200" s="2">
        <f>CE$207*$B200+CE$209</f>
        <v>96.697611252201725</v>
      </c>
      <c r="DJ200" s="2">
        <f>CF$207*$B200+CF$209</f>
        <v>96.726837104539115</v>
      </c>
      <c r="DK200" s="2">
        <f>CG$207*$B200+CG$209</f>
        <v>95.996112296362284</v>
      </c>
      <c r="DL200" s="2">
        <f>CH$207*$B200+CH$209</f>
        <v>91.77928765210622</v>
      </c>
      <c r="DM200" s="2">
        <f>CI$207*$B200+CI$209</f>
        <v>87.680709916813285</v>
      </c>
      <c r="DN200" s="2">
        <f>CJ$207*$B200+CJ$209</f>
        <v>81.555156072373194</v>
      </c>
      <c r="DO200" s="2">
        <f>CK$207*$B200+CK$209</f>
        <v>73.793345959500201</v>
      </c>
      <c r="DP200" s="2">
        <f>CL$207*$B200+CL$209</f>
        <v>64.239705526529136</v>
      </c>
      <c r="DS200" s="2">
        <f>POWER(10,($B200-C$227)/C$228)/(1+POWER(10,($B200-C$227)/C$228))</f>
        <v>0.99976649653695537</v>
      </c>
      <c r="DT200" s="2">
        <f>POWER(10,($B200-D$227)/D$228)/(1+POWER(10,($B200-D$227)/D$228))</f>
        <v>0.99981392991326457</v>
      </c>
      <c r="DU200" s="2">
        <f>POWER(10,($B200-E$227)/E$228)/(1+POWER(10,($B200-E$227)/E$228))</f>
        <v>0.99981960331323494</v>
      </c>
      <c r="DV200" s="2">
        <f>POWER(10,($B200-F$227)/F$228)/(1+POWER(10,($B200-F$227)/F$228))</f>
        <v>0.99983811403773337</v>
      </c>
      <c r="DW200" s="2">
        <f>POWER(10,($B200-G$227)/G$228)/(1+POWER(10,($B200-G$227)/G$228))</f>
        <v>0.9998286863289485</v>
      </c>
      <c r="DX200" s="2">
        <f>POWER(10,($B200-H$227)/H$228)/(1+POWER(10,($B200-H$227)/H$228))</f>
        <v>0.99982297094606343</v>
      </c>
      <c r="DY200" s="2">
        <f>POWER(10,($B200-I$227)/I$228)/(1+POWER(10,($B200-I$227)/I$228))</f>
        <v>0.99983326013138296</v>
      </c>
      <c r="DZ200" s="2">
        <f>POWER(10,($B200-J$227)/J$228)/(1+POWER(10,($B200-J$227)/J$228))</f>
        <v>0.9998273302366657</v>
      </c>
      <c r="EA200" s="2">
        <f>POWER(10,($B200-K$227)/K$228)/(1+POWER(10,($B200-K$227)/K$228))</f>
        <v>0.99983011086637552</v>
      </c>
      <c r="EB200" s="2">
        <f>POWER(10,($B200-L$227)/L$228)/(1+POWER(10,($B200-L$227)/L$228))</f>
        <v>0.999823375975048</v>
      </c>
      <c r="EC200" s="2">
        <f>POWER(10,($B200-M$227)/M$228)/(1+POWER(10,($B200-M$227)/M$228))</f>
        <v>0.99981543402433559</v>
      </c>
      <c r="ED200" s="2">
        <f>POWER(10,($B200-N$227)/N$228)/(1+POWER(10,($B200-N$227)/N$228))</f>
        <v>0.99984503601629815</v>
      </c>
      <c r="EE200" s="2">
        <f>POWER(10,($B200-O$227)/O$228)/(1+POWER(10,($B200-O$227)/O$228))</f>
        <v>0.99982569688472833</v>
      </c>
    </row>
    <row r="201" spans="2:137" x14ac:dyDescent="0.25">
      <c r="B201" s="2">
        <v>195</v>
      </c>
      <c r="C201">
        <v>85.085999999999999</v>
      </c>
      <c r="D201">
        <v>88.88</v>
      </c>
      <c r="E201">
        <v>90.236999999999995</v>
      </c>
      <c r="F201">
        <v>90.965999999999994</v>
      </c>
      <c r="G201">
        <v>94.271000000000001</v>
      </c>
      <c r="H201">
        <v>96.203000000000003</v>
      </c>
      <c r="I201">
        <v>96.915000000000006</v>
      </c>
      <c r="J201">
        <v>96.305000000000007</v>
      </c>
      <c r="K201">
        <v>92.474999999999994</v>
      </c>
      <c r="L201">
        <v>87.186000000000007</v>
      </c>
      <c r="M201">
        <v>83.051000000000002</v>
      </c>
      <c r="N201">
        <v>74.3279</v>
      </c>
      <c r="O201">
        <v>63.8095</v>
      </c>
      <c r="R201" s="5">
        <f>AV201+(C$209*_xlfn.NORM.DIST($B201,C$214*C$215+C$213,C$219*C$214,FALSE))+(C$211*_xlfn.NORM.DIST($B201,C$214*C$216+C$213,C$220*C$214,FALSE))+(C$210*_xlfn.NORM.DIST($B201,C$214*C$217+C$213,C$221*C$214,FALSE))+(C$212*_xlfn.NORM.DIST($B201,C$214*C$218+C$213,C$222*C$214,FALSE))</f>
        <v>85.374816719734895</v>
      </c>
      <c r="S201" s="5">
        <f>AW201+(D$209*_xlfn.NORM.DIST($B201,D$214*D$215+D$213,D$219*D$214,FALSE))+(D$211*_xlfn.NORM.DIST($B201,D$214*D$216+D$213,D$220*D$214,FALSE))+(D$210*_xlfn.NORM.DIST($B201,D$214*D$217+D$213,D$221*D$214,FALSE))+(D$212*_xlfn.NORM.DIST($B201,D$214*D$218+D$213,D$222*D$214,FALSE))</f>
        <v>88.463342226296305</v>
      </c>
      <c r="T201" s="5">
        <f>AX201+(E$209*_xlfn.NORM.DIST($B201,E$214*E$215+E$213,E$219*E$214,FALSE))+(E$211*_xlfn.NORM.DIST($B201,E$214*E$216+E$213,E$220*E$214,FALSE))+(E$210*_xlfn.NORM.DIST($B201,E$214*E$217+E$213,E$221*E$214,FALSE))+(E$212*_xlfn.NORM.DIST($B201,E$214*E$218+E$213,E$222*E$214,FALSE))</f>
        <v>90.878005255457396</v>
      </c>
      <c r="U201" s="5">
        <f>AY201+(F$209*_xlfn.NORM.DIST($B201,F$214*F$215+F$213,F$219*F$214,FALSE))+(F$211*_xlfn.NORM.DIST($B201,F$214*F$216+F$213,F$220*F$214,FALSE))+(F$210*_xlfn.NORM.DIST($B201,F$214*F$217+F$213,F$221*F$214,FALSE))+(F$212*_xlfn.NORM.DIST($B201,F$214*F$218+F$213,F$222*F$214,FALSE))</f>
        <v>91.084882098937385</v>
      </c>
      <c r="V201" s="5">
        <f>AZ201+(G$209*_xlfn.NORM.DIST($B201,G$214*G$215+G$213,G$219*G$214,FALSE))+(G$211*_xlfn.NORM.DIST($B201,G$214*G$216+G$213,G$220*G$214,FALSE))+(G$210*_xlfn.NORM.DIST($B201,G$214*G$217+G$213,G$221*G$214,FALSE))+(G$212*_xlfn.NORM.DIST($B201,G$214*G$218+G$213,G$222*G$214,FALSE))</f>
        <v>93.531113502903253</v>
      </c>
      <c r="W201" s="5">
        <f>BA201+(H$209*_xlfn.NORM.DIST($B201,H$214*H$215+H$213,H$219*H$214,FALSE))+(H$211*_xlfn.NORM.DIST($B201,H$214*H$216+H$213,H$220*H$214,FALSE))+(H$210*_xlfn.NORM.DIST($B201,H$214*H$217+H$213,H$221*H$214,FALSE))+(H$212*_xlfn.NORM.DIST($B201,H$214*H$218+H$213,H$222*H$214,FALSE))</f>
        <v>96.678878297169675</v>
      </c>
      <c r="X201" s="5">
        <f>BB201+(I$209*_xlfn.NORM.DIST($B201,I$214*I$215+I$213,I$219*I$214,FALSE))+(I$211*_xlfn.NORM.DIST($B201,I$214*I$216+I$213,I$220*I$214,FALSE))+(I$210*_xlfn.NORM.DIST($B201,I$214*I$217+I$213,I$221*I$214,FALSE))+(I$212*_xlfn.NORM.DIST($B201,I$214*I$218+I$213,I$222*I$214,FALSE))</f>
        <v>96.688611919757079</v>
      </c>
      <c r="Y201" s="5">
        <f>BC201+(J$209*_xlfn.NORM.DIST($B201,J$214*J$215+J$213,J$219*J$214,FALSE))+(J$211*_xlfn.NORM.DIST($B201,J$214*J$216+J$213,J$220*J$214,FALSE))+(J$210*_xlfn.NORM.DIST($B201,J$214*J$217+J$213,J$221*J$214,FALSE))+(J$212*_xlfn.NORM.DIST($B201,J$214*J$218+J$213,J$222*J$214,FALSE))</f>
        <v>95.944989356024095</v>
      </c>
      <c r="Z201" s="5">
        <f>BD201+(K$209*_xlfn.NORM.DIST($B201,K$214*K$215+K$213,K$219*K$214,FALSE))+(K$211*_xlfn.NORM.DIST($B201,K$214*K$216+K$213,K$220*K$214,FALSE))+(K$210*_xlfn.NORM.DIST($B201,K$214*K$217+K$213,K$221*K$214,FALSE))+(K$212*_xlfn.NORM.DIST($B201,K$214*K$218+K$213,K$222*K$214,FALSE))</f>
        <v>91.715940120242152</v>
      </c>
      <c r="AA201" s="5">
        <f>BE201+(L$209*_xlfn.NORM.DIST($B201,L$214*L$215+L$213,L$219*L$214,FALSE))+(L$211*_xlfn.NORM.DIST($B201,L$214*L$216+L$213,L$220*L$214,FALSE))+(L$210*_xlfn.NORM.DIST($B201,L$214*L$217+L$213,L$221*L$214,FALSE))+(L$212*_xlfn.NORM.DIST($B201,L$214*L$218+L$213,L$222*L$214,FALSE))</f>
        <v>87.622660641017319</v>
      </c>
      <c r="AB201" s="5">
        <f>BF201+(M$209*_xlfn.NORM.DIST($B201,M$214*M$215+M$213,M$219*M$214,FALSE))+(M$211*_xlfn.NORM.DIST($B201,M$214*M$216+M$213,M$220*M$214,FALSE))+(M$210*_xlfn.NORM.DIST($B201,M$214*M$217+M$213,M$221*M$214,FALSE))+(M$212*_xlfn.NORM.DIST($B201,M$214*M$218+M$213,M$222*M$214,FALSE))</f>
        <v>81.501098998172282</v>
      </c>
      <c r="AC201" s="5">
        <f>BG201+(N$209*_xlfn.NORM.DIST($B201,N$214*N$215+N$213,N$219*N$214,FALSE))+(N$211*_xlfn.NORM.DIST($B201,N$214*N$216+N$213,N$220*N$214,FALSE))+(N$210*_xlfn.NORM.DIST($B201,N$214*N$217+N$213,N$221*N$214,FALSE))+(N$212*_xlfn.NORM.DIST($B201,N$214*N$218+N$213,N$222*N$214,FALSE))</f>
        <v>73.754741637510946</v>
      </c>
      <c r="AD201" s="5">
        <f>BH201+(O$209*_xlfn.NORM.DIST($B201,O$214*O$215+O$213,O$219*O$214,FALSE))+(O$211*_xlfn.NORM.DIST($B201,O$214*O$216+O$213,O$220*O$214,FALSE))+(O$210*_xlfn.NORM.DIST($B201,O$214*O$217+O$213,O$221*O$214,FALSE))+(O$212*_xlfn.NORM.DIST($B201,O$214*O$218+O$213,O$222*O$214,FALSE))</f>
        <v>64.214695522788332</v>
      </c>
      <c r="AE201" s="5"/>
      <c r="AG201" s="5">
        <f t="shared" si="78"/>
        <v>-0.28881671973489631</v>
      </c>
      <c r="AH201" s="5">
        <f t="shared" si="79"/>
        <v>0.41665777370369028</v>
      </c>
      <c r="AI201" s="5">
        <f t="shared" si="80"/>
        <v>-0.64100525545740084</v>
      </c>
      <c r="AJ201" s="5">
        <f t="shared" si="81"/>
        <v>-0.11888209893739088</v>
      </c>
      <c r="AK201" s="5">
        <f t="shared" si="82"/>
        <v>0.73988649709674803</v>
      </c>
      <c r="AL201" s="5">
        <f t="shared" si="83"/>
        <v>-0.47587829716967178</v>
      </c>
      <c r="AM201" s="5">
        <f t="shared" si="84"/>
        <v>0.226388080242927</v>
      </c>
      <c r="AN201" s="5">
        <f t="shared" si="85"/>
        <v>0.36001064397591165</v>
      </c>
      <c r="AO201" s="5">
        <f t="shared" si="86"/>
        <v>0.75905987975784228</v>
      </c>
      <c r="AP201" s="5">
        <f t="shared" si="87"/>
        <v>-0.43666064101731195</v>
      </c>
      <c r="AQ201" s="5">
        <f t="shared" si="88"/>
        <v>1.5499010018277204</v>
      </c>
      <c r="AR201" s="5">
        <f t="shared" si="89"/>
        <v>0.57315836248905327</v>
      </c>
      <c r="AS201" s="5">
        <f t="shared" si="90"/>
        <v>-0.4051955227883326</v>
      </c>
      <c r="AV201" s="2">
        <f t="shared" si="91"/>
        <v>85.374816719734895</v>
      </c>
      <c r="AW201" s="2">
        <f t="shared" si="92"/>
        <v>88.463342226296305</v>
      </c>
      <c r="AX201" s="2">
        <f t="shared" si="93"/>
        <v>90.878005255457396</v>
      </c>
      <c r="AY201" s="2">
        <f t="shared" si="94"/>
        <v>91.084882098937385</v>
      </c>
      <c r="AZ201" s="2">
        <f t="shared" si="95"/>
        <v>93.531113502903253</v>
      </c>
      <c r="BA201" s="2">
        <f t="shared" si="96"/>
        <v>96.678878297169675</v>
      </c>
      <c r="BB201" s="2">
        <f t="shared" si="97"/>
        <v>96.688611919757079</v>
      </c>
      <c r="BC201" s="2">
        <f t="shared" si="98"/>
        <v>95.944989356024095</v>
      </c>
      <c r="BD201" s="2">
        <f t="shared" si="99"/>
        <v>91.715940120242152</v>
      </c>
      <c r="BE201" s="2">
        <f t="shared" si="100"/>
        <v>87.622660641017319</v>
      </c>
      <c r="BF201" s="2">
        <f t="shared" si="101"/>
        <v>81.501098998172282</v>
      </c>
      <c r="BG201" s="2">
        <f t="shared" si="102"/>
        <v>73.754741637510946</v>
      </c>
      <c r="BH201" s="2">
        <f t="shared" si="103"/>
        <v>64.214695522788318</v>
      </c>
      <c r="BK201" s="2" t="str">
        <f>IF(OR($B201&lt;C$229, AND($B201&gt;C$230, $B201&lt;C$231)), C201, "")</f>
        <v/>
      </c>
      <c r="BL201" s="2" t="str">
        <f>IF(OR($B201&lt;D$229, AND($B201&gt;D$230, $B201&lt;D$231)), D201, "")</f>
        <v/>
      </c>
      <c r="BM201" s="2" t="str">
        <f>IF(OR($B201&lt;E$229, AND($B201&gt;E$230, $B201&lt;E$231)), E201, "")</f>
        <v/>
      </c>
      <c r="BN201" s="2" t="str">
        <f>IF(OR($B201&lt;F$229, AND($B201&gt;F$230, $B201&lt;F$231)), F201, "")</f>
        <v/>
      </c>
      <c r="BO201" s="2" t="str">
        <f>IF(OR($B201&lt;G$229, AND($B201&gt;G$230, $B201&lt;G$231)), G201, "")</f>
        <v/>
      </c>
      <c r="BP201" s="2" t="str">
        <f>IF(OR($B201&lt;H$229, AND($B201&gt;H$230, $B201&lt;H$231)), H201, "")</f>
        <v/>
      </c>
      <c r="BQ201" s="2" t="str">
        <f>IF(OR($B201&lt;I$229, AND($B201&gt;I$230, $B201&lt;I$231)), I201, "")</f>
        <v/>
      </c>
      <c r="BR201" s="2" t="str">
        <f>IF(OR($B201&lt;J$229, AND($B201&gt;J$230, $B201&lt;J$231)), J201, "")</f>
        <v/>
      </c>
      <c r="BS201" s="2" t="str">
        <f>IF(OR($B201&lt;K$229, AND($B201&gt;K$230, $B201&lt;K$231)), K201, "")</f>
        <v/>
      </c>
      <c r="BT201" s="2" t="str">
        <f>IF(OR($B201&lt;L$229, AND($B201&gt;L$230, $B201&lt;L$231)), L201, "")</f>
        <v/>
      </c>
      <c r="BU201" s="2" t="str">
        <f>IF(OR($B201&lt;M$229, AND($B201&gt;M$230, $B201&lt;M$231)), M201, "")</f>
        <v/>
      </c>
      <c r="BV201" s="2" t="str">
        <f>IF(OR($B201&lt;N$229, AND($B201&gt;N$230, $B201&lt;N$231)), N201, "")</f>
        <v/>
      </c>
      <c r="BW201" s="2" t="str">
        <f>IF(OR($B201&lt;O$229, AND($B201&gt;O$230, $B201&lt;O$231)), O201, "")</f>
        <v/>
      </c>
      <c r="BZ201" s="2">
        <f>IF(OR(AND($B201&gt;C$230, $B201&lt;C$231), $B201&gt;C$232), C201, "")</f>
        <v>85.085999999999999</v>
      </c>
      <c r="CA201" s="2">
        <f>IF(OR(AND($B201&gt;D$230, $B201&lt;D$231), $B201&gt;D$232), D201, "")</f>
        <v>88.88</v>
      </c>
      <c r="CB201" s="2">
        <f>IF(OR(AND($B201&gt;E$230, $B201&lt;E$231), $B201&gt;E$232), E201, "")</f>
        <v>90.236999999999995</v>
      </c>
      <c r="CC201" s="2">
        <f>IF(OR(AND($B201&gt;F$230, $B201&lt;F$231), $B201&gt;F$232), F201, "")</f>
        <v>90.965999999999994</v>
      </c>
      <c r="CD201" s="2">
        <f>IF(OR(AND($B201&gt;G$230, $B201&lt;G$231), $B201&gt;G$232), G201, "")</f>
        <v>94.271000000000001</v>
      </c>
      <c r="CE201" s="2">
        <f>IF(OR(AND($B201&gt;H$230, $B201&lt;H$231), $B201&gt;H$232), H201, "")</f>
        <v>96.203000000000003</v>
      </c>
      <c r="CF201" s="2">
        <f>IF(OR(AND($B201&gt;I$230, $B201&lt;I$231), $B201&gt;I$232), I201, "")</f>
        <v>96.915000000000006</v>
      </c>
      <c r="CG201" s="2">
        <f>IF(OR(AND($B201&gt;J$230, $B201&lt;J$231), $B201&gt;J$232), J201, "")</f>
        <v>96.305000000000007</v>
      </c>
      <c r="CH201" s="2">
        <f>IF(OR(AND($B201&gt;K$230, $B201&lt;K$231), $B201&gt;K$232), K201, "")</f>
        <v>92.474999999999994</v>
      </c>
      <c r="CI201" s="2">
        <f>IF(OR(AND($B201&gt;L$230, $B201&lt;L$231), $B201&gt;L$232), L201, "")</f>
        <v>87.186000000000007</v>
      </c>
      <c r="CJ201" s="2">
        <f>IF(OR(AND($B201&gt;M$230, $B201&lt;M$231), $B201&gt;M$232), M201, "")</f>
        <v>83.051000000000002</v>
      </c>
      <c r="CK201" s="2">
        <f>IF(OR(AND($B201&gt;N$230, $B201&lt;N$231), $B201&gt;N$232), N201, "")</f>
        <v>74.3279</v>
      </c>
      <c r="CL201" s="2">
        <f>IF(OR(AND($B201&gt;O$230, $B201&lt;O$231), $B201&gt;O$232), O201, "")</f>
        <v>63.8095</v>
      </c>
      <c r="CO201" s="2">
        <f>BK$207*$B201+BK$209</f>
        <v>95.20018033626188</v>
      </c>
      <c r="CP201" s="2">
        <f>BL$207*$B201+BL$209</f>
        <v>96.61631018616211</v>
      </c>
      <c r="CQ201" s="2">
        <f>BM$207*$B201+BM$209</f>
        <v>96.194360470745067</v>
      </c>
      <c r="CR201" s="2">
        <f>BN$207*$B201+BN$209</f>
        <v>96.395016249512977</v>
      </c>
      <c r="CS201" s="2">
        <f>BO$207*$B201+BO$209</f>
        <v>98.685883569955394</v>
      </c>
      <c r="CT201" s="2">
        <f>BP$207*$B201+BP$209</f>
        <v>102.77064680241747</v>
      </c>
      <c r="CU201" s="2">
        <f>BQ$207*$B201+BQ$209</f>
        <v>105.5783821707744</v>
      </c>
      <c r="CV201" s="2">
        <f>BR$207*$B201+BR$209</f>
        <v>106.8275088022877</v>
      </c>
      <c r="CW201" s="2">
        <f>BS$207*$B201+BS$209</f>
        <v>103.08661142364136</v>
      </c>
      <c r="CX201" s="2">
        <f>BT$207*$B201+BT$209</f>
        <v>97.180477806376786</v>
      </c>
      <c r="CY201" s="2">
        <f>BU$207*$B201+BU$209</f>
        <v>91.234536473653662</v>
      </c>
      <c r="CZ201" s="2">
        <f>BV$207*$B201+BV$209</f>
        <v>82.394284171189099</v>
      </c>
      <c r="DA201" s="2">
        <f>BW$207*$B201+BW$209</f>
        <v>70.09479969118243</v>
      </c>
      <c r="DD201" s="2">
        <f>BZ$207*$B201+BZ$209</f>
        <v>85.372723844308695</v>
      </c>
      <c r="DE201" s="2">
        <f>CA$207*$B201+CA$209</f>
        <v>88.461958426977716</v>
      </c>
      <c r="DF201" s="2">
        <f>CB$207*$B201+CB$209</f>
        <v>90.877130431032199</v>
      </c>
      <c r="DG201" s="2">
        <f>CC$207*$B201+CC$209</f>
        <v>91.084097974487563</v>
      </c>
      <c r="DH201" s="2">
        <f>CD$207*$B201+CD$209</f>
        <v>93.530307984018563</v>
      </c>
      <c r="DI201" s="2">
        <f>CE$207*$B201+CE$209</f>
        <v>96.677894592282016</v>
      </c>
      <c r="DJ201" s="2">
        <f>CF$207*$B201+CF$209</f>
        <v>96.687259839683662</v>
      </c>
      <c r="DK201" s="2">
        <f>CG$207*$B201+CG$209</f>
        <v>95.943275316857097</v>
      </c>
      <c r="DL201" s="2">
        <f>CH$207*$B201+CH$209</f>
        <v>91.714178040756252</v>
      </c>
      <c r="DM201" s="2">
        <f>CI$207*$B201+CI$209</f>
        <v>87.621120766934808</v>
      </c>
      <c r="DN201" s="2">
        <f>CJ$207*$B201+CJ$209</f>
        <v>81.499460303470087</v>
      </c>
      <c r="DO201" s="2">
        <f>CK$207*$B201+CK$209</f>
        <v>73.753520431805441</v>
      </c>
      <c r="DP201" s="2">
        <f>CL$207*$B201+CL$209</f>
        <v>64.213760621249691</v>
      </c>
      <c r="DS201" s="2">
        <f>POWER(10,($B201-C$227)/C$228)/(1+POWER(10,($B201-C$227)/C$228))</f>
        <v>0.99978703793520574</v>
      </c>
      <c r="DT201" s="2">
        <f>POWER(10,($B201-D$227)/D$228)/(1+POWER(10,($B201-D$227)/D$228))</f>
        <v>0.9998302992856517</v>
      </c>
      <c r="DU201" s="2">
        <f>POWER(10,($B201-E$227)/E$228)/(1+POWER(10,($B201-E$227)/E$228))</f>
        <v>0.99983547365476733</v>
      </c>
      <c r="DV201" s="2">
        <f>POWER(10,($B201-F$227)/F$228)/(1+POWER(10,($B201-F$227)/F$228))</f>
        <v>0.99985235614460322</v>
      </c>
      <c r="DW201" s="2">
        <f>POWER(10,($B201-G$227)/G$228)/(1+POWER(10,($B201-G$227)/G$228))</f>
        <v>0.99984375771991474</v>
      </c>
      <c r="DX201" s="2">
        <f>POWER(10,($B201-H$227)/H$228)/(1+POWER(10,($B201-H$227)/H$228))</f>
        <v>0.99983854506900394</v>
      </c>
      <c r="DY201" s="2">
        <f>POWER(10,($B201-I$227)/I$228)/(1+POWER(10,($B201-I$227)/I$228))</f>
        <v>0.99984792920139198</v>
      </c>
      <c r="DZ201" s="2">
        <f>POWER(10,($B201-J$227)/J$228)/(1+POWER(10,($B201-J$227)/J$228))</f>
        <v>0.99984252091161963</v>
      </c>
      <c r="EA201" s="2">
        <f>POWER(10,($B201-K$227)/K$228)/(1+POWER(10,($B201-K$227)/K$228))</f>
        <v>0.9998450569524947</v>
      </c>
      <c r="EB201" s="2">
        <f>POWER(10,($B201-L$227)/L$228)/(1+POWER(10,($B201-L$227)/L$228))</f>
        <v>0.999838914471323</v>
      </c>
      <c r="EC201" s="2">
        <f>POWER(10,($B201-M$227)/M$228)/(1+POWER(10,($B201-M$227)/M$228))</f>
        <v>0.99983167109598914</v>
      </c>
      <c r="ED201" s="2">
        <f>POWER(10,($B201-N$227)/N$228)/(1+POWER(10,($B201-N$227)/N$228))</f>
        <v>0.99985866924008793</v>
      </c>
      <c r="EE201" s="2">
        <f>POWER(10,($B201-O$227)/O$228)/(1+POWER(10,($B201-O$227)/O$228))</f>
        <v>0.99984103123146895</v>
      </c>
    </row>
    <row r="202" spans="2:137" x14ac:dyDescent="0.25">
      <c r="B202" s="2">
        <v>196</v>
      </c>
      <c r="C202">
        <v>85.155000000000001</v>
      </c>
      <c r="D202">
        <v>89.08</v>
      </c>
      <c r="E202">
        <v>91.084999999999994</v>
      </c>
      <c r="F202">
        <v>90.846999999999994</v>
      </c>
      <c r="G202">
        <v>92.78</v>
      </c>
      <c r="H202">
        <v>96.763000000000005</v>
      </c>
      <c r="I202">
        <v>95.441000000000003</v>
      </c>
      <c r="J202">
        <v>97</v>
      </c>
      <c r="K202">
        <v>91.677999999999997</v>
      </c>
      <c r="L202">
        <v>88.61</v>
      </c>
      <c r="M202">
        <v>82.558999999999997</v>
      </c>
      <c r="N202">
        <v>74.377099999999999</v>
      </c>
      <c r="O202">
        <v>64.507900000000006</v>
      </c>
      <c r="R202" s="5">
        <f>AV202+(C$209*_xlfn.NORM.DIST($B202,C$214*C$215+C$213,C$219*C$214,FALSE))+(C$211*_xlfn.NORM.DIST($B202,C$214*C$216+C$213,C$220*C$214,FALSE))+(C$210*_xlfn.NORM.DIST($B202,C$214*C$217+C$213,C$221*C$214,FALSE))+(C$212*_xlfn.NORM.DIST($B202,C$214*C$218+C$213,C$222*C$214,FALSE))</f>
        <v>85.293237743639409</v>
      </c>
      <c r="S202" s="5">
        <f>AW202+(D$209*_xlfn.NORM.DIST($B202,D$214*D$215+D$213,D$219*D$214,FALSE))+(D$211*_xlfn.NORM.DIST($B202,D$214*D$216+D$213,D$220*D$214,FALSE))+(D$210*_xlfn.NORM.DIST($B202,D$214*D$217+D$213,D$221*D$214,FALSE))+(D$212*_xlfn.NORM.DIST($B202,D$214*D$218+D$213,D$222*D$214,FALSE))</f>
        <v>88.395160383730001</v>
      </c>
      <c r="T202" s="5">
        <f>AX202+(E$209*_xlfn.NORM.DIST($B202,E$214*E$215+E$213,E$219*E$214,FALSE))+(E$211*_xlfn.NORM.DIST($B202,E$214*E$216+E$213,E$220*E$214,FALSE))+(E$210*_xlfn.NORM.DIST($B202,E$214*E$217+E$213,E$221*E$214,FALSE))+(E$212*_xlfn.NORM.DIST($B202,E$214*E$218+E$213,E$222*E$214,FALSE))</f>
        <v>90.825341541270944</v>
      </c>
      <c r="U202" s="5">
        <f>AY202+(F$209*_xlfn.NORM.DIST($B202,F$214*F$215+F$213,F$219*F$214,FALSE))+(F$211*_xlfn.NORM.DIST($B202,F$214*F$216+F$213,F$220*F$214,FALSE))+(F$210*_xlfn.NORM.DIST($B202,F$214*F$217+F$213,F$221*F$214,FALSE))+(F$212*_xlfn.NORM.DIST($B202,F$214*F$218+F$213,F$222*F$214,FALSE))</f>
        <v>91.033094283445351</v>
      </c>
      <c r="V202" s="5">
        <f>AZ202+(G$209*_xlfn.NORM.DIST($B202,G$214*G$215+G$213,G$219*G$214,FALSE))+(G$211*_xlfn.NORM.DIST($B202,G$214*G$216+G$213,G$220*G$214,FALSE))+(G$210*_xlfn.NORM.DIST($B202,G$214*G$217+G$213,G$221*G$214,FALSE))+(G$212*_xlfn.NORM.DIST($B202,G$214*G$218+G$213,G$222*G$214,FALSE))</f>
        <v>93.503759011173827</v>
      </c>
      <c r="W202" s="5">
        <f>BA202+(H$209*_xlfn.NORM.DIST($B202,H$214*H$215+H$213,H$219*H$214,FALSE))+(H$211*_xlfn.NORM.DIST($B202,H$214*H$216+H$213,H$220*H$214,FALSE))+(H$210*_xlfn.NORM.DIST($B202,H$214*H$217+H$213,H$221*H$214,FALSE))+(H$212*_xlfn.NORM.DIST($B202,H$214*H$218+H$213,H$222*H$214,FALSE))</f>
        <v>96.659083529084597</v>
      </c>
      <c r="X202" s="5">
        <f>BB202+(I$209*_xlfn.NORM.DIST($B202,I$214*I$215+I$213,I$219*I$214,FALSE))+(I$211*_xlfn.NORM.DIST($B202,I$214*I$216+I$213,I$220*I$214,FALSE))+(I$210*_xlfn.NORM.DIST($B202,I$214*I$217+I$213,I$221*I$214,FALSE))+(I$212*_xlfn.NORM.DIST($B202,I$214*I$218+I$213,I$222*I$214,FALSE))</f>
        <v>96.648927284744602</v>
      </c>
      <c r="Y202" s="5">
        <f>BC202+(J$209*_xlfn.NORM.DIST($B202,J$214*J$215+J$213,J$219*J$214,FALSE))+(J$211*_xlfn.NORM.DIST($B202,J$214*J$216+J$213,J$220*J$214,FALSE))+(J$210*_xlfn.NORM.DIST($B202,J$214*J$217+J$213,J$221*J$214,FALSE))+(J$212*_xlfn.NORM.DIST($B202,J$214*J$218+J$213,J$222*J$214,FALSE))</f>
        <v>95.892016332821257</v>
      </c>
      <c r="Z202" s="5">
        <f>BD202+(K$209*_xlfn.NORM.DIST($B202,K$214*K$215+K$213,K$219*K$214,FALSE))+(K$211*_xlfn.NORM.DIST($B202,K$214*K$216+K$213,K$220*K$214,FALSE))+(K$210*_xlfn.NORM.DIST($B202,K$214*K$217+K$213,K$221*K$214,FALSE))+(K$212*_xlfn.NORM.DIST($B202,K$214*K$218+K$213,K$222*K$214,FALSE))</f>
        <v>91.650690665138455</v>
      </c>
      <c r="AA202" s="5">
        <f>BE202+(L$209*_xlfn.NORM.DIST($B202,L$214*L$215+L$213,L$219*L$214,FALSE))+(L$211*_xlfn.NORM.DIST($B202,L$214*L$216+L$213,L$220*L$214,FALSE))+(L$210*_xlfn.NORM.DIST($B202,L$214*L$217+L$213,L$221*L$214,FALSE))+(L$212*_xlfn.NORM.DIST($B202,L$214*L$218+L$213,L$222*L$214,FALSE))</f>
        <v>87.562949218354078</v>
      </c>
      <c r="AB202" s="5">
        <f>BF202+(M$209*_xlfn.NORM.DIST($B202,M$214*M$215+M$213,M$219*M$214,FALSE))+(M$211*_xlfn.NORM.DIST($B202,M$214*M$216+M$213,M$220*M$214,FALSE))+(M$210*_xlfn.NORM.DIST($B202,M$214*M$217+M$213,M$221*M$214,FALSE))+(M$212*_xlfn.NORM.DIST($B202,M$214*M$218+M$213,M$222*M$214,FALSE))</f>
        <v>81.445273398496326</v>
      </c>
      <c r="AC202" s="5">
        <f>BG202+(N$209*_xlfn.NORM.DIST($B202,N$214*N$215+N$213,N$219*N$214,FALSE))+(N$211*_xlfn.NORM.DIST($B202,N$214*N$216+N$213,N$220*N$214,FALSE))+(N$210*_xlfn.NORM.DIST($B202,N$214*N$217+N$213,N$221*N$214,FALSE))+(N$212*_xlfn.NORM.DIST($B202,N$214*N$218+N$213,N$222*N$214,FALSE))</f>
        <v>73.714819402901099</v>
      </c>
      <c r="AD202" s="5">
        <f>BH202+(O$209*_xlfn.NORM.DIST($B202,O$214*O$215+O$213,O$219*O$214,FALSE))+(O$211*_xlfn.NORM.DIST($B202,O$214*O$216+O$213,O$220*O$214,FALSE))+(O$210*_xlfn.NORM.DIST($B202,O$214*O$217+O$213,O$221*O$214,FALSE))+(O$212*_xlfn.NORM.DIST($B202,O$214*O$218+O$213,O$222*O$214,FALSE))</f>
        <v>64.188676600371721</v>
      </c>
      <c r="AE202" s="5"/>
      <c r="AG202" s="5">
        <f t="shared" si="78"/>
        <v>-0.138237743639408</v>
      </c>
      <c r="AH202" s="5">
        <f t="shared" si="79"/>
        <v>0.68483961626999701</v>
      </c>
      <c r="AI202" s="5">
        <f t="shared" si="80"/>
        <v>0.25965845872904936</v>
      </c>
      <c r="AJ202" s="5">
        <f t="shared" si="81"/>
        <v>-0.18609428344535672</v>
      </c>
      <c r="AK202" s="5">
        <f t="shared" si="82"/>
        <v>-0.72375901117382568</v>
      </c>
      <c r="AL202" s="5">
        <f t="shared" si="83"/>
        <v>0.1039164709154079</v>
      </c>
      <c r="AM202" s="5">
        <f t="shared" si="84"/>
        <v>-1.2079272847445992</v>
      </c>
      <c r="AN202" s="5">
        <f t="shared" si="85"/>
        <v>1.1079836671787433</v>
      </c>
      <c r="AO202" s="5">
        <f t="shared" si="86"/>
        <v>2.7309334861541856E-2</v>
      </c>
      <c r="AP202" s="5">
        <f t="shared" si="87"/>
        <v>1.0470507816459218</v>
      </c>
      <c r="AQ202" s="5">
        <f t="shared" si="88"/>
        <v>1.1137266015036715</v>
      </c>
      <c r="AR202" s="5">
        <f t="shared" si="89"/>
        <v>0.66228059709889919</v>
      </c>
      <c r="AS202" s="5">
        <f t="shared" si="90"/>
        <v>0.31922339962828516</v>
      </c>
      <c r="AV202" s="2">
        <f t="shared" si="91"/>
        <v>85.293237743639409</v>
      </c>
      <c r="AW202" s="2">
        <f t="shared" si="92"/>
        <v>88.395160383730001</v>
      </c>
      <c r="AX202" s="2">
        <f t="shared" si="93"/>
        <v>90.825341541270944</v>
      </c>
      <c r="AY202" s="2">
        <f t="shared" si="94"/>
        <v>91.033094283445351</v>
      </c>
      <c r="AZ202" s="2">
        <f t="shared" si="95"/>
        <v>93.503759011173827</v>
      </c>
      <c r="BA202" s="2">
        <f t="shared" si="96"/>
        <v>96.659083529084597</v>
      </c>
      <c r="BB202" s="2">
        <f t="shared" si="97"/>
        <v>96.648927284744602</v>
      </c>
      <c r="BC202" s="2">
        <f t="shared" si="98"/>
        <v>95.892016332821257</v>
      </c>
      <c r="BD202" s="2">
        <f t="shared" si="99"/>
        <v>91.650690665138455</v>
      </c>
      <c r="BE202" s="2">
        <f t="shared" si="100"/>
        <v>87.562949218354078</v>
      </c>
      <c r="BF202" s="2">
        <f t="shared" si="101"/>
        <v>81.445273398496326</v>
      </c>
      <c r="BG202" s="2">
        <f t="shared" si="102"/>
        <v>73.714819402901099</v>
      </c>
      <c r="BH202" s="2">
        <f t="shared" si="103"/>
        <v>64.188676600371721</v>
      </c>
      <c r="BK202" s="2" t="str">
        <f>IF(OR($B202&lt;C$229, AND($B202&gt;C$230, $B202&lt;C$231)), C202, "")</f>
        <v/>
      </c>
      <c r="BL202" s="2" t="str">
        <f>IF(OR($B202&lt;D$229, AND($B202&gt;D$230, $B202&lt;D$231)), D202, "")</f>
        <v/>
      </c>
      <c r="BM202" s="2" t="str">
        <f>IF(OR($B202&lt;E$229, AND($B202&gt;E$230, $B202&lt;E$231)), E202, "")</f>
        <v/>
      </c>
      <c r="BN202" s="2" t="str">
        <f>IF(OR($B202&lt;F$229, AND($B202&gt;F$230, $B202&lt;F$231)), F202, "")</f>
        <v/>
      </c>
      <c r="BO202" s="2" t="str">
        <f>IF(OR($B202&lt;G$229, AND($B202&gt;G$230, $B202&lt;G$231)), G202, "")</f>
        <v/>
      </c>
      <c r="BP202" s="2" t="str">
        <f>IF(OR($B202&lt;H$229, AND($B202&gt;H$230, $B202&lt;H$231)), H202, "")</f>
        <v/>
      </c>
      <c r="BQ202" s="2" t="str">
        <f>IF(OR($B202&lt;I$229, AND($B202&gt;I$230, $B202&lt;I$231)), I202, "")</f>
        <v/>
      </c>
      <c r="BR202" s="2" t="str">
        <f>IF(OR($B202&lt;J$229, AND($B202&gt;J$230, $B202&lt;J$231)), J202, "")</f>
        <v/>
      </c>
      <c r="BS202" s="2" t="str">
        <f>IF(OR($B202&lt;K$229, AND($B202&gt;K$230, $B202&lt;K$231)), K202, "")</f>
        <v/>
      </c>
      <c r="BT202" s="2" t="str">
        <f>IF(OR($B202&lt;L$229, AND($B202&gt;L$230, $B202&lt;L$231)), L202, "")</f>
        <v/>
      </c>
      <c r="BU202" s="2" t="str">
        <f>IF(OR($B202&lt;M$229, AND($B202&gt;M$230, $B202&lt;M$231)), M202, "")</f>
        <v/>
      </c>
      <c r="BV202" s="2" t="str">
        <f>IF(OR($B202&lt;N$229, AND($B202&gt;N$230, $B202&lt;N$231)), N202, "")</f>
        <v/>
      </c>
      <c r="BW202" s="2" t="str">
        <f>IF(OR($B202&lt;O$229, AND($B202&gt;O$230, $B202&lt;O$231)), O202, "")</f>
        <v/>
      </c>
      <c r="BZ202" s="2">
        <f>IF(OR(AND($B202&gt;C$230, $B202&lt;C$231), $B202&gt;C$232), C202, "")</f>
        <v>85.155000000000001</v>
      </c>
      <c r="CA202" s="2">
        <f>IF(OR(AND($B202&gt;D$230, $B202&lt;D$231), $B202&gt;D$232), D202, "")</f>
        <v>89.08</v>
      </c>
      <c r="CB202" s="2">
        <f>IF(OR(AND($B202&gt;E$230, $B202&lt;E$231), $B202&gt;E$232), E202, "")</f>
        <v>91.084999999999994</v>
      </c>
      <c r="CC202" s="2">
        <f>IF(OR(AND($B202&gt;F$230, $B202&lt;F$231), $B202&gt;F$232), F202, "")</f>
        <v>90.846999999999994</v>
      </c>
      <c r="CD202" s="2">
        <f>IF(OR(AND($B202&gt;G$230, $B202&lt;G$231), $B202&gt;G$232), G202, "")</f>
        <v>92.78</v>
      </c>
      <c r="CE202" s="2">
        <f>IF(OR(AND($B202&gt;H$230, $B202&lt;H$231), $B202&gt;H$232), H202, "")</f>
        <v>96.763000000000005</v>
      </c>
      <c r="CF202" s="2">
        <f>IF(OR(AND($B202&gt;I$230, $B202&lt;I$231), $B202&gt;I$232), I202, "")</f>
        <v>95.441000000000003</v>
      </c>
      <c r="CG202" s="2">
        <f>IF(OR(AND($B202&gt;J$230, $B202&lt;J$231), $B202&gt;J$232), J202, "")</f>
        <v>97</v>
      </c>
      <c r="CH202" s="2">
        <f>IF(OR(AND($B202&gt;K$230, $B202&lt;K$231), $B202&gt;K$232), K202, "")</f>
        <v>91.677999999999997</v>
      </c>
      <c r="CI202" s="2">
        <f>IF(OR(AND($B202&gt;L$230, $B202&lt;L$231), $B202&gt;L$232), L202, "")</f>
        <v>88.61</v>
      </c>
      <c r="CJ202" s="2">
        <f>IF(OR(AND($B202&gt;M$230, $B202&lt;M$231), $B202&gt;M$232), M202, "")</f>
        <v>82.558999999999997</v>
      </c>
      <c r="CK202" s="2">
        <f>IF(OR(AND($B202&gt;N$230, $B202&lt;N$231), $B202&gt;N$232), N202, "")</f>
        <v>74.377099999999999</v>
      </c>
      <c r="CL202" s="2">
        <f>IF(OR(AND($B202&gt;O$230, $B202&lt;O$231), $B202&gt;O$232), O202, "")</f>
        <v>64.507900000000006</v>
      </c>
      <c r="CO202" s="2">
        <f>BK$207*$B202+BK$209</f>
        <v>95.215494573299708</v>
      </c>
      <c r="CP202" s="2">
        <f>BL$207*$B202+BL$209</f>
        <v>96.624719893229923</v>
      </c>
      <c r="CQ202" s="2">
        <f>BM$207*$B202+BM$209</f>
        <v>96.190885920367194</v>
      </c>
      <c r="CR202" s="2">
        <f>BN$207*$B202+BN$209</f>
        <v>96.393281068519599</v>
      </c>
      <c r="CS202" s="2">
        <f>BO$207*$B202+BO$209</f>
        <v>98.70496687807416</v>
      </c>
      <c r="CT202" s="2">
        <f>BP$207*$B202+BP$209</f>
        <v>102.80820969656178</v>
      </c>
      <c r="CU202" s="2">
        <f>BQ$207*$B202+BQ$209</f>
        <v>105.62231172505059</v>
      </c>
      <c r="CV202" s="2">
        <f>BR$207*$B202+BR$209</f>
        <v>106.87738059485045</v>
      </c>
      <c r="CW202" s="2">
        <f>BS$207*$B202+BS$209</f>
        <v>103.12891142827984</v>
      </c>
      <c r="CX202" s="2">
        <f>BT$207*$B202+BT$209</f>
        <v>97.210734095234656</v>
      </c>
      <c r="CY202" s="2">
        <f>BU$207*$B202+BU$209</f>
        <v>91.272212626403899</v>
      </c>
      <c r="CZ202" s="2">
        <f>BV$207*$B202+BV$209</f>
        <v>82.437719830519256</v>
      </c>
      <c r="DA202" s="2">
        <f>BW$207*$B202+BW$209</f>
        <v>70.125634703641921</v>
      </c>
      <c r="DD202" s="2">
        <f>BZ$207*$B202+BZ$209</f>
        <v>85.291310195597248</v>
      </c>
      <c r="DE202" s="2">
        <f>CA$207*$B202+CA$209</f>
        <v>88.393886487750791</v>
      </c>
      <c r="DF202" s="2">
        <f>CB$207*$B202+CB$209</f>
        <v>90.824536309873395</v>
      </c>
      <c r="DG202" s="2">
        <f>CC$207*$B202+CC$209</f>
        <v>91.03237241272528</v>
      </c>
      <c r="DH202" s="2">
        <f>CD$207*$B202+CD$209</f>
        <v>93.503017751047466</v>
      </c>
      <c r="DI202" s="2">
        <f>CE$207*$B202+CE$209</f>
        <v>96.658177932362321</v>
      </c>
      <c r="DJ202" s="2">
        <f>CF$207*$B202+CF$209</f>
        <v>96.647682574828195</v>
      </c>
      <c r="DK202" s="2">
        <f>CG$207*$B202+CG$209</f>
        <v>95.89043833735191</v>
      </c>
      <c r="DL202" s="2">
        <f>CH$207*$B202+CH$209</f>
        <v>91.649068429406285</v>
      </c>
      <c r="DM202" s="2">
        <f>CI$207*$B202+CI$209</f>
        <v>87.561531617056332</v>
      </c>
      <c r="DN202" s="2">
        <f>CJ$207*$B202+CJ$209</f>
        <v>81.443764534566981</v>
      </c>
      <c r="DO202" s="2">
        <f>CK$207*$B202+CK$209</f>
        <v>73.713694904110696</v>
      </c>
      <c r="DP202" s="2">
        <f>CL$207*$B202+CL$209</f>
        <v>64.187815715970231</v>
      </c>
      <c r="DS202" s="2">
        <f>POWER(10,($B202-C$227)/C$228)/(1+POWER(10,($B202-C$227)/C$228))</f>
        <v>0.99980577264903525</v>
      </c>
      <c r="DT202" s="2">
        <f>POWER(10,($B202-D$227)/D$228)/(1+POWER(10,($B202-D$227)/D$228))</f>
        <v>0.9998452287980516</v>
      </c>
      <c r="DU202" s="2">
        <f>POWER(10,($B202-E$227)/E$228)/(1+POWER(10,($B202-E$227)/E$228))</f>
        <v>0.99984994801755545</v>
      </c>
      <c r="DV202" s="2">
        <f>POWER(10,($B202-F$227)/F$228)/(1+POWER(10,($B202-F$227)/F$228))</f>
        <v>0.99986534545420869</v>
      </c>
      <c r="DW202" s="2">
        <f>POWER(10,($B202-G$227)/G$228)/(1+POWER(10,($B202-G$227)/G$228))</f>
        <v>0.99985750338800627</v>
      </c>
      <c r="DX202" s="2">
        <f>POWER(10,($B202-H$227)/H$228)/(1+POWER(10,($B202-H$227)/H$228))</f>
        <v>0.99985274926097834</v>
      </c>
      <c r="DY202" s="2">
        <f>POWER(10,($B202-I$227)/I$228)/(1+POWER(10,($B202-I$227)/I$228))</f>
        <v>0.99986130792753936</v>
      </c>
      <c r="DZ202" s="2">
        <f>POWER(10,($B202-J$227)/J$228)/(1+POWER(10,($B202-J$227)/J$228))</f>
        <v>0.99985637537429739</v>
      </c>
      <c r="EA202" s="2">
        <f>POWER(10,($B202-K$227)/K$228)/(1+POWER(10,($B202-K$227)/K$228))</f>
        <v>0.99985868833464675</v>
      </c>
      <c r="EB202" s="2">
        <f>POWER(10,($B202-L$227)/L$228)/(1+POWER(10,($B202-L$227)/L$228))</f>
        <v>0.99985308616945878</v>
      </c>
      <c r="EC202" s="2">
        <f>POWER(10,($B202-M$227)/M$228)/(1+POWER(10,($B202-M$227)/M$228))</f>
        <v>0.99984647994116127</v>
      </c>
      <c r="ED202" s="2">
        <f>POWER(10,($B202-N$227)/N$228)/(1+POWER(10,($B202-N$227)/N$228))</f>
        <v>0.99987110321212003</v>
      </c>
      <c r="EE202" s="2">
        <f>POWER(10,($B202-O$227)/O$228)/(1+POWER(10,($B202-O$227)/O$228))</f>
        <v>0.99985501673202293</v>
      </c>
    </row>
    <row r="203" spans="2:137" x14ac:dyDescent="0.25">
      <c r="B203" s="2">
        <v>197</v>
      </c>
      <c r="C203">
        <v>85.069000000000003</v>
      </c>
      <c r="D203">
        <v>88.86</v>
      </c>
      <c r="E203">
        <v>91.051000000000002</v>
      </c>
      <c r="F203">
        <v>90.644000000000005</v>
      </c>
      <c r="G203">
        <v>93.965999999999994</v>
      </c>
      <c r="H203">
        <v>96.492000000000004</v>
      </c>
      <c r="I203">
        <v>96.813999999999993</v>
      </c>
      <c r="J203">
        <v>96.338999999999999</v>
      </c>
      <c r="K203">
        <v>91.575999999999993</v>
      </c>
      <c r="L203">
        <v>88.424000000000007</v>
      </c>
      <c r="M203">
        <v>82.542000000000002</v>
      </c>
      <c r="N203">
        <v>74.442599999999999</v>
      </c>
      <c r="O203">
        <v>65.555599999999998</v>
      </c>
      <c r="R203" s="5">
        <f>AV203+(C$209*_xlfn.NORM.DIST($B203,C$214*C$215+C$213,C$219*C$214,FALSE))+(C$211*_xlfn.NORM.DIST($B203,C$214*C$216+C$213,C$220*C$214,FALSE))+(C$210*_xlfn.NORM.DIST($B203,C$214*C$217+C$213,C$221*C$214,FALSE))+(C$212*_xlfn.NORM.DIST($B203,C$214*C$218+C$213,C$222*C$214,FALSE))</f>
        <v>85.211671656061057</v>
      </c>
      <c r="S203" s="5">
        <f>AW203+(D$209*_xlfn.NORM.DIST($B203,D$214*D$215+D$213,D$219*D$214,FALSE))+(D$211*_xlfn.NORM.DIST($B203,D$214*D$216+D$213,D$220*D$214,FALSE))+(D$210*_xlfn.NORM.DIST($B203,D$214*D$217+D$213,D$221*D$214,FALSE))+(D$212*_xlfn.NORM.DIST($B203,D$214*D$218+D$213,D$222*D$214,FALSE))</f>
        <v>88.326987167048941</v>
      </c>
      <c r="T203" s="5">
        <f>AX203+(E$209*_xlfn.NORM.DIST($B203,E$214*E$215+E$213,E$219*E$214,FALSE))+(E$211*_xlfn.NORM.DIST($B203,E$214*E$216+E$213,E$220*E$214,FALSE))+(E$210*_xlfn.NORM.DIST($B203,E$214*E$217+E$213,E$221*E$214,FALSE))+(E$212*_xlfn.NORM.DIST($B203,E$214*E$218+E$213,E$222*E$214,FALSE))</f>
        <v>90.77268330022801</v>
      </c>
      <c r="U203" s="5">
        <f>AY203+(F$209*_xlfn.NORM.DIST($B203,F$214*F$215+F$213,F$219*F$214,FALSE))+(F$211*_xlfn.NORM.DIST($B203,F$214*F$216+F$213,F$220*F$214,FALSE))+(F$210*_xlfn.NORM.DIST($B203,F$214*F$217+F$213,F$221*F$214,FALSE))+(F$212*_xlfn.NORM.DIST($B203,F$214*F$218+F$213,F$222*F$214,FALSE))</f>
        <v>90.981311351896366</v>
      </c>
      <c r="V203" s="5">
        <f>AZ203+(G$209*_xlfn.NORM.DIST($B203,G$214*G$215+G$213,G$219*G$214,FALSE))+(G$211*_xlfn.NORM.DIST($B203,G$214*G$216+G$213,G$220*G$214,FALSE))+(G$210*_xlfn.NORM.DIST($B203,G$214*G$217+G$213,G$221*G$214,FALSE))+(G$212*_xlfn.NORM.DIST($B203,G$214*G$218+G$213,G$222*G$214,FALSE))</f>
        <v>93.476409590532072</v>
      </c>
      <c r="W203" s="5">
        <f>BA203+(H$209*_xlfn.NORM.DIST($B203,H$214*H$215+H$213,H$219*H$214,FALSE))+(H$211*_xlfn.NORM.DIST($B203,H$214*H$216+H$213,H$220*H$214,FALSE))+(H$210*_xlfn.NORM.DIST($B203,H$214*H$217+H$213,H$221*H$214,FALSE))+(H$212*_xlfn.NORM.DIST($B203,H$214*H$218+H$213,H$222*H$214,FALSE))</f>
        <v>96.639294889586068</v>
      </c>
      <c r="X203" s="5">
        <f>BB203+(I$209*_xlfn.NORM.DIST($B203,I$214*I$215+I$213,I$219*I$214,FALSE))+(I$211*_xlfn.NORM.DIST($B203,I$214*I$216+I$213,I$220*I$214,FALSE))+(I$210*_xlfn.NORM.DIST($B203,I$214*I$217+I$213,I$221*I$214,FALSE))+(I$212*_xlfn.NORM.DIST($B203,I$214*I$218+I$213,I$222*I$214,FALSE))</f>
        <v>96.609251075557353</v>
      </c>
      <c r="Y203" s="5">
        <f>BC203+(J$209*_xlfn.NORM.DIST($B203,J$214*J$215+J$213,J$219*J$214,FALSE))+(J$211*_xlfn.NORM.DIST($B203,J$214*J$216+J$213,J$220*J$214,FALSE))+(J$210*_xlfn.NORM.DIST($B203,J$214*J$217+J$213,J$221*J$214,FALSE))+(J$212*_xlfn.NORM.DIST($B203,J$214*J$218+J$213,J$222*J$214,FALSE))</f>
        <v>95.839053978712641</v>
      </c>
      <c r="Z203" s="5">
        <f>BD203+(K$209*_xlfn.NORM.DIST($B203,K$214*K$215+K$213,K$219*K$214,FALSE))+(K$211*_xlfn.NORM.DIST($B203,K$214*K$216+K$213,K$220*K$214,FALSE))+(K$210*_xlfn.NORM.DIST($B203,K$214*K$217+K$213,K$221*K$214,FALSE))+(K$212*_xlfn.NORM.DIST($B203,K$214*K$218+K$213,K$222*K$214,FALSE))</f>
        <v>91.585452175908131</v>
      </c>
      <c r="AA203" s="5">
        <f>BE203+(L$209*_xlfn.NORM.DIST($B203,L$214*L$215+L$213,L$219*L$214,FALSE))+(L$211*_xlfn.NORM.DIST($B203,L$214*L$216+L$213,L$220*L$214,FALSE))+(L$210*_xlfn.NORM.DIST($B203,L$214*L$217+L$213,L$221*L$214,FALSE))+(L$212*_xlfn.NORM.DIST($B203,L$214*L$218+L$213,L$222*L$214,FALSE))</f>
        <v>87.503247389917121</v>
      </c>
      <c r="AB203" s="5">
        <f>BF203+(M$209*_xlfn.NORM.DIST($B203,M$214*M$215+M$213,M$219*M$214,FALSE))+(M$211*_xlfn.NORM.DIST($B203,M$214*M$216+M$213,M$220*M$214,FALSE))+(M$210*_xlfn.NORM.DIST($B203,M$214*M$217+M$213,M$221*M$214,FALSE))+(M$212*_xlfn.NORM.DIST($B203,M$214*M$218+M$213,M$222*M$214,FALSE))</f>
        <v>81.389457957873447</v>
      </c>
      <c r="AC203" s="5">
        <f>BG203+(N$209*_xlfn.NORM.DIST($B203,N$214*N$215+N$213,N$219*N$214,FALSE))+(N$211*_xlfn.NORM.DIST($B203,N$214*N$216+N$213,N$220*N$214,FALSE))+(N$210*_xlfn.NORM.DIST($B203,N$214*N$217+N$213,N$221*N$214,FALSE))+(N$212*_xlfn.NORM.DIST($B203,N$214*N$218+N$213,N$222*N$214,FALSE))</f>
        <v>73.674904731035255</v>
      </c>
      <c r="AD203" s="5">
        <f>BH203+(O$209*_xlfn.NORM.DIST($B203,O$214*O$215+O$213,O$219*O$214,FALSE))+(O$211*_xlfn.NORM.DIST($B203,O$214*O$216+O$213,O$220*O$214,FALSE))+(O$210*_xlfn.NORM.DIST($B203,O$214*O$217+O$213,O$221*O$214,FALSE))+(O$212*_xlfn.NORM.DIST($B203,O$214*O$218+O$213,O$222*O$214,FALSE))</f>
        <v>64.162663464507347</v>
      </c>
      <c r="AE203" s="5"/>
      <c r="AG203" s="5">
        <f t="shared" si="78"/>
        <v>-0.14267165606105436</v>
      </c>
      <c r="AH203" s="5">
        <f t="shared" si="79"/>
        <v>0.53301283295105861</v>
      </c>
      <c r="AI203" s="5">
        <f t="shared" si="80"/>
        <v>0.27831669977199169</v>
      </c>
      <c r="AJ203" s="5">
        <f t="shared" si="81"/>
        <v>-0.33731135189636063</v>
      </c>
      <c r="AK203" s="5">
        <f t="shared" si="82"/>
        <v>0.48959040946792243</v>
      </c>
      <c r="AL203" s="5">
        <f t="shared" si="83"/>
        <v>-0.14729488958606396</v>
      </c>
      <c r="AM203" s="5">
        <f t="shared" si="84"/>
        <v>0.20474892444264015</v>
      </c>
      <c r="AN203" s="5">
        <f t="shared" si="85"/>
        <v>0.49994602128735721</v>
      </c>
      <c r="AO203" s="5">
        <f t="shared" si="86"/>
        <v>-9.4521759081374057E-3</v>
      </c>
      <c r="AP203" s="5">
        <f t="shared" si="87"/>
        <v>0.92075261008288578</v>
      </c>
      <c r="AQ203" s="5">
        <f t="shared" si="88"/>
        <v>1.1525420421265551</v>
      </c>
      <c r="AR203" s="5">
        <f t="shared" si="89"/>
        <v>0.7676952689647436</v>
      </c>
      <c r="AS203" s="5">
        <f t="shared" si="90"/>
        <v>1.3929365354926517</v>
      </c>
      <c r="AV203" s="2">
        <f t="shared" si="91"/>
        <v>85.211671656061057</v>
      </c>
      <c r="AW203" s="2">
        <f t="shared" si="92"/>
        <v>88.326987167048941</v>
      </c>
      <c r="AX203" s="2">
        <f t="shared" si="93"/>
        <v>90.77268330022801</v>
      </c>
      <c r="AY203" s="2">
        <f t="shared" si="94"/>
        <v>90.981311351896366</v>
      </c>
      <c r="AZ203" s="2">
        <f t="shared" si="95"/>
        <v>93.476409590532072</v>
      </c>
      <c r="BA203" s="2">
        <f t="shared" si="96"/>
        <v>96.639294889586068</v>
      </c>
      <c r="BB203" s="2">
        <f t="shared" si="97"/>
        <v>96.609251075557353</v>
      </c>
      <c r="BC203" s="2">
        <f t="shared" si="98"/>
        <v>95.839053978712641</v>
      </c>
      <c r="BD203" s="2">
        <f t="shared" si="99"/>
        <v>91.585452175908131</v>
      </c>
      <c r="BE203" s="2">
        <f t="shared" si="100"/>
        <v>87.503247389917121</v>
      </c>
      <c r="BF203" s="2">
        <f t="shared" si="101"/>
        <v>81.389457957873447</v>
      </c>
      <c r="BG203" s="2">
        <f t="shared" si="102"/>
        <v>73.674904731035255</v>
      </c>
      <c r="BH203" s="2">
        <f t="shared" si="103"/>
        <v>64.162663464507347</v>
      </c>
      <c r="BK203" s="2" t="str">
        <f>IF(OR($B203&lt;C$229, AND($B203&gt;C$230, $B203&lt;C$231)), C203, "")</f>
        <v/>
      </c>
      <c r="BL203" s="2" t="str">
        <f>IF(OR($B203&lt;D$229, AND($B203&gt;D$230, $B203&lt;D$231)), D203, "")</f>
        <v/>
      </c>
      <c r="BM203" s="2" t="str">
        <f>IF(OR($B203&lt;E$229, AND($B203&gt;E$230, $B203&lt;E$231)), E203, "")</f>
        <v/>
      </c>
      <c r="BN203" s="2" t="str">
        <f>IF(OR($B203&lt;F$229, AND($B203&gt;F$230, $B203&lt;F$231)), F203, "")</f>
        <v/>
      </c>
      <c r="BO203" s="2" t="str">
        <f>IF(OR($B203&lt;G$229, AND($B203&gt;G$230, $B203&lt;G$231)), G203, "")</f>
        <v/>
      </c>
      <c r="BP203" s="2" t="str">
        <f>IF(OR($B203&lt;H$229, AND($B203&gt;H$230, $B203&lt;H$231)), H203, "")</f>
        <v/>
      </c>
      <c r="BQ203" s="2" t="str">
        <f>IF(OR($B203&lt;I$229, AND($B203&gt;I$230, $B203&lt;I$231)), I203, "")</f>
        <v/>
      </c>
      <c r="BR203" s="2" t="str">
        <f>IF(OR($B203&lt;J$229, AND($B203&gt;J$230, $B203&lt;J$231)), J203, "")</f>
        <v/>
      </c>
      <c r="BS203" s="2" t="str">
        <f>IF(OR($B203&lt;K$229, AND($B203&gt;K$230, $B203&lt;K$231)), K203, "")</f>
        <v/>
      </c>
      <c r="BT203" s="2" t="str">
        <f>IF(OR($B203&lt;L$229, AND($B203&gt;L$230, $B203&lt;L$231)), L203, "")</f>
        <v/>
      </c>
      <c r="BU203" s="2" t="str">
        <f>IF(OR($B203&lt;M$229, AND($B203&gt;M$230, $B203&lt;M$231)), M203, "")</f>
        <v/>
      </c>
      <c r="BV203" s="2" t="str">
        <f>IF(OR($B203&lt;N$229, AND($B203&gt;N$230, $B203&lt;N$231)), N203, "")</f>
        <v/>
      </c>
      <c r="BW203" s="2" t="str">
        <f>IF(OR($B203&lt;O$229, AND($B203&gt;O$230, $B203&lt;O$231)), O203, "")</f>
        <v/>
      </c>
      <c r="BZ203" s="2">
        <f>IF(OR(AND($B203&gt;C$230, $B203&lt;C$231), $B203&gt;C$232), C203, "")</f>
        <v>85.069000000000003</v>
      </c>
      <c r="CA203" s="2">
        <f>IF(OR(AND($B203&gt;D$230, $B203&lt;D$231), $B203&gt;D$232), D203, "")</f>
        <v>88.86</v>
      </c>
      <c r="CB203" s="2">
        <f>IF(OR(AND($B203&gt;E$230, $B203&lt;E$231), $B203&gt;E$232), E203, "")</f>
        <v>91.051000000000002</v>
      </c>
      <c r="CC203" s="2">
        <f>IF(OR(AND($B203&gt;F$230, $B203&lt;F$231), $B203&gt;F$232), F203, "")</f>
        <v>90.644000000000005</v>
      </c>
      <c r="CD203" s="2">
        <f>IF(OR(AND($B203&gt;G$230, $B203&lt;G$231), $B203&gt;G$232), G203, "")</f>
        <v>93.965999999999994</v>
      </c>
      <c r="CE203" s="2">
        <f>IF(OR(AND($B203&gt;H$230, $B203&lt;H$231), $B203&gt;H$232), H203, "")</f>
        <v>96.492000000000004</v>
      </c>
      <c r="CF203" s="2">
        <f>IF(OR(AND($B203&gt;I$230, $B203&lt;I$231), $B203&gt;I$232), I203, "")</f>
        <v>96.813999999999993</v>
      </c>
      <c r="CG203" s="2">
        <f>IF(OR(AND($B203&gt;J$230, $B203&lt;J$231), $B203&gt;J$232), J203, "")</f>
        <v>96.338999999999999</v>
      </c>
      <c r="CH203" s="2">
        <f>IF(OR(AND($B203&gt;K$230, $B203&lt;K$231), $B203&gt;K$232), K203, "")</f>
        <v>91.575999999999993</v>
      </c>
      <c r="CI203" s="2">
        <f>IF(OR(AND($B203&gt;L$230, $B203&lt;L$231), $B203&gt;L$232), L203, "")</f>
        <v>88.424000000000007</v>
      </c>
      <c r="CJ203" s="2">
        <f>IF(OR(AND($B203&gt;M$230, $B203&lt;M$231), $B203&gt;M$232), M203, "")</f>
        <v>82.542000000000002</v>
      </c>
      <c r="CK203" s="2">
        <f>IF(OR(AND($B203&gt;N$230, $B203&lt;N$231), $B203&gt;N$232), N203, "")</f>
        <v>74.442599999999999</v>
      </c>
      <c r="CL203" s="2">
        <f>IF(OR(AND($B203&gt;O$230, $B203&lt;O$231), $B203&gt;O$232), O203, "")</f>
        <v>65.555599999999998</v>
      </c>
      <c r="CO203" s="2">
        <f>BK$207*$B203+BK$209</f>
        <v>95.230808810337535</v>
      </c>
      <c r="CP203" s="2">
        <f>BL$207*$B203+BL$209</f>
        <v>96.63312960029775</v>
      </c>
      <c r="CQ203" s="2">
        <f>BM$207*$B203+BM$209</f>
        <v>96.187411369989334</v>
      </c>
      <c r="CR203" s="2">
        <f>BN$207*$B203+BN$209</f>
        <v>96.391545887526235</v>
      </c>
      <c r="CS203" s="2">
        <f>BO$207*$B203+BO$209</f>
        <v>98.724050186192912</v>
      </c>
      <c r="CT203" s="2">
        <f>BP$207*$B203+BP$209</f>
        <v>102.84577259070606</v>
      </c>
      <c r="CU203" s="2">
        <f>BQ$207*$B203+BQ$209</f>
        <v>105.66624127932678</v>
      </c>
      <c r="CV203" s="2">
        <f>BR$207*$B203+BR$209</f>
        <v>106.9272523874132</v>
      </c>
      <c r="CW203" s="2">
        <f>BS$207*$B203+BS$209</f>
        <v>103.17121143291831</v>
      </c>
      <c r="CX203" s="2">
        <f>BT$207*$B203+BT$209</f>
        <v>97.240990384092541</v>
      </c>
      <c r="CY203" s="2">
        <f>BU$207*$B203+BU$209</f>
        <v>91.309888779154136</v>
      </c>
      <c r="CZ203" s="2">
        <f>BV$207*$B203+BV$209</f>
        <v>82.481155489849428</v>
      </c>
      <c r="DA203" s="2">
        <f>BW$207*$B203+BW$209</f>
        <v>70.156469716101412</v>
      </c>
      <c r="DD203" s="2">
        <f>BZ$207*$B203+BZ$209</f>
        <v>85.209896546885815</v>
      </c>
      <c r="DE203" s="2">
        <f>CA$207*$B203+CA$209</f>
        <v>88.32581454852388</v>
      </c>
      <c r="DF203" s="2">
        <f>CB$207*$B203+CB$209</f>
        <v>90.771942188714576</v>
      </c>
      <c r="DG203" s="2">
        <f>CC$207*$B203+CC$209</f>
        <v>90.980646850962984</v>
      </c>
      <c r="DH203" s="2">
        <f>CD$207*$B203+CD$209</f>
        <v>93.475727518076368</v>
      </c>
      <c r="DI203" s="2">
        <f>CE$207*$B203+CE$209</f>
        <v>96.638461272442626</v>
      </c>
      <c r="DJ203" s="2">
        <f>CF$207*$B203+CF$209</f>
        <v>96.608105309972728</v>
      </c>
      <c r="DK203" s="2">
        <f>CG$207*$B203+CG$209</f>
        <v>95.837601357846722</v>
      </c>
      <c r="DL203" s="2">
        <f>CH$207*$B203+CH$209</f>
        <v>91.583958818056317</v>
      </c>
      <c r="DM203" s="2">
        <f>CI$207*$B203+CI$209</f>
        <v>87.501942467177855</v>
      </c>
      <c r="DN203" s="2">
        <f>CJ$207*$B203+CJ$209</f>
        <v>81.388068765663874</v>
      </c>
      <c r="DO203" s="2">
        <f>CK$207*$B203+CK$209</f>
        <v>73.673869376415936</v>
      </c>
      <c r="DP203" s="2">
        <f>CL$207*$B203+CL$209</f>
        <v>64.161870810690786</v>
      </c>
      <c r="DS203" s="2">
        <f>POWER(10,($B203-C$227)/C$228)/(1+POWER(10,($B203-C$227)/C$228))</f>
        <v>0.99982285952330752</v>
      </c>
      <c r="DT203" s="2">
        <f>POWER(10,($B203-D$227)/D$228)/(1+POWER(10,($B203-D$227)/D$228))</f>
        <v>0.99985884506392853</v>
      </c>
      <c r="DU203" s="2">
        <f>POWER(10,($B203-E$227)/E$228)/(1+POWER(10,($B203-E$227)/E$228))</f>
        <v>0.99986314915870922</v>
      </c>
      <c r="DV203" s="2">
        <f>POWER(10,($B203-F$227)/F$228)/(1+POWER(10,($B203-F$227)/F$228))</f>
        <v>0.999877192139625</v>
      </c>
      <c r="DW203" s="2">
        <f>POWER(10,($B203-G$227)/G$228)/(1+POWER(10,($B203-G$227)/G$228))</f>
        <v>0.99987003991583023</v>
      </c>
      <c r="DX203" s="2">
        <f>POWER(10,($B203-H$227)/H$228)/(1+POWER(10,($B203-H$227)/H$228))</f>
        <v>0.99986570398990693</v>
      </c>
      <c r="DY203" s="2">
        <f>POWER(10,($B203-I$227)/I$228)/(1+POWER(10,($B203-I$227)/I$228))</f>
        <v>0.99987350978297262</v>
      </c>
      <c r="DZ203" s="2">
        <f>POWER(10,($B203-J$227)/J$228)/(1+POWER(10,($B203-J$227)/J$228))</f>
        <v>0.99986901112920068</v>
      </c>
      <c r="EA203" s="2">
        <f>POWER(10,($B203-K$227)/K$228)/(1+POWER(10,($B203-K$227)/K$228))</f>
        <v>0.99987112062699779</v>
      </c>
      <c r="EB203" s="2">
        <f>POWER(10,($B203-L$227)/L$228)/(1+POWER(10,($B203-L$227)/L$228))</f>
        <v>0.99986601126204622</v>
      </c>
      <c r="EC203" s="2">
        <f>POWER(10,($B203-M$227)/M$228)/(1+POWER(10,($B203-M$227)/M$228))</f>
        <v>0.99985998615095939</v>
      </c>
      <c r="ED203" s="2">
        <f>POWER(10,($B203-N$227)/N$228)/(1+POWER(10,($B203-N$227)/N$228))</f>
        <v>0.99988244339902477</v>
      </c>
      <c r="EE203" s="2">
        <f>POWER(10,($B203-O$227)/O$228)/(1+POWER(10,($B203-O$227)/O$228))</f>
        <v>0.99986777200125299</v>
      </c>
    </row>
    <row r="204" spans="2:137" x14ac:dyDescent="0.25">
      <c r="B204" s="2">
        <v>198</v>
      </c>
      <c r="C204">
        <v>85.483000000000004</v>
      </c>
      <c r="D204">
        <v>88.88</v>
      </c>
      <c r="E204">
        <v>90.135999999999996</v>
      </c>
      <c r="F204">
        <v>91.102000000000004</v>
      </c>
      <c r="G204">
        <v>93.542000000000002</v>
      </c>
      <c r="H204">
        <v>97.034000000000006</v>
      </c>
      <c r="I204">
        <v>96.203000000000003</v>
      </c>
      <c r="J204">
        <v>94.932000000000002</v>
      </c>
      <c r="K204">
        <v>92.102000000000004</v>
      </c>
      <c r="L204">
        <v>87.542000000000002</v>
      </c>
      <c r="M204">
        <v>82.236999999999995</v>
      </c>
      <c r="N204">
        <v>72.868899999999996</v>
      </c>
      <c r="O204">
        <v>63.507899999999999</v>
      </c>
      <c r="R204" s="5">
        <f>AV204+(C$209*_xlfn.NORM.DIST($B204,C$214*C$215+C$213,C$219*C$214,FALSE))+(C$211*_xlfn.NORM.DIST($B204,C$214*C$216+C$213,C$220*C$214,FALSE))+(C$210*_xlfn.NORM.DIST($B204,C$214*C$217+C$213,C$221*C$214,FALSE))+(C$212*_xlfn.NORM.DIST($B204,C$214*C$218+C$213,C$222*C$214,FALSE))</f>
        <v>85.130117469240616</v>
      </c>
      <c r="S204" s="5">
        <f>AW204+(D$209*_xlfn.NORM.DIST($B204,D$214*D$215+D$213,D$219*D$214,FALSE))+(D$211*_xlfn.NORM.DIST($B204,D$214*D$216+D$213,D$220*D$214,FALSE))+(D$210*_xlfn.NORM.DIST($B204,D$214*D$217+D$213,D$221*D$214,FALSE))+(D$212*_xlfn.NORM.DIST($B204,D$214*D$218+D$213,D$222*D$214,FALSE))</f>
        <v>88.258821909359142</v>
      </c>
      <c r="T204" s="5">
        <f>AX204+(E$209*_xlfn.NORM.DIST($B204,E$214*E$215+E$213,E$219*E$214,FALSE))+(E$211*_xlfn.NORM.DIST($B204,E$214*E$216+E$213,E$220*E$214,FALSE))+(E$210*_xlfn.NORM.DIST($B204,E$214*E$217+E$213,E$221*E$214,FALSE))+(E$212*_xlfn.NORM.DIST($B204,E$214*E$218+E$213,E$222*E$214,FALSE))</f>
        <v>90.720030108088565</v>
      </c>
      <c r="U204" s="5">
        <f>AY204+(F$209*_xlfn.NORM.DIST($B204,F$214*F$215+F$213,F$219*F$214,FALSE))+(F$211*_xlfn.NORM.DIST($B204,F$214*F$216+F$213,F$220*F$214,FALSE))+(F$210*_xlfn.NORM.DIST($B204,F$214*F$217+F$213,F$221*F$214,FALSE))+(F$212*_xlfn.NORM.DIST($B204,F$214*F$218+F$213,F$222*F$214,FALSE))</f>
        <v>90.92953292689154</v>
      </c>
      <c r="V204" s="5">
        <f>AZ204+(G$209*_xlfn.NORM.DIST($B204,G$214*G$215+G$213,G$219*G$214,FALSE))+(G$211*_xlfn.NORM.DIST($B204,G$214*G$216+G$213,G$220*G$214,FALSE))+(G$210*_xlfn.NORM.DIST($B204,G$214*G$217+G$213,G$221*G$214,FALSE))+(G$212*_xlfn.NORM.DIST($B204,G$214*G$218+G$213,G$222*G$214,FALSE))</f>
        <v>93.449064846178516</v>
      </c>
      <c r="W204" s="5">
        <f>BA204+(H$209*_xlfn.NORM.DIST($B204,H$214*H$215+H$213,H$219*H$214,FALSE))+(H$211*_xlfn.NORM.DIST($B204,H$214*H$216+H$213,H$220*H$214,FALSE))+(H$210*_xlfn.NORM.DIST($B204,H$214*H$217+H$213,H$221*H$214,FALSE))+(H$212*_xlfn.NORM.DIST($B204,H$214*H$218+H$213,H$222*H$214,FALSE))</f>
        <v>96.619511905026783</v>
      </c>
      <c r="X204" s="5">
        <f>BB204+(I$209*_xlfn.NORM.DIST($B204,I$214*I$215+I$213,I$219*I$214,FALSE))+(I$211*_xlfn.NORM.DIST($B204,I$214*I$216+I$213,I$220*I$214,FALSE))+(I$210*_xlfn.NORM.DIST($B204,I$214*I$217+I$213,I$221*I$214,FALSE))+(I$212*_xlfn.NORM.DIST($B204,I$214*I$218+I$213,I$222*I$214,FALSE))</f>
        <v>96.56958264087136</v>
      </c>
      <c r="Y204" s="5">
        <f>BC204+(J$209*_xlfn.NORM.DIST($B204,J$214*J$215+J$213,J$219*J$214,FALSE))+(J$211*_xlfn.NORM.DIST($B204,J$214*J$216+J$213,J$220*J$214,FALSE))+(J$210*_xlfn.NORM.DIST($B204,J$214*J$217+J$213,J$221*J$214,FALSE))+(J$212*_xlfn.NORM.DIST($B204,J$214*J$218+J$213,J$222*J$214,FALSE))</f>
        <v>95.786101469653261</v>
      </c>
      <c r="Z204" s="5">
        <f>BD204+(K$209*_xlfn.NORM.DIST($B204,K$214*K$215+K$213,K$219*K$214,FALSE))+(K$211*_xlfn.NORM.DIST($B204,K$214*K$216+K$213,K$220*K$214,FALSE))+(K$210*_xlfn.NORM.DIST($B204,K$214*K$217+K$213,K$221*K$214,FALSE))+(K$212*_xlfn.NORM.DIST($B204,K$214*K$218+K$213,K$222*K$214,FALSE))</f>
        <v>91.5202238057024</v>
      </c>
      <c r="AA204" s="5">
        <f>BE204+(L$209*_xlfn.NORM.DIST($B204,L$214*L$215+L$213,L$219*L$214,FALSE))+(L$211*_xlfn.NORM.DIST($B204,L$214*L$216+L$213,L$220*L$214,FALSE))+(L$210*_xlfn.NORM.DIST($B204,L$214*L$217+L$213,L$221*L$214,FALSE))+(L$212*_xlfn.NORM.DIST($B204,L$214*L$218+L$213,L$222*L$214,FALSE))</f>
        <v>87.443554414181591</v>
      </c>
      <c r="AB204" s="5">
        <f>BF204+(M$209*_xlfn.NORM.DIST($B204,M$214*M$215+M$213,M$219*M$214,FALSE))+(M$211*_xlfn.NORM.DIST($B204,M$214*M$216+M$213,M$220*M$214,FALSE))+(M$210*_xlfn.NORM.DIST($B204,M$214*M$217+M$213,M$221*M$214,FALSE))+(M$212*_xlfn.NORM.DIST($B204,M$214*M$218+M$213,M$222*M$214,FALSE))</f>
        <v>81.333651893917462</v>
      </c>
      <c r="AC204" s="5">
        <f>BG204+(N$209*_xlfn.NORM.DIST($B204,N$214*N$215+N$213,N$219*N$214,FALSE))+(N$211*_xlfn.NORM.DIST($B204,N$214*N$216+N$213,N$220*N$214,FALSE))+(N$210*_xlfn.NORM.DIST($B204,N$214*N$217+N$213,N$221*N$214,FALSE))+(N$212*_xlfn.NORM.DIST($B204,N$214*N$218+N$213,N$222*N$214,FALSE))</f>
        <v>73.634997039888958</v>
      </c>
      <c r="AD204" s="5">
        <f>BH204+(O$209*_xlfn.NORM.DIST($B204,O$214*O$215+O$213,O$219*O$214,FALSE))+(O$211*_xlfn.NORM.DIST($B204,O$214*O$216+O$213,O$220*O$214,FALSE))+(O$210*_xlfn.NORM.DIST($B204,O$214*O$217+O$213,O$221*O$214,FALSE))+(O$212*_xlfn.NORM.DIST($B204,O$214*O$218+O$213,O$222*O$214,FALSE))</f>
        <v>64.136655670055958</v>
      </c>
      <c r="AE204" s="5"/>
      <c r="AG204" s="5">
        <f t="shared" si="78"/>
        <v>0.35288253075938769</v>
      </c>
      <c r="AH204" s="5">
        <f t="shared" si="79"/>
        <v>0.6211780906408535</v>
      </c>
      <c r="AI204" s="5">
        <f t="shared" si="80"/>
        <v>-0.58403010808856948</v>
      </c>
      <c r="AJ204" s="5">
        <f t="shared" si="81"/>
        <v>0.17246707310846432</v>
      </c>
      <c r="AK204" s="5">
        <f t="shared" si="82"/>
        <v>9.2935153821485983E-2</v>
      </c>
      <c r="AL204" s="5">
        <f t="shared" si="83"/>
        <v>0.41448809497322259</v>
      </c>
      <c r="AM204" s="5">
        <f t="shared" si="84"/>
        <v>-0.36658264087135706</v>
      </c>
      <c r="AN204" s="5">
        <f t="shared" si="85"/>
        <v>-0.8541014696532585</v>
      </c>
      <c r="AO204" s="5">
        <f t="shared" si="86"/>
        <v>0.58177619429760341</v>
      </c>
      <c r="AP204" s="5">
        <f t="shared" si="87"/>
        <v>9.8445585818410564E-2</v>
      </c>
      <c r="AQ204" s="5">
        <f t="shared" si="88"/>
        <v>0.90334810608253235</v>
      </c>
      <c r="AR204" s="5">
        <f t="shared" si="89"/>
        <v>-0.76609703988896172</v>
      </c>
      <c r="AS204" s="5">
        <f t="shared" si="90"/>
        <v>-0.62875567005595911</v>
      </c>
      <c r="AV204" s="2">
        <f t="shared" si="91"/>
        <v>85.130117469240616</v>
      </c>
      <c r="AW204" s="2">
        <f t="shared" si="92"/>
        <v>88.258821909359142</v>
      </c>
      <c r="AX204" s="2">
        <f t="shared" si="93"/>
        <v>90.720030108088565</v>
      </c>
      <c r="AY204" s="2">
        <f t="shared" si="94"/>
        <v>90.92953292689154</v>
      </c>
      <c r="AZ204" s="2">
        <f t="shared" si="95"/>
        <v>93.449064846178516</v>
      </c>
      <c r="BA204" s="2">
        <f t="shared" si="96"/>
        <v>96.619511905026783</v>
      </c>
      <c r="BB204" s="2">
        <f t="shared" si="97"/>
        <v>96.56958264087136</v>
      </c>
      <c r="BC204" s="2">
        <f t="shared" si="98"/>
        <v>95.786101469653261</v>
      </c>
      <c r="BD204" s="2">
        <f t="shared" si="99"/>
        <v>91.5202238057024</v>
      </c>
      <c r="BE204" s="2">
        <f t="shared" si="100"/>
        <v>87.443554414181591</v>
      </c>
      <c r="BF204" s="2">
        <f t="shared" si="101"/>
        <v>81.333651893917462</v>
      </c>
      <c r="BG204" s="2">
        <f t="shared" si="102"/>
        <v>73.634997039888958</v>
      </c>
      <c r="BH204" s="2">
        <f t="shared" si="103"/>
        <v>64.136655670055958</v>
      </c>
      <c r="BK204" s="2" t="str">
        <f>IF(OR($B204&lt;C$229, AND($B204&gt;C$230, $B204&lt;C$231)), C204, "")</f>
        <v/>
      </c>
      <c r="BL204" s="2" t="str">
        <f>IF(OR($B204&lt;D$229, AND($B204&gt;D$230, $B204&lt;D$231)), D204, "")</f>
        <v/>
      </c>
      <c r="BM204" s="2" t="str">
        <f>IF(OR($B204&lt;E$229, AND($B204&gt;E$230, $B204&lt;E$231)), E204, "")</f>
        <v/>
      </c>
      <c r="BN204" s="2" t="str">
        <f>IF(OR($B204&lt;F$229, AND($B204&gt;F$230, $B204&lt;F$231)), F204, "")</f>
        <v/>
      </c>
      <c r="BO204" s="2" t="str">
        <f>IF(OR($B204&lt;G$229, AND($B204&gt;G$230, $B204&lt;G$231)), G204, "")</f>
        <v/>
      </c>
      <c r="BP204" s="2" t="str">
        <f>IF(OR($B204&lt;H$229, AND($B204&gt;H$230, $B204&lt;H$231)), H204, "")</f>
        <v/>
      </c>
      <c r="BQ204" s="2" t="str">
        <f>IF(OR($B204&lt;I$229, AND($B204&gt;I$230, $B204&lt;I$231)), I204, "")</f>
        <v/>
      </c>
      <c r="BR204" s="2" t="str">
        <f>IF(OR($B204&lt;J$229, AND($B204&gt;J$230, $B204&lt;J$231)), J204, "")</f>
        <v/>
      </c>
      <c r="BS204" s="2" t="str">
        <f>IF(OR($B204&lt;K$229, AND($B204&gt;K$230, $B204&lt;K$231)), K204, "")</f>
        <v/>
      </c>
      <c r="BT204" s="2" t="str">
        <f>IF(OR($B204&lt;L$229, AND($B204&gt;L$230, $B204&lt;L$231)), L204, "")</f>
        <v/>
      </c>
      <c r="BU204" s="2" t="str">
        <f>IF(OR($B204&lt;M$229, AND($B204&gt;M$230, $B204&lt;M$231)), M204, "")</f>
        <v/>
      </c>
      <c r="BV204" s="2" t="str">
        <f>IF(OR($B204&lt;N$229, AND($B204&gt;N$230, $B204&lt;N$231)), N204, "")</f>
        <v/>
      </c>
      <c r="BW204" s="2" t="str">
        <f>IF(OR($B204&lt;O$229, AND($B204&gt;O$230, $B204&lt;O$231)), O204, "")</f>
        <v/>
      </c>
      <c r="BZ204" s="2">
        <f>IF(OR(AND($B204&gt;C$230, $B204&lt;C$231), $B204&gt;C$232), C204, "")</f>
        <v>85.483000000000004</v>
      </c>
      <c r="CA204" s="2">
        <f>IF(OR(AND($B204&gt;D$230, $B204&lt;D$231), $B204&gt;D$232), D204, "")</f>
        <v>88.88</v>
      </c>
      <c r="CB204" s="2">
        <f>IF(OR(AND($B204&gt;E$230, $B204&lt;E$231), $B204&gt;E$232), E204, "")</f>
        <v>90.135999999999996</v>
      </c>
      <c r="CC204" s="2">
        <f>IF(OR(AND($B204&gt;F$230, $B204&lt;F$231), $B204&gt;F$232), F204, "")</f>
        <v>91.102000000000004</v>
      </c>
      <c r="CD204" s="2">
        <f>IF(OR(AND($B204&gt;G$230, $B204&lt;G$231), $B204&gt;G$232), G204, "")</f>
        <v>93.542000000000002</v>
      </c>
      <c r="CE204" s="2">
        <f>IF(OR(AND($B204&gt;H$230, $B204&lt;H$231), $B204&gt;H$232), H204, "")</f>
        <v>97.034000000000006</v>
      </c>
      <c r="CF204" s="2">
        <f>IF(OR(AND($B204&gt;I$230, $B204&lt;I$231), $B204&gt;I$232), I204, "")</f>
        <v>96.203000000000003</v>
      </c>
      <c r="CG204" s="2">
        <f>IF(OR(AND($B204&gt;J$230, $B204&lt;J$231), $B204&gt;J$232), J204, "")</f>
        <v>94.932000000000002</v>
      </c>
      <c r="CH204" s="2">
        <f>IF(OR(AND($B204&gt;K$230, $B204&lt;K$231), $B204&gt;K$232), K204, "")</f>
        <v>92.102000000000004</v>
      </c>
      <c r="CI204" s="2">
        <f>IF(OR(AND($B204&gt;L$230, $B204&lt;L$231), $B204&gt;L$232), L204, "")</f>
        <v>87.542000000000002</v>
      </c>
      <c r="CJ204" s="2">
        <f>IF(OR(AND($B204&gt;M$230, $B204&lt;M$231), $B204&gt;M$232), M204, "")</f>
        <v>82.236999999999995</v>
      </c>
      <c r="CK204" s="2">
        <f>IF(OR(AND($B204&gt;N$230, $B204&lt;N$231), $B204&gt;N$232), N204, "")</f>
        <v>72.868899999999996</v>
      </c>
      <c r="CL204" s="2">
        <f>IF(OR(AND($B204&gt;O$230, $B204&lt;O$231), $B204&gt;O$232), O204, "")</f>
        <v>63.507899999999999</v>
      </c>
      <c r="CO204" s="2">
        <f>BK$207*$B204+BK$209</f>
        <v>95.246123047375349</v>
      </c>
      <c r="CP204" s="2">
        <f>BL$207*$B204+BL$209</f>
        <v>96.641539307365576</v>
      </c>
      <c r="CQ204" s="2">
        <f>BM$207*$B204+BM$209</f>
        <v>96.183936819611461</v>
      </c>
      <c r="CR204" s="2">
        <f>BN$207*$B204+BN$209</f>
        <v>96.389810706532856</v>
      </c>
      <c r="CS204" s="2">
        <f>BO$207*$B204+BO$209</f>
        <v>98.743133494311678</v>
      </c>
      <c r="CT204" s="2">
        <f>BP$207*$B204+BP$209</f>
        <v>102.88333548485036</v>
      </c>
      <c r="CU204" s="2">
        <f>BQ$207*$B204+BQ$209</f>
        <v>105.71017083360299</v>
      </c>
      <c r="CV204" s="2">
        <f>BR$207*$B204+BR$209</f>
        <v>106.97712417997596</v>
      </c>
      <c r="CW204" s="2">
        <f>BS$207*$B204+BS$209</f>
        <v>103.21351143755679</v>
      </c>
      <c r="CX204" s="2">
        <f>BT$207*$B204+BT$209</f>
        <v>97.271246672950411</v>
      </c>
      <c r="CY204" s="2">
        <f>BU$207*$B204+BU$209</f>
        <v>91.347564931904358</v>
      </c>
      <c r="CZ204" s="2">
        <f>BV$207*$B204+BV$209</f>
        <v>82.524591149179599</v>
      </c>
      <c r="DA204" s="2">
        <f>BW$207*$B204+BW$209</f>
        <v>70.187304728560889</v>
      </c>
      <c r="DD204" s="2">
        <f>BZ$207*$B204+BZ$209</f>
        <v>85.128482898174383</v>
      </c>
      <c r="DE204" s="2">
        <f>CA$207*$B204+CA$209</f>
        <v>88.257742609296969</v>
      </c>
      <c r="DF204" s="2">
        <f>CB$207*$B204+CB$209</f>
        <v>90.719348067555771</v>
      </c>
      <c r="DG204" s="2">
        <f>CC$207*$B204+CC$209</f>
        <v>90.928921289200701</v>
      </c>
      <c r="DH204" s="2">
        <f>CD$207*$B204+CD$209</f>
        <v>93.448437285105271</v>
      </c>
      <c r="DI204" s="2">
        <f>CE$207*$B204+CE$209</f>
        <v>96.618744612522931</v>
      </c>
      <c r="DJ204" s="2">
        <f>CF$207*$B204+CF$209</f>
        <v>96.568528045117262</v>
      </c>
      <c r="DK204" s="2">
        <f>CG$207*$B204+CG$209</f>
        <v>95.784764378341521</v>
      </c>
      <c r="DL204" s="2">
        <f>CH$207*$B204+CH$209</f>
        <v>91.518849206706349</v>
      </c>
      <c r="DM204" s="2">
        <f>CI$207*$B204+CI$209</f>
        <v>87.442353317299393</v>
      </c>
      <c r="DN204" s="2">
        <f>CJ$207*$B204+CJ$209</f>
        <v>81.332372996760768</v>
      </c>
      <c r="DO204" s="2">
        <f>CK$207*$B204+CK$209</f>
        <v>73.634043848721191</v>
      </c>
      <c r="DP204" s="2">
        <f>CL$207*$B204+CL$209</f>
        <v>64.135925905411341</v>
      </c>
      <c r="DS204" s="2">
        <f>POWER(10,($B204-C$227)/C$228)/(1+POWER(10,($B204-C$227)/C$228))</f>
        <v>0.99983844344707595</v>
      </c>
      <c r="DT204" s="2">
        <f>POWER(10,($B204-D$227)/D$228)/(1+POWER(10,($B204-D$227)/D$228))</f>
        <v>0.9998712635693543</v>
      </c>
      <c r="DU204" s="2">
        <f>POWER(10,($B204-E$227)/E$228)/(1+POWER(10,($B204-E$227)/E$228))</f>
        <v>0.99987518904647033</v>
      </c>
      <c r="DV204" s="2">
        <f>POWER(10,($B204-F$227)/F$228)/(1+POWER(10,($B204-F$227)/F$228))</f>
        <v>0.99988799668989892</v>
      </c>
      <c r="DW204" s="2">
        <f>POWER(10,($B204-G$227)/G$228)/(1+POWER(10,($B204-G$227)/G$228))</f>
        <v>0.99988147363919533</v>
      </c>
      <c r="DX204" s="2">
        <f>POWER(10,($B204-H$227)/H$228)/(1+POWER(10,($B204-H$227)/H$228))</f>
        <v>0.99987751913580636</v>
      </c>
      <c r="DY204" s="2">
        <f>POWER(10,($B204-I$227)/I$228)/(1+POWER(10,($B204-I$227)/I$228))</f>
        <v>0.99988463826704921</v>
      </c>
      <c r="DZ204" s="2">
        <f>POWER(10,($B204-J$227)/J$228)/(1+POWER(10,($B204-J$227)/J$228))</f>
        <v>0.99988053535309418</v>
      </c>
      <c r="EA204" s="2">
        <f>POWER(10,($B204-K$227)/K$228)/(1+POWER(10,($B204-K$227)/K$228))</f>
        <v>0.9998824592819423</v>
      </c>
      <c r="EB204" s="2">
        <f>POWER(10,($B204-L$227)/L$228)/(1+POWER(10,($B204-L$227)/L$228))</f>
        <v>0.99987779937794341</v>
      </c>
      <c r="EC204" s="2">
        <f>POWER(10,($B204-M$227)/M$228)/(1+POWER(10,($B204-M$227)/M$228))</f>
        <v>0.99987230427884188</v>
      </c>
      <c r="ED204" s="2">
        <f>POWER(10,($B204-N$227)/N$228)/(1+POWER(10,($B204-N$227)/N$228))</f>
        <v>0.99989278599668252</v>
      </c>
      <c r="EE204" s="2">
        <f>POWER(10,($B204-O$227)/O$228)/(1+POWER(10,($B204-O$227)/O$228))</f>
        <v>0.9998794052288007</v>
      </c>
    </row>
    <row r="205" spans="2:137" x14ac:dyDescent="0.25">
      <c r="B205" s="2">
        <v>199</v>
      </c>
      <c r="C205">
        <v>85.224000000000004</v>
      </c>
      <c r="D205">
        <v>87.82</v>
      </c>
      <c r="E205">
        <v>90.626999999999995</v>
      </c>
      <c r="F205">
        <v>91.593000000000004</v>
      </c>
      <c r="G205">
        <v>93.373000000000005</v>
      </c>
      <c r="H205">
        <v>95.728999999999999</v>
      </c>
      <c r="I205">
        <v>95.119</v>
      </c>
      <c r="J205">
        <v>96.78</v>
      </c>
      <c r="K205">
        <v>92.525000000000006</v>
      </c>
      <c r="L205">
        <v>87.763000000000005</v>
      </c>
      <c r="M205">
        <v>82.186000000000007</v>
      </c>
      <c r="N205">
        <v>73.852500000000006</v>
      </c>
      <c r="O205">
        <v>63.968299999999999</v>
      </c>
      <c r="R205" s="5">
        <f>AV205+(C$209*_xlfn.NORM.DIST($B205,C$214*C$215+C$213,C$219*C$214,FALSE))+(C$211*_xlfn.NORM.DIST($B205,C$214*C$216+C$213,C$220*C$214,FALSE))+(C$210*_xlfn.NORM.DIST($B205,C$214*C$217+C$213,C$221*C$214,FALSE))+(C$212*_xlfn.NORM.DIST($B205,C$214*C$218+C$213,C$222*C$214,FALSE))</f>
        <v>85.048574269402323</v>
      </c>
      <c r="S205" s="5">
        <f>AW205+(D$209*_xlfn.NORM.DIST($B205,D$214*D$215+D$213,D$219*D$214,FALSE))+(D$211*_xlfn.NORM.DIST($B205,D$214*D$216+D$213,D$220*D$214,FALSE))+(D$210*_xlfn.NORM.DIST($B205,D$214*D$217+D$213,D$221*D$214,FALSE))+(D$212*_xlfn.NORM.DIST($B205,D$214*D$218+D$213,D$222*D$214,FALSE))</f>
        <v>88.190663994312615</v>
      </c>
      <c r="T205" s="5">
        <f>AX205+(E$209*_xlfn.NORM.DIST($B205,E$214*E$215+E$213,E$219*E$214,FALSE))+(E$211*_xlfn.NORM.DIST($B205,E$214*E$216+E$213,E$220*E$214,FALSE))+(E$210*_xlfn.NORM.DIST($B205,E$214*E$217+E$213,E$221*E$214,FALSE))+(E$212*_xlfn.NORM.DIST($B205,E$214*E$218+E$213,E$222*E$214,FALSE))</f>
        <v>90.667381572877147</v>
      </c>
      <c r="U205" s="5">
        <f>AY205+(F$209*_xlfn.NORM.DIST($B205,F$214*F$215+F$213,F$219*F$214,FALSE))+(F$211*_xlfn.NORM.DIST($B205,F$214*F$216+F$213,F$220*F$214,FALSE))+(F$210*_xlfn.NORM.DIST($B205,F$214*F$217+F$213,F$221*F$214,FALSE))+(F$212*_xlfn.NORM.DIST($B205,F$214*F$218+F$213,F$222*F$214,FALSE))</f>
        <v>90.877758659619005</v>
      </c>
      <c r="V205" s="5">
        <f>AZ205+(G$209*_xlfn.NORM.DIST($B205,G$214*G$215+G$213,G$219*G$214,FALSE))+(G$211*_xlfn.NORM.DIST($B205,G$214*G$216+G$213,G$220*G$214,FALSE))+(G$210*_xlfn.NORM.DIST($B205,G$214*G$217+G$213,G$221*G$214,FALSE))+(G$212*_xlfn.NORM.DIST($B205,G$214*G$218+G$213,G$222*G$214,FALSE))</f>
        <v>93.421724413512436</v>
      </c>
      <c r="W205" s="5">
        <f>BA205+(H$209*_xlfn.NORM.DIST($B205,H$214*H$215+H$213,H$219*H$214,FALSE))+(H$211*_xlfn.NORM.DIST($B205,H$214*H$216+H$213,H$220*H$214,FALSE))+(H$210*_xlfn.NORM.DIST($B205,H$214*H$217+H$213,H$221*H$214,FALSE))+(H$212*_xlfn.NORM.DIST($B205,H$214*H$218+H$213,H$222*H$214,FALSE))</f>
        <v>96.599734137642429</v>
      </c>
      <c r="X205" s="5">
        <f>BB205+(I$209*_xlfn.NORM.DIST($B205,I$214*I$215+I$213,I$219*I$214,FALSE))+(I$211*_xlfn.NORM.DIST($B205,I$214*I$216+I$213,I$220*I$214,FALSE))+(I$210*_xlfn.NORM.DIST($B205,I$214*I$217+I$213,I$221*I$214,FALSE))+(I$212*_xlfn.NORM.DIST($B205,I$214*I$218+I$213,I$222*I$214,FALSE))</f>
        <v>96.529921378721355</v>
      </c>
      <c r="Y205" s="5">
        <f>BC205+(J$209*_xlfn.NORM.DIST($B205,J$214*J$215+J$213,J$219*J$214,FALSE))+(J$211*_xlfn.NORM.DIST($B205,J$214*J$216+J$213,J$220*J$214,FALSE))+(J$210*_xlfn.NORM.DIST($B205,J$214*J$217+J$213,J$221*J$214,FALSE))+(J$212*_xlfn.NORM.DIST($B205,J$214*J$218+J$213,J$222*J$214,FALSE))</f>
        <v>95.733158043976175</v>
      </c>
      <c r="Z205" s="5">
        <f>BD205+(K$209*_xlfn.NORM.DIST($B205,K$214*K$215+K$213,K$219*K$214,FALSE))+(K$211*_xlfn.NORM.DIST($B205,K$214*K$216+K$213,K$220*K$214,FALSE))+(K$210*_xlfn.NORM.DIST($B205,K$214*K$217+K$213,K$221*K$214,FALSE))+(K$212*_xlfn.NORM.DIST($B205,K$214*K$218+K$213,K$222*K$214,FALSE))</f>
        <v>91.455004771765346</v>
      </c>
      <c r="AA205" s="5">
        <f>BE205+(L$209*_xlfn.NORM.DIST($B205,L$214*L$215+L$213,L$219*L$214,FALSE))+(L$211*_xlfn.NORM.DIST($B205,L$214*L$216+L$213,L$220*L$214,FALSE))+(L$210*_xlfn.NORM.DIST($B205,L$214*L$217+L$213,L$221*L$214,FALSE))+(L$212*_xlfn.NORM.DIST($B205,L$214*L$218+L$213,L$222*L$214,FALSE))</f>
        <v>87.383869605803298</v>
      </c>
      <c r="AB205" s="5">
        <f>BF205+(M$209*_xlfn.NORM.DIST($B205,M$214*M$215+M$213,M$219*M$214,FALSE))+(M$211*_xlfn.NORM.DIST($B205,M$214*M$216+M$213,M$220*M$214,FALSE))+(M$210*_xlfn.NORM.DIST($B205,M$214*M$217+M$213,M$221*M$214,FALSE))+(M$212*_xlfn.NORM.DIST($B205,M$214*M$218+M$213,M$222*M$214,FALSE))</f>
        <v>81.277854483237391</v>
      </c>
      <c r="AC205" s="5">
        <f>BG205+(N$209*_xlfn.NORM.DIST($B205,N$214*N$215+N$213,N$219*N$214,FALSE))+(N$211*_xlfn.NORM.DIST($B205,N$214*N$216+N$213,N$220*N$214,FALSE))+(N$210*_xlfn.NORM.DIST($B205,N$214*N$217+N$213,N$221*N$214,FALSE))+(N$212*_xlfn.NORM.DIST($B205,N$214*N$218+N$213,N$222*N$214,FALSE))</f>
        <v>73.59509579128779</v>
      </c>
      <c r="AD205" s="5">
        <f>BH205+(O$209*_xlfn.NORM.DIST($B205,O$214*O$215+O$213,O$219*O$214,FALSE))+(O$211*_xlfn.NORM.DIST($B205,O$214*O$216+O$213,O$220*O$214,FALSE))+(O$210*_xlfn.NORM.DIST($B205,O$214*O$217+O$213,O$221*O$214,FALSE))+(O$212*_xlfn.NORM.DIST($B205,O$214*O$218+O$213,O$222*O$214,FALSE))</f>
        <v>64.110652805394125</v>
      </c>
      <c r="AE205" s="5"/>
      <c r="AG205" s="5">
        <f t="shared" si="78"/>
        <v>0.17542573059768074</v>
      </c>
      <c r="AH205" s="5">
        <f t="shared" si="79"/>
        <v>-0.37066399431262198</v>
      </c>
      <c r="AI205" s="5">
        <f t="shared" si="80"/>
        <v>-4.0381572877151939E-2</v>
      </c>
      <c r="AJ205" s="5">
        <f t="shared" si="81"/>
        <v>0.71524134038099874</v>
      </c>
      <c r="AK205" s="5">
        <f t="shared" si="82"/>
        <v>-4.8724413512431397E-2</v>
      </c>
      <c r="AL205" s="5">
        <f t="shared" si="83"/>
        <v>-0.87073413764242957</v>
      </c>
      <c r="AM205" s="5">
        <f t="shared" si="84"/>
        <v>-1.4109213787213548</v>
      </c>
      <c r="AN205" s="5">
        <f t="shared" si="85"/>
        <v>1.046841956023826</v>
      </c>
      <c r="AO205" s="5">
        <f t="shared" si="86"/>
        <v>1.0699952282346601</v>
      </c>
      <c r="AP205" s="5">
        <f t="shared" si="87"/>
        <v>0.37913039419670724</v>
      </c>
      <c r="AQ205" s="5">
        <f t="shared" si="88"/>
        <v>0.90814551676261601</v>
      </c>
      <c r="AR205" s="5">
        <f t="shared" si="89"/>
        <v>0.25740420871221659</v>
      </c>
      <c r="AS205" s="5">
        <f t="shared" si="90"/>
        <v>-0.14235280539412543</v>
      </c>
      <c r="AV205" s="2">
        <f t="shared" si="91"/>
        <v>85.048574269402323</v>
      </c>
      <c r="AW205" s="2">
        <f t="shared" si="92"/>
        <v>88.190663994312615</v>
      </c>
      <c r="AX205" s="2">
        <f t="shared" si="93"/>
        <v>90.667381572877147</v>
      </c>
      <c r="AY205" s="2">
        <f t="shared" si="94"/>
        <v>90.877758659619005</v>
      </c>
      <c r="AZ205" s="2">
        <f t="shared" si="95"/>
        <v>93.421724413512436</v>
      </c>
      <c r="BA205" s="2">
        <f t="shared" si="96"/>
        <v>96.599734137642429</v>
      </c>
      <c r="BB205" s="2">
        <f t="shared" si="97"/>
        <v>96.529921378721355</v>
      </c>
      <c r="BC205" s="2">
        <f t="shared" si="98"/>
        <v>95.733158043976175</v>
      </c>
      <c r="BD205" s="2">
        <f t="shared" si="99"/>
        <v>91.455004771765346</v>
      </c>
      <c r="BE205" s="2">
        <f t="shared" si="100"/>
        <v>87.383869605803298</v>
      </c>
      <c r="BF205" s="2">
        <f t="shared" si="101"/>
        <v>81.277854483237391</v>
      </c>
      <c r="BG205" s="2">
        <f t="shared" si="102"/>
        <v>73.59509579128779</v>
      </c>
      <c r="BH205" s="2">
        <f t="shared" si="103"/>
        <v>64.110652805394125</v>
      </c>
      <c r="BK205" s="2" t="str">
        <f>IF(OR($B205&lt;C$229, AND($B205&gt;C$230, $B205&lt;C$231)), C205, "")</f>
        <v/>
      </c>
      <c r="BL205" s="2" t="str">
        <f>IF(OR($B205&lt;D$229, AND($B205&gt;D$230, $B205&lt;D$231)), D205, "")</f>
        <v/>
      </c>
      <c r="BM205" s="2" t="str">
        <f>IF(OR($B205&lt;E$229, AND($B205&gt;E$230, $B205&lt;E$231)), E205, "")</f>
        <v/>
      </c>
      <c r="BN205" s="2" t="str">
        <f>IF(OR($B205&lt;F$229, AND($B205&gt;F$230, $B205&lt;F$231)), F205, "")</f>
        <v/>
      </c>
      <c r="BO205" s="2" t="str">
        <f>IF(OR($B205&lt;G$229, AND($B205&gt;G$230, $B205&lt;G$231)), G205, "")</f>
        <v/>
      </c>
      <c r="BP205" s="2" t="str">
        <f>IF(OR($B205&lt;H$229, AND($B205&gt;H$230, $B205&lt;H$231)), H205, "")</f>
        <v/>
      </c>
      <c r="BQ205" s="2" t="str">
        <f>IF(OR($B205&lt;I$229, AND($B205&gt;I$230, $B205&lt;I$231)), I205, "")</f>
        <v/>
      </c>
      <c r="BR205" s="2" t="str">
        <f>IF(OR($B205&lt;J$229, AND($B205&gt;J$230, $B205&lt;J$231)), J205, "")</f>
        <v/>
      </c>
      <c r="BS205" s="2" t="str">
        <f>IF(OR($B205&lt;K$229, AND($B205&gt;K$230, $B205&lt;K$231)), K205, "")</f>
        <v/>
      </c>
      <c r="BT205" s="2" t="str">
        <f>IF(OR($B205&lt;L$229, AND($B205&gt;L$230, $B205&lt;L$231)), L205, "")</f>
        <v/>
      </c>
      <c r="BU205" s="2" t="str">
        <f>IF(OR($B205&lt;M$229, AND($B205&gt;M$230, $B205&lt;M$231)), M205, "")</f>
        <v/>
      </c>
      <c r="BV205" s="2" t="str">
        <f>IF(OR($B205&lt;N$229, AND($B205&gt;N$230, $B205&lt;N$231)), N205, "")</f>
        <v/>
      </c>
      <c r="BW205" s="2" t="str">
        <f>IF(OR($B205&lt;O$229, AND($B205&gt;O$230, $B205&lt;O$231)), O205, "")</f>
        <v/>
      </c>
      <c r="BZ205" s="2">
        <f>IF(OR(AND($B205&gt;C$230, $B205&lt;C$231), $B205&gt;C$232), C205, "")</f>
        <v>85.224000000000004</v>
      </c>
      <c r="CA205" s="2">
        <f>IF(OR(AND($B205&gt;D$230, $B205&lt;D$231), $B205&gt;D$232), D205, "")</f>
        <v>87.82</v>
      </c>
      <c r="CB205" s="2">
        <f>IF(OR(AND($B205&gt;E$230, $B205&lt;E$231), $B205&gt;E$232), E205, "")</f>
        <v>90.626999999999995</v>
      </c>
      <c r="CC205" s="2">
        <f>IF(OR(AND($B205&gt;F$230, $B205&lt;F$231), $B205&gt;F$232), F205, "")</f>
        <v>91.593000000000004</v>
      </c>
      <c r="CD205" s="2">
        <f>IF(OR(AND($B205&gt;G$230, $B205&lt;G$231), $B205&gt;G$232), G205, "")</f>
        <v>93.373000000000005</v>
      </c>
      <c r="CE205" s="2">
        <f>IF(OR(AND($B205&gt;H$230, $B205&lt;H$231), $B205&gt;H$232), H205, "")</f>
        <v>95.728999999999999</v>
      </c>
      <c r="CF205" s="2">
        <f>IF(OR(AND($B205&gt;I$230, $B205&lt;I$231), $B205&gt;I$232), I205, "")</f>
        <v>95.119</v>
      </c>
      <c r="CG205" s="2">
        <f>IF(OR(AND($B205&gt;J$230, $B205&lt;J$231), $B205&gt;J$232), J205, "")</f>
        <v>96.78</v>
      </c>
      <c r="CH205" s="2">
        <f>IF(OR(AND($B205&gt;K$230, $B205&lt;K$231), $B205&gt;K$232), K205, "")</f>
        <v>92.525000000000006</v>
      </c>
      <c r="CI205" s="2">
        <f>IF(OR(AND($B205&gt;L$230, $B205&lt;L$231), $B205&gt;L$232), L205, "")</f>
        <v>87.763000000000005</v>
      </c>
      <c r="CJ205" s="2">
        <f>IF(OR(AND($B205&gt;M$230, $B205&lt;M$231), $B205&gt;M$232), M205, "")</f>
        <v>82.186000000000007</v>
      </c>
      <c r="CK205" s="2">
        <f>IF(OR(AND($B205&gt;N$230, $B205&lt;N$231), $B205&gt;N$232), N205, "")</f>
        <v>73.852500000000006</v>
      </c>
      <c r="CL205" s="2">
        <f>IF(OR(AND($B205&gt;O$230, $B205&lt;O$231), $B205&gt;O$232), O205, "")</f>
        <v>63.968299999999999</v>
      </c>
      <c r="CO205" s="2">
        <f>BK$207*$B205+BK$209</f>
        <v>95.261437284413176</v>
      </c>
      <c r="CP205" s="2">
        <f>BL$207*$B205+BL$209</f>
        <v>96.649949014433389</v>
      </c>
      <c r="CQ205" s="2">
        <f>BM$207*$B205+BM$209</f>
        <v>96.180462269233601</v>
      </c>
      <c r="CR205" s="2">
        <f>BN$207*$B205+BN$209</f>
        <v>96.388075525539477</v>
      </c>
      <c r="CS205" s="2">
        <f>BO$207*$B205+BO$209</f>
        <v>98.76221680243043</v>
      </c>
      <c r="CT205" s="2">
        <f>BP$207*$B205+BP$209</f>
        <v>102.92089837899465</v>
      </c>
      <c r="CU205" s="2">
        <f>BQ$207*$B205+BQ$209</f>
        <v>105.75410038787918</v>
      </c>
      <c r="CV205" s="2">
        <f>BR$207*$B205+BR$209</f>
        <v>107.02699597253871</v>
      </c>
      <c r="CW205" s="2">
        <f>BS$207*$B205+BS$209</f>
        <v>103.25581144219527</v>
      </c>
      <c r="CX205" s="2">
        <f>BT$207*$B205+BT$209</f>
        <v>97.301502961808282</v>
      </c>
      <c r="CY205" s="2">
        <f>BU$207*$B205+BU$209</f>
        <v>91.385241084654595</v>
      </c>
      <c r="CZ205" s="2">
        <f>BV$207*$B205+BV$209</f>
        <v>82.568026808509757</v>
      </c>
      <c r="DA205" s="2">
        <f>BW$207*$B205+BW$209</f>
        <v>70.21813974102038</v>
      </c>
      <c r="DD205" s="2">
        <f>BZ$207*$B205+BZ$209</f>
        <v>85.047069249462936</v>
      </c>
      <c r="DE205" s="2">
        <f>CA$207*$B205+CA$209</f>
        <v>88.189670670070058</v>
      </c>
      <c r="DF205" s="2">
        <f>CB$207*$B205+CB$209</f>
        <v>90.666753946396966</v>
      </c>
      <c r="DG205" s="2">
        <f>CC$207*$B205+CC$209</f>
        <v>90.877195727438419</v>
      </c>
      <c r="DH205" s="2">
        <f>CD$207*$B205+CD$209</f>
        <v>93.421147052134174</v>
      </c>
      <c r="DI205" s="2">
        <f>CE$207*$B205+CE$209</f>
        <v>96.599027952603223</v>
      </c>
      <c r="DJ205" s="2">
        <f>CF$207*$B205+CF$209</f>
        <v>96.528950780261795</v>
      </c>
      <c r="DK205" s="2">
        <f>CG$207*$B205+CG$209</f>
        <v>95.731927398836334</v>
      </c>
      <c r="DL205" s="2">
        <f>CH$207*$B205+CH$209</f>
        <v>91.453739595356382</v>
      </c>
      <c r="DM205" s="2">
        <f>CI$207*$B205+CI$209</f>
        <v>87.382764167420916</v>
      </c>
      <c r="DN205" s="2">
        <f>CJ$207*$B205+CJ$209</f>
        <v>81.276677227857647</v>
      </c>
      <c r="DO205" s="2">
        <f>CK$207*$B205+CK$209</f>
        <v>73.594218321026432</v>
      </c>
      <c r="DP205" s="2">
        <f>CL$207*$B205+CL$209</f>
        <v>64.109981000131882</v>
      </c>
      <c r="DS205" s="2">
        <f>POWER(10,($B205-C$227)/C$228)/(1+POWER(10,($B205-C$227)/C$228))</f>
        <v>0.99985265657804434</v>
      </c>
      <c r="DT205" s="2">
        <f>POWER(10,($B205-D$227)/D$228)/(1+POWER(10,($B205-D$227)/D$228))</f>
        <v>0.99988258964987586</v>
      </c>
      <c r="DU205" s="2">
        <f>POWER(10,($B205-E$227)/E$228)/(1+POWER(10,($B205-E$227)/E$228))</f>
        <v>0.99988616980742617</v>
      </c>
      <c r="DV205" s="2">
        <f>POWER(10,($B205-F$227)/F$228)/(1+POWER(10,($B205-F$227)/F$228))</f>
        <v>0.99989785076045545</v>
      </c>
      <c r="DW205" s="2">
        <f>POWER(10,($B205-G$227)/G$228)/(1+POWER(10,($B205-G$227)/G$228))</f>
        <v>0.99989190154683416</v>
      </c>
      <c r="DX205" s="2">
        <f>POWER(10,($B205-H$227)/H$228)/(1+POWER(10,($B205-H$227)/H$228))</f>
        <v>0.99988829492039732</v>
      </c>
      <c r="DY205" s="2">
        <f>POWER(10,($B205-I$227)/I$228)/(1+POWER(10,($B205-I$227)/I$228))</f>
        <v>0.99989478778113672</v>
      </c>
      <c r="DZ205" s="2">
        <f>POWER(10,($B205-J$227)/J$228)/(1+POWER(10,($B205-J$227)/J$228))</f>
        <v>0.99989104580181976</v>
      </c>
      <c r="EA205" s="2">
        <f>POWER(10,($B205-K$227)/K$228)/(1+POWER(10,($B205-K$227)/K$228))</f>
        <v>0.99989280048237517</v>
      </c>
      <c r="EB205" s="2">
        <f>POWER(10,($B205-L$227)/L$228)/(1+POWER(10,($B205-L$227)/L$228))</f>
        <v>0.99988855050976666</v>
      </c>
      <c r="EC205" s="2">
        <f>POWER(10,($B205-M$227)/M$228)/(1+POWER(10,($B205-M$227)/M$228))</f>
        <v>0.99988353880962522</v>
      </c>
      <c r="ED205" s="2">
        <f>POWER(10,($B205-N$227)/N$228)/(1+POWER(10,($B205-N$227)/N$228))</f>
        <v>0.99990221874440766</v>
      </c>
      <c r="EE205" s="2">
        <f>POWER(10,($B205-O$227)/O$228)/(1+POWER(10,($B205-O$227)/O$228))</f>
        <v>0.9998900150944432</v>
      </c>
    </row>
    <row r="206" spans="2:137" ht="15.75" thickBot="1" x14ac:dyDescent="0.3">
      <c r="B206" s="2">
        <v>200</v>
      </c>
      <c r="C206">
        <v>86.655000000000001</v>
      </c>
      <c r="D206">
        <v>88.22</v>
      </c>
      <c r="E206">
        <v>90.287999999999997</v>
      </c>
      <c r="F206">
        <v>91.034000000000006</v>
      </c>
      <c r="G206">
        <v>93.813999999999993</v>
      </c>
      <c r="H206">
        <v>95.728999999999999</v>
      </c>
      <c r="I206">
        <v>95.677999999999997</v>
      </c>
      <c r="J206">
        <v>96.355999999999995</v>
      </c>
      <c r="K206">
        <v>93</v>
      </c>
      <c r="L206">
        <v>87.948999999999998</v>
      </c>
      <c r="M206">
        <v>81.677999999999997</v>
      </c>
      <c r="N206">
        <v>72.868899999999996</v>
      </c>
      <c r="O206">
        <v>64.428600000000003</v>
      </c>
      <c r="R206" s="5">
        <f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84.96704121139058</v>
      </c>
      <c r="S206" s="5">
        <f>AW206+(D$209*_xlfn.NORM.DIST($B206,D$214*D$215+D$213,D$219*D$214,FALSE))+(D$211*_xlfn.NORM.DIST($B206,D$214*D$216+D$213,D$220*D$214,FALSE))+(D$210*_xlfn.NORM.DIST($B206,D$214*D$217+D$213,D$221*D$214,FALSE))+(D$212*_xlfn.NORM.DIST($B206,D$214*D$218+D$213,D$222*D$214,FALSE))</f>
        <v>88.122512852380353</v>
      </c>
      <c r="T206" s="5">
        <f>AX206+(E$209*_xlfn.NORM.DIST($B206,E$214*E$215+E$213,E$219*E$214,FALSE))+(E$211*_xlfn.NORM.DIST($B206,E$214*E$216+E$213,E$220*E$214,FALSE))+(E$210*_xlfn.NORM.DIST($B206,E$214*E$217+E$213,E$221*E$214,FALSE))+(E$212*_xlfn.NORM.DIST($B206,E$214*E$218+E$213,E$222*E$214,FALSE))</f>
        <v>90.614737332492624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90.825988227747544</v>
      </c>
      <c r="V206" s="5">
        <f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93.394387955876681</v>
      </c>
      <c r="W206" s="5">
        <f>BA206+(H$209*_xlfn.NORM.DIST($B206,H$214*H$215+H$213,H$219*H$214,FALSE))+(H$211*_xlfn.NORM.DIST($B206,H$214*H$216+H$213,H$220*H$214,FALSE))+(H$210*_xlfn.NORM.DIST($B206,H$214*H$217+H$213,H$221*H$214,FALSE))+(H$212*_xlfn.NORM.DIST($B206,H$214*H$218+H$213,H$222*H$214,FALSE))</f>
        <v>96.579961182907354</v>
      </c>
      <c r="X206" s="5">
        <f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96.490266732861542</v>
      </c>
      <c r="Y206" s="5">
        <f>BC206+(J$209*_xlfn.NORM.DIST($B206,J$214*J$215+J$213,J$219*J$214,FALSE))+(J$211*_xlfn.NORM.DIST($B206,J$214*J$216+J$213,J$220*J$214,FALSE))+(J$210*_xlfn.NORM.DIST($B206,J$214*J$217+J$213,J$221*J$214,FALSE))+(J$212*_xlfn.NORM.DIST($B206,J$214*J$218+J$213,J$222*J$214,FALSE))</f>
        <v>95.680222997800513</v>
      </c>
      <c r="Z206" s="5">
        <f>BD206+(K$209*_xlfn.NORM.DIST($B206,K$214*K$215+K$213,K$219*K$214,FALSE))+(K$211*_xlfn.NORM.DIST($B206,K$214*K$216+K$213,K$220*K$214,FALSE))+(K$210*_xlfn.NORM.DIST($B206,K$214*K$217+K$213,K$221*K$214,FALSE))+(K$212*_xlfn.NORM.DIST($B206,K$214*K$218+K$213,K$222*K$214,FALSE))</f>
        <v>91.389794350716869</v>
      </c>
      <c r="AA206" s="5">
        <f>BE206+(L$209*_xlfn.NORM.DIST($B206,L$214*L$215+L$213,L$219*L$214,FALSE))+(L$211*_xlfn.NORM.DIST($B206,L$214*L$216+L$213,L$220*L$214,FALSE))+(L$210*_xlfn.NORM.DIST($B206,L$214*L$217+L$213,L$221*L$214,FALSE))+(L$212*_xlfn.NORM.DIST($B206,L$214*L$218+L$213,L$222*L$214,FALSE))</f>
        <v>87.324192331478343</v>
      </c>
      <c r="AB206" s="5">
        <f>BF206+(M$209*_xlfn.NORM.DIST($B206,M$214*M$215+M$213,M$219*M$214,FALSE))+(M$211*_xlfn.NORM.DIST($B206,M$214*M$216+M$213,M$220*M$214,FALSE))+(M$210*_xlfn.NORM.DIST($B206,M$214*M$217+M$213,M$221*M$214,FALSE))+(M$212*_xlfn.NORM.DIST($B206,M$214*M$218+M$213,M$222*M$214,FALSE))</f>
        <v>81.222065057118499</v>
      </c>
      <c r="AC206" s="5">
        <f>BG206+(N$209*_xlfn.NORM.DIST($B206,N$214*N$215+N$213,N$219*N$214,FALSE))+(N$211*_xlfn.NORM.DIST($B206,N$214*N$216+N$213,N$220*N$214,FALSE))+(N$210*_xlfn.NORM.DIST($B206,N$214*N$217+N$213,N$221*N$214,FALSE))+(N$212*_xlfn.NORM.DIST($B206,N$214*N$218+N$213,N$222*N$214,FALSE))</f>
        <v>73.555200487700318</v>
      </c>
      <c r="AD206" s="5">
        <f>BH206+(O$209*_xlfn.NORM.DIST($B206,O$214*O$215+O$213,O$219*O$214,FALSE))+(O$211*_xlfn.NORM.DIST($B206,O$214*O$216+O$213,O$220*O$214,FALSE))+(O$210*_xlfn.NORM.DIST($B206,O$214*O$217+O$213,O$221*O$214,FALSE))+(O$212*_xlfn.NORM.DIST($B206,O$214*O$218+O$213,O$222*O$214,FALSE))</f>
        <v>64.084654489965445</v>
      </c>
      <c r="AE206" s="5"/>
      <c r="AG206" s="5">
        <f t="shared" si="78"/>
        <v>1.6879587886094214</v>
      </c>
      <c r="AH206" s="5">
        <f t="shared" si="79"/>
        <v>9.7487147619645498E-2</v>
      </c>
      <c r="AI206" s="5">
        <f t="shared" si="80"/>
        <v>-0.32673733249262682</v>
      </c>
      <c r="AJ206" s="5">
        <f t="shared" si="81"/>
        <v>0.20801177225246192</v>
      </c>
      <c r="AK206" s="5">
        <f t="shared" si="82"/>
        <v>0.41961204412331199</v>
      </c>
      <c r="AL206" s="5">
        <f t="shared" si="83"/>
        <v>-0.8509611829073549</v>
      </c>
      <c r="AM206" s="5">
        <f t="shared" si="84"/>
        <v>-0.81226673286154494</v>
      </c>
      <c r="AN206" s="5">
        <f t="shared" si="85"/>
        <v>0.67577700219948156</v>
      </c>
      <c r="AO206" s="5">
        <f t="shared" si="86"/>
        <v>1.6102056492831309</v>
      </c>
      <c r="AP206" s="5">
        <f t="shared" si="87"/>
        <v>0.62480766852165459</v>
      </c>
      <c r="AQ206" s="5">
        <f t="shared" si="88"/>
        <v>0.45593494288149827</v>
      </c>
      <c r="AR206" s="5">
        <f t="shared" si="89"/>
        <v>-0.68630048770032204</v>
      </c>
      <c r="AS206" s="5">
        <f t="shared" si="90"/>
        <v>0.34394551003455831</v>
      </c>
      <c r="AV206" s="2">
        <f t="shared" si="91"/>
        <v>84.96704121139058</v>
      </c>
      <c r="AW206" s="2">
        <f t="shared" si="92"/>
        <v>88.122512852380353</v>
      </c>
      <c r="AX206" s="2">
        <f t="shared" si="93"/>
        <v>90.614737332492624</v>
      </c>
      <c r="AY206" s="2">
        <f t="shared" si="94"/>
        <v>90.825988227747544</v>
      </c>
      <c r="AZ206" s="2">
        <f t="shared" si="95"/>
        <v>93.394387955876681</v>
      </c>
      <c r="BA206" s="2">
        <f t="shared" si="96"/>
        <v>96.579961182907354</v>
      </c>
      <c r="BB206" s="2">
        <f t="shared" si="97"/>
        <v>96.490266732861542</v>
      </c>
      <c r="BC206" s="2">
        <f t="shared" si="98"/>
        <v>95.680222997800513</v>
      </c>
      <c r="BD206" s="2">
        <f t="shared" si="99"/>
        <v>91.389794350716869</v>
      </c>
      <c r="BE206" s="2">
        <f t="shared" si="100"/>
        <v>87.324192331478343</v>
      </c>
      <c r="BF206" s="2">
        <f t="shared" si="101"/>
        <v>81.222065057118499</v>
      </c>
      <c r="BG206" s="2">
        <f t="shared" si="102"/>
        <v>73.555200487700318</v>
      </c>
      <c r="BH206" s="2">
        <f t="shared" si="103"/>
        <v>64.084654489965445</v>
      </c>
      <c r="BK206" s="2" t="str">
        <f>IF(OR($B206&lt;C$229, AND($B206&gt;C$230, $B206&lt;C$231)), C206, "")</f>
        <v/>
      </c>
      <c r="BL206" s="2" t="str">
        <f>IF(OR($B206&lt;D$229, AND($B206&gt;D$230, $B206&lt;D$231)), D206, "")</f>
        <v/>
      </c>
      <c r="BM206" s="2" t="str">
        <f>IF(OR($B206&lt;E$229, AND($B206&gt;E$230, $B206&lt;E$231)), E206, "")</f>
        <v/>
      </c>
      <c r="BN206" s="2" t="str">
        <f>IF(OR($B206&lt;F$229, AND($B206&gt;F$230, $B206&lt;F$231)), F206, "")</f>
        <v/>
      </c>
      <c r="BO206" s="2" t="str">
        <f>IF(OR($B206&lt;G$229, AND($B206&gt;G$230, $B206&lt;G$231)), G206, "")</f>
        <v/>
      </c>
      <c r="BP206" s="2" t="str">
        <f>IF(OR($B206&lt;H$229, AND($B206&gt;H$230, $B206&lt;H$231)), H206, "")</f>
        <v/>
      </c>
      <c r="BQ206" s="2" t="str">
        <f>IF(OR($B206&lt;I$229, AND($B206&gt;I$230, $B206&lt;I$231)), I206, "")</f>
        <v/>
      </c>
      <c r="BR206" s="2" t="str">
        <f>IF(OR($B206&lt;J$229, AND($B206&gt;J$230, $B206&lt;J$231)), J206, "")</f>
        <v/>
      </c>
      <c r="BS206" s="2" t="str">
        <f>IF(OR($B206&lt;K$229, AND($B206&gt;K$230, $B206&lt;K$231)), K206, "")</f>
        <v/>
      </c>
      <c r="BT206" s="2" t="str">
        <f>IF(OR($B206&lt;L$229, AND($B206&gt;L$230, $B206&lt;L$231)), L206, "")</f>
        <v/>
      </c>
      <c r="BU206" s="2" t="str">
        <f>IF(OR($B206&lt;M$229, AND($B206&gt;M$230, $B206&lt;M$231)), M206, "")</f>
        <v/>
      </c>
      <c r="BV206" s="2" t="str">
        <f>IF(OR($B206&lt;N$229, AND($B206&gt;N$230, $B206&lt;N$231)), N206, "")</f>
        <v/>
      </c>
      <c r="BW206" s="2" t="str">
        <f>IF(OR($B206&lt;O$229, AND($B206&gt;O$230, $B206&lt;O$231)), O206, "")</f>
        <v/>
      </c>
      <c r="BZ206" s="2">
        <f>IF(OR(AND($B206&gt;C$230, $B206&lt;C$231), $B206&gt;C$232), C206, "")</f>
        <v>86.655000000000001</v>
      </c>
      <c r="CA206" s="2">
        <f>IF(OR(AND($B206&gt;D$230, $B206&lt;D$231), $B206&gt;D$232), D206, "")</f>
        <v>88.22</v>
      </c>
      <c r="CB206" s="2">
        <f>IF(OR(AND($B206&gt;E$230, $B206&lt;E$231), $B206&gt;E$232), E206, "")</f>
        <v>90.287999999999997</v>
      </c>
      <c r="CC206" s="2">
        <f>IF(OR(AND($B206&gt;F$230, $B206&lt;F$231), $B206&gt;F$232), F206, "")</f>
        <v>91.034000000000006</v>
      </c>
      <c r="CD206" s="2">
        <f>IF(OR(AND($B206&gt;G$230, $B206&lt;G$231), $B206&gt;G$232), G206, "")</f>
        <v>93.813999999999993</v>
      </c>
      <c r="CE206" s="2">
        <f>IF(OR(AND($B206&gt;H$230, $B206&lt;H$231), $B206&gt;H$232), H206, "")</f>
        <v>95.728999999999999</v>
      </c>
      <c r="CF206" s="2">
        <f>IF(OR(AND($B206&gt;I$230, $B206&lt;I$231), $B206&gt;I$232), I206, "")</f>
        <v>95.677999999999997</v>
      </c>
      <c r="CG206" s="2">
        <f>IF(OR(AND($B206&gt;J$230, $B206&lt;J$231), $B206&gt;J$232), J206, "")</f>
        <v>96.355999999999995</v>
      </c>
      <c r="CH206" s="2">
        <f>IF(OR(AND($B206&gt;K$230, $B206&lt;K$231), $B206&gt;K$232), K206, "")</f>
        <v>93</v>
      </c>
      <c r="CI206" s="2">
        <f>IF(OR(AND($B206&gt;L$230, $B206&lt;L$231), $B206&gt;L$232), L206, "")</f>
        <v>87.948999999999998</v>
      </c>
      <c r="CJ206" s="2">
        <f>IF(OR(AND($B206&gt;M$230, $B206&lt;M$231), $B206&gt;M$232), M206, "")</f>
        <v>81.677999999999997</v>
      </c>
      <c r="CK206" s="2">
        <f>IF(OR(AND($B206&gt;N$230, $B206&lt;N$231), $B206&gt;N$232), N206, "")</f>
        <v>72.868899999999996</v>
      </c>
      <c r="CL206" s="2">
        <f>IF(OR(AND($B206&gt;O$230, $B206&lt;O$231), $B206&gt;O$232), O206, "")</f>
        <v>64.428600000000003</v>
      </c>
      <c r="CO206" s="2">
        <f>BK$207*$B206+BK$209</f>
        <v>95.276751521451004</v>
      </c>
      <c r="CP206" s="2">
        <f>BL$207*$B206+BL$209</f>
        <v>96.658358721501216</v>
      </c>
      <c r="CQ206" s="2">
        <f>BM$207*$B206+BM$209</f>
        <v>96.176987718855727</v>
      </c>
      <c r="CR206" s="2">
        <f>BN$207*$B206+BN$209</f>
        <v>96.386340344546099</v>
      </c>
      <c r="CS206" s="2">
        <f>BO$207*$B206+BO$209</f>
        <v>98.781300110549196</v>
      </c>
      <c r="CT206" s="2">
        <f>BP$207*$B206+BP$209</f>
        <v>102.95846127313895</v>
      </c>
      <c r="CU206" s="2">
        <f>BQ$207*$B206+BQ$209</f>
        <v>105.79802994215537</v>
      </c>
      <c r="CV206" s="2">
        <f>BR$207*$B206+BR$209</f>
        <v>107.07686776510147</v>
      </c>
      <c r="CW206" s="2">
        <f>BS$207*$B206+BS$209</f>
        <v>103.29811144683374</v>
      </c>
      <c r="CX206" s="2">
        <f>BT$207*$B206+BT$209</f>
        <v>97.331759250666153</v>
      </c>
      <c r="CY206" s="2">
        <f>BU$207*$B206+BU$209</f>
        <v>91.422917237404832</v>
      </c>
      <c r="CZ206" s="2">
        <f>BV$207*$B206+BV$209</f>
        <v>82.611462467839928</v>
      </c>
      <c r="DA206" s="2">
        <f>BW$207*$B206+BW$209</f>
        <v>70.248974753479871</v>
      </c>
      <c r="DB206" s="6"/>
      <c r="DC206" s="6"/>
      <c r="DD206" s="2">
        <f>BZ$207*$B206+BZ$209</f>
        <v>84.965655600751489</v>
      </c>
      <c r="DE206" s="2">
        <f>CA$207*$B206+CA$209</f>
        <v>88.121598730843147</v>
      </c>
      <c r="DF206" s="2">
        <f>CB$207*$B206+CB$209</f>
        <v>90.614159825238147</v>
      </c>
      <c r="DG206" s="2">
        <f>CC$207*$B206+CC$209</f>
        <v>90.825470165676123</v>
      </c>
      <c r="DH206" s="2">
        <f>CD$207*$B206+CD$209</f>
        <v>93.393856819163091</v>
      </c>
      <c r="DI206" s="2">
        <f>CE$207*$B206+CE$209</f>
        <v>96.579311292683528</v>
      </c>
      <c r="DJ206" s="2">
        <f>CF$207*$B206+CF$209</f>
        <v>96.489373515406328</v>
      </c>
      <c r="DK206" s="2">
        <f>CG$207*$B206+CG$209</f>
        <v>95.679090419331146</v>
      </c>
      <c r="DL206" s="2">
        <f>CH$207*$B206+CH$209</f>
        <v>91.388629984006414</v>
      </c>
      <c r="DM206" s="2">
        <f>CI$207*$B206+CI$209</f>
        <v>87.323175017542439</v>
      </c>
      <c r="DN206" s="2">
        <f>CJ$207*$B206+CJ$209</f>
        <v>81.22098145895454</v>
      </c>
      <c r="DO206" s="2">
        <f>CK$207*$B206+CK$209</f>
        <v>73.554392793331687</v>
      </c>
      <c r="DP206" s="2">
        <f>CL$207*$B206+CL$209</f>
        <v>64.084036094852436</v>
      </c>
      <c r="DS206" s="2">
        <f>POWER(10,($B206-C$227)/C$228)/(1+POWER(10,($B206-C$227)/C$228))</f>
        <v>0.9998656194598754</v>
      </c>
      <c r="DT206" s="2">
        <f>POWER(10,($B206-D$227)/D$228)/(1+POWER(10,($B206-D$227)/D$228))</f>
        <v>0.99989291938180169</v>
      </c>
      <c r="DU206" s="2">
        <f>POWER(10,($B206-E$227)/E$228)/(1+POWER(10,($B206-E$227)/E$228))</f>
        <v>0.99989618459072993</v>
      </c>
      <c r="DV206" s="2">
        <f>POWER(10,($B206-F$227)/F$228)/(1+POWER(10,($B206-F$227)/F$228))</f>
        <v>0.99990683794896051</v>
      </c>
      <c r="DW206" s="2">
        <f>POWER(10,($B206-G$227)/G$228)/(1+POWER(10,($B206-G$227)/G$228))</f>
        <v>0.99990141210127714</v>
      </c>
      <c r="DX206" s="2">
        <f>POWER(10,($B206-H$227)/H$228)/(1+POWER(10,($B206-H$227)/H$228))</f>
        <v>0.99989812275525647</v>
      </c>
      <c r="DY206" s="2">
        <f>POWER(10,($B206-I$227)/I$228)/(1+POWER(10,($B206-I$227)/I$228))</f>
        <v>0.99990404442765191</v>
      </c>
      <c r="DZ206" s="2">
        <f>POWER(10,($B206-J$227)/J$228)/(1+POWER(10,($B206-J$227)/J$228))</f>
        <v>0.99990063163764287</v>
      </c>
      <c r="EA206" s="2">
        <f>POWER(10,($B206-K$227)/K$228)/(1+POWER(10,($B206-K$227)/K$228))</f>
        <v>0.99990223195576555</v>
      </c>
      <c r="EB206" s="2">
        <f>POWER(10,($B206-L$227)/L$228)/(1+POWER(10,($B206-L$227)/L$228))</f>
        <v>0.99989835586010878</v>
      </c>
      <c r="EC206" s="2">
        <f>POWER(10,($B206-M$227)/M$228)/(1+POWER(10,($B206-M$227)/M$228))</f>
        <v>0.99989378504359494</v>
      </c>
      <c r="ED206" s="2">
        <f>POWER(10,($B206-N$227)/N$228)/(1+POWER(10,($B206-N$227)/N$228))</f>
        <v>0.99991082166775114</v>
      </c>
      <c r="EE206" s="2">
        <f>POWER(10,($B206-O$227)/O$228)/(1+POWER(10,($B206-O$227)/O$228))</f>
        <v>0.99989969160323422</v>
      </c>
      <c r="EF206" s="6"/>
      <c r="EG206" s="6"/>
    </row>
    <row r="207" spans="2:137" ht="15.75" thickBot="1" x14ac:dyDescent="0.3">
      <c r="C207" s="71">
        <f>SUMSQ(AG6:AG206)</f>
        <v>3431.4713096336732</v>
      </c>
      <c r="D207" s="72">
        <f t="shared" ref="D207:O207" si="104">SUMSQ(AH6:AH206)</f>
        <v>2374.8102336420834</v>
      </c>
      <c r="E207" s="72">
        <f t="shared" si="104"/>
        <v>3265.9770481262135</v>
      </c>
      <c r="F207" s="72">
        <f t="shared" si="104"/>
        <v>3736.3486111649172</v>
      </c>
      <c r="G207" s="72">
        <f t="shared" si="104"/>
        <v>3914.0110237187023</v>
      </c>
      <c r="H207" s="72">
        <f t="shared" si="104"/>
        <v>4227.3628070013056</v>
      </c>
      <c r="I207" s="72">
        <f t="shared" si="104"/>
        <v>4094.3092156674866</v>
      </c>
      <c r="J207" s="72">
        <f t="shared" si="104"/>
        <v>4612.9246510959465</v>
      </c>
      <c r="K207" s="72">
        <f t="shared" si="104"/>
        <v>4107.4031987527796</v>
      </c>
      <c r="L207" s="72">
        <f t="shared" si="104"/>
        <v>3845.4963488038361</v>
      </c>
      <c r="M207" s="72">
        <f t="shared" si="104"/>
        <v>3085.7123755026637</v>
      </c>
      <c r="N207" s="72">
        <f t="shared" si="104"/>
        <v>2351.2174716661821</v>
      </c>
      <c r="O207" s="73">
        <f t="shared" si="104"/>
        <v>1857.6903674970947</v>
      </c>
      <c r="P207" s="46">
        <f>SUM(C207:O207)</f>
        <v>44904.73466227288</v>
      </c>
      <c r="AF207" s="46">
        <f>SUM(AG207:AS207)</f>
        <v>44904.73466227288</v>
      </c>
      <c r="AG207" s="7">
        <f>SUMSQ(AG6:AG206)</f>
        <v>3431.4713096336732</v>
      </c>
      <c r="AH207" s="7">
        <f t="shared" ref="AH207:AS207" si="105">SUMSQ(AH6:AH206)</f>
        <v>2374.8102336420834</v>
      </c>
      <c r="AI207" s="7">
        <f t="shared" si="105"/>
        <v>3265.9770481262135</v>
      </c>
      <c r="AJ207" s="7">
        <f t="shared" si="105"/>
        <v>3736.3486111649172</v>
      </c>
      <c r="AK207" s="7">
        <f t="shared" si="105"/>
        <v>3914.0110237187023</v>
      </c>
      <c r="AL207" s="7">
        <f t="shared" si="105"/>
        <v>4227.3628070013056</v>
      </c>
      <c r="AM207" s="7">
        <f t="shared" si="105"/>
        <v>4094.3092156674866</v>
      </c>
      <c r="AN207" s="7">
        <f t="shared" si="105"/>
        <v>4612.9246510959465</v>
      </c>
      <c r="AO207" s="7">
        <f t="shared" si="105"/>
        <v>4107.4031987527796</v>
      </c>
      <c r="AP207" s="7">
        <f t="shared" si="105"/>
        <v>3845.4963488038361</v>
      </c>
      <c r="AQ207" s="7">
        <f t="shared" si="105"/>
        <v>3085.7123755026637</v>
      </c>
      <c r="AR207" s="7">
        <f t="shared" si="105"/>
        <v>2351.2174716661821</v>
      </c>
      <c r="AS207" s="7">
        <f t="shared" si="105"/>
        <v>1857.6903674970947</v>
      </c>
      <c r="AT207" s="3">
        <f>SUM(R207:AD207)</f>
        <v>0</v>
      </c>
      <c r="AV207" s="6"/>
      <c r="AW207" s="6"/>
      <c r="BK207" s="53">
        <f>SLOPE(BK6:BK206,$B6:$B206)</f>
        <v>1.5314237037824287E-2</v>
      </c>
      <c r="BL207" s="53">
        <f t="shared" ref="BL207:BW207" si="106">SLOPE(BL6:BL206,$B6:$B206)</f>
        <v>8.409707067820205E-3</v>
      </c>
      <c r="BM207" s="53">
        <f t="shared" si="106"/>
        <v>-3.474550377868734E-3</v>
      </c>
      <c r="BN207" s="53">
        <f t="shared" si="106"/>
        <v>-1.7351809933762662E-3</v>
      </c>
      <c r="BO207" s="53">
        <f t="shared" si="106"/>
        <v>1.908330811875884E-2</v>
      </c>
      <c r="BP207" s="53">
        <f t="shared" si="106"/>
        <v>3.7562894144294527E-2</v>
      </c>
      <c r="BQ207" s="53">
        <f t="shared" si="106"/>
        <v>4.3929554276194369E-2</v>
      </c>
      <c r="BR207" s="53">
        <f t="shared" si="106"/>
        <v>4.9871792562752447E-2</v>
      </c>
      <c r="BS207" s="53">
        <f t="shared" si="106"/>
        <v>4.2300004638477114E-2</v>
      </c>
      <c r="BT207" s="53">
        <f t="shared" si="106"/>
        <v>3.025628885787307E-2</v>
      </c>
      <c r="BU207" s="53">
        <f t="shared" si="106"/>
        <v>3.7676152750232589E-2</v>
      </c>
      <c r="BV207" s="53">
        <f t="shared" si="106"/>
        <v>4.3435659330167138E-2</v>
      </c>
      <c r="BW207" s="53">
        <f t="shared" si="106"/>
        <v>3.0835012459486378E-2</v>
      </c>
      <c r="BZ207" s="53">
        <f>SLOPE(BZ6:BZ206,$B6:$B206)</f>
        <v>-8.1413648711440467E-2</v>
      </c>
      <c r="CA207" s="53">
        <f t="shared" ref="CA207:CL207" si="107">SLOPE(CA6:CA206,$B6:$B206)</f>
        <v>-6.8071939226912681E-2</v>
      </c>
      <c r="CB207" s="53">
        <f t="shared" si="107"/>
        <v>-5.2594121158808668E-2</v>
      </c>
      <c r="CC207" s="53">
        <f t="shared" si="107"/>
        <v>-5.1725561762288735E-2</v>
      </c>
      <c r="CD207" s="53">
        <f t="shared" si="107"/>
        <v>-2.7290232971096024E-2</v>
      </c>
      <c r="CE207" s="53">
        <f t="shared" si="107"/>
        <v>-1.9716659919698204E-2</v>
      </c>
      <c r="CF207" s="53">
        <f t="shared" si="107"/>
        <v>-3.9577264855465151E-2</v>
      </c>
      <c r="CG207" s="53">
        <f t="shared" si="107"/>
        <v>-5.2836979505189202E-2</v>
      </c>
      <c r="CH207" s="53">
        <f t="shared" si="107"/>
        <v>-6.5109611349967469E-2</v>
      </c>
      <c r="CI207" s="53">
        <f t="shared" si="107"/>
        <v>-5.9589149878474142E-2</v>
      </c>
      <c r="CJ207" s="53">
        <f t="shared" si="107"/>
        <v>-5.5695768903109476E-2</v>
      </c>
      <c r="CK207" s="53">
        <f t="shared" si="107"/>
        <v>-3.9825527694752352E-2</v>
      </c>
      <c r="CL207" s="53">
        <f t="shared" si="107"/>
        <v>-2.5944905279448899E-2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P208" s="69"/>
      <c r="AF208" s="69"/>
      <c r="AG208" s="70"/>
      <c r="AH208" s="70"/>
      <c r="AI208" s="70"/>
      <c r="AJ208" s="70"/>
      <c r="AK208" s="70"/>
      <c r="AL208" s="70"/>
      <c r="AM208" s="70"/>
      <c r="AN208" s="70"/>
      <c r="AO208" s="70"/>
      <c r="AP208" s="70"/>
      <c r="AQ208" s="70"/>
      <c r="AR208" s="70"/>
      <c r="AS208" s="70"/>
      <c r="AT208" s="70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1597.8379814643861</v>
      </c>
      <c r="D209" s="9">
        <v>1637.181997682161</v>
      </c>
      <c r="E209" s="9">
        <v>1606.8510137916949</v>
      </c>
      <c r="F209" s="9">
        <v>1575.116400288264</v>
      </c>
      <c r="G209" s="9">
        <v>1541.4687390823487</v>
      </c>
      <c r="H209" s="9">
        <v>1558.7532379748443</v>
      </c>
      <c r="I209" s="9">
        <v>1606.8996644698921</v>
      </c>
      <c r="J209" s="9">
        <v>1638.1688280175626</v>
      </c>
      <c r="K209" s="9">
        <v>1600.4331930241087</v>
      </c>
      <c r="L209" s="9">
        <v>1519.2109309880507</v>
      </c>
      <c r="M209" s="9">
        <v>1426.4748496415957</v>
      </c>
      <c r="N209" s="9">
        <v>1261.3594290324509</v>
      </c>
      <c r="O209" s="47">
        <v>1099.7333367207</v>
      </c>
      <c r="P209" s="6"/>
      <c r="AV209" s="6"/>
      <c r="AW209" s="6"/>
      <c r="AY209" s="6"/>
      <c r="BA209" s="6"/>
      <c r="BC209" s="6"/>
      <c r="BK209" s="53">
        <f>INTERCEPT(BK6:BK206,$B6:$B206)</f>
        <v>92.213904113886144</v>
      </c>
      <c r="BL209" s="53">
        <f t="shared" ref="BL209:BW209" si="108">INTERCEPT(BL6:BL206,$B6:$B206)</f>
        <v>94.976417307937169</v>
      </c>
      <c r="BM209" s="53">
        <f t="shared" si="108"/>
        <v>96.871897794429472</v>
      </c>
      <c r="BN209" s="53">
        <f t="shared" si="108"/>
        <v>96.733376543221354</v>
      </c>
      <c r="BO209" s="53">
        <f t="shared" si="108"/>
        <v>94.964638486797426</v>
      </c>
      <c r="BP209" s="53">
        <f t="shared" si="108"/>
        <v>95.445882444280045</v>
      </c>
      <c r="BQ209" s="53">
        <f t="shared" si="108"/>
        <v>97.012119086916499</v>
      </c>
      <c r="BR209" s="53">
        <f t="shared" si="108"/>
        <v>97.102509252550973</v>
      </c>
      <c r="BS209" s="53">
        <f t="shared" si="108"/>
        <v>94.838110519138326</v>
      </c>
      <c r="BT209" s="53">
        <f t="shared" si="108"/>
        <v>91.280501479091541</v>
      </c>
      <c r="BU209" s="53">
        <f t="shared" si="108"/>
        <v>83.887686687358311</v>
      </c>
      <c r="BV209" s="53">
        <f t="shared" si="108"/>
        <v>73.924330601806503</v>
      </c>
      <c r="BW209" s="53">
        <f t="shared" si="108"/>
        <v>64.081972261582592</v>
      </c>
      <c r="BZ209" s="53">
        <f>INTERCEPT(BZ6:BZ206,$B6:$B206)</f>
        <v>101.24838534303959</v>
      </c>
      <c r="CA209" s="53">
        <f t="shared" ref="CA209:CL209" si="109">INTERCEPT(CA6:CA206,$B6:$B206)</f>
        <v>101.73598657622568</v>
      </c>
      <c r="CB209" s="53">
        <f t="shared" si="109"/>
        <v>101.13298405699989</v>
      </c>
      <c r="CC209" s="53">
        <f t="shared" si="109"/>
        <v>101.17058251813387</v>
      </c>
      <c r="CD209" s="53">
        <f t="shared" si="109"/>
        <v>98.851903413382288</v>
      </c>
      <c r="CE209" s="53">
        <f t="shared" si="109"/>
        <v>100.52264327662317</v>
      </c>
      <c r="CF209" s="53">
        <f t="shared" si="109"/>
        <v>104.40482648649936</v>
      </c>
      <c r="CG209" s="53">
        <f t="shared" si="109"/>
        <v>106.24648632036899</v>
      </c>
      <c r="CH209" s="53">
        <f t="shared" si="109"/>
        <v>104.41055225399991</v>
      </c>
      <c r="CI209" s="53">
        <f t="shared" si="109"/>
        <v>99.241004993237269</v>
      </c>
      <c r="CJ209" s="53">
        <f t="shared" si="109"/>
        <v>92.360135239576437</v>
      </c>
      <c r="CK209" s="53">
        <f t="shared" si="109"/>
        <v>81.519498332282154</v>
      </c>
      <c r="CL209" s="53">
        <f t="shared" si="109"/>
        <v>69.27301715074222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7.6366475722588953</v>
      </c>
      <c r="D210" s="11">
        <v>39.551755274686883</v>
      </c>
      <c r="E210" s="11">
        <v>79.835342384711026</v>
      </c>
      <c r="F210" s="11">
        <v>98.56245992957767</v>
      </c>
      <c r="G210" s="11">
        <v>135.04078072092705</v>
      </c>
      <c r="H210" s="11">
        <v>171.89499966004331</v>
      </c>
      <c r="I210" s="11">
        <v>219.67962006850075</v>
      </c>
      <c r="J210" s="11">
        <v>238.16860083352213</v>
      </c>
      <c r="K210" s="11">
        <v>253.01757429254798</v>
      </c>
      <c r="L210" s="11">
        <v>269.7966734115646</v>
      </c>
      <c r="M210" s="11">
        <v>275.64164762833178</v>
      </c>
      <c r="N210" s="11">
        <v>249.61248374024413</v>
      </c>
      <c r="O210" s="48">
        <v>240.81358432709982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2">
        <v>525.018099266528</v>
      </c>
      <c r="D211" s="13">
        <v>541.02986645062322</v>
      </c>
      <c r="E211" s="13">
        <v>523.19858329788144</v>
      </c>
      <c r="F211" s="13">
        <v>499.61819606399541</v>
      </c>
      <c r="G211" s="13">
        <v>463.58006186005451</v>
      </c>
      <c r="H211" s="13">
        <v>447.00811799049092</v>
      </c>
      <c r="I211" s="13">
        <v>456.46446664292574</v>
      </c>
      <c r="J211" s="13">
        <v>437.38879744048796</v>
      </c>
      <c r="K211" s="13">
        <v>413.70291739174598</v>
      </c>
      <c r="L211" s="13">
        <v>371.33260885105938</v>
      </c>
      <c r="M211" s="13">
        <v>337.10434506138461</v>
      </c>
      <c r="N211" s="13">
        <v>269.22372113857688</v>
      </c>
      <c r="O211" s="50">
        <v>232.84153023137881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2">
        <v>1.0735309554068266E-5</v>
      </c>
      <c r="D212" s="13">
        <v>11.373807179494243</v>
      </c>
      <c r="E212" s="13">
        <v>35.034042255771368</v>
      </c>
      <c r="F212" s="13">
        <v>36.587703511506433</v>
      </c>
      <c r="G212" s="13">
        <v>49.998747157921947</v>
      </c>
      <c r="H212" s="13">
        <v>74.550232877140161</v>
      </c>
      <c r="I212" s="13">
        <v>103.16672067904646</v>
      </c>
      <c r="J212" s="13">
        <v>99.25476821675511</v>
      </c>
      <c r="K212" s="13">
        <v>111.30856996864561</v>
      </c>
      <c r="L212" s="13">
        <v>125.75159087878824</v>
      </c>
      <c r="M212" s="13">
        <v>127.54234335931241</v>
      </c>
      <c r="N212" s="13">
        <v>110.80842736194505</v>
      </c>
      <c r="O212" s="50">
        <v>107.47792538523333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2.8189195168514085</v>
      </c>
      <c r="D213" s="9">
        <v>3.8416095192907611</v>
      </c>
      <c r="E213" s="9">
        <v>4.6963357057455291</v>
      </c>
      <c r="F213" s="9">
        <v>3.5590228016051539</v>
      </c>
      <c r="G213" s="9">
        <v>3.4914933669061625</v>
      </c>
      <c r="H213" s="9">
        <v>3.9057483973127103</v>
      </c>
      <c r="I213" s="9">
        <v>3.7546039950781038</v>
      </c>
      <c r="J213" s="9">
        <v>3.7345679258617621</v>
      </c>
      <c r="K213" s="9">
        <v>3.0552480127949369</v>
      </c>
      <c r="L213" s="9">
        <v>2.9705633086821308</v>
      </c>
      <c r="M213" s="9">
        <v>2.3031932032711602</v>
      </c>
      <c r="N213" s="9">
        <v>-1.9140613469780431E-2</v>
      </c>
      <c r="O213" s="47">
        <v>-5.5833468054223471E-5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0.98698516345215115</v>
      </c>
      <c r="D214" s="11">
        <v>0.9644243789138367</v>
      </c>
      <c r="E214" s="11">
        <v>0.95419135569286206</v>
      </c>
      <c r="F214" s="11">
        <v>0.95955109408670669</v>
      </c>
      <c r="G214" s="11">
        <v>0.96335907799736209</v>
      </c>
      <c r="H214" s="11">
        <v>0.96103632028073804</v>
      </c>
      <c r="I214" s="11">
        <v>0.95923253919044049</v>
      </c>
      <c r="J214" s="11">
        <v>0.96136702751827097</v>
      </c>
      <c r="K214" s="11">
        <v>0.96725637861371638</v>
      </c>
      <c r="L214" s="11">
        <v>0.97024344359388803</v>
      </c>
      <c r="M214" s="11">
        <v>0.97931264475934754</v>
      </c>
      <c r="N214" s="11">
        <v>0.99296769535801821</v>
      </c>
      <c r="O214" s="48">
        <v>0.99917489329921483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110">$P215*C$214+C$213</f>
        <v>54.009614512076617</v>
      </c>
      <c r="D215" s="13">
        <f t="shared" si="110"/>
        <v>53.862173206650738</v>
      </c>
      <c r="E215" s="13">
        <f t="shared" si="110"/>
        <v>54.186156287756518</v>
      </c>
      <c r="F215" s="13">
        <f t="shared" si="110"/>
        <v>53.326830068252661</v>
      </c>
      <c r="G215" s="13">
        <f t="shared" si="110"/>
        <v>53.456804456443244</v>
      </c>
      <c r="H215" s="13">
        <f t="shared" si="110"/>
        <v>53.750587988166245</v>
      </c>
      <c r="I215" s="13">
        <f t="shared" si="110"/>
        <v>53.505889183038072</v>
      </c>
      <c r="J215" s="13">
        <f t="shared" si="110"/>
        <v>53.596559885318328</v>
      </c>
      <c r="K215" s="13">
        <f t="shared" si="110"/>
        <v>53.222695400367833</v>
      </c>
      <c r="L215" s="13">
        <f t="shared" si="110"/>
        <v>53.29293696869874</v>
      </c>
      <c r="M215" s="13">
        <f t="shared" si="110"/>
        <v>53.095947501115745</v>
      </c>
      <c r="N215" s="13">
        <f t="shared" si="110"/>
        <v>51.481842699587162</v>
      </c>
      <c r="O215" s="50">
        <f t="shared" si="110"/>
        <v>51.822868262843819</v>
      </c>
      <c r="P215" s="47">
        <v>51.865718848474792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110"/>
        <v>80.12628054587006</v>
      </c>
      <c r="D216" s="13">
        <f t="shared" si="110"/>
        <v>79.381857140747101</v>
      </c>
      <c r="E216" s="13">
        <f t="shared" si="110"/>
        <v>79.435063659170339</v>
      </c>
      <c r="F216" s="13">
        <f t="shared" si="110"/>
        <v>78.717561757644006</v>
      </c>
      <c r="G216" s="13">
        <f t="shared" si="110"/>
        <v>78.94829940726882</v>
      </c>
      <c r="H216" s="13">
        <f t="shared" si="110"/>
        <v>79.180620325561748</v>
      </c>
      <c r="I216" s="13">
        <f t="shared" si="110"/>
        <v>78.888191574657483</v>
      </c>
      <c r="J216" s="13">
        <f t="shared" si="110"/>
        <v>79.035343084223655</v>
      </c>
      <c r="K216" s="13">
        <f t="shared" si="110"/>
        <v>78.817317026648823</v>
      </c>
      <c r="L216" s="13">
        <f t="shared" si="110"/>
        <v>78.966599477656743</v>
      </c>
      <c r="M216" s="13">
        <f t="shared" si="110"/>
        <v>79.009590616472281</v>
      </c>
      <c r="N216" s="13">
        <f t="shared" si="110"/>
        <v>77.756812823054602</v>
      </c>
      <c r="O216" s="50">
        <f t="shared" si="110"/>
        <v>78.262087375697163</v>
      </c>
      <c r="P216" s="48">
        <v>78.326771152894338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110"/>
        <v>123.30321946175465</v>
      </c>
      <c r="D217" s="13">
        <f t="shared" si="110"/>
        <v>121.57184543976716</v>
      </c>
      <c r="E217" s="13">
        <f t="shared" si="110"/>
        <v>121.17739515959023</v>
      </c>
      <c r="F217" s="13">
        <f t="shared" si="110"/>
        <v>120.69436192669792</v>
      </c>
      <c r="G217" s="13">
        <f t="shared" si="110"/>
        <v>121.09168474375116</v>
      </c>
      <c r="H217" s="13">
        <f t="shared" si="110"/>
        <v>121.22239363000877</v>
      </c>
      <c r="I217" s="13">
        <f t="shared" si="110"/>
        <v>120.85105614892562</v>
      </c>
      <c r="J217" s="13">
        <f t="shared" si="110"/>
        <v>121.09158360329836</v>
      </c>
      <c r="K217" s="13">
        <f t="shared" si="110"/>
        <v>121.13119480504446</v>
      </c>
      <c r="L217" s="13">
        <f t="shared" si="110"/>
        <v>121.41115026610611</v>
      </c>
      <c r="M217" s="13">
        <f t="shared" si="110"/>
        <v>121.85088530669145</v>
      </c>
      <c r="N217" s="13">
        <f t="shared" si="110"/>
        <v>121.19546531298977</v>
      </c>
      <c r="O217" s="50">
        <f t="shared" si="110"/>
        <v>121.97228174515608</v>
      </c>
      <c r="P217" s="48">
        <v>122.07306087914087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110"/>
        <v>158.18930318395093</v>
      </c>
      <c r="D218" s="15">
        <f t="shared" si="110"/>
        <v>155.66049324561268</v>
      </c>
      <c r="E218" s="15">
        <f t="shared" si="110"/>
        <v>154.90434542626559</v>
      </c>
      <c r="F218" s="15">
        <f t="shared" si="110"/>
        <v>154.61075808299813</v>
      </c>
      <c r="G218" s="15">
        <f t="shared" si="110"/>
        <v>155.14267830884651</v>
      </c>
      <c r="H218" s="15">
        <f t="shared" si="110"/>
        <v>155.19128675107606</v>
      </c>
      <c r="I218" s="15">
        <f t="shared" si="110"/>
        <v>154.75619262960683</v>
      </c>
      <c r="J218" s="15">
        <f t="shared" si="110"/>
        <v>155.07216593794587</v>
      </c>
      <c r="K218" s="15">
        <f t="shared" si="110"/>
        <v>155.3199427768192</v>
      </c>
      <c r="L218" s="15">
        <f t="shared" si="110"/>
        <v>155.7054793578821</v>
      </c>
      <c r="M218" s="15">
        <f t="shared" si="110"/>
        <v>156.4657753581125</v>
      </c>
      <c r="N218" s="15">
        <f t="shared" si="110"/>
        <v>156.29300825125856</v>
      </c>
      <c r="O218" s="51">
        <f t="shared" si="110"/>
        <v>157.28922496934143</v>
      </c>
      <c r="P218" s="49">
        <v>157.41916841349951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111">$P219</f>
        <v>5.1297117533212102</v>
      </c>
      <c r="D219" s="17">
        <f t="shared" si="111"/>
        <v>5.1297117533212102</v>
      </c>
      <c r="E219" s="17">
        <f t="shared" si="111"/>
        <v>5.1297117533212102</v>
      </c>
      <c r="F219" s="17">
        <f t="shared" si="111"/>
        <v>5.1297117533212102</v>
      </c>
      <c r="G219" s="17">
        <f t="shared" si="111"/>
        <v>5.1297117533212102</v>
      </c>
      <c r="H219" s="17">
        <f t="shared" si="111"/>
        <v>5.1297117533212102</v>
      </c>
      <c r="I219" s="17">
        <f t="shared" si="111"/>
        <v>5.1297117533212102</v>
      </c>
      <c r="J219" s="17">
        <f t="shared" si="111"/>
        <v>5.1297117533212102</v>
      </c>
      <c r="K219" s="17">
        <f t="shared" si="111"/>
        <v>5.1297117533212102</v>
      </c>
      <c r="L219" s="17">
        <f t="shared" si="111"/>
        <v>5.1297117533212102</v>
      </c>
      <c r="M219" s="17">
        <f t="shared" si="111"/>
        <v>5.1297117533212102</v>
      </c>
      <c r="N219" s="17">
        <f t="shared" si="111"/>
        <v>5.1297117533212102</v>
      </c>
      <c r="O219" s="52">
        <f t="shared" si="111"/>
        <v>5.1297117533212102</v>
      </c>
      <c r="P219" s="47">
        <v>5.1297117533212102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111"/>
        <v>3.9627876607196373</v>
      </c>
      <c r="D220" s="13">
        <f t="shared" si="111"/>
        <v>3.9627876607196373</v>
      </c>
      <c r="E220" s="13">
        <f t="shared" si="111"/>
        <v>3.9627876607196373</v>
      </c>
      <c r="F220" s="13">
        <f t="shared" si="111"/>
        <v>3.9627876607196373</v>
      </c>
      <c r="G220" s="13">
        <f t="shared" si="111"/>
        <v>3.9627876607196373</v>
      </c>
      <c r="H220" s="13">
        <f t="shared" si="111"/>
        <v>3.9627876607196373</v>
      </c>
      <c r="I220" s="13">
        <f t="shared" si="111"/>
        <v>3.9627876607196373</v>
      </c>
      <c r="J220" s="13">
        <f t="shared" si="111"/>
        <v>3.9627876607196373</v>
      </c>
      <c r="K220" s="13">
        <f t="shared" si="111"/>
        <v>3.9627876607196373</v>
      </c>
      <c r="L220" s="13">
        <f t="shared" si="111"/>
        <v>3.9627876607196373</v>
      </c>
      <c r="M220" s="13">
        <f t="shared" si="111"/>
        <v>3.9627876607196373</v>
      </c>
      <c r="N220" s="13">
        <f t="shared" si="111"/>
        <v>3.9627876607196373</v>
      </c>
      <c r="O220" s="50">
        <f t="shared" si="111"/>
        <v>3.9627876607196373</v>
      </c>
      <c r="P220" s="48">
        <v>3.9627876607196373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111"/>
        <v>4.5672508293311083</v>
      </c>
      <c r="D221" s="13">
        <f t="shared" si="111"/>
        <v>4.5672508293311083</v>
      </c>
      <c r="E221" s="13">
        <f t="shared" si="111"/>
        <v>4.5672508293311083</v>
      </c>
      <c r="F221" s="13">
        <f t="shared" si="111"/>
        <v>4.5672508293311083</v>
      </c>
      <c r="G221" s="13">
        <f t="shared" si="111"/>
        <v>4.5672508293311083</v>
      </c>
      <c r="H221" s="13">
        <f t="shared" si="111"/>
        <v>4.5672508293311083</v>
      </c>
      <c r="I221" s="13">
        <f t="shared" si="111"/>
        <v>4.5672508293311083</v>
      </c>
      <c r="J221" s="13">
        <f t="shared" si="111"/>
        <v>4.5672508293311083</v>
      </c>
      <c r="K221" s="13">
        <f t="shared" si="111"/>
        <v>4.5672508293311083</v>
      </c>
      <c r="L221" s="13">
        <f t="shared" si="111"/>
        <v>4.5672508293311083</v>
      </c>
      <c r="M221" s="13">
        <f t="shared" si="111"/>
        <v>4.5672508293311083</v>
      </c>
      <c r="N221" s="13">
        <f t="shared" si="111"/>
        <v>4.5672508293311083</v>
      </c>
      <c r="O221" s="50">
        <f t="shared" si="111"/>
        <v>4.5672508293311083</v>
      </c>
      <c r="P221" s="48">
        <v>4.5672508293311083</v>
      </c>
    </row>
    <row r="222" spans="1:137" ht="15.75" thickBot="1" x14ac:dyDescent="0.3">
      <c r="B222" s="4" t="s">
        <v>1</v>
      </c>
      <c r="C222" s="14">
        <f t="shared" si="111"/>
        <v>4.5748406571163471</v>
      </c>
      <c r="D222" s="15">
        <f t="shared" si="111"/>
        <v>4.5748406571163471</v>
      </c>
      <c r="E222" s="15">
        <f t="shared" si="111"/>
        <v>4.5748406571163471</v>
      </c>
      <c r="F222" s="15">
        <f t="shared" si="111"/>
        <v>4.5748406571163471</v>
      </c>
      <c r="G222" s="15">
        <f t="shared" si="111"/>
        <v>4.5748406571163471</v>
      </c>
      <c r="H222" s="15">
        <f t="shared" si="111"/>
        <v>4.5748406571163471</v>
      </c>
      <c r="I222" s="15">
        <f t="shared" si="111"/>
        <v>4.5748406571163471</v>
      </c>
      <c r="J222" s="15">
        <f t="shared" si="111"/>
        <v>4.5748406571163471</v>
      </c>
      <c r="K222" s="15">
        <f t="shared" si="111"/>
        <v>4.5748406571163471</v>
      </c>
      <c r="L222" s="15">
        <f t="shared" si="111"/>
        <v>4.5748406571163471</v>
      </c>
      <c r="M222" s="15">
        <f t="shared" si="111"/>
        <v>4.5748406571163471</v>
      </c>
      <c r="N222" s="15">
        <f t="shared" si="111"/>
        <v>4.5748406571163471</v>
      </c>
      <c r="O222" s="51">
        <f t="shared" si="111"/>
        <v>4.5748406571163471</v>
      </c>
      <c r="P222" s="49">
        <v>4.5748406571163471</v>
      </c>
    </row>
    <row r="223" spans="1:137" x14ac:dyDescent="0.25">
      <c r="A223" s="4" t="s">
        <v>19</v>
      </c>
      <c r="C223" s="19">
        <f t="shared" ref="C223:O223" si="112">((C210+C212)/0.768)/(C209+C211+(C210+C212)/0.768)</f>
        <v>4.6622126565882714E-3</v>
      </c>
      <c r="D223" s="19">
        <f t="shared" si="112"/>
        <v>2.9542748983794203E-2</v>
      </c>
      <c r="E223" s="19">
        <f t="shared" si="112"/>
        <v>6.5611623759168264E-2</v>
      </c>
      <c r="F223" s="19">
        <f t="shared" si="112"/>
        <v>7.8187180075265872E-2</v>
      </c>
      <c r="G223" s="19">
        <f t="shared" si="112"/>
        <v>0.1072744526998385</v>
      </c>
      <c r="H223" s="19">
        <f t="shared" si="112"/>
        <v>0.13792007190939398</v>
      </c>
      <c r="I223" s="19">
        <f t="shared" si="112"/>
        <v>0.1692501438301541</v>
      </c>
      <c r="J223" s="19">
        <f t="shared" si="112"/>
        <v>0.17469936322119256</v>
      </c>
      <c r="K223" s="19">
        <f t="shared" si="112"/>
        <v>0.19062863463242202</v>
      </c>
      <c r="L223" s="19">
        <f t="shared" si="112"/>
        <v>0.21410085267360324</v>
      </c>
      <c r="M223" s="19">
        <f t="shared" si="112"/>
        <v>0.22939295168751136</v>
      </c>
      <c r="N223" s="19">
        <f t="shared" si="112"/>
        <v>0.23466296829625743</v>
      </c>
      <c r="O223" s="19">
        <f t="shared" si="112"/>
        <v>0.25391063833509708</v>
      </c>
      <c r="P223" s="2" t="s">
        <v>20</v>
      </c>
    </row>
    <row r="224" spans="1:137" x14ac:dyDescent="0.25">
      <c r="B224" s="4"/>
      <c r="C224" s="19">
        <f>STDEV(A!C223,B!C223,'C'!C223)</f>
        <v>1.6421984314262158E-3</v>
      </c>
      <c r="D224" s="19">
        <f>STDEV(A!D223,B!D223,'C'!D223)</f>
        <v>1.8095272602634566E-3</v>
      </c>
      <c r="E224" s="19">
        <f>STDEV(A!E223,B!E223,'C'!E223)</f>
        <v>4.7353153768271488E-3</v>
      </c>
      <c r="F224" s="19">
        <f>STDEV(A!F223,B!F223,'C'!F223)</f>
        <v>2.5140237542321331E-3</v>
      </c>
      <c r="G224" s="19">
        <f>STDEV(A!G223,B!G223,'C'!G223)</f>
        <v>4.1724531170033311E-3</v>
      </c>
      <c r="H224" s="19">
        <f>STDEV(A!H223,B!H223,'C'!H223)</f>
        <v>4.7572385778996001E-3</v>
      </c>
      <c r="I224" s="19">
        <f>STDEV(A!I223,B!I223,'C'!I223)</f>
        <v>5.2442514454505889E-3</v>
      </c>
      <c r="J224" s="19">
        <f>STDEV(A!J223,B!J223,'C'!J223)</f>
        <v>6.7950952329745695E-3</v>
      </c>
      <c r="K224" s="19">
        <f>STDEV(A!K223,B!K223,'C'!K223)</f>
        <v>6.7920538143560281E-3</v>
      </c>
      <c r="L224" s="19">
        <f>STDEV(A!L223,B!L223,'C'!L223)</f>
        <v>4.4224327634520026E-3</v>
      </c>
      <c r="M224" s="19">
        <f>STDEV(A!M223,B!M223,'C'!M223)</f>
        <v>4.5648079323688832E-3</v>
      </c>
      <c r="N224" s="19">
        <f>STDEV(A!N223,B!N223,'C'!N223)</f>
        <v>9.758319628863454E-3</v>
      </c>
      <c r="O224" s="19">
        <f>STDEV(A!O223,B!O223,'C'!O223)</f>
        <v>6.6465142457278964E-3</v>
      </c>
      <c r="P224" s="2" t="s">
        <v>22</v>
      </c>
    </row>
    <row r="225" spans="1:16" x14ac:dyDescent="0.25">
      <c r="B225" s="4"/>
      <c r="C225" s="74">
        <f>C210/(C209*0.768+C210)</f>
        <v>6.184640961687104E-3</v>
      </c>
      <c r="D225" s="74">
        <f t="shared" ref="D225:O225" si="113">D210/(D209*0.768+D210)</f>
        <v>3.0496974051882068E-2</v>
      </c>
      <c r="E225" s="74">
        <f t="shared" si="113"/>
        <v>6.0762257000619602E-2</v>
      </c>
      <c r="F225" s="74">
        <f t="shared" si="113"/>
        <v>7.5339056104863189E-2</v>
      </c>
      <c r="G225" s="74">
        <f t="shared" si="113"/>
        <v>0.1023898175141236</v>
      </c>
      <c r="H225" s="74">
        <f t="shared" si="113"/>
        <v>0.12556085029195502</v>
      </c>
      <c r="I225" s="74">
        <f t="shared" si="113"/>
        <v>0.15110940947474982</v>
      </c>
      <c r="J225" s="74">
        <f t="shared" si="113"/>
        <v>0.1591735777940595</v>
      </c>
      <c r="K225" s="74">
        <f t="shared" si="113"/>
        <v>0.17070979913800952</v>
      </c>
      <c r="L225" s="74">
        <f t="shared" si="113"/>
        <v>0.18780867208123442</v>
      </c>
      <c r="M225" s="74">
        <f t="shared" si="113"/>
        <v>0.20102596815352233</v>
      </c>
      <c r="N225" s="74">
        <f t="shared" si="113"/>
        <v>0.20487975084852156</v>
      </c>
      <c r="O225" s="74">
        <f t="shared" si="113"/>
        <v>0.22186441387537939</v>
      </c>
      <c r="P225" s="75" t="s">
        <v>52</v>
      </c>
    </row>
    <row r="226" spans="1:16" x14ac:dyDescent="0.25">
      <c r="C226" s="76">
        <f>C212/(C211*0.768+C212)</f>
        <v>2.6624353133524865E-8</v>
      </c>
      <c r="D226" s="76">
        <f t="shared" ref="D226:O226" si="114">D212/(D211*0.768+D212)</f>
        <v>2.6643742422302084E-2</v>
      </c>
      <c r="E226" s="76">
        <f t="shared" si="114"/>
        <v>8.0196858895234077E-2</v>
      </c>
      <c r="F226" s="76">
        <f t="shared" si="114"/>
        <v>8.7052543916098735E-2</v>
      </c>
      <c r="G226" s="76">
        <f t="shared" si="114"/>
        <v>0.1231410598797308</v>
      </c>
      <c r="H226" s="76">
        <f t="shared" si="114"/>
        <v>0.17841280996680889</v>
      </c>
      <c r="I226" s="76">
        <f t="shared" si="114"/>
        <v>0.22737397856226332</v>
      </c>
      <c r="J226" s="76">
        <f t="shared" si="114"/>
        <v>0.22808307817427528</v>
      </c>
      <c r="K226" s="76">
        <f t="shared" si="114"/>
        <v>0.25944093555148368</v>
      </c>
      <c r="L226" s="76">
        <f t="shared" si="114"/>
        <v>0.306013311907115</v>
      </c>
      <c r="M226" s="76">
        <f t="shared" si="114"/>
        <v>0.33004566014845432</v>
      </c>
      <c r="N226" s="76">
        <f t="shared" si="114"/>
        <v>0.34892352539632743</v>
      </c>
      <c r="O226" s="76">
        <f t="shared" si="114"/>
        <v>0.37540287310603826</v>
      </c>
      <c r="P226" s="77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103.20986867485882</v>
      </c>
      <c r="D227" s="54">
        <f t="shared" ref="D227:O227" si="115">AVERAGE(D$214*D$216+D$213, D$214*D$217+D$213)</f>
        <v>100.74393442011493</v>
      </c>
      <c r="E227" s="54">
        <f t="shared" si="115"/>
        <v>100.40767273032134</v>
      </c>
      <c r="F227" s="54">
        <f t="shared" si="115"/>
        <v>99.23198757422773</v>
      </c>
      <c r="G227" s="54">
        <f t="shared" si="115"/>
        <v>99.846660714072925</v>
      </c>
      <c r="H227" s="54">
        <f t="shared" si="115"/>
        <v>100.20303594982815</v>
      </c>
      <c r="I227" s="54">
        <f t="shared" si="115"/>
        <v>99.552796880018604</v>
      </c>
      <c r="J227" s="54">
        <f t="shared" si="115"/>
        <v>99.932282243836767</v>
      </c>
      <c r="K227" s="54">
        <f t="shared" si="115"/>
        <v>99.755984744557665</v>
      </c>
      <c r="L227" s="54">
        <f t="shared" si="115"/>
        <v>100.17816227417353</v>
      </c>
      <c r="M227" s="54">
        <f t="shared" si="115"/>
        <v>100.65579515523852</v>
      </c>
      <c r="N227" s="54">
        <f t="shared" si="115"/>
        <v>98.757451940017916</v>
      </c>
      <c r="O227" s="54">
        <f t="shared" si="115"/>
        <v>100.03452136711402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 t="s">
        <v>42</v>
      </c>
      <c r="C229" s="2">
        <f>(C$214*C$215 + C$213) - (C$214*C$219)*$A$229</f>
        <v>40.936759544098564</v>
      </c>
      <c r="D229" s="2">
        <f>(D$214*D$215 + D$213) - (D$214*D$219)*$A$229</f>
        <v>40.945945245952942</v>
      </c>
      <c r="E229" s="2">
        <f>(E$214*E$215 + E$213) - (E$214*E$219)*$A$229</f>
        <v>41.716117797099699</v>
      </c>
      <c r="F229" s="2">
        <f>(F$214*F$215 + F$213) - (F$214*F$219)*$A$229</f>
        <v>39.962179362026461</v>
      </c>
      <c r="G229" s="2">
        <f>(G$214*G$215 + G$213) - (G$214*G$219)*$A$229</f>
        <v>40.164328065535344</v>
      </c>
      <c r="H229" s="2">
        <f>(H$214*H$215 + H$213) - (H$214*H$219)*$A$229</f>
        <v>40.772497767848037</v>
      </c>
      <c r="I229" s="2">
        <f>(I$214*I$215 + I$213) - (I$214*I$219)*$A$229</f>
        <v>40.317434646405985</v>
      </c>
      <c r="J229" s="2">
        <f>(J$214*J$215 + J$213) - (J$214*J$219)*$A$229</f>
        <v>40.465926167067394</v>
      </c>
      <c r="K229" s="2">
        <f>(K$214*K$215 + K$213) - (K$214*K$219)*$A$229</f>
        <v>39.650000384266548</v>
      </c>
      <c r="L229" s="2">
        <f>(L$214*L$215 + L$213) - (L$214*L$219)*$A$229</f>
        <v>39.746478403865183</v>
      </c>
      <c r="M229" s="2">
        <f>(M$214*M$215 + M$213) - (M$214*M$219)*$A$229</f>
        <v>39.229951224597983</v>
      </c>
      <c r="N229" s="2">
        <f>(N$214*N$215 + N$213) - (N$214*N$219)*$A$229</f>
        <v>35.819751912084399</v>
      </c>
      <c r="O229" s="2">
        <f>(O$214*O$215 + O$213) - (O$214*O$219)*$A$229</f>
        <v>36.403615452176844</v>
      </c>
    </row>
    <row r="230" spans="1:16" x14ac:dyDescent="0.25">
      <c r="B230" s="4" t="s">
        <v>43</v>
      </c>
      <c r="C230" s="2">
        <f>(C$214*C$216 + C$213) + (C$214*C$220)*$A$229</f>
        <v>93.636007499354506</v>
      </c>
      <c r="D230" s="2">
        <f>(D$214*D$216 + D$213) + (D$214*D$220)*$A$229</f>
        <v>91.864834874653553</v>
      </c>
      <c r="E230" s="2">
        <f>(E$214*E$216 + E$213) + (E$214*E$220)*$A$229</f>
        <v>91.836359979153116</v>
      </c>
      <c r="F230" s="2">
        <f>(F$214*F$216 + F$213) + (F$214*F$220)*$A$229</f>
        <v>90.500037016420848</v>
      </c>
      <c r="G230" s="2">
        <f>(G$214*G$216 + G$213) + (G$214*G$220)*$A$229</f>
        <v>90.999816694742918</v>
      </c>
      <c r="H230" s="2">
        <f>(H$214*H$216 + H$213) + (H$214*H$220)*$A$229</f>
        <v>91.426349007072531</v>
      </c>
      <c r="I230" s="2">
        <f>(I$214*I$216 + I$213) + (I$214*I$220)*$A$229</f>
        <v>90.830428921572633</v>
      </c>
      <c r="J230" s="2">
        <f>(J$214*J$216 + J$213) + (J$214*J$220)*$A$229</f>
        <v>91.145620957844955</v>
      </c>
      <c r="K230" s="2">
        <f>(K$214*K$216 + K$213) + (K$214*K$220)*$A$229</f>
        <v>90.790895577808868</v>
      </c>
      <c r="L230" s="2">
        <f>(L$214*L$216 + L$213) + (L$214*L$220)*$A$229</f>
        <v>91.1219949532871</v>
      </c>
      <c r="M230" s="2">
        <f>(M$214*M$216 + M$213) + (M$214*M$220)*$A$229</f>
        <v>91.320708545159121</v>
      </c>
      <c r="N230" s="2">
        <f>(N$214*N$216 + N$213) + (N$214*N$220)*$A$229</f>
        <v>88.995623005797455</v>
      </c>
      <c r="O230" s="2">
        <f>(O$214*O$216 + O$213) + (O$214*O$220)*$A$229</f>
        <v>90.076010783718957</v>
      </c>
    </row>
    <row r="231" spans="1:16" x14ac:dyDescent="0.25">
      <c r="B231" s="4" t="s">
        <v>44</v>
      </c>
      <c r="C231" s="2">
        <f>(C$214*C$217 + C$213) - (C$214*C$221)*$A$229</f>
        <v>110.99394131254476</v>
      </c>
      <c r="D231" s="2">
        <f>(D$214*D$217 + D$213) - (D$214*D$221)*$A$229</f>
        <v>107.87415691768307</v>
      </c>
      <c r="E231" s="2">
        <f>(E$214*E$217 + E$213) - (E$214*E$221)*$A$229</f>
        <v>107.2486648905182</v>
      </c>
      <c r="F231" s="2">
        <f>(F$214*F$217 + F$213) - (F$214*F$221)*$A$229</f>
        <v>106.22389824770585</v>
      </c>
      <c r="G231" s="2">
        <f>(G$214*G$217 + G$213) - (G$214*G$221)*$A$229</f>
        <v>106.9465594910122</v>
      </c>
      <c r="H231" s="2">
        <f>(H$214*H$217 + H$213) - (H$214*H$221)*$A$229</f>
        <v>107.23698971466095</v>
      </c>
      <c r="I231" s="2">
        <f>(I$214*I$217 + I$213) - (I$214*I$221)*$A$229</f>
        <v>106.53570261824174</v>
      </c>
      <c r="J231" s="2">
        <f>(J$214*J$217 + J$213) - (J$214*J$221)*$A$229</f>
        <v>106.9756106508717</v>
      </c>
      <c r="K231" s="2">
        <f>(K$214*K$217 + K$213) - (K$214*K$221)*$A$229</f>
        <v>106.96706134487695</v>
      </c>
      <c r="L231" s="2">
        <f>(L$214*L$217 + L$213) - (L$214*L$221)*$A$229</f>
        <v>107.47490031634214</v>
      </c>
      <c r="M231" s="2">
        <f>(M$214*M$217 + M$213) - (M$214*M$221)*$A$229</f>
        <v>108.21500649238038</v>
      </c>
      <c r="N231" s="2">
        <f>(N$214*N$217 + N$213) - (N$214*N$221)*$A$229</f>
        <v>106.71864367584358</v>
      </c>
      <c r="O231" s="2">
        <f>(O$214*O$217 + O$213) - (O$214*O$221)*$A$229</f>
        <v>108.18113868450706</v>
      </c>
    </row>
    <row r="232" spans="1:16" x14ac:dyDescent="0.25">
      <c r="B232" s="4" t="s">
        <v>45</v>
      </c>
      <c r="C232" s="2">
        <f>(C$214*C$218 + C$213) + (C$214*C$222)*$A$229</f>
        <v>172.49531433743968</v>
      </c>
      <c r="D232" s="2">
        <f>(D$214*D$218 + D$213) + (D$214*D$222)*$A$229</f>
        <v>167.20064761721986</v>
      </c>
      <c r="E232" s="2">
        <f>(E$214*E$218 + E$213) + (E$214*E$222)*$A$229</f>
        <v>165.60054329682731</v>
      </c>
      <c r="F232" s="2">
        <f>(F$214*F$218 + F$213) + (F$214*F$222)*$A$229</f>
        <v>165.08532495114616</v>
      </c>
      <c r="G232" s="2">
        <f>(G$214*G$218 + G$213) + (G$214*G$222)*$A$229</f>
        <v>166.17124373283121</v>
      </c>
      <c r="H232" s="2">
        <f>(H$214*H$218 + H$213) + (H$214*H$222)*$A$229</f>
        <v>166.23997564915715</v>
      </c>
      <c r="I232" s="2">
        <f>(I$214*I$218 + I$213) + (I$214*I$222)*$A$229</f>
        <v>165.36678766637291</v>
      </c>
      <c r="J232" s="2">
        <f>(J$214*J$218 + J$213) + (J$214*J$222)*$A$229</f>
        <v>166.0101380361499</v>
      </c>
      <c r="K232" s="2">
        <f>(K$214*K$218 + K$213) + (K$214*K$222)*$A$229</f>
        <v>166.5645848098022</v>
      </c>
      <c r="L232" s="2">
        <f>(L$214*L$218 + L$213) + (L$214*L$222)*$A$229</f>
        <v>167.35891124647236</v>
      </c>
      <c r="M232" s="2">
        <f>(M$214*M$218 + M$213) + (M$214*M$222)*$A$229</f>
        <v>168.97270339336586</v>
      </c>
      <c r="N232" s="2">
        <f>(N$214*N$218 + N$213) + (N$214*N$222)*$A$229</f>
        <v>168.8027745421351</v>
      </c>
      <c r="O232" s="2">
        <f>(O$214*O$218 + O$213) + (O$214*O$222)*$A$229</f>
        <v>170.87258651869527</v>
      </c>
    </row>
    <row r="233" spans="1:16" x14ac:dyDescent="0.25">
      <c r="B233" s="4"/>
      <c r="C233" s="2">
        <f>C211/C209</f>
        <v>0.32858030999198029</v>
      </c>
      <c r="D233" s="2">
        <f t="shared" ref="D233:O233" si="116">D209/D211</f>
        <v>3.0260473574642806</v>
      </c>
      <c r="E233" s="2">
        <f t="shared" si="116"/>
        <v>3.071206736958688</v>
      </c>
      <c r="F233" s="2">
        <f t="shared" si="116"/>
        <v>3.1526401814366856</v>
      </c>
      <c r="G233" s="2">
        <f t="shared" si="116"/>
        <v>3.3251402851481715</v>
      </c>
      <c r="H233" s="2">
        <f t="shared" si="116"/>
        <v>3.487080380065946</v>
      </c>
      <c r="I233" s="2">
        <f t="shared" si="116"/>
        <v>3.5203170934374324</v>
      </c>
      <c r="J233" s="2">
        <f t="shared" si="116"/>
        <v>3.7453378724004822</v>
      </c>
      <c r="K233" s="2">
        <f t="shared" si="116"/>
        <v>3.8685567003353212</v>
      </c>
      <c r="L233" s="2">
        <f t="shared" si="116"/>
        <v>4.091240291792964</v>
      </c>
      <c r="M233" s="2">
        <f t="shared" si="116"/>
        <v>4.2315528427313609</v>
      </c>
      <c r="N233" s="2">
        <f t="shared" si="116"/>
        <v>4.6851719592093239</v>
      </c>
      <c r="O233" s="2">
        <f t="shared" si="116"/>
        <v>4.7230978753140613</v>
      </c>
    </row>
  </sheetData>
  <mergeCells count="18">
    <mergeCell ref="AV3:BH3"/>
    <mergeCell ref="AV4:BH4"/>
    <mergeCell ref="BK3:BW3"/>
    <mergeCell ref="BK4:BW4"/>
    <mergeCell ref="BZ3:CL3"/>
    <mergeCell ref="BZ4:CL4"/>
    <mergeCell ref="CO3:DA3"/>
    <mergeCell ref="CO4:DA4"/>
    <mergeCell ref="DD3:DP3"/>
    <mergeCell ref="DD4:DP4"/>
    <mergeCell ref="DS3:EE3"/>
    <mergeCell ref="DS4:EE4"/>
    <mergeCell ref="C3:O3"/>
    <mergeCell ref="R3:AD3"/>
    <mergeCell ref="AG3:AS3"/>
    <mergeCell ref="C4:O4"/>
    <mergeCell ref="R4:AD4"/>
    <mergeCell ref="AG4:AS4"/>
  </mergeCells>
  <conditionalFormatting sqref="AG207:AS20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G232"/>
  <sheetViews>
    <sheetView zoomScale="80" zoomScaleNormal="80" workbookViewId="0">
      <pane xSplit="2" ySplit="5" topLeftCell="C201" activePane="bottomRight" state="frozen"/>
      <selection pane="topRight" activeCell="C1" sqref="C1"/>
      <selection pane="bottomLeft" activeCell="A6" sqref="A6"/>
      <selection pane="bottomRight" activeCell="P207" sqref="P207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63" t="s">
        <v>9</v>
      </c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R3" s="63" t="s">
        <v>10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G3" s="63" t="s">
        <v>18</v>
      </c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V3" s="63" t="s">
        <v>32</v>
      </c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K3" s="63" t="s">
        <v>39</v>
      </c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Z3" s="63" t="s">
        <v>40</v>
      </c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O3" s="63" t="s">
        <v>33</v>
      </c>
      <c r="CP3" s="63"/>
      <c r="CQ3" s="63"/>
      <c r="CR3" s="63"/>
      <c r="CS3" s="63"/>
      <c r="CT3" s="63"/>
      <c r="CU3" s="63"/>
      <c r="CV3" s="63"/>
      <c r="CW3" s="63"/>
      <c r="CX3" s="63"/>
      <c r="CY3" s="63"/>
      <c r="CZ3" s="63"/>
      <c r="DA3" s="63"/>
      <c r="DD3" s="63" t="s">
        <v>34</v>
      </c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S3" s="63" t="s">
        <v>38</v>
      </c>
      <c r="DT3" s="63"/>
      <c r="DU3" s="63"/>
      <c r="DV3" s="63"/>
      <c r="DW3" s="63"/>
      <c r="DX3" s="63"/>
      <c r="DY3" s="63"/>
      <c r="DZ3" s="63"/>
      <c r="EA3" s="63"/>
      <c r="EB3" s="63"/>
      <c r="EC3" s="63"/>
      <c r="ED3" s="63"/>
      <c r="EE3" s="63"/>
    </row>
    <row r="4" spans="1:135" x14ac:dyDescent="0.25">
      <c r="C4" s="64" t="s">
        <v>2</v>
      </c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R4" s="64" t="s">
        <v>2</v>
      </c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G4" s="64" t="s">
        <v>2</v>
      </c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V4" s="64" t="s">
        <v>2</v>
      </c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K4" s="64" t="s">
        <v>2</v>
      </c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Z4" s="64" t="s">
        <v>2</v>
      </c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O4" s="64" t="s">
        <v>2</v>
      </c>
      <c r="CP4" s="64"/>
      <c r="CQ4" s="64"/>
      <c r="CR4" s="64"/>
      <c r="CS4" s="64"/>
      <c r="CT4" s="64"/>
      <c r="CU4" s="64"/>
      <c r="CV4" s="64"/>
      <c r="CW4" s="64"/>
      <c r="CX4" s="64"/>
      <c r="CY4" s="64"/>
      <c r="CZ4" s="64"/>
      <c r="DA4" s="64"/>
      <c r="DD4" s="64" t="s">
        <v>2</v>
      </c>
      <c r="DE4" s="64"/>
      <c r="DF4" s="64"/>
      <c r="DG4" s="64"/>
      <c r="DH4" s="64"/>
      <c r="DI4" s="64"/>
      <c r="DJ4" s="64"/>
      <c r="DK4" s="64"/>
      <c r="DL4" s="64"/>
      <c r="DM4" s="64"/>
      <c r="DN4" s="64"/>
      <c r="DO4" s="64"/>
      <c r="DP4" s="64"/>
      <c r="DS4" s="64" t="s">
        <v>2</v>
      </c>
      <c r="DT4" s="64"/>
      <c r="DU4" s="64"/>
      <c r="DV4" s="64"/>
      <c r="DW4" s="64"/>
      <c r="DX4" s="64"/>
      <c r="DY4" s="64"/>
      <c r="DZ4" s="64"/>
      <c r="EA4" s="64"/>
      <c r="EB4" s="64"/>
      <c r="EC4" s="64"/>
      <c r="ED4" s="64"/>
      <c r="EE4" s="6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87.832999999999998</v>
      </c>
      <c r="D6">
        <v>91.078000000000003</v>
      </c>
      <c r="E6">
        <v>93.156000000000006</v>
      </c>
      <c r="F6">
        <v>91.483999999999995</v>
      </c>
      <c r="G6">
        <v>91.328000000000003</v>
      </c>
      <c r="H6">
        <v>90.5</v>
      </c>
      <c r="I6">
        <v>91.625</v>
      </c>
      <c r="J6">
        <v>91.561999999999998</v>
      </c>
      <c r="K6">
        <v>88.421999999999997</v>
      </c>
      <c r="L6">
        <v>84.733999999999995</v>
      </c>
      <c r="M6">
        <v>78.093999999999994</v>
      </c>
      <c r="N6">
        <v>68.906000000000006</v>
      </c>
      <c r="O6">
        <v>60.640599999999999</v>
      </c>
      <c r="R6" s="5">
        <f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90.070873175543881</v>
      </c>
      <c r="S6" s="5">
        <f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92.740644016557567</v>
      </c>
      <c r="T6" s="5">
        <f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94.386178541853667</v>
      </c>
      <c r="U6" s="5">
        <f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93.537182082762115</v>
      </c>
      <c r="V6" s="5">
        <f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91.940781728943151</v>
      </c>
      <c r="W6" s="5">
        <f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91.819559681179598</v>
      </c>
      <c r="X6" s="5">
        <f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92.763318293068593</v>
      </c>
      <c r="Y6" s="5">
        <f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92.606429310041477</v>
      </c>
      <c r="Z6" s="5">
        <f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89.919812743916665</v>
      </c>
      <c r="AA6" s="5">
        <f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86.938725506668149</v>
      </c>
      <c r="AB6" s="5">
        <f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79.473756994108612</v>
      </c>
      <c r="AC6" s="5">
        <f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69.696553592974041</v>
      </c>
      <c r="AD6" s="5">
        <f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60.448807169102615</v>
      </c>
      <c r="AE6" s="5"/>
      <c r="AG6" s="5">
        <f t="shared" ref="AG6:AS25" si="0">C6-R6</f>
        <v>-2.2378731755438821</v>
      </c>
      <c r="AH6" s="5">
        <f t="shared" si="0"/>
        <v>-1.6626440165575644</v>
      </c>
      <c r="AI6" s="5">
        <f t="shared" si="0"/>
        <v>-1.230178541853661</v>
      </c>
      <c r="AJ6" s="5">
        <f t="shared" si="0"/>
        <v>-2.0531820827621203</v>
      </c>
      <c r="AK6" s="5">
        <f t="shared" si="0"/>
        <v>-0.61278172894314764</v>
      </c>
      <c r="AL6" s="5">
        <f t="shared" si="0"/>
        <v>-1.319559681179598</v>
      </c>
      <c r="AM6" s="5">
        <f t="shared" si="0"/>
        <v>-1.1383182930685933</v>
      </c>
      <c r="AN6" s="5">
        <f t="shared" si="0"/>
        <v>-1.0444293100414797</v>
      </c>
      <c r="AO6" s="5">
        <f t="shared" si="0"/>
        <v>-1.4978127439166684</v>
      </c>
      <c r="AP6" s="5">
        <f t="shared" si="0"/>
        <v>-2.2047255066681544</v>
      </c>
      <c r="AQ6" s="5">
        <f t="shared" si="0"/>
        <v>-1.3797569941086181</v>
      </c>
      <c r="AR6" s="5">
        <f t="shared" si="0"/>
        <v>-0.79055359297403527</v>
      </c>
      <c r="AS6" s="5">
        <f t="shared" si="0"/>
        <v>0.19179283089738419</v>
      </c>
      <c r="AV6" s="2">
        <f t="shared" ref="AV6:AV69" si="1">((1-DS6)*CO6) + (DS6*DD6)</f>
        <v>90.070873175543881</v>
      </c>
      <c r="AW6" s="2">
        <f t="shared" ref="AW6:AW69" si="2">((1-DT6)*CP6) + (DT6*DE6)</f>
        <v>92.740644016557567</v>
      </c>
      <c r="AX6" s="2">
        <f t="shared" ref="AX6:AX69" si="3">((1-DU6)*CQ6) + (DU6*DF6)</f>
        <v>94.386178541853667</v>
      </c>
      <c r="AY6" s="2">
        <f t="shared" ref="AY6:AY69" si="4">((1-DV6)*CR6) + (DV6*DG6)</f>
        <v>93.537182082762115</v>
      </c>
      <c r="AZ6" s="2">
        <f t="shared" ref="AZ6:AZ69" si="5">((1-DW6)*CS6) + (DW6*DH6)</f>
        <v>91.940781728943151</v>
      </c>
      <c r="BA6" s="2">
        <f t="shared" ref="BA6:BA69" si="6">((1-DX6)*CT6) + (DX6*DI6)</f>
        <v>91.819559681179598</v>
      </c>
      <c r="BB6" s="2">
        <f t="shared" ref="BB6:BB69" si="7">((1-DY6)*CU6) + (DY6*DJ6)</f>
        <v>92.763318293068593</v>
      </c>
      <c r="BC6" s="2">
        <f t="shared" ref="BC6:BC69" si="8">((1-DZ6)*CV6) + (DZ6*DK6)</f>
        <v>92.606429310041477</v>
      </c>
      <c r="BD6" s="2">
        <f t="shared" ref="BD6:BD69" si="9">((1-EA6)*CW6) + (EA6*DL6)</f>
        <v>89.919812743916665</v>
      </c>
      <c r="BE6" s="2">
        <f t="shared" ref="BE6:BE69" si="10">((1-EB6)*CX6) + (EB6*DM6)</f>
        <v>86.938725506668149</v>
      </c>
      <c r="BF6" s="2">
        <f t="shared" ref="BF6:BF69" si="11">((1-EC6)*CY6) + (EC6*DN6)</f>
        <v>79.473756994108612</v>
      </c>
      <c r="BG6" s="2">
        <f t="shared" ref="BG6:BG69" si="12">((1-ED6)*CZ6) + (ED6*DO6)</f>
        <v>69.696553592974041</v>
      </c>
      <c r="BH6" s="2">
        <f t="shared" ref="BH6:BH69" si="13">((1-EE6)*DA6) + (EE6*DP6)</f>
        <v>60.448807169102615</v>
      </c>
      <c r="BK6" s="2">
        <f>IF(OR($B6&lt;C$229, AND($B6&gt;C$230, $B6&lt;C$231)), C6, "")</f>
        <v>87.832999999999998</v>
      </c>
      <c r="BL6" s="2">
        <f>IF(OR($B6&lt;D$229, AND($B6&gt;D$230, $B6&lt;D$231)), D6, "")</f>
        <v>91.078000000000003</v>
      </c>
      <c r="BM6" s="2">
        <f>IF(OR($B6&lt;E$229, AND($B6&gt;E$230, $B6&lt;E$231)), E6, "")</f>
        <v>93.156000000000006</v>
      </c>
      <c r="BN6" s="2">
        <f>IF(OR($B6&lt;F$229, AND($B6&gt;F$230, $B6&lt;F$231)), F6, "")</f>
        <v>91.483999999999995</v>
      </c>
      <c r="BO6" s="2">
        <f>IF(OR($B6&lt;G$229, AND($B6&gt;G$230, $B6&lt;G$231)), G6, "")</f>
        <v>91.328000000000003</v>
      </c>
      <c r="BP6" s="2">
        <f>IF(OR($B6&lt;H$229, AND($B6&gt;H$230, $B6&lt;H$231)), H6, "")</f>
        <v>90.5</v>
      </c>
      <c r="BQ6" s="2">
        <f>IF(OR($B6&lt;I$229, AND($B6&gt;I$230, $B6&lt;I$231)), I6, "")</f>
        <v>91.625</v>
      </c>
      <c r="BR6" s="2">
        <f>IF(OR($B6&lt;J$229, AND($B6&gt;J$230, $B6&lt;J$231)), J6, "")</f>
        <v>91.561999999999998</v>
      </c>
      <c r="BS6" s="2">
        <f>IF(OR($B6&lt;K$229, AND($B6&gt;K$230, $B6&lt;K$231)), K6, "")</f>
        <v>88.421999999999997</v>
      </c>
      <c r="BT6" s="2">
        <f>IF(OR($B6&lt;L$229, AND($B6&gt;L$230, $B6&lt;L$231)), L6, "")</f>
        <v>84.733999999999995</v>
      </c>
      <c r="BU6" s="2">
        <f>IF(OR($B6&lt;M$229, AND($B6&gt;M$230, $B6&lt;M$231)), M6, "")</f>
        <v>78.093999999999994</v>
      </c>
      <c r="BV6" s="2">
        <f>IF(OR($B6&lt;N$229, AND($B6&gt;N$230, $B6&lt;N$231)), N6, "")</f>
        <v>68.906000000000006</v>
      </c>
      <c r="BW6" s="2">
        <f>IF(OR($B6&lt;O$229, AND($B6&gt;O$230, $B6&lt;O$231)), O6, "")</f>
        <v>60.640599999999999</v>
      </c>
      <c r="BZ6" s="2" t="str">
        <f>IF(OR(AND($B6&gt;C$230, $B6&lt;C$231), $B6&gt;C$232), C6, "")</f>
        <v/>
      </c>
      <c r="CA6" s="2" t="str">
        <f>IF(OR(AND($B6&gt;D$230, $B6&lt;D$231), $B6&gt;D$232), D6, "")</f>
        <v/>
      </c>
      <c r="CB6" s="2" t="str">
        <f>IF(OR(AND($B6&gt;E$230, $B6&lt;E$231), $B6&gt;E$232), E6, "")</f>
        <v/>
      </c>
      <c r="CC6" s="2" t="str">
        <f>IF(OR(AND($B6&gt;F$230, $B6&lt;F$231), $B6&gt;F$232), F6, "")</f>
        <v/>
      </c>
      <c r="CD6" s="2" t="str">
        <f>IF(OR(AND($B6&gt;G$230, $B6&lt;G$231), $B6&gt;G$232), G6, "")</f>
        <v/>
      </c>
      <c r="CE6" s="2" t="str">
        <f>IF(OR(AND($B6&gt;H$230, $B6&lt;H$231), $B6&gt;H$232), H6, "")</f>
        <v/>
      </c>
      <c r="CF6" s="2" t="str">
        <f>IF(OR(AND($B6&gt;I$230, $B6&lt;I$231), $B6&gt;I$232), I6, "")</f>
        <v/>
      </c>
      <c r="CG6" s="2" t="str">
        <f>IF(OR(AND($B6&gt;J$230, $B6&lt;J$231), $B6&gt;J$232), J6, "")</f>
        <v/>
      </c>
      <c r="CH6" s="2" t="str">
        <f>IF(OR(AND($B6&gt;K$230, $B6&lt;K$231), $B6&gt;K$232), K6, "")</f>
        <v/>
      </c>
      <c r="CI6" s="2" t="str">
        <f>IF(OR(AND($B6&gt;L$230, $B6&lt;L$231), $B6&gt;L$232), L6, "")</f>
        <v/>
      </c>
      <c r="CJ6" s="2" t="str">
        <f>IF(OR(AND($B6&gt;M$230, $B6&lt;M$231), $B6&gt;M$232), M6, "")</f>
        <v/>
      </c>
      <c r="CK6" s="2" t="str">
        <f>IF(OR(AND($B6&gt;N$230, $B6&lt;N$231), $B6&gt;N$232), N6, "")</f>
        <v/>
      </c>
      <c r="CL6" s="2" t="str">
        <f>IF(OR(AND($B6&gt;O$230, $B6&lt;O$231), $B6&gt;O$232), O6, "")</f>
        <v/>
      </c>
      <c r="CO6" s="2">
        <f>BK$207*$B6+BK$209</f>
        <v>90.070047895334127</v>
      </c>
      <c r="CP6" s="2">
        <f>BL$207*$B6+BL$209</f>
        <v>92.74012588211076</v>
      </c>
      <c r="CQ6" s="2">
        <f>BM$207*$B6+BM$209</f>
        <v>94.385796738417838</v>
      </c>
      <c r="CR6" s="2">
        <f>BN$207*$B6+BN$209</f>
        <v>93.536630802066924</v>
      </c>
      <c r="CS6" s="2">
        <f>BO$207*$B6+BO$209</f>
        <v>91.940421828428171</v>
      </c>
      <c r="CT6" s="2">
        <f>BP$207*$B6+BP$209</f>
        <v>91.819141892416297</v>
      </c>
      <c r="CU6" s="2">
        <f>BQ$207*$B6+BQ$209</f>
        <v>92.762531012481645</v>
      </c>
      <c r="CV6" s="2">
        <f>BR$207*$B6+BR$209</f>
        <v>92.605563200378185</v>
      </c>
      <c r="CW6" s="2">
        <f>BS$207*$B6+BS$209</f>
        <v>89.918822290906022</v>
      </c>
      <c r="CX6" s="2">
        <f>BT$207*$B6+BT$209</f>
        <v>86.93801033422632</v>
      </c>
      <c r="CY6" s="2">
        <f>BU$207*$B6+BU$209</f>
        <v>79.472940602512224</v>
      </c>
      <c r="CZ6" s="2">
        <f>BV$207*$B6+BV$209</f>
        <v>69.69589855031289</v>
      </c>
      <c r="DA6" s="2">
        <f>BW$207*$B6+BW$209</f>
        <v>60.448396310770647</v>
      </c>
      <c r="DD6" s="2">
        <f>BZ$207*$B6+BZ$209</f>
        <v>98.323638404699167</v>
      </c>
      <c r="DE6" s="2">
        <f>CA$207*$B6+CA$209</f>
        <v>98.794234773430475</v>
      </c>
      <c r="DF6" s="2">
        <f>CB$207*$B6+CB$209</f>
        <v>98.496371148192509</v>
      </c>
      <c r="DG6" s="2">
        <f>CC$207*$B6+CC$209</f>
        <v>98.654219831125232</v>
      </c>
      <c r="DH6" s="2">
        <f>CD$207*$B6+CD$209</f>
        <v>95.619038585419176</v>
      </c>
      <c r="DI6" s="2">
        <f>CE$207*$B6+CE$209</f>
        <v>95.9628365096615</v>
      </c>
      <c r="DJ6" s="2">
        <f>CF$207*$B6+CF$209</f>
        <v>100.77203567549527</v>
      </c>
      <c r="DK6" s="2">
        <f>CG$207*$B6+CG$209</f>
        <v>102.21968279618102</v>
      </c>
      <c r="DL6" s="2">
        <f>CH$207*$B6+CH$209</f>
        <v>100.27462019354046</v>
      </c>
      <c r="DM6" s="2">
        <f>CI$207*$B6+CI$209</f>
        <v>94.670166381440723</v>
      </c>
      <c r="DN6" s="2">
        <f>CJ$207*$B6+CJ$209</f>
        <v>88.539391094285961</v>
      </c>
      <c r="DO6" s="2">
        <f>CK$207*$B6+CK$209</f>
        <v>77.698763903567439</v>
      </c>
      <c r="DP6" s="2">
        <f>CL$207*$B6+CL$209</f>
        <v>66.612587435347848</v>
      </c>
      <c r="DS6" s="2">
        <f>POWER(10,($B6-C$227)/C$228)/(1+POWER(10,($B6-C$227)/C$228))</f>
        <v>9.9990447650309314E-5</v>
      </c>
      <c r="DT6" s="2">
        <f>POWER(10,($B6-D$227)/D$228)/(1+POWER(10,($B6-D$227)/D$228))</f>
        <v>8.5583932517857241E-5</v>
      </c>
      <c r="DU6" s="2">
        <f>POWER(10,($B6-E$227)/E$228)/(1+POWER(10,($B6-E$227)/E$228))</f>
        <v>9.2883231820918959E-5</v>
      </c>
      <c r="DV6" s="2">
        <f>POWER(10,($B6-F$227)/F$228)/(1+POWER(10,($B6-F$227)/F$228))</f>
        <v>1.0772273663579629E-4</v>
      </c>
      <c r="DW6" s="2">
        <f>POWER(10,($B6-G$227)/G$228)/(1+POWER(10,($B6-G$227)/G$228))</f>
        <v>9.7835827633174438E-5</v>
      </c>
      <c r="DX6" s="2">
        <f>POWER(10,($B6-H$227)/H$228)/(1+POWER(10,($B6-H$227)/H$228))</f>
        <v>1.0082518184562548E-4</v>
      </c>
      <c r="DY6" s="2">
        <f>POWER(10,($B6-I$227)/I$228)/(1+POWER(10,($B6-I$227)/I$228))</f>
        <v>9.8293292789793809E-5</v>
      </c>
      <c r="DZ6" s="2">
        <f>POWER(10,($B6-J$227)/J$228)/(1+POWER(10,($B6-J$227)/J$228))</f>
        <v>9.0087257045853169E-5</v>
      </c>
      <c r="EA6" s="2">
        <f>POWER(10,($B6-K$227)/K$228)/(1+POWER(10,($B6-K$227)/K$228))</f>
        <v>9.5642365751177381E-5</v>
      </c>
      <c r="EB6" s="2">
        <f>POWER(10,($B6-L$227)/L$228)/(1+POWER(10,($B6-L$227)/L$228))</f>
        <v>9.2493275802551489E-5</v>
      </c>
      <c r="EC6" s="2">
        <f>POWER(10,($B6-M$227)/M$228)/(1+POWER(10,($B6-M$227)/M$228))</f>
        <v>9.0045337712425905E-5</v>
      </c>
      <c r="ED6" s="2">
        <f>POWER(10,($B6-N$227)/N$228)/(1+POWER(10,($B6-N$227)/N$228))</f>
        <v>8.1851016135654539E-5</v>
      </c>
      <c r="EE6" s="2">
        <f>POWER(10,($B6-O$227)/O$228)/(1+POWER(10,($B6-O$227)/O$228))</f>
        <v>6.6652432357145052E-5</v>
      </c>
    </row>
    <row r="7" spans="1:135" x14ac:dyDescent="0.25">
      <c r="B7" s="2">
        <v>1</v>
      </c>
      <c r="C7">
        <v>89.379000000000005</v>
      </c>
      <c r="D7">
        <v>92.266000000000005</v>
      </c>
      <c r="E7">
        <v>93.828000000000003</v>
      </c>
      <c r="F7">
        <v>92.031000000000006</v>
      </c>
      <c r="G7">
        <v>89.578000000000003</v>
      </c>
      <c r="H7">
        <v>90.796999999999997</v>
      </c>
      <c r="I7">
        <v>92.718999999999994</v>
      </c>
      <c r="J7">
        <v>90.593999999999994</v>
      </c>
      <c r="K7">
        <v>88.078000000000003</v>
      </c>
      <c r="L7">
        <v>85.75</v>
      </c>
      <c r="M7">
        <v>77.391000000000005</v>
      </c>
      <c r="N7">
        <v>68.858999999999995</v>
      </c>
      <c r="O7">
        <v>60.468800000000002</v>
      </c>
      <c r="R7" s="5">
        <f>AV7+(C$209*_xlfn.NORM.DIST($B7,C$214*C$215+C$213,C$219*C$214,FALSE))+(C$211*_xlfn.NORM.DIST($B7,C$214*C$216+C$213,C$220*C$214,FALSE))+(C$210*_xlfn.NORM.DIST($B7,C$214*C$217+C$213,C$221*C$214,FALSE))+(C$212*_xlfn.NORM.DIST($B7,C$214*C$218+C$213,C$222*C$214,FALSE))</f>
        <v>90.084878353809032</v>
      </c>
      <c r="S7" s="5">
        <f>AW7+(D$209*_xlfn.NORM.DIST($B7,D$214*D$215+D$213,D$219*D$214,FALSE))+(D$211*_xlfn.NORM.DIST($B7,D$214*D$216+D$213,D$220*D$214,FALSE))+(D$210*_xlfn.NORM.DIST($B7,D$214*D$217+D$213,D$221*D$214,FALSE))+(D$212*_xlfn.NORM.DIST($B7,D$214*D$218+D$213,D$222*D$214,FALSE))</f>
        <v>92.747509140011388</v>
      </c>
      <c r="T7" s="5">
        <f>AX7+(E$209*_xlfn.NORM.DIST($B7,E$214*E$215+E$213,E$219*E$214,FALSE))+(E$211*_xlfn.NORM.DIST($B7,E$214*E$216+E$213,E$220*E$214,FALSE))+(E$210*_xlfn.NORM.DIST($B7,E$214*E$217+E$213,E$221*E$214,FALSE))+(E$212*_xlfn.NORM.DIST($B7,E$214*E$218+E$213,E$222*E$214,FALSE))</f>
        <v>94.382261316874519</v>
      </c>
      <c r="U7" s="5">
        <f>AY7+(F$209*_xlfn.NORM.DIST($B7,F$214*F$215+F$213,F$219*F$214,FALSE))+(F$211*_xlfn.NORM.DIST($B7,F$214*F$216+F$213,F$220*F$214,FALSE))+(F$210*_xlfn.NORM.DIST($B7,F$214*F$217+F$213,F$221*F$214,FALSE))+(F$212*_xlfn.NORM.DIST($B7,F$214*F$218+F$213,F$222*F$214,FALSE))</f>
        <v>93.543028809582708</v>
      </c>
      <c r="V7" s="5">
        <f>AZ7+(G$209*_xlfn.NORM.DIST($B7,G$214*G$215+G$213,G$219*G$214,FALSE))+(G$211*_xlfn.NORM.DIST($B7,G$214*G$216+G$213,G$220*G$214,FALSE))+(G$210*_xlfn.NORM.DIST($B7,G$214*G$217+G$213,G$221*G$214,FALSE))+(G$212*_xlfn.NORM.DIST($B7,G$214*G$218+G$213,G$222*G$214,FALSE))</f>
        <v>91.954522069877981</v>
      </c>
      <c r="W7" s="5">
        <f>BA7+(H$209*_xlfn.NORM.DIST($B7,H$214*H$215+H$213,H$219*H$214,FALSE))+(H$211*_xlfn.NORM.DIST($B7,H$214*H$216+H$213,H$220*H$214,FALSE))+(H$210*_xlfn.NORM.DIST($B7,H$214*H$217+H$213,H$221*H$214,FALSE))+(H$212*_xlfn.NORM.DIST($B7,H$214*H$218+H$213,H$222*H$214,FALSE))</f>
        <v>91.852432589232265</v>
      </c>
      <c r="X7" s="5">
        <f>BB7+(I$209*_xlfn.NORM.DIST($B7,I$214*I$215+I$213,I$219*I$214,FALSE))+(I$211*_xlfn.NORM.DIST($B7,I$214*I$216+I$213,I$220*I$214,FALSE))+(I$210*_xlfn.NORM.DIST($B7,I$214*I$217+I$213,I$221*I$214,FALSE))+(I$212*_xlfn.NORM.DIST($B7,I$214*I$218+I$213,I$222*I$214,FALSE))</f>
        <v>92.812051194424797</v>
      </c>
      <c r="Y7" s="5">
        <f>BC7+(J$209*_xlfn.NORM.DIST($B7,J$214*J$215+J$213,J$219*J$214,FALSE))+(J$211*_xlfn.NORM.DIST($B7,J$214*J$216+J$213,J$220*J$214,FALSE))+(J$210*_xlfn.NORM.DIST($B7,J$214*J$217+J$213,J$221*J$214,FALSE))+(J$212*_xlfn.NORM.DIST($B7,J$214*J$218+J$213,J$222*J$214,FALSE))</f>
        <v>92.658102848145859</v>
      </c>
      <c r="Z7" s="5">
        <f>BD7+(K$209*_xlfn.NORM.DIST($B7,K$214*K$215+K$213,K$219*K$214,FALSE))+(K$211*_xlfn.NORM.DIST($B7,K$214*K$216+K$213,K$220*K$214,FALSE))+(K$210*_xlfn.NORM.DIST($B7,K$214*K$217+K$213,K$221*K$214,FALSE))+(K$212*_xlfn.NORM.DIST($B7,K$214*K$218+K$213,K$222*K$214,FALSE))</f>
        <v>89.970763067390266</v>
      </c>
      <c r="AA7" s="5">
        <f>BE7+(L$209*_xlfn.NORM.DIST($B7,L$214*L$215+L$213,L$219*L$214,FALSE))+(L$211*_xlfn.NORM.DIST($B7,L$214*L$216+L$213,L$220*L$214,FALSE))+(L$210*_xlfn.NORM.DIST($B7,L$214*L$217+L$213,L$221*L$214,FALSE))+(L$212*_xlfn.NORM.DIST($B7,L$214*L$218+L$213,L$222*L$214,FALSE))</f>
        <v>86.970644784122996</v>
      </c>
      <c r="AB7" s="5">
        <f>BF7+(M$209*_xlfn.NORM.DIST($B7,M$214*M$215+M$213,M$219*M$214,FALSE))+(M$211*_xlfn.NORM.DIST($B7,M$214*M$216+M$213,M$220*M$214,FALSE))+(M$210*_xlfn.NORM.DIST($B7,M$214*M$217+M$213,M$221*M$214,FALSE))+(M$212*_xlfn.NORM.DIST($B7,M$214*M$218+M$213,M$222*M$214,FALSE))</f>
        <v>79.517269161446634</v>
      </c>
      <c r="AC7" s="5">
        <f>BG7+(N$209*_xlfn.NORM.DIST($B7,N$214*N$215+N$213,N$219*N$214,FALSE))+(N$211*_xlfn.NORM.DIST($B7,N$214*N$216+N$213,N$220*N$214,FALSE))+(N$210*_xlfn.NORM.DIST($B7,N$214*N$217+N$213,N$221*N$214,FALSE))+(N$212*_xlfn.NORM.DIST($B7,N$214*N$218+N$213,N$222*N$214,FALSE))</f>
        <v>69.741749917271889</v>
      </c>
      <c r="AD7" s="5">
        <f>BH7+(O$209*_xlfn.NORM.DIST($B7,O$214*O$215+O$213,O$219*O$214,FALSE))+(O$211*_xlfn.NORM.DIST($B7,O$214*O$216+O$213,O$220*O$214,FALSE))+(O$210*_xlfn.NORM.DIST($B7,O$214*O$217+O$213,O$221*O$214,FALSE))+(O$212*_xlfn.NORM.DIST($B7,O$214*O$218+O$213,O$222*O$214,FALSE))</f>
        <v>60.482304974636783</v>
      </c>
      <c r="AE7" s="5"/>
      <c r="AG7" s="5">
        <f t="shared" si="0"/>
        <v>-0.70587835380902675</v>
      </c>
      <c r="AH7" s="5">
        <f t="shared" si="0"/>
        <v>-0.4815091400113829</v>
      </c>
      <c r="AI7" s="5">
        <f t="shared" si="0"/>
        <v>-0.5542613168745163</v>
      </c>
      <c r="AJ7" s="5">
        <f t="shared" si="0"/>
        <v>-1.5120288095827021</v>
      </c>
      <c r="AK7" s="5">
        <f t="shared" si="0"/>
        <v>-2.3765220698779785</v>
      </c>
      <c r="AL7" s="5">
        <f t="shared" si="0"/>
        <v>-1.055432589232268</v>
      </c>
      <c r="AM7" s="5">
        <f t="shared" si="0"/>
        <v>-9.3051194424802475E-2</v>
      </c>
      <c r="AN7" s="5">
        <f t="shared" si="0"/>
        <v>-2.0641028481458648</v>
      </c>
      <c r="AO7" s="5">
        <f t="shared" si="0"/>
        <v>-1.8927630673902627</v>
      </c>
      <c r="AP7" s="5">
        <f t="shared" si="0"/>
        <v>-1.2206447841229959</v>
      </c>
      <c r="AQ7" s="5">
        <f t="shared" si="0"/>
        <v>-2.1262691614466291</v>
      </c>
      <c r="AR7" s="5">
        <f t="shared" si="0"/>
        <v>-0.88274991727189445</v>
      </c>
      <c r="AS7" s="5">
        <f t="shared" si="0"/>
        <v>-1.3504974636781242E-2</v>
      </c>
      <c r="AV7" s="2">
        <f t="shared" si="1"/>
        <v>90.084878353809032</v>
      </c>
      <c r="AW7" s="2">
        <f t="shared" si="2"/>
        <v>92.747509140011388</v>
      </c>
      <c r="AX7" s="2">
        <f t="shared" si="3"/>
        <v>94.382261316874519</v>
      </c>
      <c r="AY7" s="2">
        <f t="shared" si="4"/>
        <v>93.543028809582708</v>
      </c>
      <c r="AZ7" s="2">
        <f t="shared" si="5"/>
        <v>91.954522069877981</v>
      </c>
      <c r="BA7" s="2">
        <f t="shared" si="6"/>
        <v>91.852432589232265</v>
      </c>
      <c r="BB7" s="2">
        <f t="shared" si="7"/>
        <v>92.812051194424797</v>
      </c>
      <c r="BC7" s="2">
        <f t="shared" si="8"/>
        <v>92.658102848145859</v>
      </c>
      <c r="BD7" s="2">
        <f t="shared" si="9"/>
        <v>89.970763067390266</v>
      </c>
      <c r="BE7" s="2">
        <f t="shared" si="10"/>
        <v>86.970644784122996</v>
      </c>
      <c r="BF7" s="2">
        <f t="shared" si="11"/>
        <v>79.517269161446634</v>
      </c>
      <c r="BG7" s="2">
        <f t="shared" si="12"/>
        <v>69.741749917271889</v>
      </c>
      <c r="BH7" s="2">
        <f t="shared" si="13"/>
        <v>60.482304974636783</v>
      </c>
      <c r="BK7" s="2">
        <f>IF(OR($B7&lt;C$229, AND($B7&gt;C$230, $B7&lt;C$231)), C7, "")</f>
        <v>89.379000000000005</v>
      </c>
      <c r="BL7" s="2">
        <f>IF(OR($B7&lt;D$229, AND($B7&gt;D$230, $B7&lt;D$231)), D7, "")</f>
        <v>92.266000000000005</v>
      </c>
      <c r="BM7" s="2">
        <f>IF(OR($B7&lt;E$229, AND($B7&gt;E$230, $B7&lt;E$231)), E7, "")</f>
        <v>93.828000000000003</v>
      </c>
      <c r="BN7" s="2">
        <f>IF(OR($B7&lt;F$229, AND($B7&gt;F$230, $B7&lt;F$231)), F7, "")</f>
        <v>92.031000000000006</v>
      </c>
      <c r="BO7" s="2">
        <f>IF(OR($B7&lt;G$229, AND($B7&gt;G$230, $B7&lt;G$231)), G7, "")</f>
        <v>89.578000000000003</v>
      </c>
      <c r="BP7" s="2">
        <f>IF(OR($B7&lt;H$229, AND($B7&gt;H$230, $B7&lt;H$231)), H7, "")</f>
        <v>90.796999999999997</v>
      </c>
      <c r="BQ7" s="2">
        <f>IF(OR($B7&lt;I$229, AND($B7&gt;I$230, $B7&lt;I$231)), I7, "")</f>
        <v>92.718999999999994</v>
      </c>
      <c r="BR7" s="2">
        <f>IF(OR($B7&lt;J$229, AND($B7&gt;J$230, $B7&lt;J$231)), J7, "")</f>
        <v>90.593999999999994</v>
      </c>
      <c r="BS7" s="2">
        <f>IF(OR($B7&lt;K$229, AND($B7&gt;K$230, $B7&lt;K$231)), K7, "")</f>
        <v>88.078000000000003</v>
      </c>
      <c r="BT7" s="2">
        <f>IF(OR($B7&lt;L$229, AND($B7&gt;L$230, $B7&lt;L$231)), L7, "")</f>
        <v>85.75</v>
      </c>
      <c r="BU7" s="2">
        <f>IF(OR($B7&lt;M$229, AND($B7&gt;M$230, $B7&lt;M$231)), M7, "")</f>
        <v>77.391000000000005</v>
      </c>
      <c r="BV7" s="2">
        <f>IF(OR($B7&lt;N$229, AND($B7&gt;N$230, $B7&lt;N$231)), N7, "")</f>
        <v>68.858999999999995</v>
      </c>
      <c r="BW7" s="2">
        <f>IF(OR($B7&lt;O$229, AND($B7&gt;O$230, $B7&lt;O$231)), O7, "")</f>
        <v>60.468800000000002</v>
      </c>
      <c r="BZ7" s="2" t="str">
        <f>IF(OR(AND($B7&gt;C$230, $B7&lt;C$231), $B7&gt;C$232), C7, "")</f>
        <v/>
      </c>
      <c r="CA7" s="2" t="str">
        <f>IF(OR(AND($B7&gt;D$230, $B7&lt;D$231), $B7&gt;D$232), D7, "")</f>
        <v/>
      </c>
      <c r="CB7" s="2" t="str">
        <f>IF(OR(AND($B7&gt;E$230, $B7&lt;E$231), $B7&gt;E$232), E7, "")</f>
        <v/>
      </c>
      <c r="CC7" s="2" t="str">
        <f>IF(OR(AND($B7&gt;F$230, $B7&lt;F$231), $B7&gt;F$232), F7, "")</f>
        <v/>
      </c>
      <c r="CD7" s="2" t="str">
        <f>IF(OR(AND($B7&gt;G$230, $B7&lt;G$231), $B7&gt;G$232), G7, "")</f>
        <v/>
      </c>
      <c r="CE7" s="2" t="str">
        <f>IF(OR(AND($B7&gt;H$230, $B7&lt;H$231), $B7&gt;H$232), H7, "")</f>
        <v/>
      </c>
      <c r="CF7" s="2" t="str">
        <f>IF(OR(AND($B7&gt;I$230, $B7&lt;I$231), $B7&gt;I$232), I7, "")</f>
        <v/>
      </c>
      <c r="CG7" s="2" t="str">
        <f>IF(OR(AND($B7&gt;J$230, $B7&lt;J$231), $B7&gt;J$232), J7, "")</f>
        <v/>
      </c>
      <c r="CH7" s="2" t="str">
        <f>IF(OR(AND($B7&gt;K$230, $B7&lt;K$231), $B7&gt;K$232), K7, "")</f>
        <v/>
      </c>
      <c r="CI7" s="2" t="str">
        <f>IF(OR(AND($B7&gt;L$230, $B7&lt;L$231), $B7&gt;L$232), L7, "")</f>
        <v/>
      </c>
      <c r="CJ7" s="2" t="str">
        <f>IF(OR(AND($B7&gt;M$230, $B7&lt;M$231), $B7&gt;M$232), M7, "")</f>
        <v/>
      </c>
      <c r="CK7" s="2" t="str">
        <f>IF(OR(AND($B7&gt;N$230, $B7&lt;N$231), $B7&gt;N$232), N7, "")</f>
        <v/>
      </c>
      <c r="CL7" s="2" t="str">
        <f>IF(OR(AND($B7&gt;O$230, $B7&lt;O$231), $B7&gt;O$232), O7, "")</f>
        <v/>
      </c>
      <c r="CO7" s="2">
        <f>BK$207*$B7+BK$209</f>
        <v>90.083983574865485</v>
      </c>
      <c r="CP7" s="2">
        <f>BL$207*$B7+BL$209</f>
        <v>92.746947550331726</v>
      </c>
      <c r="CQ7" s="2">
        <f>BM$207*$B7+BM$209</f>
        <v>94.381847516253288</v>
      </c>
      <c r="CR7" s="2">
        <f>BN$207*$B7+BN$209</f>
        <v>93.542431382460848</v>
      </c>
      <c r="CS7" s="2">
        <f>BO$207*$B7+BO$209</f>
        <v>91.9541321874772</v>
      </c>
      <c r="CT7" s="2">
        <f>BP$207*$B7+BP$209</f>
        <v>91.851980089741033</v>
      </c>
      <c r="CU7" s="2">
        <f>BQ$207*$B7+BQ$209</f>
        <v>92.811197504152375</v>
      </c>
      <c r="CV7" s="2">
        <f>BR$207*$B7+BR$209</f>
        <v>92.657163749966685</v>
      </c>
      <c r="CW7" s="2">
        <f>BS$207*$B7+BS$209</f>
        <v>89.969689081235416</v>
      </c>
      <c r="CX7" s="2">
        <f>BT$207*$B7+BT$209</f>
        <v>86.96986954274584</v>
      </c>
      <c r="CY7" s="2">
        <f>BU$207*$B7+BU$209</f>
        <v>79.516383826061684</v>
      </c>
      <c r="CZ7" s="2">
        <f>BV$207*$B7+BV$209</f>
        <v>69.741039282425618</v>
      </c>
      <c r="DA7" s="2">
        <f>BW$207*$B7+BW$209</f>
        <v>60.481859188824281</v>
      </c>
      <c r="DD7" s="2">
        <f>BZ$207*$B7+BZ$209</f>
        <v>98.245322851329036</v>
      </c>
      <c r="DE7" s="2">
        <f>CA$207*$B7+CA$209</f>
        <v>98.731483304773079</v>
      </c>
      <c r="DF7" s="2">
        <f>CB$207*$B7+CB$209</f>
        <v>98.444949395688155</v>
      </c>
      <c r="DG7" s="2">
        <f>CC$207*$B7+CC$209</f>
        <v>98.600469179714523</v>
      </c>
      <c r="DH7" s="2">
        <f>CD$207*$B7+CD$209</f>
        <v>95.588591469883895</v>
      </c>
      <c r="DI7" s="2">
        <f>CE$207*$B7+CE$209</f>
        <v>95.945089049374843</v>
      </c>
      <c r="DJ7" s="2">
        <f>CF$207*$B7+CF$209</f>
        <v>100.73220760715813</v>
      </c>
      <c r="DK7" s="2">
        <f>CG$207*$B7+CG$209</f>
        <v>102.1643370247844</v>
      </c>
      <c r="DL7" s="2">
        <f>CH$207*$B7+CH$209</f>
        <v>100.2109252214067</v>
      </c>
      <c r="DM7" s="2">
        <f>CI$207*$B7+CI$209</f>
        <v>94.614045210439258</v>
      </c>
      <c r="DN7" s="2">
        <f>CJ$207*$B7+CJ$209</f>
        <v>88.483449779442154</v>
      </c>
      <c r="DO7" s="2">
        <f>CK$207*$B7+CK$209</f>
        <v>77.659228099473495</v>
      </c>
      <c r="DP7" s="2">
        <f>CL$207*$B7+CL$209</f>
        <v>66.581623189182324</v>
      </c>
      <c r="DS7" s="2">
        <f>POWER(10,($B7-C$227)/C$228)/(1+POWER(10,($B7-C$227)/C$228))</f>
        <v>1.0963628802107095E-4</v>
      </c>
      <c r="DT7" s="2">
        <f>POWER(10,($B7-D$227)/D$228)/(1+POWER(10,($B7-D$227)/D$228))</f>
        <v>9.3840141109530103E-5</v>
      </c>
      <c r="DU7" s="2">
        <f>POWER(10,($B7-E$227)/E$228)/(1+POWER(10,($B7-E$227)/E$228))</f>
        <v>1.0184352583806881E-4</v>
      </c>
      <c r="DV7" s="2">
        <f>POWER(10,($B7-F$227)/F$228)/(1+POWER(10,($B7-F$227)/F$228))</f>
        <v>1.1811440439938522E-4</v>
      </c>
      <c r="DW7" s="2">
        <f>POWER(10,($B7-G$227)/G$228)/(1+POWER(10,($B7-G$227)/G$228))</f>
        <v>1.072738392410374E-4</v>
      </c>
      <c r="DX7" s="2">
        <f>POWER(10,($B7-H$227)/H$228)/(1+POWER(10,($B7-H$227)/H$228))</f>
        <v>1.1055153813336677E-4</v>
      </c>
      <c r="DY7" s="2">
        <f>POWER(10,($B7-I$227)/I$228)/(1+POWER(10,($B7-I$227)/I$228))</f>
        <v>1.0777543031952234E-4</v>
      </c>
      <c r="DZ7" s="2">
        <f>POWER(10,($B7-J$227)/J$228)/(1+POWER(10,($B7-J$227)/J$228))</f>
        <v>9.8777854577742209E-5</v>
      </c>
      <c r="EA7" s="2">
        <f>POWER(10,($B7-K$227)/K$228)/(1+POWER(10,($B7-K$227)/K$228))</f>
        <v>1.048688010070366E-4</v>
      </c>
      <c r="EB7" s="2">
        <f>POWER(10,($B7-L$227)/L$228)/(1+POWER(10,($B7-L$227)/L$228))</f>
        <v>1.0141595521351956E-4</v>
      </c>
      <c r="EC7" s="2">
        <f>POWER(10,($B7-M$227)/M$228)/(1+POWER(10,($B7-M$227)/M$228))</f>
        <v>9.8731891741427866E-5</v>
      </c>
      <c r="ED7" s="2">
        <f>POWER(10,($B7-N$227)/N$228)/(1+POWER(10,($B7-N$227)/N$228))</f>
        <v>8.9747145806202866E-5</v>
      </c>
      <c r="EE7" s="2">
        <f>POWER(10,($B7-O$227)/O$228)/(1+POWER(10,($B7-O$227)/O$228))</f>
        <v>7.3082468842231439E-5</v>
      </c>
    </row>
    <row r="8" spans="1:135" x14ac:dyDescent="0.25">
      <c r="B8" s="2">
        <v>2</v>
      </c>
      <c r="C8">
        <v>88.015000000000001</v>
      </c>
      <c r="D8">
        <v>92.125</v>
      </c>
      <c r="E8">
        <v>93.75</v>
      </c>
      <c r="F8">
        <v>91.983999999999995</v>
      </c>
      <c r="G8">
        <v>91.531000000000006</v>
      </c>
      <c r="H8">
        <v>91.468999999999994</v>
      </c>
      <c r="I8">
        <v>91.391000000000005</v>
      </c>
      <c r="J8">
        <v>90.453000000000003</v>
      </c>
      <c r="K8">
        <v>88.906000000000006</v>
      </c>
      <c r="L8">
        <v>84.358999999999995</v>
      </c>
      <c r="M8">
        <v>79.266000000000005</v>
      </c>
      <c r="N8">
        <v>69.046999999999997</v>
      </c>
      <c r="O8">
        <v>60.718800000000002</v>
      </c>
      <c r="R8" s="5">
        <f>AV8+(C$209*_xlfn.NORM.DIST($B8,C$214*C$215+C$213,C$219*C$214,FALSE))+(C$211*_xlfn.NORM.DIST($B8,C$214*C$216+C$213,C$220*C$214,FALSE))+(C$210*_xlfn.NORM.DIST($B8,C$214*C$217+C$213,C$221*C$214,FALSE))+(C$212*_xlfn.NORM.DIST($B8,C$214*C$218+C$213,C$222*C$214,FALSE))</f>
        <v>90.098889259867349</v>
      </c>
      <c r="S8" s="5">
        <f>AW8+(D$209*_xlfn.NORM.DIST($B8,D$214*D$215+D$213,D$219*D$214,FALSE))+(D$211*_xlfn.NORM.DIST($B8,D$214*D$216+D$213,D$220*D$214,FALSE))+(D$210*_xlfn.NORM.DIST($B8,D$214*D$217+D$213,D$221*D$214,FALSE))+(D$212*_xlfn.NORM.DIST($B8,D$214*D$218+D$213,D$222*D$214,FALSE))</f>
        <v>92.754377825246308</v>
      </c>
      <c r="T8" s="5">
        <f>AX8+(E$209*_xlfn.NORM.DIST($B8,E$214*E$215+E$213,E$219*E$214,FALSE))+(E$211*_xlfn.NORM.DIST($B8,E$214*E$216+E$213,E$220*E$214,FALSE))+(E$210*_xlfn.NORM.DIST($B8,E$214*E$217+E$213,E$221*E$214,FALSE))+(E$212*_xlfn.NORM.DIST($B8,E$214*E$218+E$213,E$222*E$214,FALSE))</f>
        <v>94.378346711821706</v>
      </c>
      <c r="U8" s="5">
        <f>AY8+(F$209*_xlfn.NORM.DIST($B8,F$214*F$215+F$213,F$219*F$214,FALSE))+(F$211*_xlfn.NORM.DIST($B8,F$214*F$216+F$213,F$220*F$214,FALSE))+(F$210*_xlfn.NORM.DIST($B8,F$214*F$217+F$213,F$221*F$214,FALSE))+(F$212*_xlfn.NORM.DIST($B8,F$214*F$218+F$213,F$222*F$214,FALSE))</f>
        <v>93.548879308818613</v>
      </c>
      <c r="V8" s="5">
        <f>AZ8+(G$209*_xlfn.NORM.DIST($B8,G$214*G$215+G$213,G$219*G$214,FALSE))+(G$211*_xlfn.NORM.DIST($B8,G$214*G$216+G$213,G$220*G$214,FALSE))+(G$210*_xlfn.NORM.DIST($B8,G$214*G$217+G$213,G$221*G$214,FALSE))+(G$212*_xlfn.NORM.DIST($B8,G$214*G$218+G$213,G$222*G$214,FALSE))</f>
        <v>91.968264845753708</v>
      </c>
      <c r="W8" s="5">
        <f>BA8+(H$209*_xlfn.NORM.DIST($B8,H$214*H$215+H$213,H$219*H$214,FALSE))+(H$211*_xlfn.NORM.DIST($B8,H$214*H$216+H$213,H$220*H$214,FALSE))+(H$210*_xlfn.NORM.DIST($B8,H$214*H$217+H$213,H$221*H$214,FALSE))+(H$212*_xlfn.NORM.DIST($B8,H$214*H$218+H$213,H$222*H$214,FALSE))</f>
        <v>91.885308305805822</v>
      </c>
      <c r="X8" s="5">
        <f>BB8+(I$209*_xlfn.NORM.DIST($B8,I$214*I$215+I$213,I$219*I$214,FALSE))+(I$211*_xlfn.NORM.DIST($B8,I$214*I$216+I$213,I$220*I$214,FALSE))+(I$210*_xlfn.NORM.DIST($B8,I$214*I$217+I$213,I$221*I$214,FALSE))+(I$212*_xlfn.NORM.DIST($B8,I$214*I$218+I$213,I$222*I$214,FALSE))</f>
        <v>92.860789581264982</v>
      </c>
      <c r="Y8" s="5">
        <f>BC8+(J$209*_xlfn.NORM.DIST($B8,J$214*J$215+J$213,J$219*J$214,FALSE))+(J$211*_xlfn.NORM.DIST($B8,J$214*J$216+J$213,J$220*J$214,FALSE))+(J$210*_xlfn.NORM.DIST($B8,J$214*J$217+J$213,J$221*J$214,FALSE))+(J$212*_xlfn.NORM.DIST($B8,J$214*J$218+J$213,J$222*J$214,FALSE))</f>
        <v>92.709782407413343</v>
      </c>
      <c r="Z8" s="5">
        <f>BD8+(K$209*_xlfn.NORM.DIST($B8,K$214*K$215+K$213,K$219*K$214,FALSE))+(K$211*_xlfn.NORM.DIST($B8,K$214*K$216+K$213,K$220*K$214,FALSE))+(K$210*_xlfn.NORM.DIST($B8,K$214*K$217+K$213,K$221*K$214,FALSE))+(K$212*_xlfn.NORM.DIST($B8,K$214*K$218+K$213,K$222*K$214,FALSE))</f>
        <v>90.021720289146174</v>
      </c>
      <c r="AA8" s="5">
        <f>BE8+(L$209*_xlfn.NORM.DIST($B8,L$214*L$215+L$213,L$219*L$214,FALSE))+(L$211*_xlfn.NORM.DIST($B8,L$214*L$216+L$213,L$220*L$214,FALSE))+(L$210*_xlfn.NORM.DIST($B8,L$214*L$217+L$213,L$221*L$214,FALSE))+(L$212*_xlfn.NORM.DIST($B8,L$214*L$218+L$213,L$222*L$214,FALSE))</f>
        <v>87.002568994858919</v>
      </c>
      <c r="AB8" s="5">
        <f>BF8+(M$209*_xlfn.NORM.DIST($B8,M$214*M$215+M$213,M$219*M$214,FALSE))+(M$211*_xlfn.NORM.DIST($B8,M$214*M$216+M$213,M$220*M$214,FALSE))+(M$210*_xlfn.NORM.DIST($B8,M$214*M$217+M$213,M$221*M$214,FALSE))+(M$212*_xlfn.NORM.DIST($B8,M$214*M$218+M$213,M$222*M$214,FALSE))</f>
        <v>79.560787032304319</v>
      </c>
      <c r="AC8" s="5">
        <f>BG8+(N$209*_xlfn.NORM.DIST($B8,N$214*N$215+N$213,N$219*N$214,FALSE))+(N$211*_xlfn.NORM.DIST($B8,N$214*N$216+N$213,N$220*N$214,FALSE))+(N$210*_xlfn.NORM.DIST($B8,N$214*N$217+N$213,N$221*N$214,FALSE))+(N$212*_xlfn.NORM.DIST($B8,N$214*N$218+N$213,N$222*N$214,FALSE))</f>
        <v>69.786950870816824</v>
      </c>
      <c r="AD8" s="5">
        <f>BH8+(O$209*_xlfn.NORM.DIST($B8,O$214*O$215+O$213,O$219*O$214,FALSE))+(O$211*_xlfn.NORM.DIST($B8,O$214*O$216+O$213,O$220*O$214,FALSE))+(O$210*_xlfn.NORM.DIST($B8,O$214*O$217+O$213,O$221*O$214,FALSE))+(O$212*_xlfn.NORM.DIST($B8,O$214*O$218+O$213,O$222*O$214,FALSE))</f>
        <v>60.515805695131235</v>
      </c>
      <c r="AE8" s="5"/>
      <c r="AG8" s="5">
        <f t="shared" si="0"/>
        <v>-2.0838892598673482</v>
      </c>
      <c r="AH8" s="5">
        <f t="shared" si="0"/>
        <v>-0.62937782524630848</v>
      </c>
      <c r="AI8" s="5">
        <f t="shared" si="0"/>
        <v>-0.62834671182170609</v>
      </c>
      <c r="AJ8" s="5">
        <f t="shared" si="0"/>
        <v>-1.5648793088186181</v>
      </c>
      <c r="AK8" s="5">
        <f t="shared" si="0"/>
        <v>-0.4372648457537025</v>
      </c>
      <c r="AL8" s="5">
        <f t="shared" si="0"/>
        <v>-0.41630830580582767</v>
      </c>
      <c r="AM8" s="5">
        <f t="shared" si="0"/>
        <v>-1.4697895812649762</v>
      </c>
      <c r="AN8" s="5">
        <f t="shared" si="0"/>
        <v>-2.2567824074133398</v>
      </c>
      <c r="AO8" s="5">
        <f t="shared" si="0"/>
        <v>-1.1157202891461679</v>
      </c>
      <c r="AP8" s="5">
        <f t="shared" si="0"/>
        <v>-2.6435689948589243</v>
      </c>
      <c r="AQ8" s="5">
        <f t="shared" si="0"/>
        <v>-0.29478703230431336</v>
      </c>
      <c r="AR8" s="5">
        <f t="shared" si="0"/>
        <v>-0.73995087081682698</v>
      </c>
      <c r="AS8" s="5">
        <f t="shared" si="0"/>
        <v>0.20299430486876702</v>
      </c>
      <c r="AV8" s="2">
        <f t="shared" si="1"/>
        <v>90.098889259867349</v>
      </c>
      <c r="AW8" s="2">
        <f t="shared" si="2"/>
        <v>92.754377825246308</v>
      </c>
      <c r="AX8" s="2">
        <f t="shared" si="3"/>
        <v>94.378346711821706</v>
      </c>
      <c r="AY8" s="2">
        <f t="shared" si="4"/>
        <v>93.548879308818613</v>
      </c>
      <c r="AZ8" s="2">
        <f t="shared" si="5"/>
        <v>91.968264845753708</v>
      </c>
      <c r="BA8" s="2">
        <f t="shared" si="6"/>
        <v>91.885308305805822</v>
      </c>
      <c r="BB8" s="2">
        <f t="shared" si="7"/>
        <v>92.860789581264982</v>
      </c>
      <c r="BC8" s="2">
        <f t="shared" si="8"/>
        <v>92.709782407413343</v>
      </c>
      <c r="BD8" s="2">
        <f t="shared" si="9"/>
        <v>90.021720289146174</v>
      </c>
      <c r="BE8" s="2">
        <f t="shared" si="10"/>
        <v>87.002568994858919</v>
      </c>
      <c r="BF8" s="2">
        <f t="shared" si="11"/>
        <v>79.560787032304319</v>
      </c>
      <c r="BG8" s="2">
        <f t="shared" si="12"/>
        <v>69.786950870816824</v>
      </c>
      <c r="BH8" s="2">
        <f t="shared" si="13"/>
        <v>60.515805695131235</v>
      </c>
      <c r="BK8" s="2">
        <f>IF(OR($B8&lt;C$229, AND($B8&gt;C$230, $B8&lt;C$231)), C8, "")</f>
        <v>88.015000000000001</v>
      </c>
      <c r="BL8" s="2">
        <f>IF(OR($B8&lt;D$229, AND($B8&gt;D$230, $B8&lt;D$231)), D8, "")</f>
        <v>92.125</v>
      </c>
      <c r="BM8" s="2">
        <f>IF(OR($B8&lt;E$229, AND($B8&gt;E$230, $B8&lt;E$231)), E8, "")</f>
        <v>93.75</v>
      </c>
      <c r="BN8" s="2">
        <f>IF(OR($B8&lt;F$229, AND($B8&gt;F$230, $B8&lt;F$231)), F8, "")</f>
        <v>91.983999999999995</v>
      </c>
      <c r="BO8" s="2">
        <f>IF(OR($B8&lt;G$229, AND($B8&gt;G$230, $B8&lt;G$231)), G8, "")</f>
        <v>91.531000000000006</v>
      </c>
      <c r="BP8" s="2">
        <f>IF(OR($B8&lt;H$229, AND($B8&gt;H$230, $B8&lt;H$231)), H8, "")</f>
        <v>91.468999999999994</v>
      </c>
      <c r="BQ8" s="2">
        <f>IF(OR($B8&lt;I$229, AND($B8&gt;I$230, $B8&lt;I$231)), I8, "")</f>
        <v>91.391000000000005</v>
      </c>
      <c r="BR8" s="2">
        <f>IF(OR($B8&lt;J$229, AND($B8&gt;J$230, $B8&lt;J$231)), J8, "")</f>
        <v>90.453000000000003</v>
      </c>
      <c r="BS8" s="2">
        <f>IF(OR($B8&lt;K$229, AND($B8&gt;K$230, $B8&lt;K$231)), K8, "")</f>
        <v>88.906000000000006</v>
      </c>
      <c r="BT8" s="2">
        <f>IF(OR($B8&lt;L$229, AND($B8&gt;L$230, $B8&lt;L$231)), L8, "")</f>
        <v>84.358999999999995</v>
      </c>
      <c r="BU8" s="2">
        <f>IF(OR($B8&lt;M$229, AND($B8&gt;M$230, $B8&lt;M$231)), M8, "")</f>
        <v>79.266000000000005</v>
      </c>
      <c r="BV8" s="2">
        <f>IF(OR($B8&lt;N$229, AND($B8&gt;N$230, $B8&lt;N$231)), N8, "")</f>
        <v>69.046999999999997</v>
      </c>
      <c r="BW8" s="2">
        <f>IF(OR($B8&lt;O$229, AND($B8&gt;O$230, $B8&lt;O$231)), O8, "")</f>
        <v>60.718800000000002</v>
      </c>
      <c r="BZ8" s="2" t="str">
        <f>IF(OR(AND($B8&gt;C$230, $B8&lt;C$231), $B8&gt;C$232), C8, "")</f>
        <v/>
      </c>
      <c r="CA8" s="2" t="str">
        <f>IF(OR(AND($B8&gt;D$230, $B8&lt;D$231), $B8&gt;D$232), D8, "")</f>
        <v/>
      </c>
      <c r="CB8" s="2" t="str">
        <f>IF(OR(AND($B8&gt;E$230, $B8&lt;E$231), $B8&gt;E$232), E8, "")</f>
        <v/>
      </c>
      <c r="CC8" s="2" t="str">
        <f>IF(OR(AND($B8&gt;F$230, $B8&lt;F$231), $B8&gt;F$232), F8, "")</f>
        <v/>
      </c>
      <c r="CD8" s="2" t="str">
        <f>IF(OR(AND($B8&gt;G$230, $B8&lt;G$231), $B8&gt;G$232), G8, "")</f>
        <v/>
      </c>
      <c r="CE8" s="2" t="str">
        <f>IF(OR(AND($B8&gt;H$230, $B8&lt;H$231), $B8&gt;H$232), H8, "")</f>
        <v/>
      </c>
      <c r="CF8" s="2" t="str">
        <f>IF(OR(AND($B8&gt;I$230, $B8&lt;I$231), $B8&gt;I$232), I8, "")</f>
        <v/>
      </c>
      <c r="CG8" s="2" t="str">
        <f>IF(OR(AND($B8&gt;J$230, $B8&lt;J$231), $B8&gt;J$232), J8, "")</f>
        <v/>
      </c>
      <c r="CH8" s="2" t="str">
        <f>IF(OR(AND($B8&gt;K$230, $B8&lt;K$231), $B8&gt;K$232), K8, "")</f>
        <v/>
      </c>
      <c r="CI8" s="2" t="str">
        <f>IF(OR(AND($B8&gt;L$230, $B8&lt;L$231), $B8&gt;L$232), L8, "")</f>
        <v/>
      </c>
      <c r="CJ8" s="2" t="str">
        <f>IF(OR(AND($B8&gt;M$230, $B8&lt;M$231), $B8&gt;M$232), M8, "")</f>
        <v/>
      </c>
      <c r="CK8" s="2" t="str">
        <f>IF(OR(AND($B8&gt;N$230, $B8&lt;N$231), $B8&gt;N$232), N8, "")</f>
        <v/>
      </c>
      <c r="CL8" s="2" t="str">
        <f>IF(OR(AND($B8&gt;O$230, $B8&lt;O$231), $B8&gt;O$232), O8, "")</f>
        <v/>
      </c>
      <c r="CO8" s="2">
        <f>BK$207*$B8+BK$209</f>
        <v>90.097919254396828</v>
      </c>
      <c r="CP8" s="2">
        <f>BL$207*$B8+BL$209</f>
        <v>92.753769218552705</v>
      </c>
      <c r="CQ8" s="2">
        <f>BM$207*$B8+BM$209</f>
        <v>94.377898294088723</v>
      </c>
      <c r="CR8" s="2">
        <f>BN$207*$B8+BN$209</f>
        <v>93.548231962854757</v>
      </c>
      <c r="CS8" s="2">
        <f>BO$207*$B8+BO$209</f>
        <v>91.967842546526242</v>
      </c>
      <c r="CT8" s="2">
        <f>BP$207*$B8+BP$209</f>
        <v>91.884818287065784</v>
      </c>
      <c r="CU8" s="2">
        <f>BQ$207*$B8+BQ$209</f>
        <v>92.859863995823105</v>
      </c>
      <c r="CV8" s="2">
        <f>BR$207*$B8+BR$209</f>
        <v>92.708764299555185</v>
      </c>
      <c r="CW8" s="2">
        <f>BS$207*$B8+BS$209</f>
        <v>90.020555871564824</v>
      </c>
      <c r="CX8" s="2">
        <f>BT$207*$B8+BT$209</f>
        <v>87.001728751265375</v>
      </c>
      <c r="CY8" s="2">
        <f>BU$207*$B8+BU$209</f>
        <v>79.559827049611144</v>
      </c>
      <c r="CZ8" s="2">
        <f>BV$207*$B8+BV$209</f>
        <v>69.786180014538346</v>
      </c>
      <c r="DA8" s="2">
        <f>BW$207*$B8+BW$209</f>
        <v>60.515322066877914</v>
      </c>
      <c r="DD8" s="2">
        <f>BZ$207*$B8+BZ$209</f>
        <v>98.167007297958889</v>
      </c>
      <c r="DE8" s="2">
        <f>CA$207*$B8+CA$209</f>
        <v>98.668731836115697</v>
      </c>
      <c r="DF8" s="2">
        <f>CB$207*$B8+CB$209</f>
        <v>98.393527643183802</v>
      </c>
      <c r="DG8" s="2">
        <f>CC$207*$B8+CC$209</f>
        <v>98.546718528303813</v>
      </c>
      <c r="DH8" s="2">
        <f>CD$207*$B8+CD$209</f>
        <v>95.558144354348613</v>
      </c>
      <c r="DI8" s="2">
        <f>CE$207*$B8+CE$209</f>
        <v>95.927341589088186</v>
      </c>
      <c r="DJ8" s="2">
        <f>CF$207*$B8+CF$209</f>
        <v>100.69237953882099</v>
      </c>
      <c r="DK8" s="2">
        <f>CG$207*$B8+CG$209</f>
        <v>102.1089912533878</v>
      </c>
      <c r="DL8" s="2">
        <f>CH$207*$B8+CH$209</f>
        <v>100.14723024927292</v>
      </c>
      <c r="DM8" s="2">
        <f>CI$207*$B8+CI$209</f>
        <v>94.557924039437793</v>
      </c>
      <c r="DN8" s="2">
        <f>CJ$207*$B8+CJ$209</f>
        <v>88.427508464598333</v>
      </c>
      <c r="DO8" s="2">
        <f>CK$207*$B8+CK$209</f>
        <v>77.619692295379551</v>
      </c>
      <c r="DP8" s="2">
        <f>CL$207*$B8+CL$209</f>
        <v>66.550658943016799</v>
      </c>
      <c r="DS8" s="2">
        <f>POWER(10,($B8-C$227)/C$228)/(1+POWER(10,($B8-C$227)/C$228))</f>
        <v>1.2021252777180759E-4</v>
      </c>
      <c r="DT8" s="2">
        <f>POWER(10,($B8-D$227)/D$228)/(1+POWER(10,($B8-D$227)/D$228))</f>
        <v>1.0289273710737038E-4</v>
      </c>
      <c r="DU8" s="2">
        <f>POWER(10,($B8-E$227)/E$228)/(1+POWER(10,($B8-E$227)/E$228))</f>
        <v>1.1166810828472688E-4</v>
      </c>
      <c r="DV8" s="2">
        <f>POWER(10,($B8-F$227)/F$228)/(1+POWER(10,($B8-F$227)/F$228))</f>
        <v>1.2950839326604396E-4</v>
      </c>
      <c r="DW8" s="2">
        <f>POWER(10,($B8-G$227)/G$228)/(1+POWER(10,($B8-G$227)/G$228))</f>
        <v>1.1762220840314631E-4</v>
      </c>
      <c r="DX8" s="2">
        <f>POWER(10,($B8-H$227)/H$228)/(1+POWER(10,($B8-H$227)/H$228))</f>
        <v>1.2121605824552108E-4</v>
      </c>
      <c r="DY8" s="2">
        <f>POWER(10,($B8-I$227)/I$228)/(1+POWER(10,($B8-I$227)/I$228))</f>
        <v>1.1817218067344E-4</v>
      </c>
      <c r="DZ8" s="2">
        <f>POWER(10,($B8-J$227)/J$228)/(1+POWER(10,($B8-J$227)/J$228))</f>
        <v>1.0830673165297507E-4</v>
      </c>
      <c r="EA8" s="2">
        <f>POWER(10,($B8-K$227)/K$228)/(1+POWER(10,($B8-K$227)/K$228))</f>
        <v>1.1498519039116469E-4</v>
      </c>
      <c r="EB8" s="2">
        <f>POWER(10,($B8-L$227)/L$228)/(1+POWER(10,($B8-L$227)/L$228))</f>
        <v>1.1119929561110976E-4</v>
      </c>
      <c r="EC8" s="2">
        <f>POWER(10,($B8-M$227)/M$228)/(1+POWER(10,($B8-M$227)/M$228))</f>
        <v>1.082563353654487E-4</v>
      </c>
      <c r="ED8" s="2">
        <f>POWER(10,($B8-N$227)/N$228)/(1+POWER(10,($B8-N$227)/N$228))</f>
        <v>9.8404936489396286E-5</v>
      </c>
      <c r="EE8" s="2">
        <f>POWER(10,($B8-O$227)/O$228)/(1+POWER(10,($B8-O$227)/O$228))</f>
        <v>8.0132768600505884E-5</v>
      </c>
    </row>
    <row r="9" spans="1:135" x14ac:dyDescent="0.25">
      <c r="B9" s="2">
        <v>3</v>
      </c>
      <c r="C9">
        <v>89.03</v>
      </c>
      <c r="D9">
        <v>90.391000000000005</v>
      </c>
      <c r="E9">
        <v>94.656000000000006</v>
      </c>
      <c r="F9">
        <v>92.468999999999994</v>
      </c>
      <c r="G9">
        <v>90.843999999999994</v>
      </c>
      <c r="H9">
        <v>90.641000000000005</v>
      </c>
      <c r="I9">
        <v>93.108999999999995</v>
      </c>
      <c r="J9">
        <v>91.203000000000003</v>
      </c>
      <c r="K9">
        <v>88.811999999999998</v>
      </c>
      <c r="L9">
        <v>83.796999999999997</v>
      </c>
      <c r="M9">
        <v>78.266000000000005</v>
      </c>
      <c r="N9">
        <v>69.781000000000006</v>
      </c>
      <c r="O9">
        <v>59.921900000000001</v>
      </c>
      <c r="R9" s="5">
        <f>AV9+(C$209*_xlfn.NORM.DIST($B9,C$214*C$215+C$213,C$219*C$214,FALSE))+(C$211*_xlfn.NORM.DIST($B9,C$214*C$216+C$213,C$220*C$214,FALSE))+(C$210*_xlfn.NORM.DIST($B9,C$214*C$217+C$213,C$221*C$214,FALSE))+(C$212*_xlfn.NORM.DIST($B9,C$214*C$218+C$213,C$222*C$214,FALSE))</f>
        <v>90.112906351909189</v>
      </c>
      <c r="S9" s="5">
        <f>AW9+(D$209*_xlfn.NORM.DIST($B9,D$214*D$215+D$213,D$219*D$214,FALSE))+(D$211*_xlfn.NORM.DIST($B9,D$214*D$216+D$213,D$220*D$214,FALSE))+(D$210*_xlfn.NORM.DIST($B9,D$214*D$217+D$213,D$221*D$214,FALSE))+(D$212*_xlfn.NORM.DIST($B9,D$214*D$218+D$213,D$222*D$214,FALSE))</f>
        <v>92.761250354980319</v>
      </c>
      <c r="T9" s="5">
        <f>AX9+(E$209*_xlfn.NORM.DIST($B9,E$214*E$215+E$213,E$219*E$214,FALSE))+(E$211*_xlfn.NORM.DIST($B9,E$214*E$216+E$213,E$220*E$214,FALSE))+(E$210*_xlfn.NORM.DIST($B9,E$214*E$217+E$213,E$221*E$214,FALSE))+(E$212*_xlfn.NORM.DIST($B9,E$214*E$218+E$213,E$222*E$214,FALSE))</f>
        <v>94.374434934341934</v>
      </c>
      <c r="U9" s="5">
        <f>AY9+(F$209*_xlfn.NORM.DIST($B9,F$214*F$215+F$213,F$219*F$214,FALSE))+(F$211*_xlfn.NORM.DIST($B9,F$214*F$216+F$213,F$220*F$214,FALSE))+(F$210*_xlfn.NORM.DIST($B9,F$214*F$217+F$213,F$221*F$214,FALSE))+(F$212*_xlfn.NORM.DIST($B9,F$214*F$218+F$213,F$222*F$214,FALSE))</f>
        <v>93.554733878759123</v>
      </c>
      <c r="V9" s="5">
        <f>AZ9+(G$209*_xlfn.NORM.DIST($B9,G$214*G$215+G$213,G$219*G$214,FALSE))+(G$211*_xlfn.NORM.DIST($B9,G$214*G$216+G$213,G$220*G$214,FALSE))+(G$210*_xlfn.NORM.DIST($B9,G$214*G$217+G$213,G$221*G$214,FALSE))+(G$212*_xlfn.NORM.DIST($B9,G$214*G$218+G$213,G$222*G$214,FALSE))</f>
        <v>91.982010247282773</v>
      </c>
      <c r="W9" s="5">
        <f>BA9+(H$209*_xlfn.NORM.DIST($B9,H$214*H$215+H$213,H$219*H$214,FALSE))+(H$211*_xlfn.NORM.DIST($B9,H$214*H$216+H$213,H$220*H$214,FALSE))+(H$210*_xlfn.NORM.DIST($B9,H$214*H$217+H$213,H$221*H$214,FALSE))+(H$212*_xlfn.NORM.DIST($B9,H$214*H$218+H$213,H$222*H$214,FALSE))</f>
        <v>91.918187049671417</v>
      </c>
      <c r="X9" s="5">
        <f>BB9+(I$209*_xlfn.NORM.DIST($B9,I$214*I$215+I$213,I$219*I$214,FALSE))+(I$211*_xlfn.NORM.DIST($B9,I$214*I$216+I$213,I$220*I$214,FALSE))+(I$210*_xlfn.NORM.DIST($B9,I$214*I$217+I$213,I$221*I$214,FALSE))+(I$212*_xlfn.NORM.DIST($B9,I$214*I$218+I$213,I$222*I$214,FALSE))</f>
        <v>92.909533893784584</v>
      </c>
      <c r="Y9" s="5">
        <f>BC9+(J$209*_xlfn.NORM.DIST($B9,J$214*J$215+J$213,J$219*J$214,FALSE))+(J$211*_xlfn.NORM.DIST($B9,J$214*J$216+J$213,J$220*J$214,FALSE))+(J$210*_xlfn.NORM.DIST($B9,J$214*J$217+J$213,J$221*J$214,FALSE))+(J$212*_xlfn.NORM.DIST($B9,J$214*J$218+J$213,J$222*J$214,FALSE))</f>
        <v>92.761468470165426</v>
      </c>
      <c r="Z9" s="5">
        <f>BD9+(K$209*_xlfn.NORM.DIST($B9,K$214*K$215+K$213,K$219*K$214,FALSE))+(K$211*_xlfn.NORM.DIST($B9,K$214*K$216+K$213,K$220*K$214,FALSE))+(K$210*_xlfn.NORM.DIST($B9,K$214*K$217+K$213,K$221*K$214,FALSE))+(K$212*_xlfn.NORM.DIST($B9,K$214*K$218+K$213,K$222*K$214,FALSE))</f>
        <v>90.072684962575678</v>
      </c>
      <c r="AA9" s="5">
        <f>BE9+(L$209*_xlfn.NORM.DIST($B9,L$214*L$215+L$213,L$219*L$214,FALSE))+(L$211*_xlfn.NORM.DIST($B9,L$214*L$216+L$213,L$220*L$214,FALSE))+(L$210*_xlfn.NORM.DIST($B9,L$214*L$217+L$213,L$221*L$214,FALSE))+(L$212*_xlfn.NORM.DIST($B9,L$214*L$218+L$213,L$222*L$214,FALSE))</f>
        <v>87.034498531558981</v>
      </c>
      <c r="AB9" s="5">
        <f>BF9+(M$209*_xlfn.NORM.DIST($B9,M$214*M$215+M$213,M$219*M$214,FALSE))+(M$211*_xlfn.NORM.DIST($B9,M$214*M$216+M$213,M$220*M$214,FALSE))+(M$210*_xlfn.NORM.DIST($B9,M$214*M$217+M$213,M$221*M$214,FALSE))+(M$212*_xlfn.NORM.DIST($B9,M$214*M$218+M$213,M$222*M$214,FALSE))</f>
        <v>79.604311065366502</v>
      </c>
      <c r="AC9" s="5">
        <f>BG9+(N$209*_xlfn.NORM.DIST($B9,N$214*N$215+N$213,N$219*N$214,FALSE))+(N$211*_xlfn.NORM.DIST($B9,N$214*N$216+N$213,N$220*N$214,FALSE))+(N$210*_xlfn.NORM.DIST($B9,N$214*N$217+N$213,N$221*N$214,FALSE))+(N$212*_xlfn.NORM.DIST($B9,N$214*N$218+N$213,N$222*N$214,FALSE))</f>
        <v>69.832156829312723</v>
      </c>
      <c r="AD9" s="5">
        <f>BH9+(O$209*_xlfn.NORM.DIST($B9,O$214*O$215+O$213,O$219*O$214,FALSE))+(O$211*_xlfn.NORM.DIST($B9,O$214*O$216+O$213,O$220*O$214,FALSE))+(O$210*_xlfn.NORM.DIST($B9,O$214*O$217+O$213,O$221*O$214,FALSE))+(O$212*_xlfn.NORM.DIST($B9,O$214*O$218+O$213,O$222*O$214,FALSE))</f>
        <v>60.549309567896337</v>
      </c>
      <c r="AE9" s="5"/>
      <c r="AG9" s="5">
        <f t="shared" si="0"/>
        <v>-1.0829063519091875</v>
      </c>
      <c r="AH9" s="5">
        <f t="shared" si="0"/>
        <v>-2.370250354980314</v>
      </c>
      <c r="AI9" s="5">
        <f t="shared" si="0"/>
        <v>0.28156506565807149</v>
      </c>
      <c r="AJ9" s="5">
        <f t="shared" si="0"/>
        <v>-1.0857338787591289</v>
      </c>
      <c r="AK9" s="5">
        <f t="shared" si="0"/>
        <v>-1.1380102472827787</v>
      </c>
      <c r="AL9" s="5">
        <f t="shared" si="0"/>
        <v>-1.2771870496714115</v>
      </c>
      <c r="AM9" s="5">
        <f t="shared" si="0"/>
        <v>0.19946610621541083</v>
      </c>
      <c r="AN9" s="5">
        <f t="shared" si="0"/>
        <v>-1.5584684701654226</v>
      </c>
      <c r="AO9" s="5">
        <f t="shared" si="0"/>
        <v>-1.2606849625756809</v>
      </c>
      <c r="AP9" s="5">
        <f t="shared" si="0"/>
        <v>-3.2374985315589839</v>
      </c>
      <c r="AQ9" s="5">
        <f t="shared" si="0"/>
        <v>-1.3383110653664971</v>
      </c>
      <c r="AR9" s="5">
        <f t="shared" si="0"/>
        <v>-5.1156829312716923E-2</v>
      </c>
      <c r="AS9" s="5">
        <f t="shared" si="0"/>
        <v>-0.62740956789633628</v>
      </c>
      <c r="AV9" s="2">
        <f t="shared" si="1"/>
        <v>90.112906351909189</v>
      </c>
      <c r="AW9" s="2">
        <f t="shared" si="2"/>
        <v>92.761250354980319</v>
      </c>
      <c r="AX9" s="2">
        <f t="shared" si="3"/>
        <v>94.374434934341934</v>
      </c>
      <c r="AY9" s="2">
        <f t="shared" si="4"/>
        <v>93.554733878759123</v>
      </c>
      <c r="AZ9" s="2">
        <f t="shared" si="5"/>
        <v>91.982010247282773</v>
      </c>
      <c r="BA9" s="2">
        <f t="shared" si="6"/>
        <v>91.918187049671417</v>
      </c>
      <c r="BB9" s="2">
        <f t="shared" si="7"/>
        <v>92.909533893784584</v>
      </c>
      <c r="BC9" s="2">
        <f t="shared" si="8"/>
        <v>92.761468470165426</v>
      </c>
      <c r="BD9" s="2">
        <f t="shared" si="9"/>
        <v>90.072684962575678</v>
      </c>
      <c r="BE9" s="2">
        <f t="shared" si="10"/>
        <v>87.034498531558981</v>
      </c>
      <c r="BF9" s="2">
        <f t="shared" si="11"/>
        <v>79.604311065366502</v>
      </c>
      <c r="BG9" s="2">
        <f t="shared" si="12"/>
        <v>69.832156829312723</v>
      </c>
      <c r="BH9" s="2">
        <f t="shared" si="13"/>
        <v>60.549309567896337</v>
      </c>
      <c r="BK9" s="2">
        <f>IF(OR($B9&lt;C$229, AND($B9&gt;C$230, $B9&lt;C$231)), C9, "")</f>
        <v>89.03</v>
      </c>
      <c r="BL9" s="2">
        <f>IF(OR($B9&lt;D$229, AND($B9&gt;D$230, $B9&lt;D$231)), D9, "")</f>
        <v>90.391000000000005</v>
      </c>
      <c r="BM9" s="2">
        <f>IF(OR($B9&lt;E$229, AND($B9&gt;E$230, $B9&lt;E$231)), E9, "")</f>
        <v>94.656000000000006</v>
      </c>
      <c r="BN9" s="2">
        <f>IF(OR($B9&lt;F$229, AND($B9&gt;F$230, $B9&lt;F$231)), F9, "")</f>
        <v>92.468999999999994</v>
      </c>
      <c r="BO9" s="2">
        <f>IF(OR($B9&lt;G$229, AND($B9&gt;G$230, $B9&lt;G$231)), G9, "")</f>
        <v>90.843999999999994</v>
      </c>
      <c r="BP9" s="2">
        <f>IF(OR($B9&lt;H$229, AND($B9&gt;H$230, $B9&lt;H$231)), H9, "")</f>
        <v>90.641000000000005</v>
      </c>
      <c r="BQ9" s="2">
        <f>IF(OR($B9&lt;I$229, AND($B9&gt;I$230, $B9&lt;I$231)), I9, "")</f>
        <v>93.108999999999995</v>
      </c>
      <c r="BR9" s="2">
        <f>IF(OR($B9&lt;J$229, AND($B9&gt;J$230, $B9&lt;J$231)), J9, "")</f>
        <v>91.203000000000003</v>
      </c>
      <c r="BS9" s="2">
        <f>IF(OR($B9&lt;K$229, AND($B9&gt;K$230, $B9&lt;K$231)), K9, "")</f>
        <v>88.811999999999998</v>
      </c>
      <c r="BT9" s="2">
        <f>IF(OR($B9&lt;L$229, AND($B9&gt;L$230, $B9&lt;L$231)), L9, "")</f>
        <v>83.796999999999997</v>
      </c>
      <c r="BU9" s="2">
        <f>IF(OR($B9&lt;M$229, AND($B9&gt;M$230, $B9&lt;M$231)), M9, "")</f>
        <v>78.266000000000005</v>
      </c>
      <c r="BV9" s="2">
        <f>IF(OR($B9&lt;N$229, AND($B9&gt;N$230, $B9&lt;N$231)), N9, "")</f>
        <v>69.781000000000006</v>
      </c>
      <c r="BW9" s="2">
        <f>IF(OR($B9&lt;O$229, AND($B9&gt;O$230, $B9&lt;O$231)), O9, "")</f>
        <v>59.921900000000001</v>
      </c>
      <c r="BZ9" s="2" t="str">
        <f>IF(OR(AND($B9&gt;C$230, $B9&lt;C$231), $B9&gt;C$232), C9, "")</f>
        <v/>
      </c>
      <c r="CA9" s="2" t="str">
        <f>IF(OR(AND($B9&gt;D$230, $B9&lt;D$231), $B9&gt;D$232), D9, "")</f>
        <v/>
      </c>
      <c r="CB9" s="2" t="str">
        <f>IF(OR(AND($B9&gt;E$230, $B9&lt;E$231), $B9&gt;E$232), E9, "")</f>
        <v/>
      </c>
      <c r="CC9" s="2" t="str">
        <f>IF(OR(AND($B9&gt;F$230, $B9&lt;F$231), $B9&gt;F$232), F9, "")</f>
        <v/>
      </c>
      <c r="CD9" s="2" t="str">
        <f>IF(OR(AND($B9&gt;G$230, $B9&lt;G$231), $B9&gt;G$232), G9, "")</f>
        <v/>
      </c>
      <c r="CE9" s="2" t="str">
        <f>IF(OR(AND($B9&gt;H$230, $B9&lt;H$231), $B9&gt;H$232), H9, "")</f>
        <v/>
      </c>
      <c r="CF9" s="2" t="str">
        <f>IF(OR(AND($B9&gt;I$230, $B9&lt;I$231), $B9&gt;I$232), I9, "")</f>
        <v/>
      </c>
      <c r="CG9" s="2" t="str">
        <f>IF(OR(AND($B9&gt;J$230, $B9&lt;J$231), $B9&gt;J$232), J9, "")</f>
        <v/>
      </c>
      <c r="CH9" s="2" t="str">
        <f>IF(OR(AND($B9&gt;K$230, $B9&lt;K$231), $B9&gt;K$232), K9, "")</f>
        <v/>
      </c>
      <c r="CI9" s="2" t="str">
        <f>IF(OR(AND($B9&gt;L$230, $B9&lt;L$231), $B9&gt;L$232), L9, "")</f>
        <v/>
      </c>
      <c r="CJ9" s="2" t="str">
        <f>IF(OR(AND($B9&gt;M$230, $B9&lt;M$231), $B9&gt;M$232), M9, "")</f>
        <v/>
      </c>
      <c r="CK9" s="2" t="str">
        <f>IF(OR(AND($B9&gt;N$230, $B9&lt;N$231), $B9&gt;N$232), N9, "")</f>
        <v/>
      </c>
      <c r="CL9" s="2" t="str">
        <f>IF(OR(AND($B9&gt;O$230, $B9&lt;O$231), $B9&gt;O$232), O9, "")</f>
        <v/>
      </c>
      <c r="CO9" s="2">
        <f>BK$207*$B9+BK$209</f>
        <v>90.111854933928186</v>
      </c>
      <c r="CP9" s="2">
        <f>BL$207*$B9+BL$209</f>
        <v>92.76059088677367</v>
      </c>
      <c r="CQ9" s="2">
        <f>BM$207*$B9+BM$209</f>
        <v>94.373949071924173</v>
      </c>
      <c r="CR9" s="2">
        <f>BN$207*$B9+BN$209</f>
        <v>93.554032543248681</v>
      </c>
      <c r="CS9" s="2">
        <f>BO$207*$B9+BO$209</f>
        <v>91.981552905575271</v>
      </c>
      <c r="CT9" s="2">
        <f>BP$207*$B9+BP$209</f>
        <v>91.91765648439052</v>
      </c>
      <c r="CU9" s="2">
        <f>BQ$207*$B9+BQ$209</f>
        <v>92.908530487493834</v>
      </c>
      <c r="CV9" s="2">
        <f>BR$207*$B9+BR$209</f>
        <v>92.760364849143684</v>
      </c>
      <c r="CW9" s="2">
        <f>BS$207*$B9+BS$209</f>
        <v>90.071422661894218</v>
      </c>
      <c r="CX9" s="2">
        <f>BT$207*$B9+BT$209</f>
        <v>87.033587959784896</v>
      </c>
      <c r="CY9" s="2">
        <f>BU$207*$B9+BU$209</f>
        <v>79.603270273160589</v>
      </c>
      <c r="CZ9" s="2">
        <f>BV$207*$B9+BV$209</f>
        <v>69.831320746651059</v>
      </c>
      <c r="DA9" s="2">
        <f>BW$207*$B9+BW$209</f>
        <v>60.548784944931548</v>
      </c>
      <c r="DD9" s="2">
        <f>BZ$207*$B9+BZ$209</f>
        <v>98.088691744588758</v>
      </c>
      <c r="DE9" s="2">
        <f>CA$207*$B9+CA$209</f>
        <v>98.605980367458301</v>
      </c>
      <c r="DF9" s="2">
        <f>CB$207*$B9+CB$209</f>
        <v>98.342105890679449</v>
      </c>
      <c r="DG9" s="2">
        <f>CC$207*$B9+CC$209</f>
        <v>98.492967876893118</v>
      </c>
      <c r="DH9" s="2">
        <f>CD$207*$B9+CD$209</f>
        <v>95.527697238813332</v>
      </c>
      <c r="DI9" s="2">
        <f>CE$207*$B9+CE$209</f>
        <v>95.90959412880153</v>
      </c>
      <c r="DJ9" s="2">
        <f>CF$207*$B9+CF$209</f>
        <v>100.65255147048386</v>
      </c>
      <c r="DK9" s="2">
        <f>CG$207*$B9+CG$209</f>
        <v>102.05364548199118</v>
      </c>
      <c r="DL9" s="2">
        <f>CH$207*$B9+CH$209</f>
        <v>100.08353527713916</v>
      </c>
      <c r="DM9" s="2">
        <f>CI$207*$B9+CI$209</f>
        <v>94.501802868436329</v>
      </c>
      <c r="DN9" s="2">
        <f>CJ$207*$B9+CJ$209</f>
        <v>88.371567149754526</v>
      </c>
      <c r="DO9" s="2">
        <f>CK$207*$B9+CK$209</f>
        <v>77.580156491285607</v>
      </c>
      <c r="DP9" s="2">
        <f>CL$207*$B9+CL$209</f>
        <v>66.519694696851275</v>
      </c>
      <c r="DS9" s="2">
        <f>POWER(10,($B9-C$227)/C$228)/(1+POWER(10,($B9-C$227)/C$228))</f>
        <v>1.3180888690035835E-4</v>
      </c>
      <c r="DT9" s="2">
        <f>POWER(10,($B9-D$227)/D$228)/(1+POWER(10,($B9-D$227)/D$228))</f>
        <v>1.1281852284089008E-4</v>
      </c>
      <c r="DU9" s="2">
        <f>POWER(10,($B9-E$227)/E$228)/(1+POWER(10,($B9-E$227)/E$228))</f>
        <v>1.2244032682328794E-4</v>
      </c>
      <c r="DV9" s="2">
        <f>POWER(10,($B9-F$227)/F$228)/(1+POWER(10,($B9-F$227)/F$228))</f>
        <v>1.4200135516428581E-4</v>
      </c>
      <c r="DW9" s="2">
        <f>POWER(10,($B9-G$227)/G$228)/(1+POWER(10,($B9-G$227)/G$228))</f>
        <v>1.2896872336196061E-4</v>
      </c>
      <c r="DX9" s="2">
        <f>POWER(10,($B9-H$227)/H$228)/(1+POWER(10,($B9-H$227)/H$228))</f>
        <v>1.3290921055440855E-4</v>
      </c>
      <c r="DY9" s="2">
        <f>POWER(10,($B9-I$227)/I$228)/(1+POWER(10,($B9-I$227)/I$228))</f>
        <v>1.2957174224665594E-4</v>
      </c>
      <c r="DZ9" s="2">
        <f>POWER(10,($B9-J$227)/J$228)/(1+POWER(10,($B9-J$227)/J$228))</f>
        <v>1.1875472885658074E-4</v>
      </c>
      <c r="EA9" s="2">
        <f>POWER(10,($B9-K$227)/K$228)/(1+POWER(10,($B9-K$227)/K$228))</f>
        <v>1.2607735549610401E-4</v>
      </c>
      <c r="EB9" s="2">
        <f>POWER(10,($B9-L$227)/L$228)/(1+POWER(10,($B9-L$227)/L$228))</f>
        <v>1.21926295001283E-4</v>
      </c>
      <c r="EC9" s="2">
        <f>POWER(10,($B9-M$227)/M$228)/(1+POWER(10,($B9-M$227)/M$228))</f>
        <v>1.1869947158067174E-4</v>
      </c>
      <c r="ED9" s="2">
        <f>POWER(10,($B9-N$227)/N$228)/(1+POWER(10,($B9-N$227)/N$228))</f>
        <v>1.07897842878828E-4</v>
      </c>
      <c r="EE9" s="2">
        <f>POWER(10,($B9-O$227)/O$228)/(1+POWER(10,($B9-O$227)/O$228))</f>
        <v>8.7863154291287939E-5</v>
      </c>
    </row>
    <row r="10" spans="1:135" x14ac:dyDescent="0.25">
      <c r="B10" s="2">
        <v>4</v>
      </c>
      <c r="C10">
        <v>87.515000000000001</v>
      </c>
      <c r="D10">
        <v>90.766000000000005</v>
      </c>
      <c r="E10">
        <v>93.266000000000005</v>
      </c>
      <c r="F10">
        <v>93.266000000000005</v>
      </c>
      <c r="G10">
        <v>92.203000000000003</v>
      </c>
      <c r="H10">
        <v>89.875</v>
      </c>
      <c r="I10">
        <v>92.516000000000005</v>
      </c>
      <c r="J10">
        <v>90.938000000000002</v>
      </c>
      <c r="K10">
        <v>88.421999999999997</v>
      </c>
      <c r="L10">
        <v>84.796999999999997</v>
      </c>
      <c r="M10">
        <v>78.468999999999994</v>
      </c>
      <c r="N10">
        <v>70.218999999999994</v>
      </c>
      <c r="O10">
        <v>60.531199999999998</v>
      </c>
      <c r="R10" s="5">
        <f>AV10+(C$209*_xlfn.NORM.DIST($B10,C$214*C$215+C$213,C$219*C$214,FALSE))+(C$211*_xlfn.NORM.DIST($B10,C$214*C$216+C$213,C$220*C$214,FALSE))+(C$210*_xlfn.NORM.DIST($B10,C$214*C$217+C$213,C$221*C$214,FALSE))+(C$212*_xlfn.NORM.DIST($B10,C$214*C$218+C$213,C$222*C$214,FALSE))</f>
        <v>90.126930123197894</v>
      </c>
      <c r="S10" s="5">
        <f>AW10+(D$209*_xlfn.NORM.DIST($B10,D$214*D$215+D$213,D$219*D$214,FALSE))+(D$211*_xlfn.NORM.DIST($B10,D$214*D$216+D$213,D$220*D$214,FALSE))+(D$210*_xlfn.NORM.DIST($B10,D$214*D$217+D$213,D$221*D$214,FALSE))+(D$212*_xlfn.NORM.DIST($B10,D$214*D$218+D$213,D$222*D$214,FALSE))</f>
        <v>92.768127033318251</v>
      </c>
      <c r="T10" s="5">
        <f>AX10+(E$209*_xlfn.NORM.DIST($B10,E$214*E$215+E$213,E$219*E$214,FALSE))+(E$211*_xlfn.NORM.DIST($B10,E$214*E$216+E$213,E$220*E$214,FALSE))+(E$210*_xlfn.NORM.DIST($B10,E$214*E$217+E$213,E$221*E$214,FALSE))+(E$212*_xlfn.NORM.DIST($B10,E$214*E$218+E$213,E$222*E$214,FALSE))</f>
        <v>94.37052620775259</v>
      </c>
      <c r="U10" s="5">
        <f>AY10+(F$209*_xlfn.NORM.DIST($B10,F$214*F$215+F$213,F$219*F$214,FALSE))+(F$211*_xlfn.NORM.DIST($B10,F$214*F$216+F$213,F$220*F$214,FALSE))+(F$210*_xlfn.NORM.DIST($B10,F$214*F$217+F$213,F$221*F$214,FALSE))+(F$212*_xlfn.NORM.DIST($B10,F$214*F$218+F$213,F$222*F$214,FALSE))</f>
        <v>93.560592840120293</v>
      </c>
      <c r="V10" s="5">
        <f>AZ10+(G$209*_xlfn.NORM.DIST($B10,G$214*G$215+G$213,G$219*G$214,FALSE))+(G$211*_xlfn.NORM.DIST($B10,G$214*G$216+G$213,G$220*G$214,FALSE))+(G$210*_xlfn.NORM.DIST($B10,G$214*G$217+G$213,G$221*G$214,FALSE))+(G$212*_xlfn.NORM.DIST($B10,G$214*G$218+G$213,G$222*G$214,FALSE))</f>
        <v>91.995758479303007</v>
      </c>
      <c r="W10" s="5">
        <f>BA10+(H$209*_xlfn.NORM.DIST($B10,H$214*H$215+H$213,H$219*H$214,FALSE))+(H$211*_xlfn.NORM.DIST($B10,H$214*H$216+H$213,H$220*H$214,FALSE))+(H$210*_xlfn.NORM.DIST($B10,H$214*H$217+H$213,H$221*H$214,FALSE))+(H$212*_xlfn.NORM.DIST($B10,H$214*H$218+H$213,H$222*H$214,FALSE))</f>
        <v>91.951069055660639</v>
      </c>
      <c r="X10" s="5">
        <f>BB10+(I$209*_xlfn.NORM.DIST($B10,I$214*I$215+I$213,I$219*I$214,FALSE))+(I$211*_xlfn.NORM.DIST($B10,I$214*I$216+I$213,I$220*I$214,FALSE))+(I$210*_xlfn.NORM.DIST($B10,I$214*I$217+I$213,I$221*I$214,FALSE))+(I$212*_xlfn.NORM.DIST($B10,I$214*I$218+I$213,I$222*I$214,FALSE))</f>
        <v>92.958284606036628</v>
      </c>
      <c r="Y10" s="5">
        <f>BC10+(J$209*_xlfn.NORM.DIST($B10,J$214*J$215+J$213,J$219*J$214,FALSE))+(J$211*_xlfn.NORM.DIST($B10,J$214*J$216+J$213,J$220*J$214,FALSE))+(J$210*_xlfn.NORM.DIST($B10,J$214*J$217+J$213,J$221*J$214,FALSE))+(J$212*_xlfn.NORM.DIST($B10,J$214*J$218+J$213,J$222*J$214,FALSE))</f>
        <v>92.81316155572344</v>
      </c>
      <c r="Z10" s="5">
        <f>BD10+(K$209*_xlfn.NORM.DIST($B10,K$214*K$215+K$213,K$219*K$214,FALSE))+(K$211*_xlfn.NORM.DIST($B10,K$214*K$216+K$213,K$220*K$214,FALSE))+(K$210*_xlfn.NORM.DIST($B10,K$214*K$217+K$213,K$221*K$214,FALSE))+(K$212*_xlfn.NORM.DIST($B10,K$214*K$218+K$213,K$222*K$214,FALSE))</f>
        <v>90.123657683614255</v>
      </c>
      <c r="AA10" s="5">
        <f>BE10+(L$209*_xlfn.NORM.DIST($B10,L$214*L$215+L$213,L$219*L$214,FALSE))+(L$211*_xlfn.NORM.DIST($B10,L$214*L$216+L$213,L$220*L$214,FALSE))+(L$210*_xlfn.NORM.DIST($B10,L$214*L$217+L$213,L$221*L$214,FALSE))+(L$212*_xlfn.NORM.DIST($B10,L$214*L$218+L$213,L$222*L$214,FALSE))</f>
        <v>87.066433816739504</v>
      </c>
      <c r="AB10" s="5">
        <f>BF10+(M$209*_xlfn.NORM.DIST($B10,M$214*M$215+M$213,M$219*M$214,FALSE))+(M$211*_xlfn.NORM.DIST($B10,M$214*M$216+M$213,M$220*M$214,FALSE))+(M$210*_xlfn.NORM.DIST($B10,M$214*M$217+M$213,M$221*M$214,FALSE))+(M$212*_xlfn.NORM.DIST($B10,M$214*M$218+M$213,M$222*M$214,FALSE))</f>
        <v>79.647841754714761</v>
      </c>
      <c r="AC10" s="5">
        <f>BG10+(N$209*_xlfn.NORM.DIST($B10,N$214*N$215+N$213,N$219*N$214,FALSE))+(N$211*_xlfn.NORM.DIST($B10,N$214*N$216+N$213,N$220*N$214,FALSE))+(N$210*_xlfn.NORM.DIST($B10,N$214*N$217+N$213,N$221*N$214,FALSE))+(N$212*_xlfn.NORM.DIST($B10,N$214*N$218+N$213,N$222*N$214,FALSE))</f>
        <v>69.87736819785323</v>
      </c>
      <c r="AD10" s="5">
        <f>BH10+(O$209*_xlfn.NORM.DIST($B10,O$214*O$215+O$213,O$219*O$214,FALSE))+(O$211*_xlfn.NORM.DIST($B10,O$214*O$216+O$213,O$220*O$214,FALSE))+(O$210*_xlfn.NORM.DIST($B10,O$214*O$217+O$213,O$221*O$214,FALSE))+(O$212*_xlfn.NORM.DIST($B10,O$214*O$218+O$213,O$222*O$214,FALSE))</f>
        <v>60.582816848892442</v>
      </c>
      <c r="AE10" s="5"/>
      <c r="AG10" s="5">
        <f t="shared" si="0"/>
        <v>-2.6119301231978937</v>
      </c>
      <c r="AH10" s="5">
        <f t="shared" si="0"/>
        <v>-2.0021270333182457</v>
      </c>
      <c r="AI10" s="5">
        <f t="shared" si="0"/>
        <v>-1.1045262077525848</v>
      </c>
      <c r="AJ10" s="5">
        <f t="shared" si="0"/>
        <v>-0.29459284012028775</v>
      </c>
      <c r="AK10" s="5">
        <f t="shared" si="0"/>
        <v>0.20724152069699642</v>
      </c>
      <c r="AL10" s="5">
        <f t="shared" si="0"/>
        <v>-2.0760690556606392</v>
      </c>
      <c r="AM10" s="5">
        <f t="shared" si="0"/>
        <v>-0.44228460603662256</v>
      </c>
      <c r="AN10" s="5">
        <f t="shared" si="0"/>
        <v>-1.8751615557234373</v>
      </c>
      <c r="AO10" s="5">
        <f t="shared" si="0"/>
        <v>-1.7016576836142576</v>
      </c>
      <c r="AP10" s="5">
        <f t="shared" si="0"/>
        <v>-2.2694338167395074</v>
      </c>
      <c r="AQ10" s="5">
        <f t="shared" si="0"/>
        <v>-1.1788417547147674</v>
      </c>
      <c r="AR10" s="5">
        <f t="shared" si="0"/>
        <v>0.34163180214676458</v>
      </c>
      <c r="AS10" s="5">
        <f t="shared" si="0"/>
        <v>-5.1616848892443556E-2</v>
      </c>
      <c r="AV10" s="2">
        <f t="shared" si="1"/>
        <v>90.126930123197894</v>
      </c>
      <c r="AW10" s="2">
        <f t="shared" si="2"/>
        <v>92.768127033318251</v>
      </c>
      <c r="AX10" s="2">
        <f t="shared" si="3"/>
        <v>94.37052620775259</v>
      </c>
      <c r="AY10" s="2">
        <f t="shared" si="4"/>
        <v>93.560592840120293</v>
      </c>
      <c r="AZ10" s="2">
        <f t="shared" si="5"/>
        <v>91.995758479303007</v>
      </c>
      <c r="BA10" s="2">
        <f t="shared" si="6"/>
        <v>91.951069055660639</v>
      </c>
      <c r="BB10" s="2">
        <f t="shared" si="7"/>
        <v>92.958284606036628</v>
      </c>
      <c r="BC10" s="2">
        <f t="shared" si="8"/>
        <v>92.81316155572344</v>
      </c>
      <c r="BD10" s="2">
        <f t="shared" si="9"/>
        <v>90.123657683614255</v>
      </c>
      <c r="BE10" s="2">
        <f t="shared" si="10"/>
        <v>87.066433816739504</v>
      </c>
      <c r="BF10" s="2">
        <f t="shared" si="11"/>
        <v>79.647841754714761</v>
      </c>
      <c r="BG10" s="2">
        <f t="shared" si="12"/>
        <v>69.87736819785323</v>
      </c>
      <c r="BH10" s="2">
        <f t="shared" si="13"/>
        <v>60.582816848892442</v>
      </c>
      <c r="BK10" s="2">
        <f>IF(OR($B10&lt;C$229, AND($B10&gt;C$230, $B10&lt;C$231)), C10, "")</f>
        <v>87.515000000000001</v>
      </c>
      <c r="BL10" s="2">
        <f>IF(OR($B10&lt;D$229, AND($B10&gt;D$230, $B10&lt;D$231)), D10, "")</f>
        <v>90.766000000000005</v>
      </c>
      <c r="BM10" s="2">
        <f>IF(OR($B10&lt;E$229, AND($B10&gt;E$230, $B10&lt;E$231)), E10, "")</f>
        <v>93.266000000000005</v>
      </c>
      <c r="BN10" s="2">
        <f>IF(OR($B10&lt;F$229, AND($B10&gt;F$230, $B10&lt;F$231)), F10, "")</f>
        <v>93.266000000000005</v>
      </c>
      <c r="BO10" s="2">
        <f>IF(OR($B10&lt;G$229, AND($B10&gt;G$230, $B10&lt;G$231)), G10, "")</f>
        <v>92.203000000000003</v>
      </c>
      <c r="BP10" s="2">
        <f>IF(OR($B10&lt;H$229, AND($B10&gt;H$230, $B10&lt;H$231)), H10, "")</f>
        <v>89.875</v>
      </c>
      <c r="BQ10" s="2">
        <f>IF(OR($B10&lt;I$229, AND($B10&gt;I$230, $B10&lt;I$231)), I10, "")</f>
        <v>92.516000000000005</v>
      </c>
      <c r="BR10" s="2">
        <f>IF(OR($B10&lt;J$229, AND($B10&gt;J$230, $B10&lt;J$231)), J10, "")</f>
        <v>90.938000000000002</v>
      </c>
      <c r="BS10" s="2">
        <f>IF(OR($B10&lt;K$229, AND($B10&gt;K$230, $B10&lt;K$231)), K10, "")</f>
        <v>88.421999999999997</v>
      </c>
      <c r="BT10" s="2">
        <f>IF(OR($B10&lt;L$229, AND($B10&gt;L$230, $B10&lt;L$231)), L10, "")</f>
        <v>84.796999999999997</v>
      </c>
      <c r="BU10" s="2">
        <f>IF(OR($B10&lt;M$229, AND($B10&gt;M$230, $B10&lt;M$231)), M10, "")</f>
        <v>78.468999999999994</v>
      </c>
      <c r="BV10" s="2">
        <f>IF(OR($B10&lt;N$229, AND($B10&gt;N$230, $B10&lt;N$231)), N10, "")</f>
        <v>70.218999999999994</v>
      </c>
      <c r="BW10" s="2">
        <f>IF(OR($B10&lt;O$229, AND($B10&gt;O$230, $B10&lt;O$231)), O10, "")</f>
        <v>60.531199999999998</v>
      </c>
      <c r="BZ10" s="2" t="str">
        <f>IF(OR(AND($B10&gt;C$230, $B10&lt;C$231), $B10&gt;C$232), C10, "")</f>
        <v/>
      </c>
      <c r="CA10" s="2" t="str">
        <f>IF(OR(AND($B10&gt;D$230, $B10&lt;D$231), $B10&gt;D$232), D10, "")</f>
        <v/>
      </c>
      <c r="CB10" s="2" t="str">
        <f>IF(OR(AND($B10&gt;E$230, $B10&lt;E$231), $B10&gt;E$232), E10, "")</f>
        <v/>
      </c>
      <c r="CC10" s="2" t="str">
        <f>IF(OR(AND($B10&gt;F$230, $B10&lt;F$231), $B10&gt;F$232), F10, "")</f>
        <v/>
      </c>
      <c r="CD10" s="2" t="str">
        <f>IF(OR(AND($B10&gt;G$230, $B10&lt;G$231), $B10&gt;G$232), G10, "")</f>
        <v/>
      </c>
      <c r="CE10" s="2" t="str">
        <f>IF(OR(AND($B10&gt;H$230, $B10&lt;H$231), $B10&gt;H$232), H10, "")</f>
        <v/>
      </c>
      <c r="CF10" s="2" t="str">
        <f>IF(OR(AND($B10&gt;I$230, $B10&lt;I$231), $B10&gt;I$232), I10, "")</f>
        <v/>
      </c>
      <c r="CG10" s="2" t="str">
        <f>IF(OR(AND($B10&gt;J$230, $B10&lt;J$231), $B10&gt;J$232), J10, "")</f>
        <v/>
      </c>
      <c r="CH10" s="2" t="str">
        <f>IF(OR(AND($B10&gt;K$230, $B10&lt;K$231), $B10&gt;K$232), K10, "")</f>
        <v/>
      </c>
      <c r="CI10" s="2" t="str">
        <f>IF(OR(AND($B10&gt;L$230, $B10&lt;L$231), $B10&gt;L$232), L10, "")</f>
        <v/>
      </c>
      <c r="CJ10" s="2" t="str">
        <f>IF(OR(AND($B10&gt;M$230, $B10&lt;M$231), $B10&gt;M$232), M10, "")</f>
        <v/>
      </c>
      <c r="CK10" s="2" t="str">
        <f>IF(OR(AND($B10&gt;N$230, $B10&lt;N$231), $B10&gt;N$232), N10, "")</f>
        <v/>
      </c>
      <c r="CL10" s="2" t="str">
        <f>IF(OR(AND($B10&gt;O$230, $B10&lt;O$231), $B10&gt;O$232), O10, "")</f>
        <v/>
      </c>
      <c r="CO10" s="2">
        <f>BK$207*$B10+BK$209</f>
        <v>90.125790613459543</v>
      </c>
      <c r="CP10" s="2">
        <f>BL$207*$B10+BL$209</f>
        <v>92.767412554994635</v>
      </c>
      <c r="CQ10" s="2">
        <f>BM$207*$B10+BM$209</f>
        <v>94.369999849759623</v>
      </c>
      <c r="CR10" s="2">
        <f>BN$207*$B10+BN$209</f>
        <v>93.559833123642605</v>
      </c>
      <c r="CS10" s="2">
        <f>BO$207*$B10+BO$209</f>
        <v>91.995263264624313</v>
      </c>
      <c r="CT10" s="2">
        <f>BP$207*$B10+BP$209</f>
        <v>91.950494681715256</v>
      </c>
      <c r="CU10" s="2">
        <f>BQ$207*$B10+BQ$209</f>
        <v>92.957196979164564</v>
      </c>
      <c r="CV10" s="2">
        <f>BR$207*$B10+BR$209</f>
        <v>92.811965398732184</v>
      </c>
      <c r="CW10" s="2">
        <f>BS$207*$B10+BS$209</f>
        <v>90.122289452223612</v>
      </c>
      <c r="CX10" s="2">
        <f>BT$207*$B10+BT$209</f>
        <v>87.065447168304431</v>
      </c>
      <c r="CY10" s="2">
        <f>BU$207*$B10+BU$209</f>
        <v>79.646713496710049</v>
      </c>
      <c r="CZ10" s="2">
        <f>BV$207*$B10+BV$209</f>
        <v>69.876461478763787</v>
      </c>
      <c r="DA10" s="2">
        <f>BW$207*$B10+BW$209</f>
        <v>60.582247822985181</v>
      </c>
      <c r="DD10" s="2">
        <f>BZ$207*$B10+BZ$209</f>
        <v>98.010376191218612</v>
      </c>
      <c r="DE10" s="2">
        <f>CA$207*$B10+CA$209</f>
        <v>98.543228898800905</v>
      </c>
      <c r="DF10" s="2">
        <f>CB$207*$B10+CB$209</f>
        <v>98.290684138175081</v>
      </c>
      <c r="DG10" s="2">
        <f>CC$207*$B10+CC$209</f>
        <v>98.439217225482409</v>
      </c>
      <c r="DH10" s="2">
        <f>CD$207*$B10+CD$209</f>
        <v>95.49725012327805</v>
      </c>
      <c r="DI10" s="2">
        <f>CE$207*$B10+CE$209</f>
        <v>95.891846668514873</v>
      </c>
      <c r="DJ10" s="2">
        <f>CF$207*$B10+CF$209</f>
        <v>100.61272340214671</v>
      </c>
      <c r="DK10" s="2">
        <f>CG$207*$B10+CG$209</f>
        <v>101.99829971059458</v>
      </c>
      <c r="DL10" s="2">
        <f>CH$207*$B10+CH$209</f>
        <v>100.01984030500539</v>
      </c>
      <c r="DM10" s="2">
        <f>CI$207*$B10+CI$209</f>
        <v>94.445681697434878</v>
      </c>
      <c r="DN10" s="2">
        <f>CJ$207*$B10+CJ$209</f>
        <v>88.315625834910719</v>
      </c>
      <c r="DO10" s="2">
        <f>CK$207*$B10+CK$209</f>
        <v>77.540620687191648</v>
      </c>
      <c r="DP10" s="2">
        <f>CL$207*$B10+CL$209</f>
        <v>66.48873045068575</v>
      </c>
      <c r="DS10" s="2">
        <f>POWER(10,($B10-C$227)/C$228)/(1+POWER(10,($B10-C$227)/C$228))</f>
        <v>1.4452373268155849E-4</v>
      </c>
      <c r="DT10" s="2">
        <f>POWER(10,($B10-D$227)/D$228)/(1+POWER(10,($B10-D$227)/D$228))</f>
        <v>1.2370170398150971E-4</v>
      </c>
      <c r="DU10" s="2">
        <f>POWER(10,($B10-E$227)/E$228)/(1+POWER(10,($B10-E$227)/E$228))</f>
        <v>1.3425156280058397E-4</v>
      </c>
      <c r="DV10" s="2">
        <f>POWER(10,($B10-F$227)/F$228)/(1+POWER(10,($B10-F$227)/F$228))</f>
        <v>1.5569925667522077E-4</v>
      </c>
      <c r="DW10" s="2">
        <f>POWER(10,($B10-G$227)/G$228)/(1+POWER(10,($B10-G$227)/G$228))</f>
        <v>1.414096336374356E-4</v>
      </c>
      <c r="DX10" s="2">
        <f>POWER(10,($B10-H$227)/H$228)/(1+POWER(10,($B10-H$227)/H$228))</f>
        <v>1.457301827645671E-4</v>
      </c>
      <c r="DY10" s="2">
        <f>POWER(10,($B10-I$227)/I$228)/(1+POWER(10,($B10-I$227)/I$228))</f>
        <v>1.4207081420409464E-4</v>
      </c>
      <c r="DZ10" s="2">
        <f>POWER(10,($B10-J$227)/J$228)/(1+POWER(10,($B10-J$227)/J$228))</f>
        <v>1.3021047902716466E-4</v>
      </c>
      <c r="EA10" s="2">
        <f>POWER(10,($B10-K$227)/K$228)/(1+POWER(10,($B10-K$227)/K$228))</f>
        <v>1.3823938982421641E-4</v>
      </c>
      <c r="EB10" s="2">
        <f>POWER(10,($B10-L$227)/L$228)/(1+POWER(10,($B10-L$227)/L$228))</f>
        <v>1.3368795140344115E-4</v>
      </c>
      <c r="EC10" s="2">
        <f>POWER(10,($B10-M$227)/M$228)/(1+POWER(10,($B10-M$227)/M$228))</f>
        <v>1.3014989201695694E-4</v>
      </c>
      <c r="ED10" s="2">
        <f>POWER(10,($B10-N$227)/N$228)/(1+POWER(10,($B10-N$227)/N$228))</f>
        <v>1.1830640058282126E-4</v>
      </c>
      <c r="EE10" s="2">
        <f>POWER(10,($B10-O$227)/O$228)/(1+POWER(10,($B10-O$227)/O$228))</f>
        <v>9.6339216268917922E-5</v>
      </c>
    </row>
    <row r="11" spans="1:135" x14ac:dyDescent="0.25">
      <c r="B11" s="2">
        <v>5</v>
      </c>
      <c r="C11">
        <v>87.938999999999993</v>
      </c>
      <c r="D11">
        <v>91.233999999999995</v>
      </c>
      <c r="E11">
        <v>94.108999999999995</v>
      </c>
      <c r="F11">
        <v>93.108999999999995</v>
      </c>
      <c r="G11">
        <v>90.188000000000002</v>
      </c>
      <c r="H11">
        <v>90.483999999999995</v>
      </c>
      <c r="I11">
        <v>91.25</v>
      </c>
      <c r="J11">
        <v>91.938000000000002</v>
      </c>
      <c r="K11">
        <v>88.891000000000005</v>
      </c>
      <c r="L11">
        <v>86.593999999999994</v>
      </c>
      <c r="M11">
        <v>79</v>
      </c>
      <c r="N11">
        <v>70.811999999999998</v>
      </c>
      <c r="O11">
        <v>59.906199999999998</v>
      </c>
      <c r="R11" s="5">
        <f>AV11+(C$209*_xlfn.NORM.DIST($B11,C$214*C$215+C$213,C$219*C$214,FALSE))+(C$211*_xlfn.NORM.DIST($B11,C$214*C$216+C$213,C$220*C$214,FALSE))+(C$210*_xlfn.NORM.DIST($B11,C$214*C$217+C$213,C$221*C$214,FALSE))+(C$212*_xlfn.NORM.DIST($B11,C$214*C$218+C$213,C$222*C$214,FALSE))</f>
        <v>90.140961104568476</v>
      </c>
      <c r="S11" s="5">
        <f>AW11+(D$209*_xlfn.NORM.DIST($B11,D$214*D$215+D$213,D$219*D$214,FALSE))+(D$211*_xlfn.NORM.DIST($B11,D$214*D$216+D$213,D$220*D$214,FALSE))+(D$210*_xlfn.NORM.DIST($B11,D$214*D$217+D$213,D$221*D$214,FALSE))+(D$212*_xlfn.NORM.DIST($B11,D$214*D$218+D$213,D$222*D$214,FALSE))</f>
        <v>92.775008187244808</v>
      </c>
      <c r="T11" s="5">
        <f>AX11+(E$209*_xlfn.NORM.DIST($B11,E$214*E$215+E$213,E$219*E$214,FALSE))+(E$211*_xlfn.NORM.DIST($B11,E$214*E$216+E$213,E$220*E$214,FALSE))+(E$210*_xlfn.NORM.DIST($B11,E$214*E$217+E$213,E$221*E$214,FALSE))+(E$212*_xlfn.NORM.DIST($B11,E$214*E$218+E$213,E$222*E$214,FALSE))</f>
        <v>94.366620772130858</v>
      </c>
      <c r="U11" s="5">
        <f>AY11+(F$209*_xlfn.NORM.DIST($B11,F$214*F$215+F$213,F$219*F$214,FALSE))+(F$211*_xlfn.NORM.DIST($B11,F$214*F$216+F$213,F$220*F$214,FALSE))+(F$210*_xlfn.NORM.DIST($B11,F$214*F$217+F$213,F$221*F$214,FALSE))+(F$212*_xlfn.NORM.DIST($B11,F$214*F$218+F$213,F$222*F$214,FALSE))</f>
        <v>93.566456537592956</v>
      </c>
      <c r="V11" s="5">
        <f>AZ11+(G$209*_xlfn.NORM.DIST($B11,G$214*G$215+G$213,G$219*G$214,FALSE))+(G$211*_xlfn.NORM.DIST($B11,G$214*G$216+G$213,G$220*G$214,FALSE))+(G$210*_xlfn.NORM.DIST($B11,G$214*G$217+G$213,G$221*G$214,FALSE))+(G$212*_xlfn.NORM.DIST($B11,G$214*G$218+G$213,G$222*G$214,FALSE))</f>
        <v>92.009509761726065</v>
      </c>
      <c r="W11" s="5">
        <f>BA11+(H$209*_xlfn.NORM.DIST($B11,H$214*H$215+H$213,H$219*H$214,FALSE))+(H$211*_xlfn.NORM.DIST($B11,H$214*H$216+H$213,H$220*H$214,FALSE))+(H$210*_xlfn.NORM.DIST($B11,H$214*H$217+H$213,H$221*H$214,FALSE))+(H$212*_xlfn.NORM.DIST($B11,H$214*H$218+H$213,H$222*H$214,FALSE))</f>
        <v>91.983954575726003</v>
      </c>
      <c r="X11" s="5">
        <f>BB11+(I$209*_xlfn.NORM.DIST($B11,I$214*I$215+I$213,I$219*I$214,FALSE))+(I$211*_xlfn.NORM.DIST($B11,I$214*I$216+I$213,I$220*I$214,FALSE))+(I$210*_xlfn.NORM.DIST($B11,I$214*I$217+I$213,I$221*I$214,FALSE))+(I$212*_xlfn.NORM.DIST($B11,I$214*I$218+I$213,I$222*I$214,FALSE))</f>
        <v>93.007042228363375</v>
      </c>
      <c r="Y11" s="5">
        <f>BC11+(J$209*_xlfn.NORM.DIST($B11,J$214*J$215+J$213,J$219*J$214,FALSE))+(J$211*_xlfn.NORM.DIST($B11,J$214*J$216+J$213,J$220*J$214,FALSE))+(J$210*_xlfn.NORM.DIST($B11,J$214*J$217+J$213,J$221*J$214,FALSE))+(J$212*_xlfn.NORM.DIST($B11,J$214*J$218+J$213,J$222*J$214,FALSE))</f>
        <v>92.864862223054487</v>
      </c>
      <c r="Z11" s="5">
        <f>BD11+(K$209*_xlfn.NORM.DIST($B11,K$214*K$215+K$213,K$219*K$214,FALSE))+(K$211*_xlfn.NORM.DIST($B11,K$214*K$216+K$213,K$220*K$214,FALSE))+(K$210*_xlfn.NORM.DIST($B11,K$214*K$217+K$213,K$221*K$214,FALSE))+(K$212*_xlfn.NORM.DIST($B11,K$214*K$218+K$213,K$222*K$214,FALSE))</f>
        <v>90.17463909379488</v>
      </c>
      <c r="AA11" s="5">
        <f>BE11+(L$209*_xlfn.NORM.DIST($B11,L$214*L$215+L$213,L$219*L$214,FALSE))+(L$211*_xlfn.NORM.DIST($B11,L$214*L$216+L$213,L$220*L$214,FALSE))+(L$210*_xlfn.NORM.DIST($B11,L$214*L$217+L$213,L$221*L$214,FALSE))+(L$212*_xlfn.NORM.DIST($B11,L$214*L$218+L$213,L$222*L$214,FALSE))</f>
        <v>87.098375304848062</v>
      </c>
      <c r="AB11" s="5">
        <f>BF11+(M$209*_xlfn.NORM.DIST($B11,M$214*M$215+M$213,M$219*M$214,FALSE))+(M$211*_xlfn.NORM.DIST($B11,M$214*M$216+M$213,M$220*M$214,FALSE))+(M$210*_xlfn.NORM.DIST($B11,M$214*M$217+M$213,M$221*M$214,FALSE))+(M$212*_xlfn.NORM.DIST($B11,M$214*M$218+M$213,M$222*M$214,FALSE))</f>
        <v>79.691379632384155</v>
      </c>
      <c r="AC11" s="5">
        <f>BG11+(N$209*_xlfn.NORM.DIST($B11,N$214*N$215+N$213,N$219*N$214,FALSE))+(N$211*_xlfn.NORM.DIST($B11,N$214*N$216+N$213,N$220*N$214,FALSE))+(N$210*_xlfn.NORM.DIST($B11,N$214*N$217+N$213,N$221*N$214,FALSE))+(N$212*_xlfn.NORM.DIST($B11,N$214*N$218+N$213,N$222*N$214,FALSE))</f>
        <v>69.922585413092662</v>
      </c>
      <c r="AD11" s="5">
        <f>BH11+(O$209*_xlfn.NORM.DIST($B11,O$214*O$215+O$213,O$219*O$214,FALSE))+(O$211*_xlfn.NORM.DIST($B11,O$214*O$216+O$213,O$220*O$214,FALSE))+(O$210*_xlfn.NORM.DIST($B11,O$214*O$217+O$213,O$221*O$214,FALSE))+(O$212*_xlfn.NORM.DIST($B11,O$214*O$218+O$213,O$222*O$214,FALSE))</f>
        <v>60.616327814118144</v>
      </c>
      <c r="AE11" s="5"/>
      <c r="AG11" s="5">
        <f t="shared" si="0"/>
        <v>-2.2019611045684826</v>
      </c>
      <c r="AH11" s="5">
        <f t="shared" si="0"/>
        <v>-1.5410081872448131</v>
      </c>
      <c r="AI11" s="5">
        <f t="shared" si="0"/>
        <v>-0.25762077213086343</v>
      </c>
      <c r="AJ11" s="5">
        <f t="shared" si="0"/>
        <v>-0.4574565375929609</v>
      </c>
      <c r="AK11" s="5">
        <f t="shared" si="0"/>
        <v>-1.8215097617260625</v>
      </c>
      <c r="AL11" s="5">
        <f t="shared" si="0"/>
        <v>-1.499954575726008</v>
      </c>
      <c r="AM11" s="5">
        <f t="shared" si="0"/>
        <v>-1.7570422283633746</v>
      </c>
      <c r="AN11" s="5">
        <f t="shared" si="0"/>
        <v>-0.92686222305448496</v>
      </c>
      <c r="AO11" s="5">
        <f t="shared" si="0"/>
        <v>-1.283639093794875</v>
      </c>
      <c r="AP11" s="5">
        <f t="shared" si="0"/>
        <v>-0.50437530484806814</v>
      </c>
      <c r="AQ11" s="5">
        <f t="shared" si="0"/>
        <v>-0.69137963238415523</v>
      </c>
      <c r="AR11" s="5">
        <f t="shared" si="0"/>
        <v>0.88941458690733555</v>
      </c>
      <c r="AS11" s="5">
        <f t="shared" si="0"/>
        <v>-0.7101278141181453</v>
      </c>
      <c r="AV11" s="2">
        <f t="shared" si="1"/>
        <v>90.140961104568476</v>
      </c>
      <c r="AW11" s="2">
        <f t="shared" si="2"/>
        <v>92.775008187244808</v>
      </c>
      <c r="AX11" s="2">
        <f t="shared" si="3"/>
        <v>94.366620772130858</v>
      </c>
      <c r="AY11" s="2">
        <f t="shared" si="4"/>
        <v>93.566456537592956</v>
      </c>
      <c r="AZ11" s="2">
        <f t="shared" si="5"/>
        <v>92.009509761726065</v>
      </c>
      <c r="BA11" s="2">
        <f t="shared" si="6"/>
        <v>91.983954575726003</v>
      </c>
      <c r="BB11" s="2">
        <f t="shared" si="7"/>
        <v>93.007042228363375</v>
      </c>
      <c r="BC11" s="2">
        <f t="shared" si="8"/>
        <v>92.864862223054487</v>
      </c>
      <c r="BD11" s="2">
        <f t="shared" si="9"/>
        <v>90.17463909379488</v>
      </c>
      <c r="BE11" s="2">
        <f t="shared" si="10"/>
        <v>87.098375304848062</v>
      </c>
      <c r="BF11" s="2">
        <f t="shared" si="11"/>
        <v>79.691379632384155</v>
      </c>
      <c r="BG11" s="2">
        <f t="shared" si="12"/>
        <v>69.922585413092662</v>
      </c>
      <c r="BH11" s="2">
        <f t="shared" si="13"/>
        <v>60.616327814118144</v>
      </c>
      <c r="BK11" s="2">
        <f>IF(OR($B11&lt;C$229, AND($B11&gt;C$230, $B11&lt;C$231)), C11, "")</f>
        <v>87.938999999999993</v>
      </c>
      <c r="BL11" s="2">
        <f>IF(OR($B11&lt;D$229, AND($B11&gt;D$230, $B11&lt;D$231)), D11, "")</f>
        <v>91.233999999999995</v>
      </c>
      <c r="BM11" s="2">
        <f>IF(OR($B11&lt;E$229, AND($B11&gt;E$230, $B11&lt;E$231)), E11, "")</f>
        <v>94.108999999999995</v>
      </c>
      <c r="BN11" s="2">
        <f>IF(OR($B11&lt;F$229, AND($B11&gt;F$230, $B11&lt;F$231)), F11, "")</f>
        <v>93.108999999999995</v>
      </c>
      <c r="BO11" s="2">
        <f>IF(OR($B11&lt;G$229, AND($B11&gt;G$230, $B11&lt;G$231)), G11, "")</f>
        <v>90.188000000000002</v>
      </c>
      <c r="BP11" s="2">
        <f>IF(OR($B11&lt;H$229, AND($B11&gt;H$230, $B11&lt;H$231)), H11, "")</f>
        <v>90.483999999999995</v>
      </c>
      <c r="BQ11" s="2">
        <f>IF(OR($B11&lt;I$229, AND($B11&gt;I$230, $B11&lt;I$231)), I11, "")</f>
        <v>91.25</v>
      </c>
      <c r="BR11" s="2">
        <f>IF(OR($B11&lt;J$229, AND($B11&gt;J$230, $B11&lt;J$231)), J11, "")</f>
        <v>91.938000000000002</v>
      </c>
      <c r="BS11" s="2">
        <f>IF(OR($B11&lt;K$229, AND($B11&gt;K$230, $B11&lt;K$231)), K11, "")</f>
        <v>88.891000000000005</v>
      </c>
      <c r="BT11" s="2">
        <f>IF(OR($B11&lt;L$229, AND($B11&gt;L$230, $B11&lt;L$231)), L11, "")</f>
        <v>86.593999999999994</v>
      </c>
      <c r="BU11" s="2">
        <f>IF(OR($B11&lt;M$229, AND($B11&gt;M$230, $B11&lt;M$231)), M11, "")</f>
        <v>79</v>
      </c>
      <c r="BV11" s="2">
        <f>IF(OR($B11&lt;N$229, AND($B11&gt;N$230, $B11&lt;N$231)), N11, "")</f>
        <v>70.811999999999998</v>
      </c>
      <c r="BW11" s="2">
        <f>IF(OR($B11&lt;O$229, AND($B11&gt;O$230, $B11&lt;O$231)), O11, "")</f>
        <v>59.906199999999998</v>
      </c>
      <c r="BZ11" s="2" t="str">
        <f>IF(OR(AND($B11&gt;C$230, $B11&lt;C$231), $B11&gt;C$232), C11, "")</f>
        <v/>
      </c>
      <c r="CA11" s="2" t="str">
        <f>IF(OR(AND($B11&gt;D$230, $B11&lt;D$231), $B11&gt;D$232), D11, "")</f>
        <v/>
      </c>
      <c r="CB11" s="2" t="str">
        <f>IF(OR(AND($B11&gt;E$230, $B11&lt;E$231), $B11&gt;E$232), E11, "")</f>
        <v/>
      </c>
      <c r="CC11" s="2" t="str">
        <f>IF(OR(AND($B11&gt;F$230, $B11&lt;F$231), $B11&gt;F$232), F11, "")</f>
        <v/>
      </c>
      <c r="CD11" s="2" t="str">
        <f>IF(OR(AND($B11&gt;G$230, $B11&lt;G$231), $B11&gt;G$232), G11, "")</f>
        <v/>
      </c>
      <c r="CE11" s="2" t="str">
        <f>IF(OR(AND($B11&gt;H$230, $B11&lt;H$231), $B11&gt;H$232), H11, "")</f>
        <v/>
      </c>
      <c r="CF11" s="2" t="str">
        <f>IF(OR(AND($B11&gt;I$230, $B11&lt;I$231), $B11&gt;I$232), I11, "")</f>
        <v/>
      </c>
      <c r="CG11" s="2" t="str">
        <f>IF(OR(AND($B11&gt;J$230, $B11&lt;J$231), $B11&gt;J$232), J11, "")</f>
        <v/>
      </c>
      <c r="CH11" s="2" t="str">
        <f>IF(OR(AND($B11&gt;K$230, $B11&lt;K$231), $B11&gt;K$232), K11, "")</f>
        <v/>
      </c>
      <c r="CI11" s="2" t="str">
        <f>IF(OR(AND($B11&gt;L$230, $B11&lt;L$231), $B11&gt;L$232), L11, "")</f>
        <v/>
      </c>
      <c r="CJ11" s="2" t="str">
        <f>IF(OR(AND($B11&gt;M$230, $B11&lt;M$231), $B11&gt;M$232), M11, "")</f>
        <v/>
      </c>
      <c r="CK11" s="2" t="str">
        <f>IF(OR(AND($B11&gt;N$230, $B11&lt;N$231), $B11&gt;N$232), N11, "")</f>
        <v/>
      </c>
      <c r="CL11" s="2" t="str">
        <f>IF(OR(AND($B11&gt;O$230, $B11&lt;O$231), $B11&gt;O$232), O11, "")</f>
        <v/>
      </c>
      <c r="CO11" s="2">
        <f>BK$207*$B11+BK$209</f>
        <v>90.1397262929909</v>
      </c>
      <c r="CP11" s="2">
        <f>BL$207*$B11+BL$209</f>
        <v>92.774234223215615</v>
      </c>
      <c r="CQ11" s="2">
        <f>BM$207*$B11+BM$209</f>
        <v>94.366050627595072</v>
      </c>
      <c r="CR11" s="2">
        <f>BN$207*$B11+BN$209</f>
        <v>93.565633704036514</v>
      </c>
      <c r="CS11" s="2">
        <f>BO$207*$B11+BO$209</f>
        <v>92.008973623673342</v>
      </c>
      <c r="CT11" s="2">
        <f>BP$207*$B11+BP$209</f>
        <v>91.983332879039992</v>
      </c>
      <c r="CU11" s="2">
        <f>BQ$207*$B11+BQ$209</f>
        <v>93.00586347083528</v>
      </c>
      <c r="CV11" s="2">
        <f>BR$207*$B11+BR$209</f>
        <v>92.863565948320684</v>
      </c>
      <c r="CW11" s="2">
        <f>BS$207*$B11+BS$209</f>
        <v>90.17315624255302</v>
      </c>
      <c r="CX11" s="2">
        <f>BT$207*$B11+BT$209</f>
        <v>87.097306376823951</v>
      </c>
      <c r="CY11" s="2">
        <f>BU$207*$B11+BU$209</f>
        <v>79.690156720259509</v>
      </c>
      <c r="CZ11" s="2">
        <f>BV$207*$B11+BV$209</f>
        <v>69.921602210876515</v>
      </c>
      <c r="DA11" s="2">
        <f>BW$207*$B11+BW$209</f>
        <v>60.615710701038815</v>
      </c>
      <c r="DD11" s="2">
        <f>BZ$207*$B11+BZ$209</f>
        <v>97.93206063784848</v>
      </c>
      <c r="DE11" s="2">
        <f>CA$207*$B11+CA$209</f>
        <v>98.480477430143509</v>
      </c>
      <c r="DF11" s="2">
        <f>CB$207*$B11+CB$209</f>
        <v>98.239262385670727</v>
      </c>
      <c r="DG11" s="2">
        <f>CC$207*$B11+CC$209</f>
        <v>98.3854665740717</v>
      </c>
      <c r="DH11" s="2">
        <f>CD$207*$B11+CD$209</f>
        <v>95.466803007742769</v>
      </c>
      <c r="DI11" s="2">
        <f>CE$207*$B11+CE$209</f>
        <v>95.874099208228216</v>
      </c>
      <c r="DJ11" s="2">
        <f>CF$207*$B11+CF$209</f>
        <v>100.57289533380957</v>
      </c>
      <c r="DK11" s="2">
        <f>CG$207*$B11+CG$209</f>
        <v>101.94295393919796</v>
      </c>
      <c r="DL11" s="2">
        <f>CH$207*$B11+CH$209</f>
        <v>99.956145332871628</v>
      </c>
      <c r="DM11" s="2">
        <f>CI$207*$B11+CI$209</f>
        <v>94.389560526433414</v>
      </c>
      <c r="DN11" s="2">
        <f>CJ$207*$B11+CJ$209</f>
        <v>88.259684520066912</v>
      </c>
      <c r="DO11" s="2">
        <f>CK$207*$B11+CK$209</f>
        <v>77.501084883097704</v>
      </c>
      <c r="DP11" s="2">
        <f>CL$207*$B11+CL$209</f>
        <v>66.457766204520226</v>
      </c>
      <c r="DS11" s="2">
        <f>POWER(10,($B11-C$227)/C$228)/(1+POWER(10,($B11-C$227)/C$228))</f>
        <v>1.5846491217263748E-4</v>
      </c>
      <c r="DT11" s="2">
        <f>POWER(10,($B11-D$227)/D$228)/(1+POWER(10,($B11-D$227)/D$228))</f>
        <v>1.3563460250797955E-4</v>
      </c>
      <c r="DU11" s="2">
        <f>POWER(10,($B11-E$227)/E$228)/(1+POWER(10,($B11-E$227)/E$228))</f>
        <v>1.4720200479730579E-4</v>
      </c>
      <c r="DV11" s="2">
        <f>POWER(10,($B11-F$227)/F$228)/(1+POWER(10,($B11-F$227)/F$228))</f>
        <v>1.7071827564126135E-4</v>
      </c>
      <c r="DW11" s="2">
        <f>POWER(10,($B11-G$227)/G$228)/(1+POWER(10,($B11-G$227)/G$228))</f>
        <v>1.5505046466286987E-4</v>
      </c>
      <c r="DX11" s="2">
        <f>POWER(10,($B11-H$227)/H$228)/(1+POWER(10,($B11-H$227)/H$228))</f>
        <v>1.5978772134027643E-4</v>
      </c>
      <c r="DY11" s="2">
        <f>POWER(10,($B11-I$227)/I$228)/(1+POWER(10,($B11-I$227)/I$228))</f>
        <v>1.5577541491063057E-4</v>
      </c>
      <c r="DZ11" s="2">
        <f>POWER(10,($B11-J$227)/J$228)/(1+POWER(10,($B11-J$227)/J$228))</f>
        <v>1.4277115760395607E-4</v>
      </c>
      <c r="EA11" s="2">
        <f>POWER(10,($B11-K$227)/K$228)/(1+POWER(10,($B11-K$227)/K$228))</f>
        <v>1.5157445522870008E-4</v>
      </c>
      <c r="EB11" s="2">
        <f>POWER(10,($B11-L$227)/L$228)/(1+POWER(10,($B11-L$227)/L$228))</f>
        <v>1.4658403316410946E-4</v>
      </c>
      <c r="EC11" s="2">
        <f>POWER(10,($B11-M$227)/M$228)/(1+POWER(10,($B11-M$227)/M$228))</f>
        <v>1.427047269369833E-4</v>
      </c>
      <c r="ED11" s="2">
        <f>POWER(10,($B11-N$227)/N$228)/(1+POWER(10,($B11-N$227)/N$228))</f>
        <v>1.2971890809316888E-4</v>
      </c>
      <c r="EE11" s="2">
        <f>POWER(10,($B11-O$227)/O$228)/(1+POWER(10,($B11-O$227)/O$228))</f>
        <v>1.0563286825356306E-4</v>
      </c>
    </row>
    <row r="12" spans="1:135" x14ac:dyDescent="0.25">
      <c r="B12" s="2">
        <v>6</v>
      </c>
      <c r="C12">
        <v>88.197000000000003</v>
      </c>
      <c r="D12">
        <v>89.75</v>
      </c>
      <c r="E12">
        <v>93.843999999999994</v>
      </c>
      <c r="F12">
        <v>92.608999999999995</v>
      </c>
      <c r="G12">
        <v>91.453000000000003</v>
      </c>
      <c r="H12">
        <v>91.141000000000005</v>
      </c>
      <c r="I12">
        <v>92.233999999999995</v>
      </c>
      <c r="J12">
        <v>90.516000000000005</v>
      </c>
      <c r="K12">
        <v>88.733999999999995</v>
      </c>
      <c r="L12">
        <v>85.656000000000006</v>
      </c>
      <c r="M12">
        <v>79.656000000000006</v>
      </c>
      <c r="N12">
        <v>69.483999999999995</v>
      </c>
      <c r="O12">
        <v>60.781199999999998</v>
      </c>
      <c r="R12" s="5">
        <f>AV12+(C$209*_xlfn.NORM.DIST($B12,C$214*C$215+C$213,C$219*C$214,FALSE))+(C$211*_xlfn.NORM.DIST($B12,C$214*C$216+C$213,C$220*C$214,FALSE))+(C$210*_xlfn.NORM.DIST($B12,C$214*C$217+C$213,C$221*C$214,FALSE))+(C$212*_xlfn.NORM.DIST($B12,C$214*C$218+C$213,C$222*C$214,FALSE))</f>
        <v>90.154999867081031</v>
      </c>
      <c r="S12" s="5">
        <f>AW12+(D$209*_xlfn.NORM.DIST($B12,D$214*D$215+D$213,D$219*D$214,FALSE))+(D$211*_xlfn.NORM.DIST($B12,D$214*D$216+D$213,D$220*D$214,FALSE))+(D$210*_xlfn.NORM.DIST($B12,D$214*D$217+D$213,D$221*D$214,FALSE))+(D$212*_xlfn.NORM.DIST($B12,D$214*D$218+D$213,D$222*D$214,FALSE))</f>
        <v>92.781894168206023</v>
      </c>
      <c r="T12" s="5">
        <f>AX12+(E$209*_xlfn.NORM.DIST($B12,E$214*E$215+E$213,E$219*E$214,FALSE))+(E$211*_xlfn.NORM.DIST($B12,E$214*E$216+E$213,E$220*E$214,FALSE))+(E$210*_xlfn.NORM.DIST($B12,E$214*E$217+E$213,E$221*E$214,FALSE))+(E$212*_xlfn.NORM.DIST($B12,E$214*E$218+E$213,E$222*E$214,FALSE))</f>
        <v>94.362718885467075</v>
      </c>
      <c r="U12" s="5">
        <f>AY12+(F$209*_xlfn.NORM.DIST($B12,F$214*F$215+F$213,F$219*F$214,FALSE))+(F$211*_xlfn.NORM.DIST($B12,F$214*F$216+F$213,F$220*F$214,FALSE))+(F$210*_xlfn.NORM.DIST($B12,F$214*F$217+F$213,F$221*F$214,FALSE))+(F$212*_xlfn.NORM.DIST($B12,F$214*F$218+F$213,F$222*F$214,FALSE))</f>
        <v>93.572325341480308</v>
      </c>
      <c r="V12" s="5">
        <f>AZ12+(G$209*_xlfn.NORM.DIST($B12,G$214*G$215+G$213,G$219*G$214,FALSE))+(G$211*_xlfn.NORM.DIST($B12,G$214*G$216+G$213,G$220*G$214,FALSE))+(G$210*_xlfn.NORM.DIST($B12,G$214*G$217+G$213,G$221*G$214,FALSE))+(G$212*_xlfn.NORM.DIST($B12,G$214*G$218+G$213,G$222*G$214,FALSE))</f>
        <v>92.023264330537771</v>
      </c>
      <c r="W12" s="5">
        <f>BA12+(H$209*_xlfn.NORM.DIST($B12,H$214*H$215+H$213,H$219*H$214,FALSE))+(H$211*_xlfn.NORM.DIST($B12,H$214*H$216+H$213,H$220*H$214,FALSE))+(H$210*_xlfn.NORM.DIST($B12,H$214*H$217+H$213,H$221*H$214,FALSE))+(H$212*_xlfn.NORM.DIST($B12,H$214*H$218+H$213,H$222*H$214,FALSE))</f>
        <v>92.01684388005657</v>
      </c>
      <c r="X12" s="5">
        <f>BB12+(I$209*_xlfn.NORM.DIST($B12,I$214*I$215+I$213,I$219*I$214,FALSE))+(I$211*_xlfn.NORM.DIST($B12,I$214*I$216+I$213,I$220*I$214,FALSE))+(I$210*_xlfn.NORM.DIST($B12,I$214*I$217+I$213,I$221*I$214,FALSE))+(I$212*_xlfn.NORM.DIST($B12,I$214*I$218+I$213,I$222*I$214,FALSE))</f>
        <v>93.055807309981489</v>
      </c>
      <c r="Y12" s="5">
        <f>BC12+(J$209*_xlfn.NORM.DIST($B12,J$214*J$215+J$213,J$219*J$214,FALSE))+(J$211*_xlfn.NORM.DIST($B12,J$214*J$216+J$213,J$220*J$214,FALSE))+(J$210*_xlfn.NORM.DIST($B12,J$214*J$217+J$213,J$221*J$214,FALSE))+(J$212*_xlfn.NORM.DIST($B12,J$214*J$218+J$213,J$222*J$214,FALSE))</f>
        <v>92.916571073582773</v>
      </c>
      <c r="Z12" s="5">
        <f>BD12+(K$209*_xlfn.NORM.DIST($B12,K$214*K$215+K$213,K$219*K$214,FALSE))+(K$211*_xlfn.NORM.DIST($B12,K$214*K$216+K$213,K$220*K$214,FALSE))+(K$210*_xlfn.NORM.DIST($B12,K$214*K$217+K$213,K$221*K$214,FALSE))+(K$212*_xlfn.NORM.DIST($B12,K$214*K$218+K$213,K$222*K$214,FALSE))</f>
        <v>90.225629883493696</v>
      </c>
      <c r="AA12" s="5">
        <f>BE12+(L$209*_xlfn.NORM.DIST($B12,L$214*L$215+L$213,L$219*L$214,FALSE))+(L$211*_xlfn.NORM.DIST($B12,L$214*L$216+L$213,L$220*L$214,FALSE))+(L$210*_xlfn.NORM.DIST($B12,L$214*L$217+L$213,L$221*L$214,FALSE))+(L$212*_xlfn.NORM.DIST($B12,L$214*L$218+L$213,L$222*L$214,FALSE))</f>
        <v>87.13032348448823</v>
      </c>
      <c r="AB12" s="5">
        <f>BF12+(M$209*_xlfn.NORM.DIST($B12,M$214*M$215+M$213,M$219*M$214,FALSE))+(M$211*_xlfn.NORM.DIST($B12,M$214*M$216+M$213,M$220*M$214,FALSE))+(M$210*_xlfn.NORM.DIST($B12,M$214*M$217+M$213,M$221*M$214,FALSE))+(M$212*_xlfn.NORM.DIST($B12,M$214*M$218+M$213,M$222*M$214,FALSE))</f>
        <v>79.734925271083213</v>
      </c>
      <c r="AC12" s="5">
        <f>BG12+(N$209*_xlfn.NORM.DIST($B12,N$214*N$215+N$213,N$219*N$214,FALSE))+(N$211*_xlfn.NORM.DIST($B12,N$214*N$216+N$213,N$220*N$214,FALSE))+(N$210*_xlfn.NORM.DIST($B12,N$214*N$217+N$213,N$221*N$214,FALSE))+(N$212*_xlfn.NORM.DIST($B12,N$214*N$218+N$213,N$222*N$214,FALSE))</f>
        <v>69.967808945561998</v>
      </c>
      <c r="AD12" s="5">
        <f>BH12+(O$209*_xlfn.NORM.DIST($B12,O$214*O$215+O$213,O$219*O$214,FALSE))+(O$211*_xlfn.NORM.DIST($B12,O$214*O$216+O$213,O$220*O$214,FALSE))+(O$210*_xlfn.NORM.DIST($B12,O$214*O$217+O$213,O$221*O$214,FALSE))+(O$212*_xlfn.NORM.DIST($B12,O$214*O$218+O$213,O$222*O$214,FALSE))</f>
        <v>60.649842761092614</v>
      </c>
      <c r="AE12" s="5"/>
      <c r="AG12" s="5">
        <f t="shared" si="0"/>
        <v>-1.9579998670810284</v>
      </c>
      <c r="AH12" s="5">
        <f t="shared" si="0"/>
        <v>-3.0318941682060228</v>
      </c>
      <c r="AI12" s="5">
        <f t="shared" si="0"/>
        <v>-0.51871888546708078</v>
      </c>
      <c r="AJ12" s="5">
        <f t="shared" si="0"/>
        <v>-0.96332534148031357</v>
      </c>
      <c r="AK12" s="5">
        <f t="shared" si="0"/>
        <v>-0.57026433053776771</v>
      </c>
      <c r="AL12" s="5">
        <f t="shared" si="0"/>
        <v>-0.87584388005656422</v>
      </c>
      <c r="AM12" s="5">
        <f t="shared" si="0"/>
        <v>-0.82180730998149443</v>
      </c>
      <c r="AN12" s="5">
        <f t="shared" si="0"/>
        <v>-2.4005710735827677</v>
      </c>
      <c r="AO12" s="5">
        <f t="shared" si="0"/>
        <v>-1.491629883493701</v>
      </c>
      <c r="AP12" s="5">
        <f t="shared" si="0"/>
        <v>-1.4743234844882238</v>
      </c>
      <c r="AQ12" s="5">
        <f t="shared" si="0"/>
        <v>-7.8925271083207349E-2</v>
      </c>
      <c r="AR12" s="5">
        <f t="shared" si="0"/>
        <v>-0.4838089455620036</v>
      </c>
      <c r="AS12" s="5">
        <f t="shared" si="0"/>
        <v>0.13135723890738404</v>
      </c>
      <c r="AV12" s="2">
        <f t="shared" si="1"/>
        <v>90.154999867081031</v>
      </c>
      <c r="AW12" s="2">
        <f t="shared" si="2"/>
        <v>92.781894168206023</v>
      </c>
      <c r="AX12" s="2">
        <f t="shared" si="3"/>
        <v>94.362718885467075</v>
      </c>
      <c r="AY12" s="2">
        <f t="shared" si="4"/>
        <v>93.572325341480308</v>
      </c>
      <c r="AZ12" s="2">
        <f t="shared" si="5"/>
        <v>92.023264330537771</v>
      </c>
      <c r="BA12" s="2">
        <f t="shared" si="6"/>
        <v>92.01684388005657</v>
      </c>
      <c r="BB12" s="2">
        <f t="shared" si="7"/>
        <v>93.055807309981489</v>
      </c>
      <c r="BC12" s="2">
        <f t="shared" si="8"/>
        <v>92.916571073582773</v>
      </c>
      <c r="BD12" s="2">
        <f t="shared" si="9"/>
        <v>90.225629883493696</v>
      </c>
      <c r="BE12" s="2">
        <f t="shared" si="10"/>
        <v>87.13032348448823</v>
      </c>
      <c r="BF12" s="2">
        <f t="shared" si="11"/>
        <v>79.734925271083213</v>
      </c>
      <c r="BG12" s="2">
        <f t="shared" si="12"/>
        <v>69.967808945561998</v>
      </c>
      <c r="BH12" s="2">
        <f t="shared" si="13"/>
        <v>60.649842761092614</v>
      </c>
      <c r="BK12" s="2">
        <f>IF(OR($B12&lt;C$229, AND($B12&gt;C$230, $B12&lt;C$231)), C12, "")</f>
        <v>88.197000000000003</v>
      </c>
      <c r="BL12" s="2">
        <f>IF(OR($B12&lt;D$229, AND($B12&gt;D$230, $B12&lt;D$231)), D12, "")</f>
        <v>89.75</v>
      </c>
      <c r="BM12" s="2">
        <f>IF(OR($B12&lt;E$229, AND($B12&gt;E$230, $B12&lt;E$231)), E12, "")</f>
        <v>93.843999999999994</v>
      </c>
      <c r="BN12" s="2">
        <f>IF(OR($B12&lt;F$229, AND($B12&gt;F$230, $B12&lt;F$231)), F12, "")</f>
        <v>92.608999999999995</v>
      </c>
      <c r="BO12" s="2">
        <f>IF(OR($B12&lt;G$229, AND($B12&gt;G$230, $B12&lt;G$231)), G12, "")</f>
        <v>91.453000000000003</v>
      </c>
      <c r="BP12" s="2">
        <f>IF(OR($B12&lt;H$229, AND($B12&gt;H$230, $B12&lt;H$231)), H12, "")</f>
        <v>91.141000000000005</v>
      </c>
      <c r="BQ12" s="2">
        <f>IF(OR($B12&lt;I$229, AND($B12&gt;I$230, $B12&lt;I$231)), I12, "")</f>
        <v>92.233999999999995</v>
      </c>
      <c r="BR12" s="2">
        <f>IF(OR($B12&lt;J$229, AND($B12&gt;J$230, $B12&lt;J$231)), J12, "")</f>
        <v>90.516000000000005</v>
      </c>
      <c r="BS12" s="2">
        <f>IF(OR($B12&lt;K$229, AND($B12&gt;K$230, $B12&lt;K$231)), K12, "")</f>
        <v>88.733999999999995</v>
      </c>
      <c r="BT12" s="2">
        <f>IF(OR($B12&lt;L$229, AND($B12&gt;L$230, $B12&lt;L$231)), L12, "")</f>
        <v>85.656000000000006</v>
      </c>
      <c r="BU12" s="2">
        <f>IF(OR($B12&lt;M$229, AND($B12&gt;M$230, $B12&lt;M$231)), M12, "")</f>
        <v>79.656000000000006</v>
      </c>
      <c r="BV12" s="2">
        <f>IF(OR($B12&lt;N$229, AND($B12&gt;N$230, $B12&lt;N$231)), N12, "")</f>
        <v>69.483999999999995</v>
      </c>
      <c r="BW12" s="2">
        <f>IF(OR($B12&lt;O$229, AND($B12&gt;O$230, $B12&lt;O$231)), O12, "")</f>
        <v>60.781199999999998</v>
      </c>
      <c r="BZ12" s="2" t="str">
        <f>IF(OR(AND($B12&gt;C$230, $B12&lt;C$231), $B12&gt;C$232), C12, "")</f>
        <v/>
      </c>
      <c r="CA12" s="2" t="str">
        <f>IF(OR(AND($B12&gt;D$230, $B12&lt;D$231), $B12&gt;D$232), D12, "")</f>
        <v/>
      </c>
      <c r="CB12" s="2" t="str">
        <f>IF(OR(AND($B12&gt;E$230, $B12&lt;E$231), $B12&gt;E$232), E12, "")</f>
        <v/>
      </c>
      <c r="CC12" s="2" t="str">
        <f>IF(OR(AND($B12&gt;F$230, $B12&lt;F$231), $B12&gt;F$232), F12, "")</f>
        <v/>
      </c>
      <c r="CD12" s="2" t="str">
        <f>IF(OR(AND($B12&gt;G$230, $B12&lt;G$231), $B12&gt;G$232), G12, "")</f>
        <v/>
      </c>
      <c r="CE12" s="2" t="str">
        <f>IF(OR(AND($B12&gt;H$230, $B12&lt;H$231), $B12&gt;H$232), H12, "")</f>
        <v/>
      </c>
      <c r="CF12" s="2" t="str">
        <f>IF(OR(AND($B12&gt;I$230, $B12&lt;I$231), $B12&gt;I$232), I12, "")</f>
        <v/>
      </c>
      <c r="CG12" s="2" t="str">
        <f>IF(OR(AND($B12&gt;J$230, $B12&lt;J$231), $B12&gt;J$232), J12, "")</f>
        <v/>
      </c>
      <c r="CH12" s="2" t="str">
        <f>IF(OR(AND($B12&gt;K$230, $B12&lt;K$231), $B12&gt;K$232), K12, "")</f>
        <v/>
      </c>
      <c r="CI12" s="2" t="str">
        <f>IF(OR(AND($B12&gt;L$230, $B12&lt;L$231), $B12&gt;L$232), L12, "")</f>
        <v/>
      </c>
      <c r="CJ12" s="2" t="str">
        <f>IF(OR(AND($B12&gt;M$230, $B12&lt;M$231), $B12&gt;M$232), M12, "")</f>
        <v/>
      </c>
      <c r="CK12" s="2" t="str">
        <f>IF(OR(AND($B12&gt;N$230, $B12&lt;N$231), $B12&gt;N$232), N12, "")</f>
        <v/>
      </c>
      <c r="CL12" s="2" t="str">
        <f>IF(OR(AND($B12&gt;O$230, $B12&lt;O$231), $B12&gt;O$232), O12, "")</f>
        <v/>
      </c>
      <c r="CO12" s="2">
        <f>BK$207*$B12+BK$209</f>
        <v>90.153661972522244</v>
      </c>
      <c r="CP12" s="2">
        <f>BL$207*$B12+BL$209</f>
        <v>92.78105589143658</v>
      </c>
      <c r="CQ12" s="2">
        <f>BM$207*$B12+BM$209</f>
        <v>94.362101405430508</v>
      </c>
      <c r="CR12" s="2">
        <f>BN$207*$B12+BN$209</f>
        <v>93.571434284430438</v>
      </c>
      <c r="CS12" s="2">
        <f>BO$207*$B12+BO$209</f>
        <v>92.022683982722384</v>
      </c>
      <c r="CT12" s="2">
        <f>BP$207*$B12+BP$209</f>
        <v>92.016171076364742</v>
      </c>
      <c r="CU12" s="2">
        <f>BQ$207*$B12+BQ$209</f>
        <v>93.05452996250601</v>
      </c>
      <c r="CV12" s="2">
        <f>BR$207*$B12+BR$209</f>
        <v>92.915166497909169</v>
      </c>
      <c r="CW12" s="2">
        <f>BS$207*$B12+BS$209</f>
        <v>90.224023032882414</v>
      </c>
      <c r="CX12" s="2">
        <f>BT$207*$B12+BT$209</f>
        <v>87.129165585343486</v>
      </c>
      <c r="CY12" s="2">
        <f>BU$207*$B12+BU$209</f>
        <v>79.733599943808969</v>
      </c>
      <c r="CZ12" s="2">
        <f>BV$207*$B12+BV$209</f>
        <v>69.966742942989242</v>
      </c>
      <c r="DA12" s="2">
        <f>BW$207*$B12+BW$209</f>
        <v>60.649173579092448</v>
      </c>
      <c r="DD12" s="2">
        <f>BZ$207*$B12+BZ$209</f>
        <v>97.853745084478334</v>
      </c>
      <c r="DE12" s="2">
        <f>CA$207*$B12+CA$209</f>
        <v>98.417725961486127</v>
      </c>
      <c r="DF12" s="2">
        <f>CB$207*$B12+CB$209</f>
        <v>98.187840633166374</v>
      </c>
      <c r="DG12" s="2">
        <f>CC$207*$B12+CC$209</f>
        <v>98.33171592266099</v>
      </c>
      <c r="DH12" s="2">
        <f>CD$207*$B12+CD$209</f>
        <v>95.436355892207487</v>
      </c>
      <c r="DI12" s="2">
        <f>CE$207*$B12+CE$209</f>
        <v>95.856351747941559</v>
      </c>
      <c r="DJ12" s="2">
        <f>CF$207*$B12+CF$209</f>
        <v>100.53306726547243</v>
      </c>
      <c r="DK12" s="2">
        <f>CG$207*$B12+CG$209</f>
        <v>101.88760816780135</v>
      </c>
      <c r="DL12" s="2">
        <f>CH$207*$B12+CH$209</f>
        <v>99.892450360737854</v>
      </c>
      <c r="DM12" s="2">
        <f>CI$207*$B12+CI$209</f>
        <v>94.333439355431949</v>
      </c>
      <c r="DN12" s="2">
        <f>CJ$207*$B12+CJ$209</f>
        <v>88.203743205223091</v>
      </c>
      <c r="DO12" s="2">
        <f>CK$207*$B12+CK$209</f>
        <v>77.46154907900376</v>
      </c>
      <c r="DP12" s="2">
        <f>CL$207*$B12+CL$209</f>
        <v>66.426801958354702</v>
      </c>
      <c r="DS12" s="2">
        <f>POWER(10,($B12-C$227)/C$228)/(1+POWER(10,($B12-C$227)/C$228))</f>
        <v>1.7375066467983718E-4</v>
      </c>
      <c r="DT12" s="2">
        <f>POWER(10,($B12-D$227)/D$228)/(1+POWER(10,($B12-D$227)/D$228))</f>
        <v>1.4871843819551771E-4</v>
      </c>
      <c r="DU12" s="2">
        <f>POWER(10,($B12-E$227)/E$228)/(1+POWER(10,($B12-E$227)/E$228))</f>
        <v>1.6140149649963726E-4</v>
      </c>
      <c r="DV12" s="2">
        <f>POWER(10,($B12-F$227)/F$228)/(1+POWER(10,($B12-F$227)/F$228))</f>
        <v>1.8718578386326529E-4</v>
      </c>
      <c r="DW12" s="2">
        <f>POWER(10,($B12-G$227)/G$228)/(1+POWER(10,($B12-G$227)/G$228))</f>
        <v>1.7000691067317565E-4</v>
      </c>
      <c r="DX12" s="2">
        <f>POWER(10,($B12-H$227)/H$228)/(1+POWER(10,($B12-H$227)/H$228))</f>
        <v>1.7520105155615297E-4</v>
      </c>
      <c r="DY12" s="2">
        <f>POWER(10,($B12-I$227)/I$228)/(1+POWER(10,($B12-I$227)/I$228))</f>
        <v>1.7080177897650791E-4</v>
      </c>
      <c r="DZ12" s="2">
        <f>POWER(10,($B12-J$227)/J$228)/(1+POWER(10,($B12-J$227)/J$228))</f>
        <v>1.565433050758267E-4</v>
      </c>
      <c r="EA12" s="2">
        <f>POWER(10,($B12-K$227)/K$228)/(1+POWER(10,($B12-K$227)/K$228))</f>
        <v>1.6619565486678325E-4</v>
      </c>
      <c r="EB12" s="2">
        <f>POWER(10,($B12-L$227)/L$228)/(1+POWER(10,($B12-L$227)/L$228))</f>
        <v>1.6072392328323783E-4</v>
      </c>
      <c r="EC12" s="2">
        <f>POWER(10,($B12-M$227)/M$228)/(1+POWER(10,($B12-M$227)/M$228))</f>
        <v>1.5647046730406171E-4</v>
      </c>
      <c r="ED12" s="2">
        <f>POWER(10,($B12-N$227)/N$228)/(1+POWER(10,($B12-N$227)/N$228))</f>
        <v>1.4223217430942071E-4</v>
      </c>
      <c r="EE12" s="2">
        <f>POWER(10,($B12-O$227)/O$228)/(1+POWER(10,($B12-O$227)/O$228))</f>
        <v>1.1582295645324044E-4</v>
      </c>
    </row>
    <row r="13" spans="1:135" x14ac:dyDescent="0.25">
      <c r="B13" s="2">
        <v>7</v>
      </c>
      <c r="C13">
        <v>88.075999999999993</v>
      </c>
      <c r="D13">
        <v>90.516000000000005</v>
      </c>
      <c r="E13">
        <v>93.578000000000003</v>
      </c>
      <c r="F13">
        <v>92.656000000000006</v>
      </c>
      <c r="G13">
        <v>91.828000000000003</v>
      </c>
      <c r="H13">
        <v>91</v>
      </c>
      <c r="I13">
        <v>92.516000000000005</v>
      </c>
      <c r="J13">
        <v>91.468999999999994</v>
      </c>
      <c r="K13">
        <v>88.046999999999997</v>
      </c>
      <c r="L13">
        <v>85.828000000000003</v>
      </c>
      <c r="M13">
        <v>79.203000000000003</v>
      </c>
      <c r="N13">
        <v>69.375</v>
      </c>
      <c r="O13">
        <v>59.421900000000001</v>
      </c>
      <c r="R13" s="5">
        <f>AV13+(C$209*_xlfn.NORM.DIST($B13,C$214*C$215+C$213,C$219*C$214,FALSE))+(C$211*_xlfn.NORM.DIST($B13,C$214*C$216+C$213,C$220*C$214,FALSE))+(C$210*_xlfn.NORM.DIST($B13,C$214*C$217+C$213,C$221*C$214,FALSE))+(C$212*_xlfn.NORM.DIST($B13,C$214*C$218+C$213,C$222*C$214,FALSE))</f>
        <v>90.169047024835649</v>
      </c>
      <c r="S13" s="5">
        <f>AW13+(D$209*_xlfn.NORM.DIST($B13,D$214*D$215+D$213,D$219*D$214,FALSE))+(D$211*_xlfn.NORM.DIST($B13,D$214*D$216+D$213,D$220*D$214,FALSE))+(D$210*_xlfn.NORM.DIST($B13,D$214*D$217+D$213,D$221*D$214,FALSE))+(D$212*_xlfn.NORM.DIST($B13,D$214*D$218+D$213,D$222*D$214,FALSE))</f>
        <v>92.788785353782814</v>
      </c>
      <c r="T13" s="5">
        <f>AX13+(E$209*_xlfn.NORM.DIST($B13,E$214*E$215+E$213,E$219*E$214,FALSE))+(E$211*_xlfn.NORM.DIST($B13,E$214*E$216+E$213,E$220*E$214,FALSE))+(E$210*_xlfn.NORM.DIST($B13,E$214*E$217+E$213,E$221*E$214,FALSE))+(E$212*_xlfn.NORM.DIST($B13,E$214*E$218+E$213,E$222*E$214,FALSE))</f>
        <v>94.358820824884077</v>
      </c>
      <c r="U13" s="5">
        <f>AY13+(F$209*_xlfn.NORM.DIST($B13,F$214*F$215+F$213,F$219*F$214,FALSE))+(F$211*_xlfn.NORM.DIST($B13,F$214*F$216+F$213,F$220*F$214,FALSE))+(F$210*_xlfn.NORM.DIST($B13,F$214*F$217+F$213,F$221*F$214,FALSE))+(F$212*_xlfn.NORM.DIST($B13,F$214*F$218+F$213,F$222*F$214,FALSE))</f>
        <v>93.578199649427333</v>
      </c>
      <c r="V13" s="5">
        <f>AZ13+(G$209*_xlfn.NORM.DIST($B13,G$214*G$215+G$213,G$219*G$214,FALSE))+(G$211*_xlfn.NORM.DIST($B13,G$214*G$216+G$213,G$220*G$214,FALSE))+(G$210*_xlfn.NORM.DIST($B13,G$214*G$217+G$213,G$221*G$214,FALSE))+(G$212*_xlfn.NORM.DIST($B13,G$214*G$218+G$213,G$222*G$214,FALSE))</f>
        <v>92.037022438850158</v>
      </c>
      <c r="W13" s="5">
        <f>BA13+(H$209*_xlfn.NORM.DIST($B13,H$214*H$215+H$213,H$219*H$214,FALSE))+(H$211*_xlfn.NORM.DIST($B13,H$214*H$216+H$213,H$220*H$214,FALSE))+(H$210*_xlfn.NORM.DIST($B13,H$214*H$217+H$213,H$221*H$214,FALSE))+(H$212*_xlfn.NORM.DIST($B13,H$214*H$218+H$213,H$222*H$214,FALSE))</f>
        <v>92.049737258248769</v>
      </c>
      <c r="X13" s="5">
        <f>BB13+(I$209*_xlfn.NORM.DIST($B13,I$214*I$215+I$213,I$219*I$214,FALSE))+(I$211*_xlfn.NORM.DIST($B13,I$214*I$216+I$213,I$220*I$214,FALSE))+(I$210*_xlfn.NORM.DIST($B13,I$214*I$217+I$213,I$221*I$214,FALSE))+(I$212*_xlfn.NORM.DIST($B13,I$214*I$218+I$213,I$222*I$214,FALSE))</f>
        <v>93.104580441727322</v>
      </c>
      <c r="Y13" s="5">
        <f>BC13+(J$209*_xlfn.NORM.DIST($B13,J$214*J$215+J$213,J$219*J$214,FALSE))+(J$211*_xlfn.NORM.DIST($B13,J$214*J$216+J$213,J$220*J$214,FALSE))+(J$210*_xlfn.NORM.DIST($B13,J$214*J$217+J$213,J$221*J$214,FALSE))+(J$212*_xlfn.NORM.DIST($B13,J$214*J$218+J$213,J$222*J$214,FALSE))</f>
        <v>92.968288754173741</v>
      </c>
      <c r="Z13" s="5">
        <f>BD13+(K$209*_xlfn.NORM.DIST($B13,K$214*K$215+K$213,K$219*K$214,FALSE))+(K$211*_xlfn.NORM.DIST($B13,K$214*K$216+K$213,K$220*K$214,FALSE))+(K$210*_xlfn.NORM.DIST($B13,K$214*K$217+K$213,K$221*K$214,FALSE))+(K$212*_xlfn.NORM.DIST($B13,K$214*K$218+K$213,K$222*K$214,FALSE))</f>
        <v>90.276630795376462</v>
      </c>
      <c r="AA13" s="5">
        <f>BE13+(L$209*_xlfn.NORM.DIST($B13,L$214*L$215+L$213,L$219*L$214,FALSE))+(L$211*_xlfn.NORM.DIST($B13,L$214*L$216+L$213,L$220*L$214,FALSE))+(L$210*_xlfn.NORM.DIST($B13,L$214*L$217+L$213,L$221*L$214,FALSE))+(L$212*_xlfn.NORM.DIST($B13,L$214*L$218+L$213,L$222*L$214,FALSE))</f>
        <v>87.162278880775531</v>
      </c>
      <c r="AB13" s="5">
        <f>BF13+(M$209*_xlfn.NORM.DIST($B13,M$214*M$215+M$213,M$219*M$214,FALSE))+(M$211*_xlfn.NORM.DIST($B13,M$214*M$216+M$213,M$220*M$214,FALSE))+(M$210*_xlfn.NORM.DIST($B13,M$214*M$217+M$213,M$221*M$214,FALSE))+(M$212*_xlfn.NORM.DIST($B13,M$214*M$218+M$213,M$222*M$214,FALSE))</f>
        <v>79.778479287084735</v>
      </c>
      <c r="AC13" s="5">
        <f>BG13+(N$209*_xlfn.NORM.DIST($B13,N$214*N$215+N$213,N$219*N$214,FALSE))+(N$211*_xlfn.NORM.DIST($B13,N$214*N$216+N$213,N$220*N$214,FALSE))+(N$210*_xlfn.NORM.DIST($B13,N$214*N$217+N$213,N$221*N$214,FALSE))+(N$212*_xlfn.NORM.DIST($B13,N$214*N$218+N$213,N$222*N$214,FALSE))</f>
        <v>70.013039302137145</v>
      </c>
      <c r="AD13" s="5">
        <f>BH13+(O$209*_xlfn.NORM.DIST($B13,O$214*O$215+O$213,O$219*O$214,FALSE))+(O$211*_xlfn.NORM.DIST($B13,O$214*O$216+O$213,O$220*O$214,FALSE))+(O$210*_xlfn.NORM.DIST($B13,O$214*O$217+O$213,O$221*O$214,FALSE))+(O$212*_xlfn.NORM.DIST($B13,O$214*O$218+O$213,O$222*O$214,FALSE))</f>
        <v>60.683362010437094</v>
      </c>
      <c r="AE13" s="5"/>
      <c r="AG13" s="5">
        <f t="shared" si="0"/>
        <v>-2.0930470248356556</v>
      </c>
      <c r="AH13" s="5">
        <f t="shared" si="0"/>
        <v>-2.2727853537828082</v>
      </c>
      <c r="AI13" s="5">
        <f t="shared" si="0"/>
        <v>-0.78082082488407423</v>
      </c>
      <c r="AJ13" s="5">
        <f t="shared" si="0"/>
        <v>-0.92219964942732702</v>
      </c>
      <c r="AK13" s="5">
        <f t="shared" si="0"/>
        <v>-0.20902243885015537</v>
      </c>
      <c r="AL13" s="5">
        <f t="shared" si="0"/>
        <v>-1.0497372582487685</v>
      </c>
      <c r="AM13" s="5">
        <f t="shared" si="0"/>
        <v>-0.58858044172731638</v>
      </c>
      <c r="AN13" s="5">
        <f t="shared" si="0"/>
        <v>-1.4992887541737474</v>
      </c>
      <c r="AO13" s="5">
        <f t="shared" si="0"/>
        <v>-2.2296307953764654</v>
      </c>
      <c r="AP13" s="5">
        <f t="shared" si="0"/>
        <v>-1.3342788807755284</v>
      </c>
      <c r="AQ13" s="5">
        <f t="shared" si="0"/>
        <v>-0.5754792870847325</v>
      </c>
      <c r="AR13" s="5">
        <f t="shared" si="0"/>
        <v>-0.63803930213714466</v>
      </c>
      <c r="AS13" s="5">
        <f t="shared" si="0"/>
        <v>-1.2614620104370928</v>
      </c>
      <c r="AV13" s="2">
        <f t="shared" si="1"/>
        <v>90.169047024835649</v>
      </c>
      <c r="AW13" s="2">
        <f t="shared" si="2"/>
        <v>92.788785353782814</v>
      </c>
      <c r="AX13" s="2">
        <f t="shared" si="3"/>
        <v>94.358820824884077</v>
      </c>
      <c r="AY13" s="2">
        <f t="shared" si="4"/>
        <v>93.578199649427333</v>
      </c>
      <c r="AZ13" s="2">
        <f t="shared" si="5"/>
        <v>92.037022438850158</v>
      </c>
      <c r="BA13" s="2">
        <f t="shared" si="6"/>
        <v>92.049737258248769</v>
      </c>
      <c r="BB13" s="2">
        <f t="shared" si="7"/>
        <v>93.104580441727322</v>
      </c>
      <c r="BC13" s="2">
        <f t="shared" si="8"/>
        <v>92.968288754173741</v>
      </c>
      <c r="BD13" s="2">
        <f t="shared" si="9"/>
        <v>90.276630795376462</v>
      </c>
      <c r="BE13" s="2">
        <f t="shared" si="10"/>
        <v>87.162278880775531</v>
      </c>
      <c r="BF13" s="2">
        <f t="shared" si="11"/>
        <v>79.778479287084735</v>
      </c>
      <c r="BG13" s="2">
        <f t="shared" si="12"/>
        <v>70.013039302137145</v>
      </c>
      <c r="BH13" s="2">
        <f t="shared" si="13"/>
        <v>60.683362010437094</v>
      </c>
      <c r="BK13" s="2">
        <f>IF(OR($B13&lt;C$229, AND($B13&gt;C$230, $B13&lt;C$231)), C13, "")</f>
        <v>88.075999999999993</v>
      </c>
      <c r="BL13" s="2">
        <f>IF(OR($B13&lt;D$229, AND($B13&gt;D$230, $B13&lt;D$231)), D13, "")</f>
        <v>90.516000000000005</v>
      </c>
      <c r="BM13" s="2">
        <f>IF(OR($B13&lt;E$229, AND($B13&gt;E$230, $B13&lt;E$231)), E13, "")</f>
        <v>93.578000000000003</v>
      </c>
      <c r="BN13" s="2">
        <f>IF(OR($B13&lt;F$229, AND($B13&gt;F$230, $B13&lt;F$231)), F13, "")</f>
        <v>92.656000000000006</v>
      </c>
      <c r="BO13" s="2">
        <f>IF(OR($B13&lt;G$229, AND($B13&gt;G$230, $B13&lt;G$231)), G13, "")</f>
        <v>91.828000000000003</v>
      </c>
      <c r="BP13" s="2">
        <f>IF(OR($B13&lt;H$229, AND($B13&gt;H$230, $B13&lt;H$231)), H13, "")</f>
        <v>91</v>
      </c>
      <c r="BQ13" s="2">
        <f>IF(OR($B13&lt;I$229, AND($B13&gt;I$230, $B13&lt;I$231)), I13, "")</f>
        <v>92.516000000000005</v>
      </c>
      <c r="BR13" s="2">
        <f>IF(OR($B13&lt;J$229, AND($B13&gt;J$230, $B13&lt;J$231)), J13, "")</f>
        <v>91.468999999999994</v>
      </c>
      <c r="BS13" s="2">
        <f>IF(OR($B13&lt;K$229, AND($B13&gt;K$230, $B13&lt;K$231)), K13, "")</f>
        <v>88.046999999999997</v>
      </c>
      <c r="BT13" s="2">
        <f>IF(OR($B13&lt;L$229, AND($B13&gt;L$230, $B13&lt;L$231)), L13, "")</f>
        <v>85.828000000000003</v>
      </c>
      <c r="BU13" s="2">
        <f>IF(OR($B13&lt;M$229, AND($B13&gt;M$230, $B13&lt;M$231)), M13, "")</f>
        <v>79.203000000000003</v>
      </c>
      <c r="BV13" s="2">
        <f>IF(OR($B13&lt;N$229, AND($B13&gt;N$230, $B13&lt;N$231)), N13, "")</f>
        <v>69.375</v>
      </c>
      <c r="BW13" s="2">
        <f>IF(OR($B13&lt;O$229, AND($B13&gt;O$230, $B13&lt;O$231)), O13, "")</f>
        <v>59.421900000000001</v>
      </c>
      <c r="BZ13" s="2" t="str">
        <f>IF(OR(AND($B13&gt;C$230, $B13&lt;C$231), $B13&gt;C$232), C13, "")</f>
        <v/>
      </c>
      <c r="CA13" s="2" t="str">
        <f>IF(OR(AND($B13&gt;D$230, $B13&lt;D$231), $B13&gt;D$232), D13, "")</f>
        <v/>
      </c>
      <c r="CB13" s="2" t="str">
        <f>IF(OR(AND($B13&gt;E$230, $B13&lt;E$231), $B13&gt;E$232), E13, "")</f>
        <v/>
      </c>
      <c r="CC13" s="2" t="str">
        <f>IF(OR(AND($B13&gt;F$230, $B13&lt;F$231), $B13&gt;F$232), F13, "")</f>
        <v/>
      </c>
      <c r="CD13" s="2" t="str">
        <f>IF(OR(AND($B13&gt;G$230, $B13&lt;G$231), $B13&gt;G$232), G13, "")</f>
        <v/>
      </c>
      <c r="CE13" s="2" t="str">
        <f>IF(OR(AND($B13&gt;H$230, $B13&lt;H$231), $B13&gt;H$232), H13, "")</f>
        <v/>
      </c>
      <c r="CF13" s="2" t="str">
        <f>IF(OR(AND($B13&gt;I$230, $B13&lt;I$231), $B13&gt;I$232), I13, "")</f>
        <v/>
      </c>
      <c r="CG13" s="2" t="str">
        <f>IF(OR(AND($B13&gt;J$230, $B13&lt;J$231), $B13&gt;J$232), J13, "")</f>
        <v/>
      </c>
      <c r="CH13" s="2" t="str">
        <f>IF(OR(AND($B13&gt;K$230, $B13&lt;K$231), $B13&gt;K$232), K13, "")</f>
        <v/>
      </c>
      <c r="CI13" s="2" t="str">
        <f>IF(OR(AND($B13&gt;L$230, $B13&lt;L$231), $B13&gt;L$232), L13, "")</f>
        <v/>
      </c>
      <c r="CJ13" s="2" t="str">
        <f>IF(OR(AND($B13&gt;M$230, $B13&lt;M$231), $B13&gt;M$232), M13, "")</f>
        <v/>
      </c>
      <c r="CK13" s="2" t="str">
        <f>IF(OR(AND($B13&gt;N$230, $B13&lt;N$231), $B13&gt;N$232), N13, "")</f>
        <v/>
      </c>
      <c r="CL13" s="2" t="str">
        <f>IF(OR(AND($B13&gt;O$230, $B13&lt;O$231), $B13&gt;O$232), O13, "")</f>
        <v/>
      </c>
      <c r="CO13" s="2">
        <f>BK$207*$B13+BK$209</f>
        <v>90.167597652053601</v>
      </c>
      <c r="CP13" s="2">
        <f>BL$207*$B13+BL$209</f>
        <v>92.787877559657545</v>
      </c>
      <c r="CQ13" s="2">
        <f>BM$207*$B13+BM$209</f>
        <v>94.358152183265958</v>
      </c>
      <c r="CR13" s="2">
        <f>BN$207*$B13+BN$209</f>
        <v>93.577234864824362</v>
      </c>
      <c r="CS13" s="2">
        <f>BO$207*$B13+BO$209</f>
        <v>92.036394341771413</v>
      </c>
      <c r="CT13" s="2">
        <f>BP$207*$B13+BP$209</f>
        <v>92.049009273689478</v>
      </c>
      <c r="CU13" s="2">
        <f>BQ$207*$B13+BQ$209</f>
        <v>93.103196454176739</v>
      </c>
      <c r="CV13" s="2">
        <f>BR$207*$B13+BR$209</f>
        <v>92.966767047497669</v>
      </c>
      <c r="CW13" s="2">
        <f>BS$207*$B13+BS$209</f>
        <v>90.274889823211808</v>
      </c>
      <c r="CX13" s="2">
        <f>BT$207*$B13+BT$209</f>
        <v>87.161024793863007</v>
      </c>
      <c r="CY13" s="2">
        <f>BU$207*$B13+BU$209</f>
        <v>79.777043167358428</v>
      </c>
      <c r="CZ13" s="2">
        <f>BV$207*$B13+BV$209</f>
        <v>70.011883675101956</v>
      </c>
      <c r="DA13" s="2">
        <f>BW$207*$B13+BW$209</f>
        <v>60.682636457146081</v>
      </c>
      <c r="DD13" s="2">
        <f>BZ$207*$B13+BZ$209</f>
        <v>97.775429531108202</v>
      </c>
      <c r="DE13" s="2">
        <f>CA$207*$B13+CA$209</f>
        <v>98.354974492828731</v>
      </c>
      <c r="DF13" s="2">
        <f>CB$207*$B13+CB$209</f>
        <v>98.136418880662021</v>
      </c>
      <c r="DG13" s="2">
        <f>CC$207*$B13+CC$209</f>
        <v>98.277965271250281</v>
      </c>
      <c r="DH13" s="2">
        <f>CD$207*$B13+CD$209</f>
        <v>95.405908776672206</v>
      </c>
      <c r="DI13" s="2">
        <f>CE$207*$B13+CE$209</f>
        <v>95.838604287654903</v>
      </c>
      <c r="DJ13" s="2">
        <f>CF$207*$B13+CF$209</f>
        <v>100.4932391971353</v>
      </c>
      <c r="DK13" s="2">
        <f>CG$207*$B13+CG$209</f>
        <v>101.83226239640474</v>
      </c>
      <c r="DL13" s="2">
        <f>CH$207*$B13+CH$209</f>
        <v>99.828755388604094</v>
      </c>
      <c r="DM13" s="2">
        <f>CI$207*$B13+CI$209</f>
        <v>94.277318184430484</v>
      </c>
      <c r="DN13" s="2">
        <f>CJ$207*$B13+CJ$209</f>
        <v>88.147801890379284</v>
      </c>
      <c r="DO13" s="2">
        <f>CK$207*$B13+CK$209</f>
        <v>77.422013274909816</v>
      </c>
      <c r="DP13" s="2">
        <f>CL$207*$B13+CL$209</f>
        <v>66.395837712189177</v>
      </c>
      <c r="DS13" s="2">
        <f>POWER(10,($B13-C$227)/C$228)/(1+POWER(10,($B13-C$227)/C$228))</f>
        <v>1.9051062182856221E-4</v>
      </c>
      <c r="DT13" s="2">
        <f>POWER(10,($B13-D$227)/D$228)/(1+POWER(10,($B13-D$227)/D$228))</f>
        <v>1.6306418518679427E-4</v>
      </c>
      <c r="DU13" s="2">
        <f>POWER(10,($B13-E$227)/E$228)/(1+POWER(10,($B13-E$227)/E$228))</f>
        <v>1.7697046600126143E-4</v>
      </c>
      <c r="DV13" s="2">
        <f>POWER(10,($B13-F$227)/F$228)/(1+POWER(10,($B13-F$227)/F$228))</f>
        <v>2.0524142410799145E-4</v>
      </c>
      <c r="DW13" s="2">
        <f>POWER(10,($B13-G$227)/G$228)/(1+POWER(10,($B13-G$227)/G$228))</f>
        <v>1.8640581332609148E-4</v>
      </c>
      <c r="DX13" s="2">
        <f>POWER(10,($B13-H$227)/H$228)/(1+POWER(10,($B13-H$227)/H$228))</f>
        <v>1.9210088587576552E-4</v>
      </c>
      <c r="DY13" s="2">
        <f>POWER(10,($B13-I$227)/I$228)/(1+POWER(10,($B13-I$227)/I$228))</f>
        <v>1.8727734043292427E-4</v>
      </c>
      <c r="DZ13" s="2">
        <f>POWER(10,($B13-J$227)/J$228)/(1+POWER(10,($B13-J$227)/J$228))</f>
        <v>1.7164372842991079E-4</v>
      </c>
      <c r="EA13" s="2">
        <f>POWER(10,($B13-K$227)/K$228)/(1+POWER(10,($B13-K$227)/K$228))</f>
        <v>1.822269899807779E-4</v>
      </c>
      <c r="EB13" s="2">
        <f>POWER(10,($B13-L$227)/L$228)/(1+POWER(10,($B13-L$227)/L$228))</f>
        <v>1.7622754483193108E-4</v>
      </c>
      <c r="EC13" s="2">
        <f>POWER(10,($B13-M$227)/M$228)/(1+POWER(10,($B13-M$227)/M$228))</f>
        <v>1.7156386581310449E-4</v>
      </c>
      <c r="ED13" s="2">
        <f>POWER(10,($B13-N$227)/N$228)/(1+POWER(10,($B13-N$227)/N$228))</f>
        <v>1.5595233789498716E-4</v>
      </c>
      <c r="EE13" s="2">
        <f>POWER(10,($B13-O$227)/O$228)/(1+POWER(10,($B13-O$227)/O$228))</f>
        <v>1.2699592726181141E-4</v>
      </c>
    </row>
    <row r="14" spans="1:135" x14ac:dyDescent="0.25">
      <c r="B14" s="2">
        <v>8</v>
      </c>
      <c r="C14">
        <v>89.197000000000003</v>
      </c>
      <c r="D14">
        <v>92.516000000000005</v>
      </c>
      <c r="E14">
        <v>94.25</v>
      </c>
      <c r="F14">
        <v>93.016000000000005</v>
      </c>
      <c r="G14">
        <v>91.656000000000006</v>
      </c>
      <c r="H14">
        <v>91.718999999999994</v>
      </c>
      <c r="I14">
        <v>92.188000000000002</v>
      </c>
      <c r="J14">
        <v>91.031000000000006</v>
      </c>
      <c r="K14">
        <v>89.078000000000003</v>
      </c>
      <c r="L14">
        <v>85.921999999999997</v>
      </c>
      <c r="M14">
        <v>78.233999999999995</v>
      </c>
      <c r="N14">
        <v>68.781000000000006</v>
      </c>
      <c r="O14">
        <v>60.515599999999999</v>
      </c>
      <c r="R14" s="5">
        <f>AV14+(C$209*_xlfn.NORM.DIST($B14,C$214*C$215+C$213,C$219*C$214,FALSE))+(C$211*_xlfn.NORM.DIST($B14,C$214*C$216+C$213,C$220*C$214,FALSE))+(C$210*_xlfn.NORM.DIST($B14,C$214*C$217+C$213,C$221*C$214,FALSE))+(C$212*_xlfn.NORM.DIST($B14,C$214*C$218+C$213,C$222*C$214,FALSE))</f>
        <v>90.183103237954896</v>
      </c>
      <c r="S14" s="5">
        <f>AW14+(D$209*_xlfn.NORM.DIST($B14,D$214*D$215+D$213,D$219*D$214,FALSE))+(D$211*_xlfn.NORM.DIST($B14,D$214*D$216+D$213,D$220*D$214,FALSE))+(D$210*_xlfn.NORM.DIST($B14,D$214*D$217+D$213,D$221*D$214,FALSE))+(D$212*_xlfn.NORM.DIST($B14,D$214*D$218+D$213,D$222*D$214,FALSE))</f>
        <v>92.795682149458898</v>
      </c>
      <c r="T14" s="5">
        <f>AX14+(E$209*_xlfn.NORM.DIST($B14,E$214*E$215+E$213,E$219*E$214,FALSE))+(E$211*_xlfn.NORM.DIST($B14,E$214*E$216+E$213,E$220*E$214,FALSE))+(E$210*_xlfn.NORM.DIST($B14,E$214*E$217+E$213,E$221*E$214,FALSE))+(E$212*_xlfn.NORM.DIST($B14,E$214*E$218+E$213,E$222*E$214,FALSE))</f>
        <v>94.354926887924634</v>
      </c>
      <c r="U14" s="5">
        <f>AY14+(F$209*_xlfn.NORM.DIST($B14,F$214*F$215+F$213,F$219*F$214,FALSE))+(F$211*_xlfn.NORM.DIST($B14,F$214*F$216+F$213,F$220*F$214,FALSE))+(F$210*_xlfn.NORM.DIST($B14,F$214*F$217+F$213,F$221*F$214,FALSE))+(F$212*_xlfn.NORM.DIST($B14,F$214*F$218+F$213,F$222*F$214,FALSE))</f>
        <v>93.58407988824527</v>
      </c>
      <c r="V14" s="5">
        <f>AZ14+(G$209*_xlfn.NORM.DIST($B14,G$214*G$215+G$213,G$219*G$214,FALSE))+(G$211*_xlfn.NORM.DIST($B14,G$214*G$216+G$213,G$220*G$214,FALSE))+(G$210*_xlfn.NORM.DIST($B14,G$214*G$217+G$213,G$221*G$214,FALSE))+(G$212*_xlfn.NORM.DIST($B14,G$214*G$218+G$213,G$222*G$214,FALSE))</f>
        <v>92.050784358007093</v>
      </c>
      <c r="W14" s="5">
        <f>BA14+(H$209*_xlfn.NORM.DIST($B14,H$214*H$215+H$213,H$219*H$214,FALSE))+(H$211*_xlfn.NORM.DIST($B14,H$214*H$216+H$213,H$220*H$214,FALSE))+(H$210*_xlfn.NORM.DIST($B14,H$214*H$217+H$213,H$221*H$214,FALSE))+(H$212*_xlfn.NORM.DIST($B14,H$214*H$218+H$213,H$222*H$214,FALSE))</f>
        <v>92.082635020533218</v>
      </c>
      <c r="X14" s="5">
        <f>BB14+(I$209*_xlfn.NORM.DIST($B14,I$214*I$215+I$213,I$219*I$214,FALSE))+(I$211*_xlfn.NORM.DIST($B14,I$214*I$216+I$213,I$220*I$214,FALSE))+(I$210*_xlfn.NORM.DIST($B14,I$214*I$217+I$213,I$221*I$214,FALSE))+(I$212*_xlfn.NORM.DIST($B14,I$214*I$218+I$213,I$222*I$214,FALSE))</f>
        <v>93.153362258969082</v>
      </c>
      <c r="Y14" s="5">
        <f>BC14+(J$209*_xlfn.NORM.DIST($B14,J$214*J$215+J$213,J$219*J$214,FALSE))+(J$211*_xlfn.NORM.DIST($B14,J$214*J$216+J$213,J$220*J$214,FALSE))+(J$210*_xlfn.NORM.DIST($B14,J$214*J$217+J$213,J$221*J$214,FALSE))+(J$212*_xlfn.NORM.DIST($B14,J$214*J$218+J$213,J$222*J$214,FALSE))</f>
        <v>93.020015960297471</v>
      </c>
      <c r="Z14" s="5">
        <f>BD14+(K$209*_xlfn.NORM.DIST($B14,K$214*K$215+K$213,K$219*K$214,FALSE))+(K$211*_xlfn.NORM.DIST($B14,K$214*K$216+K$213,K$220*K$214,FALSE))+(K$210*_xlfn.NORM.DIST($B14,K$214*K$217+K$213,K$221*K$214,FALSE))+(K$212*_xlfn.NORM.DIST($B14,K$214*K$218+K$213,K$222*K$214,FALSE))</f>
        <v>90.327642628054349</v>
      </c>
      <c r="AA14" s="5">
        <f>BE14+(L$209*_xlfn.NORM.DIST($B14,L$214*L$215+L$213,L$219*L$214,FALSE))+(L$211*_xlfn.NORM.DIST($B14,L$214*L$216+L$213,L$220*L$214,FALSE))+(L$210*_xlfn.NORM.DIST($B14,L$214*L$217+L$213,L$221*L$214,FALSE))+(L$212*_xlfn.NORM.DIST($B14,L$214*L$218+L$213,L$222*L$214,FALSE))</f>
        <v>87.194242057829499</v>
      </c>
      <c r="AB14" s="5">
        <f>BF14+(M$209*_xlfn.NORM.DIST($B14,M$214*M$215+M$213,M$219*M$214,FALSE))+(M$211*_xlfn.NORM.DIST($B14,M$214*M$216+M$213,M$220*M$214,FALSE))+(M$210*_xlfn.NORM.DIST($B14,M$214*M$217+M$213,M$221*M$214,FALSE))+(M$212*_xlfn.NORM.DIST($B14,M$214*M$218+M$213,M$222*M$214,FALSE))</f>
        <v>79.822042343294839</v>
      </c>
      <c r="AC14" s="5">
        <f>BG14+(N$209*_xlfn.NORM.DIST($B14,N$214*N$215+N$213,N$219*N$214,FALSE))+(N$211*_xlfn.NORM.DIST($B14,N$214*N$216+N$213,N$220*N$214,FALSE))+(N$210*_xlfn.NORM.DIST($B14,N$214*N$217+N$213,N$221*N$214,FALSE))+(N$212*_xlfn.NORM.DIST($B14,N$214*N$218+N$213,N$222*N$214,FALSE))</f>
        <v>70.058277028667732</v>
      </c>
      <c r="AD14" s="5">
        <f>BH14+(O$209*_xlfn.NORM.DIST($B14,O$214*O$215+O$213,O$219*O$214,FALSE))+(O$211*_xlfn.NORM.DIST($B14,O$214*O$216+O$213,O$220*O$214,FALSE))+(O$210*_xlfn.NORM.DIST($B14,O$214*O$217+O$213,O$221*O$214,FALSE))+(O$212*_xlfn.NORM.DIST($B14,O$214*O$218+O$213,O$222*O$214,FALSE))</f>
        <v>60.716885907560822</v>
      </c>
      <c r="AE14" s="5"/>
      <c r="AG14" s="5">
        <f t="shared" si="0"/>
        <v>-0.98610323795489307</v>
      </c>
      <c r="AH14" s="5">
        <f t="shared" si="0"/>
        <v>-0.27968214945889258</v>
      </c>
      <c r="AI14" s="5">
        <f t="shared" si="0"/>
        <v>-0.10492688792463412</v>
      </c>
      <c r="AJ14" s="5">
        <f t="shared" si="0"/>
        <v>-0.5680798882452649</v>
      </c>
      <c r="AK14" s="5">
        <f t="shared" si="0"/>
        <v>-0.39478435800708667</v>
      </c>
      <c r="AL14" s="5">
        <f t="shared" si="0"/>
        <v>-0.3636350205332235</v>
      </c>
      <c r="AM14" s="5">
        <f t="shared" si="0"/>
        <v>-0.96536225896907979</v>
      </c>
      <c r="AN14" s="5">
        <f t="shared" si="0"/>
        <v>-1.9890159602974649</v>
      </c>
      <c r="AO14" s="5">
        <f t="shared" si="0"/>
        <v>-1.249642628054346</v>
      </c>
      <c r="AP14" s="5">
        <f t="shared" si="0"/>
        <v>-1.2722420578295015</v>
      </c>
      <c r="AQ14" s="5">
        <f t="shared" si="0"/>
        <v>-1.5880423432948447</v>
      </c>
      <c r="AR14" s="5">
        <f t="shared" si="0"/>
        <v>-1.2772770286677257</v>
      </c>
      <c r="AS14" s="5">
        <f t="shared" si="0"/>
        <v>-0.20128590756082332</v>
      </c>
      <c r="AV14" s="2">
        <f t="shared" si="1"/>
        <v>90.183103237954896</v>
      </c>
      <c r="AW14" s="2">
        <f t="shared" si="2"/>
        <v>92.795682149458898</v>
      </c>
      <c r="AX14" s="2">
        <f t="shared" si="3"/>
        <v>94.354926887924634</v>
      </c>
      <c r="AY14" s="2">
        <f t="shared" si="4"/>
        <v>93.58407988824527</v>
      </c>
      <c r="AZ14" s="2">
        <f t="shared" si="5"/>
        <v>92.050784358007093</v>
      </c>
      <c r="BA14" s="2">
        <f t="shared" si="6"/>
        <v>92.082635020533218</v>
      </c>
      <c r="BB14" s="2">
        <f t="shared" si="7"/>
        <v>93.153362258969082</v>
      </c>
      <c r="BC14" s="2">
        <f t="shared" si="8"/>
        <v>93.020015960297471</v>
      </c>
      <c r="BD14" s="2">
        <f t="shared" si="9"/>
        <v>90.327642628054349</v>
      </c>
      <c r="BE14" s="2">
        <f t="shared" si="10"/>
        <v>87.194242057829499</v>
      </c>
      <c r="BF14" s="2">
        <f t="shared" si="11"/>
        <v>79.822042343294839</v>
      </c>
      <c r="BG14" s="2">
        <f t="shared" si="12"/>
        <v>70.058277028667732</v>
      </c>
      <c r="BH14" s="2">
        <f t="shared" si="13"/>
        <v>60.716885907560822</v>
      </c>
      <c r="BK14" s="2">
        <f>IF(OR($B14&lt;C$229, AND($B14&gt;C$230, $B14&lt;C$231)), C14, "")</f>
        <v>89.197000000000003</v>
      </c>
      <c r="BL14" s="2">
        <f>IF(OR($B14&lt;D$229, AND($B14&gt;D$230, $B14&lt;D$231)), D14, "")</f>
        <v>92.516000000000005</v>
      </c>
      <c r="BM14" s="2">
        <f>IF(OR($B14&lt;E$229, AND($B14&gt;E$230, $B14&lt;E$231)), E14, "")</f>
        <v>94.25</v>
      </c>
      <c r="BN14" s="2">
        <f>IF(OR($B14&lt;F$229, AND($B14&gt;F$230, $B14&lt;F$231)), F14, "")</f>
        <v>93.016000000000005</v>
      </c>
      <c r="BO14" s="2">
        <f>IF(OR($B14&lt;G$229, AND($B14&gt;G$230, $B14&lt;G$231)), G14, "")</f>
        <v>91.656000000000006</v>
      </c>
      <c r="BP14" s="2">
        <f>IF(OR($B14&lt;H$229, AND($B14&gt;H$230, $B14&lt;H$231)), H14, "")</f>
        <v>91.718999999999994</v>
      </c>
      <c r="BQ14" s="2">
        <f>IF(OR($B14&lt;I$229, AND($B14&gt;I$230, $B14&lt;I$231)), I14, "")</f>
        <v>92.188000000000002</v>
      </c>
      <c r="BR14" s="2">
        <f>IF(OR($B14&lt;J$229, AND($B14&gt;J$230, $B14&lt;J$231)), J14, "")</f>
        <v>91.031000000000006</v>
      </c>
      <c r="BS14" s="2">
        <f>IF(OR($B14&lt;K$229, AND($B14&gt;K$230, $B14&lt;K$231)), K14, "")</f>
        <v>89.078000000000003</v>
      </c>
      <c r="BT14" s="2">
        <f>IF(OR($B14&lt;L$229, AND($B14&gt;L$230, $B14&lt;L$231)), L14, "")</f>
        <v>85.921999999999997</v>
      </c>
      <c r="BU14" s="2">
        <f>IF(OR($B14&lt;M$229, AND($B14&gt;M$230, $B14&lt;M$231)), M14, "")</f>
        <v>78.233999999999995</v>
      </c>
      <c r="BV14" s="2">
        <f>IF(OR($B14&lt;N$229, AND($B14&gt;N$230, $B14&lt;N$231)), N14, "")</f>
        <v>68.781000000000006</v>
      </c>
      <c r="BW14" s="2">
        <f>IF(OR($B14&lt;O$229, AND($B14&gt;O$230, $B14&lt;O$231)), O14, "")</f>
        <v>60.515599999999999</v>
      </c>
      <c r="BZ14" s="2" t="str">
        <f>IF(OR(AND($B14&gt;C$230, $B14&lt;C$231), $B14&gt;C$232), C14, "")</f>
        <v/>
      </c>
      <c r="CA14" s="2" t="str">
        <f>IF(OR(AND($B14&gt;D$230, $B14&lt;D$231), $B14&gt;D$232), D14, "")</f>
        <v/>
      </c>
      <c r="CB14" s="2" t="str">
        <f>IF(OR(AND($B14&gt;E$230, $B14&lt;E$231), $B14&gt;E$232), E14, "")</f>
        <v/>
      </c>
      <c r="CC14" s="2" t="str">
        <f>IF(OR(AND($B14&gt;F$230, $B14&lt;F$231), $B14&gt;F$232), F14, "")</f>
        <v/>
      </c>
      <c r="CD14" s="2" t="str">
        <f>IF(OR(AND($B14&gt;G$230, $B14&lt;G$231), $B14&gt;G$232), G14, "")</f>
        <v/>
      </c>
      <c r="CE14" s="2" t="str">
        <f>IF(OR(AND($B14&gt;H$230, $B14&lt;H$231), $B14&gt;H$232), H14, "")</f>
        <v/>
      </c>
      <c r="CF14" s="2" t="str">
        <f>IF(OR(AND($B14&gt;I$230, $B14&lt;I$231), $B14&gt;I$232), I14, "")</f>
        <v/>
      </c>
      <c r="CG14" s="2" t="str">
        <f>IF(OR(AND($B14&gt;J$230, $B14&lt;J$231), $B14&gt;J$232), J14, "")</f>
        <v/>
      </c>
      <c r="CH14" s="2" t="str">
        <f>IF(OR(AND($B14&gt;K$230, $B14&lt;K$231), $B14&gt;K$232), K14, "")</f>
        <v/>
      </c>
      <c r="CI14" s="2" t="str">
        <f>IF(OR(AND($B14&gt;L$230, $B14&lt;L$231), $B14&gt;L$232), L14, "")</f>
        <v/>
      </c>
      <c r="CJ14" s="2" t="str">
        <f>IF(OR(AND($B14&gt;M$230, $B14&lt;M$231), $B14&gt;M$232), M14, "")</f>
        <v/>
      </c>
      <c r="CK14" s="2" t="str">
        <f>IF(OR(AND($B14&gt;N$230, $B14&lt;N$231), $B14&gt;N$232), N14, "")</f>
        <v/>
      </c>
      <c r="CL14" s="2" t="str">
        <f>IF(OR(AND($B14&gt;O$230, $B14&lt;O$231), $B14&gt;O$232), O14, "")</f>
        <v/>
      </c>
      <c r="CO14" s="2">
        <f>BK$207*$B14+BK$209</f>
        <v>90.181533331584959</v>
      </c>
      <c r="CP14" s="2">
        <f>BL$207*$B14+BL$209</f>
        <v>92.794699227878525</v>
      </c>
      <c r="CQ14" s="2">
        <f>BM$207*$B14+BM$209</f>
        <v>94.354202961101407</v>
      </c>
      <c r="CR14" s="2">
        <f>BN$207*$B14+BN$209</f>
        <v>93.583035445218272</v>
      </c>
      <c r="CS14" s="2">
        <f>BO$207*$B14+BO$209</f>
        <v>92.050104700820441</v>
      </c>
      <c r="CT14" s="2">
        <f>BP$207*$B14+BP$209</f>
        <v>92.081847471014214</v>
      </c>
      <c r="CU14" s="2">
        <f>BQ$207*$B14+BQ$209</f>
        <v>93.151862945847469</v>
      </c>
      <c r="CV14" s="2">
        <f>BR$207*$B14+BR$209</f>
        <v>93.018367597086169</v>
      </c>
      <c r="CW14" s="2">
        <f>BS$207*$B14+BS$209</f>
        <v>90.325756613541216</v>
      </c>
      <c r="CX14" s="2">
        <f>BT$207*$B14+BT$209</f>
        <v>87.192884002382527</v>
      </c>
      <c r="CY14" s="2">
        <f>BU$207*$B14+BU$209</f>
        <v>79.820486390907888</v>
      </c>
      <c r="CZ14" s="2">
        <f>BV$207*$B14+BV$209</f>
        <v>70.057024407214683</v>
      </c>
      <c r="DA14" s="2">
        <f>BW$207*$B14+BW$209</f>
        <v>60.716099335199715</v>
      </c>
      <c r="DD14" s="2">
        <f>BZ$207*$B14+BZ$209</f>
        <v>97.697113977738056</v>
      </c>
      <c r="DE14" s="2">
        <f>CA$207*$B14+CA$209</f>
        <v>98.292223024171335</v>
      </c>
      <c r="DF14" s="2">
        <f>CB$207*$B14+CB$209</f>
        <v>98.084997128157667</v>
      </c>
      <c r="DG14" s="2">
        <f>CC$207*$B14+CC$209</f>
        <v>98.224214619839586</v>
      </c>
      <c r="DH14" s="2">
        <f>CD$207*$B14+CD$209</f>
        <v>95.375461661136924</v>
      </c>
      <c r="DI14" s="2">
        <f>CE$207*$B14+CE$209</f>
        <v>95.820856827368246</v>
      </c>
      <c r="DJ14" s="2">
        <f>CF$207*$B14+CF$209</f>
        <v>100.45341112879815</v>
      </c>
      <c r="DK14" s="2">
        <f>CG$207*$B14+CG$209</f>
        <v>101.77691662500813</v>
      </c>
      <c r="DL14" s="2">
        <f>CH$207*$B14+CH$209</f>
        <v>99.76506041647032</v>
      </c>
      <c r="DM14" s="2">
        <f>CI$207*$B14+CI$209</f>
        <v>94.22119701342902</v>
      </c>
      <c r="DN14" s="2">
        <f>CJ$207*$B14+CJ$209</f>
        <v>88.091860575535478</v>
      </c>
      <c r="DO14" s="2">
        <f>CK$207*$B14+CK$209</f>
        <v>77.382477470815871</v>
      </c>
      <c r="DP14" s="2">
        <f>CL$207*$B14+CL$209</f>
        <v>66.364873466023653</v>
      </c>
      <c r="DS14" s="2">
        <f>POWER(10,($B14-C$227)/C$228)/(1+POWER(10,($B14-C$227)/C$228))</f>
        <v>2.0888690360210553E-4</v>
      </c>
      <c r="DT14" s="2">
        <f>POWER(10,($B14-D$227)/D$228)/(1+POWER(10,($B14-D$227)/D$228))</f>
        <v>1.7879351082490948E-4</v>
      </c>
      <c r="DU14" s="2">
        <f>POWER(10,($B14-E$227)/E$228)/(1+POWER(10,($B14-E$227)/E$228))</f>
        <v>1.9404094431708905E-4</v>
      </c>
      <c r="DV14" s="2">
        <f>POWER(10,($B14-F$227)/F$228)/(1+POWER(10,($B14-F$227)/F$228))</f>
        <v>2.2503829042405413E-4</v>
      </c>
      <c r="DW14" s="2">
        <f>POWER(10,($B14-G$227)/G$228)/(1+POWER(10,($B14-G$227)/G$228))</f>
        <v>2.0438623424461151E-4</v>
      </c>
      <c r="DX14" s="2">
        <f>POWER(10,($B14-H$227)/H$228)/(1+POWER(10,($B14-H$227)/H$228))</f>
        <v>2.1063052909176818E-4</v>
      </c>
      <c r="DY14" s="2">
        <f>POWER(10,($B14-I$227)/I$228)/(1+POWER(10,($B14-I$227)/I$228))</f>
        <v>2.0534181026359992E-4</v>
      </c>
      <c r="DZ14" s="2">
        <f>POWER(10,($B14-J$227)/J$228)/(1+POWER(10,($B14-J$227)/J$228))</f>
        <v>1.882004891511114E-4</v>
      </c>
      <c r="EA14" s="2">
        <f>POWER(10,($B14-K$227)/K$228)/(1+POWER(10,($B14-K$227)/K$228))</f>
        <v>1.9980440851514994E-4</v>
      </c>
      <c r="EB14" s="2">
        <f>POWER(10,($B14-L$227)/L$228)/(1+POWER(10,($B14-L$227)/L$228))</f>
        <v>1.9322637521088269E-4</v>
      </c>
      <c r="EC14" s="2">
        <f>POWER(10,($B14-M$227)/M$228)/(1+POWER(10,($B14-M$227)/M$228))</f>
        <v>1.8811292443256768E-4</v>
      </c>
      <c r="ED14" s="2">
        <f>POWER(10,($B14-N$227)/N$228)/(1+POWER(10,($B14-N$227)/N$228))</f>
        <v>1.7099576533708089E-4</v>
      </c>
      <c r="EE14" s="2">
        <f>POWER(10,($B14-O$227)/O$228)/(1+POWER(10,($B14-O$227)/O$228))</f>
        <v>1.392465591456569E-4</v>
      </c>
    </row>
    <row r="15" spans="1:135" x14ac:dyDescent="0.25">
      <c r="B15" s="2">
        <v>9</v>
      </c>
      <c r="C15">
        <v>88.075999999999993</v>
      </c>
      <c r="D15">
        <v>91.328000000000003</v>
      </c>
      <c r="E15">
        <v>93.078000000000003</v>
      </c>
      <c r="F15">
        <v>92.891000000000005</v>
      </c>
      <c r="G15">
        <v>90.858999999999995</v>
      </c>
      <c r="H15">
        <v>90.016000000000005</v>
      </c>
      <c r="I15">
        <v>91.843999999999994</v>
      </c>
      <c r="J15">
        <v>92.171999999999997</v>
      </c>
      <c r="K15">
        <v>89.843999999999994</v>
      </c>
      <c r="L15">
        <v>86.906000000000006</v>
      </c>
      <c r="M15">
        <v>78.546999999999997</v>
      </c>
      <c r="N15">
        <v>69.421999999999997</v>
      </c>
      <c r="O15">
        <v>59.765599999999999</v>
      </c>
      <c r="R15" s="5">
        <f>AV15+(C$209*_xlfn.NORM.DIST($B15,C$214*C$215+C$213,C$219*C$214,FALSE))+(C$211*_xlfn.NORM.DIST($B15,C$214*C$216+C$213,C$220*C$214,FALSE))+(C$210*_xlfn.NORM.DIST($B15,C$214*C$217+C$213,C$221*C$214,FALSE))+(C$212*_xlfn.NORM.DIST($B15,C$214*C$218+C$213,C$222*C$214,FALSE))</f>
        <v>90.197169215740274</v>
      </c>
      <c r="S15" s="5">
        <f>AW15+(D$209*_xlfn.NORM.DIST($B15,D$214*D$215+D$213,D$219*D$214,FALSE))+(D$211*_xlfn.NORM.DIST($B15,D$214*D$216+D$213,D$220*D$214,FALSE))+(D$210*_xlfn.NORM.DIST($B15,D$214*D$217+D$213,D$221*D$214,FALSE))+(D$212*_xlfn.NORM.DIST($B15,D$214*D$218+D$213,D$222*D$214,FALSE))</f>
        <v>92.802584990486196</v>
      </c>
      <c r="T15" s="5">
        <f>AX15+(E$209*_xlfn.NORM.DIST($B15,E$214*E$215+E$213,E$219*E$214,FALSE))+(E$211*_xlfn.NORM.DIST($B15,E$214*E$216+E$213,E$220*E$214,FALSE))+(E$210*_xlfn.NORM.DIST($B15,E$214*E$217+E$213,E$221*E$214,FALSE))+(E$212*_xlfn.NORM.DIST($B15,E$214*E$218+E$213,E$222*E$214,FALSE))</f>
        <v>94.351037393908967</v>
      </c>
      <c r="U15" s="5">
        <f>AY15+(F$209*_xlfn.NORM.DIST($B15,F$214*F$215+F$213,F$219*F$214,FALSE))+(F$211*_xlfn.NORM.DIST($B15,F$214*F$216+F$213,F$220*F$214,FALSE))+(F$210*_xlfn.NORM.DIST($B15,F$214*F$217+F$213,F$221*F$214,FALSE))+(F$212*_xlfn.NORM.DIST($B15,F$214*F$218+F$213,F$222*F$214,FALSE))</f>
        <v>93.589966515832671</v>
      </c>
      <c r="V15" s="5">
        <f>AZ15+(G$209*_xlfn.NORM.DIST($B15,G$214*G$215+G$213,G$219*G$214,FALSE))+(G$211*_xlfn.NORM.DIST($B15,G$214*G$216+G$213,G$220*G$214,FALSE))+(G$210*_xlfn.NORM.DIST($B15,G$214*G$217+G$213,G$221*G$214,FALSE))+(G$212*_xlfn.NORM.DIST($B15,G$214*G$218+G$213,G$222*G$214,FALSE))</f>
        <v>92.064550378742851</v>
      </c>
      <c r="W15" s="5">
        <f>BA15+(H$209*_xlfn.NORM.DIST($B15,H$214*H$215+H$213,H$219*H$214,FALSE))+(H$211*_xlfn.NORM.DIST($B15,H$214*H$216+H$213,H$220*H$214,FALSE))+(H$210*_xlfn.NORM.DIST($B15,H$214*H$217+H$213,H$221*H$214,FALSE))+(H$212*_xlfn.NORM.DIST($B15,H$214*H$218+H$213,H$222*H$214,FALSE))</f>
        <v>92.115537499056856</v>
      </c>
      <c r="X15" s="5">
        <f>BB15+(I$209*_xlfn.NORM.DIST($B15,I$214*I$215+I$213,I$219*I$214,FALSE))+(I$211*_xlfn.NORM.DIST($B15,I$214*I$216+I$213,I$220*I$214,FALSE))+(I$210*_xlfn.NORM.DIST($B15,I$214*I$217+I$213,I$221*I$214,FALSE))+(I$212*_xlfn.NORM.DIST($B15,I$214*I$218+I$213,I$222*I$214,FALSE))</f>
        <v>93.202153444692485</v>
      </c>
      <c r="Y15" s="5">
        <f>BC15+(J$209*_xlfn.NORM.DIST($B15,J$214*J$215+J$213,J$219*J$214,FALSE))+(J$211*_xlfn.NORM.DIST($B15,J$214*J$216+J$213,J$220*J$214,FALSE))+(J$210*_xlfn.NORM.DIST($B15,J$214*J$217+J$213,J$221*J$214,FALSE))+(J$212*_xlfn.NORM.DIST($B15,J$214*J$218+J$213,J$222*J$214,FALSE))</f>
        <v>93.071753439378867</v>
      </c>
      <c r="Z15" s="5">
        <f>BD15+(K$209*_xlfn.NORM.DIST($B15,K$214*K$215+K$213,K$219*K$214,FALSE))+(K$211*_xlfn.NORM.DIST($B15,K$214*K$216+K$213,K$220*K$214,FALSE))+(K$210*_xlfn.NORM.DIST($B15,K$214*K$217+K$213,K$221*K$214,FALSE))+(K$212*_xlfn.NORM.DIST($B15,K$214*K$218+K$213,K$222*K$214,FALSE))</f>
        <v>90.378666239956786</v>
      </c>
      <c r="AA15" s="5">
        <f>BE15+(L$209*_xlfn.NORM.DIST($B15,L$214*L$215+L$213,L$219*L$214,FALSE))+(L$211*_xlfn.NORM.DIST($B15,L$214*L$216+L$213,L$220*L$214,FALSE))+(L$210*_xlfn.NORM.DIST($B15,L$214*L$217+L$213,L$221*L$214,FALSE))+(L$212*_xlfn.NORM.DIST($B15,L$214*L$218+L$213,L$222*L$214,FALSE))</f>
        <v>87.226213621405549</v>
      </c>
      <c r="AB15" s="5">
        <f>BF15+(M$209*_xlfn.NORM.DIST($B15,M$214*M$215+M$213,M$219*M$214,FALSE))+(M$211*_xlfn.NORM.DIST($B15,M$214*M$216+M$213,M$220*M$214,FALSE))+(M$210*_xlfn.NORM.DIST($B15,M$214*M$217+M$213,M$221*M$214,FALSE))+(M$212*_xlfn.NORM.DIST($B15,M$214*M$218+M$213,M$222*M$214,FALSE))</f>
        <v>79.86561515250753</v>
      </c>
      <c r="AC15" s="5">
        <f>BG15+(N$209*_xlfn.NORM.DIST($B15,N$214*N$215+N$213,N$219*N$214,FALSE))+(N$211*_xlfn.NORM.DIST($B15,N$214*N$216+N$213,N$220*N$214,FALSE))+(N$210*_xlfn.NORM.DIST($B15,N$214*N$217+N$213,N$221*N$214,FALSE))+(N$212*_xlfn.NORM.DIST($B15,N$214*N$218+N$213,N$222*N$214,FALSE))</f>
        <v>70.103522712773639</v>
      </c>
      <c r="AD15" s="5">
        <f>BH15+(O$209*_xlfn.NORM.DIST($B15,O$214*O$215+O$213,O$219*O$214,FALSE))+(O$211*_xlfn.NORM.DIST($B15,O$214*O$216+O$213,O$220*O$214,FALSE))+(O$210*_xlfn.NORM.DIST($B15,O$214*O$217+O$213,O$221*O$214,FALSE))+(O$212*_xlfn.NORM.DIST($B15,O$214*O$218+O$213,O$222*O$214,FALSE))</f>
        <v>60.750414824456897</v>
      </c>
      <c r="AE15" s="5"/>
      <c r="AG15" s="5">
        <f t="shared" si="0"/>
        <v>-2.1211692157402808</v>
      </c>
      <c r="AH15" s="5">
        <f t="shared" si="0"/>
        <v>-1.4745849904861927</v>
      </c>
      <c r="AI15" s="5">
        <f t="shared" si="0"/>
        <v>-1.2730373939089645</v>
      </c>
      <c r="AJ15" s="5">
        <f t="shared" si="0"/>
        <v>-0.69896651583266589</v>
      </c>
      <c r="AK15" s="5">
        <f t="shared" si="0"/>
        <v>-1.2055503787428563</v>
      </c>
      <c r="AL15" s="5">
        <f t="shared" si="0"/>
        <v>-2.0995374990568507</v>
      </c>
      <c r="AM15" s="5">
        <f t="shared" si="0"/>
        <v>-1.3581534446924906</v>
      </c>
      <c r="AN15" s="5">
        <f t="shared" si="0"/>
        <v>-0.89975343937886976</v>
      </c>
      <c r="AO15" s="5">
        <f t="shared" si="0"/>
        <v>-0.53466623995679186</v>
      </c>
      <c r="AP15" s="5">
        <f t="shared" si="0"/>
        <v>-0.32021362140554288</v>
      </c>
      <c r="AQ15" s="5">
        <f t="shared" si="0"/>
        <v>-1.3186151525075331</v>
      </c>
      <c r="AR15" s="5">
        <f t="shared" si="0"/>
        <v>-0.68152271277364207</v>
      </c>
      <c r="AS15" s="5">
        <f t="shared" si="0"/>
        <v>-0.9848148244568975</v>
      </c>
      <c r="AV15" s="2">
        <f t="shared" si="1"/>
        <v>90.19716921574026</v>
      </c>
      <c r="AW15" s="2">
        <f t="shared" si="2"/>
        <v>92.802584990486196</v>
      </c>
      <c r="AX15" s="2">
        <f t="shared" si="3"/>
        <v>94.351037393908967</v>
      </c>
      <c r="AY15" s="2">
        <f t="shared" si="4"/>
        <v>93.589966515832671</v>
      </c>
      <c r="AZ15" s="2">
        <f t="shared" si="5"/>
        <v>92.064550378742851</v>
      </c>
      <c r="BA15" s="2">
        <f t="shared" si="6"/>
        <v>92.115537499056856</v>
      </c>
      <c r="BB15" s="2">
        <f t="shared" si="7"/>
        <v>93.202153444692485</v>
      </c>
      <c r="BC15" s="2">
        <f t="shared" si="8"/>
        <v>93.071753439378867</v>
      </c>
      <c r="BD15" s="2">
        <f t="shared" si="9"/>
        <v>90.378666239956786</v>
      </c>
      <c r="BE15" s="2">
        <f t="shared" si="10"/>
        <v>87.226213621405549</v>
      </c>
      <c r="BF15" s="2">
        <f t="shared" si="11"/>
        <v>79.86561515250753</v>
      </c>
      <c r="BG15" s="2">
        <f t="shared" si="12"/>
        <v>70.103522712773639</v>
      </c>
      <c r="BH15" s="2">
        <f t="shared" si="13"/>
        <v>60.750414824456897</v>
      </c>
      <c r="BK15" s="2">
        <f>IF(OR($B15&lt;C$229, AND($B15&gt;C$230, $B15&lt;C$231)), C15, "")</f>
        <v>88.075999999999993</v>
      </c>
      <c r="BL15" s="2">
        <f>IF(OR($B15&lt;D$229, AND($B15&gt;D$230, $B15&lt;D$231)), D15, "")</f>
        <v>91.328000000000003</v>
      </c>
      <c r="BM15" s="2">
        <f>IF(OR($B15&lt;E$229, AND($B15&gt;E$230, $B15&lt;E$231)), E15, "")</f>
        <v>93.078000000000003</v>
      </c>
      <c r="BN15" s="2">
        <f>IF(OR($B15&lt;F$229, AND($B15&gt;F$230, $B15&lt;F$231)), F15, "")</f>
        <v>92.891000000000005</v>
      </c>
      <c r="BO15" s="2">
        <f>IF(OR($B15&lt;G$229, AND($B15&gt;G$230, $B15&lt;G$231)), G15, "")</f>
        <v>90.858999999999995</v>
      </c>
      <c r="BP15" s="2">
        <f>IF(OR($B15&lt;H$229, AND($B15&gt;H$230, $B15&lt;H$231)), H15, "")</f>
        <v>90.016000000000005</v>
      </c>
      <c r="BQ15" s="2">
        <f>IF(OR($B15&lt;I$229, AND($B15&gt;I$230, $B15&lt;I$231)), I15, "")</f>
        <v>91.843999999999994</v>
      </c>
      <c r="BR15" s="2">
        <f>IF(OR($B15&lt;J$229, AND($B15&gt;J$230, $B15&lt;J$231)), J15, "")</f>
        <v>92.171999999999997</v>
      </c>
      <c r="BS15" s="2">
        <f>IF(OR($B15&lt;K$229, AND($B15&gt;K$230, $B15&lt;K$231)), K15, "")</f>
        <v>89.843999999999994</v>
      </c>
      <c r="BT15" s="2">
        <f>IF(OR($B15&lt;L$229, AND($B15&gt;L$230, $B15&lt;L$231)), L15, "")</f>
        <v>86.906000000000006</v>
      </c>
      <c r="BU15" s="2">
        <f>IF(OR($B15&lt;M$229, AND($B15&gt;M$230, $B15&lt;M$231)), M15, "")</f>
        <v>78.546999999999997</v>
      </c>
      <c r="BV15" s="2">
        <f>IF(OR($B15&lt;N$229, AND($B15&gt;N$230, $B15&lt;N$231)), N15, "")</f>
        <v>69.421999999999997</v>
      </c>
      <c r="BW15" s="2">
        <f>IF(OR($B15&lt;O$229, AND($B15&gt;O$230, $B15&lt;O$231)), O15, "")</f>
        <v>59.765599999999999</v>
      </c>
      <c r="BZ15" s="2" t="str">
        <f>IF(OR(AND($B15&gt;C$230, $B15&lt;C$231), $B15&gt;C$232), C15, "")</f>
        <v/>
      </c>
      <c r="CA15" s="2" t="str">
        <f>IF(OR(AND($B15&gt;D$230, $B15&lt;D$231), $B15&gt;D$232), D15, "")</f>
        <v/>
      </c>
      <c r="CB15" s="2" t="str">
        <f>IF(OR(AND($B15&gt;E$230, $B15&lt;E$231), $B15&gt;E$232), E15, "")</f>
        <v/>
      </c>
      <c r="CC15" s="2" t="str">
        <f>IF(OR(AND($B15&gt;F$230, $B15&lt;F$231), $B15&gt;F$232), F15, "")</f>
        <v/>
      </c>
      <c r="CD15" s="2" t="str">
        <f>IF(OR(AND($B15&gt;G$230, $B15&lt;G$231), $B15&gt;G$232), G15, "")</f>
        <v/>
      </c>
      <c r="CE15" s="2" t="str">
        <f>IF(OR(AND($B15&gt;H$230, $B15&lt;H$231), $B15&gt;H$232), H15, "")</f>
        <v/>
      </c>
      <c r="CF15" s="2" t="str">
        <f>IF(OR(AND($B15&gt;I$230, $B15&lt;I$231), $B15&gt;I$232), I15, "")</f>
        <v/>
      </c>
      <c r="CG15" s="2" t="str">
        <f>IF(OR(AND($B15&gt;J$230, $B15&lt;J$231), $B15&gt;J$232), J15, "")</f>
        <v/>
      </c>
      <c r="CH15" s="2" t="str">
        <f>IF(OR(AND($B15&gt;K$230, $B15&lt;K$231), $B15&gt;K$232), K15, "")</f>
        <v/>
      </c>
      <c r="CI15" s="2" t="str">
        <f>IF(OR(AND($B15&gt;L$230, $B15&lt;L$231), $B15&gt;L$232), L15, "")</f>
        <v/>
      </c>
      <c r="CJ15" s="2" t="str">
        <f>IF(OR(AND($B15&gt;M$230, $B15&lt;M$231), $B15&gt;M$232), M15, "")</f>
        <v/>
      </c>
      <c r="CK15" s="2" t="str">
        <f>IF(OR(AND($B15&gt;N$230, $B15&lt;N$231), $B15&gt;N$232), N15, "")</f>
        <v/>
      </c>
      <c r="CL15" s="2" t="str">
        <f>IF(OR(AND($B15&gt;O$230, $B15&lt;O$231), $B15&gt;O$232), O15, "")</f>
        <v/>
      </c>
      <c r="CO15" s="2">
        <f>BK$207*$B15+BK$209</f>
        <v>90.195469011116316</v>
      </c>
      <c r="CP15" s="2">
        <f>BL$207*$B15+BL$209</f>
        <v>92.80152089609949</v>
      </c>
      <c r="CQ15" s="2">
        <f>BM$207*$B15+BM$209</f>
        <v>94.350253738936857</v>
      </c>
      <c r="CR15" s="2">
        <f>BN$207*$B15+BN$209</f>
        <v>93.588836025612196</v>
      </c>
      <c r="CS15" s="2">
        <f>BO$207*$B15+BO$209</f>
        <v>92.063815059869484</v>
      </c>
      <c r="CT15" s="2">
        <f>BP$207*$B15+BP$209</f>
        <v>92.114685668338964</v>
      </c>
      <c r="CU15" s="2">
        <f>BQ$207*$B15+BQ$209</f>
        <v>93.200529437518199</v>
      </c>
      <c r="CV15" s="2">
        <f>BR$207*$B15+BR$209</f>
        <v>93.069968146674668</v>
      </c>
      <c r="CW15" s="2">
        <f>BS$207*$B15+BS$209</f>
        <v>90.37662340387061</v>
      </c>
      <c r="CX15" s="2">
        <f>BT$207*$B15+BT$209</f>
        <v>87.224743210902062</v>
      </c>
      <c r="CY15" s="2">
        <f>BU$207*$B15+BU$209</f>
        <v>79.863929614457334</v>
      </c>
      <c r="CZ15" s="2">
        <f>BV$207*$B15+BV$209</f>
        <v>70.102165139327411</v>
      </c>
      <c r="DA15" s="2">
        <f>BW$207*$B15+BW$209</f>
        <v>60.749562213253348</v>
      </c>
      <c r="DD15" s="2">
        <f>BZ$207*$B15+BZ$209</f>
        <v>97.618798424367924</v>
      </c>
      <c r="DE15" s="2">
        <f>CA$207*$B15+CA$209</f>
        <v>98.229471555513939</v>
      </c>
      <c r="DF15" s="2">
        <f>CB$207*$B15+CB$209</f>
        <v>98.033575375653314</v>
      </c>
      <c r="DG15" s="2">
        <f>CC$207*$B15+CC$209</f>
        <v>98.170463968428876</v>
      </c>
      <c r="DH15" s="2">
        <f>CD$207*$B15+CD$209</f>
        <v>95.345014545601643</v>
      </c>
      <c r="DI15" s="2">
        <f>CE$207*$B15+CE$209</f>
        <v>95.803109367081589</v>
      </c>
      <c r="DJ15" s="2">
        <f>CF$207*$B15+CF$209</f>
        <v>100.41358306046101</v>
      </c>
      <c r="DK15" s="2">
        <f>CG$207*$B15+CG$209</f>
        <v>101.72157085361152</v>
      </c>
      <c r="DL15" s="2">
        <f>CH$207*$B15+CH$209</f>
        <v>99.70136544433656</v>
      </c>
      <c r="DM15" s="2">
        <f>CI$207*$B15+CI$209</f>
        <v>94.165075842427555</v>
      </c>
      <c r="DN15" s="2">
        <f>CJ$207*$B15+CJ$209</f>
        <v>88.035919260691671</v>
      </c>
      <c r="DO15" s="2">
        <f>CK$207*$B15+CK$209</f>
        <v>77.342941666721927</v>
      </c>
      <c r="DP15" s="2">
        <f>CL$207*$B15+CL$209</f>
        <v>66.333909219858128</v>
      </c>
      <c r="DS15" s="2">
        <f>POWER(10,($B15-C$227)/C$228)/(1+POWER(10,($B15-C$227)/C$228))</f>
        <v>2.2903531950352728E-4</v>
      </c>
      <c r="DT15" s="2">
        <f>POWER(10,($B15-D$227)/D$228)/(1+POWER(10,($B15-D$227)/D$228))</f>
        <v>1.960398046084075E-4</v>
      </c>
      <c r="DU15" s="2">
        <f>POWER(10,($B15-E$227)/E$228)/(1+POWER(10,($B15-E$227)/E$228))</f>
        <v>2.1275768162567566E-4</v>
      </c>
      <c r="DV15" s="2">
        <f>POWER(10,($B15-F$227)/F$228)/(1+POWER(10,($B15-F$227)/F$228))</f>
        <v>2.4674422161237588E-4</v>
      </c>
      <c r="DW15" s="2">
        <f>POWER(10,($B15-G$227)/G$228)/(1+POWER(10,($B15-G$227)/G$228))</f>
        <v>2.2410063044211287E-4</v>
      </c>
      <c r="DX15" s="2">
        <f>POWER(10,($B15-H$227)/H$228)/(1+POWER(10,($B15-H$227)/H$228))</f>
        <v>2.3094708945687676E-4</v>
      </c>
      <c r="DY15" s="2">
        <f>POWER(10,($B15-I$227)/I$228)/(1+POWER(10,($B15-I$227)/I$228))</f>
        <v>2.2514835729482504E-4</v>
      </c>
      <c r="DZ15" s="2">
        <f>POWER(10,($B15-J$227)/J$228)/(1+POWER(10,($B15-J$227)/J$228))</f>
        <v>2.0635398603806128E-4</v>
      </c>
      <c r="EA15" s="2">
        <f>POWER(10,($B15-K$227)/K$228)/(1+POWER(10,($B15-K$227)/K$228))</f>
        <v>2.1907695433432423E-4</v>
      </c>
      <c r="EB15" s="2">
        <f>POWER(10,($B15-L$227)/L$228)/(1+POWER(10,($B15-L$227)/L$228))</f>
        <v>2.1186455773143637E-4</v>
      </c>
      <c r="EC15" s="2">
        <f>POWER(10,($B15-M$227)/M$228)/(1+POWER(10,($B15-M$227)/M$228))</f>
        <v>2.0625797671917684E-4</v>
      </c>
      <c r="ED15" s="2">
        <f>POWER(10,($B15-N$227)/N$228)/(1+POWER(10,($B15-N$227)/N$228))</f>
        <v>1.8749003523375792E-4</v>
      </c>
      <c r="EE15" s="2">
        <f>POWER(10,($B15-O$227)/O$228)/(1+POWER(10,($B15-O$227)/O$228))</f>
        <v>1.5267876486543309E-4</v>
      </c>
    </row>
    <row r="16" spans="1:135" x14ac:dyDescent="0.25">
      <c r="B16" s="2">
        <v>10</v>
      </c>
      <c r="C16">
        <v>87.909000000000006</v>
      </c>
      <c r="D16">
        <v>90.296999999999997</v>
      </c>
      <c r="E16">
        <v>92.561999999999998</v>
      </c>
      <c r="F16">
        <v>92.358999999999995</v>
      </c>
      <c r="G16">
        <v>90.561999999999998</v>
      </c>
      <c r="H16">
        <v>90.921999999999997</v>
      </c>
      <c r="I16">
        <v>92.093999999999994</v>
      </c>
      <c r="J16">
        <v>92.203000000000003</v>
      </c>
      <c r="K16">
        <v>89.546999999999997</v>
      </c>
      <c r="L16">
        <v>86.328000000000003</v>
      </c>
      <c r="M16">
        <v>78.593999999999994</v>
      </c>
      <c r="N16">
        <v>68.421999999999997</v>
      </c>
      <c r="O16">
        <v>59.984400000000001</v>
      </c>
      <c r="R16" s="5">
        <f>AV16+(C$209*_xlfn.NORM.DIST($B16,C$214*C$215+C$213,C$219*C$214,FALSE))+(C$211*_xlfn.NORM.DIST($B16,C$214*C$216+C$213,C$220*C$214,FALSE))+(C$210*_xlfn.NORM.DIST($B16,C$214*C$217+C$213,C$221*C$214,FALSE))+(C$212*_xlfn.NORM.DIST($B16,C$214*C$218+C$213,C$222*C$214,FALSE))</f>
        <v>90.211245720007639</v>
      </c>
      <c r="S16" s="5">
        <f>AW16+(D$209*_xlfn.NORM.DIST($B16,D$214*D$215+D$213,D$219*D$214,FALSE))+(D$211*_xlfn.NORM.DIST($B16,D$214*D$216+D$213,D$220*D$214,FALSE))+(D$210*_xlfn.NORM.DIST($B16,D$214*D$217+D$213,D$221*D$214,FALSE))+(D$212*_xlfn.NORM.DIST($B16,D$214*D$218+D$213,D$222*D$214,FALSE))</f>
        <v>92.809494343849522</v>
      </c>
      <c r="T16" s="5">
        <f>AX16+(E$209*_xlfn.NORM.DIST($B16,E$214*E$215+E$213,E$219*E$214,FALSE))+(E$211*_xlfn.NORM.DIST($B16,E$214*E$216+E$213,E$220*E$214,FALSE))+(E$210*_xlfn.NORM.DIST($B16,E$214*E$217+E$213,E$221*E$214,FALSE))+(E$212*_xlfn.NORM.DIST($B16,E$214*E$218+E$213,E$222*E$214,FALSE))</f>
        <v>94.34715268536327</v>
      </c>
      <c r="U16" s="5">
        <f>AY16+(F$209*_xlfn.NORM.DIST($B16,F$214*F$215+F$213,F$219*F$214,FALSE))+(F$211*_xlfn.NORM.DIST($B16,F$214*F$216+F$213,F$220*F$214,FALSE))+(F$210*_xlfn.NORM.DIST($B16,F$214*F$217+F$213,F$221*F$214,FALSE))+(F$212*_xlfn.NORM.DIST($B16,F$214*F$218+F$213,F$222*F$214,FALSE))</f>
        <v>93.595860023194376</v>
      </c>
      <c r="V16" s="5">
        <f>AZ16+(G$209*_xlfn.NORM.DIST($B16,G$214*G$215+G$213,G$219*G$214,FALSE))+(G$211*_xlfn.NORM.DIST($B16,G$214*G$216+G$213,G$220*G$214,FALSE))+(G$210*_xlfn.NORM.DIST($B16,G$214*G$217+G$213,G$221*G$214,FALSE))+(G$212*_xlfn.NORM.DIST($B16,G$214*G$218+G$213,G$222*G$214,FALSE))</f>
        <v>92.078320812394395</v>
      </c>
      <c r="W16" s="5">
        <f>BA16+(H$209*_xlfn.NORM.DIST($B16,H$214*H$215+H$213,H$219*H$214,FALSE))+(H$211*_xlfn.NORM.DIST($B16,H$214*H$216+H$213,H$220*H$214,FALSE))+(H$210*_xlfn.NORM.DIST($B16,H$214*H$217+H$213,H$221*H$214,FALSE))+(H$212*_xlfn.NORM.DIST($B16,H$214*H$218+H$213,H$222*H$214,FALSE))</f>
        <v>92.148445049219902</v>
      </c>
      <c r="X16" s="5">
        <f>BB16+(I$209*_xlfn.NORM.DIST($B16,I$214*I$215+I$213,I$219*I$214,FALSE))+(I$211*_xlfn.NORM.DIST($B16,I$214*I$216+I$213,I$220*I$214,FALSE))+(I$210*_xlfn.NORM.DIST($B16,I$214*I$217+I$213,I$221*I$214,FALSE))+(I$212*_xlfn.NORM.DIST($B16,I$214*I$218+I$213,I$222*I$214,FALSE))</f>
        <v>93.250954732765891</v>
      </c>
      <c r="Y16" s="5">
        <f>BC16+(J$209*_xlfn.NORM.DIST($B16,J$214*J$215+J$213,J$219*J$214,FALSE))+(J$211*_xlfn.NORM.DIST($B16,J$214*J$216+J$213,J$220*J$214,FALSE))+(J$210*_xlfn.NORM.DIST($B16,J$214*J$217+J$213,J$221*J$214,FALSE))+(J$212*_xlfn.NORM.DIST($B16,J$214*J$218+J$213,J$222*J$214,FALSE))</f>
        <v>93.123501994340074</v>
      </c>
      <c r="Z16" s="5">
        <f>BD16+(K$209*_xlfn.NORM.DIST($B16,K$214*K$215+K$213,K$219*K$214,FALSE))+(K$211*_xlfn.NORM.DIST($B16,K$214*K$216+K$213,K$220*K$214,FALSE))+(K$210*_xlfn.NORM.DIST($B16,K$214*K$217+K$213,K$221*K$214,FALSE))+(K$212*_xlfn.NORM.DIST($B16,K$214*K$218+K$213,K$222*K$214,FALSE))</f>
        <v>90.429702553429522</v>
      </c>
      <c r="AA16" s="5">
        <f>BE16+(L$209*_xlfn.NORM.DIST($B16,L$214*L$215+L$213,L$219*L$214,FALSE))+(L$211*_xlfn.NORM.DIST($B16,L$214*L$216+L$213,L$220*L$214,FALSE))+(L$210*_xlfn.NORM.DIST($B16,L$214*L$217+L$213,L$221*L$214,FALSE))+(L$212*_xlfn.NORM.DIST($B16,L$214*L$218+L$213,L$222*L$214,FALSE))</f>
        <v>87.258194221670649</v>
      </c>
      <c r="AB16" s="5">
        <f>BF16+(M$209*_xlfn.NORM.DIST($B16,M$214*M$215+M$213,M$219*M$214,FALSE))+(M$211*_xlfn.NORM.DIST($B16,M$214*M$216+M$213,M$220*M$214,FALSE))+(M$210*_xlfn.NORM.DIST($B16,M$214*M$217+M$213,M$221*M$214,FALSE))+(M$212*_xlfn.NORM.DIST($B16,M$214*M$218+M$213,M$222*M$214,FALSE))</f>
        <v>79.909198480852169</v>
      </c>
      <c r="AC16" s="5">
        <f>BG16+(N$209*_xlfn.NORM.DIST($B16,N$214*N$215+N$213,N$219*N$214,FALSE))+(N$211*_xlfn.NORM.DIST($B16,N$214*N$216+N$213,N$220*N$214,FALSE))+(N$210*_xlfn.NORM.DIST($B16,N$214*N$217+N$213,N$221*N$214,FALSE))+(N$212*_xlfn.NORM.DIST($B16,N$214*N$218+N$213,N$222*N$214,FALSE))</f>
        <v>70.148776986817808</v>
      </c>
      <c r="AD16" s="5">
        <f>BH16+(O$209*_xlfn.NORM.DIST($B16,O$214*O$215+O$213,O$219*O$214,FALSE))+(O$211*_xlfn.NORM.DIST($B16,O$214*O$216+O$213,O$220*O$214,FALSE))+(O$210*_xlfn.NORM.DIST($B16,O$214*O$217+O$213,O$221*O$214,FALSE))+(O$212*_xlfn.NORM.DIST($B16,O$214*O$218+O$213,O$222*O$214,FALSE))</f>
        <v>60.783949161613378</v>
      </c>
      <c r="AE16" s="5"/>
      <c r="AG16" s="5">
        <f t="shared" si="0"/>
        <v>-2.3022457200076332</v>
      </c>
      <c r="AH16" s="5">
        <f t="shared" si="0"/>
        <v>-2.5124943438495251</v>
      </c>
      <c r="AI16" s="5">
        <f t="shared" si="0"/>
        <v>-1.785152685363272</v>
      </c>
      <c r="AJ16" s="5">
        <f t="shared" si="0"/>
        <v>-1.2368600231943816</v>
      </c>
      <c r="AK16" s="5">
        <f t="shared" si="0"/>
        <v>-1.5163208123943974</v>
      </c>
      <c r="AL16" s="5">
        <f t="shared" si="0"/>
        <v>-1.2264450492199046</v>
      </c>
      <c r="AM16" s="5">
        <f t="shared" si="0"/>
        <v>-1.1569547327658967</v>
      </c>
      <c r="AN16" s="5">
        <f t="shared" si="0"/>
        <v>-0.92050199434007141</v>
      </c>
      <c r="AO16" s="5">
        <f t="shared" si="0"/>
        <v>-0.88270255342952453</v>
      </c>
      <c r="AP16" s="5">
        <f t="shared" si="0"/>
        <v>-0.93019422167064647</v>
      </c>
      <c r="AQ16" s="5">
        <f t="shared" si="0"/>
        <v>-1.3151984808521746</v>
      </c>
      <c r="AR16" s="5">
        <f t="shared" si="0"/>
        <v>-1.7267769868178107</v>
      </c>
      <c r="AS16" s="5">
        <f t="shared" si="0"/>
        <v>-0.79954916161337763</v>
      </c>
      <c r="AV16" s="2">
        <f t="shared" si="1"/>
        <v>90.211245720007526</v>
      </c>
      <c r="AW16" s="2">
        <f t="shared" si="2"/>
        <v>92.809494343849522</v>
      </c>
      <c r="AX16" s="2">
        <f t="shared" si="3"/>
        <v>94.34715268536327</v>
      </c>
      <c r="AY16" s="2">
        <f t="shared" si="4"/>
        <v>93.595860023194376</v>
      </c>
      <c r="AZ16" s="2">
        <f t="shared" si="5"/>
        <v>92.078320812394395</v>
      </c>
      <c r="BA16" s="2">
        <f t="shared" si="6"/>
        <v>92.148445049219902</v>
      </c>
      <c r="BB16" s="2">
        <f t="shared" si="7"/>
        <v>93.250954732765891</v>
      </c>
      <c r="BC16" s="2">
        <f t="shared" si="8"/>
        <v>93.123501994340074</v>
      </c>
      <c r="BD16" s="2">
        <f t="shared" si="9"/>
        <v>90.429702553429522</v>
      </c>
      <c r="BE16" s="2">
        <f t="shared" si="10"/>
        <v>87.258194221670649</v>
      </c>
      <c r="BF16" s="2">
        <f t="shared" si="11"/>
        <v>79.909198480852169</v>
      </c>
      <c r="BG16" s="2">
        <f t="shared" si="12"/>
        <v>70.148776986817793</v>
      </c>
      <c r="BH16" s="2">
        <f t="shared" si="13"/>
        <v>60.783949161613378</v>
      </c>
      <c r="BK16" s="2">
        <f>IF(OR($B16&lt;C$229, AND($B16&gt;C$230, $B16&lt;C$231)), C16, "")</f>
        <v>87.909000000000006</v>
      </c>
      <c r="BL16" s="2">
        <f>IF(OR($B16&lt;D$229, AND($B16&gt;D$230, $B16&lt;D$231)), D16, "")</f>
        <v>90.296999999999997</v>
      </c>
      <c r="BM16" s="2">
        <f>IF(OR($B16&lt;E$229, AND($B16&gt;E$230, $B16&lt;E$231)), E16, "")</f>
        <v>92.561999999999998</v>
      </c>
      <c r="BN16" s="2">
        <f>IF(OR($B16&lt;F$229, AND($B16&gt;F$230, $B16&lt;F$231)), F16, "")</f>
        <v>92.358999999999995</v>
      </c>
      <c r="BO16" s="2">
        <f>IF(OR($B16&lt;G$229, AND($B16&gt;G$230, $B16&lt;G$231)), G16, "")</f>
        <v>90.561999999999998</v>
      </c>
      <c r="BP16" s="2">
        <f>IF(OR($B16&lt;H$229, AND($B16&gt;H$230, $B16&lt;H$231)), H16, "")</f>
        <v>90.921999999999997</v>
      </c>
      <c r="BQ16" s="2">
        <f>IF(OR($B16&lt;I$229, AND($B16&gt;I$230, $B16&lt;I$231)), I16, "")</f>
        <v>92.093999999999994</v>
      </c>
      <c r="BR16" s="2">
        <f>IF(OR($B16&lt;J$229, AND($B16&gt;J$230, $B16&lt;J$231)), J16, "")</f>
        <v>92.203000000000003</v>
      </c>
      <c r="BS16" s="2">
        <f>IF(OR($B16&lt;K$229, AND($B16&gt;K$230, $B16&lt;K$231)), K16, "")</f>
        <v>89.546999999999997</v>
      </c>
      <c r="BT16" s="2">
        <f>IF(OR($B16&lt;L$229, AND($B16&gt;L$230, $B16&lt;L$231)), L16, "")</f>
        <v>86.328000000000003</v>
      </c>
      <c r="BU16" s="2">
        <f>IF(OR($B16&lt;M$229, AND($B16&gt;M$230, $B16&lt;M$231)), M16, "")</f>
        <v>78.593999999999994</v>
      </c>
      <c r="BV16" s="2">
        <f>IF(OR($B16&lt;N$229, AND($B16&gt;N$230, $B16&lt;N$231)), N16, "")</f>
        <v>68.421999999999997</v>
      </c>
      <c r="BW16" s="2">
        <f>IF(OR($B16&lt;O$229, AND($B16&gt;O$230, $B16&lt;O$231)), O16, "")</f>
        <v>59.984400000000001</v>
      </c>
      <c r="BZ16" s="2" t="str">
        <f>IF(OR(AND($B16&gt;C$230, $B16&lt;C$231), $B16&gt;C$232), C16, "")</f>
        <v/>
      </c>
      <c r="CA16" s="2" t="str">
        <f>IF(OR(AND($B16&gt;D$230, $B16&lt;D$231), $B16&gt;D$232), D16, "")</f>
        <v/>
      </c>
      <c r="CB16" s="2" t="str">
        <f>IF(OR(AND($B16&gt;E$230, $B16&lt;E$231), $B16&gt;E$232), E16, "")</f>
        <v/>
      </c>
      <c r="CC16" s="2" t="str">
        <f>IF(OR(AND($B16&gt;F$230, $B16&lt;F$231), $B16&gt;F$232), F16, "")</f>
        <v/>
      </c>
      <c r="CD16" s="2" t="str">
        <f>IF(OR(AND($B16&gt;G$230, $B16&lt;G$231), $B16&gt;G$232), G16, "")</f>
        <v/>
      </c>
      <c r="CE16" s="2" t="str">
        <f>IF(OR(AND($B16&gt;H$230, $B16&lt;H$231), $B16&gt;H$232), H16, "")</f>
        <v/>
      </c>
      <c r="CF16" s="2" t="str">
        <f>IF(OR(AND($B16&gt;I$230, $B16&lt;I$231), $B16&gt;I$232), I16, "")</f>
        <v/>
      </c>
      <c r="CG16" s="2" t="str">
        <f>IF(OR(AND($B16&gt;J$230, $B16&lt;J$231), $B16&gt;J$232), J16, "")</f>
        <v/>
      </c>
      <c r="CH16" s="2" t="str">
        <f>IF(OR(AND($B16&gt;K$230, $B16&lt;K$231), $B16&gt;K$232), K16, "")</f>
        <v/>
      </c>
      <c r="CI16" s="2" t="str">
        <f>IF(OR(AND($B16&gt;L$230, $B16&lt;L$231), $B16&gt;L$232), L16, "")</f>
        <v/>
      </c>
      <c r="CJ16" s="2" t="str">
        <f>IF(OR(AND($B16&gt;M$230, $B16&lt;M$231), $B16&gt;M$232), M16, "")</f>
        <v/>
      </c>
      <c r="CK16" s="2" t="str">
        <f>IF(OR(AND($B16&gt;N$230, $B16&lt;N$231), $B16&gt;N$232), N16, "")</f>
        <v/>
      </c>
      <c r="CL16" s="2" t="str">
        <f>IF(OR(AND($B16&gt;O$230, $B16&lt;O$231), $B16&gt;O$232), O16, "")</f>
        <v/>
      </c>
      <c r="CO16" s="2">
        <f>BK$207*$B16+BK$209</f>
        <v>90.209404690647659</v>
      </c>
      <c r="CP16" s="2">
        <f>BL$207*$B16+BL$209</f>
        <v>92.808342564320455</v>
      </c>
      <c r="CQ16" s="2">
        <f>BM$207*$B16+BM$209</f>
        <v>94.346304516772292</v>
      </c>
      <c r="CR16" s="2">
        <f>BN$207*$B16+BN$209</f>
        <v>93.594636606006119</v>
      </c>
      <c r="CS16" s="2">
        <f>BO$207*$B16+BO$209</f>
        <v>92.077525418918512</v>
      </c>
      <c r="CT16" s="2">
        <f>BP$207*$B16+BP$209</f>
        <v>92.1475238656637</v>
      </c>
      <c r="CU16" s="2">
        <f>BQ$207*$B16+BQ$209</f>
        <v>93.249195929188929</v>
      </c>
      <c r="CV16" s="2">
        <f>BR$207*$B16+BR$209</f>
        <v>93.121568696263168</v>
      </c>
      <c r="CW16" s="2">
        <f>BS$207*$B16+BS$209</f>
        <v>90.427490194200004</v>
      </c>
      <c r="CX16" s="2">
        <f>BT$207*$B16+BT$209</f>
        <v>87.256602419421583</v>
      </c>
      <c r="CY16" s="2">
        <f>BU$207*$B16+BU$209</f>
        <v>79.907372838006793</v>
      </c>
      <c r="CZ16" s="2">
        <f>BV$207*$B16+BV$209</f>
        <v>70.147305871440139</v>
      </c>
      <c r="DA16" s="2">
        <f>BW$207*$B16+BW$209</f>
        <v>60.783025091306975</v>
      </c>
      <c r="DD16" s="2">
        <f>BZ$207*$B16+BZ$209</f>
        <v>97.540482870997778</v>
      </c>
      <c r="DE16" s="2">
        <f>CA$207*$B16+CA$209</f>
        <v>98.166720086856557</v>
      </c>
      <c r="DF16" s="2">
        <f>CB$207*$B16+CB$209</f>
        <v>97.98215362314896</v>
      </c>
      <c r="DG16" s="2">
        <f>CC$207*$B16+CC$209</f>
        <v>98.116713317018167</v>
      </c>
      <c r="DH16" s="2">
        <f>CD$207*$B16+CD$209</f>
        <v>95.314567430066361</v>
      </c>
      <c r="DI16" s="2">
        <f>CE$207*$B16+CE$209</f>
        <v>95.785361906794932</v>
      </c>
      <c r="DJ16" s="2">
        <f>CF$207*$B16+CF$209</f>
        <v>100.37375499212386</v>
      </c>
      <c r="DK16" s="2">
        <f>CG$207*$B16+CG$209</f>
        <v>101.66622508221491</v>
      </c>
      <c r="DL16" s="2">
        <f>CH$207*$B16+CH$209</f>
        <v>99.637670472202785</v>
      </c>
      <c r="DM16" s="2">
        <f>CI$207*$B16+CI$209</f>
        <v>94.108954671426105</v>
      </c>
      <c r="DN16" s="2">
        <f>CJ$207*$B16+CJ$209</f>
        <v>87.97997794584785</v>
      </c>
      <c r="DO16" s="2">
        <f>CK$207*$B16+CK$209</f>
        <v>77.303405862627983</v>
      </c>
      <c r="DP16" s="2">
        <f>CL$207*$B16+CL$209</f>
        <v>66.302944973692604</v>
      </c>
      <c r="DS16" s="2">
        <f>POWER(10,($B16-C$227)/C$228)/(1+POWER(10,($B16-C$227)/C$228))</f>
        <v>2.5112668485742696E-4</v>
      </c>
      <c r="DT16" s="2">
        <f>POWER(10,($B16-D$227)/D$228)/(1+POWER(10,($B16-D$227)/D$228))</f>
        <v>2.149493058712508E-4</v>
      </c>
      <c r="DU16" s="2">
        <f>POWER(10,($B16-E$227)/E$228)/(1+POWER(10,($B16-E$227)/E$228))</f>
        <v>2.3327937056081378E-4</v>
      </c>
      <c r="DV16" s="2">
        <f>POWER(10,($B16-F$227)/F$228)/(1+POWER(10,($B16-F$227)/F$228))</f>
        <v>2.7054321862263447E-4</v>
      </c>
      <c r="DW16" s="2">
        <f>POWER(10,($B16-G$227)/G$228)/(1+POWER(10,($B16-G$227)/G$228))</f>
        <v>2.4571614243610641E-4</v>
      </c>
      <c r="DX16" s="2">
        <f>POWER(10,($B16-H$227)/H$228)/(1+POWER(10,($B16-H$227)/H$228))</f>
        <v>2.5322280590405198E-4</v>
      </c>
      <c r="DY16" s="2">
        <f>POWER(10,($B16-I$227)/I$228)/(1+POWER(10,($B16-I$227)/I$228))</f>
        <v>2.4686490229468885E-4</v>
      </c>
      <c r="DZ16" s="2">
        <f>POWER(10,($B16-J$227)/J$228)/(1+POWER(10,($B16-J$227)/J$228))</f>
        <v>2.262581418814739E-4</v>
      </c>
      <c r="EA16" s="2">
        <f>POWER(10,($B16-K$227)/K$228)/(1+POWER(10,($B16-K$227)/K$228))</f>
        <v>2.4020802663231173E-4</v>
      </c>
      <c r="EB16" s="2">
        <f>POWER(10,($B16-L$227)/L$228)/(1+POWER(10,($B16-L$227)/L$228))</f>
        <v>2.3230011980149439E-4</v>
      </c>
      <c r="EC16" s="2">
        <f>POWER(10,($B16-M$227)/M$228)/(1+POWER(10,($B16-M$227)/M$228))</f>
        <v>2.2615287394724381E-4</v>
      </c>
      <c r="ED16" s="2">
        <f>POWER(10,($B16-N$227)/N$228)/(1+POWER(10,($B16-N$227)/N$228))</f>
        <v>2.0557501704304148E-4</v>
      </c>
      <c r="EE16" s="2">
        <f>POWER(10,($B16-O$227)/O$228)/(1+POWER(10,($B16-O$227)/O$228))</f>
        <v>1.674064707629411E-4</v>
      </c>
    </row>
    <row r="17" spans="2:135" x14ac:dyDescent="0.25">
      <c r="B17" s="2">
        <v>11</v>
      </c>
      <c r="C17">
        <v>88.212000000000003</v>
      </c>
      <c r="D17">
        <v>91.093999999999994</v>
      </c>
      <c r="E17">
        <v>93.811999999999998</v>
      </c>
      <c r="F17">
        <v>93.218999999999994</v>
      </c>
      <c r="G17">
        <v>91.171999999999997</v>
      </c>
      <c r="H17">
        <v>91.203000000000003</v>
      </c>
      <c r="I17">
        <v>91.906000000000006</v>
      </c>
      <c r="J17">
        <v>92.281000000000006</v>
      </c>
      <c r="K17">
        <v>90.266000000000005</v>
      </c>
      <c r="L17">
        <v>86.406000000000006</v>
      </c>
      <c r="M17">
        <v>79.421999999999997</v>
      </c>
      <c r="N17">
        <v>69.375</v>
      </c>
      <c r="O17">
        <v>59.968800000000002</v>
      </c>
      <c r="R17" s="5">
        <f>AV17+(C$209*_xlfn.NORM.DIST($B17,C$214*C$215+C$213,C$219*C$214,FALSE))+(C$211*_xlfn.NORM.DIST($B17,C$214*C$216+C$213,C$220*C$214,FALSE))+(C$210*_xlfn.NORM.DIST($B17,C$214*C$217+C$213,C$221*C$214,FALSE))+(C$212*_xlfn.NORM.DIST($B17,C$214*C$218+C$213,C$222*C$214,FALSE))</f>
        <v>90.225333568607212</v>
      </c>
      <c r="S17" s="5">
        <f>AW17+(D$209*_xlfn.NORM.DIST($B17,D$214*D$215+D$213,D$219*D$214,FALSE))+(D$211*_xlfn.NORM.DIST($B17,D$214*D$216+D$213,D$220*D$214,FALSE))+(D$210*_xlfn.NORM.DIST($B17,D$214*D$217+D$213,D$221*D$214,FALSE))+(D$212*_xlfn.NORM.DIST($B17,D$214*D$218+D$213,D$222*D$214,FALSE))</f>
        <v>92.816410710332747</v>
      </c>
      <c r="T17" s="5">
        <f>AX17+(E$209*_xlfn.NORM.DIST($B17,E$214*E$215+E$213,E$219*E$214,FALSE))+(E$211*_xlfn.NORM.DIST($B17,E$214*E$216+E$213,E$220*E$214,FALSE))+(E$210*_xlfn.NORM.DIST($B17,E$214*E$217+E$213,E$221*E$214,FALSE))+(E$212*_xlfn.NORM.DIST($B17,E$214*E$218+E$213,E$222*E$214,FALSE))</f>
        <v>94.34327312952081</v>
      </c>
      <c r="U17" s="5">
        <f>AY17+(F$209*_xlfn.NORM.DIST($B17,F$214*F$215+F$213,F$219*F$214,FALSE))+(F$211*_xlfn.NORM.DIST($B17,F$214*F$216+F$213,F$220*F$214,FALSE))+(F$210*_xlfn.NORM.DIST($B17,F$214*F$217+F$213,F$221*F$214,FALSE))+(F$212*_xlfn.NORM.DIST($B17,F$214*F$218+F$213,F$222*F$214,FALSE))</f>
        <v>93.601760936560154</v>
      </c>
      <c r="V17" s="5">
        <f>AZ17+(G$209*_xlfn.NORM.DIST($B17,G$214*G$215+G$213,G$219*G$214,FALSE))+(G$211*_xlfn.NORM.DIST($B17,G$214*G$216+G$213,G$220*G$214,FALSE))+(G$210*_xlfn.NORM.DIST($B17,G$214*G$217+G$213,G$221*G$214,FALSE))+(G$212*_xlfn.NORM.DIST($B17,G$214*G$218+G$213,G$222*G$214,FALSE))</f>
        <v>92.092095992166307</v>
      </c>
      <c r="W17" s="5">
        <f>BA17+(H$209*_xlfn.NORM.DIST($B17,H$214*H$215+H$213,H$219*H$214,FALSE))+(H$211*_xlfn.NORM.DIST($B17,H$214*H$216+H$213,H$220*H$214,FALSE))+(H$210*_xlfn.NORM.DIST($B17,H$214*H$217+H$213,H$221*H$214,FALSE))+(H$212*_xlfn.NORM.DIST($B17,H$214*H$218+H$213,H$222*H$214,FALSE))</f>
        <v>92.181358051065956</v>
      </c>
      <c r="X17" s="5">
        <f>BB17+(I$209*_xlfn.NORM.DIST($B17,I$214*I$215+I$213,I$219*I$214,FALSE))+(I$211*_xlfn.NORM.DIST($B17,I$214*I$216+I$213,I$220*I$214,FALSE))+(I$210*_xlfn.NORM.DIST($B17,I$214*I$217+I$213,I$221*I$214,FALSE))+(I$212*_xlfn.NORM.DIST($B17,I$214*I$218+I$213,I$222*I$214,FALSE))</f>
        <v>93.299766911390734</v>
      </c>
      <c r="Y17" s="5">
        <f>BC17+(J$209*_xlfn.NORM.DIST($B17,J$214*J$215+J$213,J$219*J$214,FALSE))+(J$211*_xlfn.NORM.DIST($B17,J$214*J$216+J$213,J$220*J$214,FALSE))+(J$210*_xlfn.NORM.DIST($B17,J$214*J$217+J$213,J$221*J$214,FALSE))+(J$212*_xlfn.NORM.DIST($B17,J$214*J$218+J$213,J$222*J$214,FALSE))</f>
        <v>93.175262487341627</v>
      </c>
      <c r="Z17" s="5">
        <f>BD17+(K$209*_xlfn.NORM.DIST($B17,K$214*K$215+K$213,K$219*K$214,FALSE))+(K$211*_xlfn.NORM.DIST($B17,K$214*K$216+K$213,K$220*K$214,FALSE))+(K$210*_xlfn.NORM.DIST($B17,K$214*K$217+K$213,K$221*K$214,FALSE))+(K$212*_xlfn.NORM.DIST($B17,K$214*K$218+K$213,K$222*K$214,FALSE))</f>
        <v>90.48075255906447</v>
      </c>
      <c r="AA17" s="5">
        <f>BE17+(L$209*_xlfn.NORM.DIST($B17,L$214*L$215+L$213,L$219*L$214,FALSE))+(L$211*_xlfn.NORM.DIST($B17,L$214*L$216+L$213,L$220*L$214,FALSE))+(L$210*_xlfn.NORM.DIST($B17,L$214*L$217+L$213,L$221*L$214,FALSE))+(L$212*_xlfn.NORM.DIST($B17,L$214*L$218+L$213,L$222*L$214,FALSE))</f>
        <v>87.290184556125837</v>
      </c>
      <c r="AB17" s="5">
        <f>BF17+(M$209*_xlfn.NORM.DIST($B17,M$214*M$215+M$213,M$219*M$214,FALSE))+(M$211*_xlfn.NORM.DIST($B17,M$214*M$216+M$213,M$220*M$214,FALSE))+(M$210*_xlfn.NORM.DIST($B17,M$214*M$217+M$213,M$221*M$214,FALSE))+(M$212*_xlfn.NORM.DIST($B17,M$214*M$218+M$213,M$222*M$214,FALSE))</f>
        <v>79.95279315143992</v>
      </c>
      <c r="AC17" s="5">
        <f>BG17+(N$209*_xlfn.NORM.DIST($B17,N$214*N$215+N$213,N$219*N$214,FALSE))+(N$211*_xlfn.NORM.DIST($B17,N$214*N$216+N$213,N$220*N$214,FALSE))+(N$210*_xlfn.NORM.DIST($B17,N$214*N$217+N$213,N$221*N$214,FALSE))+(N$212*_xlfn.NORM.DIST($B17,N$214*N$218+N$213,N$222*N$214,FALSE))</f>
        <v>70.19404053106237</v>
      </c>
      <c r="AD17" s="5">
        <f>BH17+(O$209*_xlfn.NORM.DIST($B17,O$214*O$215+O$213,O$219*O$214,FALSE))+(O$211*_xlfn.NORM.DIST($B17,O$214*O$216+O$213,O$220*O$214,FALSE))+(O$210*_xlfn.NORM.DIST($B17,O$214*O$217+O$213,O$221*O$214,FALSE))+(O$212*_xlfn.NORM.DIST($B17,O$214*O$218+O$213,O$222*O$214,FALSE))</f>
        <v>60.817489350045172</v>
      </c>
      <c r="AE17" s="5"/>
      <c r="AG17" s="5">
        <f t="shared" si="0"/>
        <v>-2.0133335686072087</v>
      </c>
      <c r="AH17" s="5">
        <f t="shared" si="0"/>
        <v>-1.7224107103327526</v>
      </c>
      <c r="AI17" s="5">
        <f t="shared" si="0"/>
        <v>-0.5312731295208124</v>
      </c>
      <c r="AJ17" s="5">
        <f t="shared" si="0"/>
        <v>-0.3827609365601603</v>
      </c>
      <c r="AK17" s="5">
        <f t="shared" si="0"/>
        <v>-0.92009599216630988</v>
      </c>
      <c r="AL17" s="5">
        <f t="shared" si="0"/>
        <v>-0.9783580510659533</v>
      </c>
      <c r="AM17" s="5">
        <f t="shared" si="0"/>
        <v>-1.3937669113907276</v>
      </c>
      <c r="AN17" s="5">
        <f t="shared" si="0"/>
        <v>-0.89426248734162073</v>
      </c>
      <c r="AO17" s="5">
        <f t="shared" si="0"/>
        <v>-0.21475255906446478</v>
      </c>
      <c r="AP17" s="5">
        <f t="shared" si="0"/>
        <v>-0.88418455612583102</v>
      </c>
      <c r="AQ17" s="5">
        <f t="shared" si="0"/>
        <v>-0.53079315143992289</v>
      </c>
      <c r="AR17" s="5">
        <f t="shared" si="0"/>
        <v>-0.81904053106237029</v>
      </c>
      <c r="AS17" s="5">
        <f t="shared" si="0"/>
        <v>-0.84868935004516999</v>
      </c>
      <c r="AV17" s="2">
        <f t="shared" si="1"/>
        <v>90.225333568606672</v>
      </c>
      <c r="AW17" s="2">
        <f t="shared" si="2"/>
        <v>92.816410710332747</v>
      </c>
      <c r="AX17" s="2">
        <f t="shared" si="3"/>
        <v>94.34327312952081</v>
      </c>
      <c r="AY17" s="2">
        <f t="shared" si="4"/>
        <v>93.601760936560154</v>
      </c>
      <c r="AZ17" s="2">
        <f t="shared" si="5"/>
        <v>92.092095992166307</v>
      </c>
      <c r="BA17" s="2">
        <f t="shared" si="6"/>
        <v>92.181358051065956</v>
      </c>
      <c r="BB17" s="2">
        <f t="shared" si="7"/>
        <v>93.299766911390734</v>
      </c>
      <c r="BC17" s="2">
        <f t="shared" si="8"/>
        <v>93.175262487341627</v>
      </c>
      <c r="BD17" s="2">
        <f t="shared" si="9"/>
        <v>90.48075255906447</v>
      </c>
      <c r="BE17" s="2">
        <f t="shared" si="10"/>
        <v>87.290184556125837</v>
      </c>
      <c r="BF17" s="2">
        <f t="shared" si="11"/>
        <v>79.95279315143992</v>
      </c>
      <c r="BG17" s="2">
        <f t="shared" si="12"/>
        <v>70.194040531062271</v>
      </c>
      <c r="BH17" s="2">
        <f t="shared" si="13"/>
        <v>60.817489350045157</v>
      </c>
      <c r="BK17" s="2">
        <f>IF(OR($B17&lt;C$229, AND($B17&gt;C$230, $B17&lt;C$231)), C17, "")</f>
        <v>88.212000000000003</v>
      </c>
      <c r="BL17" s="2">
        <f>IF(OR($B17&lt;D$229, AND($B17&gt;D$230, $B17&lt;D$231)), D17, "")</f>
        <v>91.093999999999994</v>
      </c>
      <c r="BM17" s="2">
        <f>IF(OR($B17&lt;E$229, AND($B17&gt;E$230, $B17&lt;E$231)), E17, "")</f>
        <v>93.811999999999998</v>
      </c>
      <c r="BN17" s="2">
        <f>IF(OR($B17&lt;F$229, AND($B17&gt;F$230, $B17&lt;F$231)), F17, "")</f>
        <v>93.218999999999994</v>
      </c>
      <c r="BO17" s="2">
        <f>IF(OR($B17&lt;G$229, AND($B17&gt;G$230, $B17&lt;G$231)), G17, "")</f>
        <v>91.171999999999997</v>
      </c>
      <c r="BP17" s="2">
        <f>IF(OR($B17&lt;H$229, AND($B17&gt;H$230, $B17&lt;H$231)), H17, "")</f>
        <v>91.203000000000003</v>
      </c>
      <c r="BQ17" s="2">
        <f>IF(OR($B17&lt;I$229, AND($B17&gt;I$230, $B17&lt;I$231)), I17, "")</f>
        <v>91.906000000000006</v>
      </c>
      <c r="BR17" s="2">
        <f>IF(OR($B17&lt;J$229, AND($B17&gt;J$230, $B17&lt;J$231)), J17, "")</f>
        <v>92.281000000000006</v>
      </c>
      <c r="BS17" s="2">
        <f>IF(OR($B17&lt;K$229, AND($B17&gt;K$230, $B17&lt;K$231)), K17, "")</f>
        <v>90.266000000000005</v>
      </c>
      <c r="BT17" s="2">
        <f>IF(OR($B17&lt;L$229, AND($B17&gt;L$230, $B17&lt;L$231)), L17, "")</f>
        <v>86.406000000000006</v>
      </c>
      <c r="BU17" s="2">
        <f>IF(OR($B17&lt;M$229, AND($B17&gt;M$230, $B17&lt;M$231)), M17, "")</f>
        <v>79.421999999999997</v>
      </c>
      <c r="BV17" s="2">
        <f>IF(OR($B17&lt;N$229, AND($B17&gt;N$230, $B17&lt;N$231)), N17, "")</f>
        <v>69.375</v>
      </c>
      <c r="BW17" s="2">
        <f>IF(OR($B17&lt;O$229, AND($B17&gt;O$230, $B17&lt;O$231)), O17, "")</f>
        <v>59.968800000000002</v>
      </c>
      <c r="BZ17" s="2" t="str">
        <f>IF(OR(AND($B17&gt;C$230, $B17&lt;C$231), $B17&gt;C$232), C17, "")</f>
        <v/>
      </c>
      <c r="CA17" s="2" t="str">
        <f>IF(OR(AND($B17&gt;D$230, $B17&lt;D$231), $B17&gt;D$232), D17, "")</f>
        <v/>
      </c>
      <c r="CB17" s="2" t="str">
        <f>IF(OR(AND($B17&gt;E$230, $B17&lt;E$231), $B17&gt;E$232), E17, "")</f>
        <v/>
      </c>
      <c r="CC17" s="2" t="str">
        <f>IF(OR(AND($B17&gt;F$230, $B17&lt;F$231), $B17&gt;F$232), F17, "")</f>
        <v/>
      </c>
      <c r="CD17" s="2" t="str">
        <f>IF(OR(AND($B17&gt;G$230, $B17&lt;G$231), $B17&gt;G$232), G17, "")</f>
        <v/>
      </c>
      <c r="CE17" s="2" t="str">
        <f>IF(OR(AND($B17&gt;H$230, $B17&lt;H$231), $B17&gt;H$232), H17, "")</f>
        <v/>
      </c>
      <c r="CF17" s="2" t="str">
        <f>IF(OR(AND($B17&gt;I$230, $B17&lt;I$231), $B17&gt;I$232), I17, "")</f>
        <v/>
      </c>
      <c r="CG17" s="2" t="str">
        <f>IF(OR(AND($B17&gt;J$230, $B17&lt;J$231), $B17&gt;J$232), J17, "")</f>
        <v/>
      </c>
      <c r="CH17" s="2" t="str">
        <f>IF(OR(AND($B17&gt;K$230, $B17&lt;K$231), $B17&gt;K$232), K17, "")</f>
        <v/>
      </c>
      <c r="CI17" s="2" t="str">
        <f>IF(OR(AND($B17&gt;L$230, $B17&lt;L$231), $B17&gt;L$232), L17, "")</f>
        <v/>
      </c>
      <c r="CJ17" s="2" t="str">
        <f>IF(OR(AND($B17&gt;M$230, $B17&lt;M$231), $B17&gt;M$232), M17, "")</f>
        <v/>
      </c>
      <c r="CK17" s="2" t="str">
        <f>IF(OR(AND($B17&gt;N$230, $B17&lt;N$231), $B17&gt;N$232), N17, "")</f>
        <v/>
      </c>
      <c r="CL17" s="2" t="str">
        <f>IF(OR(AND($B17&gt;O$230, $B17&lt;O$231), $B17&gt;O$232), O17, "")</f>
        <v/>
      </c>
      <c r="CO17" s="2">
        <f>BK$207*$B17+BK$209</f>
        <v>90.223340370179017</v>
      </c>
      <c r="CP17" s="2">
        <f>BL$207*$B17+BL$209</f>
        <v>92.815164232541434</v>
      </c>
      <c r="CQ17" s="2">
        <f>BM$207*$B17+BM$209</f>
        <v>94.342355294607742</v>
      </c>
      <c r="CR17" s="2">
        <f>BN$207*$B17+BN$209</f>
        <v>93.600437186400029</v>
      </c>
      <c r="CS17" s="2">
        <f>BO$207*$B17+BO$209</f>
        <v>92.091235777967555</v>
      </c>
      <c r="CT17" s="2">
        <f>BP$207*$B17+BP$209</f>
        <v>92.180362062988436</v>
      </c>
      <c r="CU17" s="2">
        <f>BQ$207*$B17+BQ$209</f>
        <v>93.297862420859659</v>
      </c>
      <c r="CV17" s="2">
        <f>BR$207*$B17+BR$209</f>
        <v>93.173169245851668</v>
      </c>
      <c r="CW17" s="2">
        <f>BS$207*$B17+BS$209</f>
        <v>90.478356984529412</v>
      </c>
      <c r="CX17" s="2">
        <f>BT$207*$B17+BT$209</f>
        <v>87.288461627941118</v>
      </c>
      <c r="CY17" s="2">
        <f>BU$207*$B17+BU$209</f>
        <v>79.950816061556253</v>
      </c>
      <c r="CZ17" s="2">
        <f>BV$207*$B17+BV$209</f>
        <v>70.192446603552867</v>
      </c>
      <c r="DA17" s="2">
        <f>BW$207*$B17+BW$209</f>
        <v>60.816487969360608</v>
      </c>
      <c r="DD17" s="2">
        <f>BZ$207*$B17+BZ$209</f>
        <v>97.462167317627646</v>
      </c>
      <c r="DE17" s="2">
        <f>CA$207*$B17+CA$209</f>
        <v>98.103968618199161</v>
      </c>
      <c r="DF17" s="2">
        <f>CB$207*$B17+CB$209</f>
        <v>97.930731870644593</v>
      </c>
      <c r="DG17" s="2">
        <f>CC$207*$B17+CC$209</f>
        <v>98.062962665607458</v>
      </c>
      <c r="DH17" s="2">
        <f>CD$207*$B17+CD$209</f>
        <v>95.28412031453108</v>
      </c>
      <c r="DI17" s="2">
        <f>CE$207*$B17+CE$209</f>
        <v>95.767614446508276</v>
      </c>
      <c r="DJ17" s="2">
        <f>CF$207*$B17+CF$209</f>
        <v>100.33392692378672</v>
      </c>
      <c r="DK17" s="2">
        <f>CG$207*$B17+CG$209</f>
        <v>101.61087931081831</v>
      </c>
      <c r="DL17" s="2">
        <f>CH$207*$B17+CH$209</f>
        <v>99.573975500069025</v>
      </c>
      <c r="DM17" s="2">
        <f>CI$207*$B17+CI$209</f>
        <v>94.05283350042464</v>
      </c>
      <c r="DN17" s="2">
        <f>CJ$207*$B17+CJ$209</f>
        <v>87.924036631004043</v>
      </c>
      <c r="DO17" s="2">
        <f>CK$207*$B17+CK$209</f>
        <v>77.263870058534025</v>
      </c>
      <c r="DP17" s="2">
        <f>CL$207*$B17+CL$209</f>
        <v>66.27198072752708</v>
      </c>
      <c r="DS17" s="2">
        <f>POWER(10,($B17-C$227)/C$228)/(1+POWER(10,($B17-C$227)/C$228))</f>
        <v>2.7534826320945344E-4</v>
      </c>
      <c r="DT17" s="2">
        <f>POWER(10,($B17-D$227)/D$228)/(1+POWER(10,($B17-D$227)/D$228))</f>
        <v>2.3568233960213035E-4</v>
      </c>
      <c r="DU17" s="2">
        <f>POWER(10,($B17-E$227)/E$228)/(1+POWER(10,($B17-E$227)/E$228))</f>
        <v>2.5577998675018431E-4</v>
      </c>
      <c r="DV17" s="2">
        <f>POWER(10,($B17-F$227)/F$228)/(1+POWER(10,($B17-F$227)/F$228))</f>
        <v>2.9663699765708268E-4</v>
      </c>
      <c r="DW17" s="2">
        <f>POWER(10,($B17-G$227)/G$228)/(1+POWER(10,($B17-G$227)/G$228))</f>
        <v>2.694160057783668E-4</v>
      </c>
      <c r="DX17" s="2">
        <f>POWER(10,($B17-H$227)/H$228)/(1+POWER(10,($B17-H$227)/H$228))</f>
        <v>2.7764650240279601E-4</v>
      </c>
      <c r="DY17" s="2">
        <f>POWER(10,($B17-I$227)/I$228)/(1+POWER(10,($B17-I$227)/I$228))</f>
        <v>2.7067553605812183E-4</v>
      </c>
      <c r="DZ17" s="2">
        <f>POWER(10,($B17-J$227)/J$228)/(1+POWER(10,($B17-J$227)/J$228))</f>
        <v>2.4808170390300146E-4</v>
      </c>
      <c r="EA17" s="2">
        <f>POWER(10,($B17-K$227)/K$228)/(1+POWER(10,($B17-K$227)/K$228))</f>
        <v>2.6337676002739937E-4</v>
      </c>
      <c r="EB17" s="2">
        <f>POWER(10,($B17-L$227)/L$228)/(1+POWER(10,($B17-L$227)/L$228))</f>
        <v>2.5470630787237305E-4</v>
      </c>
      <c r="EC17" s="2">
        <f>POWER(10,($B17-M$227)/M$228)/(1+POWER(10,($B17-M$227)/M$228))</f>
        <v>2.4796628494620359E-4</v>
      </c>
      <c r="ED17" s="2">
        <f>POWER(10,($B17-N$227)/N$228)/(1+POWER(10,($B17-N$227)/N$228))</f>
        <v>2.2540405330663088E-4</v>
      </c>
      <c r="EE17" s="2">
        <f>POWER(10,($B17-O$227)/O$228)/(1+POWER(10,($B17-O$227)/O$228))</f>
        <v>1.8355458048117493E-4</v>
      </c>
    </row>
    <row r="18" spans="2:135" x14ac:dyDescent="0.25">
      <c r="B18" s="2">
        <v>12</v>
      </c>
      <c r="C18">
        <v>86.515000000000001</v>
      </c>
      <c r="D18">
        <v>91.281000000000006</v>
      </c>
      <c r="E18">
        <v>92.358999999999995</v>
      </c>
      <c r="F18">
        <v>92.406000000000006</v>
      </c>
      <c r="G18">
        <v>90.281000000000006</v>
      </c>
      <c r="H18">
        <v>91.703000000000003</v>
      </c>
      <c r="I18">
        <v>92.688000000000002</v>
      </c>
      <c r="J18">
        <v>92.546999999999997</v>
      </c>
      <c r="K18">
        <v>89.811999999999998</v>
      </c>
      <c r="L18">
        <v>86.061999999999998</v>
      </c>
      <c r="M18">
        <v>78.953000000000003</v>
      </c>
      <c r="N18">
        <v>69.578000000000003</v>
      </c>
      <c r="O18">
        <v>60.031199999999998</v>
      </c>
      <c r="R18" s="5">
        <f>AV18+(C$209*_xlfn.NORM.DIST($B18,C$214*C$215+C$213,C$219*C$214,FALSE))+(C$211*_xlfn.NORM.DIST($B18,C$214*C$216+C$213,C$220*C$214,FALSE))+(C$210*_xlfn.NORM.DIST($B18,C$214*C$217+C$213,C$221*C$214,FALSE))+(C$212*_xlfn.NORM.DIST($B18,C$214*C$218+C$213,C$222*C$214,FALSE))</f>
        <v>90.239433639132614</v>
      </c>
      <c r="S18" s="5">
        <f>AW18+(D$209*_xlfn.NORM.DIST($B18,D$214*D$215+D$213,D$219*D$214,FALSE))+(D$211*_xlfn.NORM.DIST($B18,D$214*D$216+D$213,D$220*D$214,FALSE))+(D$210*_xlfn.NORM.DIST($B18,D$214*D$217+D$213,D$221*D$214,FALSE))+(D$212*_xlfn.NORM.DIST($B18,D$214*D$218+D$213,D$222*D$214,FALSE))</f>
        <v>92.823334626686872</v>
      </c>
      <c r="T18" s="5">
        <f>AX18+(E$209*_xlfn.NORM.DIST($B18,E$214*E$215+E$213,E$219*E$214,FALSE))+(E$211*_xlfn.NORM.DIST($B18,E$214*E$216+E$213,E$220*E$214,FALSE))+(E$210*_xlfn.NORM.DIST($B18,E$214*E$217+E$213,E$221*E$214,FALSE))+(E$212*_xlfn.NORM.DIST($B18,E$214*E$218+E$213,E$222*E$214,FALSE))</f>
        <v>94.339399119895504</v>
      </c>
      <c r="U18" s="5">
        <f>AY18+(F$209*_xlfn.NORM.DIST($B18,F$214*F$215+F$213,F$219*F$214,FALSE))+(F$211*_xlfn.NORM.DIST($B18,F$214*F$216+F$213,F$220*F$214,FALSE))+(F$210*_xlfn.NORM.DIST($B18,F$214*F$217+F$213,F$221*F$214,FALSE))+(F$212*_xlfn.NORM.DIST($B18,F$214*F$218+F$213,F$222*F$214,FALSE))</f>
        <v>93.607669819602293</v>
      </c>
      <c r="V18" s="5">
        <f>AZ18+(G$209*_xlfn.NORM.DIST($B18,G$214*G$215+G$213,G$219*G$214,FALSE))+(G$211*_xlfn.NORM.DIST($B18,G$214*G$216+G$213,G$220*G$214,FALSE))+(G$210*_xlfn.NORM.DIST($B18,G$214*G$217+G$213,G$221*G$214,FALSE))+(G$212*_xlfn.NORM.DIST($B18,G$214*G$218+G$213,G$222*G$214,FALSE))</f>
        <v>92.105876274447169</v>
      </c>
      <c r="W18" s="5">
        <f>BA18+(H$209*_xlfn.NORM.DIST($B18,H$214*H$215+H$213,H$219*H$214,FALSE))+(H$211*_xlfn.NORM.DIST($B18,H$214*H$216+H$213,H$220*H$214,FALSE))+(H$210*_xlfn.NORM.DIST($B18,H$214*H$217+H$213,H$221*H$214,FALSE))+(H$212*_xlfn.NORM.DIST($B18,H$214*H$218+H$213,H$222*H$214,FALSE))</f>
        <v>92.214276910723228</v>
      </c>
      <c r="X18" s="5">
        <f>BB18+(I$209*_xlfn.NORM.DIST($B18,I$214*I$215+I$213,I$219*I$214,FALSE))+(I$211*_xlfn.NORM.DIST($B18,I$214*I$216+I$213,I$220*I$214,FALSE))+(I$210*_xlfn.NORM.DIST($B18,I$214*I$217+I$213,I$221*I$214,FALSE))+(I$212*_xlfn.NORM.DIST($B18,I$214*I$218+I$213,I$222*I$214,FALSE))</f>
        <v>93.348590826742196</v>
      </c>
      <c r="Y18" s="5">
        <f>BC18+(J$209*_xlfn.NORM.DIST($B18,J$214*J$215+J$213,J$219*J$214,FALSE))+(J$211*_xlfn.NORM.DIST($B18,J$214*J$216+J$213,J$220*J$214,FALSE))+(J$210*_xlfn.NORM.DIST($B18,J$214*J$217+J$213,J$221*J$214,FALSE))+(J$212*_xlfn.NORM.DIST($B18,J$214*J$218+J$213,J$222*J$214,FALSE))</f>
        <v>93.227035843726867</v>
      </c>
      <c r="Z18" s="5">
        <f>BD18+(K$209*_xlfn.NORM.DIST($B18,K$214*K$215+K$213,K$219*K$214,FALSE))+(K$211*_xlfn.NORM.DIST($B18,K$214*K$216+K$213,K$220*K$214,FALSE))+(K$210*_xlfn.NORM.DIST($B18,K$214*K$217+K$213,K$221*K$214,FALSE))+(K$212*_xlfn.NORM.DIST($B18,K$214*K$218+K$213,K$222*K$214,FALSE))</f>
        <v>90.531817320268118</v>
      </c>
      <c r="AA18" s="5">
        <f>BE18+(L$209*_xlfn.NORM.DIST($B18,L$214*L$215+L$213,L$219*L$214,FALSE))+(L$211*_xlfn.NORM.DIST($B18,L$214*L$216+L$213,L$220*L$214,FALSE))+(L$210*_xlfn.NORM.DIST($B18,L$214*L$217+L$213,L$221*L$214,FALSE))+(L$212*_xlfn.NORM.DIST($B18,L$214*L$218+L$213,L$222*L$214,FALSE))</f>
        <v>87.322185372677595</v>
      </c>
      <c r="AB18" s="5">
        <f>BF18+(M$209*_xlfn.NORM.DIST($B18,M$214*M$215+M$213,M$219*M$214,FALSE))+(M$211*_xlfn.NORM.DIST($B18,M$214*M$216+M$213,M$220*M$214,FALSE))+(M$210*_xlfn.NORM.DIST($B18,M$214*M$217+M$213,M$221*M$214,FALSE))+(M$212*_xlfn.NORM.DIST($B18,M$214*M$218+M$213,M$222*M$214,FALSE))</f>
        <v>79.996400048215932</v>
      </c>
      <c r="AC18" s="5">
        <f>BG18+(N$209*_xlfn.NORM.DIST($B18,N$214*N$215+N$213,N$219*N$214,FALSE))+(N$211*_xlfn.NORM.DIST($B18,N$214*N$216+N$213,N$220*N$214,FALSE))+(N$210*_xlfn.NORM.DIST($B18,N$214*N$217+N$213,N$221*N$214,FALSE))+(N$212*_xlfn.NORM.DIST($B18,N$214*N$218+N$213,N$222*N$214,FALSE))</f>
        <v>70.239314077016388</v>
      </c>
      <c r="AD18" s="5">
        <f>BH18+(O$209*_xlfn.NORM.DIST($B18,O$214*O$215+O$213,O$219*O$214,FALSE))+(O$211*_xlfn.NORM.DIST($B18,O$214*O$216+O$213,O$220*O$214,FALSE))+(O$210*_xlfn.NORM.DIST($B18,O$214*O$217+O$213,O$221*O$214,FALSE))+(O$212*_xlfn.NORM.DIST($B18,O$214*O$218+O$213,O$222*O$214,FALSE))</f>
        <v>60.851035853451918</v>
      </c>
      <c r="AE18" s="5"/>
      <c r="AG18" s="5">
        <f t="shared" si="0"/>
        <v>-3.7244336391326129</v>
      </c>
      <c r="AH18" s="5">
        <f t="shared" si="0"/>
        <v>-1.5423346266868663</v>
      </c>
      <c r="AI18" s="5">
        <f t="shared" si="0"/>
        <v>-1.9803991198955089</v>
      </c>
      <c r="AJ18" s="5">
        <f t="shared" si="0"/>
        <v>-1.2016698196022872</v>
      </c>
      <c r="AK18" s="5">
        <f t="shared" si="0"/>
        <v>-1.8248762744471634</v>
      </c>
      <c r="AL18" s="5">
        <f t="shared" si="0"/>
        <v>-0.51127691072322534</v>
      </c>
      <c r="AM18" s="5">
        <f t="shared" si="0"/>
        <v>-0.66059082674219383</v>
      </c>
      <c r="AN18" s="5">
        <f t="shared" si="0"/>
        <v>-0.68003584372686987</v>
      </c>
      <c r="AO18" s="5">
        <f t="shared" si="0"/>
        <v>-0.7198173202681204</v>
      </c>
      <c r="AP18" s="5">
        <f t="shared" si="0"/>
        <v>-1.2601853726775971</v>
      </c>
      <c r="AQ18" s="5">
        <f t="shared" si="0"/>
        <v>-1.0434000482159291</v>
      </c>
      <c r="AR18" s="5">
        <f t="shared" si="0"/>
        <v>-0.66131407701638523</v>
      </c>
      <c r="AS18" s="5">
        <f t="shared" si="0"/>
        <v>-0.81983585345192012</v>
      </c>
      <c r="AV18" s="2">
        <f t="shared" si="1"/>
        <v>90.23943363912997</v>
      </c>
      <c r="AW18" s="2">
        <f t="shared" si="2"/>
        <v>92.823334626686872</v>
      </c>
      <c r="AX18" s="2">
        <f t="shared" si="3"/>
        <v>94.339399119895504</v>
      </c>
      <c r="AY18" s="2">
        <f t="shared" si="4"/>
        <v>93.607669819602279</v>
      </c>
      <c r="AZ18" s="2">
        <f t="shared" si="5"/>
        <v>92.105876274447169</v>
      </c>
      <c r="BA18" s="2">
        <f t="shared" si="6"/>
        <v>92.214276910723228</v>
      </c>
      <c r="BB18" s="2">
        <f t="shared" si="7"/>
        <v>93.348590826742196</v>
      </c>
      <c r="BC18" s="2">
        <f t="shared" si="8"/>
        <v>93.227035843726867</v>
      </c>
      <c r="BD18" s="2">
        <f t="shared" si="9"/>
        <v>90.531817320268118</v>
      </c>
      <c r="BE18" s="2">
        <f t="shared" si="10"/>
        <v>87.322185372677581</v>
      </c>
      <c r="BF18" s="2">
        <f t="shared" si="11"/>
        <v>79.996400048215904</v>
      </c>
      <c r="BG18" s="2">
        <f t="shared" si="12"/>
        <v>70.239314077015905</v>
      </c>
      <c r="BH18" s="2">
        <f t="shared" si="13"/>
        <v>60.85103585345184</v>
      </c>
      <c r="BK18" s="2">
        <f>IF(OR($B18&lt;C$229, AND($B18&gt;C$230, $B18&lt;C$231)), C18, "")</f>
        <v>86.515000000000001</v>
      </c>
      <c r="BL18" s="2">
        <f>IF(OR($B18&lt;D$229, AND($B18&gt;D$230, $B18&lt;D$231)), D18, "")</f>
        <v>91.281000000000006</v>
      </c>
      <c r="BM18" s="2">
        <f>IF(OR($B18&lt;E$229, AND($B18&gt;E$230, $B18&lt;E$231)), E18, "")</f>
        <v>92.358999999999995</v>
      </c>
      <c r="BN18" s="2">
        <f>IF(OR($B18&lt;F$229, AND($B18&gt;F$230, $B18&lt;F$231)), F18, "")</f>
        <v>92.406000000000006</v>
      </c>
      <c r="BO18" s="2">
        <f>IF(OR($B18&lt;G$229, AND($B18&gt;G$230, $B18&lt;G$231)), G18, "")</f>
        <v>90.281000000000006</v>
      </c>
      <c r="BP18" s="2">
        <f>IF(OR($B18&lt;H$229, AND($B18&gt;H$230, $B18&lt;H$231)), H18, "")</f>
        <v>91.703000000000003</v>
      </c>
      <c r="BQ18" s="2">
        <f>IF(OR($B18&lt;I$229, AND($B18&gt;I$230, $B18&lt;I$231)), I18, "")</f>
        <v>92.688000000000002</v>
      </c>
      <c r="BR18" s="2">
        <f>IF(OR($B18&lt;J$229, AND($B18&gt;J$230, $B18&lt;J$231)), J18, "")</f>
        <v>92.546999999999997</v>
      </c>
      <c r="BS18" s="2">
        <f>IF(OR($B18&lt;K$229, AND($B18&gt;K$230, $B18&lt;K$231)), K18, "")</f>
        <v>89.811999999999998</v>
      </c>
      <c r="BT18" s="2">
        <f>IF(OR($B18&lt;L$229, AND($B18&gt;L$230, $B18&lt;L$231)), L18, "")</f>
        <v>86.061999999999998</v>
      </c>
      <c r="BU18" s="2">
        <f>IF(OR($B18&lt;M$229, AND($B18&gt;M$230, $B18&lt;M$231)), M18, "")</f>
        <v>78.953000000000003</v>
      </c>
      <c r="BV18" s="2">
        <f>IF(OR($B18&lt;N$229, AND($B18&gt;N$230, $B18&lt;N$231)), N18, "")</f>
        <v>69.578000000000003</v>
      </c>
      <c r="BW18" s="2">
        <f>IF(OR($B18&lt;O$229, AND($B18&gt;O$230, $B18&lt;O$231)), O18, "")</f>
        <v>60.031199999999998</v>
      </c>
      <c r="BZ18" s="2" t="str">
        <f>IF(OR(AND($B18&gt;C$230, $B18&lt;C$231), $B18&gt;C$232), C18, "")</f>
        <v/>
      </c>
      <c r="CA18" s="2" t="str">
        <f>IF(OR(AND($B18&gt;D$230, $B18&lt;D$231), $B18&gt;D$232), D18, "")</f>
        <v/>
      </c>
      <c r="CB18" s="2" t="str">
        <f>IF(OR(AND($B18&gt;E$230, $B18&lt;E$231), $B18&gt;E$232), E18, "")</f>
        <v/>
      </c>
      <c r="CC18" s="2" t="str">
        <f>IF(OR(AND($B18&gt;F$230, $B18&lt;F$231), $B18&gt;F$232), F18, "")</f>
        <v/>
      </c>
      <c r="CD18" s="2" t="str">
        <f>IF(OR(AND($B18&gt;G$230, $B18&lt;G$231), $B18&gt;G$232), G18, "")</f>
        <v/>
      </c>
      <c r="CE18" s="2" t="str">
        <f>IF(OR(AND($B18&gt;H$230, $B18&lt;H$231), $B18&gt;H$232), H18, "")</f>
        <v/>
      </c>
      <c r="CF18" s="2" t="str">
        <f>IF(OR(AND($B18&gt;I$230, $B18&lt;I$231), $B18&gt;I$232), I18, "")</f>
        <v/>
      </c>
      <c r="CG18" s="2" t="str">
        <f>IF(OR(AND($B18&gt;J$230, $B18&lt;J$231), $B18&gt;J$232), J18, "")</f>
        <v/>
      </c>
      <c r="CH18" s="2" t="str">
        <f>IF(OR(AND($B18&gt;K$230, $B18&lt;K$231), $B18&gt;K$232), K18, "")</f>
        <v/>
      </c>
      <c r="CI18" s="2" t="str">
        <f>IF(OR(AND($B18&gt;L$230, $B18&lt;L$231), $B18&gt;L$232), L18, "")</f>
        <v/>
      </c>
      <c r="CJ18" s="2" t="str">
        <f>IF(OR(AND($B18&gt;M$230, $B18&lt;M$231), $B18&gt;M$232), M18, "")</f>
        <v/>
      </c>
      <c r="CK18" s="2" t="str">
        <f>IF(OR(AND($B18&gt;N$230, $B18&lt;N$231), $B18&gt;N$232), N18, "")</f>
        <v/>
      </c>
      <c r="CL18" s="2" t="str">
        <f>IF(OR(AND($B18&gt;O$230, $B18&lt;O$231), $B18&gt;O$232), O18, "")</f>
        <v/>
      </c>
      <c r="CO18" s="2">
        <f>BK$207*$B18+BK$209</f>
        <v>90.237276049710374</v>
      </c>
      <c r="CP18" s="2">
        <f>BL$207*$B18+BL$209</f>
        <v>92.8219859007624</v>
      </c>
      <c r="CQ18" s="2">
        <f>BM$207*$B18+BM$209</f>
        <v>94.338406072443192</v>
      </c>
      <c r="CR18" s="2">
        <f>BN$207*$B18+BN$209</f>
        <v>93.606237766793953</v>
      </c>
      <c r="CS18" s="2">
        <f>BO$207*$B18+BO$209</f>
        <v>92.104946137016583</v>
      </c>
      <c r="CT18" s="2">
        <f>BP$207*$B18+BP$209</f>
        <v>92.213200260313172</v>
      </c>
      <c r="CU18" s="2">
        <f>BQ$207*$B18+BQ$209</f>
        <v>93.346528912530388</v>
      </c>
      <c r="CV18" s="2">
        <f>BR$207*$B18+BR$209</f>
        <v>93.224769795440167</v>
      </c>
      <c r="CW18" s="2">
        <f>BS$207*$B18+BS$209</f>
        <v>90.529223774858806</v>
      </c>
      <c r="CX18" s="2">
        <f>BT$207*$B18+BT$209</f>
        <v>87.320320836460638</v>
      </c>
      <c r="CY18" s="2">
        <f>BU$207*$B18+BU$209</f>
        <v>79.994259285105713</v>
      </c>
      <c r="CZ18" s="2">
        <f>BV$207*$B18+BV$209</f>
        <v>70.23758733566558</v>
      </c>
      <c r="DA18" s="2">
        <f>BW$207*$B18+BW$209</f>
        <v>60.849950847414242</v>
      </c>
      <c r="DD18" s="2">
        <f>BZ$207*$B18+BZ$209</f>
        <v>97.3838517642575</v>
      </c>
      <c r="DE18" s="2">
        <f>CA$207*$B18+CA$209</f>
        <v>98.041217149541765</v>
      </c>
      <c r="DF18" s="2">
        <f>CB$207*$B18+CB$209</f>
        <v>97.879310118140239</v>
      </c>
      <c r="DG18" s="2">
        <f>CC$207*$B18+CC$209</f>
        <v>98.009212014196748</v>
      </c>
      <c r="DH18" s="2">
        <f>CD$207*$B18+CD$209</f>
        <v>95.253673198995799</v>
      </c>
      <c r="DI18" s="2">
        <f>CE$207*$B18+CE$209</f>
        <v>95.749866986221619</v>
      </c>
      <c r="DJ18" s="2">
        <f>CF$207*$B18+CF$209</f>
        <v>100.29409885544959</v>
      </c>
      <c r="DK18" s="2">
        <f>CG$207*$B18+CG$209</f>
        <v>101.55553353942169</v>
      </c>
      <c r="DL18" s="2">
        <f>CH$207*$B18+CH$209</f>
        <v>99.510280527935251</v>
      </c>
      <c r="DM18" s="2">
        <f>CI$207*$B18+CI$209</f>
        <v>93.996712329423175</v>
      </c>
      <c r="DN18" s="2">
        <f>CJ$207*$B18+CJ$209</f>
        <v>87.868095316160236</v>
      </c>
      <c r="DO18" s="2">
        <f>CK$207*$B18+CK$209</f>
        <v>77.22433425444008</v>
      </c>
      <c r="DP18" s="2">
        <f>CL$207*$B18+CL$209</f>
        <v>66.241016481361555</v>
      </c>
      <c r="DS18" s="2">
        <f>POWER(10,($B18-C$227)/C$228)/(1+POWER(10,($B18-C$227)/C$228))</f>
        <v>3.0190534680820102E-4</v>
      </c>
      <c r="DT18" s="2">
        <f>POWER(10,($B18-D$227)/D$228)/(1+POWER(10,($B18-D$227)/D$228))</f>
        <v>2.5841467070347827E-4</v>
      </c>
      <c r="DU18" s="2">
        <f>POWER(10,($B18-E$227)/E$228)/(1+POWER(10,($B18-E$227)/E$228))</f>
        <v>2.8045025775658806E-4</v>
      </c>
      <c r="DV18" s="2">
        <f>POWER(10,($B18-F$227)/F$228)/(1+POWER(10,($B18-F$227)/F$228))</f>
        <v>3.2524669186449951E-4</v>
      </c>
      <c r="DW18" s="2">
        <f>POWER(10,($B18-G$227)/G$228)/(1+POWER(10,($B18-G$227)/G$228))</f>
        <v>2.9540109773510098E-4</v>
      </c>
      <c r="DX18" s="2">
        <f>POWER(10,($B18-H$227)/H$228)/(1+POWER(10,($B18-H$227)/H$228))</f>
        <v>3.044251815333645E-4</v>
      </c>
      <c r="DY18" s="2">
        <f>POWER(10,($B18-I$227)/I$228)/(1+POWER(10,($B18-I$227)/I$228))</f>
        <v>2.967820732647256E-4</v>
      </c>
      <c r="DZ18" s="2">
        <f>POWER(10,($B18-J$227)/J$228)/(1+POWER(10,($B18-J$227)/J$228))</f>
        <v>2.7200966878299494E-4</v>
      </c>
      <c r="EA18" s="2">
        <f>POWER(10,($B18-K$227)/K$228)/(1+POWER(10,($B18-K$227)/K$228))</f>
        <v>2.8877953681972227E-4</v>
      </c>
      <c r="EB18" s="2">
        <f>POWER(10,($B18-L$227)/L$228)/(1+POWER(10,($B18-L$227)/L$228))</f>
        <v>2.7927305025652981E-4</v>
      </c>
      <c r="EC18" s="2">
        <f>POWER(10,($B18-M$227)/M$228)/(1+POWER(10,($B18-M$227)/M$228))</f>
        <v>2.718831204698427E-4</v>
      </c>
      <c r="ED18" s="2">
        <f>POWER(10,($B18-N$227)/N$228)/(1+POWER(10,($B18-N$227)/N$228))</f>
        <v>2.4714525520982614E-4</v>
      </c>
      <c r="EE18" s="2">
        <f>POWER(10,($B18-O$227)/O$228)/(1+POWER(10,($B18-O$227)/O$228))</f>
        <v>2.0126003118294309E-4</v>
      </c>
    </row>
    <row r="19" spans="2:135" x14ac:dyDescent="0.25">
      <c r="B19" s="2">
        <v>13</v>
      </c>
      <c r="C19">
        <v>89.847999999999999</v>
      </c>
      <c r="D19">
        <v>91.171999999999997</v>
      </c>
      <c r="E19">
        <v>93.141000000000005</v>
      </c>
      <c r="F19">
        <v>92.391000000000005</v>
      </c>
      <c r="G19">
        <v>91.218999999999994</v>
      </c>
      <c r="H19">
        <v>91.843999999999994</v>
      </c>
      <c r="I19">
        <v>92.328000000000003</v>
      </c>
      <c r="J19">
        <v>91.421999999999997</v>
      </c>
      <c r="K19">
        <v>90.188000000000002</v>
      </c>
      <c r="L19">
        <v>86.046999999999997</v>
      </c>
      <c r="M19">
        <v>78.593999999999994</v>
      </c>
      <c r="N19">
        <v>69.561999999999998</v>
      </c>
      <c r="O19">
        <v>60.3125</v>
      </c>
      <c r="R19" s="5">
        <f>AV19+(C$209*_xlfn.NORM.DIST($B19,C$214*C$215+C$213,C$219*C$214,FALSE))+(C$211*_xlfn.NORM.DIST($B19,C$214*C$216+C$213,C$220*C$214,FALSE))+(C$210*_xlfn.NORM.DIST($B19,C$214*C$217+C$213,C$221*C$214,FALSE))+(C$212*_xlfn.NORM.DIST($B19,C$214*C$218+C$213,C$222*C$214,FALSE))</f>
        <v>90.253546872824202</v>
      </c>
      <c r="S19" s="5">
        <f>AW19+(D$209*_xlfn.NORM.DIST($B19,D$214*D$215+D$213,D$219*D$214,FALSE))+(D$211*_xlfn.NORM.DIST($B19,D$214*D$216+D$213,D$220*D$214,FALSE))+(D$210*_xlfn.NORM.DIST($B19,D$214*D$217+D$213,D$221*D$214,FALSE))+(D$212*_xlfn.NORM.DIST($B19,D$214*D$218+D$213,D$222*D$214,FALSE))</f>
        <v>92.830266667901128</v>
      </c>
      <c r="T19" s="5">
        <f>AX19+(E$209*_xlfn.NORM.DIST($B19,E$214*E$215+E$213,E$219*E$214,FALSE))+(E$211*_xlfn.NORM.DIST($B19,E$214*E$216+E$213,E$220*E$214,FALSE))+(E$210*_xlfn.NORM.DIST($B19,E$214*E$217+E$213,E$221*E$214,FALSE))+(E$212*_xlfn.NORM.DIST($B19,E$214*E$218+E$213,E$222*E$214,FALSE))</f>
        <v>94.335531077928565</v>
      </c>
      <c r="U19" s="5">
        <f>AY19+(F$209*_xlfn.NORM.DIST($B19,F$214*F$215+F$213,F$219*F$214,FALSE))+(F$211*_xlfn.NORM.DIST($B19,F$214*F$216+F$213,F$220*F$214,FALSE))+(F$210*_xlfn.NORM.DIST($B19,F$214*F$217+F$213,F$221*F$214,FALSE))+(F$212*_xlfn.NORM.DIST($B19,F$214*F$218+F$213,F$222*F$214,FALSE))</f>
        <v>93.61358727575184</v>
      </c>
      <c r="V19" s="5">
        <f>AZ19+(G$209*_xlfn.NORM.DIST($B19,G$214*G$215+G$213,G$219*G$214,FALSE))+(G$211*_xlfn.NORM.DIST($B19,G$214*G$216+G$213,G$220*G$214,FALSE))+(G$210*_xlfn.NORM.DIST($B19,G$214*G$217+G$213,G$221*G$214,FALSE))+(G$212*_xlfn.NORM.DIST($B19,G$214*G$218+G$213,G$222*G$214,FALSE))</f>
        <v>92.119662040175783</v>
      </c>
      <c r="W19" s="5">
        <f>BA19+(H$209*_xlfn.NORM.DIST($B19,H$214*H$215+H$213,H$219*H$214,FALSE))+(H$211*_xlfn.NORM.DIST($B19,H$214*H$216+H$213,H$220*H$214,FALSE))+(H$210*_xlfn.NORM.DIST($B19,H$214*H$217+H$213,H$221*H$214,FALSE))+(H$212*_xlfn.NORM.DIST($B19,H$214*H$218+H$213,H$222*H$214,FALSE))</f>
        <v>92.247202061893304</v>
      </c>
      <c r="X19" s="5">
        <f>BB19+(I$209*_xlfn.NORM.DIST($B19,I$214*I$215+I$213,I$219*I$214,FALSE))+(I$211*_xlfn.NORM.DIST($B19,I$214*I$216+I$213,I$220*I$214,FALSE))+(I$210*_xlfn.NORM.DIST($B19,I$214*I$217+I$213,I$221*I$214,FALSE))+(I$212*_xlfn.NORM.DIST($B19,I$214*I$218+I$213,I$222*I$214,FALSE))</f>
        <v>93.397427386804694</v>
      </c>
      <c r="Y19" s="5">
        <f>BC19+(J$209*_xlfn.NORM.DIST($B19,J$214*J$215+J$213,J$219*J$214,FALSE))+(J$211*_xlfn.NORM.DIST($B19,J$214*J$216+J$213,J$220*J$214,FALSE))+(J$210*_xlfn.NORM.DIST($B19,J$214*J$217+J$213,J$221*J$214,FALSE))+(J$212*_xlfn.NORM.DIST($B19,J$214*J$218+J$213,J$222*J$214,FALSE))</f>
        <v>93.278823056174062</v>
      </c>
      <c r="Z19" s="5">
        <f>BD19+(K$209*_xlfn.NORM.DIST($B19,K$214*K$215+K$213,K$219*K$214,FALSE))+(K$211*_xlfn.NORM.DIST($B19,K$214*K$216+K$213,K$220*K$214,FALSE))+(K$210*_xlfn.NORM.DIST($B19,K$214*K$217+K$213,K$221*K$214,FALSE))+(K$212*_xlfn.NORM.DIST($B19,K$214*K$218+K$213,K$222*K$214,FALSE))</f>
        <v>90.582897978073305</v>
      </c>
      <c r="AA19" s="5">
        <f>BE19+(L$209*_xlfn.NORM.DIST($B19,L$214*L$215+L$213,L$219*L$214,FALSE))+(L$211*_xlfn.NORM.DIST($B19,L$214*L$216+L$213,L$220*L$214,FALSE))+(L$210*_xlfn.NORM.DIST($B19,L$214*L$217+L$213,L$221*L$214,FALSE))+(L$212*_xlfn.NORM.DIST($B19,L$214*L$218+L$213,L$222*L$214,FALSE))</f>
        <v>87.354197472859738</v>
      </c>
      <c r="AB19" s="5">
        <f>BF19+(M$209*_xlfn.NORM.DIST($B19,M$214*M$215+M$213,M$219*M$214,FALSE))+(M$211*_xlfn.NORM.DIST($B19,M$214*M$216+M$213,M$220*M$214,FALSE))+(M$210*_xlfn.NORM.DIST($B19,M$214*M$217+M$213,M$221*M$214,FALSE))+(M$212*_xlfn.NORM.DIST($B19,M$214*M$218+M$213,M$222*M$214,FALSE))</f>
        <v>80.040020120022291</v>
      </c>
      <c r="AC19" s="5">
        <f>BG19+(N$209*_xlfn.NORM.DIST($B19,N$214*N$215+N$213,N$219*N$214,FALSE))+(N$211*_xlfn.NORM.DIST($B19,N$214*N$216+N$213,N$220*N$214,FALSE))+(N$210*_xlfn.NORM.DIST($B19,N$214*N$217+N$213,N$221*N$214,FALSE))+(N$212*_xlfn.NORM.DIST($B19,N$214*N$218+N$213,N$222*N$214,FALSE))</f>
        <v>70.284598410982511</v>
      </c>
      <c r="AD19" s="5">
        <f>BH19+(O$209*_xlfn.NORM.DIST($B19,O$214*O$215+O$213,O$219*O$214,FALSE))+(O$211*_xlfn.NORM.DIST($B19,O$214*O$216+O$213,O$220*O$214,FALSE))+(O$210*_xlfn.NORM.DIST($B19,O$214*O$217+O$213,O$221*O$214,FALSE))+(O$212*_xlfn.NORM.DIST($B19,O$214*O$218+O$213,O$222*O$214,FALSE))</f>
        <v>60.884589170507617</v>
      </c>
      <c r="AE19" s="5"/>
      <c r="AG19" s="5">
        <f t="shared" si="0"/>
        <v>-0.40554687282420332</v>
      </c>
      <c r="AH19" s="5">
        <f t="shared" si="0"/>
        <v>-1.6582666679011311</v>
      </c>
      <c r="AI19" s="5">
        <f t="shared" si="0"/>
        <v>-1.1945310779285592</v>
      </c>
      <c r="AJ19" s="5">
        <f t="shared" si="0"/>
        <v>-1.2225872757518346</v>
      </c>
      <c r="AK19" s="5">
        <f t="shared" si="0"/>
        <v>-0.90066204017578855</v>
      </c>
      <c r="AL19" s="5">
        <f t="shared" si="0"/>
        <v>-0.40320206189331032</v>
      </c>
      <c r="AM19" s="5">
        <f t="shared" si="0"/>
        <v>-1.0694273868046906</v>
      </c>
      <c r="AN19" s="5">
        <f t="shared" si="0"/>
        <v>-1.8568230561740648</v>
      </c>
      <c r="AO19" s="5">
        <f t="shared" si="0"/>
        <v>-0.39489797807330262</v>
      </c>
      <c r="AP19" s="5">
        <f t="shared" si="0"/>
        <v>-1.3071974728597411</v>
      </c>
      <c r="AQ19" s="5">
        <f t="shared" si="0"/>
        <v>-1.4460201200222969</v>
      </c>
      <c r="AR19" s="5">
        <f t="shared" si="0"/>
        <v>-0.72259841098251343</v>
      </c>
      <c r="AS19" s="5">
        <f t="shared" si="0"/>
        <v>-0.57208917050761698</v>
      </c>
      <c r="AV19" s="2">
        <f t="shared" si="1"/>
        <v>90.253546872811896</v>
      </c>
      <c r="AW19" s="2">
        <f t="shared" si="2"/>
        <v>92.830266667901128</v>
      </c>
      <c r="AX19" s="2">
        <f t="shared" si="3"/>
        <v>94.335531077928565</v>
      </c>
      <c r="AY19" s="2">
        <f t="shared" si="4"/>
        <v>93.613587275751783</v>
      </c>
      <c r="AZ19" s="2">
        <f t="shared" si="5"/>
        <v>92.119662040175768</v>
      </c>
      <c r="BA19" s="2">
        <f t="shared" si="6"/>
        <v>92.24720206189329</v>
      </c>
      <c r="BB19" s="2">
        <f t="shared" si="7"/>
        <v>93.397427386804679</v>
      </c>
      <c r="BC19" s="2">
        <f t="shared" si="8"/>
        <v>93.278823056174062</v>
      </c>
      <c r="BD19" s="2">
        <f t="shared" si="9"/>
        <v>90.582897978073277</v>
      </c>
      <c r="BE19" s="2">
        <f t="shared" si="10"/>
        <v>87.354197472859681</v>
      </c>
      <c r="BF19" s="2">
        <f t="shared" si="11"/>
        <v>80.040020120022135</v>
      </c>
      <c r="BG19" s="2">
        <f t="shared" si="12"/>
        <v>70.284598410980266</v>
      </c>
      <c r="BH19" s="2">
        <f t="shared" si="13"/>
        <v>60.88458917050724</v>
      </c>
      <c r="BK19" s="2">
        <f>IF(OR($B19&lt;C$229, AND($B19&gt;C$230, $B19&lt;C$231)), C19, "")</f>
        <v>89.847999999999999</v>
      </c>
      <c r="BL19" s="2">
        <f>IF(OR($B19&lt;D$229, AND($B19&gt;D$230, $B19&lt;D$231)), D19, "")</f>
        <v>91.171999999999997</v>
      </c>
      <c r="BM19" s="2">
        <f>IF(OR($B19&lt;E$229, AND($B19&gt;E$230, $B19&lt;E$231)), E19, "")</f>
        <v>93.141000000000005</v>
      </c>
      <c r="BN19" s="2">
        <f>IF(OR($B19&lt;F$229, AND($B19&gt;F$230, $B19&lt;F$231)), F19, "")</f>
        <v>92.391000000000005</v>
      </c>
      <c r="BO19" s="2">
        <f>IF(OR($B19&lt;G$229, AND($B19&gt;G$230, $B19&lt;G$231)), G19, "")</f>
        <v>91.218999999999994</v>
      </c>
      <c r="BP19" s="2">
        <f>IF(OR($B19&lt;H$229, AND($B19&gt;H$230, $B19&lt;H$231)), H19, "")</f>
        <v>91.843999999999994</v>
      </c>
      <c r="BQ19" s="2">
        <f>IF(OR($B19&lt;I$229, AND($B19&gt;I$230, $B19&lt;I$231)), I19, "")</f>
        <v>92.328000000000003</v>
      </c>
      <c r="BR19" s="2">
        <f>IF(OR($B19&lt;J$229, AND($B19&gt;J$230, $B19&lt;J$231)), J19, "")</f>
        <v>91.421999999999997</v>
      </c>
      <c r="BS19" s="2">
        <f>IF(OR($B19&lt;K$229, AND($B19&gt;K$230, $B19&lt;K$231)), K19, "")</f>
        <v>90.188000000000002</v>
      </c>
      <c r="BT19" s="2">
        <f>IF(OR($B19&lt;L$229, AND($B19&gt;L$230, $B19&lt;L$231)), L19, "")</f>
        <v>86.046999999999997</v>
      </c>
      <c r="BU19" s="2">
        <f>IF(OR($B19&lt;M$229, AND($B19&gt;M$230, $B19&lt;M$231)), M19, "")</f>
        <v>78.593999999999994</v>
      </c>
      <c r="BV19" s="2">
        <f>IF(OR($B19&lt;N$229, AND($B19&gt;N$230, $B19&lt;N$231)), N19, "")</f>
        <v>69.561999999999998</v>
      </c>
      <c r="BW19" s="2">
        <f>IF(OR($B19&lt;O$229, AND($B19&gt;O$230, $B19&lt;O$231)), O19, "")</f>
        <v>60.3125</v>
      </c>
      <c r="BZ19" s="2" t="str">
        <f>IF(OR(AND($B19&gt;C$230, $B19&lt;C$231), $B19&gt;C$232), C19, "")</f>
        <v/>
      </c>
      <c r="CA19" s="2" t="str">
        <f>IF(OR(AND($B19&gt;D$230, $B19&lt;D$231), $B19&gt;D$232), D19, "")</f>
        <v/>
      </c>
      <c r="CB19" s="2" t="str">
        <f>IF(OR(AND($B19&gt;E$230, $B19&lt;E$231), $B19&gt;E$232), E19, "")</f>
        <v/>
      </c>
      <c r="CC19" s="2" t="str">
        <f>IF(OR(AND($B19&gt;F$230, $B19&lt;F$231), $B19&gt;F$232), F19, "")</f>
        <v/>
      </c>
      <c r="CD19" s="2" t="str">
        <f>IF(OR(AND($B19&gt;G$230, $B19&lt;G$231), $B19&gt;G$232), G19, "")</f>
        <v/>
      </c>
      <c r="CE19" s="2" t="str">
        <f>IF(OR(AND($B19&gt;H$230, $B19&lt;H$231), $B19&gt;H$232), H19, "")</f>
        <v/>
      </c>
      <c r="CF19" s="2" t="str">
        <f>IF(OR(AND($B19&gt;I$230, $B19&lt;I$231), $B19&gt;I$232), I19, "")</f>
        <v/>
      </c>
      <c r="CG19" s="2" t="str">
        <f>IF(OR(AND($B19&gt;J$230, $B19&lt;J$231), $B19&gt;J$232), J19, "")</f>
        <v/>
      </c>
      <c r="CH19" s="2" t="str">
        <f>IF(OR(AND($B19&gt;K$230, $B19&lt;K$231), $B19&gt;K$232), K19, "")</f>
        <v/>
      </c>
      <c r="CI19" s="2" t="str">
        <f>IF(OR(AND($B19&gt;L$230, $B19&lt;L$231), $B19&gt;L$232), L19, "")</f>
        <v/>
      </c>
      <c r="CJ19" s="2" t="str">
        <f>IF(OR(AND($B19&gt;M$230, $B19&lt;M$231), $B19&gt;M$232), M19, "")</f>
        <v/>
      </c>
      <c r="CK19" s="2" t="str">
        <f>IF(OR(AND($B19&gt;N$230, $B19&lt;N$231), $B19&gt;N$232), N19, "")</f>
        <v/>
      </c>
      <c r="CL19" s="2" t="str">
        <f>IF(OR(AND($B19&gt;O$230, $B19&lt;O$231), $B19&gt;O$232), O19, "")</f>
        <v/>
      </c>
      <c r="CO19" s="2">
        <f>BK$207*$B19+BK$209</f>
        <v>90.251211729241732</v>
      </c>
      <c r="CP19" s="2">
        <f>BL$207*$B19+BL$209</f>
        <v>92.828807568983365</v>
      </c>
      <c r="CQ19" s="2">
        <f>BM$207*$B19+BM$209</f>
        <v>94.334456850278627</v>
      </c>
      <c r="CR19" s="2">
        <f>BN$207*$B19+BN$209</f>
        <v>93.612038347187877</v>
      </c>
      <c r="CS19" s="2">
        <f>BO$207*$B19+BO$209</f>
        <v>92.118656496065611</v>
      </c>
      <c r="CT19" s="2">
        <f>BP$207*$B19+BP$209</f>
        <v>92.246038457637923</v>
      </c>
      <c r="CU19" s="2">
        <f>BQ$207*$B19+BQ$209</f>
        <v>93.395195404201118</v>
      </c>
      <c r="CV19" s="2">
        <f>BR$207*$B19+BR$209</f>
        <v>93.276370345028667</v>
      </c>
      <c r="CW19" s="2">
        <f>BS$207*$B19+BS$209</f>
        <v>90.5800905651882</v>
      </c>
      <c r="CX19" s="2">
        <f>BT$207*$B19+BT$209</f>
        <v>87.352180044980159</v>
      </c>
      <c r="CY19" s="2">
        <f>BU$207*$B19+BU$209</f>
        <v>80.037702508655173</v>
      </c>
      <c r="CZ19" s="2">
        <f>BV$207*$B19+BV$209</f>
        <v>70.282728067778308</v>
      </c>
      <c r="DA19" s="2">
        <f>BW$207*$B19+BW$209</f>
        <v>60.883413725467875</v>
      </c>
      <c r="DD19" s="2">
        <f>BZ$207*$B19+BZ$209</f>
        <v>97.305536210887368</v>
      </c>
      <c r="DE19" s="2">
        <f>CA$207*$B19+CA$209</f>
        <v>97.978465680884369</v>
      </c>
      <c r="DF19" s="2">
        <f>CB$207*$B19+CB$209</f>
        <v>97.827888365635886</v>
      </c>
      <c r="DG19" s="2">
        <f>CC$207*$B19+CC$209</f>
        <v>97.955461362786053</v>
      </c>
      <c r="DH19" s="2">
        <f>CD$207*$B19+CD$209</f>
        <v>95.223226083460517</v>
      </c>
      <c r="DI19" s="2">
        <f>CE$207*$B19+CE$209</f>
        <v>95.732119525934962</v>
      </c>
      <c r="DJ19" s="2">
        <f>CF$207*$B19+CF$209</f>
        <v>100.25427078711245</v>
      </c>
      <c r="DK19" s="2">
        <f>CG$207*$B19+CG$209</f>
        <v>101.50018776802507</v>
      </c>
      <c r="DL19" s="2">
        <f>CH$207*$B19+CH$209</f>
        <v>99.446585555801491</v>
      </c>
      <c r="DM19" s="2">
        <f>CI$207*$B19+CI$209</f>
        <v>93.940591158421711</v>
      </c>
      <c r="DN19" s="2">
        <f>CJ$207*$B19+CJ$209</f>
        <v>87.812154001316415</v>
      </c>
      <c r="DO19" s="2">
        <f>CK$207*$B19+CK$209</f>
        <v>77.184798450346136</v>
      </c>
      <c r="DP19" s="2">
        <f>CL$207*$B19+CL$209</f>
        <v>66.210052235196031</v>
      </c>
      <c r="DS19" s="2">
        <f>POWER(10,($B19-C$227)/C$228)/(1+POWER(10,($B19-C$227)/C$228))</f>
        <v>3.3102298827389175E-4</v>
      </c>
      <c r="DT19" s="2">
        <f>POWER(10,($B19-D$227)/D$228)/(1+POWER(10,($B19-D$227)/D$228))</f>
        <v>2.8333898795754282E-4</v>
      </c>
      <c r="DU19" s="2">
        <f>POWER(10,($B19-E$227)/E$228)/(1+POWER(10,($B19-E$227)/E$228))</f>
        <v>3.0749927262201056E-4</v>
      </c>
      <c r="DV19" s="2">
        <f>POWER(10,($B19-F$227)/F$228)/(1+POWER(10,($B19-F$227)/F$228))</f>
        <v>3.5661471570759762E-4</v>
      </c>
      <c r="DW19" s="2">
        <f>POWER(10,($B19-G$227)/G$228)/(1+POWER(10,($B19-G$227)/G$228))</f>
        <v>3.2389163194788853E-4</v>
      </c>
      <c r="DX19" s="2">
        <f>POWER(10,($B19-H$227)/H$228)/(1+POWER(10,($B19-H$227)/H$228))</f>
        <v>3.3378577048921715E-4</v>
      </c>
      <c r="DY19" s="2">
        <f>POWER(10,($B19-I$227)/I$228)/(1+POWER(10,($B19-I$227)/I$228))</f>
        <v>3.2540575499825854E-4</v>
      </c>
      <c r="DZ19" s="2">
        <f>POWER(10,($B19-J$227)/J$228)/(1+POWER(10,($B19-J$227)/J$228))</f>
        <v>2.9824484412058964E-4</v>
      </c>
      <c r="EA19" s="2">
        <f>POWER(10,($B19-K$227)/K$228)/(1+POWER(10,($B19-K$227)/K$228))</f>
        <v>3.1663164396346664E-4</v>
      </c>
      <c r="EB19" s="2">
        <f>POWER(10,($B19-L$227)/L$228)/(1+POWER(10,($B19-L$227)/L$228))</f>
        <v>3.0620855996669826E-4</v>
      </c>
      <c r="EC19" s="2">
        <f>POWER(10,($B19-M$227)/M$228)/(1+POWER(10,($B19-M$227)/M$228))</f>
        <v>2.9810609393530384E-4</v>
      </c>
      <c r="ED19" s="2">
        <f>POWER(10,($B19-N$227)/N$228)/(1+POWER(10,($B19-N$227)/N$228))</f>
        <v>2.7098292226622228E-4</v>
      </c>
      <c r="EE19" s="2">
        <f>POWER(10,($B19-O$227)/O$228)/(1+POWER(10,($B19-O$227)/O$228))</f>
        <v>2.206729510953171E-4</v>
      </c>
    </row>
    <row r="20" spans="2:135" x14ac:dyDescent="0.25">
      <c r="B20" s="2">
        <v>14</v>
      </c>
      <c r="C20">
        <v>88.909000000000006</v>
      </c>
      <c r="D20">
        <v>91.046999999999997</v>
      </c>
      <c r="E20">
        <v>92.733999999999995</v>
      </c>
      <c r="F20">
        <v>93.078000000000003</v>
      </c>
      <c r="G20">
        <v>91.75</v>
      </c>
      <c r="H20">
        <v>91.561999999999998</v>
      </c>
      <c r="I20">
        <v>91.781000000000006</v>
      </c>
      <c r="J20">
        <v>92.203000000000003</v>
      </c>
      <c r="K20">
        <v>87.968999999999994</v>
      </c>
      <c r="L20">
        <v>86.483999999999995</v>
      </c>
      <c r="M20">
        <v>78</v>
      </c>
      <c r="N20">
        <v>69.438000000000002</v>
      </c>
      <c r="O20">
        <v>60.218800000000002</v>
      </c>
      <c r="R20" s="5">
        <f>AV20+(C$209*_xlfn.NORM.DIST($B20,C$214*C$215+C$213,C$219*C$214,FALSE))+(C$211*_xlfn.NORM.DIST($B20,C$214*C$216+C$213,C$220*C$214,FALSE))+(C$210*_xlfn.NORM.DIST($B20,C$214*C$217+C$213,C$221*C$214,FALSE))+(C$212*_xlfn.NORM.DIST($B20,C$214*C$218+C$213,C$222*C$214,FALSE))</f>
        <v>90.267674278678001</v>
      </c>
      <c r="S20" s="5">
        <f>AW20+(D$209*_xlfn.NORM.DIST($B20,D$214*D$215+D$213,D$219*D$214,FALSE))+(D$211*_xlfn.NORM.DIST($B20,D$214*D$216+D$213,D$220*D$214,FALSE))+(D$210*_xlfn.NORM.DIST($B20,D$214*D$217+D$213,D$221*D$214,FALSE))+(D$212*_xlfn.NORM.DIST($B20,D$214*D$218+D$213,D$222*D$214,FALSE))</f>
        <v>92.837207449575772</v>
      </c>
      <c r="T20" s="5">
        <f>AX20+(E$209*_xlfn.NORM.DIST($B20,E$214*E$215+E$213,E$219*E$214,FALSE))+(E$211*_xlfn.NORM.DIST($B20,E$214*E$216+E$213,E$220*E$214,FALSE))+(E$210*_xlfn.NORM.DIST($B20,E$214*E$217+E$213,E$221*E$214,FALSE))+(E$212*_xlfn.NORM.DIST($B20,E$214*E$218+E$213,E$222*E$214,FALSE))</f>
        <v>94.331669454707097</v>
      </c>
      <c r="U20" s="5">
        <f>AY20+(F$209*_xlfn.NORM.DIST($B20,F$214*F$215+F$213,F$219*F$214,FALSE))+(F$211*_xlfn.NORM.DIST($B20,F$214*F$216+F$213,F$220*F$214,FALSE))+(F$210*_xlfn.NORM.DIST($B20,F$214*F$217+F$213,F$221*F$214,FALSE))+(F$212*_xlfn.NORM.DIST($B20,F$214*F$218+F$213,F$222*F$214,FALSE))</f>
        <v>93.619513950611591</v>
      </c>
      <c r="V20" s="5">
        <f>AZ20+(G$209*_xlfn.NORM.DIST($B20,G$214*G$215+G$213,G$219*G$214,FALSE))+(G$211*_xlfn.NORM.DIST($B20,G$214*G$216+G$213,G$220*G$214,FALSE))+(G$210*_xlfn.NORM.DIST($B20,G$214*G$217+G$213,G$221*G$214,FALSE))+(G$212*_xlfn.NORM.DIST($B20,G$214*G$218+G$213,G$222*G$214,FALSE))</f>
        <v>92.133453696254179</v>
      </c>
      <c r="W20" s="5">
        <f>BA20+(H$209*_xlfn.NORM.DIST($B20,H$214*H$215+H$213,H$219*H$214,FALSE))+(H$211*_xlfn.NORM.DIST($B20,H$214*H$216+H$213,H$220*H$214,FALSE))+(H$210*_xlfn.NORM.DIST($B20,H$214*H$217+H$213,H$221*H$214,FALSE))+(H$212*_xlfn.NORM.DIST($B20,H$214*H$218+H$213,H$222*H$214,FALSE))</f>
        <v>92.280133967383279</v>
      </c>
      <c r="X20" s="5">
        <f>BB20+(I$209*_xlfn.NORM.DIST($B20,I$214*I$215+I$213,I$219*I$214,FALSE))+(I$211*_xlfn.NORM.DIST($B20,I$214*I$216+I$213,I$220*I$214,FALSE))+(I$210*_xlfn.NORM.DIST($B20,I$214*I$217+I$213,I$221*I$214,FALSE))+(I$212*_xlfn.NORM.DIST($B20,I$214*I$218+I$213,I$222*I$214,FALSE))</f>
        <v>93.446277565405111</v>
      </c>
      <c r="Y20" s="5">
        <f>BC20+(J$209*_xlfn.NORM.DIST($B20,J$214*J$215+J$213,J$219*J$214,FALSE))+(J$211*_xlfn.NORM.DIST($B20,J$214*J$216+J$213,J$220*J$214,FALSE))+(J$210*_xlfn.NORM.DIST($B20,J$214*J$217+J$213,J$221*J$214,FALSE))+(J$212*_xlfn.NORM.DIST($B20,J$214*J$218+J$213,J$222*J$214,FALSE))</f>
        <v>93.330625189058964</v>
      </c>
      <c r="Z20" s="5">
        <f>BD20+(K$209*_xlfn.NORM.DIST($B20,K$214*K$215+K$213,K$219*K$214,FALSE))+(K$211*_xlfn.NORM.DIST($B20,K$214*K$216+K$213,K$220*K$214,FALSE))+(K$210*_xlfn.NORM.DIST($B20,K$214*K$217+K$213,K$221*K$214,FALSE))+(K$212*_xlfn.NORM.DIST($B20,K$214*K$218+K$213,K$222*K$214,FALSE))</f>
        <v>90.633995756199013</v>
      </c>
      <c r="AA20" s="5">
        <f>BE20+(L$209*_xlfn.NORM.DIST($B20,L$214*L$215+L$213,L$219*L$214,FALSE))+(L$211*_xlfn.NORM.DIST($B20,L$214*L$216+L$213,L$220*L$214,FALSE))+(L$210*_xlfn.NORM.DIST($B20,L$214*L$217+L$213,L$221*L$214,FALSE))+(L$212*_xlfn.NORM.DIST($B20,L$214*L$218+L$213,L$222*L$214,FALSE))</f>
        <v>87.386221715205693</v>
      </c>
      <c r="AB20" s="5">
        <f>BF20+(M$209*_xlfn.NORM.DIST($B20,M$214*M$215+M$213,M$219*M$214,FALSE))+(M$211*_xlfn.NORM.DIST($B20,M$214*M$216+M$213,M$220*M$214,FALSE))+(M$210*_xlfn.NORM.DIST($B20,M$214*M$217+M$213,M$221*M$214,FALSE))+(M$212*_xlfn.NORM.DIST($B20,M$214*M$218+M$213,M$222*M$214,FALSE))</f>
        <v>80.08365438487651</v>
      </c>
      <c r="AC20" s="5">
        <f>BG20+(N$209*_xlfn.NORM.DIST($B20,N$214*N$215+N$213,N$219*N$214,FALSE))+(N$211*_xlfn.NORM.DIST($B20,N$214*N$216+N$213,N$220*N$214,FALSE))+(N$210*_xlfn.NORM.DIST($B20,N$214*N$217+N$213,N$221*N$214,FALSE))+(N$212*_xlfn.NORM.DIST($B20,N$214*N$218+N$213,N$222*N$214,FALSE))</f>
        <v>70.329894377810987</v>
      </c>
      <c r="AD20" s="5">
        <f>BH20+(O$209*_xlfn.NORM.DIST($B20,O$214*O$215+O$213,O$219*O$214,FALSE))+(O$211*_xlfn.NORM.DIST($B20,O$214*O$216+O$213,O$220*O$214,FALSE))+(O$210*_xlfn.NORM.DIST($B20,O$214*O$217+O$213,O$221*O$214,FALSE))+(O$212*_xlfn.NORM.DIST($B20,O$214*O$218+O$213,O$222*O$214,FALSE))</f>
        <v>60.918149837286983</v>
      </c>
      <c r="AE20" s="5"/>
      <c r="AG20" s="5">
        <f t="shared" si="0"/>
        <v>-1.3586742786779951</v>
      </c>
      <c r="AH20" s="5">
        <f t="shared" si="0"/>
        <v>-1.7902074495757745</v>
      </c>
      <c r="AI20" s="5">
        <f t="shared" si="0"/>
        <v>-1.597669454707102</v>
      </c>
      <c r="AJ20" s="5">
        <f t="shared" si="0"/>
        <v>-0.5415139506115878</v>
      </c>
      <c r="AK20" s="5">
        <f t="shared" si="0"/>
        <v>-0.38345369625417902</v>
      </c>
      <c r="AL20" s="5">
        <f t="shared" si="0"/>
        <v>-0.71813396738328095</v>
      </c>
      <c r="AM20" s="5">
        <f t="shared" si="0"/>
        <v>-1.6652775654051055</v>
      </c>
      <c r="AN20" s="5">
        <f t="shared" si="0"/>
        <v>-1.1276251890589606</v>
      </c>
      <c r="AO20" s="5">
        <f t="shared" si="0"/>
        <v>-2.6649957561990192</v>
      </c>
      <c r="AP20" s="5">
        <f t="shared" si="0"/>
        <v>-0.90222171520569816</v>
      </c>
      <c r="AQ20" s="5">
        <f t="shared" si="0"/>
        <v>-2.0836543848765103</v>
      </c>
      <c r="AR20" s="5">
        <f t="shared" si="0"/>
        <v>-0.89189437781098491</v>
      </c>
      <c r="AS20" s="5">
        <f t="shared" si="0"/>
        <v>-0.69934983728698086</v>
      </c>
      <c r="AV20" s="2">
        <f t="shared" si="1"/>
        <v>90.267674278622891</v>
      </c>
      <c r="AW20" s="2">
        <f t="shared" si="2"/>
        <v>92.837207449575743</v>
      </c>
      <c r="AX20" s="2">
        <f t="shared" si="3"/>
        <v>94.331669454707097</v>
      </c>
      <c r="AY20" s="2">
        <f t="shared" si="4"/>
        <v>93.619513950611264</v>
      </c>
      <c r="AZ20" s="2">
        <f t="shared" si="5"/>
        <v>92.13345369625408</v>
      </c>
      <c r="BA20" s="2">
        <f t="shared" si="6"/>
        <v>92.280133967383208</v>
      </c>
      <c r="BB20" s="2">
        <f t="shared" si="7"/>
        <v>93.446277565405026</v>
      </c>
      <c r="BC20" s="2">
        <f t="shared" si="8"/>
        <v>93.330625189058935</v>
      </c>
      <c r="BD20" s="2">
        <f t="shared" si="9"/>
        <v>90.633995756198829</v>
      </c>
      <c r="BE20" s="2">
        <f t="shared" si="10"/>
        <v>87.386221715205366</v>
      </c>
      <c r="BF20" s="2">
        <f t="shared" si="11"/>
        <v>80.0836543848757</v>
      </c>
      <c r="BG20" s="2">
        <f t="shared" si="12"/>
        <v>70.329894377800883</v>
      </c>
      <c r="BH20" s="2">
        <f t="shared" si="13"/>
        <v>60.918149837285249</v>
      </c>
      <c r="BK20" s="2">
        <f>IF(OR($B20&lt;C$229, AND($B20&gt;C$230, $B20&lt;C$231)), C20, "")</f>
        <v>88.909000000000006</v>
      </c>
      <c r="BL20" s="2">
        <f>IF(OR($B20&lt;D$229, AND($B20&gt;D$230, $B20&lt;D$231)), D20, "")</f>
        <v>91.046999999999997</v>
      </c>
      <c r="BM20" s="2">
        <f>IF(OR($B20&lt;E$229, AND($B20&gt;E$230, $B20&lt;E$231)), E20, "")</f>
        <v>92.733999999999995</v>
      </c>
      <c r="BN20" s="2">
        <f>IF(OR($B20&lt;F$229, AND($B20&gt;F$230, $B20&lt;F$231)), F20, "")</f>
        <v>93.078000000000003</v>
      </c>
      <c r="BO20" s="2">
        <f>IF(OR($B20&lt;G$229, AND($B20&gt;G$230, $B20&lt;G$231)), G20, "")</f>
        <v>91.75</v>
      </c>
      <c r="BP20" s="2">
        <f>IF(OR($B20&lt;H$229, AND($B20&gt;H$230, $B20&lt;H$231)), H20, "")</f>
        <v>91.561999999999998</v>
      </c>
      <c r="BQ20" s="2">
        <f>IF(OR($B20&lt;I$229, AND($B20&gt;I$230, $B20&lt;I$231)), I20, "")</f>
        <v>91.781000000000006</v>
      </c>
      <c r="BR20" s="2">
        <f>IF(OR($B20&lt;J$229, AND($B20&gt;J$230, $B20&lt;J$231)), J20, "")</f>
        <v>92.203000000000003</v>
      </c>
      <c r="BS20" s="2">
        <f>IF(OR($B20&lt;K$229, AND($B20&gt;K$230, $B20&lt;K$231)), K20, "")</f>
        <v>87.968999999999994</v>
      </c>
      <c r="BT20" s="2">
        <f>IF(OR($B20&lt;L$229, AND($B20&gt;L$230, $B20&lt;L$231)), L20, "")</f>
        <v>86.483999999999995</v>
      </c>
      <c r="BU20" s="2">
        <f>IF(OR($B20&lt;M$229, AND($B20&gt;M$230, $B20&lt;M$231)), M20, "")</f>
        <v>78</v>
      </c>
      <c r="BV20" s="2">
        <f>IF(OR($B20&lt;N$229, AND($B20&gt;N$230, $B20&lt;N$231)), N20, "")</f>
        <v>69.438000000000002</v>
      </c>
      <c r="BW20" s="2">
        <f>IF(OR($B20&lt;O$229, AND($B20&gt;O$230, $B20&lt;O$231)), O20, "")</f>
        <v>60.218800000000002</v>
      </c>
      <c r="BZ20" s="2" t="str">
        <f>IF(OR(AND($B20&gt;C$230, $B20&lt;C$231), $B20&gt;C$232), C20, "")</f>
        <v/>
      </c>
      <c r="CA20" s="2" t="str">
        <f>IF(OR(AND($B20&gt;D$230, $B20&lt;D$231), $B20&gt;D$232), D20, "")</f>
        <v/>
      </c>
      <c r="CB20" s="2" t="str">
        <f>IF(OR(AND($B20&gt;E$230, $B20&lt;E$231), $B20&gt;E$232), E20, "")</f>
        <v/>
      </c>
      <c r="CC20" s="2" t="str">
        <f>IF(OR(AND($B20&gt;F$230, $B20&lt;F$231), $B20&gt;F$232), F20, "")</f>
        <v/>
      </c>
      <c r="CD20" s="2" t="str">
        <f>IF(OR(AND($B20&gt;G$230, $B20&lt;G$231), $B20&gt;G$232), G20, "")</f>
        <v/>
      </c>
      <c r="CE20" s="2" t="str">
        <f>IF(OR(AND($B20&gt;H$230, $B20&lt;H$231), $B20&gt;H$232), H20, "")</f>
        <v/>
      </c>
      <c r="CF20" s="2" t="str">
        <f>IF(OR(AND($B20&gt;I$230, $B20&lt;I$231), $B20&gt;I$232), I20, "")</f>
        <v/>
      </c>
      <c r="CG20" s="2" t="str">
        <f>IF(OR(AND($B20&gt;J$230, $B20&lt;J$231), $B20&gt;J$232), J20, "")</f>
        <v/>
      </c>
      <c r="CH20" s="2" t="str">
        <f>IF(OR(AND($B20&gt;K$230, $B20&lt;K$231), $B20&gt;K$232), K20, "")</f>
        <v/>
      </c>
      <c r="CI20" s="2" t="str">
        <f>IF(OR(AND($B20&gt;L$230, $B20&lt;L$231), $B20&gt;L$232), L20, "")</f>
        <v/>
      </c>
      <c r="CJ20" s="2" t="str">
        <f>IF(OR(AND($B20&gt;M$230, $B20&lt;M$231), $B20&gt;M$232), M20, "")</f>
        <v/>
      </c>
      <c r="CK20" s="2" t="str">
        <f>IF(OR(AND($B20&gt;N$230, $B20&lt;N$231), $B20&gt;N$232), N20, "")</f>
        <v/>
      </c>
      <c r="CL20" s="2" t="str">
        <f>IF(OR(AND($B20&gt;O$230, $B20&lt;O$231), $B20&gt;O$232), O20, "")</f>
        <v/>
      </c>
      <c r="CO20" s="2">
        <f>BK$207*$B20+BK$209</f>
        <v>90.265147408773075</v>
      </c>
      <c r="CP20" s="2">
        <f>BL$207*$B20+BL$209</f>
        <v>92.835629237204344</v>
      </c>
      <c r="CQ20" s="2">
        <f>BM$207*$B20+BM$209</f>
        <v>94.330507628114077</v>
      </c>
      <c r="CR20" s="2">
        <f>BN$207*$B20+BN$209</f>
        <v>93.617838927581786</v>
      </c>
      <c r="CS20" s="2">
        <f>BO$207*$B20+BO$209</f>
        <v>92.132366855114654</v>
      </c>
      <c r="CT20" s="2">
        <f>BP$207*$B20+BP$209</f>
        <v>92.278876654962659</v>
      </c>
      <c r="CU20" s="2">
        <f>BQ$207*$B20+BQ$209</f>
        <v>93.443861895871834</v>
      </c>
      <c r="CV20" s="2">
        <f>BR$207*$B20+BR$209</f>
        <v>93.327970894617167</v>
      </c>
      <c r="CW20" s="2">
        <f>BS$207*$B20+BS$209</f>
        <v>90.630957355517609</v>
      </c>
      <c r="CX20" s="2">
        <f>BT$207*$B20+BT$209</f>
        <v>87.384039253499694</v>
      </c>
      <c r="CY20" s="2">
        <f>BU$207*$B20+BU$209</f>
        <v>80.081145732204618</v>
      </c>
      <c r="CZ20" s="2">
        <f>BV$207*$B20+BV$209</f>
        <v>70.327868799891036</v>
      </c>
      <c r="DA20" s="2">
        <f>BW$207*$B20+BW$209</f>
        <v>60.916876603521509</v>
      </c>
      <c r="DD20" s="2">
        <f>BZ$207*$B20+BZ$209</f>
        <v>97.227220657517222</v>
      </c>
      <c r="DE20" s="2">
        <f>CA$207*$B20+CA$209</f>
        <v>97.915714212226987</v>
      </c>
      <c r="DF20" s="2">
        <f>CB$207*$B20+CB$209</f>
        <v>97.776466613131532</v>
      </c>
      <c r="DG20" s="2">
        <f>CC$207*$B20+CC$209</f>
        <v>97.901710711375344</v>
      </c>
      <c r="DH20" s="2">
        <f>CD$207*$B20+CD$209</f>
        <v>95.192778967925236</v>
      </c>
      <c r="DI20" s="2">
        <f>CE$207*$B20+CE$209</f>
        <v>95.714372065648305</v>
      </c>
      <c r="DJ20" s="2">
        <f>CF$207*$B20+CF$209</f>
        <v>100.2144427187753</v>
      </c>
      <c r="DK20" s="2">
        <f>CG$207*$B20+CG$209</f>
        <v>101.44484199662847</v>
      </c>
      <c r="DL20" s="2">
        <f>CH$207*$B20+CH$209</f>
        <v>99.382890583667731</v>
      </c>
      <c r="DM20" s="2">
        <f>CI$207*$B20+CI$209</f>
        <v>93.884469987420246</v>
      </c>
      <c r="DN20" s="2">
        <f>CJ$207*$B20+CJ$209</f>
        <v>87.756212686472608</v>
      </c>
      <c r="DO20" s="2">
        <f>CK$207*$B20+CK$209</f>
        <v>77.145262646252192</v>
      </c>
      <c r="DP20" s="2">
        <f>CL$207*$B20+CL$209</f>
        <v>66.179087989030506</v>
      </c>
      <c r="DS20" s="2">
        <f>POWER(10,($B20-C$227)/C$228)/(1+POWER(10,($B20-C$227)/C$228))</f>
        <v>3.6294789777865927E-4</v>
      </c>
      <c r="DT20" s="2">
        <f>POWER(10,($B20-D$227)/D$228)/(1+POWER(10,($B20-D$227)/D$228))</f>
        <v>3.1066653002175334E-4</v>
      </c>
      <c r="DU20" s="2">
        <f>POWER(10,($B20-E$227)/E$228)/(1+POWER(10,($B20-E$227)/E$228))</f>
        <v>3.3715624535397501E-4</v>
      </c>
      <c r="DV20" s="2">
        <f>POWER(10,($B20-F$227)/F$228)/(1+POWER(10,($B20-F$227)/F$228))</f>
        <v>3.9100680739507365E-4</v>
      </c>
      <c r="DW20" s="2">
        <f>POWER(10,($B20-G$227)/G$228)/(1+POWER(10,($B20-G$227)/G$228))</f>
        <v>3.551290151020266E-4</v>
      </c>
      <c r="DX20" s="2">
        <f>POWER(10,($B20-H$227)/H$228)/(1+POWER(10,($B20-H$227)/H$228))</f>
        <v>3.6597703394790994E-4</v>
      </c>
      <c r="DY20" s="2">
        <f>POWER(10,($B20-I$227)/I$228)/(1+POWER(10,($B20-I$227)/I$228))</f>
        <v>3.5678911401776261E-4</v>
      </c>
      <c r="DZ20" s="2">
        <f>POWER(10,($B20-J$227)/J$228)/(1+POWER(10,($B20-J$227)/J$228))</f>
        <v>3.2700955927655591E-4</v>
      </c>
      <c r="EA20" s="2">
        <f>POWER(10,($B20-K$227)/K$228)/(1+POWER(10,($B20-K$227)/K$228))</f>
        <v>3.4716908847629133E-4</v>
      </c>
      <c r="EB20" s="2">
        <f>POWER(10,($B20-L$227)/L$228)/(1+POWER(10,($B20-L$227)/L$228))</f>
        <v>3.3574109086166289E-4</v>
      </c>
      <c r="EC20" s="2">
        <f>POWER(10,($B20-M$227)/M$228)/(1+POWER(10,($B20-M$227)/M$228))</f>
        <v>3.2685743147645657E-4</v>
      </c>
      <c r="ED20" s="2">
        <f>POWER(10,($B20-N$227)/N$228)/(1+POWER(10,($B20-N$227)/N$228))</f>
        <v>2.9711909792715953E-4</v>
      </c>
      <c r="EE20" s="2">
        <f>POWER(10,($B20-O$227)/O$228)/(1+POWER(10,($B20-O$227)/O$228))</f>
        <v>2.4195792803926563E-4</v>
      </c>
    </row>
    <row r="21" spans="2:135" x14ac:dyDescent="0.25">
      <c r="B21" s="2">
        <v>15</v>
      </c>
      <c r="C21">
        <v>89.152000000000001</v>
      </c>
      <c r="D21">
        <v>91.171999999999997</v>
      </c>
      <c r="E21">
        <v>93.391000000000005</v>
      </c>
      <c r="F21">
        <v>92.031000000000006</v>
      </c>
      <c r="G21">
        <v>90.218999999999994</v>
      </c>
      <c r="H21">
        <v>89.938000000000002</v>
      </c>
      <c r="I21">
        <v>92.5</v>
      </c>
      <c r="J21">
        <v>92.953000000000003</v>
      </c>
      <c r="K21">
        <v>88.688000000000002</v>
      </c>
      <c r="L21">
        <v>86.218999999999994</v>
      </c>
      <c r="M21">
        <v>78.858999999999995</v>
      </c>
      <c r="N21">
        <v>68.203000000000003</v>
      </c>
      <c r="O21">
        <v>60.156199999999998</v>
      </c>
      <c r="R21" s="5">
        <f>AV21+(C$209*_xlfn.NORM.DIST($B21,C$214*C$215+C$213,C$219*C$214,FALSE))+(C$211*_xlfn.NORM.DIST($B21,C$214*C$216+C$213,C$220*C$214,FALSE))+(C$210*_xlfn.NORM.DIST($B21,C$214*C$217+C$213,C$221*C$214,FALSE))+(C$212*_xlfn.NORM.DIST($B21,C$214*C$218+C$213,C$222*C$214,FALSE))</f>
        <v>90.281816937795071</v>
      </c>
      <c r="S21" s="5">
        <f>AW21+(D$209*_xlfn.NORM.DIST($B21,D$214*D$215+D$213,D$219*D$214,FALSE))+(D$211*_xlfn.NORM.DIST($B21,D$214*D$216+D$213,D$220*D$214,FALSE))+(D$210*_xlfn.NORM.DIST($B21,D$214*D$217+D$213,D$221*D$214,FALSE))+(D$212*_xlfn.NORM.DIST($B21,D$214*D$218+D$213,D$222*D$214,FALSE))</f>
        <v>92.8441576303956</v>
      </c>
      <c r="T21" s="5">
        <f>AX21+(E$209*_xlfn.NORM.DIST($B21,E$214*E$215+E$213,E$219*E$214,FALSE))+(E$211*_xlfn.NORM.DIST($B21,E$214*E$216+E$213,E$220*E$214,FALSE))+(E$210*_xlfn.NORM.DIST($B21,E$214*E$217+E$213,E$221*E$214,FALSE))+(E$212*_xlfn.NORM.DIST($B21,E$214*E$218+E$213,E$222*E$214,FALSE))</f>
        <v>94.32781473275314</v>
      </c>
      <c r="U21" s="5">
        <f>AY21+(F$209*_xlfn.NORM.DIST($B21,F$214*F$215+F$213,F$219*F$214,FALSE))+(F$211*_xlfn.NORM.DIST($B21,F$214*F$216+F$213,F$220*F$214,FALSE))+(F$210*_xlfn.NORM.DIST($B21,F$214*F$217+F$213,F$221*F$214,FALSE))+(F$212*_xlfn.NORM.DIST($B21,F$214*F$218+F$213,F$222*F$214,FALSE))</f>
        <v>93.625450534462999</v>
      </c>
      <c r="V21" s="5">
        <f>AZ21+(G$209*_xlfn.NORM.DIST($B21,G$214*G$215+G$213,G$219*G$214,FALSE))+(G$211*_xlfn.NORM.DIST($B21,G$214*G$216+G$213,G$220*G$214,FALSE))+(G$210*_xlfn.NORM.DIST($B21,G$214*G$217+G$213,G$221*G$214,FALSE))+(G$212*_xlfn.NORM.DIST($B21,G$214*G$218+G$213,G$222*G$214,FALSE))</f>
        <v>92.147251677003567</v>
      </c>
      <c r="W21" s="5">
        <f>BA21+(H$209*_xlfn.NORM.DIST($B21,H$214*H$215+H$213,H$219*H$214,FALSE))+(H$211*_xlfn.NORM.DIST($B21,H$214*H$216+H$213,H$220*H$214,FALSE))+(H$210*_xlfn.NORM.DIST($B21,H$214*H$217+H$213,H$221*H$214,FALSE))+(H$212*_xlfn.NORM.DIST($B21,H$214*H$218+H$213,H$222*H$214,FALSE))</f>
        <v>92.313073120675782</v>
      </c>
      <c r="X21" s="5">
        <f>BB21+(I$209*_xlfn.NORM.DIST($B21,I$214*I$215+I$213,I$219*I$214,FALSE))+(I$211*_xlfn.NORM.DIST($B21,I$214*I$216+I$213,I$220*I$214,FALSE))+(I$210*_xlfn.NORM.DIST($B21,I$214*I$217+I$213,I$221*I$214,FALSE))+(I$212*_xlfn.NORM.DIST($B21,I$214*I$218+I$213,I$222*I$214,FALSE))</f>
        <v>93.495142406446362</v>
      </c>
      <c r="Y21" s="5">
        <f>BC21+(J$209*_xlfn.NORM.DIST($B21,J$214*J$215+J$213,J$219*J$214,FALSE))+(J$211*_xlfn.NORM.DIST($B21,J$214*J$216+J$213,J$220*J$214,FALSE))+(J$210*_xlfn.NORM.DIST($B21,J$214*J$217+J$213,J$221*J$214,FALSE))+(J$212*_xlfn.NORM.DIST($B21,J$214*J$218+J$213,J$222*J$214,FALSE))</f>
        <v>93.382443383029681</v>
      </c>
      <c r="Z21" s="5">
        <f>BD21+(K$209*_xlfn.NORM.DIST($B21,K$214*K$215+K$213,K$219*K$214,FALSE))+(K$211*_xlfn.NORM.DIST($B21,K$214*K$216+K$213,K$220*K$214,FALSE))+(K$210*_xlfn.NORM.DIST($B21,K$214*K$217+K$213,K$221*K$214,FALSE))+(K$212*_xlfn.NORM.DIST($B21,K$214*K$218+K$213,K$222*K$214,FALSE))</f>
        <v>90.685111966360324</v>
      </c>
      <c r="AA21" s="5">
        <f>BE21+(L$209*_xlfn.NORM.DIST($B21,L$214*L$215+L$213,L$219*L$214,FALSE))+(L$211*_xlfn.NORM.DIST($B21,L$214*L$216+L$213,L$220*L$214,FALSE))+(L$210*_xlfn.NORM.DIST($B21,L$214*L$217+L$213,L$221*L$214,FALSE))+(L$212*_xlfn.NORM.DIST($B21,L$214*L$218+L$213,L$222*L$214,FALSE))</f>
        <v>87.418259018770414</v>
      </c>
      <c r="AB21" s="5">
        <f>BF21+(M$209*_xlfn.NORM.DIST($B21,M$214*M$215+M$213,M$219*M$214,FALSE))+(M$211*_xlfn.NORM.DIST($B21,M$214*M$216+M$213,M$220*M$214,FALSE))+(M$210*_xlfn.NORM.DIST($B21,M$214*M$217+M$213,M$221*M$214,FALSE))+(M$212*_xlfn.NORM.DIST($B21,M$214*M$218+M$213,M$222*M$214,FALSE))</f>
        <v>80.127303934469609</v>
      </c>
      <c r="AC21" s="5">
        <f>BG21+(N$209*_xlfn.NORM.DIST($B21,N$214*N$215+N$213,N$219*N$214,FALSE))+(N$211*_xlfn.NORM.DIST($B21,N$214*N$216+N$213,N$220*N$214,FALSE))+(N$210*_xlfn.NORM.DIST($B21,N$214*N$217+N$213,N$221*N$214,FALSE))+(N$212*_xlfn.NORM.DIST($B21,N$214*N$218+N$213,N$222*N$214,FALSE))</f>
        <v>70.375202884874028</v>
      </c>
      <c r="AD21" s="5">
        <f>BH21+(O$209*_xlfn.NORM.DIST($B21,O$214*O$215+O$213,O$219*O$214,FALSE))+(O$211*_xlfn.NORM.DIST($B21,O$214*O$216+O$213,O$220*O$214,FALSE))+(O$210*_xlfn.NORM.DIST($B21,O$214*O$217+O$213,O$221*O$214,FALSE))+(O$212*_xlfn.NORM.DIST($B21,O$214*O$218+O$213,O$222*O$214,FALSE))</f>
        <v>60.951718429834955</v>
      </c>
      <c r="AE21" s="5"/>
      <c r="AG21" s="5">
        <f t="shared" si="0"/>
        <v>-1.12981693779507</v>
      </c>
      <c r="AH21" s="5">
        <f t="shared" si="0"/>
        <v>-1.6721576303956027</v>
      </c>
      <c r="AI21" s="5">
        <f t="shared" si="0"/>
        <v>-0.93681473275313465</v>
      </c>
      <c r="AJ21" s="5">
        <f t="shared" si="0"/>
        <v>-1.5944505344629931</v>
      </c>
      <c r="AK21" s="5">
        <f t="shared" si="0"/>
        <v>-1.9282516770035727</v>
      </c>
      <c r="AL21" s="5">
        <f t="shared" si="0"/>
        <v>-2.3750731206757791</v>
      </c>
      <c r="AM21" s="5">
        <f t="shared" si="0"/>
        <v>-0.99514240644636232</v>
      </c>
      <c r="AN21" s="5">
        <f t="shared" si="0"/>
        <v>-0.42944338302967822</v>
      </c>
      <c r="AO21" s="5">
        <f t="shared" si="0"/>
        <v>-1.9971119663603218</v>
      </c>
      <c r="AP21" s="5">
        <f t="shared" si="0"/>
        <v>-1.1992590187704195</v>
      </c>
      <c r="AQ21" s="5">
        <f t="shared" si="0"/>
        <v>-1.2683039344696141</v>
      </c>
      <c r="AR21" s="5">
        <f t="shared" si="0"/>
        <v>-2.1722028848740251</v>
      </c>
      <c r="AS21" s="5">
        <f t="shared" si="0"/>
        <v>-0.79551842983495646</v>
      </c>
      <c r="AV21" s="2">
        <f t="shared" si="1"/>
        <v>90.281816937557522</v>
      </c>
      <c r="AW21" s="2">
        <f t="shared" si="2"/>
        <v>92.844157630395458</v>
      </c>
      <c r="AX21" s="2">
        <f t="shared" si="3"/>
        <v>94.327814732753112</v>
      </c>
      <c r="AY21" s="2">
        <f t="shared" si="4"/>
        <v>93.625450534461322</v>
      </c>
      <c r="AZ21" s="2">
        <f t="shared" si="5"/>
        <v>92.147251677003069</v>
      </c>
      <c r="BA21" s="2">
        <f t="shared" si="6"/>
        <v>92.313073120675426</v>
      </c>
      <c r="BB21" s="2">
        <f t="shared" si="7"/>
        <v>93.495142406445908</v>
      </c>
      <c r="BC21" s="2">
        <f t="shared" si="8"/>
        <v>93.382443383029539</v>
      </c>
      <c r="BD21" s="2">
        <f t="shared" si="9"/>
        <v>90.685111966359372</v>
      </c>
      <c r="BE21" s="2">
        <f t="shared" si="10"/>
        <v>87.418259018768779</v>
      </c>
      <c r="BF21" s="2">
        <f t="shared" si="11"/>
        <v>80.127303934465658</v>
      </c>
      <c r="BG21" s="2">
        <f t="shared" si="12"/>
        <v>70.375202884830372</v>
      </c>
      <c r="BH21" s="2">
        <f t="shared" si="13"/>
        <v>60.951718429827316</v>
      </c>
      <c r="BK21" s="2">
        <f>IF(OR($B21&lt;C$229, AND($B21&gt;C$230, $B21&lt;C$231)), C21, "")</f>
        <v>89.152000000000001</v>
      </c>
      <c r="BL21" s="2">
        <f>IF(OR($B21&lt;D$229, AND($B21&gt;D$230, $B21&lt;D$231)), D21, "")</f>
        <v>91.171999999999997</v>
      </c>
      <c r="BM21" s="2">
        <f>IF(OR($B21&lt;E$229, AND($B21&gt;E$230, $B21&lt;E$231)), E21, "")</f>
        <v>93.391000000000005</v>
      </c>
      <c r="BN21" s="2">
        <f>IF(OR($B21&lt;F$229, AND($B21&gt;F$230, $B21&lt;F$231)), F21, "")</f>
        <v>92.031000000000006</v>
      </c>
      <c r="BO21" s="2">
        <f>IF(OR($B21&lt;G$229, AND($B21&gt;G$230, $B21&lt;G$231)), G21, "")</f>
        <v>90.218999999999994</v>
      </c>
      <c r="BP21" s="2">
        <f>IF(OR($B21&lt;H$229, AND($B21&gt;H$230, $B21&lt;H$231)), H21, "")</f>
        <v>89.938000000000002</v>
      </c>
      <c r="BQ21" s="2">
        <f>IF(OR($B21&lt;I$229, AND($B21&gt;I$230, $B21&lt;I$231)), I21, "")</f>
        <v>92.5</v>
      </c>
      <c r="BR21" s="2">
        <f>IF(OR($B21&lt;J$229, AND($B21&gt;J$230, $B21&lt;J$231)), J21, "")</f>
        <v>92.953000000000003</v>
      </c>
      <c r="BS21" s="2">
        <f>IF(OR($B21&lt;K$229, AND($B21&gt;K$230, $B21&lt;K$231)), K21, "")</f>
        <v>88.688000000000002</v>
      </c>
      <c r="BT21" s="2">
        <f>IF(OR($B21&lt;L$229, AND($B21&gt;L$230, $B21&lt;L$231)), L21, "")</f>
        <v>86.218999999999994</v>
      </c>
      <c r="BU21" s="2">
        <f>IF(OR($B21&lt;M$229, AND($B21&gt;M$230, $B21&lt;M$231)), M21, "")</f>
        <v>78.858999999999995</v>
      </c>
      <c r="BV21" s="2">
        <f>IF(OR($B21&lt;N$229, AND($B21&gt;N$230, $B21&lt;N$231)), N21, "")</f>
        <v>68.203000000000003</v>
      </c>
      <c r="BW21" s="2">
        <f>IF(OR($B21&lt;O$229, AND($B21&gt;O$230, $B21&lt;O$231)), O21, "")</f>
        <v>60.156199999999998</v>
      </c>
      <c r="BZ21" s="2" t="str">
        <f>IF(OR(AND($B21&gt;C$230, $B21&lt;C$231), $B21&gt;C$232), C21, "")</f>
        <v/>
      </c>
      <c r="CA21" s="2" t="str">
        <f>IF(OR(AND($B21&gt;D$230, $B21&lt;D$231), $B21&gt;D$232), D21, "")</f>
        <v/>
      </c>
      <c r="CB21" s="2" t="str">
        <f>IF(OR(AND($B21&gt;E$230, $B21&lt;E$231), $B21&gt;E$232), E21, "")</f>
        <v/>
      </c>
      <c r="CC21" s="2" t="str">
        <f>IF(OR(AND($B21&gt;F$230, $B21&lt;F$231), $B21&gt;F$232), F21, "")</f>
        <v/>
      </c>
      <c r="CD21" s="2" t="str">
        <f>IF(OR(AND($B21&gt;G$230, $B21&lt;G$231), $B21&gt;G$232), G21, "")</f>
        <v/>
      </c>
      <c r="CE21" s="2" t="str">
        <f>IF(OR(AND($B21&gt;H$230, $B21&lt;H$231), $B21&gt;H$232), H21, "")</f>
        <v/>
      </c>
      <c r="CF21" s="2" t="str">
        <f>IF(OR(AND($B21&gt;I$230, $B21&lt;I$231), $B21&gt;I$232), I21, "")</f>
        <v/>
      </c>
      <c r="CG21" s="2" t="str">
        <f>IF(OR(AND($B21&gt;J$230, $B21&lt;J$231), $B21&gt;J$232), J21, "")</f>
        <v/>
      </c>
      <c r="CH21" s="2" t="str">
        <f>IF(OR(AND($B21&gt;K$230, $B21&lt;K$231), $B21&gt;K$232), K21, "")</f>
        <v/>
      </c>
      <c r="CI21" s="2" t="str">
        <f>IF(OR(AND($B21&gt;L$230, $B21&lt;L$231), $B21&gt;L$232), L21, "")</f>
        <v/>
      </c>
      <c r="CJ21" s="2" t="str">
        <f>IF(OR(AND($B21&gt;M$230, $B21&lt;M$231), $B21&gt;M$232), M21, "")</f>
        <v/>
      </c>
      <c r="CK21" s="2" t="str">
        <f>IF(OR(AND($B21&gt;N$230, $B21&lt;N$231), $B21&gt;N$232), N21, "")</f>
        <v/>
      </c>
      <c r="CL21" s="2" t="str">
        <f>IF(OR(AND($B21&gt;O$230, $B21&lt;O$231), $B21&gt;O$232), O21, "")</f>
        <v/>
      </c>
      <c r="CO21" s="2">
        <f>BK$207*$B21+BK$209</f>
        <v>90.279083088304432</v>
      </c>
      <c r="CP21" s="2">
        <f>BL$207*$B21+BL$209</f>
        <v>92.842450905425309</v>
      </c>
      <c r="CQ21" s="2">
        <f>BM$207*$B21+BM$209</f>
        <v>94.326558405949527</v>
      </c>
      <c r="CR21" s="2">
        <f>BN$207*$B21+BN$209</f>
        <v>93.62363950797571</v>
      </c>
      <c r="CS21" s="2">
        <f>BO$207*$B21+BO$209</f>
        <v>92.146077214163682</v>
      </c>
      <c r="CT21" s="2">
        <f>BP$207*$B21+BP$209</f>
        <v>92.311714852287395</v>
      </c>
      <c r="CU21" s="2">
        <f>BQ$207*$B21+BQ$209</f>
        <v>93.492528387542563</v>
      </c>
      <c r="CV21" s="2">
        <f>BR$207*$B21+BR$209</f>
        <v>93.379571444205666</v>
      </c>
      <c r="CW21" s="2">
        <f>BS$207*$B21+BS$209</f>
        <v>90.681824145847003</v>
      </c>
      <c r="CX21" s="2">
        <f>BT$207*$B21+BT$209</f>
        <v>87.415898462019214</v>
      </c>
      <c r="CY21" s="2">
        <f>BU$207*$B21+BU$209</f>
        <v>80.124588955754078</v>
      </c>
      <c r="CZ21" s="2">
        <f>BV$207*$B21+BV$209</f>
        <v>70.373009532003763</v>
      </c>
      <c r="DA21" s="2">
        <f>BW$207*$B21+BW$209</f>
        <v>60.950339481575142</v>
      </c>
      <c r="DD21" s="2">
        <f>BZ$207*$B21+BZ$209</f>
        <v>97.14890510414709</v>
      </c>
      <c r="DE21" s="2">
        <f>CA$207*$B21+CA$209</f>
        <v>97.852962743569591</v>
      </c>
      <c r="DF21" s="2">
        <f>CB$207*$B21+CB$209</f>
        <v>97.725044860627179</v>
      </c>
      <c r="DG21" s="2">
        <f>CC$207*$B21+CC$209</f>
        <v>97.847960059964635</v>
      </c>
      <c r="DH21" s="2">
        <f>CD$207*$B21+CD$209</f>
        <v>95.162331852389954</v>
      </c>
      <c r="DI21" s="2">
        <f>CE$207*$B21+CE$209</f>
        <v>95.696624605361649</v>
      </c>
      <c r="DJ21" s="2">
        <f>CF$207*$B21+CF$209</f>
        <v>100.17461465043816</v>
      </c>
      <c r="DK21" s="2">
        <f>CG$207*$B21+CG$209</f>
        <v>101.38949622523185</v>
      </c>
      <c r="DL21" s="2">
        <f>CH$207*$B21+CH$209</f>
        <v>99.319195611533956</v>
      </c>
      <c r="DM21" s="2">
        <f>CI$207*$B21+CI$209</f>
        <v>93.828348816418782</v>
      </c>
      <c r="DN21" s="2">
        <f>CJ$207*$B21+CJ$209</f>
        <v>87.700271371628801</v>
      </c>
      <c r="DO21" s="2">
        <f>CK$207*$B21+CK$209</f>
        <v>77.105726842158248</v>
      </c>
      <c r="DP21" s="2">
        <f>CL$207*$B21+CL$209</f>
        <v>66.148123742864982</v>
      </c>
      <c r="DS21" s="2">
        <f>POWER(10,($B21-C$227)/C$228)/(1+POWER(10,($B21-C$227)/C$228))</f>
        <v>3.9795052139260422E-4</v>
      </c>
      <c r="DT21" s="2">
        <f>POWER(10,($B21-D$227)/D$228)/(1+POWER(10,($B21-D$227)/D$228))</f>
        <v>3.4062886692578945E-4</v>
      </c>
      <c r="DU21" s="2">
        <f>POWER(10,($B21-E$227)/E$228)/(1+POWER(10,($B21-E$227)/E$228))</f>
        <v>3.6967244693509904E-4</v>
      </c>
      <c r="DV21" s="2">
        <f>POWER(10,($B21-F$227)/F$228)/(1+POWER(10,($B21-F$227)/F$228))</f>
        <v>4.2871426619327729E-4</v>
      </c>
      <c r="DW21" s="2">
        <f>POWER(10,($B21-G$227)/G$228)/(1+POWER(10,($B21-G$227)/G$228))</f>
        <v>3.8937788093170605E-4</v>
      </c>
      <c r="DX21" s="2">
        <f>POWER(10,($B21-H$227)/H$228)/(1+POWER(10,($B21-H$227)/H$228))</f>
        <v>4.0127166959027892E-4</v>
      </c>
      <c r="DY21" s="2">
        <f>POWER(10,($B21-I$227)/I$228)/(1+POWER(10,($B21-I$227)/I$228))</f>
        <v>3.9119801817874816E-4</v>
      </c>
      <c r="DZ21" s="2">
        <f>POWER(10,($B21-J$227)/J$228)/(1+POWER(10,($B21-J$227)/J$228))</f>
        <v>3.5854753975596455E-4</v>
      </c>
      <c r="EA21" s="2">
        <f>POWER(10,($B21-K$227)/K$228)/(1+POWER(10,($B21-K$227)/K$228))</f>
        <v>3.8065058628424306E-4</v>
      </c>
      <c r="EB21" s="2">
        <f>POWER(10,($B21-L$227)/L$228)/(1+POWER(10,($B21-L$227)/L$228))</f>
        <v>3.6812086162053587E-4</v>
      </c>
      <c r="EC21" s="2">
        <f>POWER(10,($B21-M$227)/M$228)/(1+POWER(10,($B21-M$227)/M$228))</f>
        <v>3.5838074546233048E-4</v>
      </c>
      <c r="ED21" s="2">
        <f>POWER(10,($B21-N$227)/N$228)/(1+POWER(10,($B21-N$227)/N$228))</f>
        <v>3.2577527401898593E-4</v>
      </c>
      <c r="EE21" s="2">
        <f>POWER(10,($B21-O$227)/O$228)/(1+POWER(10,($B21-O$227)/O$228))</f>
        <v>2.6529539951225236E-4</v>
      </c>
    </row>
    <row r="22" spans="2:135" x14ac:dyDescent="0.25">
      <c r="B22" s="2">
        <v>16</v>
      </c>
      <c r="C22">
        <v>89.802999999999997</v>
      </c>
      <c r="D22">
        <v>91.983999999999995</v>
      </c>
      <c r="E22">
        <v>93.156000000000006</v>
      </c>
      <c r="F22">
        <v>92.608999999999995</v>
      </c>
      <c r="G22">
        <v>91.061999999999998</v>
      </c>
      <c r="H22">
        <v>90.875</v>
      </c>
      <c r="I22">
        <v>92.016000000000005</v>
      </c>
      <c r="J22">
        <v>92.218999999999994</v>
      </c>
      <c r="K22">
        <v>89.311999999999998</v>
      </c>
      <c r="L22">
        <v>85.703000000000003</v>
      </c>
      <c r="M22">
        <v>78.703000000000003</v>
      </c>
      <c r="N22">
        <v>69.281000000000006</v>
      </c>
      <c r="O22">
        <v>60.156199999999998</v>
      </c>
      <c r="R22" s="5">
        <f>AV22+(C$209*_xlfn.NORM.DIST($B22,C$214*C$215+C$213,C$219*C$214,FALSE))+(C$211*_xlfn.NORM.DIST($B22,C$214*C$216+C$213,C$220*C$214,FALSE))+(C$210*_xlfn.NORM.DIST($B22,C$214*C$217+C$213,C$221*C$214,FALSE))+(C$212*_xlfn.NORM.DIST($B22,C$214*C$218+C$213,C$222*C$214,FALSE))</f>
        <v>90.295976008101377</v>
      </c>
      <c r="S22" s="5">
        <f>AW22+(D$209*_xlfn.NORM.DIST($B22,D$214*D$215+D$213,D$219*D$214,FALSE))+(D$211*_xlfn.NORM.DIST($B22,D$214*D$216+D$213,D$220*D$214,FALSE))+(D$210*_xlfn.NORM.DIST($B22,D$214*D$217+D$213,D$221*D$214,FALSE))+(D$212*_xlfn.NORM.DIST($B22,D$214*D$218+D$213,D$222*D$214,FALSE))</f>
        <v>92.851117914700865</v>
      </c>
      <c r="T22" s="5">
        <f>AX22+(E$209*_xlfn.NORM.DIST($B22,E$214*E$215+E$213,E$219*E$214,FALSE))+(E$211*_xlfn.NORM.DIST($B22,E$214*E$216+E$213,E$220*E$214,FALSE))+(E$210*_xlfn.NORM.DIST($B22,E$214*E$217+E$213,E$221*E$214,FALSE))+(E$212*_xlfn.NORM.DIST($B22,E$214*E$218+E$213,E$222*E$214,FALSE))</f>
        <v>94.323967427880291</v>
      </c>
      <c r="U22" s="5">
        <f>AY22+(F$209*_xlfn.NORM.DIST($B22,F$214*F$215+F$213,F$219*F$214,FALSE))+(F$211*_xlfn.NORM.DIST($B22,F$214*F$216+F$213,F$220*F$214,FALSE))+(F$210*_xlfn.NORM.DIST($B22,F$214*F$217+F$213,F$221*F$214,FALSE))+(F$212*_xlfn.NORM.DIST($B22,F$214*F$218+F$213,F$222*F$214,FALSE))</f>
        <v>93.631397764863777</v>
      </c>
      <c r="V22" s="5">
        <f>AZ22+(G$209*_xlfn.NORM.DIST($B22,G$214*G$215+G$213,G$219*G$214,FALSE))+(G$211*_xlfn.NORM.DIST($B22,G$214*G$216+G$213,G$220*G$214,FALSE))+(G$210*_xlfn.NORM.DIST($B22,G$214*G$217+G$213,G$221*G$214,FALSE))+(G$212*_xlfn.NORM.DIST($B22,G$214*G$218+G$213,G$222*G$214,FALSE))</f>
        <v>92.161056445659156</v>
      </c>
      <c r="W22" s="5">
        <f>BA22+(H$209*_xlfn.NORM.DIST($B22,H$214*H$215+H$213,H$219*H$214,FALSE))+(H$211*_xlfn.NORM.DIST($B22,H$214*H$216+H$213,H$220*H$214,FALSE))+(H$210*_xlfn.NORM.DIST($B22,H$214*H$217+H$213,H$221*H$214,FALSE))+(H$212*_xlfn.NORM.DIST($B22,H$214*H$218+H$213,H$222*H$214,FALSE))</f>
        <v>92.346020047529862</v>
      </c>
      <c r="X22" s="5">
        <f>BB22+(I$209*_xlfn.NORM.DIST($B22,I$214*I$215+I$213,I$219*I$214,FALSE))+(I$211*_xlfn.NORM.DIST($B22,I$214*I$216+I$213,I$220*I$214,FALSE))+(I$210*_xlfn.NORM.DIST($B22,I$214*I$217+I$213,I$221*I$214,FALSE))+(I$212*_xlfn.NORM.DIST($B22,I$214*I$218+I$213,I$222*I$214,FALSE))</f>
        <v>93.544023028342053</v>
      </c>
      <c r="Y22" s="5">
        <f>BC22+(J$209*_xlfn.NORM.DIST($B22,J$214*J$215+J$213,J$219*J$214,FALSE))+(J$211*_xlfn.NORM.DIST($B22,J$214*J$216+J$213,J$220*J$214,FALSE))+(J$210*_xlfn.NORM.DIST($B22,J$214*J$217+J$213,J$221*J$214,FALSE))+(J$212*_xlfn.NORM.DIST($B22,J$214*J$218+J$213,J$222*J$214,FALSE))</f>
        <v>93.434278859793665</v>
      </c>
      <c r="Z22" s="5">
        <f>BD22+(K$209*_xlfn.NORM.DIST($B22,K$214*K$215+K$213,K$219*K$214,FALSE))+(K$211*_xlfn.NORM.DIST($B22,K$214*K$216+K$213,K$220*K$214,FALSE))+(K$210*_xlfn.NORM.DIST($B22,K$214*K$217+K$213,K$221*K$214,FALSE))+(K$212*_xlfn.NORM.DIST($B22,K$214*K$218+K$213,K$222*K$214,FALSE))</f>
        <v>90.736248013830533</v>
      </c>
      <c r="AA22" s="5">
        <f>BE22+(L$209*_xlfn.NORM.DIST($B22,L$214*L$215+L$213,L$219*L$214,FALSE))+(L$211*_xlfn.NORM.DIST($B22,L$214*L$216+L$213,L$220*L$214,FALSE))+(L$210*_xlfn.NORM.DIST($B22,L$214*L$217+L$213,L$221*L$214,FALSE))+(L$212*_xlfn.NORM.DIST($B22,L$214*L$218+L$213,L$222*L$214,FALSE))</f>
        <v>87.450310366800352</v>
      </c>
      <c r="AB22" s="5">
        <f>BF22+(M$209*_xlfn.NORM.DIST($B22,M$214*M$215+M$213,M$219*M$214,FALSE))+(M$211*_xlfn.NORM.DIST($B22,M$214*M$216+M$213,M$220*M$214,FALSE))+(M$210*_xlfn.NORM.DIST($B22,M$214*M$217+M$213,M$221*M$214,FALSE))+(M$212*_xlfn.NORM.DIST($B22,M$214*M$218+M$213,M$222*M$214,FALSE))</f>
        <v>80.170969938888987</v>
      </c>
      <c r="AC22" s="5">
        <f>BG22+(N$209*_xlfn.NORM.DIST($B22,N$214*N$215+N$213,N$219*N$214,FALSE))+(N$211*_xlfn.NORM.DIST($B22,N$214*N$216+N$213,N$220*N$214,FALSE))+(N$210*_xlfn.NORM.DIST($B22,N$214*N$217+N$213,N$221*N$214,FALSE))+(N$212*_xlfn.NORM.DIST($B22,N$214*N$218+N$213,N$222*N$214,FALSE))</f>
        <v>70.420524906290552</v>
      </c>
      <c r="AD22" s="5">
        <f>BH22+(O$209*_xlfn.NORM.DIST($B22,O$214*O$215+O$213,O$219*O$214,FALSE))+(O$211*_xlfn.NORM.DIST($B22,O$214*O$216+O$213,O$220*O$214,FALSE))+(O$210*_xlfn.NORM.DIST($B22,O$214*O$217+O$213,O$221*O$214,FALSE))+(O$212*_xlfn.NORM.DIST($B22,O$214*O$218+O$213,O$222*O$214,FALSE))</f>
        <v>60.985295566888261</v>
      </c>
      <c r="AE22" s="5"/>
      <c r="AG22" s="5">
        <f t="shared" si="0"/>
        <v>-0.49297600810137965</v>
      </c>
      <c r="AH22" s="5">
        <f t="shared" si="0"/>
        <v>-0.86711791470087007</v>
      </c>
      <c r="AI22" s="5">
        <f t="shared" si="0"/>
        <v>-1.167967427880285</v>
      </c>
      <c r="AJ22" s="5">
        <f t="shared" si="0"/>
        <v>-1.0223977648637828</v>
      </c>
      <c r="AK22" s="5">
        <f t="shared" si="0"/>
        <v>-1.0990564456591585</v>
      </c>
      <c r="AL22" s="5">
        <f t="shared" si="0"/>
        <v>-1.471020047529862</v>
      </c>
      <c r="AM22" s="5">
        <f t="shared" si="0"/>
        <v>-1.528023028342048</v>
      </c>
      <c r="AN22" s="5">
        <f t="shared" si="0"/>
        <v>-1.2152788597936706</v>
      </c>
      <c r="AO22" s="5">
        <f t="shared" si="0"/>
        <v>-1.4242480138305353</v>
      </c>
      <c r="AP22" s="5">
        <f t="shared" si="0"/>
        <v>-1.7473103668003489</v>
      </c>
      <c r="AQ22" s="5">
        <f t="shared" si="0"/>
        <v>-1.4679699388889844</v>
      </c>
      <c r="AR22" s="5">
        <f t="shared" si="0"/>
        <v>-1.1395249062905464</v>
      </c>
      <c r="AS22" s="5">
        <f t="shared" si="0"/>
        <v>-0.82909556688826314</v>
      </c>
      <c r="AV22" s="2">
        <f t="shared" si="1"/>
        <v>90.29597600711601</v>
      </c>
      <c r="AW22" s="2">
        <f t="shared" si="2"/>
        <v>92.851117914700168</v>
      </c>
      <c r="AX22" s="2">
        <f t="shared" si="3"/>
        <v>94.323967427880149</v>
      </c>
      <c r="AY22" s="2">
        <f t="shared" si="4"/>
        <v>93.631397764855521</v>
      </c>
      <c r="AZ22" s="2">
        <f t="shared" si="5"/>
        <v>92.161056445656655</v>
      </c>
      <c r="BA22" s="2">
        <f t="shared" si="6"/>
        <v>92.346020047528057</v>
      </c>
      <c r="BB22" s="2">
        <f t="shared" si="7"/>
        <v>93.544023028339709</v>
      </c>
      <c r="BC22" s="2">
        <f t="shared" si="8"/>
        <v>93.434278859792897</v>
      </c>
      <c r="BD22" s="2">
        <f t="shared" si="9"/>
        <v>90.736248013825787</v>
      </c>
      <c r="BE22" s="2">
        <f t="shared" si="10"/>
        <v>87.450310366792451</v>
      </c>
      <c r="BF22" s="2">
        <f t="shared" si="11"/>
        <v>80.170969938870442</v>
      </c>
      <c r="BG22" s="2">
        <f t="shared" si="12"/>
        <v>70.420524906108639</v>
      </c>
      <c r="BH22" s="2">
        <f t="shared" si="13"/>
        <v>60.985295566855754</v>
      </c>
      <c r="BK22" s="2">
        <f>IF(OR($B22&lt;C$229, AND($B22&gt;C$230, $B22&lt;C$231)), C22, "")</f>
        <v>89.802999999999997</v>
      </c>
      <c r="BL22" s="2">
        <f>IF(OR($B22&lt;D$229, AND($B22&gt;D$230, $B22&lt;D$231)), D22, "")</f>
        <v>91.983999999999995</v>
      </c>
      <c r="BM22" s="2">
        <f>IF(OR($B22&lt;E$229, AND($B22&gt;E$230, $B22&lt;E$231)), E22, "")</f>
        <v>93.156000000000006</v>
      </c>
      <c r="BN22" s="2">
        <f>IF(OR($B22&lt;F$229, AND($B22&gt;F$230, $B22&lt;F$231)), F22, "")</f>
        <v>92.608999999999995</v>
      </c>
      <c r="BO22" s="2">
        <f>IF(OR($B22&lt;G$229, AND($B22&gt;G$230, $B22&lt;G$231)), G22, "")</f>
        <v>91.061999999999998</v>
      </c>
      <c r="BP22" s="2">
        <f>IF(OR($B22&lt;H$229, AND($B22&gt;H$230, $B22&lt;H$231)), H22, "")</f>
        <v>90.875</v>
      </c>
      <c r="BQ22" s="2">
        <f>IF(OR($B22&lt;I$229, AND($B22&gt;I$230, $B22&lt;I$231)), I22, "")</f>
        <v>92.016000000000005</v>
      </c>
      <c r="BR22" s="2">
        <f>IF(OR($B22&lt;J$229, AND($B22&gt;J$230, $B22&lt;J$231)), J22, "")</f>
        <v>92.218999999999994</v>
      </c>
      <c r="BS22" s="2">
        <f>IF(OR($B22&lt;K$229, AND($B22&gt;K$230, $B22&lt;K$231)), K22, "")</f>
        <v>89.311999999999998</v>
      </c>
      <c r="BT22" s="2">
        <f>IF(OR($B22&lt;L$229, AND($B22&gt;L$230, $B22&lt;L$231)), L22, "")</f>
        <v>85.703000000000003</v>
      </c>
      <c r="BU22" s="2">
        <f>IF(OR($B22&lt;M$229, AND($B22&gt;M$230, $B22&lt;M$231)), M22, "")</f>
        <v>78.703000000000003</v>
      </c>
      <c r="BV22" s="2">
        <f>IF(OR($B22&lt;N$229, AND($B22&gt;N$230, $B22&lt;N$231)), N22, "")</f>
        <v>69.281000000000006</v>
      </c>
      <c r="BW22" s="2">
        <f>IF(OR($B22&lt;O$229, AND($B22&gt;O$230, $B22&lt;O$231)), O22, "")</f>
        <v>60.156199999999998</v>
      </c>
      <c r="BZ22" s="2" t="str">
        <f>IF(OR(AND($B22&gt;C$230, $B22&lt;C$231), $B22&gt;C$232), C22, "")</f>
        <v/>
      </c>
      <c r="CA22" s="2" t="str">
        <f>IF(OR(AND($B22&gt;D$230, $B22&lt;D$231), $B22&gt;D$232), D22, "")</f>
        <v/>
      </c>
      <c r="CB22" s="2" t="str">
        <f>IF(OR(AND($B22&gt;E$230, $B22&lt;E$231), $B22&gt;E$232), E22, "")</f>
        <v/>
      </c>
      <c r="CC22" s="2" t="str">
        <f>IF(OR(AND($B22&gt;F$230, $B22&lt;F$231), $B22&gt;F$232), F22, "")</f>
        <v/>
      </c>
      <c r="CD22" s="2" t="str">
        <f>IF(OR(AND($B22&gt;G$230, $B22&lt;G$231), $B22&gt;G$232), G22, "")</f>
        <v/>
      </c>
      <c r="CE22" s="2" t="str">
        <f>IF(OR(AND($B22&gt;H$230, $B22&lt;H$231), $B22&gt;H$232), H22, "")</f>
        <v/>
      </c>
      <c r="CF22" s="2" t="str">
        <f>IF(OR(AND($B22&gt;I$230, $B22&lt;I$231), $B22&gt;I$232), I22, "")</f>
        <v/>
      </c>
      <c r="CG22" s="2" t="str">
        <f>IF(OR(AND($B22&gt;J$230, $B22&lt;J$231), $B22&gt;J$232), J22, "")</f>
        <v/>
      </c>
      <c r="CH22" s="2" t="str">
        <f>IF(OR(AND($B22&gt;K$230, $B22&lt;K$231), $B22&gt;K$232), K22, "")</f>
        <v/>
      </c>
      <c r="CI22" s="2" t="str">
        <f>IF(OR(AND($B22&gt;L$230, $B22&lt;L$231), $B22&gt;L$232), L22, "")</f>
        <v/>
      </c>
      <c r="CJ22" s="2" t="str">
        <f>IF(OR(AND($B22&gt;M$230, $B22&lt;M$231), $B22&gt;M$232), M22, "")</f>
        <v/>
      </c>
      <c r="CK22" s="2" t="str">
        <f>IF(OR(AND($B22&gt;N$230, $B22&lt;N$231), $B22&gt;N$232), N22, "")</f>
        <v/>
      </c>
      <c r="CL22" s="2" t="str">
        <f>IF(OR(AND($B22&gt;O$230, $B22&lt;O$231), $B22&gt;O$232), O22, "")</f>
        <v/>
      </c>
      <c r="CO22" s="2">
        <f>BK$207*$B22+BK$209</f>
        <v>90.29301876783579</v>
      </c>
      <c r="CP22" s="2">
        <f>BL$207*$B22+BL$209</f>
        <v>92.849272573646275</v>
      </c>
      <c r="CQ22" s="2">
        <f>BM$207*$B22+BM$209</f>
        <v>94.322609183784976</v>
      </c>
      <c r="CR22" s="2">
        <f>BN$207*$B22+BN$209</f>
        <v>93.629440088369634</v>
      </c>
      <c r="CS22" s="2">
        <f>BO$207*$B22+BO$209</f>
        <v>92.159787573212725</v>
      </c>
      <c r="CT22" s="2">
        <f>BP$207*$B22+BP$209</f>
        <v>92.344553049612145</v>
      </c>
      <c r="CU22" s="2">
        <f>BQ$207*$B22+BQ$209</f>
        <v>93.541194879213293</v>
      </c>
      <c r="CV22" s="2">
        <f>BR$207*$B22+BR$209</f>
        <v>93.431171993794166</v>
      </c>
      <c r="CW22" s="2">
        <f>BS$207*$B22+BS$209</f>
        <v>90.732690936176397</v>
      </c>
      <c r="CX22" s="2">
        <f>BT$207*$B22+BT$209</f>
        <v>87.447757670538749</v>
      </c>
      <c r="CY22" s="2">
        <f>BU$207*$B22+BU$209</f>
        <v>80.168032179303538</v>
      </c>
      <c r="CZ22" s="2">
        <f>BV$207*$B22+BV$209</f>
        <v>70.418150264116477</v>
      </c>
      <c r="DA22" s="2">
        <f>BW$207*$B22+BW$209</f>
        <v>60.983802359628775</v>
      </c>
      <c r="DD22" s="2">
        <f>BZ$207*$B22+BZ$209</f>
        <v>97.070589550776944</v>
      </c>
      <c r="DE22" s="2">
        <f>CA$207*$B22+CA$209</f>
        <v>97.790211274912195</v>
      </c>
      <c r="DF22" s="2">
        <f>CB$207*$B22+CB$209</f>
        <v>97.673623108122825</v>
      </c>
      <c r="DG22" s="2">
        <f>CC$207*$B22+CC$209</f>
        <v>97.794209408553925</v>
      </c>
      <c r="DH22" s="2">
        <f>CD$207*$B22+CD$209</f>
        <v>95.131884736854673</v>
      </c>
      <c r="DI22" s="2">
        <f>CE$207*$B22+CE$209</f>
        <v>95.678877145074992</v>
      </c>
      <c r="DJ22" s="2">
        <f>CF$207*$B22+CF$209</f>
        <v>100.13478658210101</v>
      </c>
      <c r="DK22" s="2">
        <f>CG$207*$B22+CG$209</f>
        <v>101.33415045383525</v>
      </c>
      <c r="DL22" s="2">
        <f>CH$207*$B22+CH$209</f>
        <v>99.255500639400196</v>
      </c>
      <c r="DM22" s="2">
        <f>CI$207*$B22+CI$209</f>
        <v>93.772227645417331</v>
      </c>
      <c r="DN22" s="2">
        <f>CJ$207*$B22+CJ$209</f>
        <v>87.644330056784995</v>
      </c>
      <c r="DO22" s="2">
        <f>CK$207*$B22+CK$209</f>
        <v>77.066191038064304</v>
      </c>
      <c r="DP22" s="2">
        <f>CL$207*$B22+CL$209</f>
        <v>66.117159496699458</v>
      </c>
      <c r="DS22" s="2">
        <f>POWER(10,($B22-C$227)/C$228)/(1+POWER(10,($B22-C$227)/C$228))</f>
        <v>4.3632731769678714E-4</v>
      </c>
      <c r="DT22" s="2">
        <f>POWER(10,($B22-D$227)/D$228)/(1+POWER(10,($B22-D$227)/D$228))</f>
        <v>3.7347985179612216E-4</v>
      </c>
      <c r="DU22" s="2">
        <f>POWER(10,($B22-E$227)/E$228)/(1+POWER(10,($B22-E$227)/E$228))</f>
        <v>4.0532332178886408E-4</v>
      </c>
      <c r="DV22" s="2">
        <f>POWER(10,($B22-F$227)/F$228)/(1+POWER(10,($B22-F$227)/F$228))</f>
        <v>4.7005640298137809E-4</v>
      </c>
      <c r="DW22" s="2">
        <f>POWER(10,($B22-G$227)/G$228)/(1+POWER(10,($B22-G$227)/G$228))</f>
        <v>4.2692831830981267E-4</v>
      </c>
      <c r="DX22" s="2">
        <f>POWER(10,($B22-H$227)/H$228)/(1+POWER(10,($B22-H$227)/H$228))</f>
        <v>4.3996860350578419E-4</v>
      </c>
      <c r="DY22" s="2">
        <f>POWER(10,($B22-I$227)/I$228)/(1+POWER(10,($B22-I$227)/I$228))</f>
        <v>4.2892390882731538E-4</v>
      </c>
      <c r="DZ22" s="2">
        <f>POWER(10,($B22-J$227)/J$228)/(1+POWER(10,($B22-J$227)/J$228))</f>
        <v>3.9312596060215731E-4</v>
      </c>
      <c r="EA22" s="2">
        <f>POWER(10,($B22-K$227)/K$228)/(1+POWER(10,($B22-K$227)/K$228))</f>
        <v>4.1735974088953203E-4</v>
      </c>
      <c r="EB22" s="2">
        <f>POWER(10,($B22-L$227)/L$228)/(1+POWER(10,($B22-L$227)/L$228))</f>
        <v>4.0362216341424347E-4</v>
      </c>
      <c r="EC22" s="2">
        <f>POWER(10,($B22-M$227)/M$228)/(1+POWER(10,($B22-M$227)/M$228))</f>
        <v>3.9294308694516107E-4</v>
      </c>
      <c r="ED22" s="2">
        <f>POWER(10,($B22-N$227)/N$228)/(1+POWER(10,($B22-N$227)/N$228))</f>
        <v>3.5719425811356581E-4</v>
      </c>
      <c r="EE22" s="2">
        <f>POWER(10,($B22-O$227)/O$228)/(1+POWER(10,($B22-O$227)/O$228))</f>
        <v>2.9088317588293693E-4</v>
      </c>
    </row>
    <row r="23" spans="2:135" x14ac:dyDescent="0.25">
      <c r="B23" s="2">
        <v>17</v>
      </c>
      <c r="C23">
        <v>90.135999999999996</v>
      </c>
      <c r="D23">
        <v>91.266000000000005</v>
      </c>
      <c r="E23">
        <v>92.766000000000005</v>
      </c>
      <c r="F23">
        <v>93.125</v>
      </c>
      <c r="G23">
        <v>91.093999999999994</v>
      </c>
      <c r="H23">
        <v>90.983999999999995</v>
      </c>
      <c r="I23">
        <v>92.078000000000003</v>
      </c>
      <c r="J23">
        <v>92.141000000000005</v>
      </c>
      <c r="K23">
        <v>90.438000000000002</v>
      </c>
      <c r="L23">
        <v>86.281000000000006</v>
      </c>
      <c r="M23">
        <v>78.203000000000003</v>
      </c>
      <c r="N23">
        <v>69.046999999999997</v>
      </c>
      <c r="O23">
        <v>60.875</v>
      </c>
      <c r="R23" s="5">
        <f>AV23+(C$209*_xlfn.NORM.DIST($B23,C$214*C$215+C$213,C$219*C$214,FALSE))+(C$211*_xlfn.NORM.DIST($B23,C$214*C$216+C$213,C$220*C$214,FALSE))+(C$210*_xlfn.NORM.DIST($B23,C$214*C$217+C$213,C$221*C$214,FALSE))+(C$212*_xlfn.NORM.DIST($B23,C$214*C$218+C$213,C$222*C$214,FALSE))</f>
        <v>90.310152729909419</v>
      </c>
      <c r="S23" s="5">
        <f>AW23+(D$209*_xlfn.NORM.DIST($B23,D$214*D$215+D$213,D$219*D$214,FALSE))+(D$211*_xlfn.NORM.DIST($B23,D$214*D$216+D$213,D$220*D$214,FALSE))+(D$210*_xlfn.NORM.DIST($B23,D$214*D$217+D$213,D$221*D$214,FALSE))+(D$212*_xlfn.NORM.DIST($B23,D$214*D$218+D$213,D$222*D$214,FALSE))</f>
        <v>92.858089055152149</v>
      </c>
      <c r="T23" s="5">
        <f>AX23+(E$209*_xlfn.NORM.DIST($B23,E$214*E$215+E$213,E$219*E$214,FALSE))+(E$211*_xlfn.NORM.DIST($B23,E$214*E$216+E$213,E$220*E$214,FALSE))+(E$210*_xlfn.NORM.DIST($B23,E$214*E$217+E$213,E$221*E$214,FALSE))+(E$212*_xlfn.NORM.DIST($B23,E$214*E$218+E$213,E$222*E$214,FALSE))</f>
        <v>94.320128091115109</v>
      </c>
      <c r="U23" s="5">
        <f>AY23+(F$209*_xlfn.NORM.DIST($B23,F$214*F$215+F$213,F$219*F$214,FALSE))+(F$211*_xlfn.NORM.DIST($B23,F$214*F$216+F$213,F$220*F$214,FALSE))+(F$210*_xlfn.NORM.DIST($B23,F$214*F$217+F$213,F$221*F$214,FALSE))+(F$212*_xlfn.NORM.DIST($B23,F$214*F$218+F$213,F$222*F$214,FALSE))</f>
        <v>93.637356429336762</v>
      </c>
      <c r="V23" s="5">
        <f>AZ23+(G$209*_xlfn.NORM.DIST($B23,G$214*G$215+G$213,G$219*G$214,FALSE))+(G$211*_xlfn.NORM.DIST($B23,G$214*G$216+G$213,G$220*G$214,FALSE))+(G$210*_xlfn.NORM.DIST($B23,G$214*G$217+G$213,G$221*G$214,FALSE))+(G$212*_xlfn.NORM.DIST($B23,G$214*G$218+G$213,G$222*G$214,FALSE))</f>
        <v>92.174868495899148</v>
      </c>
      <c r="W23" s="5">
        <f>BA23+(H$209*_xlfn.NORM.DIST($B23,H$214*H$215+H$213,H$219*H$214,FALSE))+(H$211*_xlfn.NORM.DIST($B23,H$214*H$216+H$213,H$220*H$214,FALSE))+(H$210*_xlfn.NORM.DIST($B23,H$214*H$217+H$213,H$221*H$214,FALSE))+(H$212*_xlfn.NORM.DIST($B23,H$214*H$218+H$213,H$222*H$214,FALSE))</f>
        <v>92.378975307605572</v>
      </c>
      <c r="X23" s="5">
        <f>BB23+(I$209*_xlfn.NORM.DIST($B23,I$214*I$215+I$213,I$219*I$214,FALSE))+(I$211*_xlfn.NORM.DIST($B23,I$214*I$216+I$213,I$220*I$214,FALSE))+(I$210*_xlfn.NORM.DIST($B23,I$214*I$217+I$213,I$221*I$214,FALSE))+(I$212*_xlfn.NORM.DIST($B23,I$214*I$218+I$213,I$222*I$214,FALSE))</f>
        <v>93.592920628653218</v>
      </c>
      <c r="Y23" s="5">
        <f>BC23+(J$209*_xlfn.NORM.DIST($B23,J$214*J$215+J$213,J$219*J$214,FALSE))+(J$211*_xlfn.NORM.DIST($B23,J$214*J$216+J$213,J$220*J$214,FALSE))+(J$210*_xlfn.NORM.DIST($B23,J$214*J$217+J$213,J$221*J$214,FALSE))+(J$212*_xlfn.NORM.DIST($B23,J$214*J$218+J$213,J$222*J$214,FALSE))</f>
        <v>93.486132927115321</v>
      </c>
      <c r="Z23" s="5">
        <f>BD23+(K$209*_xlfn.NORM.DIST($B23,K$214*K$215+K$213,K$219*K$214,FALSE))+(K$211*_xlfn.NORM.DIST($B23,K$214*K$216+K$213,K$220*K$214,FALSE))+(K$210*_xlfn.NORM.DIST($B23,K$214*K$217+K$213,K$221*K$214,FALSE))+(K$212*_xlfn.NORM.DIST($B23,K$214*K$218+K$213,K$222*K$214,FALSE))</f>
        <v>90.787405403257367</v>
      </c>
      <c r="AA23" s="5">
        <f>BE23+(L$209*_xlfn.NORM.DIST($B23,L$214*L$215+L$213,L$219*L$214,FALSE))+(L$211*_xlfn.NORM.DIST($B23,L$214*L$216+L$213,L$220*L$214,FALSE))+(L$210*_xlfn.NORM.DIST($B23,L$214*L$217+L$213,L$221*L$214,FALSE))+(L$212*_xlfn.NORM.DIST($B23,L$214*L$218+L$213,L$222*L$214,FALSE))</f>
        <v>87.482376810552765</v>
      </c>
      <c r="AB23" s="5">
        <f>BF23+(M$209*_xlfn.NORM.DIST($B23,M$214*M$215+M$213,M$219*M$214,FALSE))+(M$211*_xlfn.NORM.DIST($B23,M$214*M$216+M$213,M$220*M$214,FALSE))+(M$210*_xlfn.NORM.DIST($B23,M$214*M$217+M$213,M$221*M$214,FALSE))+(M$212*_xlfn.NORM.DIST($B23,M$214*M$218+M$213,M$222*M$214,FALSE))</f>
        <v>80.214653651579582</v>
      </c>
      <c r="AC23" s="5">
        <f>BG23+(N$209*_xlfn.NORM.DIST($B23,N$214*N$215+N$213,N$219*N$214,FALSE))+(N$211*_xlfn.NORM.DIST($B23,N$214*N$216+N$213,N$220*N$214,FALSE))+(N$210*_xlfn.NORM.DIST($B23,N$214*N$217+N$213,N$221*N$214,FALSE))+(N$212*_xlfn.NORM.DIST($B23,N$214*N$218+N$213,N$222*N$214,FALSE))</f>
        <v>70.465861487495758</v>
      </c>
      <c r="AD23" s="5">
        <f>BH23+(O$209*_xlfn.NORM.DIST($B23,O$214*O$215+O$213,O$219*O$214,FALSE))+(O$211*_xlfn.NORM.DIST($B23,O$214*O$216+O$213,O$220*O$214,FALSE))+(O$210*_xlfn.NORM.DIST($B23,O$214*O$217+O$213,O$221*O$214,FALSE))+(O$212*_xlfn.NORM.DIST($B23,O$214*O$218+O$213,O$222*O$214,FALSE))</f>
        <v>61.01888191277056</v>
      </c>
      <c r="AE23" s="5"/>
      <c r="AG23" s="5">
        <f t="shared" si="0"/>
        <v>-0.17415272990942299</v>
      </c>
      <c r="AH23" s="5">
        <f t="shared" si="0"/>
        <v>-1.5920890551521438</v>
      </c>
      <c r="AI23" s="5">
        <f t="shared" si="0"/>
        <v>-1.5541280911151034</v>
      </c>
      <c r="AJ23" s="5">
        <f t="shared" si="0"/>
        <v>-0.51235642933676218</v>
      </c>
      <c r="AK23" s="5">
        <f t="shared" si="0"/>
        <v>-1.0808684958991535</v>
      </c>
      <c r="AL23" s="5">
        <f t="shared" si="0"/>
        <v>-1.3949753076055771</v>
      </c>
      <c r="AM23" s="5">
        <f t="shared" si="0"/>
        <v>-1.5149206286532149</v>
      </c>
      <c r="AN23" s="5">
        <f t="shared" si="0"/>
        <v>-1.3451329271153156</v>
      </c>
      <c r="AO23" s="5">
        <f t="shared" si="0"/>
        <v>-0.34940540325736436</v>
      </c>
      <c r="AP23" s="5">
        <f t="shared" si="0"/>
        <v>-1.2013768105527589</v>
      </c>
      <c r="AQ23" s="5">
        <f t="shared" si="0"/>
        <v>-2.0116536515795786</v>
      </c>
      <c r="AR23" s="5">
        <f t="shared" si="0"/>
        <v>-1.4188614874957608</v>
      </c>
      <c r="AS23" s="5">
        <f t="shared" si="0"/>
        <v>-0.14388191277055995</v>
      </c>
      <c r="AV23" s="2">
        <f t="shared" si="1"/>
        <v>90.31015272597611</v>
      </c>
      <c r="AW23" s="2">
        <f t="shared" si="2"/>
        <v>92.858089055148639</v>
      </c>
      <c r="AX23" s="2">
        <f t="shared" si="3"/>
        <v>94.320128091114327</v>
      </c>
      <c r="AY23" s="2">
        <f t="shared" si="4"/>
        <v>93.637356429297554</v>
      </c>
      <c r="AZ23" s="2">
        <f t="shared" si="5"/>
        <v>92.174868495886997</v>
      </c>
      <c r="BA23" s="2">
        <f t="shared" si="6"/>
        <v>92.378975307596633</v>
      </c>
      <c r="BB23" s="2">
        <f t="shared" si="7"/>
        <v>93.59292062864175</v>
      </c>
      <c r="BC23" s="2">
        <f t="shared" si="8"/>
        <v>93.486132927111498</v>
      </c>
      <c r="BD23" s="2">
        <f t="shared" si="9"/>
        <v>90.787405403234757</v>
      </c>
      <c r="BE23" s="2">
        <f t="shared" si="10"/>
        <v>87.482376810516016</v>
      </c>
      <c r="BF23" s="2">
        <f t="shared" si="11"/>
        <v>80.214653651495894</v>
      </c>
      <c r="BG23" s="2">
        <f t="shared" si="12"/>
        <v>70.465861486764993</v>
      </c>
      <c r="BH23" s="2">
        <f t="shared" si="13"/>
        <v>61.018881912637084</v>
      </c>
      <c r="BK23" s="2">
        <f>IF(OR($B23&lt;C$229, AND($B23&gt;C$230, $B23&lt;C$231)), C23, "")</f>
        <v>90.135999999999996</v>
      </c>
      <c r="BL23" s="2">
        <f>IF(OR($B23&lt;D$229, AND($B23&gt;D$230, $B23&lt;D$231)), D23, "")</f>
        <v>91.266000000000005</v>
      </c>
      <c r="BM23" s="2">
        <f>IF(OR($B23&lt;E$229, AND($B23&gt;E$230, $B23&lt;E$231)), E23, "")</f>
        <v>92.766000000000005</v>
      </c>
      <c r="BN23" s="2">
        <f>IF(OR($B23&lt;F$229, AND($B23&gt;F$230, $B23&lt;F$231)), F23, "")</f>
        <v>93.125</v>
      </c>
      <c r="BO23" s="2">
        <f>IF(OR($B23&lt;G$229, AND($B23&gt;G$230, $B23&lt;G$231)), G23, "")</f>
        <v>91.093999999999994</v>
      </c>
      <c r="BP23" s="2">
        <f>IF(OR($B23&lt;H$229, AND($B23&gt;H$230, $B23&lt;H$231)), H23, "")</f>
        <v>90.983999999999995</v>
      </c>
      <c r="BQ23" s="2">
        <f>IF(OR($B23&lt;I$229, AND($B23&gt;I$230, $B23&lt;I$231)), I23, "")</f>
        <v>92.078000000000003</v>
      </c>
      <c r="BR23" s="2">
        <f>IF(OR($B23&lt;J$229, AND($B23&gt;J$230, $B23&lt;J$231)), J23, "")</f>
        <v>92.141000000000005</v>
      </c>
      <c r="BS23" s="2">
        <f>IF(OR($B23&lt;K$229, AND($B23&gt;K$230, $B23&lt;K$231)), K23, "")</f>
        <v>90.438000000000002</v>
      </c>
      <c r="BT23" s="2">
        <f>IF(OR($B23&lt;L$229, AND($B23&gt;L$230, $B23&lt;L$231)), L23, "")</f>
        <v>86.281000000000006</v>
      </c>
      <c r="BU23" s="2">
        <f>IF(OR($B23&lt;M$229, AND($B23&gt;M$230, $B23&lt;M$231)), M23, "")</f>
        <v>78.203000000000003</v>
      </c>
      <c r="BV23" s="2">
        <f>IF(OR($B23&lt;N$229, AND($B23&gt;N$230, $B23&lt;N$231)), N23, "")</f>
        <v>69.046999999999997</v>
      </c>
      <c r="BW23" s="2">
        <f>IF(OR($B23&lt;O$229, AND($B23&gt;O$230, $B23&lt;O$231)), O23, "")</f>
        <v>60.875</v>
      </c>
      <c r="BZ23" s="2" t="str">
        <f>IF(OR(AND($B23&gt;C$230, $B23&lt;C$231), $B23&gt;C$232), C23, "")</f>
        <v/>
      </c>
      <c r="CA23" s="2" t="str">
        <f>IF(OR(AND($B23&gt;D$230, $B23&lt;D$231), $B23&gt;D$232), D23, "")</f>
        <v/>
      </c>
      <c r="CB23" s="2" t="str">
        <f>IF(OR(AND($B23&gt;E$230, $B23&lt;E$231), $B23&gt;E$232), E23, "")</f>
        <v/>
      </c>
      <c r="CC23" s="2" t="str">
        <f>IF(OR(AND($B23&gt;F$230, $B23&lt;F$231), $B23&gt;F$232), F23, "")</f>
        <v/>
      </c>
      <c r="CD23" s="2" t="str">
        <f>IF(OR(AND($B23&gt;G$230, $B23&lt;G$231), $B23&gt;G$232), G23, "")</f>
        <v/>
      </c>
      <c r="CE23" s="2" t="str">
        <f>IF(OR(AND($B23&gt;H$230, $B23&lt;H$231), $B23&gt;H$232), H23, "")</f>
        <v/>
      </c>
      <c r="CF23" s="2" t="str">
        <f>IF(OR(AND($B23&gt;I$230, $B23&lt;I$231), $B23&gt;I$232), I23, "")</f>
        <v/>
      </c>
      <c r="CG23" s="2" t="str">
        <f>IF(OR(AND($B23&gt;J$230, $B23&lt;J$231), $B23&gt;J$232), J23, "")</f>
        <v/>
      </c>
      <c r="CH23" s="2" t="str">
        <f>IF(OR(AND($B23&gt;K$230, $B23&lt;K$231), $B23&gt;K$232), K23, "")</f>
        <v/>
      </c>
      <c r="CI23" s="2" t="str">
        <f>IF(OR(AND($B23&gt;L$230, $B23&lt;L$231), $B23&gt;L$232), L23, "")</f>
        <v/>
      </c>
      <c r="CJ23" s="2" t="str">
        <f>IF(OR(AND($B23&gt;M$230, $B23&lt;M$231), $B23&gt;M$232), M23, "")</f>
        <v/>
      </c>
      <c r="CK23" s="2" t="str">
        <f>IF(OR(AND($B23&gt;N$230, $B23&lt;N$231), $B23&gt;N$232), N23, "")</f>
        <v/>
      </c>
      <c r="CL23" s="2" t="str">
        <f>IF(OR(AND($B23&gt;O$230, $B23&lt;O$231), $B23&gt;O$232), O23, "")</f>
        <v/>
      </c>
      <c r="CO23" s="2">
        <f>BK$207*$B23+BK$209</f>
        <v>90.306954447367147</v>
      </c>
      <c r="CP23" s="2">
        <f>BL$207*$B23+BL$209</f>
        <v>92.856094241867254</v>
      </c>
      <c r="CQ23" s="2">
        <f>BM$207*$B23+BM$209</f>
        <v>94.318659961620412</v>
      </c>
      <c r="CR23" s="2">
        <f>BN$207*$B23+BN$209</f>
        <v>93.635240668763544</v>
      </c>
      <c r="CS23" s="2">
        <f>BO$207*$B23+BO$209</f>
        <v>92.173497932261753</v>
      </c>
      <c r="CT23" s="2">
        <f>BP$207*$B23+BP$209</f>
        <v>92.377391246936881</v>
      </c>
      <c r="CU23" s="2">
        <f>BQ$207*$B23+BQ$209</f>
        <v>93.589861370884023</v>
      </c>
      <c r="CV23" s="2">
        <f>BR$207*$B23+BR$209</f>
        <v>93.482772543382652</v>
      </c>
      <c r="CW23" s="2">
        <f>BS$207*$B23+BS$209</f>
        <v>90.783557726505805</v>
      </c>
      <c r="CX23" s="2">
        <f>BT$207*$B23+BT$209</f>
        <v>87.47961687905827</v>
      </c>
      <c r="CY23" s="2">
        <f>BU$207*$B23+BU$209</f>
        <v>80.211475402852997</v>
      </c>
      <c r="CZ23" s="2">
        <f>BV$207*$B23+BV$209</f>
        <v>70.463290996229205</v>
      </c>
      <c r="DA23" s="2">
        <f>BW$207*$B23+BW$209</f>
        <v>61.017265237682409</v>
      </c>
      <c r="DD23" s="2">
        <f>BZ$207*$B23+BZ$209</f>
        <v>96.992273997406812</v>
      </c>
      <c r="DE23" s="2">
        <f>CA$207*$B23+CA$209</f>
        <v>97.727459806254799</v>
      </c>
      <c r="DF23" s="2">
        <f>CB$207*$B23+CB$209</f>
        <v>97.622201355618472</v>
      </c>
      <c r="DG23" s="2">
        <f>CC$207*$B23+CC$209</f>
        <v>97.740458757143216</v>
      </c>
      <c r="DH23" s="2">
        <f>CD$207*$B23+CD$209</f>
        <v>95.101437621319391</v>
      </c>
      <c r="DI23" s="2">
        <f>CE$207*$B23+CE$209</f>
        <v>95.661129684788335</v>
      </c>
      <c r="DJ23" s="2">
        <f>CF$207*$B23+CF$209</f>
        <v>100.09495851376388</v>
      </c>
      <c r="DK23" s="2">
        <f>CG$207*$B23+CG$209</f>
        <v>101.27880468243863</v>
      </c>
      <c r="DL23" s="2">
        <f>CH$207*$B23+CH$209</f>
        <v>99.191805667266422</v>
      </c>
      <c r="DM23" s="2">
        <f>CI$207*$B23+CI$209</f>
        <v>93.716106474415867</v>
      </c>
      <c r="DN23" s="2">
        <f>CJ$207*$B23+CJ$209</f>
        <v>87.588388741941174</v>
      </c>
      <c r="DO23" s="2">
        <f>CK$207*$B23+CK$209</f>
        <v>77.026655233970345</v>
      </c>
      <c r="DP23" s="2">
        <f>CL$207*$B23+CL$209</f>
        <v>66.086195250533933</v>
      </c>
      <c r="DS23" s="2">
        <f>POWER(10,($B23-C$227)/C$228)/(1+POWER(10,($B23-C$227)/C$228))</f>
        <v>4.7840325133819599E-4</v>
      </c>
      <c r="DT23" s="2">
        <f>POWER(10,($B23-D$227)/D$228)/(1+POWER(10,($B23-D$227)/D$228))</f>
        <v>4.0949775889873719E-4</v>
      </c>
      <c r="DU23" s="2">
        <f>POWER(10,($B23-E$227)/E$228)/(1+POWER(10,($B23-E$227)/E$228))</f>
        <v>4.4441080610615547E-4</v>
      </c>
      <c r="DV23" s="2">
        <f>POWER(10,($B23-F$227)/F$228)/(1+POWER(10,($B23-F$227)/F$228))</f>
        <v>5.1538322409745837E-4</v>
      </c>
      <c r="DW23" s="2">
        <f>POWER(10,($B23-G$227)/G$228)/(1+POWER(10,($B23-G$227)/G$228))</f>
        <v>4.6809831171315162E-4</v>
      </c>
      <c r="DX23" s="2">
        <f>POWER(10,($B23-H$227)/H$228)/(1+POWER(10,($B23-H$227)/H$228))</f>
        <v>4.8239550430771483E-4</v>
      </c>
      <c r="DY23" s="2">
        <f>POWER(10,($B23-I$227)/I$228)/(1+POWER(10,($B23-I$227)/I$228))</f>
        <v>4.7028625253965926E-4</v>
      </c>
      <c r="DZ23" s="2">
        <f>POWER(10,($B23-J$227)/J$228)/(1+POWER(10,($B23-J$227)/J$228))</f>
        <v>4.3103769570438017E-4</v>
      </c>
      <c r="EA23" s="2">
        <f>POWER(10,($B23-K$227)/K$228)/(1+POWER(10,($B23-K$227)/K$228))</f>
        <v>4.5760742975997512E-4</v>
      </c>
      <c r="EB23" s="2">
        <f>POWER(10,($B23-L$227)/L$228)/(1+POWER(10,($B23-L$227)/L$228))</f>
        <v>4.4254566860881499E-4</v>
      </c>
      <c r="EC23" s="2">
        <f>POWER(10,($B23-M$227)/M$228)/(1+POWER(10,($B23-M$227)/M$228))</f>
        <v>4.3083719393288152E-4</v>
      </c>
      <c r="ED23" s="2">
        <f>POWER(10,($B23-N$227)/N$228)/(1+POWER(10,($B23-N$227)/N$228))</f>
        <v>3.9164221924729571E-4</v>
      </c>
      <c r="EE23" s="2">
        <f>POWER(10,($B23-O$227)/O$228)/(1+POWER(10,($B23-O$227)/O$228))</f>
        <v>3.189381093383886E-4</v>
      </c>
    </row>
    <row r="24" spans="2:135" x14ac:dyDescent="0.25">
      <c r="B24" s="2">
        <v>18</v>
      </c>
      <c r="C24">
        <v>89.53</v>
      </c>
      <c r="D24">
        <v>91.75</v>
      </c>
      <c r="E24">
        <v>93.031000000000006</v>
      </c>
      <c r="F24">
        <v>92.468999999999994</v>
      </c>
      <c r="G24">
        <v>91.938000000000002</v>
      </c>
      <c r="H24">
        <v>90.906000000000006</v>
      </c>
      <c r="I24">
        <v>92.781000000000006</v>
      </c>
      <c r="J24">
        <v>93.656000000000006</v>
      </c>
      <c r="K24">
        <v>89.718999999999994</v>
      </c>
      <c r="L24">
        <v>86.093999999999994</v>
      </c>
      <c r="M24">
        <v>80.016000000000005</v>
      </c>
      <c r="N24">
        <v>70.031000000000006</v>
      </c>
      <c r="O24">
        <v>60.140599999999999</v>
      </c>
      <c r="R24" s="5">
        <f>AV24+(C$209*_xlfn.NORM.DIST($B24,C$214*C$215+C$213,C$219*C$214,FALSE))+(C$211*_xlfn.NORM.DIST($B24,C$214*C$216+C$213,C$220*C$214,FALSE))+(C$210*_xlfn.NORM.DIST($B24,C$214*C$217+C$213,C$221*C$214,FALSE))+(C$212*_xlfn.NORM.DIST($B24,C$214*C$218+C$213,C$222*C$214,FALSE))</f>
        <v>90.324348433957709</v>
      </c>
      <c r="S24" s="5">
        <f>AW24+(D$209*_xlfn.NORM.DIST($B24,D$214*D$215+D$213,D$219*D$214,FALSE))+(D$211*_xlfn.NORM.DIST($B24,D$214*D$216+D$213,D$220*D$214,FALSE))+(D$210*_xlfn.NORM.DIST($B24,D$214*D$217+D$213,D$221*D$214,FALSE))+(D$212*_xlfn.NORM.DIST($B24,D$214*D$218+D$213,D$222*D$214,FALSE))</f>
        <v>92.865071855485638</v>
      </c>
      <c r="T24" s="5">
        <f>AX24+(E$209*_xlfn.NORM.DIST($B24,E$214*E$215+E$213,E$219*E$214,FALSE))+(E$211*_xlfn.NORM.DIST($B24,E$214*E$216+E$213,E$220*E$214,FALSE))+(E$210*_xlfn.NORM.DIST($B24,E$214*E$217+E$213,E$221*E$214,FALSE))+(E$212*_xlfn.NORM.DIST($B24,E$214*E$218+E$213,E$222*E$214,FALSE))</f>
        <v>94.31629731067784</v>
      </c>
      <c r="U24" s="5">
        <f>AY24+(F$209*_xlfn.NORM.DIST($B24,F$214*F$215+F$213,F$219*F$214,FALSE))+(F$211*_xlfn.NORM.DIST($B24,F$214*F$216+F$213,F$220*F$214,FALSE))+(F$210*_xlfn.NORM.DIST($B24,F$214*F$217+F$213,F$221*F$214,FALSE))+(F$212*_xlfn.NORM.DIST($B24,F$214*F$218+F$213,F$222*F$214,FALSE))</f>
        <v>93.643327368170347</v>
      </c>
      <c r="V24" s="5">
        <f>AZ24+(G$209*_xlfn.NORM.DIST($B24,G$214*G$215+G$213,G$219*G$214,FALSE))+(G$211*_xlfn.NORM.DIST($B24,G$214*G$216+G$213,G$220*G$214,FALSE))+(G$210*_xlfn.NORM.DIST($B24,G$214*G$217+G$213,G$221*G$214,FALSE))+(G$212*_xlfn.NORM.DIST($B24,G$214*G$218+G$213,G$222*G$214,FALSE))</f>
        <v>92.188688353410228</v>
      </c>
      <c r="W24" s="5">
        <f>BA24+(H$209*_xlfn.NORM.DIST($B24,H$214*H$215+H$213,H$219*H$214,FALSE))+(H$211*_xlfn.NORM.DIST($B24,H$214*H$216+H$213,H$220*H$214,FALSE))+(H$210*_xlfn.NORM.DIST($B24,H$214*H$217+H$213,H$221*H$214,FALSE))+(H$212*_xlfn.NORM.DIST($B24,H$214*H$218+H$213,H$222*H$214,FALSE))</f>
        <v>92.411939496108772</v>
      </c>
      <c r="X24" s="5">
        <f>BB24+(I$209*_xlfn.NORM.DIST($B24,I$214*I$215+I$213,I$219*I$214,FALSE))+(I$211*_xlfn.NORM.DIST($B24,I$214*I$216+I$213,I$220*I$214,FALSE))+(I$210*_xlfn.NORM.DIST($B24,I$214*I$217+I$213,I$221*I$214,FALSE))+(I$212*_xlfn.NORM.DIST($B24,I$214*I$218+I$213,I$222*I$214,FALSE))</f>
        <v>93.641836488933251</v>
      </c>
      <c r="Y24" s="5">
        <f>BC24+(J$209*_xlfn.NORM.DIST($B24,J$214*J$215+J$213,J$219*J$214,FALSE))+(J$211*_xlfn.NORM.DIST($B24,J$214*J$216+J$213,J$220*J$214,FALSE))+(J$210*_xlfn.NORM.DIST($B24,J$214*J$217+J$213,J$221*J$214,FALSE))+(J$212*_xlfn.NORM.DIST($B24,J$214*J$218+J$213,J$222*J$214,FALSE))</f>
        <v>93.538006984023284</v>
      </c>
      <c r="Z24" s="5">
        <f>BD24+(K$209*_xlfn.NORM.DIST($B24,K$214*K$215+K$213,K$219*K$214,FALSE))+(K$211*_xlfn.NORM.DIST($B24,K$214*K$216+K$213,K$220*K$214,FALSE))+(K$210*_xlfn.NORM.DIST($B24,K$214*K$217+K$213,K$221*K$214,FALSE))+(K$212*_xlfn.NORM.DIST($B24,K$214*K$218+K$213,K$222*K$214,FALSE))</f>
        <v>90.838585744746169</v>
      </c>
      <c r="AA24" s="5">
        <f>BE24+(L$209*_xlfn.NORM.DIST($B24,L$214*L$215+L$213,L$219*L$214,FALSE))+(L$211*_xlfn.NORM.DIST($B24,L$214*L$216+L$213,L$220*L$214,FALSE))+(L$210*_xlfn.NORM.DIST($B24,L$214*L$217+L$213,L$221*L$214,FALSE))+(L$212*_xlfn.NORM.DIST($B24,L$214*L$218+L$213,L$222*L$214,FALSE))</f>
        <v>87.514459473282912</v>
      </c>
      <c r="AB24" s="5">
        <f>BF24+(M$209*_xlfn.NORM.DIST($B24,M$214*M$215+M$213,M$219*M$214,FALSE))+(M$211*_xlfn.NORM.DIST($B24,M$214*M$216+M$213,M$220*M$214,FALSE))+(M$210*_xlfn.NORM.DIST($B24,M$214*M$217+M$213,M$221*M$214,FALSE))+(M$212*_xlfn.NORM.DIST($B24,M$214*M$218+M$213,M$222*M$214,FALSE))</f>
        <v>80.258356414595198</v>
      </c>
      <c r="AC24" s="5">
        <f>BG24+(N$209*_xlfn.NORM.DIST($B24,N$214*N$215+N$213,N$219*N$214,FALSE))+(N$211*_xlfn.NORM.DIST($B24,N$214*N$216+N$213,N$220*N$214,FALSE))+(N$210*_xlfn.NORM.DIST($B24,N$214*N$217+N$213,N$221*N$214,FALSE))+(N$212*_xlfn.NORM.DIST($B24,N$214*N$218+N$213,N$222*N$214,FALSE))</f>
        <v>70.511213750475349</v>
      </c>
      <c r="AD24" s="5">
        <f>BH24+(O$209*_xlfn.NORM.DIST($B24,O$214*O$215+O$213,O$219*O$214,FALSE))+(O$211*_xlfn.NORM.DIST($B24,O$214*O$216+O$213,O$220*O$214,FALSE))+(O$210*_xlfn.NORM.DIST($B24,O$214*O$217+O$213,O$221*O$214,FALSE))+(O$212*_xlfn.NORM.DIST($B24,O$214*O$218+O$213,O$222*O$214,FALSE))</f>
        <v>61.052478180527679</v>
      </c>
      <c r="AE24" s="5"/>
      <c r="AG24" s="5">
        <f t="shared" si="0"/>
        <v>-0.79434843395770827</v>
      </c>
      <c r="AH24" s="5">
        <f t="shared" si="0"/>
        <v>-1.1150718554856383</v>
      </c>
      <c r="AI24" s="5">
        <f t="shared" si="0"/>
        <v>-1.2852973106778336</v>
      </c>
      <c r="AJ24" s="5">
        <f t="shared" si="0"/>
        <v>-1.1743273681703528</v>
      </c>
      <c r="AK24" s="5">
        <f t="shared" si="0"/>
        <v>-0.25068835341022577</v>
      </c>
      <c r="AL24" s="5">
        <f t="shared" si="0"/>
        <v>-1.5059394961087662</v>
      </c>
      <c r="AM24" s="5">
        <f t="shared" si="0"/>
        <v>-0.86083648893324494</v>
      </c>
      <c r="AN24" s="5">
        <f t="shared" si="0"/>
        <v>0.1179930159767224</v>
      </c>
      <c r="AO24" s="5">
        <f t="shared" si="0"/>
        <v>-1.1195857447461748</v>
      </c>
      <c r="AP24" s="5">
        <f t="shared" si="0"/>
        <v>-1.4204594732829179</v>
      </c>
      <c r="AQ24" s="5">
        <f t="shared" si="0"/>
        <v>-0.24235641459519286</v>
      </c>
      <c r="AR24" s="5">
        <f t="shared" si="0"/>
        <v>-0.4802137504753432</v>
      </c>
      <c r="AS24" s="5">
        <f t="shared" si="0"/>
        <v>-0.91187818052767966</v>
      </c>
      <c r="AV24" s="2">
        <f t="shared" si="1"/>
        <v>90.32434841884934</v>
      </c>
      <c r="AW24" s="2">
        <f t="shared" si="2"/>
        <v>92.865071855468756</v>
      </c>
      <c r="AX24" s="2">
        <f t="shared" si="3"/>
        <v>94.316297310673846</v>
      </c>
      <c r="AY24" s="2">
        <f t="shared" si="4"/>
        <v>93.643327367991773</v>
      </c>
      <c r="AZ24" s="2">
        <f t="shared" si="5"/>
        <v>92.188688353353399</v>
      </c>
      <c r="BA24" s="2">
        <f t="shared" si="6"/>
        <v>92.411939496066367</v>
      </c>
      <c r="BB24" s="2">
        <f t="shared" si="7"/>
        <v>93.64183648887942</v>
      </c>
      <c r="BC24" s="2">
        <f t="shared" si="8"/>
        <v>93.53800698400488</v>
      </c>
      <c r="BD24" s="2">
        <f t="shared" si="9"/>
        <v>90.838585744642785</v>
      </c>
      <c r="BE24" s="2">
        <f t="shared" si="10"/>
        <v>87.514459473118578</v>
      </c>
      <c r="BF24" s="2">
        <f t="shared" si="11"/>
        <v>80.25835641423221</v>
      </c>
      <c r="BG24" s="2">
        <f t="shared" si="12"/>
        <v>70.511213747645442</v>
      </c>
      <c r="BH24" s="2">
        <f t="shared" si="13"/>
        <v>61.052478179998857</v>
      </c>
      <c r="BK24" s="2">
        <f>IF(OR($B24&lt;C$229, AND($B24&gt;C$230, $B24&lt;C$231)), C24, "")</f>
        <v>89.53</v>
      </c>
      <c r="BL24" s="2">
        <f>IF(OR($B24&lt;D$229, AND($B24&gt;D$230, $B24&lt;D$231)), D24, "")</f>
        <v>91.75</v>
      </c>
      <c r="BM24" s="2">
        <f>IF(OR($B24&lt;E$229, AND($B24&gt;E$230, $B24&lt;E$231)), E24, "")</f>
        <v>93.031000000000006</v>
      </c>
      <c r="BN24" s="2">
        <f>IF(OR($B24&lt;F$229, AND($B24&gt;F$230, $B24&lt;F$231)), F24, "")</f>
        <v>92.468999999999994</v>
      </c>
      <c r="BO24" s="2">
        <f>IF(OR($B24&lt;G$229, AND($B24&gt;G$230, $B24&lt;G$231)), G24, "")</f>
        <v>91.938000000000002</v>
      </c>
      <c r="BP24" s="2">
        <f>IF(OR($B24&lt;H$229, AND($B24&gt;H$230, $B24&lt;H$231)), H24, "")</f>
        <v>90.906000000000006</v>
      </c>
      <c r="BQ24" s="2">
        <f>IF(OR($B24&lt;I$229, AND($B24&gt;I$230, $B24&lt;I$231)), I24, "")</f>
        <v>92.781000000000006</v>
      </c>
      <c r="BR24" s="2">
        <f>IF(OR($B24&lt;J$229, AND($B24&gt;J$230, $B24&lt;J$231)), J24, "")</f>
        <v>93.656000000000006</v>
      </c>
      <c r="BS24" s="2">
        <f>IF(OR($B24&lt;K$229, AND($B24&gt;K$230, $B24&lt;K$231)), K24, "")</f>
        <v>89.718999999999994</v>
      </c>
      <c r="BT24" s="2">
        <f>IF(OR($B24&lt;L$229, AND($B24&gt;L$230, $B24&lt;L$231)), L24, "")</f>
        <v>86.093999999999994</v>
      </c>
      <c r="BU24" s="2">
        <f>IF(OR($B24&lt;M$229, AND($B24&gt;M$230, $B24&lt;M$231)), M24, "")</f>
        <v>80.016000000000005</v>
      </c>
      <c r="BV24" s="2">
        <f>IF(OR($B24&lt;N$229, AND($B24&gt;N$230, $B24&lt;N$231)), N24, "")</f>
        <v>70.031000000000006</v>
      </c>
      <c r="BW24" s="2">
        <f>IF(OR($B24&lt;O$229, AND($B24&gt;O$230, $B24&lt;O$231)), O24, "")</f>
        <v>60.140599999999999</v>
      </c>
      <c r="BZ24" s="2" t="str">
        <f>IF(OR(AND($B24&gt;C$230, $B24&lt;C$231), $B24&gt;C$232), C24, "")</f>
        <v/>
      </c>
      <c r="CA24" s="2" t="str">
        <f>IF(OR(AND($B24&gt;D$230, $B24&lt;D$231), $B24&gt;D$232), D24, "")</f>
        <v/>
      </c>
      <c r="CB24" s="2" t="str">
        <f>IF(OR(AND($B24&gt;E$230, $B24&lt;E$231), $B24&gt;E$232), E24, "")</f>
        <v/>
      </c>
      <c r="CC24" s="2" t="str">
        <f>IF(OR(AND($B24&gt;F$230, $B24&lt;F$231), $B24&gt;F$232), F24, "")</f>
        <v/>
      </c>
      <c r="CD24" s="2" t="str">
        <f>IF(OR(AND($B24&gt;G$230, $B24&lt;G$231), $B24&gt;G$232), G24, "")</f>
        <v/>
      </c>
      <c r="CE24" s="2" t="str">
        <f>IF(OR(AND($B24&gt;H$230, $B24&lt;H$231), $B24&gt;H$232), H24, "")</f>
        <v/>
      </c>
      <c r="CF24" s="2" t="str">
        <f>IF(OR(AND($B24&gt;I$230, $B24&lt;I$231), $B24&gt;I$232), I24, "")</f>
        <v/>
      </c>
      <c r="CG24" s="2" t="str">
        <f>IF(OR(AND($B24&gt;J$230, $B24&lt;J$231), $B24&gt;J$232), J24, "")</f>
        <v/>
      </c>
      <c r="CH24" s="2" t="str">
        <f>IF(OR(AND($B24&gt;K$230, $B24&lt;K$231), $B24&gt;K$232), K24, "")</f>
        <v/>
      </c>
      <c r="CI24" s="2" t="str">
        <f>IF(OR(AND($B24&gt;L$230, $B24&lt;L$231), $B24&gt;L$232), L24, "")</f>
        <v/>
      </c>
      <c r="CJ24" s="2" t="str">
        <f>IF(OR(AND($B24&gt;M$230, $B24&lt;M$231), $B24&gt;M$232), M24, "")</f>
        <v/>
      </c>
      <c r="CK24" s="2" t="str">
        <f>IF(OR(AND($B24&gt;N$230, $B24&lt;N$231), $B24&gt;N$232), N24, "")</f>
        <v/>
      </c>
      <c r="CL24" s="2" t="str">
        <f>IF(OR(AND($B24&gt;O$230, $B24&lt;O$231), $B24&gt;O$232), O24, "")</f>
        <v/>
      </c>
      <c r="CO24" s="2">
        <f>BK$207*$B24+BK$209</f>
        <v>90.32089012689849</v>
      </c>
      <c r="CP24" s="2">
        <f>BL$207*$B24+BL$209</f>
        <v>92.862915910088219</v>
      </c>
      <c r="CQ24" s="2">
        <f>BM$207*$B24+BM$209</f>
        <v>94.314710739455862</v>
      </c>
      <c r="CR24" s="2">
        <f>BN$207*$B24+BN$209</f>
        <v>93.641041249157468</v>
      </c>
      <c r="CS24" s="2">
        <f>BO$207*$B24+BO$209</f>
        <v>92.187208291310796</v>
      </c>
      <c r="CT24" s="2">
        <f>BP$207*$B24+BP$209</f>
        <v>92.410229444261617</v>
      </c>
      <c r="CU24" s="2">
        <f>BQ$207*$B24+BQ$209</f>
        <v>93.638527862554753</v>
      </c>
      <c r="CV24" s="2">
        <f>BR$207*$B24+BR$209</f>
        <v>93.534373092971151</v>
      </c>
      <c r="CW24" s="2">
        <f>BS$207*$B24+BS$209</f>
        <v>90.834424516835199</v>
      </c>
      <c r="CX24" s="2">
        <f>BT$207*$B24+BT$209</f>
        <v>87.511476087577805</v>
      </c>
      <c r="CY24" s="2">
        <f>BU$207*$B24+BU$209</f>
        <v>80.254918626402457</v>
      </c>
      <c r="CZ24" s="2">
        <f>BV$207*$B24+BV$209</f>
        <v>70.508431728341932</v>
      </c>
      <c r="DA24" s="2">
        <f>BW$207*$B24+BW$209</f>
        <v>61.050728115736042</v>
      </c>
      <c r="DD24" s="2">
        <f>BZ$207*$B24+BZ$209</f>
        <v>96.913958444036666</v>
      </c>
      <c r="DE24" s="2">
        <f>CA$207*$B24+CA$209</f>
        <v>97.664708337597418</v>
      </c>
      <c r="DF24" s="2">
        <f>CB$207*$B24+CB$209</f>
        <v>97.570779603114104</v>
      </c>
      <c r="DG24" s="2">
        <f>CC$207*$B24+CC$209</f>
        <v>97.686708105732521</v>
      </c>
      <c r="DH24" s="2">
        <f>CD$207*$B24+CD$209</f>
        <v>95.07099050578411</v>
      </c>
      <c r="DI24" s="2">
        <f>CE$207*$B24+CE$209</f>
        <v>95.643382224501678</v>
      </c>
      <c r="DJ24" s="2">
        <f>CF$207*$B24+CF$209</f>
        <v>100.05513044542674</v>
      </c>
      <c r="DK24" s="2">
        <f>CG$207*$B24+CG$209</f>
        <v>101.22345891104202</v>
      </c>
      <c r="DL24" s="2">
        <f>CH$207*$B24+CH$209</f>
        <v>99.128110695132662</v>
      </c>
      <c r="DM24" s="2">
        <f>CI$207*$B24+CI$209</f>
        <v>93.659985303414402</v>
      </c>
      <c r="DN24" s="2">
        <f>CJ$207*$B24+CJ$209</f>
        <v>87.532447427097367</v>
      </c>
      <c r="DO24" s="2">
        <f>CK$207*$B24+CK$209</f>
        <v>76.987119429876401</v>
      </c>
      <c r="DP24" s="2">
        <f>CL$207*$B24+CL$209</f>
        <v>66.055231004368409</v>
      </c>
      <c r="DS24" s="2">
        <f>POWER(10,($B24-C$227)/C$228)/(1+POWER(10,($B24-C$227)/C$228))</f>
        <v>5.2453452391218664E-4</v>
      </c>
      <c r="DT24" s="2">
        <f>POWER(10,($B24-D$227)/D$228)/(1+POWER(10,($B24-D$227)/D$228))</f>
        <v>4.4898762557615699E-4</v>
      </c>
      <c r="DU24" s="2">
        <f>POWER(10,($B24-E$227)/E$228)/(1+POWER(10,($B24-E$227)/E$228))</f>
        <v>4.8726586703744137E-4</v>
      </c>
      <c r="DV24" s="2">
        <f>POWER(10,($B24-F$227)/F$228)/(1+POWER(10,($B24-F$227)/F$228))</f>
        <v>5.6507837035127417E-4</v>
      </c>
      <c r="DW24" s="2">
        <f>POWER(10,($B24-G$227)/G$228)/(1+POWER(10,($B24-G$227)/G$228))</f>
        <v>5.1323641403113081E-4</v>
      </c>
      <c r="DX24" s="2">
        <f>POWER(10,($B24-H$227)/H$228)/(1+POWER(10,($B24-H$227)/H$228))</f>
        <v>5.2891153650521782E-4</v>
      </c>
      <c r="DY24" s="2">
        <f>POWER(10,($B24-I$227)/I$228)/(1+POWER(10,($B24-I$227)/I$228))</f>
        <v>5.1563522626370522E-4</v>
      </c>
      <c r="DZ24" s="2">
        <f>POWER(10,($B24-J$227)/J$228)/(1+POWER(10,($B24-J$227)/J$228))</f>
        <v>4.7260378147798078E-4</v>
      </c>
      <c r="EA24" s="2">
        <f>POWER(10,($B24-K$227)/K$228)/(1+POWER(10,($B24-K$227)/K$228))</f>
        <v>5.0173441798219323E-4</v>
      </c>
      <c r="EB24" s="2">
        <f>POWER(10,($B24-L$227)/L$228)/(1+POWER(10,($B24-L$227)/L$228))</f>
        <v>4.8522095942929552E-4</v>
      </c>
      <c r="EC24" s="2">
        <f>POWER(10,($B24-M$227)/M$228)/(1+POWER(10,($B24-M$227)/M$228))</f>
        <v>4.7238395393675418E-4</v>
      </c>
      <c r="ED24" s="2">
        <f>POWER(10,($B24-N$227)/N$228)/(1+POWER(10,($B24-N$227)/N$228))</f>
        <v>4.2941092882982016E-4</v>
      </c>
      <c r="EE24" s="2">
        <f>POWER(10,($B24-O$227)/O$228)/(1+POWER(10,($B24-O$227)/O$228))</f>
        <v>3.496979224030604E-4</v>
      </c>
    </row>
    <row r="25" spans="2:135" x14ac:dyDescent="0.25">
      <c r="B25" s="2">
        <v>19</v>
      </c>
      <c r="C25">
        <v>89.590999999999994</v>
      </c>
      <c r="D25">
        <v>91.968999999999994</v>
      </c>
      <c r="E25">
        <v>93.656000000000006</v>
      </c>
      <c r="F25">
        <v>91.328000000000003</v>
      </c>
      <c r="G25">
        <v>92.906000000000006</v>
      </c>
      <c r="H25">
        <v>92.578000000000003</v>
      </c>
      <c r="I25">
        <v>92.641000000000005</v>
      </c>
      <c r="J25">
        <v>93.641000000000005</v>
      </c>
      <c r="K25">
        <v>89.421999999999997</v>
      </c>
      <c r="L25">
        <v>86.125</v>
      </c>
      <c r="M25">
        <v>78.468999999999994</v>
      </c>
      <c r="N25">
        <v>69.093999999999994</v>
      </c>
      <c r="O25">
        <v>60.125</v>
      </c>
      <c r="R25" s="5">
        <f>AV25+(C$209*_xlfn.NORM.DIST($B25,C$214*C$215+C$213,C$219*C$214,FALSE))+(C$211*_xlfn.NORM.DIST($B25,C$214*C$216+C$213,C$220*C$214,FALSE))+(C$210*_xlfn.NORM.DIST($B25,C$214*C$217+C$213,C$221*C$214,FALSE))+(C$212*_xlfn.NORM.DIST($B25,C$214*C$218+C$213,C$222*C$214,FALSE))</f>
        <v>90.338564557357572</v>
      </c>
      <c r="S25" s="5">
        <f>AW25+(D$209*_xlfn.NORM.DIST($B25,D$214*D$215+D$213,D$219*D$214,FALSE))+(D$211*_xlfn.NORM.DIST($B25,D$214*D$216+D$213,D$220*D$214,FALSE))+(D$210*_xlfn.NORM.DIST($B25,D$214*D$217+D$213,D$221*D$214,FALSE))+(D$212*_xlfn.NORM.DIST($B25,D$214*D$218+D$213,D$222*D$214,FALSE))</f>
        <v>92.872067173363575</v>
      </c>
      <c r="T25" s="5">
        <f>AX25+(E$209*_xlfn.NORM.DIST($B25,E$214*E$215+E$213,E$219*E$214,FALSE))+(E$211*_xlfn.NORM.DIST($B25,E$214*E$216+E$213,E$220*E$214,FALSE))+(E$210*_xlfn.NORM.DIST($B25,E$214*E$217+E$213,E$221*E$214,FALSE))+(E$212*_xlfn.NORM.DIST($B25,E$214*E$218+E$213,E$222*E$214,FALSE))</f>
        <v>94.312475714020124</v>
      </c>
      <c r="U25" s="5">
        <f>AY25+(F$209*_xlfn.NORM.DIST($B25,F$214*F$215+F$213,F$219*F$214,FALSE))+(F$211*_xlfn.NORM.DIST($B25,F$214*F$216+F$213,F$220*F$214,FALSE))+(F$210*_xlfn.NORM.DIST($B25,F$214*F$217+F$213,F$221*F$214,FALSE))+(F$212*_xlfn.NORM.DIST($B25,F$214*F$218+F$213,F$222*F$214,FALSE))</f>
        <v>93.649311477436584</v>
      </c>
      <c r="V25" s="5">
        <f>AZ25+(G$209*_xlfn.NORM.DIST($B25,G$214*G$215+G$213,G$219*G$214,FALSE))+(G$211*_xlfn.NORM.DIST($B25,G$214*G$216+G$213,G$220*G$214,FALSE))+(G$210*_xlfn.NORM.DIST($B25,G$214*G$217+G$213,G$221*G$214,FALSE))+(G$212*_xlfn.NORM.DIST($B25,G$214*G$218+G$213,G$222*G$214,FALSE))</f>
        <v>92.202516577519589</v>
      </c>
      <c r="W25" s="5">
        <f>BA25+(H$209*_xlfn.NORM.DIST($B25,H$214*H$215+H$213,H$219*H$214,FALSE))+(H$211*_xlfn.NORM.DIST($B25,H$214*H$216+H$213,H$220*H$214,FALSE))+(H$210*_xlfn.NORM.DIST($B25,H$214*H$217+H$213,H$221*H$214,FALSE))+(H$212*_xlfn.NORM.DIST($B25,H$214*H$218+H$213,H$222*H$214,FALSE))</f>
        <v>92.444913245474766</v>
      </c>
      <c r="X25" s="5">
        <f>BB25+(I$209*_xlfn.NORM.DIST($B25,I$214*I$215+I$213,I$219*I$214,FALSE))+(I$211*_xlfn.NORM.DIST($B25,I$214*I$216+I$213,I$220*I$214,FALSE))+(I$210*_xlfn.NORM.DIST($B25,I$214*I$217+I$213,I$221*I$214,FALSE))+(I$212*_xlfn.NORM.DIST($B25,I$214*I$218+I$213,I$222*I$214,FALSE))</f>
        <v>93.690771979813647</v>
      </c>
      <c r="Y25" s="5">
        <f>BC25+(J$209*_xlfn.NORM.DIST($B25,J$214*J$215+J$213,J$219*J$214,FALSE))+(J$211*_xlfn.NORM.DIST($B25,J$214*J$216+J$213,J$220*J$214,FALSE))+(J$210*_xlfn.NORM.DIST($B25,J$214*J$217+J$213,J$221*J$214,FALSE))+(J$212*_xlfn.NORM.DIST($B25,J$214*J$218+J$213,J$222*J$214,FALSE))</f>
        <v>93.589902526233274</v>
      </c>
      <c r="Z25" s="5">
        <f>BD25+(K$209*_xlfn.NORM.DIST($B25,K$214*K$215+K$213,K$219*K$214,FALSE))+(K$211*_xlfn.NORM.DIST($B25,K$214*K$216+K$213,K$220*K$214,FALSE))+(K$210*_xlfn.NORM.DIST($B25,K$214*K$217+K$213,K$221*K$214,FALSE))+(K$212*_xlfn.NORM.DIST($B25,K$214*K$218+K$213,K$222*K$214,FALSE))</f>
        <v>90.88979076027114</v>
      </c>
      <c r="AA25" s="5">
        <f>BE25+(L$209*_xlfn.NORM.DIST($B25,L$214*L$215+L$213,L$219*L$214,FALSE))+(L$211*_xlfn.NORM.DIST($B25,L$214*L$216+L$213,L$220*L$214,FALSE))+(L$210*_xlfn.NORM.DIST($B25,L$214*L$217+L$213,L$221*L$214,FALSE))+(L$212*_xlfn.NORM.DIST($B25,L$214*L$218+L$213,L$222*L$214,FALSE))</f>
        <v>87.546559554490543</v>
      </c>
      <c r="AB25" s="5">
        <f>BF25+(M$209*_xlfn.NORM.DIST($B25,M$214*M$215+M$213,M$219*M$214,FALSE))+(M$211*_xlfn.NORM.DIST($B25,M$214*M$216+M$213,M$220*M$214,FALSE))+(M$210*_xlfn.NORM.DIST($B25,M$214*M$217+M$213,M$221*M$214,FALSE))+(M$212*_xlfn.NORM.DIST($B25,M$214*M$218+M$213,M$222*M$214,FALSE))</f>
        <v>80.302079664338365</v>
      </c>
      <c r="AC25" s="5">
        <f>BG25+(N$209*_xlfn.NORM.DIST($B25,N$214*N$215+N$213,N$219*N$214,FALSE))+(N$211*_xlfn.NORM.DIST($B25,N$214*N$216+N$213,N$220*N$214,FALSE))+(N$210*_xlfn.NORM.DIST($B25,N$214*N$217+N$213,N$221*N$214,FALSE))+(N$212*_xlfn.NORM.DIST($B25,N$214*N$218+N$213,N$222*N$214,FALSE))</f>
        <v>70.556582900731144</v>
      </c>
      <c r="AD25" s="5">
        <f>BH25+(O$209*_xlfn.NORM.DIST($B25,O$214*O$215+O$213,O$219*O$214,FALSE))+(O$211*_xlfn.NORM.DIST($B25,O$214*O$216+O$213,O$220*O$214,FALSE))+(O$210*_xlfn.NORM.DIST($B25,O$214*O$217+O$213,O$221*O$214,FALSE))+(O$212*_xlfn.NORM.DIST($B25,O$214*O$218+O$213,O$222*O$214,FALSE))</f>
        <v>61.086085135524137</v>
      </c>
      <c r="AE25" s="5"/>
      <c r="AG25" s="5">
        <f t="shared" si="0"/>
        <v>-0.74756455735757754</v>
      </c>
      <c r="AH25" s="5">
        <f t="shared" si="0"/>
        <v>-0.90306717336358133</v>
      </c>
      <c r="AI25" s="5">
        <f t="shared" si="0"/>
        <v>-0.65647571402011806</v>
      </c>
      <c r="AJ25" s="5">
        <f t="shared" si="0"/>
        <v>-2.3213114774365806</v>
      </c>
      <c r="AK25" s="5">
        <f t="shared" si="0"/>
        <v>0.70348342248041718</v>
      </c>
      <c r="AL25" s="5">
        <f t="shared" si="0"/>
        <v>0.13308675452523744</v>
      </c>
      <c r="AM25" s="5">
        <f t="shared" si="0"/>
        <v>-1.0497719798136416</v>
      </c>
      <c r="AN25" s="5">
        <f t="shared" si="0"/>
        <v>5.1097473766731127E-2</v>
      </c>
      <c r="AO25" s="5">
        <f t="shared" ref="AO25:AS75" si="14">K25-Z25</f>
        <v>-1.4677907602711429</v>
      </c>
      <c r="AP25" s="5">
        <f t="shared" si="14"/>
        <v>-1.4215595544905426</v>
      </c>
      <c r="AQ25" s="5">
        <f t="shared" si="14"/>
        <v>-1.8330796643383707</v>
      </c>
      <c r="AR25" s="5">
        <f t="shared" si="14"/>
        <v>-1.4625829007311495</v>
      </c>
      <c r="AS25" s="5">
        <f t="shared" si="14"/>
        <v>-0.96108513552413655</v>
      </c>
      <c r="AV25" s="2">
        <f t="shared" si="1"/>
        <v>90.338564501513133</v>
      </c>
      <c r="AW25" s="2">
        <f t="shared" si="2"/>
        <v>92.872067173285728</v>
      </c>
      <c r="AX25" s="2">
        <f t="shared" si="3"/>
        <v>94.312475714000598</v>
      </c>
      <c r="AY25" s="2">
        <f t="shared" si="4"/>
        <v>93.649311476655697</v>
      </c>
      <c r="AZ25" s="2">
        <f t="shared" si="5"/>
        <v>92.202516577264461</v>
      </c>
      <c r="BA25" s="2">
        <f t="shared" si="6"/>
        <v>92.44491324528164</v>
      </c>
      <c r="BB25" s="2">
        <f t="shared" si="7"/>
        <v>93.69077197957094</v>
      </c>
      <c r="BC25" s="2">
        <f t="shared" si="8"/>
        <v>93.589902526148151</v>
      </c>
      <c r="BD25" s="2">
        <f t="shared" si="9"/>
        <v>90.889790759817032</v>
      </c>
      <c r="BE25" s="2">
        <f t="shared" si="10"/>
        <v>87.546559553784462</v>
      </c>
      <c r="BF25" s="2">
        <f t="shared" si="11"/>
        <v>80.302079662824951</v>
      </c>
      <c r="BG25" s="2">
        <f t="shared" si="12"/>
        <v>70.556582890167093</v>
      </c>
      <c r="BH25" s="2">
        <f t="shared" si="13"/>
        <v>61.086085133502515</v>
      </c>
      <c r="BK25" s="2">
        <f>IF(OR($B25&lt;C$229, AND($B25&gt;C$230, $B25&lt;C$231)), C25, "")</f>
        <v>89.590999999999994</v>
      </c>
      <c r="BL25" s="2">
        <f>IF(OR($B25&lt;D$229, AND($B25&gt;D$230, $B25&lt;D$231)), D25, "")</f>
        <v>91.968999999999994</v>
      </c>
      <c r="BM25" s="2">
        <f>IF(OR($B25&lt;E$229, AND($B25&gt;E$230, $B25&lt;E$231)), E25, "")</f>
        <v>93.656000000000006</v>
      </c>
      <c r="BN25" s="2">
        <f>IF(OR($B25&lt;F$229, AND($B25&gt;F$230, $B25&lt;F$231)), F25, "")</f>
        <v>91.328000000000003</v>
      </c>
      <c r="BO25" s="2">
        <f>IF(OR($B25&lt;G$229, AND($B25&gt;G$230, $B25&lt;G$231)), G25, "")</f>
        <v>92.906000000000006</v>
      </c>
      <c r="BP25" s="2">
        <f>IF(OR($B25&lt;H$229, AND($B25&gt;H$230, $B25&lt;H$231)), H25, "")</f>
        <v>92.578000000000003</v>
      </c>
      <c r="BQ25" s="2">
        <f>IF(OR($B25&lt;I$229, AND($B25&gt;I$230, $B25&lt;I$231)), I25, "")</f>
        <v>92.641000000000005</v>
      </c>
      <c r="BR25" s="2">
        <f>IF(OR($B25&lt;J$229, AND($B25&gt;J$230, $B25&lt;J$231)), J25, "")</f>
        <v>93.641000000000005</v>
      </c>
      <c r="BS25" s="2">
        <f>IF(OR($B25&lt;K$229, AND($B25&gt;K$230, $B25&lt;K$231)), K25, "")</f>
        <v>89.421999999999997</v>
      </c>
      <c r="BT25" s="2">
        <f>IF(OR($B25&lt;L$229, AND($B25&gt;L$230, $B25&lt;L$231)), L25, "")</f>
        <v>86.125</v>
      </c>
      <c r="BU25" s="2">
        <f>IF(OR($B25&lt;M$229, AND($B25&gt;M$230, $B25&lt;M$231)), M25, "")</f>
        <v>78.468999999999994</v>
      </c>
      <c r="BV25" s="2">
        <f>IF(OR($B25&lt;N$229, AND($B25&gt;N$230, $B25&lt;N$231)), N25, "")</f>
        <v>69.093999999999994</v>
      </c>
      <c r="BW25" s="2">
        <f>IF(OR($B25&lt;O$229, AND($B25&gt;O$230, $B25&lt;O$231)), O25, "")</f>
        <v>60.125</v>
      </c>
      <c r="BZ25" s="2" t="str">
        <f>IF(OR(AND($B25&gt;C$230, $B25&lt;C$231), $B25&gt;C$232), C25, "")</f>
        <v/>
      </c>
      <c r="CA25" s="2" t="str">
        <f>IF(OR(AND($B25&gt;D$230, $B25&lt;D$231), $B25&gt;D$232), D25, "")</f>
        <v/>
      </c>
      <c r="CB25" s="2" t="str">
        <f>IF(OR(AND($B25&gt;E$230, $B25&lt;E$231), $B25&gt;E$232), E25, "")</f>
        <v/>
      </c>
      <c r="CC25" s="2" t="str">
        <f>IF(OR(AND($B25&gt;F$230, $B25&lt;F$231), $B25&gt;F$232), F25, "")</f>
        <v/>
      </c>
      <c r="CD25" s="2" t="str">
        <f>IF(OR(AND($B25&gt;G$230, $B25&lt;G$231), $B25&gt;G$232), G25, "")</f>
        <v/>
      </c>
      <c r="CE25" s="2" t="str">
        <f>IF(OR(AND($B25&gt;H$230, $B25&lt;H$231), $B25&gt;H$232), H25, "")</f>
        <v/>
      </c>
      <c r="CF25" s="2" t="str">
        <f>IF(OR(AND($B25&gt;I$230, $B25&lt;I$231), $B25&gt;I$232), I25, "")</f>
        <v/>
      </c>
      <c r="CG25" s="2" t="str">
        <f>IF(OR(AND($B25&gt;J$230, $B25&lt;J$231), $B25&gt;J$232), J25, "")</f>
        <v/>
      </c>
      <c r="CH25" s="2" t="str">
        <f>IF(OR(AND($B25&gt;K$230, $B25&lt;K$231), $B25&gt;K$232), K25, "")</f>
        <v/>
      </c>
      <c r="CI25" s="2" t="str">
        <f>IF(OR(AND($B25&gt;L$230, $B25&lt;L$231), $B25&gt;L$232), L25, "")</f>
        <v/>
      </c>
      <c r="CJ25" s="2" t="str">
        <f>IF(OR(AND($B25&gt;M$230, $B25&lt;M$231), $B25&gt;M$232), M25, "")</f>
        <v/>
      </c>
      <c r="CK25" s="2" t="str">
        <f>IF(OR(AND($B25&gt;N$230, $B25&lt;N$231), $B25&gt;N$232), N25, "")</f>
        <v/>
      </c>
      <c r="CL25" s="2" t="str">
        <f>IF(OR(AND($B25&gt;O$230, $B25&lt;O$231), $B25&gt;O$232), O25, "")</f>
        <v/>
      </c>
      <c r="CO25" s="2">
        <f>BK$207*$B25+BK$209</f>
        <v>90.334825806429848</v>
      </c>
      <c r="CP25" s="2">
        <f>BL$207*$B25+BL$209</f>
        <v>92.869737578309184</v>
      </c>
      <c r="CQ25" s="2">
        <f>BM$207*$B25+BM$209</f>
        <v>94.310761517291311</v>
      </c>
      <c r="CR25" s="2">
        <f>BN$207*$B25+BN$209</f>
        <v>93.646841829551391</v>
      </c>
      <c r="CS25" s="2">
        <f>BO$207*$B25+BO$209</f>
        <v>92.200918650359824</v>
      </c>
      <c r="CT25" s="2">
        <f>BP$207*$B25+BP$209</f>
        <v>92.443067641586353</v>
      </c>
      <c r="CU25" s="2">
        <f>BQ$207*$B25+BQ$209</f>
        <v>93.687194354225483</v>
      </c>
      <c r="CV25" s="2">
        <f>BR$207*$B25+BR$209</f>
        <v>93.585973642559651</v>
      </c>
      <c r="CW25" s="2">
        <f>BS$207*$B25+BS$209</f>
        <v>90.885291307164593</v>
      </c>
      <c r="CX25" s="2">
        <f>BT$207*$B25+BT$209</f>
        <v>87.543335296097325</v>
      </c>
      <c r="CY25" s="2">
        <f>BU$207*$B25+BU$209</f>
        <v>80.298361849951917</v>
      </c>
      <c r="CZ25" s="2">
        <f>BV$207*$B25+BV$209</f>
        <v>70.55357246045466</v>
      </c>
      <c r="DA25" s="2">
        <f>BW$207*$B25+BW$209</f>
        <v>61.084190993789676</v>
      </c>
      <c r="DD25" s="2">
        <f>BZ$207*$B25+BZ$209</f>
        <v>96.835642890666534</v>
      </c>
      <c r="DE25" s="2">
        <f>CA$207*$B25+CA$209</f>
        <v>97.601956868940022</v>
      </c>
      <c r="DF25" s="2">
        <f>CB$207*$B25+CB$209</f>
        <v>97.519357850609751</v>
      </c>
      <c r="DG25" s="2">
        <f>CC$207*$B25+CC$209</f>
        <v>97.632957454321811</v>
      </c>
      <c r="DH25" s="2">
        <f>CD$207*$B25+CD$209</f>
        <v>95.040543390248828</v>
      </c>
      <c r="DI25" s="2">
        <f>CE$207*$B25+CE$209</f>
        <v>95.625634764215022</v>
      </c>
      <c r="DJ25" s="2">
        <f>CF$207*$B25+CF$209</f>
        <v>100.0153023770896</v>
      </c>
      <c r="DK25" s="2">
        <f>CG$207*$B25+CG$209</f>
        <v>101.16811313964541</v>
      </c>
      <c r="DL25" s="2">
        <f>CH$207*$B25+CH$209</f>
        <v>99.064415722998888</v>
      </c>
      <c r="DM25" s="2">
        <f>CI$207*$B25+CI$209</f>
        <v>93.603864132412937</v>
      </c>
      <c r="DN25" s="2">
        <f>CJ$207*$B25+CJ$209</f>
        <v>87.47650611225356</v>
      </c>
      <c r="DO25" s="2">
        <f>CK$207*$B25+CK$209</f>
        <v>76.947583625782457</v>
      </c>
      <c r="DP25" s="2">
        <f>CL$207*$B25+CL$209</f>
        <v>66.024266758202884</v>
      </c>
      <c r="DS25" s="2">
        <f>POWER(10,($B25-C$227)/C$228)/(1+POWER(10,($B25-C$227)/C$228))</f>
        <v>5.7511156441502113E-4</v>
      </c>
      <c r="DT25" s="2">
        <f>POWER(10,($B25-D$227)/D$228)/(1+POWER(10,($B25-D$227)/D$228))</f>
        <v>4.9228381727012358E-4</v>
      </c>
      <c r="DU25" s="2">
        <f>POWER(10,($B25-E$227)/E$228)/(1+POWER(10,($B25-E$227)/E$228))</f>
        <v>5.3425128349435691E-4</v>
      </c>
      <c r="DV25" s="2">
        <f>POWER(10,($B25-F$227)/F$228)/(1+POWER(10,($B25-F$227)/F$228))</f>
        <v>6.1956233506285251E-4</v>
      </c>
      <c r="DW25" s="2">
        <f>POWER(10,($B25-G$227)/G$228)/(1+POWER(10,($B25-G$227)/G$228))</f>
        <v>5.6272467350746618E-4</v>
      </c>
      <c r="DX25" s="2">
        <f>POWER(10,($B25-H$227)/H$228)/(1+POWER(10,($B25-H$227)/H$228))</f>
        <v>5.7991037554999886E-4</v>
      </c>
      <c r="DY25" s="2">
        <f>POWER(10,($B25-I$227)/I$228)/(1+POWER(10,($B25-I$227)/I$228))</f>
        <v>5.6535465774873342E-4</v>
      </c>
      <c r="DZ25" s="2">
        <f>POWER(10,($B25-J$227)/J$228)/(1+POWER(10,($B25-J$227)/J$228))</f>
        <v>5.1817611506783945E-4</v>
      </c>
      <c r="EA25" s="2">
        <f>POWER(10,($B25-K$227)/K$228)/(1+POWER(10,($B25-K$227)/K$228))</f>
        <v>5.5011422050568455E-4</v>
      </c>
      <c r="EB25" s="2">
        <f>POWER(10,($B25-L$227)/L$228)/(1+POWER(10,($B25-L$227)/L$228))</f>
        <v>5.3200929724544468E-4</v>
      </c>
      <c r="EC25" s="2">
        <f>POWER(10,($B25-M$227)/M$228)/(1+POWER(10,($B25-M$227)/M$228))</f>
        <v>5.1793510093590294E-4</v>
      </c>
      <c r="ED25" s="2">
        <f>POWER(10,($B25-N$227)/N$228)/(1+POWER(10,($B25-N$227)/N$228))</f>
        <v>4.7082021513481469E-4</v>
      </c>
      <c r="EE25" s="2">
        <f>POWER(10,($B25-O$227)/O$228)/(1+POWER(10,($B25-O$227)/O$228))</f>
        <v>3.8342321113305644E-4</v>
      </c>
    </row>
    <row r="26" spans="2:135" x14ac:dyDescent="0.25">
      <c r="B26" s="2">
        <v>20</v>
      </c>
      <c r="C26">
        <v>89.120999999999995</v>
      </c>
      <c r="D26">
        <v>91.938000000000002</v>
      </c>
      <c r="E26">
        <v>94.188000000000002</v>
      </c>
      <c r="F26">
        <v>93.188000000000002</v>
      </c>
      <c r="G26">
        <v>92.141000000000005</v>
      </c>
      <c r="H26">
        <v>92.046999999999997</v>
      </c>
      <c r="I26">
        <v>93.188000000000002</v>
      </c>
      <c r="J26">
        <v>92.468999999999994</v>
      </c>
      <c r="K26">
        <v>90.593999999999994</v>
      </c>
      <c r="L26">
        <v>86.233999999999995</v>
      </c>
      <c r="M26">
        <v>80</v>
      </c>
      <c r="N26">
        <v>70.811999999999998</v>
      </c>
      <c r="O26">
        <v>60.656199999999998</v>
      </c>
      <c r="R26" s="5">
        <f>AV26+(C$209*_xlfn.NORM.DIST($B26,C$214*C$215+C$213,C$219*C$214,FALSE))+(C$211*_xlfn.NORM.DIST($B26,C$214*C$216+C$213,C$220*C$214,FALSE))+(C$210*_xlfn.NORM.DIST($B26,C$214*C$217+C$213,C$221*C$214,FALSE))+(C$212*_xlfn.NORM.DIST($B26,C$214*C$218+C$213,C$222*C$214,FALSE))</f>
        <v>90.352802684636629</v>
      </c>
      <c r="S26" s="5">
        <f>AW26+(D$209*_xlfn.NORM.DIST($B26,D$214*D$215+D$213,D$219*D$214,FALSE))+(D$211*_xlfn.NORM.DIST($B26,D$214*D$216+D$213,D$220*D$214,FALSE))+(D$210*_xlfn.NORM.DIST($B26,D$214*D$217+D$213,D$221*D$214,FALSE))+(D$212*_xlfn.NORM.DIST($B26,D$214*D$218+D$213,D$222*D$214,FALSE))</f>
        <v>92.87907592336245</v>
      </c>
      <c r="T26" s="5">
        <f>AX26+(E$209*_xlfn.NORM.DIST($B26,E$214*E$215+E$213,E$219*E$214,FALSE))+(E$211*_xlfn.NORM.DIST($B26,E$214*E$216+E$213,E$220*E$214,FALSE))+(E$210*_xlfn.NORM.DIST($B26,E$214*E$217+E$213,E$221*E$214,FALSE))+(E$212*_xlfn.NORM.DIST($B26,E$214*E$218+E$213,E$222*E$214,FALSE))</f>
        <v>94.308663969926613</v>
      </c>
      <c r="U26" s="5">
        <f>AY26+(F$209*_xlfn.NORM.DIST($B26,F$214*F$215+F$213,F$219*F$214,FALSE))+(F$211*_xlfn.NORM.DIST($B26,F$214*F$216+F$213,F$220*F$214,FALSE))+(F$210*_xlfn.NORM.DIST($B26,F$214*F$217+F$213,F$221*F$214,FALSE))+(F$212*_xlfn.NORM.DIST($B26,F$214*F$218+F$213,F$222*F$214,FALSE))</f>
        <v>93.655309712658422</v>
      </c>
      <c r="V26" s="5">
        <f>AZ26+(G$209*_xlfn.NORM.DIST($B26,G$214*G$215+G$213,G$219*G$214,FALSE))+(G$211*_xlfn.NORM.DIST($B26,G$214*G$216+G$213,G$220*G$214,FALSE))+(G$210*_xlfn.NORM.DIST($B26,G$214*G$217+G$213,G$221*G$214,FALSE))+(G$212*_xlfn.NORM.DIST($B26,G$214*G$218+G$213,G$222*G$214,FALSE))</f>
        <v>92.216353763041681</v>
      </c>
      <c r="W26" s="5">
        <f>BA26+(H$209*_xlfn.NORM.DIST($B26,H$214*H$215+H$213,H$219*H$214,FALSE))+(H$211*_xlfn.NORM.DIST($B26,H$214*H$216+H$213,H$220*H$214,FALSE))+(H$210*_xlfn.NORM.DIST($B26,H$214*H$217+H$213,H$221*H$214,FALSE))+(H$212*_xlfn.NORM.DIST($B26,H$214*H$218+H$213,H$222*H$214,FALSE))</f>
        <v>92.477897227200501</v>
      </c>
      <c r="X26" s="5">
        <f>BB26+(I$209*_xlfn.NORM.DIST($B26,I$214*I$215+I$213,I$219*I$214,FALSE))+(I$211*_xlfn.NORM.DIST($B26,I$214*I$216+I$213,I$220*I$214,FALSE))+(I$210*_xlfn.NORM.DIST($B26,I$214*I$217+I$213,I$221*I$214,FALSE))+(I$212*_xlfn.NORM.DIST($B26,I$214*I$218+I$213,I$222*I$214,FALSE))</f>
        <v>93.739728566475478</v>
      </c>
      <c r="Y26" s="5">
        <f>BC26+(J$209*_xlfn.NORM.DIST($B26,J$214*J$215+J$213,J$219*J$214,FALSE))+(J$211*_xlfn.NORM.DIST($B26,J$214*J$216+J$213,J$220*J$214,FALSE))+(J$210*_xlfn.NORM.DIST($B26,J$214*J$217+J$213,J$221*J$214,FALSE))+(J$212*_xlfn.NORM.DIST($B26,J$214*J$218+J$213,J$222*J$214,FALSE))</f>
        <v>93.641821151835146</v>
      </c>
      <c r="Z26" s="5">
        <f>BD26+(K$209*_xlfn.NORM.DIST($B26,K$214*K$215+K$213,K$219*K$214,FALSE))+(K$211*_xlfn.NORM.DIST($B26,K$214*K$216+K$213,K$220*K$214,FALSE))+(K$210*_xlfn.NORM.DIST($B26,K$214*K$217+K$213,K$221*K$214,FALSE))+(K$212*_xlfn.NORM.DIST($B26,K$214*K$218+K$213,K$222*K$214,FALSE))</f>
        <v>90.941022290666794</v>
      </c>
      <c r="AA26" s="5">
        <f>BE26+(L$209*_xlfn.NORM.DIST($B26,L$214*L$215+L$213,L$219*L$214,FALSE))+(L$211*_xlfn.NORM.DIST($B26,L$214*L$216+L$213,L$220*L$214,FALSE))+(L$210*_xlfn.NORM.DIST($B26,L$214*L$217+L$213,L$221*L$214,FALSE))+(L$212*_xlfn.NORM.DIST($B26,L$214*L$218+L$213,L$222*L$214,FALSE))</f>
        <v>87.57867833479439</v>
      </c>
      <c r="AB26" s="5">
        <f>BF26+(M$209*_xlfn.NORM.DIST($B26,M$214*M$215+M$213,M$219*M$214,FALSE))+(M$211*_xlfn.NORM.DIST($B26,M$214*M$216+M$213,M$220*M$214,FALSE))+(M$210*_xlfn.NORM.DIST($B26,M$214*M$217+M$213,M$221*M$214,FALSE))+(M$212*_xlfn.NORM.DIST($B26,M$214*M$218+M$213,M$222*M$214,FALSE))</f>
        <v>80.345824938518177</v>
      </c>
      <c r="AC26" s="5">
        <f>BG26+(N$209*_xlfn.NORM.DIST($B26,N$214*N$215+N$213,N$219*N$214,FALSE))+(N$211*_xlfn.NORM.DIST($B26,N$214*N$216+N$213,N$220*N$214,FALSE))+(N$210*_xlfn.NORM.DIST($B26,N$214*N$217+N$213,N$221*N$214,FALSE))+(N$212*_xlfn.NORM.DIST($B26,N$214*N$218+N$213,N$222*N$214,FALSE))</f>
        <v>70.601970239414655</v>
      </c>
      <c r="AD26" s="5">
        <f>BH26+(O$209*_xlfn.NORM.DIST($B26,O$214*O$215+O$213,O$219*O$214,FALSE))+(O$211*_xlfn.NORM.DIST($B26,O$214*O$216+O$213,O$220*O$214,FALSE))+(O$210*_xlfn.NORM.DIST($B26,O$214*O$217+O$213,O$221*O$214,FALSE))+(O$212*_xlfn.NORM.DIST($B26,O$214*O$218+O$213,O$222*O$214,FALSE))</f>
        <v>61.119703600231354</v>
      </c>
      <c r="AE26" s="5"/>
      <c r="AG26" s="5">
        <f t="shared" ref="AG26:AN57" si="15">C26-R26</f>
        <v>-1.2318026846366337</v>
      </c>
      <c r="AH26" s="5">
        <f t="shared" si="15"/>
        <v>-0.9410759233624475</v>
      </c>
      <c r="AI26" s="5">
        <f t="shared" si="15"/>
        <v>-0.12066396992661055</v>
      </c>
      <c r="AJ26" s="5">
        <f t="shared" si="15"/>
        <v>-0.46730971265841958</v>
      </c>
      <c r="AK26" s="5">
        <f t="shared" si="15"/>
        <v>-7.5353763041675847E-2</v>
      </c>
      <c r="AL26" s="5">
        <f t="shared" si="15"/>
        <v>-0.43089722720050361</v>
      </c>
      <c r="AM26" s="5">
        <f t="shared" si="15"/>
        <v>-0.55172856647547519</v>
      </c>
      <c r="AN26" s="5">
        <f t="shared" si="15"/>
        <v>-1.1728211518351515</v>
      </c>
      <c r="AO26" s="5">
        <f t="shared" si="14"/>
        <v>-0.3470222906667999</v>
      </c>
      <c r="AP26" s="5">
        <f t="shared" si="14"/>
        <v>-1.3446783347943949</v>
      </c>
      <c r="AQ26" s="5">
        <f t="shared" si="14"/>
        <v>-0.34582493851817731</v>
      </c>
      <c r="AR26" s="5">
        <f t="shared" si="14"/>
        <v>0.21002976058534273</v>
      </c>
      <c r="AS26" s="5">
        <f t="shared" si="14"/>
        <v>-0.46350360023135551</v>
      </c>
      <c r="AV26" s="2">
        <f t="shared" si="1"/>
        <v>90.352802486006709</v>
      </c>
      <c r="AW26" s="2">
        <f t="shared" si="2"/>
        <v>92.879075923017595</v>
      </c>
      <c r="AX26" s="2">
        <f t="shared" si="3"/>
        <v>94.30866396983501</v>
      </c>
      <c r="AY26" s="2">
        <f t="shared" si="4"/>
        <v>93.655309709380674</v>
      </c>
      <c r="AZ26" s="2">
        <f t="shared" si="5"/>
        <v>92.216353761941889</v>
      </c>
      <c r="BA26" s="2">
        <f t="shared" si="6"/>
        <v>92.477897226356333</v>
      </c>
      <c r="BB26" s="2">
        <f t="shared" si="7"/>
        <v>93.739728565424912</v>
      </c>
      <c r="BC26" s="2">
        <f t="shared" si="8"/>
        <v>93.641821151457052</v>
      </c>
      <c r="BD26" s="2">
        <f t="shared" si="9"/>
        <v>90.941022288750943</v>
      </c>
      <c r="BE26" s="2">
        <f t="shared" si="10"/>
        <v>87.578678331879132</v>
      </c>
      <c r="BF26" s="2">
        <f t="shared" si="11"/>
        <v>80.345824932452786</v>
      </c>
      <c r="BG26" s="2">
        <f t="shared" si="12"/>
        <v>70.601970201399865</v>
      </c>
      <c r="BH26" s="2">
        <f t="shared" si="13"/>
        <v>61.119703592773917</v>
      </c>
      <c r="BK26" s="2">
        <f>IF(OR($B26&lt;C$229, AND($B26&gt;C$230, $B26&lt;C$231)), C26, "")</f>
        <v>89.120999999999995</v>
      </c>
      <c r="BL26" s="2">
        <f>IF(OR($B26&lt;D$229, AND($B26&gt;D$230, $B26&lt;D$231)), D26, "")</f>
        <v>91.938000000000002</v>
      </c>
      <c r="BM26" s="2">
        <f>IF(OR($B26&lt;E$229, AND($B26&gt;E$230, $B26&lt;E$231)), E26, "")</f>
        <v>94.188000000000002</v>
      </c>
      <c r="BN26" s="2">
        <f>IF(OR($B26&lt;F$229, AND($B26&gt;F$230, $B26&lt;F$231)), F26, "")</f>
        <v>93.188000000000002</v>
      </c>
      <c r="BO26" s="2">
        <f>IF(OR($B26&lt;G$229, AND($B26&gt;G$230, $B26&lt;G$231)), G26, "")</f>
        <v>92.141000000000005</v>
      </c>
      <c r="BP26" s="2">
        <f>IF(OR($B26&lt;H$229, AND($B26&gt;H$230, $B26&lt;H$231)), H26, "")</f>
        <v>92.046999999999997</v>
      </c>
      <c r="BQ26" s="2">
        <f>IF(OR($B26&lt;I$229, AND($B26&gt;I$230, $B26&lt;I$231)), I26, "")</f>
        <v>93.188000000000002</v>
      </c>
      <c r="BR26" s="2">
        <f>IF(OR($B26&lt;J$229, AND($B26&gt;J$230, $B26&lt;J$231)), J26, "")</f>
        <v>92.468999999999994</v>
      </c>
      <c r="BS26" s="2">
        <f>IF(OR($B26&lt;K$229, AND($B26&gt;K$230, $B26&lt;K$231)), K26, "")</f>
        <v>90.593999999999994</v>
      </c>
      <c r="BT26" s="2">
        <f>IF(OR($B26&lt;L$229, AND($B26&gt;L$230, $B26&lt;L$231)), L26, "")</f>
        <v>86.233999999999995</v>
      </c>
      <c r="BU26" s="2">
        <f>IF(OR($B26&lt;M$229, AND($B26&gt;M$230, $B26&lt;M$231)), M26, "")</f>
        <v>80</v>
      </c>
      <c r="BV26" s="2">
        <f>IF(OR($B26&lt;N$229, AND($B26&gt;N$230, $B26&lt;N$231)), N26, "")</f>
        <v>70.811999999999998</v>
      </c>
      <c r="BW26" s="2">
        <f>IF(OR($B26&lt;O$229, AND($B26&gt;O$230, $B26&lt;O$231)), O26, "")</f>
        <v>60.656199999999998</v>
      </c>
      <c r="BZ26" s="2" t="str">
        <f>IF(OR(AND($B26&gt;C$230, $B26&lt;C$231), $B26&gt;C$232), C26, "")</f>
        <v/>
      </c>
      <c r="CA26" s="2" t="str">
        <f>IF(OR(AND($B26&gt;D$230, $B26&lt;D$231), $B26&gt;D$232), D26, "")</f>
        <v/>
      </c>
      <c r="CB26" s="2" t="str">
        <f>IF(OR(AND($B26&gt;E$230, $B26&lt;E$231), $B26&gt;E$232), E26, "")</f>
        <v/>
      </c>
      <c r="CC26" s="2" t="str">
        <f>IF(OR(AND($B26&gt;F$230, $B26&lt;F$231), $B26&gt;F$232), F26, "")</f>
        <v/>
      </c>
      <c r="CD26" s="2" t="str">
        <f>IF(OR(AND($B26&gt;G$230, $B26&lt;G$231), $B26&gt;G$232), G26, "")</f>
        <v/>
      </c>
      <c r="CE26" s="2" t="str">
        <f>IF(OR(AND($B26&gt;H$230, $B26&lt;H$231), $B26&gt;H$232), H26, "")</f>
        <v/>
      </c>
      <c r="CF26" s="2" t="str">
        <f>IF(OR(AND($B26&gt;I$230, $B26&lt;I$231), $B26&gt;I$232), I26, "")</f>
        <v/>
      </c>
      <c r="CG26" s="2" t="str">
        <f>IF(OR(AND($B26&gt;J$230, $B26&lt;J$231), $B26&gt;J$232), J26, "")</f>
        <v/>
      </c>
      <c r="CH26" s="2" t="str">
        <f>IF(OR(AND($B26&gt;K$230, $B26&lt;K$231), $B26&gt;K$232), K26, "")</f>
        <v/>
      </c>
      <c r="CI26" s="2" t="str">
        <f>IF(OR(AND($B26&gt;L$230, $B26&lt;L$231), $B26&gt;L$232), L26, "")</f>
        <v/>
      </c>
      <c r="CJ26" s="2" t="str">
        <f>IF(OR(AND($B26&gt;M$230, $B26&lt;M$231), $B26&gt;M$232), M26, "")</f>
        <v/>
      </c>
      <c r="CK26" s="2" t="str">
        <f>IF(OR(AND($B26&gt;N$230, $B26&lt;N$231), $B26&gt;N$232), N26, "")</f>
        <v/>
      </c>
      <c r="CL26" s="2" t="str">
        <f>IF(OR(AND($B26&gt;O$230, $B26&lt;O$231), $B26&gt;O$232), O26, "")</f>
        <v/>
      </c>
      <c r="CO26" s="2">
        <f>BK$207*$B26+BK$209</f>
        <v>90.348761485961205</v>
      </c>
      <c r="CP26" s="2">
        <f>BL$207*$B26+BL$209</f>
        <v>92.876559246530164</v>
      </c>
      <c r="CQ26" s="2">
        <f>BM$207*$B26+BM$209</f>
        <v>94.306812295126747</v>
      </c>
      <c r="CR26" s="2">
        <f>BN$207*$B26+BN$209</f>
        <v>93.652642409945301</v>
      </c>
      <c r="CS26" s="2">
        <f>BO$207*$B26+BO$209</f>
        <v>92.214629009408853</v>
      </c>
      <c r="CT26" s="2">
        <f>BP$207*$B26+BP$209</f>
        <v>92.475905838911103</v>
      </c>
      <c r="CU26" s="2">
        <f>BQ$207*$B26+BQ$209</f>
        <v>93.735860845896212</v>
      </c>
      <c r="CV26" s="2">
        <f>BR$207*$B26+BR$209</f>
        <v>93.637574192148151</v>
      </c>
      <c r="CW26" s="2">
        <f>BS$207*$B26+BS$209</f>
        <v>90.936158097494001</v>
      </c>
      <c r="CX26" s="2">
        <f>BT$207*$B26+BT$209</f>
        <v>87.575194504616846</v>
      </c>
      <c r="CY26" s="2">
        <f>BU$207*$B26+BU$209</f>
        <v>80.341805073501362</v>
      </c>
      <c r="CZ26" s="2">
        <f>BV$207*$B26+BV$209</f>
        <v>70.598713192567388</v>
      </c>
      <c r="DA26" s="2">
        <f>BW$207*$B26+BW$209</f>
        <v>61.117653871843309</v>
      </c>
      <c r="DD26" s="2">
        <f>BZ$207*$B26+BZ$209</f>
        <v>96.757327337296388</v>
      </c>
      <c r="DE26" s="2">
        <f>CA$207*$B26+CA$209</f>
        <v>97.539205400282626</v>
      </c>
      <c r="DF26" s="2">
        <f>CB$207*$B26+CB$209</f>
        <v>97.467936098105397</v>
      </c>
      <c r="DG26" s="2">
        <f>CC$207*$B26+CC$209</f>
        <v>97.579206802911102</v>
      </c>
      <c r="DH26" s="2">
        <f>CD$207*$B26+CD$209</f>
        <v>95.010096274713547</v>
      </c>
      <c r="DI26" s="2">
        <f>CE$207*$B26+CE$209</f>
        <v>95.607887303928365</v>
      </c>
      <c r="DJ26" s="2">
        <f>CF$207*$B26+CF$209</f>
        <v>99.975474308752453</v>
      </c>
      <c r="DK26" s="2">
        <f>CG$207*$B26+CG$209</f>
        <v>101.1127673682488</v>
      </c>
      <c r="DL26" s="2">
        <f>CH$207*$B26+CH$209</f>
        <v>99.000720750865128</v>
      </c>
      <c r="DM26" s="2">
        <f>CI$207*$B26+CI$209</f>
        <v>93.547742961411473</v>
      </c>
      <c r="DN26" s="2">
        <f>CJ$207*$B26+CJ$209</f>
        <v>87.420564797409753</v>
      </c>
      <c r="DO26" s="2">
        <f>CK$207*$B26+CK$209</f>
        <v>76.908047821688513</v>
      </c>
      <c r="DP26" s="2">
        <f>CL$207*$B26+CL$209</f>
        <v>65.99330251203736</v>
      </c>
      <c r="DS26" s="2">
        <f>POWER(10,($B26-C$227)/C$228)/(1+POWER(10,($B26-C$227)/C$228))</f>
        <v>6.3056230352346926E-4</v>
      </c>
      <c r="DT26" s="2">
        <f>POWER(10,($B26-D$227)/D$228)/(1+POWER(10,($B26-D$227)/D$228))</f>
        <v>5.3975283657624058E-4</v>
      </c>
      <c r="DU26" s="2">
        <f>POWER(10,($B26-E$227)/E$228)/(1+POWER(10,($B26-E$227)/E$228))</f>
        <v>5.8576469119206713E-4</v>
      </c>
      <c r="DV26" s="2">
        <f>POWER(10,($B26-F$227)/F$228)/(1+POWER(10,($B26-F$227)/F$228))</f>
        <v>6.7929598713541151E-4</v>
      </c>
      <c r="DW26" s="2">
        <f>POWER(10,($B26-G$227)/G$228)/(1+POWER(10,($B26-G$227)/G$228))</f>
        <v>6.1698183858062503E-4</v>
      </c>
      <c r="DX26" s="2">
        <f>POWER(10,($B26-H$227)/H$228)/(1+POWER(10,($B26-H$227)/H$228))</f>
        <v>6.358235090045979E-4</v>
      </c>
      <c r="DY26" s="2">
        <f>POWER(10,($B26-I$227)/I$228)/(1+POWER(10,($B26-I$227)/I$228))</f>
        <v>6.1986524513311405E-4</v>
      </c>
      <c r="DZ26" s="2">
        <f>POWER(10,($B26-J$227)/J$228)/(1+POWER(10,($B26-J$227)/J$228))</f>
        <v>5.6814040906282004E-4</v>
      </c>
      <c r="EA26" s="2">
        <f>POWER(10,($B26-K$227)/K$228)/(1+POWER(10,($B26-K$227)/K$228))</f>
        <v>6.031562362420166E-4</v>
      </c>
      <c r="EB26" s="2">
        <f>POWER(10,($B26-L$227)/L$228)/(1+POWER(10,($B26-L$227)/L$228))</f>
        <v>5.8330665502097129E-4</v>
      </c>
      <c r="EC26" s="2">
        <f>POWER(10,($B26-M$227)/M$228)/(1+POWER(10,($B26-M$227)/M$228))</f>
        <v>5.6787616873687878E-4</v>
      </c>
      <c r="ED26" s="2">
        <f>POWER(10,($B26-N$227)/N$228)/(1+POWER(10,($B26-N$227)/N$228))</f>
        <v>5.1622065145122908E-4</v>
      </c>
      <c r="EE26" s="2">
        <f>POWER(10,($B26-O$227)/O$228)/(1+POWER(10,($B26-O$227)/O$228))</f>
        <v>4.2039963948764205E-4</v>
      </c>
    </row>
    <row r="27" spans="2:135" x14ac:dyDescent="0.25">
      <c r="B27" s="2">
        <v>21</v>
      </c>
      <c r="C27">
        <v>88.954999999999998</v>
      </c>
      <c r="D27">
        <v>92.421999999999997</v>
      </c>
      <c r="E27">
        <v>93.311999999999998</v>
      </c>
      <c r="F27">
        <v>94.203000000000003</v>
      </c>
      <c r="G27">
        <v>91.593999999999994</v>
      </c>
      <c r="H27">
        <v>92.281000000000006</v>
      </c>
      <c r="I27">
        <v>94.531000000000006</v>
      </c>
      <c r="J27">
        <v>93.233999999999995</v>
      </c>
      <c r="K27">
        <v>90.828000000000003</v>
      </c>
      <c r="L27">
        <v>86.671999999999997</v>
      </c>
      <c r="M27">
        <v>79.608999999999995</v>
      </c>
      <c r="N27">
        <v>70.608999999999995</v>
      </c>
      <c r="O27">
        <v>60.328099999999999</v>
      </c>
      <c r="R27" s="5">
        <f>AV27+(C$209*_xlfn.NORM.DIST($B27,C$214*C$215+C$213,C$219*C$214,FALSE))+(C$211*_xlfn.NORM.DIST($B27,C$214*C$216+C$213,C$220*C$214,FALSE))+(C$210*_xlfn.NORM.DIST($B27,C$214*C$217+C$213,C$221*C$214,FALSE))+(C$212*_xlfn.NORM.DIST($B27,C$214*C$218+C$213,C$222*C$214,FALSE))</f>
        <v>90.367064665822099</v>
      </c>
      <c r="S27" s="5">
        <f>AW27+(D$209*_xlfn.NORM.DIST($B27,D$214*D$215+D$213,D$219*D$214,FALSE))+(D$211*_xlfn.NORM.DIST($B27,D$214*D$216+D$213,D$220*D$214,FALSE))+(D$210*_xlfn.NORM.DIST($B27,D$214*D$217+D$213,D$221*D$214,FALSE))+(D$212*_xlfn.NORM.DIST($B27,D$214*D$218+D$213,D$222*D$214,FALSE))</f>
        <v>92.886099080291004</v>
      </c>
      <c r="T27" s="5">
        <f>AX27+(E$209*_xlfn.NORM.DIST($B27,E$214*E$215+E$213,E$219*E$214,FALSE))+(E$211*_xlfn.NORM.DIST($B27,E$214*E$216+E$213,E$220*E$214,FALSE))+(E$210*_xlfn.NORM.DIST($B27,E$214*E$217+E$213,E$221*E$214,FALSE))+(E$212*_xlfn.NORM.DIST($B27,E$214*E$218+E$213,E$222*E$214,FALSE))</f>
        <v>94.304862790735427</v>
      </c>
      <c r="U27" s="5">
        <f>AY27+(F$209*_xlfn.NORM.DIST($B27,F$214*F$215+F$213,F$219*F$214,FALSE))+(F$211*_xlfn.NORM.DIST($B27,F$214*F$216+F$213,F$220*F$214,FALSE))+(F$210*_xlfn.NORM.DIST($B27,F$214*F$217+F$213,F$221*F$214,FALSE))+(F$212*_xlfn.NORM.DIST($B27,F$214*F$218+F$213,F$222*F$214,FALSE))</f>
        <v>93.661323094729255</v>
      </c>
      <c r="V27" s="5">
        <f>AZ27+(G$209*_xlfn.NORM.DIST($B27,G$214*G$215+G$213,G$219*G$214,FALSE))+(G$211*_xlfn.NORM.DIST($B27,G$214*G$216+G$213,G$220*G$214,FALSE))+(G$210*_xlfn.NORM.DIST($B27,G$214*G$217+G$213,G$221*G$214,FALSE))+(G$212*_xlfn.NORM.DIST($B27,G$214*G$218+G$213,G$222*G$214,FALSE))</f>
        <v>92.230200542922617</v>
      </c>
      <c r="W27" s="5">
        <f>BA27+(H$209*_xlfn.NORM.DIST($B27,H$214*H$215+H$213,H$219*H$214,FALSE))+(H$211*_xlfn.NORM.DIST($B27,H$214*H$216+H$213,H$220*H$214,FALSE))+(H$210*_xlfn.NORM.DIST($B27,H$214*H$217+H$213,H$221*H$214,FALSE))+(H$212*_xlfn.NORM.DIST($B27,H$214*H$218+H$213,H$222*H$214,FALSE))</f>
        <v>92.510892154287433</v>
      </c>
      <c r="X27" s="5">
        <f>BB27+(I$209*_xlfn.NORM.DIST($B27,I$214*I$215+I$213,I$219*I$214,FALSE))+(I$211*_xlfn.NORM.DIST($B27,I$214*I$216+I$213,I$220*I$214,FALSE))+(I$210*_xlfn.NORM.DIST($B27,I$214*I$217+I$213,I$221*I$214,FALSE))+(I$212*_xlfn.NORM.DIST($B27,I$214*I$218+I$213,I$222*I$214,FALSE))</f>
        <v>93.788707815072911</v>
      </c>
      <c r="Y27" s="5">
        <f>BC27+(J$209*_xlfn.NORM.DIST($B27,J$214*J$215+J$213,J$219*J$214,FALSE))+(J$211*_xlfn.NORM.DIST($B27,J$214*J$216+J$213,J$220*J$214,FALSE))+(J$210*_xlfn.NORM.DIST($B27,J$214*J$217+J$213,J$221*J$214,FALSE))+(J$212*_xlfn.NORM.DIST($B27,J$214*J$218+J$213,J$222*J$214,FALSE))</f>
        <v>93.693764567456029</v>
      </c>
      <c r="Z27" s="5">
        <f>BD27+(K$209*_xlfn.NORM.DIST($B27,K$214*K$215+K$213,K$219*K$214,FALSE))+(K$211*_xlfn.NORM.DIST($B27,K$214*K$216+K$213,K$220*K$214,FALSE))+(K$210*_xlfn.NORM.DIST($B27,K$214*K$217+K$213,K$221*K$214,FALSE))+(K$212*_xlfn.NORM.DIST($B27,K$214*K$218+K$213,K$222*K$214,FALSE))</f>
        <v>90.992282304151928</v>
      </c>
      <c r="AA27" s="5">
        <f>BE27+(L$209*_xlfn.NORM.DIST($B27,L$214*L$215+L$213,L$219*L$214,FALSE))+(L$211*_xlfn.NORM.DIST($B27,L$214*L$216+L$213,L$220*L$214,FALSE))+(L$210*_xlfn.NORM.DIST($B27,L$214*L$217+L$213,L$221*L$214,FALSE))+(L$212*_xlfn.NORM.DIST($B27,L$214*L$218+L$213,L$222*L$214,FALSE))</f>
        <v>87.610817182783023</v>
      </c>
      <c r="AB27" s="5">
        <f>BF27+(M$209*_xlfn.NORM.DIST($B27,M$214*M$215+M$213,M$219*M$214,FALSE))+(M$211*_xlfn.NORM.DIST($B27,M$214*M$216+M$213,M$220*M$214,FALSE))+(M$210*_xlfn.NORM.DIST($B27,M$214*M$217+M$213,M$221*M$214,FALSE))+(M$212*_xlfn.NORM.DIST($B27,M$214*M$218+M$213,M$222*M$214,FALSE))</f>
        <v>80.389593886867701</v>
      </c>
      <c r="AC27" s="5">
        <f>BG27+(N$209*_xlfn.NORM.DIST($B27,N$214*N$215+N$213,N$219*N$214,FALSE))+(N$211*_xlfn.NORM.DIST($B27,N$214*N$216+N$213,N$220*N$214,FALSE))+(N$210*_xlfn.NORM.DIST($B27,N$214*N$217+N$213,N$221*N$214,FALSE))+(N$212*_xlfn.NORM.DIST($B27,N$214*N$218+N$213,N$222*N$214,FALSE))</f>
        <v>70.647377191241389</v>
      </c>
      <c r="AD27" s="5">
        <f>BH27+(O$209*_xlfn.NORM.DIST($B27,O$214*O$215+O$213,O$219*O$214,FALSE))+(O$211*_xlfn.NORM.DIST($B27,O$214*O$216+O$213,O$220*O$214,FALSE))+(O$210*_xlfn.NORM.DIST($B27,O$214*O$217+O$213,O$221*O$214,FALSE))+(O$212*_xlfn.NORM.DIST($B27,O$214*O$218+O$213,O$222*O$214,FALSE))</f>
        <v>61.153334462536733</v>
      </c>
      <c r="AE27" s="5"/>
      <c r="AG27" s="5">
        <f t="shared" si="15"/>
        <v>-1.4120646658221006</v>
      </c>
      <c r="AH27" s="5">
        <f t="shared" si="15"/>
        <v>-0.46409908029100677</v>
      </c>
      <c r="AI27" s="5">
        <f t="shared" si="15"/>
        <v>-0.99286279073542971</v>
      </c>
      <c r="AJ27" s="5">
        <f t="shared" si="15"/>
        <v>0.54167690527074797</v>
      </c>
      <c r="AK27" s="5">
        <f t="shared" si="15"/>
        <v>-0.63620054292262296</v>
      </c>
      <c r="AL27" s="5">
        <f t="shared" si="15"/>
        <v>-0.22989215428742682</v>
      </c>
      <c r="AM27" s="5">
        <f t="shared" si="15"/>
        <v>0.74229218492709492</v>
      </c>
      <c r="AN27" s="5">
        <f t="shared" si="15"/>
        <v>-0.459764567456034</v>
      </c>
      <c r="AO27" s="5">
        <f t="shared" si="14"/>
        <v>-0.16428230415192502</v>
      </c>
      <c r="AP27" s="5">
        <f t="shared" si="14"/>
        <v>-0.93881718278302628</v>
      </c>
      <c r="AQ27" s="5">
        <f t="shared" si="14"/>
        <v>-0.78059388686770603</v>
      </c>
      <c r="AR27" s="5">
        <f t="shared" si="14"/>
        <v>-3.8377191241394826E-2</v>
      </c>
      <c r="AS27" s="5">
        <f t="shared" si="14"/>
        <v>-0.82523446253673427</v>
      </c>
      <c r="AV27" s="2">
        <f t="shared" si="1"/>
        <v>90.367063985974241</v>
      </c>
      <c r="AW27" s="2">
        <f t="shared" si="2"/>
        <v>92.88609907882369</v>
      </c>
      <c r="AX27" s="2">
        <f t="shared" si="3"/>
        <v>94.304862790323185</v>
      </c>
      <c r="AY27" s="2">
        <f t="shared" si="4"/>
        <v>93.661323081522568</v>
      </c>
      <c r="AZ27" s="2">
        <f t="shared" si="5"/>
        <v>92.230200538370866</v>
      </c>
      <c r="BA27" s="2">
        <f t="shared" si="6"/>
        <v>92.510892150745946</v>
      </c>
      <c r="BB27" s="2">
        <f t="shared" si="7"/>
        <v>93.788707810707251</v>
      </c>
      <c r="BC27" s="2">
        <f t="shared" si="8"/>
        <v>93.693764565843438</v>
      </c>
      <c r="BD27" s="2">
        <f t="shared" si="9"/>
        <v>90.992282296388652</v>
      </c>
      <c r="BE27" s="2">
        <f t="shared" si="10"/>
        <v>87.610817171217207</v>
      </c>
      <c r="BF27" s="2">
        <f t="shared" si="11"/>
        <v>80.389593863501148</v>
      </c>
      <c r="BG27" s="2">
        <f t="shared" si="12"/>
        <v>70.64737705937317</v>
      </c>
      <c r="BH27" s="2">
        <f t="shared" si="13"/>
        <v>61.153334435992285</v>
      </c>
      <c r="BK27" s="2">
        <f>IF(OR($B27&lt;C$229, AND($B27&gt;C$230, $B27&lt;C$231)), C27, "")</f>
        <v>88.954999999999998</v>
      </c>
      <c r="BL27" s="2">
        <f>IF(OR($B27&lt;D$229, AND($B27&gt;D$230, $B27&lt;D$231)), D27, "")</f>
        <v>92.421999999999997</v>
      </c>
      <c r="BM27" s="2">
        <f>IF(OR($B27&lt;E$229, AND($B27&gt;E$230, $B27&lt;E$231)), E27, "")</f>
        <v>93.311999999999998</v>
      </c>
      <c r="BN27" s="2">
        <f>IF(OR($B27&lt;F$229, AND($B27&gt;F$230, $B27&lt;F$231)), F27, "")</f>
        <v>94.203000000000003</v>
      </c>
      <c r="BO27" s="2">
        <f>IF(OR($B27&lt;G$229, AND($B27&gt;G$230, $B27&lt;G$231)), G27, "")</f>
        <v>91.593999999999994</v>
      </c>
      <c r="BP27" s="2">
        <f>IF(OR($B27&lt;H$229, AND($B27&gt;H$230, $B27&lt;H$231)), H27, "")</f>
        <v>92.281000000000006</v>
      </c>
      <c r="BQ27" s="2">
        <f>IF(OR($B27&lt;I$229, AND($B27&gt;I$230, $B27&lt;I$231)), I27, "")</f>
        <v>94.531000000000006</v>
      </c>
      <c r="BR27" s="2">
        <f>IF(OR($B27&lt;J$229, AND($B27&gt;J$230, $B27&lt;J$231)), J27, "")</f>
        <v>93.233999999999995</v>
      </c>
      <c r="BS27" s="2">
        <f>IF(OR($B27&lt;K$229, AND($B27&gt;K$230, $B27&lt;K$231)), K27, "")</f>
        <v>90.828000000000003</v>
      </c>
      <c r="BT27" s="2">
        <f>IF(OR($B27&lt;L$229, AND($B27&gt;L$230, $B27&lt;L$231)), L27, "")</f>
        <v>86.671999999999997</v>
      </c>
      <c r="BU27" s="2">
        <f>IF(OR($B27&lt;M$229, AND($B27&gt;M$230, $B27&lt;M$231)), M27, "")</f>
        <v>79.608999999999995</v>
      </c>
      <c r="BV27" s="2">
        <f>IF(OR($B27&lt;N$229, AND($B27&gt;N$230, $B27&lt;N$231)), N27, "")</f>
        <v>70.608999999999995</v>
      </c>
      <c r="BW27" s="2">
        <f>IF(OR($B27&lt;O$229, AND($B27&gt;O$230, $B27&lt;O$231)), O27, "")</f>
        <v>60.328099999999999</v>
      </c>
      <c r="BZ27" s="2" t="str">
        <f>IF(OR(AND($B27&gt;C$230, $B27&lt;C$231), $B27&gt;C$232), C27, "")</f>
        <v/>
      </c>
      <c r="CA27" s="2" t="str">
        <f>IF(OR(AND($B27&gt;D$230, $B27&lt;D$231), $B27&gt;D$232), D27, "")</f>
        <v/>
      </c>
      <c r="CB27" s="2" t="str">
        <f>IF(OR(AND($B27&gt;E$230, $B27&lt;E$231), $B27&gt;E$232), E27, "")</f>
        <v/>
      </c>
      <c r="CC27" s="2" t="str">
        <f>IF(OR(AND($B27&gt;F$230, $B27&lt;F$231), $B27&gt;F$232), F27, "")</f>
        <v/>
      </c>
      <c r="CD27" s="2" t="str">
        <f>IF(OR(AND($B27&gt;G$230, $B27&lt;G$231), $B27&gt;G$232), G27, "")</f>
        <v/>
      </c>
      <c r="CE27" s="2" t="str">
        <f>IF(OR(AND($B27&gt;H$230, $B27&lt;H$231), $B27&gt;H$232), H27, "")</f>
        <v/>
      </c>
      <c r="CF27" s="2" t="str">
        <f>IF(OR(AND($B27&gt;I$230, $B27&lt;I$231), $B27&gt;I$232), I27, "")</f>
        <v/>
      </c>
      <c r="CG27" s="2" t="str">
        <f>IF(OR(AND($B27&gt;J$230, $B27&lt;J$231), $B27&gt;J$232), J27, "")</f>
        <v/>
      </c>
      <c r="CH27" s="2" t="str">
        <f>IF(OR(AND($B27&gt;K$230, $B27&lt;K$231), $B27&gt;K$232), K27, "")</f>
        <v/>
      </c>
      <c r="CI27" s="2" t="str">
        <f>IF(OR(AND($B27&gt;L$230, $B27&lt;L$231), $B27&gt;L$232), L27, "")</f>
        <v/>
      </c>
      <c r="CJ27" s="2" t="str">
        <f>IF(OR(AND($B27&gt;M$230, $B27&lt;M$231), $B27&gt;M$232), M27, "")</f>
        <v/>
      </c>
      <c r="CK27" s="2" t="str">
        <f>IF(OR(AND($B27&gt;N$230, $B27&lt;N$231), $B27&gt;N$232), N27, "")</f>
        <v/>
      </c>
      <c r="CL27" s="2" t="str">
        <f>IF(OR(AND($B27&gt;O$230, $B27&lt;O$231), $B27&gt;O$232), O27, "")</f>
        <v/>
      </c>
      <c r="CO27" s="2">
        <f>BK$207*$B27+BK$209</f>
        <v>90.362697165492563</v>
      </c>
      <c r="CP27" s="2">
        <f>BL$207*$B27+BL$209</f>
        <v>92.883380914751129</v>
      </c>
      <c r="CQ27" s="2">
        <f>BM$207*$B27+BM$209</f>
        <v>94.302863072962197</v>
      </c>
      <c r="CR27" s="2">
        <f>BN$207*$B27+BN$209</f>
        <v>93.658442990339225</v>
      </c>
      <c r="CS27" s="2">
        <f>BO$207*$B27+BO$209</f>
        <v>92.228339368457895</v>
      </c>
      <c r="CT27" s="2">
        <f>BP$207*$B27+BP$209</f>
        <v>92.508744036235839</v>
      </c>
      <c r="CU27" s="2">
        <f>BQ$207*$B27+BQ$209</f>
        <v>93.784527337566942</v>
      </c>
      <c r="CV27" s="2">
        <f>BR$207*$B27+BR$209</f>
        <v>93.68917474173665</v>
      </c>
      <c r="CW27" s="2">
        <f>BS$207*$B27+BS$209</f>
        <v>90.987024887823395</v>
      </c>
      <c r="CX27" s="2">
        <f>BT$207*$B27+BT$209</f>
        <v>87.607053713136381</v>
      </c>
      <c r="CY27" s="2">
        <f>BU$207*$B27+BU$209</f>
        <v>80.385248297050822</v>
      </c>
      <c r="CZ27" s="2">
        <f>BV$207*$B27+BV$209</f>
        <v>70.643853924680101</v>
      </c>
      <c r="DA27" s="2">
        <f>BW$207*$B27+BW$209</f>
        <v>61.151116749896943</v>
      </c>
      <c r="DD27" s="2">
        <f>BZ$207*$B27+BZ$209</f>
        <v>96.679011783926256</v>
      </c>
      <c r="DE27" s="2">
        <f>CA$207*$B27+CA$209</f>
        <v>97.47645393162523</v>
      </c>
      <c r="DF27" s="2">
        <f>CB$207*$B27+CB$209</f>
        <v>97.416514345601044</v>
      </c>
      <c r="DG27" s="2">
        <f>CC$207*$B27+CC$209</f>
        <v>97.525456151500393</v>
      </c>
      <c r="DH27" s="2">
        <f>CD$207*$B27+CD$209</f>
        <v>94.97964915917828</v>
      </c>
      <c r="DI27" s="2">
        <f>CE$207*$B27+CE$209</f>
        <v>95.590139843641708</v>
      </c>
      <c r="DJ27" s="2">
        <f>CF$207*$B27+CF$209</f>
        <v>99.935646240415323</v>
      </c>
      <c r="DK27" s="2">
        <f>CG$207*$B27+CG$209</f>
        <v>101.05742159685219</v>
      </c>
      <c r="DL27" s="2">
        <f>CH$207*$B27+CH$209</f>
        <v>98.937025778731353</v>
      </c>
      <c r="DM27" s="2">
        <f>CI$207*$B27+CI$209</f>
        <v>93.491621790410008</v>
      </c>
      <c r="DN27" s="2">
        <f>CJ$207*$B27+CJ$209</f>
        <v>87.364623482565932</v>
      </c>
      <c r="DO27" s="2">
        <f>CK$207*$B27+CK$209</f>
        <v>76.868512017594568</v>
      </c>
      <c r="DP27" s="2">
        <f>CL$207*$B27+CL$209</f>
        <v>65.962338265871836</v>
      </c>
      <c r="DS27" s="2">
        <f>POWER(10,($B27-C$227)/C$228)/(1+POWER(10,($B27-C$227)/C$228))</f>
        <v>6.9135575814067822E-4</v>
      </c>
      <c r="DT27" s="2">
        <f>POWER(10,($B27-D$227)/D$228)/(1+POWER(10,($B27-D$227)/D$228))</f>
        <v>5.9179639918168782E-4</v>
      </c>
      <c r="DU27" s="2">
        <f>POWER(10,($B27-E$227)/E$228)/(1+POWER(10,($B27-E$227)/E$228))</f>
        <v>6.4224191661075376E-4</v>
      </c>
      <c r="DV27" s="2">
        <f>POWER(10,($B27-F$227)/F$228)/(1+POWER(10,($B27-F$227)/F$228))</f>
        <v>7.4478442749721272E-4</v>
      </c>
      <c r="DW27" s="2">
        <f>POWER(10,($B27-G$227)/G$228)/(1+POWER(10,($B27-G$227)/G$228))</f>
        <v>6.7646686653030999E-4</v>
      </c>
      <c r="DX27" s="2">
        <f>POWER(10,($B27-H$227)/H$228)/(1+POWER(10,($B27-H$227)/H$228))</f>
        <v>6.9712385047708428E-4</v>
      </c>
      <c r="DY27" s="2">
        <f>POWER(10,($B27-I$227)/I$228)/(1+POWER(10,($B27-I$227)/I$228))</f>
        <v>6.7962808171054105E-4</v>
      </c>
      <c r="DZ27" s="2">
        <f>POWER(10,($B27-J$227)/J$228)/(1+POWER(10,($B27-J$227)/J$228))</f>
        <v>6.2291942670191435E-4</v>
      </c>
      <c r="EA27" s="2">
        <f>POWER(10,($B27-K$227)/K$228)/(1+POWER(10,($B27-K$227)/K$228))</f>
        <v>6.6130917938320556E-4</v>
      </c>
      <c r="EB27" s="2">
        <f>POWER(10,($B27-L$227)/L$228)/(1+POWER(10,($B27-L$227)/L$228))</f>
        <v>6.3954703750751659E-4</v>
      </c>
      <c r="EC27" s="2">
        <f>POWER(10,($B27-M$227)/M$228)/(1+POWER(10,($B27-M$227)/M$228))</f>
        <v>6.2262972469842798E-4</v>
      </c>
      <c r="ED27" s="2">
        <f>POWER(10,($B27-N$227)/N$228)/(1+POWER(10,($B27-N$227)/N$228))</f>
        <v>5.6599649980433565E-4</v>
      </c>
      <c r="EE27" s="2">
        <f>POWER(10,($B27-O$227)/O$228)/(1+POWER(10,($B27-O$227)/O$228))</f>
        <v>4.60940342901429E-4</v>
      </c>
    </row>
    <row r="28" spans="2:135" x14ac:dyDescent="0.25">
      <c r="B28" s="2">
        <v>22</v>
      </c>
      <c r="C28">
        <v>89.061000000000007</v>
      </c>
      <c r="D28">
        <v>91.75</v>
      </c>
      <c r="E28">
        <v>94.406000000000006</v>
      </c>
      <c r="F28">
        <v>93.468999999999994</v>
      </c>
      <c r="G28">
        <v>92.281000000000006</v>
      </c>
      <c r="H28">
        <v>90.858999999999995</v>
      </c>
      <c r="I28">
        <v>94.391000000000005</v>
      </c>
      <c r="J28">
        <v>94.061999999999998</v>
      </c>
      <c r="K28">
        <v>90.266000000000005</v>
      </c>
      <c r="L28">
        <v>87.671999999999997</v>
      </c>
      <c r="M28">
        <v>80.811999999999998</v>
      </c>
      <c r="N28">
        <v>70.188000000000002</v>
      </c>
      <c r="O28">
        <v>60.765599999999999</v>
      </c>
      <c r="R28" s="5">
        <f>AV28+(C$209*_xlfn.NORM.DIST($B28,C$214*C$215+C$213,C$219*C$214,FALSE))+(C$211*_xlfn.NORM.DIST($B28,C$214*C$216+C$213,C$220*C$214,FALSE))+(C$210*_xlfn.NORM.DIST($B28,C$214*C$217+C$213,C$221*C$214,FALSE))+(C$212*_xlfn.NORM.DIST($B28,C$214*C$218+C$213,C$222*C$214,FALSE))</f>
        <v>90.381352961273805</v>
      </c>
      <c r="S28" s="5">
        <f>AW28+(D$209*_xlfn.NORM.DIST($B28,D$214*D$215+D$213,D$219*D$214,FALSE))+(D$211*_xlfn.NORM.DIST($B28,D$214*D$216+D$213,D$220*D$214,FALSE))+(D$210*_xlfn.NORM.DIST($B28,D$214*D$217+D$213,D$221*D$214,FALSE))+(D$212*_xlfn.NORM.DIST($B28,D$214*D$218+D$213,D$222*D$214,FALSE))</f>
        <v>92.893137683585849</v>
      </c>
      <c r="T28" s="5">
        <f>AX28+(E$209*_xlfn.NORM.DIST($B28,E$214*E$215+E$213,E$219*E$214,FALSE))+(E$211*_xlfn.NORM.DIST($B28,E$214*E$216+E$213,E$220*E$214,FALSE))+(E$210*_xlfn.NORM.DIST($B28,E$214*E$217+E$213,E$221*E$214,FALSE))+(E$212*_xlfn.NORM.DIST($B28,E$214*E$218+E$213,E$222*E$214,FALSE))</f>
        <v>94.301072934922374</v>
      </c>
      <c r="U28" s="5">
        <f>AY28+(F$209*_xlfn.NORM.DIST($B28,F$214*F$215+F$213,F$219*F$214,FALSE))+(F$211*_xlfn.NORM.DIST($B28,F$214*F$216+F$213,F$220*F$214,FALSE))+(F$210*_xlfn.NORM.DIST($B28,F$214*F$217+F$213,F$221*F$214,FALSE))+(F$212*_xlfn.NORM.DIST($B28,F$214*F$218+F$213,F$222*F$214,FALSE))</f>
        <v>93.667352723680452</v>
      </c>
      <c r="V28" s="5">
        <f>AZ28+(G$209*_xlfn.NORM.DIST($B28,G$214*G$215+G$213,G$219*G$214,FALSE))+(G$211*_xlfn.NORM.DIST($B28,G$214*G$216+G$213,G$220*G$214,FALSE))+(G$210*_xlfn.NORM.DIST($B28,G$214*G$217+G$213,G$221*G$214,FALSE))+(G$212*_xlfn.NORM.DIST($B28,G$214*G$218+G$213,G$222*G$214,FALSE))</f>
        <v>92.244057593806559</v>
      </c>
      <c r="W28" s="5">
        <f>BA28+(H$209*_xlfn.NORM.DIST($B28,H$214*H$215+H$213,H$219*H$214,FALSE))+(H$211*_xlfn.NORM.DIST($B28,H$214*H$216+H$213,H$220*H$214,FALSE))+(H$210*_xlfn.NORM.DIST($B28,H$214*H$217+H$213,H$221*H$214,FALSE))+(H$212*_xlfn.NORM.DIST($B28,H$214*H$218+H$213,H$222*H$214,FALSE))</f>
        <v>92.543898786018687</v>
      </c>
      <c r="X28" s="5">
        <f>BB28+(I$209*_xlfn.NORM.DIST($B28,I$214*I$215+I$213,I$219*I$214,FALSE))+(I$211*_xlfn.NORM.DIST($B28,I$214*I$216+I$213,I$220*I$214,FALSE))+(I$210*_xlfn.NORM.DIST($B28,I$214*I$217+I$213,I$221*I$214,FALSE))+(I$212*_xlfn.NORM.DIST($B28,I$214*I$218+I$213,I$222*I$214,FALSE))</f>
        <v>93.837711402175501</v>
      </c>
      <c r="Y28" s="5">
        <f>BC28+(J$209*_xlfn.NORM.DIST($B28,J$214*J$215+J$213,J$219*J$214,FALSE))+(J$211*_xlfn.NORM.DIST($B28,J$214*J$216+J$213,J$220*J$214,FALSE))+(J$210*_xlfn.NORM.DIST($B28,J$214*J$217+J$213,J$221*J$214,FALSE))+(J$212*_xlfn.NORM.DIST($B28,J$214*J$218+J$213,J$222*J$214,FALSE))</f>
        <v>93.745734595725409</v>
      </c>
      <c r="Z28" s="5">
        <f>BD28+(K$209*_xlfn.NORM.DIST($B28,K$214*K$215+K$213,K$219*K$214,FALSE))+(K$211*_xlfn.NORM.DIST($B28,K$214*K$216+K$213,K$220*K$214,FALSE))+(K$210*_xlfn.NORM.DIST($B28,K$214*K$217+K$213,K$221*K$214,FALSE))+(K$212*_xlfn.NORM.DIST($B28,K$214*K$218+K$213,K$222*K$214,FALSE))</f>
        <v>91.043572909750679</v>
      </c>
      <c r="AA28" s="5">
        <f>BE28+(L$209*_xlfn.NORM.DIST($B28,L$214*L$215+L$213,L$219*L$214,FALSE))+(L$211*_xlfn.NORM.DIST($B28,L$214*L$216+L$213,L$220*L$214,FALSE))+(L$210*_xlfn.NORM.DIST($B28,L$214*L$217+L$213,L$221*L$214,FALSE))+(L$212*_xlfn.NORM.DIST($B28,L$214*L$218+L$213,L$222*L$214,FALSE))</f>
        <v>87.642977568492952</v>
      </c>
      <c r="AB28" s="5">
        <f>BF28+(M$209*_xlfn.NORM.DIST($B28,M$214*M$215+M$213,M$219*M$214,FALSE))+(M$211*_xlfn.NORM.DIST($B28,M$214*M$216+M$213,M$220*M$214,FALSE))+(M$210*_xlfn.NORM.DIST($B28,M$214*M$217+M$213,M$221*M$214,FALSE))+(M$212*_xlfn.NORM.DIST($B28,M$214*M$218+M$213,M$222*M$214,FALSE))</f>
        <v>80.433388294045201</v>
      </c>
      <c r="AC28" s="5">
        <f>BG28+(N$209*_xlfn.NORM.DIST($B28,N$214*N$215+N$213,N$219*N$214,FALSE))+(N$211*_xlfn.NORM.DIST($B28,N$214*N$216+N$213,N$220*N$214,FALSE))+(N$210*_xlfn.NORM.DIST($B28,N$214*N$217+N$213,N$221*N$214,FALSE))+(N$212*_xlfn.NORM.DIST($B28,N$214*N$218+N$213,N$222*N$214,FALSE))</f>
        <v>70.692805379556674</v>
      </c>
      <c r="AD28" s="5">
        <f>BH28+(O$209*_xlfn.NORM.DIST($B28,O$214*O$215+O$213,O$219*O$214,FALSE))+(O$211*_xlfn.NORM.DIST($B28,O$214*O$216+O$213,O$220*O$214,FALSE))+(O$210*_xlfn.NORM.DIST($B28,O$214*O$217+O$213,O$221*O$214,FALSE))+(O$212*_xlfn.NORM.DIST($B28,O$214*O$218+O$213,O$222*O$214,FALSE))</f>
        <v>61.186978694706497</v>
      </c>
      <c r="AE28" s="5"/>
      <c r="AG28" s="5">
        <f t="shared" si="15"/>
        <v>-1.3203529612737981</v>
      </c>
      <c r="AH28" s="5">
        <f t="shared" si="15"/>
        <v>-1.1431376835858487</v>
      </c>
      <c r="AI28" s="5">
        <f t="shared" si="15"/>
        <v>0.10492706507763216</v>
      </c>
      <c r="AJ28" s="5">
        <f t="shared" si="15"/>
        <v>-0.19835272368045764</v>
      </c>
      <c r="AK28" s="5">
        <f t="shared" si="15"/>
        <v>3.6942406193446686E-2</v>
      </c>
      <c r="AL28" s="5">
        <f t="shared" si="15"/>
        <v>-1.6848987860186924</v>
      </c>
      <c r="AM28" s="5">
        <f t="shared" si="15"/>
        <v>0.55328859782450479</v>
      </c>
      <c r="AN28" s="5">
        <f t="shared" si="15"/>
        <v>0.31626540427458849</v>
      </c>
      <c r="AO28" s="5">
        <f t="shared" si="14"/>
        <v>-0.77757290975067406</v>
      </c>
      <c r="AP28" s="5">
        <f t="shared" si="14"/>
        <v>2.9022431507044644E-2</v>
      </c>
      <c r="AQ28" s="5">
        <f t="shared" si="14"/>
        <v>0.37861170595479621</v>
      </c>
      <c r="AR28" s="5">
        <f t="shared" si="14"/>
        <v>-0.5048053795566716</v>
      </c>
      <c r="AS28" s="5">
        <f t="shared" si="14"/>
        <v>-0.42137869470649747</v>
      </c>
      <c r="AV28" s="2">
        <f t="shared" si="1"/>
        <v>90.381350722134485</v>
      </c>
      <c r="AW28" s="2">
        <f t="shared" si="2"/>
        <v>92.893137677589266</v>
      </c>
      <c r="AX28" s="2">
        <f t="shared" si="3"/>
        <v>94.301072933142621</v>
      </c>
      <c r="AY28" s="2">
        <f t="shared" si="4"/>
        <v>93.667352672601524</v>
      </c>
      <c r="AZ28" s="2">
        <f t="shared" si="5"/>
        <v>92.244057575719737</v>
      </c>
      <c r="BA28" s="2">
        <f t="shared" si="6"/>
        <v>92.543898771759018</v>
      </c>
      <c r="BB28" s="2">
        <f t="shared" si="7"/>
        <v>93.837711384759032</v>
      </c>
      <c r="BC28" s="2">
        <f t="shared" si="8"/>
        <v>93.745734589121582</v>
      </c>
      <c r="BD28" s="2">
        <f t="shared" si="9"/>
        <v>91.043572879536129</v>
      </c>
      <c r="BE28" s="2">
        <f t="shared" si="10"/>
        <v>87.642977524401346</v>
      </c>
      <c r="BF28" s="2">
        <f t="shared" si="11"/>
        <v>80.433388207515904</v>
      </c>
      <c r="BG28" s="2">
        <f t="shared" si="12"/>
        <v>70.692804938603132</v>
      </c>
      <c r="BH28" s="2">
        <f t="shared" si="13"/>
        <v>61.186978603536332</v>
      </c>
      <c r="BK28" s="2">
        <f>IF(OR($B28&lt;C$229, AND($B28&gt;C$230, $B28&lt;C$231)), C28, "")</f>
        <v>89.061000000000007</v>
      </c>
      <c r="BL28" s="2">
        <f>IF(OR($B28&lt;D$229, AND($B28&gt;D$230, $B28&lt;D$231)), D28, "")</f>
        <v>91.75</v>
      </c>
      <c r="BM28" s="2">
        <f>IF(OR($B28&lt;E$229, AND($B28&gt;E$230, $B28&lt;E$231)), E28, "")</f>
        <v>94.406000000000006</v>
      </c>
      <c r="BN28" s="2">
        <f>IF(OR($B28&lt;F$229, AND($B28&gt;F$230, $B28&lt;F$231)), F28, "")</f>
        <v>93.468999999999994</v>
      </c>
      <c r="BO28" s="2">
        <f>IF(OR($B28&lt;G$229, AND($B28&gt;G$230, $B28&lt;G$231)), G28, "")</f>
        <v>92.281000000000006</v>
      </c>
      <c r="BP28" s="2">
        <f>IF(OR($B28&lt;H$229, AND($B28&gt;H$230, $B28&lt;H$231)), H28, "")</f>
        <v>90.858999999999995</v>
      </c>
      <c r="BQ28" s="2">
        <f>IF(OR($B28&lt;I$229, AND($B28&gt;I$230, $B28&lt;I$231)), I28, "")</f>
        <v>94.391000000000005</v>
      </c>
      <c r="BR28" s="2">
        <f>IF(OR($B28&lt;J$229, AND($B28&gt;J$230, $B28&lt;J$231)), J28, "")</f>
        <v>94.061999999999998</v>
      </c>
      <c r="BS28" s="2">
        <f>IF(OR($B28&lt;K$229, AND($B28&gt;K$230, $B28&lt;K$231)), K28, "")</f>
        <v>90.266000000000005</v>
      </c>
      <c r="BT28" s="2">
        <f>IF(OR($B28&lt;L$229, AND($B28&gt;L$230, $B28&lt;L$231)), L28, "")</f>
        <v>87.671999999999997</v>
      </c>
      <c r="BU28" s="2">
        <f>IF(OR($B28&lt;M$229, AND($B28&gt;M$230, $B28&lt;M$231)), M28, "")</f>
        <v>80.811999999999998</v>
      </c>
      <c r="BV28" s="2">
        <f>IF(OR($B28&lt;N$229, AND($B28&gt;N$230, $B28&lt;N$231)), N28, "")</f>
        <v>70.188000000000002</v>
      </c>
      <c r="BW28" s="2">
        <f>IF(OR($B28&lt;O$229, AND($B28&gt;O$230, $B28&lt;O$231)), O28, "")</f>
        <v>60.765599999999999</v>
      </c>
      <c r="BZ28" s="2" t="str">
        <f>IF(OR(AND($B28&gt;C$230, $B28&lt;C$231), $B28&gt;C$232), C28, "")</f>
        <v/>
      </c>
      <c r="CA28" s="2" t="str">
        <f>IF(OR(AND($B28&gt;D$230, $B28&lt;D$231), $B28&gt;D$232), D28, "")</f>
        <v/>
      </c>
      <c r="CB28" s="2" t="str">
        <f>IF(OR(AND($B28&gt;E$230, $B28&lt;E$231), $B28&gt;E$232), E28, "")</f>
        <v/>
      </c>
      <c r="CC28" s="2" t="str">
        <f>IF(OR(AND($B28&gt;F$230, $B28&lt;F$231), $B28&gt;F$232), F28, "")</f>
        <v/>
      </c>
      <c r="CD28" s="2" t="str">
        <f>IF(OR(AND($B28&gt;G$230, $B28&lt;G$231), $B28&gt;G$232), G28, "")</f>
        <v/>
      </c>
      <c r="CE28" s="2" t="str">
        <f>IF(OR(AND($B28&gt;H$230, $B28&lt;H$231), $B28&gt;H$232), H28, "")</f>
        <v/>
      </c>
      <c r="CF28" s="2" t="str">
        <f>IF(OR(AND($B28&gt;I$230, $B28&lt;I$231), $B28&gt;I$232), I28, "")</f>
        <v/>
      </c>
      <c r="CG28" s="2" t="str">
        <f>IF(OR(AND($B28&gt;J$230, $B28&lt;J$231), $B28&gt;J$232), J28, "")</f>
        <v/>
      </c>
      <c r="CH28" s="2" t="str">
        <f>IF(OR(AND($B28&gt;K$230, $B28&lt;K$231), $B28&gt;K$232), K28, "")</f>
        <v/>
      </c>
      <c r="CI28" s="2" t="str">
        <f>IF(OR(AND($B28&gt;L$230, $B28&lt;L$231), $B28&gt;L$232), L28, "")</f>
        <v/>
      </c>
      <c r="CJ28" s="2" t="str">
        <f>IF(OR(AND($B28&gt;M$230, $B28&lt;M$231), $B28&gt;M$232), M28, "")</f>
        <v/>
      </c>
      <c r="CK28" s="2" t="str">
        <f>IF(OR(AND($B28&gt;N$230, $B28&lt;N$231), $B28&gt;N$232), N28, "")</f>
        <v/>
      </c>
      <c r="CL28" s="2" t="str">
        <f>IF(OR(AND($B28&gt;O$230, $B28&lt;O$231), $B28&gt;O$232), O28, "")</f>
        <v/>
      </c>
      <c r="CO28" s="2">
        <f>BK$207*$B28+BK$209</f>
        <v>90.376632845023906</v>
      </c>
      <c r="CP28" s="2">
        <f>BL$207*$B28+BL$209</f>
        <v>92.890202582972094</v>
      </c>
      <c r="CQ28" s="2">
        <f>BM$207*$B28+BM$209</f>
        <v>94.298913850797646</v>
      </c>
      <c r="CR28" s="2">
        <f>BN$207*$B28+BN$209</f>
        <v>93.664243570733134</v>
      </c>
      <c r="CS28" s="2">
        <f>BO$207*$B28+BO$209</f>
        <v>92.242049727506924</v>
      </c>
      <c r="CT28" s="2">
        <f>BP$207*$B28+BP$209</f>
        <v>92.541582233560575</v>
      </c>
      <c r="CU28" s="2">
        <f>BQ$207*$B28+BQ$209</f>
        <v>93.833193829237672</v>
      </c>
      <c r="CV28" s="2">
        <f>BR$207*$B28+BR$209</f>
        <v>93.74077529132515</v>
      </c>
      <c r="CW28" s="2">
        <f>BS$207*$B28+BS$209</f>
        <v>91.037891678152789</v>
      </c>
      <c r="CX28" s="2">
        <f>BT$207*$B28+BT$209</f>
        <v>87.638912921655901</v>
      </c>
      <c r="CY28" s="2">
        <f>BU$207*$B28+BU$209</f>
        <v>80.428691520600282</v>
      </c>
      <c r="CZ28" s="2">
        <f>BV$207*$B28+BV$209</f>
        <v>70.688994656792829</v>
      </c>
      <c r="DA28" s="2">
        <f>BW$207*$B28+BW$209</f>
        <v>61.184579627950576</v>
      </c>
      <c r="DD28" s="2">
        <f>BZ$207*$B28+BZ$209</f>
        <v>96.60069623055611</v>
      </c>
      <c r="DE28" s="2">
        <f>CA$207*$B28+CA$209</f>
        <v>97.413702462967848</v>
      </c>
      <c r="DF28" s="2">
        <f>CB$207*$B28+CB$209</f>
        <v>97.365092593096691</v>
      </c>
      <c r="DG28" s="2">
        <f>CC$207*$B28+CC$209</f>
        <v>97.471705500089683</v>
      </c>
      <c r="DH28" s="2">
        <f>CD$207*$B28+CD$209</f>
        <v>94.949202043642998</v>
      </c>
      <c r="DI28" s="2">
        <f>CE$207*$B28+CE$209</f>
        <v>95.572392383355051</v>
      </c>
      <c r="DJ28" s="2">
        <f>CF$207*$B28+CF$209</f>
        <v>99.895818172078179</v>
      </c>
      <c r="DK28" s="2">
        <f>CG$207*$B28+CG$209</f>
        <v>101.00207582545558</v>
      </c>
      <c r="DL28" s="2">
        <f>CH$207*$B28+CH$209</f>
        <v>98.873330806597593</v>
      </c>
      <c r="DM28" s="2">
        <f>CI$207*$B28+CI$209</f>
        <v>93.435500619408558</v>
      </c>
      <c r="DN28" s="2">
        <f>CJ$207*$B28+CJ$209</f>
        <v>87.308682167722125</v>
      </c>
      <c r="DO28" s="2">
        <f>CK$207*$B28+CK$209</f>
        <v>76.828976213500624</v>
      </c>
      <c r="DP28" s="2">
        <f>CL$207*$B28+CL$209</f>
        <v>65.931374019706311</v>
      </c>
      <c r="DS28" s="2">
        <f>POWER(10,($B28-C$227)/C$228)/(1+POWER(10,($B28-C$227)/C$228))</f>
        <v>7.5800595500871118E-4</v>
      </c>
      <c r="DT28" s="2">
        <f>POWER(10,($B28-D$227)/D$228)/(1+POWER(10,($B28-D$227)/D$228))</f>
        <v>6.4885480160248635E-4</v>
      </c>
      <c r="DU28" s="2">
        <f>POWER(10,($B28-E$227)/E$228)/(1+POWER(10,($B28-E$227)/E$228))</f>
        <v>7.0416062677160207E-4</v>
      </c>
      <c r="DV28" s="2">
        <f>POWER(10,($B28-F$227)/F$228)/(1+POWER(10,($B28-F$227)/F$228))</f>
        <v>8.1658120976079091E-4</v>
      </c>
      <c r="DW28" s="2">
        <f>POWER(10,($B28-G$227)/G$228)/(1+POWER(10,($B28-G$227)/G$228))</f>
        <v>7.4168276415511214E-4</v>
      </c>
      <c r="DX28" s="2">
        <f>POWER(10,($B28-H$227)/H$228)/(1+POWER(10,($B28-H$227)/H$228))</f>
        <v>7.6432969534489354E-4</v>
      </c>
      <c r="DY28" s="2">
        <f>POWER(10,($B28-I$227)/I$228)/(1+POWER(10,($B28-I$227)/I$228))</f>
        <v>7.4514851422218193E-4</v>
      </c>
      <c r="DZ28" s="2">
        <f>POWER(10,($B28-J$227)/J$228)/(1+POWER(10,($B28-J$227)/J$228))</f>
        <v>6.8297652371212625E-4</v>
      </c>
      <c r="EA28" s="2">
        <f>POWER(10,($B28-K$227)/K$228)/(1+POWER(10,($B28-K$227)/K$228))</f>
        <v>7.2506483557677171E-4</v>
      </c>
      <c r="EB28" s="2">
        <f>POWER(10,($B28-L$227)/L$228)/(1+POWER(10,($B28-L$227)/L$228))</f>
        <v>7.0120611597360692E-4</v>
      </c>
      <c r="EC28" s="2">
        <f>POWER(10,($B28-M$227)/M$228)/(1+POWER(10,($B28-M$227)/M$228))</f>
        <v>6.8265890995018806E-4</v>
      </c>
      <c r="ED28" s="2">
        <f>POWER(10,($B28-N$227)/N$228)/(1+POWER(10,($B28-N$227)/N$228))</f>
        <v>6.2056893414219312E-4</v>
      </c>
      <c r="EE28" s="2">
        <f>POWER(10,($B28-O$227)/O$228)/(1+POWER(10,($B28-O$227)/O$228))</f>
        <v>5.0538856073474429E-4</v>
      </c>
    </row>
    <row r="29" spans="2:135" x14ac:dyDescent="0.25">
      <c r="B29" s="2">
        <v>23</v>
      </c>
      <c r="C29">
        <v>90.227000000000004</v>
      </c>
      <c r="D29">
        <v>92.641000000000005</v>
      </c>
      <c r="E29">
        <v>93.296999999999997</v>
      </c>
      <c r="F29">
        <v>93.688000000000002</v>
      </c>
      <c r="G29">
        <v>91.968999999999994</v>
      </c>
      <c r="H29">
        <v>93.061999999999998</v>
      </c>
      <c r="I29">
        <v>94.828000000000003</v>
      </c>
      <c r="J29">
        <v>94.468999999999994</v>
      </c>
      <c r="K29">
        <v>91.5</v>
      </c>
      <c r="L29">
        <v>87.281000000000006</v>
      </c>
      <c r="M29">
        <v>80.656000000000006</v>
      </c>
      <c r="N29">
        <v>71.671999999999997</v>
      </c>
      <c r="O29">
        <v>62.234400000000001</v>
      </c>
      <c r="R29" s="5">
        <f>AV29+(C$209*_xlfn.NORM.DIST($B29,C$214*C$215+C$213,C$219*C$214,FALSE))+(C$211*_xlfn.NORM.DIST($B29,C$214*C$216+C$213,C$220*C$214,FALSE))+(C$210*_xlfn.NORM.DIST($B29,C$214*C$217+C$213,C$221*C$214,FALSE))+(C$212*_xlfn.NORM.DIST($B29,C$214*C$218+C$213,C$222*C$214,FALSE))</f>
        <v>90.395671624490575</v>
      </c>
      <c r="S29" s="5">
        <f>AW29+(D$209*_xlfn.NORM.DIST($B29,D$214*D$215+D$213,D$219*D$214,FALSE))+(D$211*_xlfn.NORM.DIST($B29,D$214*D$216+D$213,D$220*D$214,FALSE))+(D$210*_xlfn.NORM.DIST($B29,D$214*D$217+D$213,D$221*D$214,FALSE))+(D$212*_xlfn.NORM.DIST($B29,D$214*D$218+D$213,D$222*D$214,FALSE))</f>
        <v>92.900192845462783</v>
      </c>
      <c r="T29" s="5">
        <f>AX29+(E$209*_xlfn.NORM.DIST($B29,E$214*E$215+E$213,E$219*E$214,FALSE))+(E$211*_xlfn.NORM.DIST($B29,E$214*E$216+E$213,E$220*E$214,FALSE))+(E$210*_xlfn.NORM.DIST($B29,E$214*E$217+E$213,E$221*E$214,FALSE))+(E$212*_xlfn.NORM.DIST($B29,E$214*E$218+E$213,E$222*E$214,FALSE))</f>
        <v>94.297295211001696</v>
      </c>
      <c r="U29" s="5">
        <f>AY29+(F$209*_xlfn.NORM.DIST($B29,F$214*F$215+F$213,F$219*F$214,FALSE))+(F$211*_xlfn.NORM.DIST($B29,F$214*F$216+F$213,F$220*F$214,FALSE))+(F$210*_xlfn.NORM.DIST($B29,F$214*F$217+F$213,F$221*F$214,FALSE))+(F$212*_xlfn.NORM.DIST($B29,F$214*F$218+F$213,F$222*F$214,FALSE))</f>
        <v>93.67339981882003</v>
      </c>
      <c r="V29" s="5">
        <f>AZ29+(G$209*_xlfn.NORM.DIST($B29,G$214*G$215+G$213,G$219*G$214,FALSE))+(G$211*_xlfn.NORM.DIST($B29,G$214*G$216+G$213,G$220*G$214,FALSE))+(G$210*_xlfn.NORM.DIST($B29,G$214*G$217+G$213,G$221*G$214,FALSE))+(G$212*_xlfn.NORM.DIST($B29,G$214*G$218+G$213,G$222*G$214,FALSE))</f>
        <v>92.257925651810567</v>
      </c>
      <c r="W29" s="5">
        <f>BA29+(H$209*_xlfn.NORM.DIST($B29,H$214*H$215+H$213,H$219*H$214,FALSE))+(H$211*_xlfn.NORM.DIST($B29,H$214*H$216+H$213,H$220*H$214,FALSE))+(H$210*_xlfn.NORM.DIST($B29,H$214*H$217+H$213,H$221*H$214,FALSE))+(H$212*_xlfn.NORM.DIST($B29,H$214*H$218+H$213,H$222*H$214,FALSE))</f>
        <v>92.576917941087032</v>
      </c>
      <c r="X29" s="5">
        <f>BB29+(I$209*_xlfn.NORM.DIST($B29,I$214*I$215+I$213,I$219*I$214,FALSE))+(I$211*_xlfn.NORM.DIST($B29,I$214*I$216+I$213,I$220*I$214,FALSE))+(I$210*_xlfn.NORM.DIST($B29,I$214*I$217+I$213,I$221*I$214,FALSE))+(I$212*_xlfn.NORM.DIST($B29,I$214*I$218+I$213,I$222*I$214,FALSE))</f>
        <v>93.886741134346479</v>
      </c>
      <c r="Y29" s="5">
        <f>BC29+(J$209*_xlfn.NORM.DIST($B29,J$214*J$215+J$213,J$219*J$214,FALSE))+(J$211*_xlfn.NORM.DIST($B29,J$214*J$216+J$213,J$220*J$214,FALSE))+(J$210*_xlfn.NORM.DIST($B29,J$214*J$217+J$213,J$221*J$214,FALSE))+(J$212*_xlfn.NORM.DIST($B29,J$214*J$218+J$213,J$222*J$214,FALSE))</f>
        <v>93.797733187005761</v>
      </c>
      <c r="Z29" s="5">
        <f>BD29+(K$209*_xlfn.NORM.DIST($B29,K$214*K$215+K$213,K$219*K$214,FALSE))+(K$211*_xlfn.NORM.DIST($B29,K$214*K$216+K$213,K$220*K$214,FALSE))+(K$210*_xlfn.NORM.DIST($B29,K$214*K$217+K$213,K$221*K$214,FALSE))+(K$212*_xlfn.NORM.DIST($B29,K$214*K$218+K$213,K$222*K$214,FALSE))</f>
        <v>91.09489638687765</v>
      </c>
      <c r="AA29" s="5">
        <f>BE29+(L$209*_xlfn.NORM.DIST($B29,L$214*L$215+L$213,L$219*L$214,FALSE))+(L$211*_xlfn.NORM.DIST($B29,L$214*L$216+L$213,L$220*L$214,FALSE))+(L$210*_xlfn.NORM.DIST($B29,L$214*L$217+L$213,L$221*L$214,FALSE))+(L$212*_xlfn.NORM.DIST($B29,L$214*L$218+L$213,L$222*L$214,FALSE))</f>
        <v>87.675161098720466</v>
      </c>
      <c r="AB29" s="5">
        <f>BF29+(M$209*_xlfn.NORM.DIST($B29,M$214*M$215+M$213,M$219*M$214,FALSE))+(M$211*_xlfn.NORM.DIST($B29,M$214*M$216+M$213,M$220*M$214,FALSE))+(M$210*_xlfn.NORM.DIST($B29,M$214*M$217+M$213,M$221*M$214,FALSE))+(M$212*_xlfn.NORM.DIST($B29,M$214*M$218+M$213,M$222*M$214,FALSE))</f>
        <v>80.477210141327234</v>
      </c>
      <c r="AC29" s="5">
        <f>BG29+(N$209*_xlfn.NORM.DIST($B29,N$214*N$215+N$213,N$219*N$214,FALSE))+(N$211*_xlfn.NORM.DIST($B29,N$214*N$216+N$213,N$220*N$214,FALSE))+(N$210*_xlfn.NORM.DIST($B29,N$214*N$217+N$213,N$221*N$214,FALSE))+(N$212*_xlfn.NORM.DIST($B29,N$214*N$218+N$213,N$222*N$214,FALSE))</f>
        <v>70.73825683721337</v>
      </c>
      <c r="AD29" s="5">
        <f>BH29+(O$209*_xlfn.NORM.DIST($B29,O$214*O$215+O$213,O$219*O$214,FALSE))+(O$211*_xlfn.NORM.DIST($B29,O$214*O$216+O$213,O$220*O$214,FALSE))+(O$210*_xlfn.NORM.DIST($B29,O$214*O$217+O$213,O$221*O$214,FALSE))+(O$212*_xlfn.NORM.DIST($B29,O$214*O$218+O$213,O$222*O$214,FALSE))</f>
        <v>61.2206374039379</v>
      </c>
      <c r="AE29" s="5"/>
      <c r="AG29" s="5">
        <f t="shared" si="15"/>
        <v>-0.16867162449057105</v>
      </c>
      <c r="AH29" s="5">
        <f t="shared" si="15"/>
        <v>-0.25919284546277765</v>
      </c>
      <c r="AI29" s="5">
        <f t="shared" si="15"/>
        <v>-1.0002952110016992</v>
      </c>
      <c r="AJ29" s="5">
        <f t="shared" si="15"/>
        <v>1.4600181179972083E-2</v>
      </c>
      <c r="AK29" s="5">
        <f t="shared" si="15"/>
        <v>-0.2889256518105725</v>
      </c>
      <c r="AL29" s="5">
        <f t="shared" si="15"/>
        <v>0.48508205891296541</v>
      </c>
      <c r="AM29" s="5">
        <f t="shared" si="15"/>
        <v>0.94125886565352346</v>
      </c>
      <c r="AN29" s="5">
        <f t="shared" si="15"/>
        <v>0.67126681299423296</v>
      </c>
      <c r="AO29" s="5">
        <f t="shared" si="14"/>
        <v>0.40510361312234977</v>
      </c>
      <c r="AP29" s="5">
        <f t="shared" si="14"/>
        <v>-0.39416109872045979</v>
      </c>
      <c r="AQ29" s="5">
        <f t="shared" si="14"/>
        <v>0.17878985867277208</v>
      </c>
      <c r="AR29" s="5">
        <f t="shared" si="14"/>
        <v>0.93374316278662661</v>
      </c>
      <c r="AS29" s="5">
        <f t="shared" si="14"/>
        <v>1.0137625960621008</v>
      </c>
      <c r="AV29" s="2">
        <f t="shared" si="1"/>
        <v>90.395664527849888</v>
      </c>
      <c r="AW29" s="2">
        <f t="shared" si="2"/>
        <v>92.900192821924819</v>
      </c>
      <c r="AX29" s="2">
        <f t="shared" si="3"/>
        <v>94.297295203630227</v>
      </c>
      <c r="AY29" s="2">
        <f t="shared" si="4"/>
        <v>93.67339962918426</v>
      </c>
      <c r="AZ29" s="2">
        <f t="shared" si="5"/>
        <v>92.257925582808213</v>
      </c>
      <c r="BA29" s="2">
        <f t="shared" si="6"/>
        <v>92.576917885980379</v>
      </c>
      <c r="BB29" s="2">
        <f t="shared" si="7"/>
        <v>93.886741067642134</v>
      </c>
      <c r="BC29" s="2">
        <f t="shared" si="8"/>
        <v>93.797733161039048</v>
      </c>
      <c r="BD29" s="2">
        <f t="shared" si="9"/>
        <v>91.094896273930928</v>
      </c>
      <c r="BE29" s="2">
        <f t="shared" si="10"/>
        <v>87.67516093720441</v>
      </c>
      <c r="BF29" s="2">
        <f t="shared" si="11"/>
        <v>80.477209833317517</v>
      </c>
      <c r="BG29" s="2">
        <f t="shared" si="12"/>
        <v>70.738255415831887</v>
      </c>
      <c r="BH29" s="2">
        <f t="shared" si="13"/>
        <v>61.220637101785009</v>
      </c>
      <c r="BK29" s="2">
        <f>IF(OR($B29&lt;C$229, AND($B29&gt;C$230, $B29&lt;C$231)), C29, "")</f>
        <v>90.227000000000004</v>
      </c>
      <c r="BL29" s="2">
        <f>IF(OR($B29&lt;D$229, AND($B29&gt;D$230, $B29&lt;D$231)), D29, "")</f>
        <v>92.641000000000005</v>
      </c>
      <c r="BM29" s="2">
        <f>IF(OR($B29&lt;E$229, AND($B29&gt;E$230, $B29&lt;E$231)), E29, "")</f>
        <v>93.296999999999997</v>
      </c>
      <c r="BN29" s="2">
        <f>IF(OR($B29&lt;F$229, AND($B29&gt;F$230, $B29&lt;F$231)), F29, "")</f>
        <v>93.688000000000002</v>
      </c>
      <c r="BO29" s="2">
        <f>IF(OR($B29&lt;G$229, AND($B29&gt;G$230, $B29&lt;G$231)), G29, "")</f>
        <v>91.968999999999994</v>
      </c>
      <c r="BP29" s="2">
        <f>IF(OR($B29&lt;H$229, AND($B29&gt;H$230, $B29&lt;H$231)), H29, "")</f>
        <v>93.061999999999998</v>
      </c>
      <c r="BQ29" s="2">
        <f>IF(OR($B29&lt;I$229, AND($B29&gt;I$230, $B29&lt;I$231)), I29, "")</f>
        <v>94.828000000000003</v>
      </c>
      <c r="BR29" s="2">
        <f>IF(OR($B29&lt;J$229, AND($B29&gt;J$230, $B29&lt;J$231)), J29, "")</f>
        <v>94.468999999999994</v>
      </c>
      <c r="BS29" s="2">
        <f>IF(OR($B29&lt;K$229, AND($B29&gt;K$230, $B29&lt;K$231)), K29, "")</f>
        <v>91.5</v>
      </c>
      <c r="BT29" s="2">
        <f>IF(OR($B29&lt;L$229, AND($B29&gt;L$230, $B29&lt;L$231)), L29, "")</f>
        <v>87.281000000000006</v>
      </c>
      <c r="BU29" s="2">
        <f>IF(OR($B29&lt;M$229, AND($B29&gt;M$230, $B29&lt;M$231)), M29, "")</f>
        <v>80.656000000000006</v>
      </c>
      <c r="BV29" s="2">
        <f>IF(OR($B29&lt;N$229, AND($B29&gt;N$230, $B29&lt;N$231)), N29, "")</f>
        <v>71.671999999999997</v>
      </c>
      <c r="BW29" s="2">
        <f>IF(OR($B29&lt;O$229, AND($B29&gt;O$230, $B29&lt;O$231)), O29, "")</f>
        <v>62.234400000000001</v>
      </c>
      <c r="BZ29" s="2" t="str">
        <f>IF(OR(AND($B29&gt;C$230, $B29&lt;C$231), $B29&gt;C$232), C29, "")</f>
        <v/>
      </c>
      <c r="CA29" s="2" t="str">
        <f>IF(OR(AND($B29&gt;D$230, $B29&lt;D$231), $B29&gt;D$232), D29, "")</f>
        <v/>
      </c>
      <c r="CB29" s="2" t="str">
        <f>IF(OR(AND($B29&gt;E$230, $B29&lt;E$231), $B29&gt;E$232), E29, "")</f>
        <v/>
      </c>
      <c r="CC29" s="2" t="str">
        <f>IF(OR(AND($B29&gt;F$230, $B29&lt;F$231), $B29&gt;F$232), F29, "")</f>
        <v/>
      </c>
      <c r="CD29" s="2" t="str">
        <f>IF(OR(AND($B29&gt;G$230, $B29&lt;G$231), $B29&gt;G$232), G29, "")</f>
        <v/>
      </c>
      <c r="CE29" s="2" t="str">
        <f>IF(OR(AND($B29&gt;H$230, $B29&lt;H$231), $B29&gt;H$232), H29, "")</f>
        <v/>
      </c>
      <c r="CF29" s="2" t="str">
        <f>IF(OR(AND($B29&gt;I$230, $B29&lt;I$231), $B29&gt;I$232), I29, "")</f>
        <v/>
      </c>
      <c r="CG29" s="2" t="str">
        <f>IF(OR(AND($B29&gt;J$230, $B29&lt;J$231), $B29&gt;J$232), J29, "")</f>
        <v/>
      </c>
      <c r="CH29" s="2" t="str">
        <f>IF(OR(AND($B29&gt;K$230, $B29&lt;K$231), $B29&gt;K$232), K29, "")</f>
        <v/>
      </c>
      <c r="CI29" s="2" t="str">
        <f>IF(OR(AND($B29&gt;L$230, $B29&lt;L$231), $B29&gt;L$232), L29, "")</f>
        <v/>
      </c>
      <c r="CJ29" s="2" t="str">
        <f>IF(OR(AND($B29&gt;M$230, $B29&lt;M$231), $B29&gt;M$232), M29, "")</f>
        <v/>
      </c>
      <c r="CK29" s="2" t="str">
        <f>IF(OR(AND($B29&gt;N$230, $B29&lt;N$231), $B29&gt;N$232), N29, "")</f>
        <v/>
      </c>
      <c r="CL29" s="2" t="str">
        <f>IF(OR(AND($B29&gt;O$230, $B29&lt;O$231), $B29&gt;O$232), O29, "")</f>
        <v/>
      </c>
      <c r="CO29" s="2">
        <f>BK$207*$B29+BK$209</f>
        <v>90.390568524555263</v>
      </c>
      <c r="CP29" s="2">
        <f>BL$207*$B29+BL$209</f>
        <v>92.897024251193073</v>
      </c>
      <c r="CQ29" s="2">
        <f>BM$207*$B29+BM$209</f>
        <v>94.294964628633096</v>
      </c>
      <c r="CR29" s="2">
        <f>BN$207*$B29+BN$209</f>
        <v>93.670044151127058</v>
      </c>
      <c r="CS29" s="2">
        <f>BO$207*$B29+BO$209</f>
        <v>92.255760086555966</v>
      </c>
      <c r="CT29" s="2">
        <f>BP$207*$B29+BP$209</f>
        <v>92.574420430885326</v>
      </c>
      <c r="CU29" s="2">
        <f>BQ$207*$B29+BQ$209</f>
        <v>93.881860320908388</v>
      </c>
      <c r="CV29" s="2">
        <f>BR$207*$B29+BR$209</f>
        <v>93.79237584091365</v>
      </c>
      <c r="CW29" s="2">
        <f>BS$207*$B29+BS$209</f>
        <v>91.088758468482197</v>
      </c>
      <c r="CX29" s="2">
        <f>BT$207*$B29+BT$209</f>
        <v>87.670772130175436</v>
      </c>
      <c r="CY29" s="2">
        <f>BU$207*$B29+BU$209</f>
        <v>80.472134744149741</v>
      </c>
      <c r="CZ29" s="2">
        <f>BV$207*$B29+BV$209</f>
        <v>70.734135388905557</v>
      </c>
      <c r="DA29" s="2">
        <f>BW$207*$B29+BW$209</f>
        <v>61.21804250600421</v>
      </c>
      <c r="DD29" s="2">
        <f>BZ$207*$B29+BZ$209</f>
        <v>96.522380677185978</v>
      </c>
      <c r="DE29" s="2">
        <f>CA$207*$B29+CA$209</f>
        <v>97.350950994310452</v>
      </c>
      <c r="DF29" s="2">
        <f>CB$207*$B29+CB$209</f>
        <v>97.313670840592337</v>
      </c>
      <c r="DG29" s="2">
        <f>CC$207*$B29+CC$209</f>
        <v>97.417954848678988</v>
      </c>
      <c r="DH29" s="2">
        <f>CD$207*$B29+CD$209</f>
        <v>94.918754928107717</v>
      </c>
      <c r="DI29" s="2">
        <f>CE$207*$B29+CE$209</f>
        <v>95.554644923068395</v>
      </c>
      <c r="DJ29" s="2">
        <f>CF$207*$B29+CF$209</f>
        <v>99.855990103741036</v>
      </c>
      <c r="DK29" s="2">
        <f>CG$207*$B29+CG$209</f>
        <v>100.94673005405896</v>
      </c>
      <c r="DL29" s="2">
        <f>CH$207*$B29+CH$209</f>
        <v>98.809635834463819</v>
      </c>
      <c r="DM29" s="2">
        <f>CI$207*$B29+CI$209</f>
        <v>93.379379448407093</v>
      </c>
      <c r="DN29" s="2">
        <f>CJ$207*$B29+CJ$209</f>
        <v>87.252740852878318</v>
      </c>
      <c r="DO29" s="2">
        <f>CK$207*$B29+CK$209</f>
        <v>76.78944040940668</v>
      </c>
      <c r="DP29" s="2">
        <f>CL$207*$B29+CL$209</f>
        <v>65.900409773540787</v>
      </c>
      <c r="DS29" s="2">
        <f>POWER(10,($B29-C$227)/C$228)/(1+POWER(10,($B29-C$227)/C$228))</f>
        <v>8.3107622473912145E-4</v>
      </c>
      <c r="DT29" s="2">
        <f>POWER(10,($B29-D$227)/D$228)/(1+POWER(10,($B29-D$227)/D$228))</f>
        <v>7.1141060787342401E-4</v>
      </c>
      <c r="DU29" s="2">
        <f>POWER(10,($B29-E$227)/E$228)/(1+POWER(10,($B29-E$227)/E$228))</f>
        <v>7.7204432412083634E-4</v>
      </c>
      <c r="DV29" s="2">
        <f>POWER(10,($B29-F$227)/F$228)/(1+POWER(10,($B29-F$227)/F$228))</f>
        <v>8.9529295866048108E-4</v>
      </c>
      <c r="DW29" s="2">
        <f>POWER(10,($B29-G$227)/G$228)/(1+POWER(10,($B29-G$227)/G$228))</f>
        <v>8.1318079121159986E-4</v>
      </c>
      <c r="DX29" s="2">
        <f>POWER(10,($B29-H$227)/H$228)/(1+POWER(10,($B29-H$227)/H$228))</f>
        <v>8.380090498591689E-4</v>
      </c>
      <c r="DY29" s="2">
        <f>POWER(10,($B29-I$227)/I$228)/(1+POWER(10,($B29-I$227)/I$228))</f>
        <v>8.1698036553710051E-4</v>
      </c>
      <c r="DZ29" s="2">
        <f>POWER(10,($B29-J$227)/J$228)/(1+POWER(10,($B29-J$227)/J$228))</f>
        <v>7.4881952525500059E-4</v>
      </c>
      <c r="EA29" s="2">
        <f>POWER(10,($B29-K$227)/K$228)/(1+POWER(10,($B29-K$227)/K$228))</f>
        <v>7.9496217305297827E-4</v>
      </c>
      <c r="EB29" s="2">
        <f>POWER(10,($B29-L$227)/L$228)/(1+POWER(10,($B29-L$227)/L$228))</f>
        <v>7.6880520664847666E-4</v>
      </c>
      <c r="EC29" s="2">
        <f>POWER(10,($B29-M$227)/M$228)/(1+POWER(10,($B29-M$227)/M$228))</f>
        <v>7.4847131456991733E-4</v>
      </c>
      <c r="ED29" s="2">
        <f>POWER(10,($B29-N$227)/N$228)/(1+POWER(10,($B29-N$227)/N$228))</f>
        <v>6.8039956903546755E-4</v>
      </c>
      <c r="EE29" s="2">
        <f>POWER(10,($B29-O$227)/O$228)/(1+POWER(10,($B29-O$227)/O$228))</f>
        <v>5.5412051907635955E-4</v>
      </c>
    </row>
    <row r="30" spans="2:135" x14ac:dyDescent="0.25">
      <c r="B30" s="2">
        <v>24</v>
      </c>
      <c r="C30">
        <v>90</v>
      </c>
      <c r="D30">
        <v>92.391000000000005</v>
      </c>
      <c r="E30">
        <v>94.703000000000003</v>
      </c>
      <c r="F30">
        <v>93.921999999999997</v>
      </c>
      <c r="G30">
        <v>91.843999999999994</v>
      </c>
      <c r="H30">
        <v>93.75</v>
      </c>
      <c r="I30">
        <v>95.031000000000006</v>
      </c>
      <c r="J30">
        <v>93.875</v>
      </c>
      <c r="K30">
        <v>91.031000000000006</v>
      </c>
      <c r="L30">
        <v>86.858999999999995</v>
      </c>
      <c r="M30">
        <v>79.875</v>
      </c>
      <c r="N30">
        <v>71.483999999999995</v>
      </c>
      <c r="O30">
        <v>61.078099999999999</v>
      </c>
      <c r="R30" s="5">
        <f>AV30+(C$209*_xlfn.NORM.DIST($B30,C$214*C$215+C$213,C$219*C$214,FALSE))+(C$211*_xlfn.NORM.DIST($B30,C$214*C$216+C$213,C$220*C$214,FALSE))+(C$210*_xlfn.NORM.DIST($B30,C$214*C$217+C$213,C$221*C$214,FALSE))+(C$212*_xlfn.NORM.DIST($B30,C$214*C$218+C$213,C$222*C$214,FALSE))</f>
        <v>90.410028998229151</v>
      </c>
      <c r="S30" s="5">
        <f>AW30+(D$209*_xlfn.NORM.DIST($B30,D$214*D$215+D$213,D$219*D$214,FALSE))+(D$211*_xlfn.NORM.DIST($B30,D$214*D$216+D$213,D$220*D$214,FALSE))+(D$210*_xlfn.NORM.DIST($B30,D$214*D$217+D$213,D$221*D$214,FALSE))+(D$212*_xlfn.NORM.DIST($B30,D$214*D$218+D$213,D$222*D$214,FALSE))</f>
        <v>92.907265771894373</v>
      </c>
      <c r="T30" s="5">
        <f>AX30+(E$209*_xlfn.NORM.DIST($B30,E$214*E$215+E$213,E$219*E$214,FALSE))+(E$211*_xlfn.NORM.DIST($B30,E$214*E$216+E$213,E$220*E$214,FALSE))+(E$210*_xlfn.NORM.DIST($B30,E$214*E$217+E$213,E$221*E$214,FALSE))+(E$212*_xlfn.NORM.DIST($B30,E$214*E$218+E$213,E$222*E$214,FALSE))</f>
        <v>94.293530486183727</v>
      </c>
      <c r="U30" s="5">
        <f>AY30+(F$209*_xlfn.NORM.DIST($B30,F$214*F$215+F$213,F$219*F$214,FALSE))+(F$211*_xlfn.NORM.DIST($B30,F$214*F$216+F$213,F$220*F$214,FALSE))+(F$210*_xlfn.NORM.DIST($B30,F$214*F$217+F$213,F$221*F$214,FALSE))+(F$212*_xlfn.NORM.DIST($B30,F$214*F$218+F$213,F$222*F$214,FALSE))</f>
        <v>93.67946584353497</v>
      </c>
      <c r="V30" s="5">
        <f>AZ30+(G$209*_xlfn.NORM.DIST($B30,G$214*G$215+G$213,G$219*G$214,FALSE))+(G$211*_xlfn.NORM.DIST($B30,G$214*G$216+G$213,G$220*G$214,FALSE))+(G$210*_xlfn.NORM.DIST($B30,G$214*G$217+G$213,G$221*G$214,FALSE))+(G$212*_xlfn.NORM.DIST($B30,G$214*G$218+G$213,G$222*G$214,FALSE))</f>
        <v>92.271805562244424</v>
      </c>
      <c r="W30" s="5">
        <f>BA30+(H$209*_xlfn.NORM.DIST($B30,H$214*H$215+H$213,H$219*H$214,FALSE))+(H$211*_xlfn.NORM.DIST($B30,H$214*H$216+H$213,H$220*H$214,FALSE))+(H$210*_xlfn.NORM.DIST($B30,H$214*H$217+H$213,H$221*H$214,FALSE))+(H$212*_xlfn.NORM.DIST($B30,H$214*H$218+H$213,H$222*H$214,FALSE))</f>
        <v>92.609950538969514</v>
      </c>
      <c r="X30" s="5">
        <f>BB30+(I$209*_xlfn.NORM.DIST($B30,I$214*I$215+I$213,I$219*I$214,FALSE))+(I$211*_xlfn.NORM.DIST($B30,I$214*I$216+I$213,I$220*I$214,FALSE))+(I$210*_xlfn.NORM.DIST($B30,I$214*I$217+I$213,I$221*I$214,FALSE))+(I$212*_xlfn.NORM.DIST($B30,I$214*I$218+I$213,I$222*I$214,FALSE))</f>
        <v>93.935799001148439</v>
      </c>
      <c r="Y30" s="5">
        <f>BC30+(J$209*_xlfn.NORM.DIST($B30,J$214*J$215+J$213,J$219*J$214,FALSE))+(J$211*_xlfn.NORM.DIST($B30,J$214*J$216+J$213,J$220*J$214,FALSE))+(J$210*_xlfn.NORM.DIST($B30,J$214*J$217+J$213,J$221*J$214,FALSE))+(J$212*_xlfn.NORM.DIST($B30,J$214*J$218+J$213,J$222*J$214,FALSE))</f>
        <v>93.849762445437207</v>
      </c>
      <c r="Z30" s="5">
        <f>BD30+(K$209*_xlfn.NORM.DIST($B30,K$214*K$215+K$213,K$219*K$214,FALSE))+(K$211*_xlfn.NORM.DIST($B30,K$214*K$216+K$213,K$220*K$214,FALSE))+(K$210*_xlfn.NORM.DIST($B30,K$214*K$217+K$213,K$221*K$214,FALSE))+(K$212*_xlfn.NORM.DIST($B30,K$214*K$218+K$213,K$222*K$214,FALSE))</f>
        <v>91.146255266959969</v>
      </c>
      <c r="AA30" s="5">
        <f>BE30+(L$209*_xlfn.NORM.DIST($B30,L$214*L$215+L$213,L$219*L$214,FALSE))+(L$211*_xlfn.NORM.DIST($B30,L$214*L$216+L$213,L$220*L$214,FALSE))+(L$210*_xlfn.NORM.DIST($B30,L$214*L$217+L$213,L$221*L$214,FALSE))+(L$212*_xlfn.NORM.DIST($B30,L$214*L$218+L$213,L$222*L$214,FALSE))</f>
        <v>87.707369621494649</v>
      </c>
      <c r="AB30" s="5">
        <f>BF30+(M$209*_xlfn.NORM.DIST($B30,M$214*M$215+M$213,M$219*M$214,FALSE))+(M$211*_xlfn.NORM.DIST($B30,M$214*M$216+M$213,M$220*M$214,FALSE))+(M$210*_xlfn.NORM.DIST($B30,M$214*M$217+M$213,M$221*M$214,FALSE))+(M$212*_xlfn.NORM.DIST($B30,M$214*M$218+M$213,M$222*M$214,FALSE))</f>
        <v>80.521061787146536</v>
      </c>
      <c r="AC30" s="5">
        <f>BG30+(N$209*_xlfn.NORM.DIST($B30,N$214*N$215+N$213,N$219*N$214,FALSE))+(N$211*_xlfn.NORM.DIST($B30,N$214*N$216+N$213,N$220*N$214,FALSE))+(N$210*_xlfn.NORM.DIST($B30,N$214*N$217+N$213,N$221*N$214,FALSE))+(N$212*_xlfn.NORM.DIST($B30,N$214*N$218+N$213,N$222*N$214,FALSE))</f>
        <v>70.783734592624242</v>
      </c>
      <c r="AD30" s="5">
        <f>BH30+(O$209*_xlfn.NORM.DIST($B30,O$214*O$215+O$213,O$219*O$214,FALSE))+(O$211*_xlfn.NORM.DIST($B30,O$214*O$216+O$213,O$220*O$214,FALSE))+(O$210*_xlfn.NORM.DIST($B30,O$214*O$217+O$213,O$221*O$214,FALSE))+(O$212*_xlfn.NORM.DIST($B30,O$214*O$218+O$213,O$222*O$214,FALSE))</f>
        <v>61.254311973332115</v>
      </c>
      <c r="AE30" s="5"/>
      <c r="AG30" s="5">
        <f t="shared" si="15"/>
        <v>-0.4100289982291514</v>
      </c>
      <c r="AH30" s="5">
        <f t="shared" si="15"/>
        <v>-0.51626577189436773</v>
      </c>
      <c r="AI30" s="5">
        <f t="shared" si="15"/>
        <v>0.40946951381627628</v>
      </c>
      <c r="AJ30" s="5">
        <f t="shared" si="15"/>
        <v>0.24253415646502674</v>
      </c>
      <c r="AK30" s="5">
        <f t="shared" si="15"/>
        <v>-0.42780556224442989</v>
      </c>
      <c r="AL30" s="5">
        <f t="shared" si="15"/>
        <v>1.1400494610304861</v>
      </c>
      <c r="AM30" s="5">
        <f t="shared" si="15"/>
        <v>1.095200998851567</v>
      </c>
      <c r="AN30" s="5">
        <f t="shared" si="15"/>
        <v>2.5237554562792752E-2</v>
      </c>
      <c r="AO30" s="5">
        <f t="shared" si="14"/>
        <v>-0.11525526695996291</v>
      </c>
      <c r="AP30" s="5">
        <f t="shared" si="14"/>
        <v>-0.84836962149465478</v>
      </c>
      <c r="AQ30" s="5">
        <f t="shared" si="14"/>
        <v>-0.64606178714653595</v>
      </c>
      <c r="AR30" s="5">
        <f t="shared" si="14"/>
        <v>0.7002654073757526</v>
      </c>
      <c r="AS30" s="5">
        <f t="shared" si="14"/>
        <v>-0.17621197333211569</v>
      </c>
      <c r="AV30" s="2">
        <f t="shared" si="1"/>
        <v>90.410007354761944</v>
      </c>
      <c r="AW30" s="2">
        <f t="shared" si="2"/>
        <v>92.907265683154307</v>
      </c>
      <c r="AX30" s="2">
        <f t="shared" si="3"/>
        <v>94.293530456892626</v>
      </c>
      <c r="AY30" s="2">
        <f t="shared" si="4"/>
        <v>93.679465167718064</v>
      </c>
      <c r="AZ30" s="2">
        <f t="shared" si="5"/>
        <v>92.271805309499328</v>
      </c>
      <c r="BA30" s="2">
        <f t="shared" si="6"/>
        <v>92.609950334575132</v>
      </c>
      <c r="BB30" s="2">
        <f t="shared" si="7"/>
        <v>93.935798755885529</v>
      </c>
      <c r="BC30" s="2">
        <f t="shared" si="8"/>
        <v>93.849762347400073</v>
      </c>
      <c r="BD30" s="2">
        <f t="shared" si="9"/>
        <v>91.146254861435139</v>
      </c>
      <c r="BE30" s="2">
        <f t="shared" si="10"/>
        <v>87.70736905296188</v>
      </c>
      <c r="BF30" s="2">
        <f t="shared" si="11"/>
        <v>80.521060733249143</v>
      </c>
      <c r="BG30" s="2">
        <f t="shared" si="12"/>
        <v>70.783730175967932</v>
      </c>
      <c r="BH30" s="2">
        <f t="shared" si="13"/>
        <v>61.25431100706826</v>
      </c>
      <c r="BK30" s="2">
        <f>IF(OR($B30&lt;C$229, AND($B30&gt;C$230, $B30&lt;C$231)), C30, "")</f>
        <v>90</v>
      </c>
      <c r="BL30" s="2">
        <f>IF(OR($B30&lt;D$229, AND($B30&gt;D$230, $B30&lt;D$231)), D30, "")</f>
        <v>92.391000000000005</v>
      </c>
      <c r="BM30" s="2">
        <f>IF(OR($B30&lt;E$229, AND($B30&gt;E$230, $B30&lt;E$231)), E30, "")</f>
        <v>94.703000000000003</v>
      </c>
      <c r="BN30" s="2">
        <f>IF(OR($B30&lt;F$229, AND($B30&gt;F$230, $B30&lt;F$231)), F30, "")</f>
        <v>93.921999999999997</v>
      </c>
      <c r="BO30" s="2">
        <f>IF(OR($B30&lt;G$229, AND($B30&gt;G$230, $B30&lt;G$231)), G30, "")</f>
        <v>91.843999999999994</v>
      </c>
      <c r="BP30" s="2">
        <f>IF(OR($B30&lt;H$229, AND($B30&gt;H$230, $B30&lt;H$231)), H30, "")</f>
        <v>93.75</v>
      </c>
      <c r="BQ30" s="2">
        <f>IF(OR($B30&lt;I$229, AND($B30&gt;I$230, $B30&lt;I$231)), I30, "")</f>
        <v>95.031000000000006</v>
      </c>
      <c r="BR30" s="2">
        <f>IF(OR($B30&lt;J$229, AND($B30&gt;J$230, $B30&lt;J$231)), J30, "")</f>
        <v>93.875</v>
      </c>
      <c r="BS30" s="2">
        <f>IF(OR($B30&lt;K$229, AND($B30&gt;K$230, $B30&lt;K$231)), K30, "")</f>
        <v>91.031000000000006</v>
      </c>
      <c r="BT30" s="2">
        <f>IF(OR($B30&lt;L$229, AND($B30&gt;L$230, $B30&lt;L$231)), L30, "")</f>
        <v>86.858999999999995</v>
      </c>
      <c r="BU30" s="2">
        <f>IF(OR($B30&lt;M$229, AND($B30&gt;M$230, $B30&lt;M$231)), M30, "")</f>
        <v>79.875</v>
      </c>
      <c r="BV30" s="2">
        <f>IF(OR($B30&lt;N$229, AND($B30&gt;N$230, $B30&lt;N$231)), N30, "")</f>
        <v>71.483999999999995</v>
      </c>
      <c r="BW30" s="2">
        <f>IF(OR($B30&lt;O$229, AND($B30&gt;O$230, $B30&lt;O$231)), O30, "")</f>
        <v>61.078099999999999</v>
      </c>
      <c r="BZ30" s="2" t="str">
        <f>IF(OR(AND($B30&gt;C$230, $B30&lt;C$231), $B30&gt;C$232), C30, "")</f>
        <v/>
      </c>
      <c r="CA30" s="2" t="str">
        <f>IF(OR(AND($B30&gt;D$230, $B30&lt;D$231), $B30&gt;D$232), D30, "")</f>
        <v/>
      </c>
      <c r="CB30" s="2" t="str">
        <f>IF(OR(AND($B30&gt;E$230, $B30&lt;E$231), $B30&gt;E$232), E30, "")</f>
        <v/>
      </c>
      <c r="CC30" s="2" t="str">
        <f>IF(OR(AND($B30&gt;F$230, $B30&lt;F$231), $B30&gt;F$232), F30, "")</f>
        <v/>
      </c>
      <c r="CD30" s="2" t="str">
        <f>IF(OR(AND($B30&gt;G$230, $B30&lt;G$231), $B30&gt;G$232), G30, "")</f>
        <v/>
      </c>
      <c r="CE30" s="2" t="str">
        <f>IF(OR(AND($B30&gt;H$230, $B30&lt;H$231), $B30&gt;H$232), H30, "")</f>
        <v/>
      </c>
      <c r="CF30" s="2" t="str">
        <f>IF(OR(AND($B30&gt;I$230, $B30&lt;I$231), $B30&gt;I$232), I30, "")</f>
        <v/>
      </c>
      <c r="CG30" s="2" t="str">
        <f>IF(OR(AND($B30&gt;J$230, $B30&lt;J$231), $B30&gt;J$232), J30, "")</f>
        <v/>
      </c>
      <c r="CH30" s="2" t="str">
        <f>IF(OR(AND($B30&gt;K$230, $B30&lt;K$231), $B30&gt;K$232), K30, "")</f>
        <v/>
      </c>
      <c r="CI30" s="2" t="str">
        <f>IF(OR(AND($B30&gt;L$230, $B30&lt;L$231), $B30&gt;L$232), L30, "")</f>
        <v/>
      </c>
      <c r="CJ30" s="2" t="str">
        <f>IF(OR(AND($B30&gt;M$230, $B30&lt;M$231), $B30&gt;M$232), M30, "")</f>
        <v/>
      </c>
      <c r="CK30" s="2" t="str">
        <f>IF(OR(AND($B30&gt;N$230, $B30&lt;N$231), $B30&gt;N$232), N30, "")</f>
        <v/>
      </c>
      <c r="CL30" s="2" t="str">
        <f>IF(OR(AND($B30&gt;O$230, $B30&lt;O$231), $B30&gt;O$232), O30, "")</f>
        <v/>
      </c>
      <c r="CO30" s="2">
        <f>BK$207*$B30+BK$209</f>
        <v>90.404504204086621</v>
      </c>
      <c r="CP30" s="2">
        <f>BL$207*$B30+BL$209</f>
        <v>92.903845919414039</v>
      </c>
      <c r="CQ30" s="2">
        <f>BM$207*$B30+BM$209</f>
        <v>94.291015406468532</v>
      </c>
      <c r="CR30" s="2">
        <f>BN$207*$B30+BN$209</f>
        <v>93.675844731520982</v>
      </c>
      <c r="CS30" s="2">
        <f>BO$207*$B30+BO$209</f>
        <v>92.269470445604995</v>
      </c>
      <c r="CT30" s="2">
        <f>BP$207*$B30+BP$209</f>
        <v>92.607258628210062</v>
      </c>
      <c r="CU30" s="2">
        <f>BQ$207*$B30+BQ$209</f>
        <v>93.930526812579117</v>
      </c>
      <c r="CV30" s="2">
        <f>BR$207*$B30+BR$209</f>
        <v>93.843976390502149</v>
      </c>
      <c r="CW30" s="2">
        <f>BS$207*$B30+BS$209</f>
        <v>91.139625258811591</v>
      </c>
      <c r="CX30" s="2">
        <f>BT$207*$B30+BT$209</f>
        <v>87.702631338694957</v>
      </c>
      <c r="CY30" s="2">
        <f>BU$207*$B30+BU$209</f>
        <v>80.515577967699201</v>
      </c>
      <c r="CZ30" s="2">
        <f>BV$207*$B30+BV$209</f>
        <v>70.779276121018285</v>
      </c>
      <c r="DA30" s="2">
        <f>BW$207*$B30+BW$209</f>
        <v>61.251505384057843</v>
      </c>
      <c r="DD30" s="2">
        <f>BZ$207*$B30+BZ$209</f>
        <v>96.444065123815832</v>
      </c>
      <c r="DE30" s="2">
        <f>CA$207*$B30+CA$209</f>
        <v>97.288199525653056</v>
      </c>
      <c r="DF30" s="2">
        <f>CB$207*$B30+CB$209</f>
        <v>97.262249088087984</v>
      </c>
      <c r="DG30" s="2">
        <f>CC$207*$B30+CC$209</f>
        <v>97.364204197268279</v>
      </c>
      <c r="DH30" s="2">
        <f>CD$207*$B30+CD$209</f>
        <v>94.888307812572435</v>
      </c>
      <c r="DI30" s="2">
        <f>CE$207*$B30+CE$209</f>
        <v>95.536897462781738</v>
      </c>
      <c r="DJ30" s="2">
        <f>CF$207*$B30+CF$209</f>
        <v>99.816162035403892</v>
      </c>
      <c r="DK30" s="2">
        <f>CG$207*$B30+CG$209</f>
        <v>100.89138428266236</v>
      </c>
      <c r="DL30" s="2">
        <f>CH$207*$B30+CH$209</f>
        <v>98.745940862330059</v>
      </c>
      <c r="DM30" s="2">
        <f>CI$207*$B30+CI$209</f>
        <v>93.323258277405628</v>
      </c>
      <c r="DN30" s="2">
        <f>CJ$207*$B30+CJ$209</f>
        <v>87.196799538034497</v>
      </c>
      <c r="DO30" s="2">
        <f>CK$207*$B30+CK$209</f>
        <v>76.749904605312722</v>
      </c>
      <c r="DP30" s="2">
        <f>CL$207*$B30+CL$209</f>
        <v>65.869445527375262</v>
      </c>
      <c r="DS30" s="2">
        <f>POWER(10,($B30-C$227)/C$228)/(1+POWER(10,($B30-C$227)/C$228))</f>
        <v>9.1118390036457064E-4</v>
      </c>
      <c r="DT30" s="2">
        <f>POWER(10,($B30-D$227)/D$228)/(1+POWER(10,($B30-D$227)/D$228))</f>
        <v>7.7999268476277651E-4</v>
      </c>
      <c r="DU30" s="2">
        <f>POWER(10,($B30-E$227)/E$228)/(1+POWER(10,($B30-E$227)/E$228))</f>
        <v>8.4646671840547241E-4</v>
      </c>
      <c r="DV30" s="2">
        <f>POWER(10,($B30-F$227)/F$228)/(1+POWER(10,($B30-F$227)/F$228))</f>
        <v>9.815844227505663E-4</v>
      </c>
      <c r="DW30" s="2">
        <f>POWER(10,($B30-G$227)/G$228)/(1+POWER(10,($B30-G$227)/G$228))</f>
        <v>8.9156506004829553E-4</v>
      </c>
      <c r="DX30" s="2">
        <f>POWER(10,($B30-H$227)/H$228)/(1+POWER(10,($B30-H$227)/H$228))</f>
        <v>9.1878436799124551E-4</v>
      </c>
      <c r="DY30" s="2">
        <f>POWER(10,($B30-I$227)/I$228)/(1+POWER(10,($B30-I$227)/I$228))</f>
        <v>8.9573055529677608E-4</v>
      </c>
      <c r="DZ30" s="2">
        <f>POWER(10,($B30-J$227)/J$228)/(1+POWER(10,($B30-J$227)/J$228))</f>
        <v>8.2100496898389243E-4</v>
      </c>
      <c r="EA30" s="2">
        <f>POWER(10,($B30-K$227)/K$228)/(1+POWER(10,($B30-K$227)/K$228))</f>
        <v>8.7159184145318373E-4</v>
      </c>
      <c r="EB30" s="2">
        <f>POWER(10,($B30-L$227)/L$228)/(1+POWER(10,($B30-L$227)/L$228))</f>
        <v>8.4291562464176048E-4</v>
      </c>
      <c r="EC30" s="2">
        <f>POWER(10,($B30-M$227)/M$228)/(1+POWER(10,($B30-M$227)/M$228))</f>
        <v>8.2062321870811144E-4</v>
      </c>
      <c r="ED30" s="2">
        <f>POWER(10,($B30-N$227)/N$228)/(1+POWER(10,($B30-N$227)/N$228))</f>
        <v>7.4599432226790088E-4</v>
      </c>
      <c r="EE30" s="2">
        <f>POWER(10,($B30-O$227)/O$228)/(1+POWER(10,($B30-O$227)/O$228))</f>
        <v>6.0754858732228029E-4</v>
      </c>
    </row>
    <row r="31" spans="2:135" x14ac:dyDescent="0.25">
      <c r="B31" s="2">
        <v>25</v>
      </c>
      <c r="C31">
        <v>90.652000000000001</v>
      </c>
      <c r="D31">
        <v>92.781000000000006</v>
      </c>
      <c r="E31">
        <v>93.968999999999994</v>
      </c>
      <c r="F31">
        <v>94.671999999999997</v>
      </c>
      <c r="G31">
        <v>92.656000000000006</v>
      </c>
      <c r="H31">
        <v>93.656000000000006</v>
      </c>
      <c r="I31">
        <v>93.108999999999995</v>
      </c>
      <c r="J31">
        <v>93.358999999999995</v>
      </c>
      <c r="K31">
        <v>91.828000000000003</v>
      </c>
      <c r="L31">
        <v>88.218999999999994</v>
      </c>
      <c r="M31">
        <v>80.25</v>
      </c>
      <c r="N31">
        <v>70.953000000000003</v>
      </c>
      <c r="O31">
        <v>60.046900000000001</v>
      </c>
      <c r="R31" s="5">
        <f>AV31+(C$209*_xlfn.NORM.DIST($B31,C$214*C$215+C$213,C$219*C$214,FALSE))+(C$211*_xlfn.NORM.DIST($B31,C$214*C$216+C$213,C$220*C$214,FALSE))+(C$210*_xlfn.NORM.DIST($B31,C$214*C$217+C$213,C$221*C$214,FALSE))+(C$212*_xlfn.NORM.DIST($B31,C$214*C$218+C$213,C$222*C$214,FALSE))</f>
        <v>90.424444797381653</v>
      </c>
      <c r="S31" s="5">
        <f>AW31+(D$209*_xlfn.NORM.DIST($B31,D$214*D$215+D$213,D$219*D$214,FALSE))+(D$211*_xlfn.NORM.DIST($B31,D$214*D$216+D$213,D$220*D$214,FALSE))+(D$210*_xlfn.NORM.DIST($B31,D$214*D$217+D$213,D$221*D$214,FALSE))+(D$212*_xlfn.NORM.DIST($B31,D$214*D$218+D$213,D$222*D$214,FALSE))</f>
        <v>92.914357825595431</v>
      </c>
      <c r="T31" s="5">
        <f>AX31+(E$209*_xlfn.NORM.DIST($B31,E$214*E$215+E$213,E$219*E$214,FALSE))+(E$211*_xlfn.NORM.DIST($B31,E$214*E$216+E$213,E$220*E$214,FALSE))+(E$210*_xlfn.NORM.DIST($B31,E$214*E$217+E$213,E$221*E$214,FALSE))+(E$212*_xlfn.NORM.DIST($B31,E$214*E$218+E$213,E$222*E$214,FALSE))</f>
        <v>94.289779711536923</v>
      </c>
      <c r="U31" s="5">
        <f>AY31+(F$209*_xlfn.NORM.DIST($B31,F$214*F$215+F$213,F$219*F$214,FALSE))+(F$211*_xlfn.NORM.DIST($B31,F$214*F$216+F$213,F$220*F$214,FALSE))+(F$210*_xlfn.NORM.DIST($B31,F$214*F$217+F$213,F$221*F$214,FALSE))+(F$212*_xlfn.NORM.DIST($B31,F$214*F$218+F$213,F$222*F$214,FALSE))</f>
        <v>93.685552889174261</v>
      </c>
      <c r="V31" s="5">
        <f>AZ31+(G$209*_xlfn.NORM.DIST($B31,G$214*G$215+G$213,G$219*G$214,FALSE))+(G$211*_xlfn.NORM.DIST($B31,G$214*G$216+G$213,G$220*G$214,FALSE))+(G$210*_xlfn.NORM.DIST($B31,G$214*G$217+G$213,G$221*G$214,FALSE))+(G$212*_xlfn.NORM.DIST($B31,G$214*G$218+G$213,G$222*G$214,FALSE))</f>
        <v>92.285698436816645</v>
      </c>
      <c r="W31" s="5">
        <f>BA31+(H$209*_xlfn.NORM.DIST($B31,H$214*H$215+H$213,H$219*H$214,FALSE))+(H$211*_xlfn.NORM.DIST($B31,H$214*H$216+H$213,H$220*H$214,FALSE))+(H$210*_xlfn.NORM.DIST($B31,H$214*H$217+H$213,H$221*H$214,FALSE))+(H$212*_xlfn.NORM.DIST($B31,H$214*H$218+H$213,H$222*H$214,FALSE))</f>
        <v>92.642997732055562</v>
      </c>
      <c r="X31" s="5">
        <f>BB31+(I$209*_xlfn.NORM.DIST($B31,I$214*I$215+I$213,I$219*I$214,FALSE))+(I$211*_xlfn.NORM.DIST($B31,I$214*I$216+I$213,I$220*I$214,FALSE))+(I$210*_xlfn.NORM.DIST($B31,I$214*I$217+I$213,I$221*I$214,FALSE))+(I$212*_xlfn.NORM.DIST($B31,I$214*I$218+I$213,I$222*I$214,FALSE))</f>
        <v>93.984887334048466</v>
      </c>
      <c r="Y31" s="5">
        <f>BC31+(J$209*_xlfn.NORM.DIST($B31,J$214*J$215+J$213,J$219*J$214,FALSE))+(J$211*_xlfn.NORM.DIST($B31,J$214*J$216+J$213,J$220*J$214,FALSE))+(J$210*_xlfn.NORM.DIST($B31,J$214*J$217+J$213,J$221*J$214,FALSE))+(J$212*_xlfn.NORM.DIST($B31,J$214*J$218+J$213,J$222*J$214,FALSE))</f>
        <v>93.901824701640123</v>
      </c>
      <c r="Z31" s="5">
        <f>BD31+(K$209*_xlfn.NORM.DIST($B31,K$214*K$215+K$213,K$219*K$214,FALSE))+(K$211*_xlfn.NORM.DIST($B31,K$214*K$216+K$213,K$220*K$214,FALSE))+(K$210*_xlfn.NORM.DIST($B31,K$214*K$217+K$213,K$221*K$214,FALSE))+(K$212*_xlfn.NORM.DIST($B31,K$214*K$218+K$213,K$222*K$214,FALSE))</f>
        <v>91.197652575759747</v>
      </c>
      <c r="AA31" s="5">
        <f>BE31+(L$209*_xlfn.NORM.DIST($B31,L$214*L$215+L$213,L$219*L$214,FALSE))+(L$211*_xlfn.NORM.DIST($B31,L$214*L$216+L$213,L$220*L$214,FALSE))+(L$210*_xlfn.NORM.DIST($B31,L$214*L$217+L$213,L$221*L$214,FALSE))+(L$212*_xlfn.NORM.DIST($B31,L$214*L$218+L$213,L$222*L$214,FALSE))</f>
        <v>87.739605539916894</v>
      </c>
      <c r="AB31" s="5">
        <f>BF31+(M$209*_xlfn.NORM.DIST($B31,M$214*M$215+M$213,M$219*M$214,FALSE))+(M$211*_xlfn.NORM.DIST($B31,M$214*M$216+M$213,M$220*M$214,FALSE))+(M$210*_xlfn.NORM.DIST($B31,M$214*M$217+M$213,M$221*M$214,FALSE))+(M$212*_xlfn.NORM.DIST($B31,M$214*M$218+M$213,M$222*M$214,FALSE))</f>
        <v>80.564946495816756</v>
      </c>
      <c r="AC31" s="5">
        <f>BG31+(N$209*_xlfn.NORM.DIST($B31,N$214*N$215+N$213,N$219*N$214,FALSE))+(N$211*_xlfn.NORM.DIST($B31,N$214*N$216+N$213,N$220*N$214,FALSE))+(N$210*_xlfn.NORM.DIST($B31,N$214*N$217+N$213,N$221*N$214,FALSE))+(N$212*_xlfn.NORM.DIST($B31,N$214*N$218+N$213,N$222*N$214,FALSE))</f>
        <v>70.829244247658025</v>
      </c>
      <c r="AD31" s="5">
        <f>BH31+(O$209*_xlfn.NORM.DIST($B31,O$214*O$215+O$213,O$219*O$214,FALSE))+(O$211*_xlfn.NORM.DIST($B31,O$214*O$216+O$213,O$220*O$214,FALSE))+(O$210*_xlfn.NORM.DIST($B31,O$214*O$217+O$213,O$221*O$214,FALSE))+(O$212*_xlfn.NORM.DIST($B31,O$214*O$218+O$213,O$222*O$214,FALSE))</f>
        <v>61.288004451431178</v>
      </c>
      <c r="AE31" s="5"/>
      <c r="AG31" s="5">
        <f t="shared" si="15"/>
        <v>0.22755520261834761</v>
      </c>
      <c r="AH31" s="5">
        <f t="shared" si="15"/>
        <v>-0.13335782559542508</v>
      </c>
      <c r="AI31" s="5">
        <f t="shared" si="15"/>
        <v>-0.32077971153692886</v>
      </c>
      <c r="AJ31" s="5">
        <f t="shared" si="15"/>
        <v>0.98644711082573622</v>
      </c>
      <c r="AK31" s="5">
        <f t="shared" si="15"/>
        <v>0.37030156318336083</v>
      </c>
      <c r="AL31" s="5">
        <f t="shared" si="15"/>
        <v>1.0130022679444437</v>
      </c>
      <c r="AM31" s="5">
        <f t="shared" si="15"/>
        <v>-0.87588733404847119</v>
      </c>
      <c r="AN31" s="5">
        <f t="shared" si="15"/>
        <v>-0.54282470164012864</v>
      </c>
      <c r="AO31" s="5">
        <f t="shared" si="14"/>
        <v>0.6303474242402558</v>
      </c>
      <c r="AP31" s="5">
        <f t="shared" si="14"/>
        <v>0.47939446008309972</v>
      </c>
      <c r="AQ31" s="5">
        <f t="shared" si="14"/>
        <v>-0.3149464958167556</v>
      </c>
      <c r="AR31" s="5">
        <f t="shared" si="14"/>
        <v>0.12375575234197811</v>
      </c>
      <c r="AS31" s="5">
        <f t="shared" si="14"/>
        <v>-1.2411044514311769</v>
      </c>
      <c r="AV31" s="2">
        <f t="shared" si="1"/>
        <v>90.424381278452429</v>
      </c>
      <c r="AW31" s="2">
        <f t="shared" si="2"/>
        <v>92.914357504262014</v>
      </c>
      <c r="AX31" s="2">
        <f t="shared" si="3"/>
        <v>94.289779599874748</v>
      </c>
      <c r="AY31" s="2">
        <f t="shared" si="4"/>
        <v>93.685550577278917</v>
      </c>
      <c r="AZ31" s="2">
        <f t="shared" si="5"/>
        <v>92.285697547986658</v>
      </c>
      <c r="BA31" s="2">
        <f t="shared" si="6"/>
        <v>92.642997004436324</v>
      </c>
      <c r="BB31" s="2">
        <f t="shared" si="7"/>
        <v>93.984886468296409</v>
      </c>
      <c r="BC31" s="2">
        <f t="shared" si="8"/>
        <v>93.901824346241284</v>
      </c>
      <c r="BD31" s="2">
        <f t="shared" si="9"/>
        <v>91.197651177307236</v>
      </c>
      <c r="BE31" s="2">
        <f t="shared" si="10"/>
        <v>87.739603616934559</v>
      </c>
      <c r="BF31" s="2">
        <f t="shared" si="11"/>
        <v>80.56494302952639</v>
      </c>
      <c r="BG31" s="2">
        <f t="shared" si="12"/>
        <v>70.829231018211019</v>
      </c>
      <c r="BH31" s="2">
        <f t="shared" si="13"/>
        <v>61.288001469760395</v>
      </c>
      <c r="BK31" s="2">
        <f>IF(OR($B31&lt;C$229, AND($B31&gt;C$230, $B31&lt;C$231)), C31, "")</f>
        <v>90.652000000000001</v>
      </c>
      <c r="BL31" s="2">
        <f>IF(OR($B31&lt;D$229, AND($B31&gt;D$230, $B31&lt;D$231)), D31, "")</f>
        <v>92.781000000000006</v>
      </c>
      <c r="BM31" s="2">
        <f>IF(OR($B31&lt;E$229, AND($B31&gt;E$230, $B31&lt;E$231)), E31, "")</f>
        <v>93.968999999999994</v>
      </c>
      <c r="BN31" s="2">
        <f>IF(OR($B31&lt;F$229, AND($B31&gt;F$230, $B31&lt;F$231)), F31, "")</f>
        <v>94.671999999999997</v>
      </c>
      <c r="BO31" s="2">
        <f>IF(OR($B31&lt;G$229, AND($B31&gt;G$230, $B31&lt;G$231)), G31, "")</f>
        <v>92.656000000000006</v>
      </c>
      <c r="BP31" s="2">
        <f>IF(OR($B31&lt;H$229, AND($B31&gt;H$230, $B31&lt;H$231)), H31, "")</f>
        <v>93.656000000000006</v>
      </c>
      <c r="BQ31" s="2">
        <f>IF(OR($B31&lt;I$229, AND($B31&gt;I$230, $B31&lt;I$231)), I31, "")</f>
        <v>93.108999999999995</v>
      </c>
      <c r="BR31" s="2">
        <f>IF(OR($B31&lt;J$229, AND($B31&gt;J$230, $B31&lt;J$231)), J31, "")</f>
        <v>93.358999999999995</v>
      </c>
      <c r="BS31" s="2">
        <f>IF(OR($B31&lt;K$229, AND($B31&gt;K$230, $B31&lt;K$231)), K31, "")</f>
        <v>91.828000000000003</v>
      </c>
      <c r="BT31" s="2">
        <f>IF(OR($B31&lt;L$229, AND($B31&gt;L$230, $B31&lt;L$231)), L31, "")</f>
        <v>88.218999999999994</v>
      </c>
      <c r="BU31" s="2">
        <f>IF(OR($B31&lt;M$229, AND($B31&gt;M$230, $B31&lt;M$231)), M31, "")</f>
        <v>80.25</v>
      </c>
      <c r="BV31" s="2">
        <f>IF(OR($B31&lt;N$229, AND($B31&gt;N$230, $B31&lt;N$231)), N31, "")</f>
        <v>70.953000000000003</v>
      </c>
      <c r="BW31" s="2">
        <f>IF(OR($B31&lt;O$229, AND($B31&gt;O$230, $B31&lt;O$231)), O31, "")</f>
        <v>60.046900000000001</v>
      </c>
      <c r="BZ31" s="2" t="str">
        <f>IF(OR(AND($B31&gt;C$230, $B31&lt;C$231), $B31&gt;C$232), C31, "")</f>
        <v/>
      </c>
      <c r="CA31" s="2" t="str">
        <f>IF(OR(AND($B31&gt;D$230, $B31&lt;D$231), $B31&gt;D$232), D31, "")</f>
        <v/>
      </c>
      <c r="CB31" s="2" t="str">
        <f>IF(OR(AND($B31&gt;E$230, $B31&lt;E$231), $B31&gt;E$232), E31, "")</f>
        <v/>
      </c>
      <c r="CC31" s="2" t="str">
        <f>IF(OR(AND($B31&gt;F$230, $B31&lt;F$231), $B31&gt;F$232), F31, "")</f>
        <v/>
      </c>
      <c r="CD31" s="2" t="str">
        <f>IF(OR(AND($B31&gt;G$230, $B31&lt;G$231), $B31&gt;G$232), G31, "")</f>
        <v/>
      </c>
      <c r="CE31" s="2" t="str">
        <f>IF(OR(AND($B31&gt;H$230, $B31&lt;H$231), $B31&gt;H$232), H31, "")</f>
        <v/>
      </c>
      <c r="CF31" s="2" t="str">
        <f>IF(OR(AND($B31&gt;I$230, $B31&lt;I$231), $B31&gt;I$232), I31, "")</f>
        <v/>
      </c>
      <c r="CG31" s="2" t="str">
        <f>IF(OR(AND($B31&gt;J$230, $B31&lt;J$231), $B31&gt;J$232), J31, "")</f>
        <v/>
      </c>
      <c r="CH31" s="2" t="str">
        <f>IF(OR(AND($B31&gt;K$230, $B31&lt;K$231), $B31&gt;K$232), K31, "")</f>
        <v/>
      </c>
      <c r="CI31" s="2" t="str">
        <f>IF(OR(AND($B31&gt;L$230, $B31&lt;L$231), $B31&gt;L$232), L31, "")</f>
        <v/>
      </c>
      <c r="CJ31" s="2" t="str">
        <f>IF(OR(AND($B31&gt;M$230, $B31&lt;M$231), $B31&gt;M$232), M31, "")</f>
        <v/>
      </c>
      <c r="CK31" s="2" t="str">
        <f>IF(OR(AND($B31&gt;N$230, $B31&lt;N$231), $B31&gt;N$232), N31, "")</f>
        <v/>
      </c>
      <c r="CL31" s="2" t="str">
        <f>IF(OR(AND($B31&gt;O$230, $B31&lt;O$231), $B31&gt;O$232), O31, "")</f>
        <v/>
      </c>
      <c r="CO31" s="2">
        <f>BK$207*$B31+BK$209</f>
        <v>90.418439883617978</v>
      </c>
      <c r="CP31" s="2">
        <f>BL$207*$B31+BL$209</f>
        <v>92.910667587635004</v>
      </c>
      <c r="CQ31" s="2">
        <f>BM$207*$B31+BM$209</f>
        <v>94.287066184303981</v>
      </c>
      <c r="CR31" s="2">
        <f>BN$207*$B31+BN$209</f>
        <v>93.681645311914892</v>
      </c>
      <c r="CS31" s="2">
        <f>BO$207*$B31+BO$209</f>
        <v>92.283180804654037</v>
      </c>
      <c r="CT31" s="2">
        <f>BP$207*$B31+BP$209</f>
        <v>92.640096825534798</v>
      </c>
      <c r="CU31" s="2">
        <f>BQ$207*$B31+BQ$209</f>
        <v>93.979193304249847</v>
      </c>
      <c r="CV31" s="2">
        <f>BR$207*$B31+BR$209</f>
        <v>93.895576940090649</v>
      </c>
      <c r="CW31" s="2">
        <f>BS$207*$B31+BS$209</f>
        <v>91.190492049140985</v>
      </c>
      <c r="CX31" s="2">
        <f>BT$207*$B31+BT$209</f>
        <v>87.734490547214492</v>
      </c>
      <c r="CY31" s="2">
        <f>BU$207*$B31+BU$209</f>
        <v>80.559021191248647</v>
      </c>
      <c r="CZ31" s="2">
        <f>BV$207*$B31+BV$209</f>
        <v>70.824416853130998</v>
      </c>
      <c r="DA31" s="2">
        <f>BW$207*$B31+BW$209</f>
        <v>61.284968262111477</v>
      </c>
      <c r="DD31" s="2">
        <f>BZ$207*$B31+BZ$209</f>
        <v>96.365749570445701</v>
      </c>
      <c r="DE31" s="2">
        <f>CA$207*$B31+CA$209</f>
        <v>97.22544805699566</v>
      </c>
      <c r="DF31" s="2">
        <f>CB$207*$B31+CB$209</f>
        <v>97.21082733558363</v>
      </c>
      <c r="DG31" s="2">
        <f>CC$207*$B31+CC$209</f>
        <v>97.31045354585757</v>
      </c>
      <c r="DH31" s="2">
        <f>CD$207*$B31+CD$209</f>
        <v>94.857860697037154</v>
      </c>
      <c r="DI31" s="2">
        <f>CE$207*$B31+CE$209</f>
        <v>95.519150002495081</v>
      </c>
      <c r="DJ31" s="2">
        <f>CF$207*$B31+CF$209</f>
        <v>99.776333967066748</v>
      </c>
      <c r="DK31" s="2">
        <f>CG$207*$B31+CG$209</f>
        <v>100.83603851126574</v>
      </c>
      <c r="DL31" s="2">
        <f>CH$207*$B31+CH$209</f>
        <v>98.682245890196285</v>
      </c>
      <c r="DM31" s="2">
        <f>CI$207*$B31+CI$209</f>
        <v>93.267137106404164</v>
      </c>
      <c r="DN31" s="2">
        <f>CJ$207*$B31+CJ$209</f>
        <v>87.140858223190691</v>
      </c>
      <c r="DO31" s="2">
        <f>CK$207*$B31+CK$209</f>
        <v>76.710368801218777</v>
      </c>
      <c r="DP31" s="2">
        <f>CL$207*$B31+CL$209</f>
        <v>65.838481281209738</v>
      </c>
      <c r="DS31" s="2">
        <f>POWER(10,($B31-C$227)/C$228)/(1+POWER(10,($B31-C$227)/C$228))</f>
        <v>9.9900545747700926E-4</v>
      </c>
      <c r="DT31" s="2">
        <f>POWER(10,($B31-D$227)/D$228)/(1+POWER(10,($B31-D$227)/D$228))</f>
        <v>8.5518061769609174E-4</v>
      </c>
      <c r="DU31" s="2">
        <f>POWER(10,($B31-E$227)/E$228)/(1+POWER(10,($B31-E$227)/E$228))</f>
        <v>9.2805651021735775E-4</v>
      </c>
      <c r="DV31" s="2">
        <f>POWER(10,($B31-F$227)/F$228)/(1+POWER(10,($B31-F$227)/F$228))</f>
        <v>1.0761840009865734E-3</v>
      </c>
      <c r="DW31" s="2">
        <f>POWER(10,($B31-G$227)/G$228)/(1+POWER(10,($B31-G$227)/G$228))</f>
        <v>9.7749756777976604E-4</v>
      </c>
      <c r="DX31" s="2">
        <f>POWER(10,($B31-H$227)/H$228)/(1+POWER(10,($B31-H$227)/H$228))</f>
        <v>1.0073377333649359E-3</v>
      </c>
      <c r="DY31" s="2">
        <f>POWER(10,($B31-I$227)/I$228)/(1+POWER(10,($B31-I$227)/I$228))</f>
        <v>9.8206415502218643E-4</v>
      </c>
      <c r="DZ31" s="2">
        <f>POWER(10,($B31-J$227)/J$228)/(1+POWER(10,($B31-J$227)/J$228))</f>
        <v>9.0014274793852778E-4</v>
      </c>
      <c r="EA31" s="2">
        <f>POWER(10,($B31-K$227)/K$228)/(1+POWER(10,($B31-K$227)/K$228))</f>
        <v>9.5560109396769901E-4</v>
      </c>
      <c r="EB31" s="2">
        <f>POWER(10,($B31-L$227)/L$228)/(1+POWER(10,($B31-L$227)/L$228))</f>
        <v>9.2416344788347053E-4</v>
      </c>
      <c r="EC31" s="2">
        <f>POWER(10,($B31-M$227)/M$228)/(1+POWER(10,($B31-M$227)/M$228))</f>
        <v>8.9972423337227991E-4</v>
      </c>
      <c r="ED31" s="2">
        <f>POWER(10,($B31-N$227)/N$228)/(1+POWER(10,($B31-N$227)/N$228))</f>
        <v>8.1790764221196404E-4</v>
      </c>
      <c r="EE31" s="2">
        <f>POWER(10,($B31-O$227)/O$228)/(1+POWER(10,($B31-O$227)/O$228))</f>
        <v>6.6612473406744163E-4</v>
      </c>
    </row>
    <row r="32" spans="2:135" x14ac:dyDescent="0.25">
      <c r="B32" s="2">
        <v>26</v>
      </c>
      <c r="C32">
        <v>91.909000000000006</v>
      </c>
      <c r="D32">
        <v>92.5</v>
      </c>
      <c r="E32">
        <v>95.343999999999994</v>
      </c>
      <c r="F32">
        <v>94.108999999999995</v>
      </c>
      <c r="G32">
        <v>93.453000000000003</v>
      </c>
      <c r="H32">
        <v>93.875</v>
      </c>
      <c r="I32">
        <v>94.516000000000005</v>
      </c>
      <c r="J32">
        <v>92.546999999999997</v>
      </c>
      <c r="K32">
        <v>92.483999999999995</v>
      </c>
      <c r="L32">
        <v>87.375</v>
      </c>
      <c r="M32">
        <v>80.843999999999994</v>
      </c>
      <c r="N32">
        <v>70.156000000000006</v>
      </c>
      <c r="O32">
        <v>62.359400000000001</v>
      </c>
      <c r="R32" s="5">
        <f>AV32+(C$209*_xlfn.NORM.DIST($B32,C$214*C$215+C$213,C$219*C$214,FALSE))+(C$211*_xlfn.NORM.DIST($B32,C$214*C$216+C$213,C$220*C$214,FALSE))+(C$210*_xlfn.NORM.DIST($B32,C$214*C$217+C$213,C$221*C$214,FALSE))+(C$212*_xlfn.NORM.DIST($B32,C$214*C$218+C$213,C$222*C$214,FALSE))</f>
        <v>90.438967887301658</v>
      </c>
      <c r="S32" s="5">
        <f>AW32+(D$209*_xlfn.NORM.DIST($B32,D$214*D$215+D$213,D$219*D$214,FALSE))+(D$211*_xlfn.NORM.DIST($B32,D$214*D$216+D$213,D$220*D$214,FALSE))+(D$210*_xlfn.NORM.DIST($B32,D$214*D$217+D$213,D$221*D$214,FALSE))+(D$212*_xlfn.NORM.DIST($B32,D$214*D$218+D$213,D$222*D$214,FALSE))</f>
        <v>92.921470720337553</v>
      </c>
      <c r="T32" s="5">
        <f>AX32+(E$209*_xlfn.NORM.DIST($B32,E$214*E$215+E$213,E$219*E$214,FALSE))+(E$211*_xlfn.NORM.DIST($B32,E$214*E$216+E$213,E$220*E$214,FALSE))+(E$210*_xlfn.NORM.DIST($B32,E$214*E$217+E$213,E$221*E$214,FALSE))+(E$212*_xlfn.NORM.DIST($B32,E$214*E$218+E$213,E$222*E$214,FALSE))</f>
        <v>94.286044001738972</v>
      </c>
      <c r="U32" s="5">
        <f>AY32+(F$209*_xlfn.NORM.DIST($B32,F$214*F$215+F$213,F$219*F$214,FALSE))+(F$211*_xlfn.NORM.DIST($B32,F$214*F$216+F$213,F$220*F$214,FALSE))+(F$210*_xlfn.NORM.DIST($B32,F$214*F$217+F$213,F$221*F$214,FALSE))+(F$212*_xlfn.NORM.DIST($B32,F$214*F$218+F$213,F$222*F$214,FALSE))</f>
        <v>93.691664813864975</v>
      </c>
      <c r="V32" s="5">
        <f>AZ32+(G$209*_xlfn.NORM.DIST($B32,G$214*G$215+G$213,G$219*G$214,FALSE))+(G$211*_xlfn.NORM.DIST($B32,G$214*G$216+G$213,G$220*G$214,FALSE))+(G$210*_xlfn.NORM.DIST($B32,G$214*G$217+G$213,G$221*G$214,FALSE))+(G$212*_xlfn.NORM.DIST($B32,G$214*G$218+G$213,G$222*G$214,FALSE))</f>
        <v>92.299606134982866</v>
      </c>
      <c r="W32" s="5">
        <f>BA32+(H$209*_xlfn.NORM.DIST($B32,H$214*H$215+H$213,H$219*H$214,FALSE))+(H$211*_xlfn.NORM.DIST($B32,H$214*H$216+H$213,H$220*H$214,FALSE))+(H$210*_xlfn.NORM.DIST($B32,H$214*H$217+H$213,H$221*H$214,FALSE))+(H$212*_xlfn.NORM.DIST($B32,H$214*H$218+H$213,H$222*H$214,FALSE))</f>
        <v>92.676061315182451</v>
      </c>
      <c r="X32" s="5">
        <f>BB32+(I$209*_xlfn.NORM.DIST($B32,I$214*I$215+I$213,I$219*I$214,FALSE))+(I$211*_xlfn.NORM.DIST($B32,I$214*I$216+I$213,I$220*I$214,FALSE))+(I$210*_xlfn.NORM.DIST($B32,I$214*I$217+I$213,I$221*I$214,FALSE))+(I$212*_xlfn.NORM.DIST($B32,I$214*I$218+I$213,I$222*I$214,FALSE))</f>
        <v>94.034009285651805</v>
      </c>
      <c r="Y32" s="5">
        <f>BC32+(J$209*_xlfn.NORM.DIST($B32,J$214*J$215+J$213,J$219*J$214,FALSE))+(J$211*_xlfn.NORM.DIST($B32,J$214*J$216+J$213,J$220*J$214,FALSE))+(J$210*_xlfn.NORM.DIST($B32,J$214*J$217+J$213,J$221*J$214,FALSE))+(J$212*_xlfn.NORM.DIST($B32,J$214*J$218+J$213,J$222*J$214,FALSE))</f>
        <v>93.953922731078009</v>
      </c>
      <c r="Z32" s="5">
        <f>BD32+(K$209*_xlfn.NORM.DIST($B32,K$214*K$215+K$213,K$219*K$214,FALSE))+(K$211*_xlfn.NORM.DIST($B32,K$214*K$216+K$213,K$220*K$214,FALSE))+(K$210*_xlfn.NORM.DIST($B32,K$214*K$217+K$213,K$221*K$214,FALSE))+(K$212*_xlfn.NORM.DIST($B32,K$214*K$218+K$213,K$222*K$214,FALSE))</f>
        <v>91.249092549454872</v>
      </c>
      <c r="AA32" s="5">
        <f>BE32+(L$209*_xlfn.NORM.DIST($B32,L$214*L$215+L$213,L$219*L$214,FALSE))+(L$211*_xlfn.NORM.DIST($B32,L$214*L$216+L$213,L$220*L$214,FALSE))+(L$210*_xlfn.NORM.DIST($B32,L$214*L$217+L$213,L$221*L$214,FALSE))+(L$212*_xlfn.NORM.DIST($B32,L$214*L$218+L$213,L$222*L$214,FALSE))</f>
        <v>87.771872730521892</v>
      </c>
      <c r="AB32" s="5">
        <f>BF32+(M$209*_xlfn.NORM.DIST($B32,M$214*M$215+M$213,M$219*M$214,FALSE))+(M$211*_xlfn.NORM.DIST($B32,M$214*M$216+M$213,M$220*M$214,FALSE))+(M$210*_xlfn.NORM.DIST($B32,M$214*M$217+M$213,M$221*M$214,FALSE))+(M$212*_xlfn.NORM.DIST($B32,M$214*M$218+M$213,M$222*M$214,FALSE))</f>
        <v>80.608869939479263</v>
      </c>
      <c r="AC32" s="5">
        <f>BG32+(N$209*_xlfn.NORM.DIST($B32,N$214*N$215+N$213,N$219*N$214,FALSE))+(N$211*_xlfn.NORM.DIST($B32,N$214*N$216+N$213,N$220*N$214,FALSE))+(N$210*_xlfn.NORM.DIST($B32,N$214*N$217+N$213,N$221*N$214,FALSE))+(N$212*_xlfn.NORM.DIST($B32,N$214*N$218+N$213,N$222*N$214,FALSE))</f>
        <v>70.874798061597318</v>
      </c>
      <c r="AD32" s="5">
        <f>BH32+(O$209*_xlfn.NORM.DIST($B32,O$214*O$215+O$213,O$219*O$214,FALSE))+(O$211*_xlfn.NORM.DIST($B32,O$214*O$216+O$213,O$220*O$214,FALSE))+(O$210*_xlfn.NORM.DIST($B32,O$214*O$217+O$213,O$221*O$214,FALSE))+(O$212*_xlfn.NORM.DIST($B32,O$214*O$218+O$213,O$222*O$214,FALSE))</f>
        <v>61.321718596577306</v>
      </c>
      <c r="AE32" s="5"/>
      <c r="AG32" s="5">
        <f t="shared" si="15"/>
        <v>1.4700321126983482</v>
      </c>
      <c r="AH32" s="5">
        <f t="shared" si="15"/>
        <v>-0.42147072033755251</v>
      </c>
      <c r="AI32" s="5">
        <f t="shared" si="15"/>
        <v>1.057955998261022</v>
      </c>
      <c r="AJ32" s="5">
        <f t="shared" si="15"/>
        <v>0.41733518613501985</v>
      </c>
      <c r="AK32" s="5">
        <f t="shared" si="15"/>
        <v>1.1533938650171365</v>
      </c>
      <c r="AL32" s="5">
        <f t="shared" si="15"/>
        <v>1.1989386848175485</v>
      </c>
      <c r="AM32" s="5">
        <f t="shared" si="15"/>
        <v>0.48199071434819984</v>
      </c>
      <c r="AN32" s="5">
        <f t="shared" si="15"/>
        <v>-1.4069227310780121</v>
      </c>
      <c r="AO32" s="5">
        <f t="shared" si="14"/>
        <v>1.2349074505451227</v>
      </c>
      <c r="AP32" s="5">
        <f t="shared" si="14"/>
        <v>-0.39687273052189198</v>
      </c>
      <c r="AQ32" s="5">
        <f t="shared" si="14"/>
        <v>0.23513006052073138</v>
      </c>
      <c r="AR32" s="5">
        <f t="shared" si="14"/>
        <v>-0.71879806159731174</v>
      </c>
      <c r="AS32" s="5">
        <f t="shared" si="14"/>
        <v>1.0376814034226953</v>
      </c>
      <c r="AV32" s="2">
        <f t="shared" si="1"/>
        <v>90.438788504080321</v>
      </c>
      <c r="AW32" s="2">
        <f t="shared" si="2"/>
        <v>92.921469602760354</v>
      </c>
      <c r="AX32" s="2">
        <f t="shared" si="3"/>
        <v>94.286043593358301</v>
      </c>
      <c r="AY32" s="2">
        <f t="shared" si="4"/>
        <v>93.691657222189889</v>
      </c>
      <c r="AZ32" s="2">
        <f t="shared" si="5"/>
        <v>92.299603133942355</v>
      </c>
      <c r="BA32" s="2">
        <f t="shared" si="6"/>
        <v>92.676058829133481</v>
      </c>
      <c r="BB32" s="2">
        <f t="shared" si="7"/>
        <v>94.034006351793948</v>
      </c>
      <c r="BC32" s="2">
        <f t="shared" si="8"/>
        <v>93.953921494011013</v>
      </c>
      <c r="BD32" s="2">
        <f t="shared" si="9"/>
        <v>91.249087917498883</v>
      </c>
      <c r="BE32" s="2">
        <f t="shared" si="10"/>
        <v>87.771866480593019</v>
      </c>
      <c r="BF32" s="2">
        <f t="shared" si="11"/>
        <v>80.60885898064798</v>
      </c>
      <c r="BG32" s="2">
        <f t="shared" si="12"/>
        <v>70.874759862340554</v>
      </c>
      <c r="BH32" s="2">
        <f t="shared" si="13"/>
        <v>61.321709718506142</v>
      </c>
      <c r="BK32" s="2">
        <f>IF(OR($B32&lt;C$229, AND($B32&gt;C$230, $B32&lt;C$231)), C32, "")</f>
        <v>91.909000000000006</v>
      </c>
      <c r="BL32" s="2">
        <f>IF(OR($B32&lt;D$229, AND($B32&gt;D$230, $B32&lt;D$231)), D32, "")</f>
        <v>92.5</v>
      </c>
      <c r="BM32" s="2">
        <f>IF(OR($B32&lt;E$229, AND($B32&gt;E$230, $B32&lt;E$231)), E32, "")</f>
        <v>95.343999999999994</v>
      </c>
      <c r="BN32" s="2">
        <f>IF(OR($B32&lt;F$229, AND($B32&gt;F$230, $B32&lt;F$231)), F32, "")</f>
        <v>94.108999999999995</v>
      </c>
      <c r="BO32" s="2">
        <f>IF(OR($B32&lt;G$229, AND($B32&gt;G$230, $B32&lt;G$231)), G32, "")</f>
        <v>93.453000000000003</v>
      </c>
      <c r="BP32" s="2">
        <f>IF(OR($B32&lt;H$229, AND($B32&gt;H$230, $B32&lt;H$231)), H32, "")</f>
        <v>93.875</v>
      </c>
      <c r="BQ32" s="2">
        <f>IF(OR($B32&lt;I$229, AND($B32&gt;I$230, $B32&lt;I$231)), I32, "")</f>
        <v>94.516000000000005</v>
      </c>
      <c r="BR32" s="2">
        <f>IF(OR($B32&lt;J$229, AND($B32&gt;J$230, $B32&lt;J$231)), J32, "")</f>
        <v>92.546999999999997</v>
      </c>
      <c r="BS32" s="2">
        <f>IF(OR($B32&lt;K$229, AND($B32&gt;K$230, $B32&lt;K$231)), K32, "")</f>
        <v>92.483999999999995</v>
      </c>
      <c r="BT32" s="2">
        <f>IF(OR($B32&lt;L$229, AND($B32&gt;L$230, $B32&lt;L$231)), L32, "")</f>
        <v>87.375</v>
      </c>
      <c r="BU32" s="2">
        <f>IF(OR($B32&lt;M$229, AND($B32&gt;M$230, $B32&lt;M$231)), M32, "")</f>
        <v>80.843999999999994</v>
      </c>
      <c r="BV32" s="2">
        <f>IF(OR($B32&lt;N$229, AND($B32&gt;N$230, $B32&lt;N$231)), N32, "")</f>
        <v>70.156000000000006</v>
      </c>
      <c r="BW32" s="2">
        <f>IF(OR($B32&lt;O$229, AND($B32&gt;O$230, $B32&lt;O$231)), O32, "")</f>
        <v>62.359400000000001</v>
      </c>
      <c r="BZ32" s="2" t="str">
        <f>IF(OR(AND($B32&gt;C$230, $B32&lt;C$231), $B32&gt;C$232), C32, "")</f>
        <v/>
      </c>
      <c r="CA32" s="2" t="str">
        <f>IF(OR(AND($B32&gt;D$230, $B32&lt;D$231), $B32&gt;D$232), D32, "")</f>
        <v/>
      </c>
      <c r="CB32" s="2" t="str">
        <f>IF(OR(AND($B32&gt;E$230, $B32&lt;E$231), $B32&gt;E$232), E32, "")</f>
        <v/>
      </c>
      <c r="CC32" s="2" t="str">
        <f>IF(OR(AND($B32&gt;F$230, $B32&lt;F$231), $B32&gt;F$232), F32, "")</f>
        <v/>
      </c>
      <c r="CD32" s="2" t="str">
        <f>IF(OR(AND($B32&gt;G$230, $B32&lt;G$231), $B32&gt;G$232), G32, "")</f>
        <v/>
      </c>
      <c r="CE32" s="2" t="str">
        <f>IF(OR(AND($B32&gt;H$230, $B32&lt;H$231), $B32&gt;H$232), H32, "")</f>
        <v/>
      </c>
      <c r="CF32" s="2" t="str">
        <f>IF(OR(AND($B32&gt;I$230, $B32&lt;I$231), $B32&gt;I$232), I32, "")</f>
        <v/>
      </c>
      <c r="CG32" s="2" t="str">
        <f>IF(OR(AND($B32&gt;J$230, $B32&lt;J$231), $B32&gt;J$232), J32, "")</f>
        <v/>
      </c>
      <c r="CH32" s="2" t="str">
        <f>IF(OR(AND($B32&gt;K$230, $B32&lt;K$231), $B32&gt;K$232), K32, "")</f>
        <v/>
      </c>
      <c r="CI32" s="2" t="str">
        <f>IF(OR(AND($B32&gt;L$230, $B32&lt;L$231), $B32&gt;L$232), L32, "")</f>
        <v/>
      </c>
      <c r="CJ32" s="2" t="str">
        <f>IF(OR(AND($B32&gt;M$230, $B32&lt;M$231), $B32&gt;M$232), M32, "")</f>
        <v/>
      </c>
      <c r="CK32" s="2" t="str">
        <f>IF(OR(AND($B32&gt;N$230, $B32&lt;N$231), $B32&gt;N$232), N32, "")</f>
        <v/>
      </c>
      <c r="CL32" s="2" t="str">
        <f>IF(OR(AND($B32&gt;O$230, $B32&lt;O$231), $B32&gt;O$232), O32, "")</f>
        <v/>
      </c>
      <c r="CO32" s="2">
        <f>BK$207*$B32+BK$209</f>
        <v>90.432375563149321</v>
      </c>
      <c r="CP32" s="2">
        <f>BL$207*$B32+BL$209</f>
        <v>92.917489255855983</v>
      </c>
      <c r="CQ32" s="2">
        <f>BM$207*$B32+BM$209</f>
        <v>94.283116962139431</v>
      </c>
      <c r="CR32" s="2">
        <f>BN$207*$B32+BN$209</f>
        <v>93.687445892308816</v>
      </c>
      <c r="CS32" s="2">
        <f>BO$207*$B32+BO$209</f>
        <v>92.296891163703066</v>
      </c>
      <c r="CT32" s="2">
        <f>BP$207*$B32+BP$209</f>
        <v>92.672935022859534</v>
      </c>
      <c r="CU32" s="2">
        <f>BQ$207*$B32+BQ$209</f>
        <v>94.027859795920577</v>
      </c>
      <c r="CV32" s="2">
        <f>BR$207*$B32+BR$209</f>
        <v>93.947177489679149</v>
      </c>
      <c r="CW32" s="2">
        <f>BS$207*$B32+BS$209</f>
        <v>91.241358839470394</v>
      </c>
      <c r="CX32" s="2">
        <f>BT$207*$B32+BT$209</f>
        <v>87.766349755734012</v>
      </c>
      <c r="CY32" s="2">
        <f>BU$207*$B32+BU$209</f>
        <v>80.602464414798106</v>
      </c>
      <c r="CZ32" s="2">
        <f>BV$207*$B32+BV$209</f>
        <v>70.869557585243726</v>
      </c>
      <c r="DA32" s="2">
        <f>BW$207*$B32+BW$209</f>
        <v>61.31843114016511</v>
      </c>
      <c r="DD32" s="2">
        <f>BZ$207*$B32+BZ$209</f>
        <v>96.287434017075554</v>
      </c>
      <c r="DE32" s="2">
        <f>CA$207*$B32+CA$209</f>
        <v>97.162696588338278</v>
      </c>
      <c r="DF32" s="2">
        <f>CB$207*$B32+CB$209</f>
        <v>97.159405583079263</v>
      </c>
      <c r="DG32" s="2">
        <f>CC$207*$B32+CC$209</f>
        <v>97.25670289444686</v>
      </c>
      <c r="DH32" s="2">
        <f>CD$207*$B32+CD$209</f>
        <v>94.827413581501872</v>
      </c>
      <c r="DI32" s="2">
        <f>CE$207*$B32+CE$209</f>
        <v>95.501402542208425</v>
      </c>
      <c r="DJ32" s="2">
        <f>CF$207*$B32+CF$209</f>
        <v>99.736505898729618</v>
      </c>
      <c r="DK32" s="2">
        <f>CG$207*$B32+CG$209</f>
        <v>100.78069273986914</v>
      </c>
      <c r="DL32" s="2">
        <f>CH$207*$B32+CH$209</f>
        <v>98.618550918062525</v>
      </c>
      <c r="DM32" s="2">
        <f>CI$207*$B32+CI$209</f>
        <v>93.211015935402699</v>
      </c>
      <c r="DN32" s="2">
        <f>CJ$207*$B32+CJ$209</f>
        <v>87.084916908346884</v>
      </c>
      <c r="DO32" s="2">
        <f>CK$207*$B32+CK$209</f>
        <v>76.670832997124833</v>
      </c>
      <c r="DP32" s="2">
        <f>CL$207*$B32+CL$209</f>
        <v>65.807517035044214</v>
      </c>
      <c r="DS32" s="2">
        <f>POWER(10,($B32-C$227)/C$228)/(1+POWER(10,($B32-C$227)/C$228))</f>
        <v>1.0952821362009691E-3</v>
      </c>
      <c r="DT32" s="2">
        <f>POWER(10,($B32-D$227)/D$228)/(1+POWER(10,($B32-D$227)/D$228))</f>
        <v>9.3760954238942932E-4</v>
      </c>
      <c r="DU32" s="2">
        <f>POWER(10,($B32-E$227)/E$228)/(1+POWER(10,($B32-E$227)/E$228))</f>
        <v>1.0175026238877915E-3</v>
      </c>
      <c r="DV32" s="2">
        <f>POWER(10,($B32-F$227)/F$228)/(1+POWER(10,($B32-F$227)/F$228))</f>
        <v>1.1798897861796886E-3</v>
      </c>
      <c r="DW32" s="2">
        <f>POWER(10,($B32-G$227)/G$228)/(1+POWER(10,($B32-G$227)/G$228))</f>
        <v>1.0717037004760641E-3</v>
      </c>
      <c r="DX32" s="2">
        <f>POWER(10,($B32-H$227)/H$228)/(1+POWER(10,($B32-H$227)/H$228))</f>
        <v>1.1044165268216477E-3</v>
      </c>
      <c r="DY32" s="2">
        <f>POWER(10,($B32-I$227)/I$228)/(1+POWER(10,($B32-I$227)/I$228))</f>
        <v>1.0767099173232043E-3</v>
      </c>
      <c r="DZ32" s="2">
        <f>POWER(10,($B32-J$227)/J$228)/(1+POWER(10,($B32-J$227)/J$228))</f>
        <v>9.8690118993742201E-4</v>
      </c>
      <c r="EA32" s="2">
        <f>POWER(10,($B32-K$227)/K$228)/(1+POWER(10,($B32-K$227)/K$228))</f>
        <v>1.0476991714670168E-3</v>
      </c>
      <c r="EB32" s="2">
        <f>POWER(10,($B32-L$227)/L$228)/(1+POWER(10,($B32-L$227)/L$228))</f>
        <v>1.0132347286244642E-3</v>
      </c>
      <c r="EC32" s="2">
        <f>POWER(10,($B32-M$227)/M$228)/(1+POWER(10,($B32-M$227)/M$228))</f>
        <v>9.864423775160433E-4</v>
      </c>
      <c r="ED32" s="2">
        <f>POWER(10,($B32-N$227)/N$228)/(1+POWER(10,($B32-N$227)/N$228))</f>
        <v>8.9674713360027487E-4</v>
      </c>
      <c r="EE32" s="2">
        <f>POWER(10,($B32-O$227)/O$228)/(1+POWER(10,($B32-O$227)/O$228))</f>
        <v>7.3034431013470878E-4</v>
      </c>
    </row>
    <row r="33" spans="2:135" x14ac:dyDescent="0.25">
      <c r="B33" s="2">
        <v>27</v>
      </c>
      <c r="C33">
        <v>92.620999999999995</v>
      </c>
      <c r="D33">
        <v>94.358999999999995</v>
      </c>
      <c r="E33">
        <v>94.656000000000006</v>
      </c>
      <c r="F33">
        <v>95.218999999999994</v>
      </c>
      <c r="G33">
        <v>92.875</v>
      </c>
      <c r="H33">
        <v>92.858999999999995</v>
      </c>
      <c r="I33">
        <v>94.343999999999994</v>
      </c>
      <c r="J33">
        <v>94.546999999999997</v>
      </c>
      <c r="K33">
        <v>91.108999999999995</v>
      </c>
      <c r="L33">
        <v>87.343999999999994</v>
      </c>
      <c r="M33">
        <v>81.983999999999995</v>
      </c>
      <c r="N33">
        <v>72.671999999999997</v>
      </c>
      <c r="O33">
        <v>60.703099999999999</v>
      </c>
      <c r="R33" s="5">
        <f>AV33+(C$209*_xlfn.NORM.DIST($B33,C$214*C$215+C$213,C$219*C$214,FALSE))+(C$211*_xlfn.NORM.DIST($B33,C$214*C$216+C$213,C$220*C$214,FALSE))+(C$210*_xlfn.NORM.DIST($B33,C$214*C$217+C$213,C$221*C$214,FALSE))+(C$212*_xlfn.NORM.DIST($B33,C$214*C$218+C$213,C$222*C$214,FALSE))</f>
        <v>90.453718858651555</v>
      </c>
      <c r="S33" s="5">
        <f>AW33+(D$209*_xlfn.NORM.DIST($B33,D$214*D$215+D$213,D$219*D$214,FALSE))+(D$211*_xlfn.NORM.DIST($B33,D$214*D$216+D$213,D$220*D$214,FALSE))+(D$210*_xlfn.NORM.DIST($B33,D$214*D$217+D$213,D$221*D$214,FALSE))+(D$212*_xlfn.NORM.DIST($B33,D$214*D$218+D$213,D$222*D$214,FALSE))</f>
        <v>92.9286071066647</v>
      </c>
      <c r="T33" s="5">
        <f>AX33+(E$209*_xlfn.NORM.DIST($B33,E$214*E$215+E$213,E$219*E$214,FALSE))+(E$211*_xlfn.NORM.DIST($B33,E$214*E$216+E$213,E$220*E$214,FALSE))+(E$210*_xlfn.NORM.DIST($B33,E$214*E$217+E$213,E$221*E$214,FALSE))+(E$212*_xlfn.NORM.DIST($B33,E$214*E$218+E$213,E$222*E$214,FALSE))</f>
        <v>94.282324886747347</v>
      </c>
      <c r="U33" s="5">
        <f>AY33+(F$209*_xlfn.NORM.DIST($B33,F$214*F$215+F$213,F$219*F$214,FALSE))+(F$211*_xlfn.NORM.DIST($B33,F$214*F$216+F$213,F$220*F$214,FALSE))+(F$210*_xlfn.NORM.DIST($B33,F$214*F$217+F$213,F$221*F$214,FALSE))+(F$212*_xlfn.NORM.DIST($B33,F$214*F$218+F$213,F$222*F$214,FALSE))</f>
        <v>93.697810474164882</v>
      </c>
      <c r="V33" s="5">
        <f>AZ33+(G$209*_xlfn.NORM.DIST($B33,G$214*G$215+G$213,G$219*G$214,FALSE))+(G$211*_xlfn.NORM.DIST($B33,G$214*G$216+G$213,G$220*G$214,FALSE))+(G$210*_xlfn.NORM.DIST($B33,G$214*G$217+G$213,G$221*G$214,FALSE))+(G$212*_xlfn.NORM.DIST($B33,G$214*G$218+G$213,G$222*G$214,FALSE))</f>
        <v>92.313532675905137</v>
      </c>
      <c r="W33" s="5">
        <f>BA33+(H$209*_xlfn.NORM.DIST($B33,H$214*H$215+H$213,H$219*H$214,FALSE))+(H$211*_xlfn.NORM.DIST($B33,H$214*H$216+H$213,H$220*H$214,FALSE))+(H$210*_xlfn.NORM.DIST($B33,H$214*H$217+H$213,H$221*H$214,FALSE))+(H$212*_xlfn.NORM.DIST($B33,H$214*H$218+H$213,H$222*H$214,FALSE))</f>
        <v>92.709144942011946</v>
      </c>
      <c r="X33" s="5">
        <f>BB33+(I$209*_xlfn.NORM.DIST($B33,I$214*I$215+I$213,I$219*I$214,FALSE))+(I$211*_xlfn.NORM.DIST($B33,I$214*I$216+I$213,I$220*I$214,FALSE))+(I$210*_xlfn.NORM.DIST($B33,I$214*I$217+I$213,I$221*I$214,FALSE))+(I$212*_xlfn.NORM.DIST($B33,I$214*I$218+I$213,I$222*I$214,FALSE))</f>
        <v>94.08317023204954</v>
      </c>
      <c r="Y33" s="5">
        <f>BC33+(J$209*_xlfn.NORM.DIST($B33,J$214*J$215+J$213,J$219*J$214,FALSE))+(J$211*_xlfn.NORM.DIST($B33,J$214*J$216+J$213,J$220*J$214,FALSE))+(J$210*_xlfn.NORM.DIST($B33,J$214*J$217+J$213,J$221*J$214,FALSE))+(J$212*_xlfn.NORM.DIST($B33,J$214*J$218+J$213,J$222*J$214,FALSE))</f>
        <v>94.006060406186137</v>
      </c>
      <c r="Z33" s="5">
        <f>BD33+(K$209*_xlfn.NORM.DIST($B33,K$214*K$215+K$213,K$219*K$214,FALSE))+(K$211*_xlfn.NORM.DIST($B33,K$214*K$216+K$213,K$220*K$214,FALSE))+(K$210*_xlfn.NORM.DIST($B33,K$214*K$217+K$213,K$221*K$214,FALSE))+(K$212*_xlfn.NORM.DIST($B33,K$214*K$218+K$213,K$222*K$214,FALSE))</f>
        <v>91.300582681501851</v>
      </c>
      <c r="AA33" s="5">
        <f>BE33+(L$209*_xlfn.NORM.DIST($B33,L$214*L$215+L$213,L$219*L$214,FALSE))+(L$211*_xlfn.NORM.DIST($B33,L$214*L$216+L$213,L$220*L$214,FALSE))+(L$210*_xlfn.NORM.DIST($B33,L$214*L$217+L$213,L$221*L$214,FALSE))+(L$212*_xlfn.NORM.DIST($B33,L$214*L$218+L$213,L$222*L$214,FALSE))</f>
        <v>87.80417912464479</v>
      </c>
      <c r="AB33" s="5">
        <f>BF33+(M$209*_xlfn.NORM.DIST($B33,M$214*M$215+M$213,M$219*M$214,FALSE))+(M$211*_xlfn.NORM.DIST($B33,M$214*M$216+M$213,M$220*M$214,FALSE))+(M$210*_xlfn.NORM.DIST($B33,M$214*M$217+M$213,M$221*M$214,FALSE))+(M$212*_xlfn.NORM.DIST($B33,M$214*M$218+M$213,M$222*M$214,FALSE))</f>
        <v>80.652844291805138</v>
      </c>
      <c r="AC33" s="5">
        <f>BG33+(N$209*_xlfn.NORM.DIST($B33,N$214*N$215+N$213,N$219*N$214,FALSE))+(N$211*_xlfn.NORM.DIST($B33,N$214*N$216+N$213,N$220*N$214,FALSE))+(N$210*_xlfn.NORM.DIST($B33,N$214*N$217+N$213,N$221*N$214,FALSE))+(N$212*_xlfn.NORM.DIST($B33,N$214*N$218+N$213,N$222*N$214,FALSE))</f>
        <v>70.920425079620813</v>
      </c>
      <c r="AD33" s="5">
        <f>BH33+(O$209*_xlfn.NORM.DIST($B33,O$214*O$215+O$213,O$219*O$214,FALSE))+(O$211*_xlfn.NORM.DIST($B33,O$214*O$216+O$213,O$220*O$214,FALSE))+(O$210*_xlfn.NORM.DIST($B33,O$214*O$217+O$213,O$221*O$214,FALSE))+(O$212*_xlfn.NORM.DIST($B33,O$214*O$218+O$213,O$222*O$214,FALSE))</f>
        <v>61.355462572338048</v>
      </c>
      <c r="AE33" s="5"/>
      <c r="AG33" s="5">
        <f t="shared" si="15"/>
        <v>2.1672811413484396</v>
      </c>
      <c r="AH33" s="5">
        <f t="shared" si="15"/>
        <v>1.430392893335295</v>
      </c>
      <c r="AI33" s="5">
        <f t="shared" si="15"/>
        <v>0.37367511325265923</v>
      </c>
      <c r="AJ33" s="5">
        <f t="shared" si="15"/>
        <v>1.521189525835112</v>
      </c>
      <c r="AK33" s="5">
        <f t="shared" si="15"/>
        <v>0.56146732409486333</v>
      </c>
      <c r="AL33" s="5">
        <f t="shared" si="15"/>
        <v>0.14985505798804866</v>
      </c>
      <c r="AM33" s="5">
        <f t="shared" si="15"/>
        <v>0.26082976795045454</v>
      </c>
      <c r="AN33" s="5">
        <f t="shared" si="15"/>
        <v>0.54093959381386014</v>
      </c>
      <c r="AO33" s="5">
        <f t="shared" si="14"/>
        <v>-0.1915826815018562</v>
      </c>
      <c r="AP33" s="5">
        <f t="shared" si="14"/>
        <v>-0.46017912464479593</v>
      </c>
      <c r="AQ33" s="5">
        <f t="shared" si="14"/>
        <v>1.3311557081948564</v>
      </c>
      <c r="AR33" s="5">
        <f t="shared" si="14"/>
        <v>1.7515749203791842</v>
      </c>
      <c r="AS33" s="5">
        <f t="shared" si="14"/>
        <v>-0.65236257233804906</v>
      </c>
      <c r="AV33" s="2">
        <f t="shared" si="1"/>
        <v>90.45323137193563</v>
      </c>
      <c r="AW33" s="2">
        <f t="shared" si="2"/>
        <v>92.928603373435621</v>
      </c>
      <c r="AX33" s="2">
        <f t="shared" si="3"/>
        <v>94.282323453856705</v>
      </c>
      <c r="AY33" s="2">
        <f t="shared" si="4"/>
        <v>93.697786544457671</v>
      </c>
      <c r="AZ33" s="2">
        <f t="shared" si="5"/>
        <v>92.313522947487414</v>
      </c>
      <c r="BA33" s="2">
        <f t="shared" si="6"/>
        <v>92.709136789612145</v>
      </c>
      <c r="BB33" s="2">
        <f t="shared" si="7"/>
        <v>94.083160687213351</v>
      </c>
      <c r="BC33" s="2">
        <f t="shared" si="8"/>
        <v>94.006056271693154</v>
      </c>
      <c r="BD33" s="2">
        <f t="shared" si="9"/>
        <v>91.300567945910927</v>
      </c>
      <c r="BE33" s="2">
        <f t="shared" si="10"/>
        <v>87.804159605767097</v>
      </c>
      <c r="BF33" s="2">
        <f t="shared" si="11"/>
        <v>80.652810987817873</v>
      </c>
      <c r="BG33" s="2">
        <f t="shared" si="12"/>
        <v>70.920318755140002</v>
      </c>
      <c r="BH33" s="2">
        <f t="shared" si="13"/>
        <v>61.355437064565784</v>
      </c>
      <c r="BK33" s="2">
        <f>IF(OR($B33&lt;C$229, AND($B33&gt;C$230, $B33&lt;C$231)), C33, "")</f>
        <v>92.620999999999995</v>
      </c>
      <c r="BL33" s="2">
        <f>IF(OR($B33&lt;D$229, AND($B33&gt;D$230, $B33&lt;D$231)), D33, "")</f>
        <v>94.358999999999995</v>
      </c>
      <c r="BM33" s="2">
        <f>IF(OR($B33&lt;E$229, AND($B33&gt;E$230, $B33&lt;E$231)), E33, "")</f>
        <v>94.656000000000006</v>
      </c>
      <c r="BN33" s="2">
        <f>IF(OR($B33&lt;F$229, AND($B33&gt;F$230, $B33&lt;F$231)), F33, "")</f>
        <v>95.218999999999994</v>
      </c>
      <c r="BO33" s="2">
        <f>IF(OR($B33&lt;G$229, AND($B33&gt;G$230, $B33&lt;G$231)), G33, "")</f>
        <v>92.875</v>
      </c>
      <c r="BP33" s="2">
        <f>IF(OR($B33&lt;H$229, AND($B33&gt;H$230, $B33&lt;H$231)), H33, "")</f>
        <v>92.858999999999995</v>
      </c>
      <c r="BQ33" s="2">
        <f>IF(OR($B33&lt;I$229, AND($B33&gt;I$230, $B33&lt;I$231)), I33, "")</f>
        <v>94.343999999999994</v>
      </c>
      <c r="BR33" s="2">
        <f>IF(OR($B33&lt;J$229, AND($B33&gt;J$230, $B33&lt;J$231)), J33, "")</f>
        <v>94.546999999999997</v>
      </c>
      <c r="BS33" s="2">
        <f>IF(OR($B33&lt;K$229, AND($B33&gt;K$230, $B33&lt;K$231)), K33, "")</f>
        <v>91.108999999999995</v>
      </c>
      <c r="BT33" s="2">
        <f>IF(OR($B33&lt;L$229, AND($B33&gt;L$230, $B33&lt;L$231)), L33, "")</f>
        <v>87.343999999999994</v>
      </c>
      <c r="BU33" s="2">
        <f>IF(OR($B33&lt;M$229, AND($B33&gt;M$230, $B33&lt;M$231)), M33, "")</f>
        <v>81.983999999999995</v>
      </c>
      <c r="BV33" s="2">
        <f>IF(OR($B33&lt;N$229, AND($B33&gt;N$230, $B33&lt;N$231)), N33, "")</f>
        <v>72.671999999999997</v>
      </c>
      <c r="BW33" s="2">
        <f>IF(OR($B33&lt;O$229, AND($B33&gt;O$230, $B33&lt;O$231)), O33, "")</f>
        <v>60.703099999999999</v>
      </c>
      <c r="BZ33" s="2" t="str">
        <f>IF(OR(AND($B33&gt;C$230, $B33&lt;C$231), $B33&gt;C$232), C33, "")</f>
        <v/>
      </c>
      <c r="CA33" s="2" t="str">
        <f>IF(OR(AND($B33&gt;D$230, $B33&lt;D$231), $B33&gt;D$232), D33, "")</f>
        <v/>
      </c>
      <c r="CB33" s="2" t="str">
        <f>IF(OR(AND($B33&gt;E$230, $B33&lt;E$231), $B33&gt;E$232), E33, "")</f>
        <v/>
      </c>
      <c r="CC33" s="2" t="str">
        <f>IF(OR(AND($B33&gt;F$230, $B33&lt;F$231), $B33&gt;F$232), F33, "")</f>
        <v/>
      </c>
      <c r="CD33" s="2" t="str">
        <f>IF(OR(AND($B33&gt;G$230, $B33&lt;G$231), $B33&gt;G$232), G33, "")</f>
        <v/>
      </c>
      <c r="CE33" s="2" t="str">
        <f>IF(OR(AND($B33&gt;H$230, $B33&lt;H$231), $B33&gt;H$232), H33, "")</f>
        <v/>
      </c>
      <c r="CF33" s="2" t="str">
        <f>IF(OR(AND($B33&gt;I$230, $B33&lt;I$231), $B33&gt;I$232), I33, "")</f>
        <v/>
      </c>
      <c r="CG33" s="2" t="str">
        <f>IF(OR(AND($B33&gt;J$230, $B33&lt;J$231), $B33&gt;J$232), J33, "")</f>
        <v/>
      </c>
      <c r="CH33" s="2" t="str">
        <f>IF(OR(AND($B33&gt;K$230, $B33&lt;K$231), $B33&gt;K$232), K33, "")</f>
        <v/>
      </c>
      <c r="CI33" s="2" t="str">
        <f>IF(OR(AND($B33&gt;L$230, $B33&lt;L$231), $B33&gt;L$232), L33, "")</f>
        <v/>
      </c>
      <c r="CJ33" s="2" t="str">
        <f>IF(OR(AND($B33&gt;M$230, $B33&lt;M$231), $B33&gt;M$232), M33, "")</f>
        <v/>
      </c>
      <c r="CK33" s="2" t="str">
        <f>IF(OR(AND($B33&gt;N$230, $B33&lt;N$231), $B33&gt;N$232), N33, "")</f>
        <v/>
      </c>
      <c r="CL33" s="2" t="str">
        <f>IF(OR(AND($B33&gt;O$230, $B33&lt;O$231), $B33&gt;O$232), O33, "")</f>
        <v/>
      </c>
      <c r="CO33" s="2">
        <f>BK$207*$B33+BK$209</f>
        <v>90.446311242680679</v>
      </c>
      <c r="CP33" s="2">
        <f>BL$207*$B33+BL$209</f>
        <v>92.924310924076948</v>
      </c>
      <c r="CQ33" s="2">
        <f>BM$207*$B33+BM$209</f>
        <v>94.279167739974881</v>
      </c>
      <c r="CR33" s="2">
        <f>BN$207*$B33+BN$209</f>
        <v>93.693246472702739</v>
      </c>
      <c r="CS33" s="2">
        <f>BO$207*$B33+BO$209</f>
        <v>92.310601522752094</v>
      </c>
      <c r="CT33" s="2">
        <f>BP$207*$B33+BP$209</f>
        <v>92.705773220184284</v>
      </c>
      <c r="CU33" s="2">
        <f>BQ$207*$B33+BQ$209</f>
        <v>94.076526287591307</v>
      </c>
      <c r="CV33" s="2">
        <f>BR$207*$B33+BR$209</f>
        <v>93.998778039267648</v>
      </c>
      <c r="CW33" s="2">
        <f>BS$207*$B33+BS$209</f>
        <v>91.292225629799788</v>
      </c>
      <c r="CX33" s="2">
        <f>BT$207*$B33+BT$209</f>
        <v>87.798208964253533</v>
      </c>
      <c r="CY33" s="2">
        <f>BU$207*$B33+BU$209</f>
        <v>80.645907638347566</v>
      </c>
      <c r="CZ33" s="2">
        <f>BV$207*$B33+BV$209</f>
        <v>70.914698317356454</v>
      </c>
      <c r="DA33" s="2">
        <f>BW$207*$B33+BW$209</f>
        <v>61.351894018218744</v>
      </c>
      <c r="DD33" s="2">
        <f>BZ$207*$B33+BZ$209</f>
        <v>96.209118463705423</v>
      </c>
      <c r="DE33" s="2">
        <f>CA$207*$B33+CA$209</f>
        <v>97.099945119680882</v>
      </c>
      <c r="DF33" s="2">
        <f>CB$207*$B33+CB$209</f>
        <v>97.107983830574909</v>
      </c>
      <c r="DG33" s="2">
        <f>CC$207*$B33+CC$209</f>
        <v>97.202952243036151</v>
      </c>
      <c r="DH33" s="2">
        <f>CD$207*$B33+CD$209</f>
        <v>94.796966465966591</v>
      </c>
      <c r="DI33" s="2">
        <f>CE$207*$B33+CE$209</f>
        <v>95.483655081921768</v>
      </c>
      <c r="DJ33" s="2">
        <f>CF$207*$B33+CF$209</f>
        <v>99.696677830392474</v>
      </c>
      <c r="DK33" s="2">
        <f>CG$207*$B33+CG$209</f>
        <v>100.72534696847252</v>
      </c>
      <c r="DL33" s="2">
        <f>CH$207*$B33+CH$209</f>
        <v>98.55485594592875</v>
      </c>
      <c r="DM33" s="2">
        <f>CI$207*$B33+CI$209</f>
        <v>93.154894764401234</v>
      </c>
      <c r="DN33" s="2">
        <f>CJ$207*$B33+CJ$209</f>
        <v>87.028975593503077</v>
      </c>
      <c r="DO33" s="2">
        <f>CK$207*$B33+CK$209</f>
        <v>76.631297193030889</v>
      </c>
      <c r="DP33" s="2">
        <f>CL$207*$B33+CL$209</f>
        <v>65.776552788878689</v>
      </c>
      <c r="DS33" s="2">
        <f>POWER(10,($B33-C$227)/C$228)/(1+POWER(10,($B33-C$227)/C$228))</f>
        <v>1.2008260886622844E-3</v>
      </c>
      <c r="DT33" s="2">
        <f>POWER(10,($B33-D$227)/D$228)/(1+POWER(10,($B33-D$227)/D$228))</f>
        <v>1.0279754302224516E-3</v>
      </c>
      <c r="DU33" s="2">
        <f>POWER(10,($B33-E$227)/E$228)/(1+POWER(10,($B33-E$227)/E$228))</f>
        <v>1.1155599306430716E-3</v>
      </c>
      <c r="DV33" s="2">
        <f>POWER(10,($B33-F$227)/F$228)/(1+POWER(10,($B33-F$227)/F$228))</f>
        <v>1.2935761719161123E-3</v>
      </c>
      <c r="DW33" s="2">
        <f>POWER(10,($B33-G$227)/G$228)/(1+POWER(10,($B33-G$227)/G$228))</f>
        <v>1.1749782521998174E-3</v>
      </c>
      <c r="DX33" s="2">
        <f>POWER(10,($B33-H$227)/H$228)/(1+POWER(10,($B33-H$227)/H$228))</f>
        <v>1.2108396235981503E-3</v>
      </c>
      <c r="DY33" s="2">
        <f>POWER(10,($B33-I$227)/I$228)/(1+POWER(10,($B33-I$227)/I$228))</f>
        <v>1.1804663222188259E-3</v>
      </c>
      <c r="DZ33" s="2">
        <f>POWER(10,($B33-J$227)/J$228)/(1+POWER(10,($B33-J$227)/J$228))</f>
        <v>1.0820126132819843E-3</v>
      </c>
      <c r="EA33" s="2">
        <f>POWER(10,($B33-K$227)/K$228)/(1+POWER(10,($B33-K$227)/K$228))</f>
        <v>1.1486631906106367E-3</v>
      </c>
      <c r="EB33" s="2">
        <f>POWER(10,($B33-L$227)/L$228)/(1+POWER(10,($B33-L$227)/L$228))</f>
        <v>1.1108811932553193E-3</v>
      </c>
      <c r="EC33" s="2">
        <f>POWER(10,($B33-M$227)/M$228)/(1+POWER(10,($B33-M$227)/M$228))</f>
        <v>1.0815096312304325E-3</v>
      </c>
      <c r="ED33" s="2">
        <f>POWER(10,($B33-N$227)/N$228)/(1+POWER(10,($B33-N$227)/N$228))</f>
        <v>9.8317861822860148E-4</v>
      </c>
      <c r="EE33" s="2">
        <f>POWER(10,($B33-O$227)/O$228)/(1+POWER(10,($B33-O$227)/O$228))</f>
        <v>8.0075018903861368E-4</v>
      </c>
    </row>
    <row r="34" spans="2:135" x14ac:dyDescent="0.25">
      <c r="B34" s="2">
        <v>28</v>
      </c>
      <c r="C34">
        <v>93.347999999999999</v>
      </c>
      <c r="D34">
        <v>93.483999999999995</v>
      </c>
      <c r="E34">
        <v>94.188000000000002</v>
      </c>
      <c r="F34">
        <v>94.671999999999997</v>
      </c>
      <c r="G34">
        <v>93.375</v>
      </c>
      <c r="H34">
        <v>93.311999999999998</v>
      </c>
      <c r="I34">
        <v>94.5</v>
      </c>
      <c r="J34">
        <v>92.718999999999994</v>
      </c>
      <c r="K34">
        <v>91.016000000000005</v>
      </c>
      <c r="L34">
        <v>89.561999999999998</v>
      </c>
      <c r="M34">
        <v>82.188000000000002</v>
      </c>
      <c r="N34">
        <v>71.546999999999997</v>
      </c>
      <c r="O34">
        <v>61.406199999999998</v>
      </c>
      <c r="R34" s="5">
        <f>AV34+(C$209*_xlfn.NORM.DIST($B34,C$214*C$215+C$213,C$219*C$214,FALSE))+(C$211*_xlfn.NORM.DIST($B34,C$214*C$216+C$213,C$220*C$214,FALSE))+(C$210*_xlfn.NORM.DIST($B34,C$214*C$217+C$213,C$221*C$214,FALSE))+(C$212*_xlfn.NORM.DIST($B34,C$214*C$218+C$213,C$222*C$214,FALSE))</f>
        <v>90.46898717462112</v>
      </c>
      <c r="S34" s="5">
        <f>AW34+(D$209*_xlfn.NORM.DIST($B34,D$214*D$215+D$213,D$219*D$214,FALSE))+(D$211*_xlfn.NORM.DIST($B34,D$214*D$216+D$213,D$220*D$214,FALSE))+(D$210*_xlfn.NORM.DIST($B34,D$214*D$217+D$213,D$221*D$214,FALSE))+(D$212*_xlfn.NORM.DIST($B34,D$214*D$218+D$213,D$222*D$214,FALSE))</f>
        <v>92.935772268724392</v>
      </c>
      <c r="T34" s="5">
        <f>AX34+(E$209*_xlfn.NORM.DIST($B34,E$214*E$215+E$213,E$219*E$214,FALSE))+(E$211*_xlfn.NORM.DIST($B34,E$214*E$216+E$213,E$220*E$214,FALSE))+(E$210*_xlfn.NORM.DIST($B34,E$214*E$217+E$213,E$221*E$214,FALSE))+(E$212*_xlfn.NORM.DIST($B34,E$214*E$218+E$213,E$222*E$214,FALSE))</f>
        <v>94.278625078726677</v>
      </c>
      <c r="U34" s="5">
        <f>AY34+(F$209*_xlfn.NORM.DIST($B34,F$214*F$215+F$213,F$219*F$214,FALSE))+(F$211*_xlfn.NORM.DIST($B34,F$214*F$216+F$213,F$220*F$214,FALSE))+(F$210*_xlfn.NORM.DIST($B34,F$214*F$217+F$213,F$221*F$214,FALSE))+(F$212*_xlfn.NORM.DIST($B34,F$214*F$218+F$213,F$222*F$214,FALSE))</f>
        <v>93.704012470787887</v>
      </c>
      <c r="V34" s="5">
        <f>AZ34+(G$209*_xlfn.NORM.DIST($B34,G$214*G$215+G$213,G$219*G$214,FALSE))+(G$211*_xlfn.NORM.DIST($B34,G$214*G$216+G$213,G$220*G$214,FALSE))+(G$210*_xlfn.NORM.DIST($B34,G$214*G$217+G$213,G$221*G$214,FALSE))+(G$212*_xlfn.NORM.DIST($B34,G$214*G$218+G$213,G$222*G$214,FALSE))</f>
        <v>92.327488192116562</v>
      </c>
      <c r="W34" s="5">
        <f>BA34+(H$209*_xlfn.NORM.DIST($B34,H$214*H$215+H$213,H$219*H$214,FALSE))+(H$211*_xlfn.NORM.DIST($B34,H$214*H$216+H$213,H$220*H$214,FALSE))+(H$210*_xlfn.NORM.DIST($B34,H$214*H$217+H$213,H$221*H$214,FALSE))+(H$212*_xlfn.NORM.DIST($B34,H$214*H$218+H$213,H$222*H$214,FALSE))</f>
        <v>92.742257573103316</v>
      </c>
      <c r="X34" s="5">
        <f>BB34+(I$209*_xlfn.NORM.DIST($B34,I$214*I$215+I$213,I$219*I$214,FALSE))+(I$211*_xlfn.NORM.DIST($B34,I$214*I$216+I$213,I$220*I$214,FALSE))+(I$210*_xlfn.NORM.DIST($B34,I$214*I$217+I$213,I$221*I$214,FALSE))+(I$212*_xlfn.NORM.DIST($B34,I$214*I$218+I$213,I$222*I$214,FALSE))</f>
        <v>94.13238170637635</v>
      </c>
      <c r="Y34" s="5">
        <f>BC34+(J$209*_xlfn.NORM.DIST($B34,J$214*J$215+J$213,J$219*J$214,FALSE))+(J$211*_xlfn.NORM.DIST($B34,J$214*J$216+J$213,J$220*J$214,FALSE))+(J$210*_xlfn.NORM.DIST($B34,J$214*J$217+J$213,J$221*J$214,FALSE))+(J$212*_xlfn.NORM.DIST($B34,J$214*J$218+J$213,J$222*J$214,FALSE))</f>
        <v>94.058244578733223</v>
      </c>
      <c r="Z34" s="5">
        <f>BD34+(K$209*_xlfn.NORM.DIST($B34,K$214*K$215+K$213,K$219*K$214,FALSE))+(K$211*_xlfn.NORM.DIST($B34,K$214*K$216+K$213,K$220*K$214,FALSE))+(K$210*_xlfn.NORM.DIST($B34,K$214*K$217+K$213,K$221*K$214,FALSE))+(K$212*_xlfn.NORM.DIST($B34,K$214*K$218+K$213,K$222*K$214,FALSE))</f>
        <v>91.352139326882494</v>
      </c>
      <c r="AA34" s="5">
        <f>BE34+(L$209*_xlfn.NORM.DIST($B34,L$214*L$215+L$213,L$219*L$214,FALSE))+(L$211*_xlfn.NORM.DIST($B34,L$214*L$216+L$213,L$220*L$214,FALSE))+(L$210*_xlfn.NORM.DIST($B34,L$214*L$217+L$213,L$221*L$214,FALSE))+(L$212*_xlfn.NORM.DIST($B34,L$214*L$218+L$213,L$222*L$214,FALSE))</f>
        <v>87.836543643902559</v>
      </c>
      <c r="AB34" s="5">
        <f>BF34+(M$209*_xlfn.NORM.DIST($B34,M$214*M$215+M$213,M$219*M$214,FALSE))+(M$211*_xlfn.NORM.DIST($B34,M$214*M$216+M$213,M$220*M$214,FALSE))+(M$210*_xlfn.NORM.DIST($B34,M$214*M$217+M$213,M$221*M$214,FALSE))+(M$212*_xlfn.NORM.DIST($B34,M$214*M$218+M$213,M$222*M$214,FALSE))</f>
        <v>80.696898889685798</v>
      </c>
      <c r="AC34" s="5">
        <f>BG34+(N$209*_xlfn.NORM.DIST($B34,N$214*N$215+N$213,N$219*N$214,FALSE))+(N$211*_xlfn.NORM.DIST($B34,N$214*N$216+N$213,N$220*N$214,FALSE))+(N$210*_xlfn.NORM.DIST($B34,N$214*N$217+N$213,N$221*N$214,FALSE))+(N$212*_xlfn.NORM.DIST($B34,N$214*N$218+N$213,N$222*N$214,FALSE))</f>
        <v>70.966195160495673</v>
      </c>
      <c r="AD34" s="5">
        <f>BH34+(O$209*_xlfn.NORM.DIST($B34,O$214*O$215+O$213,O$219*O$214,FALSE))+(O$211*_xlfn.NORM.DIST($B34,O$214*O$216+O$213,O$220*O$214,FALSE))+(O$210*_xlfn.NORM.DIST($B34,O$214*O$217+O$213,O$221*O$214,FALSE))+(O$212*_xlfn.NORM.DIST($B34,O$214*O$218+O$213,O$222*O$214,FALSE))</f>
        <v>61.389255622869221</v>
      </c>
      <c r="AE34" s="5"/>
      <c r="AG34" s="5">
        <f t="shared" si="15"/>
        <v>2.8790128253788794</v>
      </c>
      <c r="AH34" s="5">
        <f t="shared" si="15"/>
        <v>0.54822773127560254</v>
      </c>
      <c r="AI34" s="5">
        <f t="shared" si="15"/>
        <v>-9.0625078726674246E-2</v>
      </c>
      <c r="AJ34" s="5">
        <f t="shared" si="15"/>
        <v>0.96798752921210962</v>
      </c>
      <c r="AK34" s="5">
        <f t="shared" si="15"/>
        <v>1.0475118078834385</v>
      </c>
      <c r="AL34" s="5">
        <f t="shared" si="15"/>
        <v>0.56974242689668131</v>
      </c>
      <c r="AM34" s="5">
        <f t="shared" si="15"/>
        <v>0.36761829362365006</v>
      </c>
      <c r="AN34" s="5">
        <f t="shared" si="15"/>
        <v>-1.3392445787332292</v>
      </c>
      <c r="AO34" s="5">
        <f t="shared" si="14"/>
        <v>-0.33613932688248838</v>
      </c>
      <c r="AP34" s="5">
        <f t="shared" si="14"/>
        <v>1.725456356097439</v>
      </c>
      <c r="AQ34" s="5">
        <f t="shared" si="14"/>
        <v>1.4911011103142044</v>
      </c>
      <c r="AR34" s="5">
        <f t="shared" si="14"/>
        <v>0.58080483950432438</v>
      </c>
      <c r="AS34" s="5">
        <f t="shared" si="14"/>
        <v>1.69443771307769E-2</v>
      </c>
      <c r="AV34" s="2">
        <f t="shared" si="1"/>
        <v>90.467712362838256</v>
      </c>
      <c r="AW34" s="2">
        <f t="shared" si="2"/>
        <v>92.935760290920214</v>
      </c>
      <c r="AX34" s="2">
        <f t="shared" si="3"/>
        <v>94.27862025536686</v>
      </c>
      <c r="AY34" s="2">
        <f t="shared" si="4"/>
        <v>93.703940065966506</v>
      </c>
      <c r="AZ34" s="2">
        <f t="shared" si="5"/>
        <v>92.32745791393755</v>
      </c>
      <c r="BA34" s="2">
        <f t="shared" si="6"/>
        <v>92.742231914586725</v>
      </c>
      <c r="BB34" s="2">
        <f t="shared" si="7"/>
        <v>94.132351895017848</v>
      </c>
      <c r="BC34" s="2">
        <f t="shared" si="8"/>
        <v>94.058231310805056</v>
      </c>
      <c r="BD34" s="2">
        <f t="shared" si="9"/>
        <v>91.352094301530087</v>
      </c>
      <c r="BE34" s="2">
        <f t="shared" si="10"/>
        <v>87.836485068591969</v>
      </c>
      <c r="BF34" s="2">
        <f t="shared" si="11"/>
        <v>80.696801601319038</v>
      </c>
      <c r="BG34" s="2">
        <f t="shared" si="12"/>
        <v>70.965909876923405</v>
      </c>
      <c r="BH34" s="2">
        <f t="shared" si="13"/>
        <v>61.389184906262045</v>
      </c>
      <c r="BK34" s="2">
        <f>IF(OR($B34&lt;C$229, AND($B34&gt;C$230, $B34&lt;C$231)), C34, "")</f>
        <v>93.347999999999999</v>
      </c>
      <c r="BL34" s="2">
        <f>IF(OR($B34&lt;D$229, AND($B34&gt;D$230, $B34&lt;D$231)), D34, "")</f>
        <v>93.483999999999995</v>
      </c>
      <c r="BM34" s="2">
        <f>IF(OR($B34&lt;E$229, AND($B34&gt;E$230, $B34&lt;E$231)), E34, "")</f>
        <v>94.188000000000002</v>
      </c>
      <c r="BN34" s="2">
        <f>IF(OR($B34&lt;F$229, AND($B34&gt;F$230, $B34&lt;F$231)), F34, "")</f>
        <v>94.671999999999997</v>
      </c>
      <c r="BO34" s="2">
        <f>IF(OR($B34&lt;G$229, AND($B34&gt;G$230, $B34&lt;G$231)), G34, "")</f>
        <v>93.375</v>
      </c>
      <c r="BP34" s="2">
        <f>IF(OR($B34&lt;H$229, AND($B34&gt;H$230, $B34&lt;H$231)), H34, "")</f>
        <v>93.311999999999998</v>
      </c>
      <c r="BQ34" s="2">
        <f>IF(OR($B34&lt;I$229, AND($B34&gt;I$230, $B34&lt;I$231)), I34, "")</f>
        <v>94.5</v>
      </c>
      <c r="BR34" s="2">
        <f>IF(OR($B34&lt;J$229, AND($B34&gt;J$230, $B34&lt;J$231)), J34, "")</f>
        <v>92.718999999999994</v>
      </c>
      <c r="BS34" s="2">
        <f>IF(OR($B34&lt;K$229, AND($B34&gt;K$230, $B34&lt;K$231)), K34, "")</f>
        <v>91.016000000000005</v>
      </c>
      <c r="BT34" s="2">
        <f>IF(OR($B34&lt;L$229, AND($B34&gt;L$230, $B34&lt;L$231)), L34, "")</f>
        <v>89.561999999999998</v>
      </c>
      <c r="BU34" s="2">
        <f>IF(OR($B34&lt;M$229, AND($B34&gt;M$230, $B34&lt;M$231)), M34, "")</f>
        <v>82.188000000000002</v>
      </c>
      <c r="BV34" s="2">
        <f>IF(OR($B34&lt;N$229, AND($B34&gt;N$230, $B34&lt;N$231)), N34, "")</f>
        <v>71.546999999999997</v>
      </c>
      <c r="BW34" s="2">
        <f>IF(OR($B34&lt;O$229, AND($B34&gt;O$230, $B34&lt;O$231)), O34, "")</f>
        <v>61.406199999999998</v>
      </c>
      <c r="BZ34" s="2" t="str">
        <f>IF(OR(AND($B34&gt;C$230, $B34&lt;C$231), $B34&gt;C$232), C34, "")</f>
        <v/>
      </c>
      <c r="CA34" s="2" t="str">
        <f>IF(OR(AND($B34&gt;D$230, $B34&lt;D$231), $B34&gt;D$232), D34, "")</f>
        <v/>
      </c>
      <c r="CB34" s="2" t="str">
        <f>IF(OR(AND($B34&gt;E$230, $B34&lt;E$231), $B34&gt;E$232), E34, "")</f>
        <v/>
      </c>
      <c r="CC34" s="2" t="str">
        <f>IF(OR(AND($B34&gt;F$230, $B34&lt;F$231), $B34&gt;F$232), F34, "")</f>
        <v/>
      </c>
      <c r="CD34" s="2" t="str">
        <f>IF(OR(AND($B34&gt;G$230, $B34&lt;G$231), $B34&gt;G$232), G34, "")</f>
        <v/>
      </c>
      <c r="CE34" s="2" t="str">
        <f>IF(OR(AND($B34&gt;H$230, $B34&lt;H$231), $B34&gt;H$232), H34, "")</f>
        <v/>
      </c>
      <c r="CF34" s="2" t="str">
        <f>IF(OR(AND($B34&gt;I$230, $B34&lt;I$231), $B34&gt;I$232), I34, "")</f>
        <v/>
      </c>
      <c r="CG34" s="2" t="str">
        <f>IF(OR(AND($B34&gt;J$230, $B34&lt;J$231), $B34&gt;J$232), J34, "")</f>
        <v/>
      </c>
      <c r="CH34" s="2" t="str">
        <f>IF(OR(AND($B34&gt;K$230, $B34&lt;K$231), $B34&gt;K$232), K34, "")</f>
        <v/>
      </c>
      <c r="CI34" s="2" t="str">
        <f>IF(OR(AND($B34&gt;L$230, $B34&lt;L$231), $B34&gt;L$232), L34, "")</f>
        <v/>
      </c>
      <c r="CJ34" s="2" t="str">
        <f>IF(OR(AND($B34&gt;M$230, $B34&lt;M$231), $B34&gt;M$232), M34, "")</f>
        <v/>
      </c>
      <c r="CK34" s="2" t="str">
        <f>IF(OR(AND($B34&gt;N$230, $B34&lt;N$231), $B34&gt;N$232), N34, "")</f>
        <v/>
      </c>
      <c r="CL34" s="2" t="str">
        <f>IF(OR(AND($B34&gt;O$230, $B34&lt;O$231), $B34&gt;O$232), O34, "")</f>
        <v/>
      </c>
      <c r="CO34" s="2">
        <f>BK$207*$B34+BK$209</f>
        <v>90.460246922212036</v>
      </c>
      <c r="CP34" s="2">
        <f>BL$207*$B34+BL$209</f>
        <v>92.931132592297914</v>
      </c>
      <c r="CQ34" s="2">
        <f>BM$207*$B34+BM$209</f>
        <v>94.275218517810316</v>
      </c>
      <c r="CR34" s="2">
        <f>BN$207*$B34+BN$209</f>
        <v>93.699047053096649</v>
      </c>
      <c r="CS34" s="2">
        <f>BO$207*$B34+BO$209</f>
        <v>92.324311881801137</v>
      </c>
      <c r="CT34" s="2">
        <f>BP$207*$B34+BP$209</f>
        <v>92.73861141750902</v>
      </c>
      <c r="CU34" s="2">
        <f>BQ$207*$B34+BQ$209</f>
        <v>94.125192779262036</v>
      </c>
      <c r="CV34" s="2">
        <f>BR$207*$B34+BR$209</f>
        <v>94.050378588856134</v>
      </c>
      <c r="CW34" s="2">
        <f>BS$207*$B34+BS$209</f>
        <v>91.343092420129182</v>
      </c>
      <c r="CX34" s="2">
        <f>BT$207*$B34+BT$209</f>
        <v>87.830068172773068</v>
      </c>
      <c r="CY34" s="2">
        <f>BU$207*$B34+BU$209</f>
        <v>80.689350861897026</v>
      </c>
      <c r="CZ34" s="2">
        <f>BV$207*$B34+BV$209</f>
        <v>70.959839049469181</v>
      </c>
      <c r="DA34" s="2">
        <f>BW$207*$B34+BW$209</f>
        <v>61.38535689627237</v>
      </c>
      <c r="DD34" s="2">
        <f>BZ$207*$B34+BZ$209</f>
        <v>96.130802910335277</v>
      </c>
      <c r="DE34" s="2">
        <f>CA$207*$B34+CA$209</f>
        <v>97.037193651023486</v>
      </c>
      <c r="DF34" s="2">
        <f>CB$207*$B34+CB$209</f>
        <v>97.056562078070556</v>
      </c>
      <c r="DG34" s="2">
        <f>CC$207*$B34+CC$209</f>
        <v>97.149201591625456</v>
      </c>
      <c r="DH34" s="2">
        <f>CD$207*$B34+CD$209</f>
        <v>94.766519350431309</v>
      </c>
      <c r="DI34" s="2">
        <f>CE$207*$B34+CE$209</f>
        <v>95.465907621635111</v>
      </c>
      <c r="DJ34" s="2">
        <f>CF$207*$B34+CF$209</f>
        <v>99.65684976205533</v>
      </c>
      <c r="DK34" s="2">
        <f>CG$207*$B34+CG$209</f>
        <v>100.6700011970759</v>
      </c>
      <c r="DL34" s="2">
        <f>CH$207*$B34+CH$209</f>
        <v>98.49116097379499</v>
      </c>
      <c r="DM34" s="2">
        <f>CI$207*$B34+CI$209</f>
        <v>93.098773593399784</v>
      </c>
      <c r="DN34" s="2">
        <f>CJ$207*$B34+CJ$209</f>
        <v>86.973034278659256</v>
      </c>
      <c r="DO34" s="2">
        <f>CK$207*$B34+CK$209</f>
        <v>76.591761388936945</v>
      </c>
      <c r="DP34" s="2">
        <f>CL$207*$B34+CL$209</f>
        <v>65.745588542713165</v>
      </c>
      <c r="DS34" s="2">
        <f>POWER(10,($B34-C$227)/C$228)/(1+POWER(10,($B34-C$227)/C$228))</f>
        <v>1.3165270992598354E-3</v>
      </c>
      <c r="DT34" s="2">
        <f>POWER(10,($B34-D$227)/D$228)/(1+POWER(10,($B34-D$227)/D$228))</f>
        <v>1.1270408686350744E-3</v>
      </c>
      <c r="DU34" s="2">
        <f>POWER(10,($B34-E$227)/E$228)/(1+POWER(10,($B34-E$227)/E$228))</f>
        <v>1.2230555063895501E-3</v>
      </c>
      <c r="DV34" s="2">
        <f>POWER(10,($B34-F$227)/F$228)/(1+POWER(10,($B34-F$227)/F$228))</f>
        <v>1.4182010733740271E-3</v>
      </c>
      <c r="DW34" s="2">
        <f>POWER(10,($B34-G$227)/G$228)/(1+POWER(10,($B34-G$227)/G$228))</f>
        <v>1.2881920053142719E-3</v>
      </c>
      <c r="DX34" s="2">
        <f>POWER(10,($B34-H$227)/H$228)/(1+POWER(10,($B34-H$227)/H$228))</f>
        <v>1.3275041677655785E-3</v>
      </c>
      <c r="DY34" s="2">
        <f>POWER(10,($B34-I$227)/I$228)/(1+POWER(10,($B34-I$227)/I$228))</f>
        <v>1.2942081871797748E-3</v>
      </c>
      <c r="DZ34" s="2">
        <f>POWER(10,($B34-J$227)/J$228)/(1+POWER(10,($B34-J$227)/J$228))</f>
        <v>1.1862794019672498E-3</v>
      </c>
      <c r="EA34" s="2">
        <f>POWER(10,($B34-K$227)/K$228)/(1+POWER(10,($B34-K$227)/K$228))</f>
        <v>1.2593445814506516E-3</v>
      </c>
      <c r="EB34" s="2">
        <f>POWER(10,($B34-L$227)/L$228)/(1+POWER(10,($B34-L$227)/L$228))</f>
        <v>1.2179264746490889E-3</v>
      </c>
      <c r="EC34" s="2">
        <f>POWER(10,($B34-M$227)/M$228)/(1+POWER(10,($B34-M$227)/M$228))</f>
        <v>1.1857280082145964E-3</v>
      </c>
      <c r="ED34" s="2">
        <f>POWER(10,($B34-N$227)/N$228)/(1+POWER(10,($B34-N$227)/N$228))</f>
        <v>1.0779316702703439E-3</v>
      </c>
      <c r="EE34" s="2">
        <f>POWER(10,($B34-O$227)/O$228)/(1+POWER(10,($B34-O$227)/O$228))</f>
        <v>8.7793729785054682E-4</v>
      </c>
    </row>
    <row r="35" spans="2:135" x14ac:dyDescent="0.25">
      <c r="B35" s="2">
        <v>29</v>
      </c>
      <c r="C35">
        <v>92.03</v>
      </c>
      <c r="D35">
        <v>93.671999999999997</v>
      </c>
      <c r="E35">
        <v>94.516000000000005</v>
      </c>
      <c r="F35">
        <v>95.25</v>
      </c>
      <c r="G35">
        <v>92.218999999999994</v>
      </c>
      <c r="H35">
        <v>93.703000000000003</v>
      </c>
      <c r="I35">
        <v>95.046999999999997</v>
      </c>
      <c r="J35">
        <v>94.516000000000005</v>
      </c>
      <c r="K35">
        <v>92.468999999999994</v>
      </c>
      <c r="L35">
        <v>89.828000000000003</v>
      </c>
      <c r="M35">
        <v>82.343999999999994</v>
      </c>
      <c r="N35">
        <v>72.766000000000005</v>
      </c>
      <c r="O35">
        <v>62.656199999999998</v>
      </c>
      <c r="R35" s="5">
        <f>AV35+(C$209*_xlfn.NORM.DIST($B35,C$214*C$215+C$213,C$219*C$214,FALSE))+(C$211*_xlfn.NORM.DIST($B35,C$214*C$216+C$213,C$220*C$214,FALSE))+(C$210*_xlfn.NORM.DIST($B35,C$214*C$217+C$213,C$221*C$214,FALSE))+(C$212*_xlfn.NORM.DIST($B35,C$214*C$218+C$213,C$222*C$214,FALSE))</f>
        <v>90.485442083421503</v>
      </c>
      <c r="S35" s="5">
        <f>AW35+(D$209*_xlfn.NORM.DIST($B35,D$214*D$215+D$213,D$219*D$214,FALSE))+(D$211*_xlfn.NORM.DIST($B35,D$214*D$216+D$213,D$220*D$214,FALSE))+(D$210*_xlfn.NORM.DIST($B35,D$214*D$217+D$213,D$221*D$214,FALSE))+(D$212*_xlfn.NORM.DIST($B35,D$214*D$218+D$213,D$222*D$214,FALSE))</f>
        <v>92.9429788229819</v>
      </c>
      <c r="T35" s="5">
        <f>AX35+(E$209*_xlfn.NORM.DIST($B35,E$214*E$215+E$213,E$219*E$214,FALSE))+(E$211*_xlfn.NORM.DIST($B35,E$214*E$216+E$213,E$220*E$214,FALSE))+(E$210*_xlfn.NORM.DIST($B35,E$214*E$217+E$213,E$221*E$214,FALSE))+(E$212*_xlfn.NORM.DIST($B35,E$214*E$218+E$213,E$222*E$214,FALSE))</f>
        <v>94.274950707615986</v>
      </c>
      <c r="U35" s="5">
        <f>AY35+(F$209*_xlfn.NORM.DIST($B35,F$214*F$215+F$213,F$219*F$214,FALSE))+(F$211*_xlfn.NORM.DIST($B35,F$214*F$216+F$213,F$220*F$214,FALSE))+(F$210*_xlfn.NORM.DIST($B35,F$214*F$217+F$213,F$221*F$214,FALSE))+(F$212*_xlfn.NORM.DIST($B35,F$214*F$218+F$213,F$222*F$214,FALSE))</f>
        <v>93.710329684859673</v>
      </c>
      <c r="V35" s="5">
        <f>AZ35+(G$209*_xlfn.NORM.DIST($B35,G$214*G$215+G$213,G$219*G$214,FALSE))+(G$211*_xlfn.NORM.DIST($B35,G$214*G$216+G$213,G$220*G$214,FALSE))+(G$210*_xlfn.NORM.DIST($B35,G$214*G$217+G$213,G$221*G$214,FALSE))+(G$212*_xlfn.NORM.DIST($B35,G$214*G$218+G$213,G$222*G$214,FALSE))</f>
        <v>92.341499480500062</v>
      </c>
      <c r="W35" s="5">
        <f>BA35+(H$209*_xlfn.NORM.DIST($B35,H$214*H$215+H$213,H$219*H$214,FALSE))+(H$211*_xlfn.NORM.DIST($B35,H$214*H$216+H$213,H$220*H$214,FALSE))+(H$210*_xlfn.NORM.DIST($B35,H$214*H$217+H$213,H$221*H$214,FALSE))+(H$212*_xlfn.NORM.DIST($B35,H$214*H$218+H$213,H$222*H$214,FALSE))</f>
        <v>92.775422788805486</v>
      </c>
      <c r="X35" s="5">
        <f>BB35+(I$209*_xlfn.NORM.DIST($B35,I$214*I$215+I$213,I$219*I$214,FALSE))+(I$211*_xlfn.NORM.DIST($B35,I$214*I$216+I$213,I$220*I$214,FALSE))+(I$210*_xlfn.NORM.DIST($B35,I$214*I$217+I$213,I$221*I$214,FALSE))+(I$212*_xlfn.NORM.DIST($B35,I$214*I$218+I$213,I$222*I$214,FALSE))</f>
        <v>94.181671928784596</v>
      </c>
      <c r="Y35" s="5">
        <f>BC35+(J$209*_xlfn.NORM.DIST($B35,J$214*J$215+J$213,J$219*J$214,FALSE))+(J$211*_xlfn.NORM.DIST($B35,J$214*J$216+J$213,J$220*J$214,FALSE))+(J$210*_xlfn.NORM.DIST($B35,J$214*J$217+J$213,J$221*J$214,FALSE))+(J$212*_xlfn.NORM.DIST($B35,J$214*J$218+J$213,J$222*J$214,FALSE))</f>
        <v>94.11049028152857</v>
      </c>
      <c r="Z35" s="5">
        <f>BD35+(K$209*_xlfn.NORM.DIST($B35,K$214*K$215+K$213,K$219*K$214,FALSE))+(K$211*_xlfn.NORM.DIST($B35,K$214*K$216+K$213,K$220*K$214,FALSE))+(K$210*_xlfn.NORM.DIST($B35,K$214*K$217+K$213,K$221*K$214,FALSE))+(K$212*_xlfn.NORM.DIST($B35,K$214*K$218+K$213,K$222*K$214,FALSE))</f>
        <v>91.40380234499132</v>
      </c>
      <c r="AA35" s="5">
        <f>BE35+(L$209*_xlfn.NORM.DIST($B35,L$214*L$215+L$213,L$219*L$214,FALSE))+(L$211*_xlfn.NORM.DIST($B35,L$214*L$216+L$213,L$220*L$214,FALSE))+(L$210*_xlfn.NORM.DIST($B35,L$214*L$217+L$213,L$221*L$214,FALSE))+(L$212*_xlfn.NORM.DIST($B35,L$214*L$218+L$213,L$222*L$214,FALSE))</f>
        <v>87.86901397277633</v>
      </c>
      <c r="AB35" s="5">
        <f>BF35+(M$209*_xlfn.NORM.DIST($B35,M$214*M$215+M$213,M$219*M$214,FALSE))+(M$211*_xlfn.NORM.DIST($B35,M$214*M$216+M$213,M$220*M$214,FALSE))+(M$210*_xlfn.NORM.DIST($B35,M$214*M$217+M$213,M$221*M$214,FALSE))+(M$212*_xlfn.NORM.DIST($B35,M$214*M$218+M$213,M$222*M$214,FALSE))</f>
        <v>80.741106712669065</v>
      </c>
      <c r="AC35" s="5">
        <f>BG35+(N$209*_xlfn.NORM.DIST($B35,N$214*N$215+N$213,N$219*N$214,FALSE))+(N$211*_xlfn.NORM.DIST($B35,N$214*N$216+N$213,N$220*N$214,FALSE))+(N$210*_xlfn.NORM.DIST($B35,N$214*N$217+N$213,N$221*N$214,FALSE))+(N$212*_xlfn.NORM.DIST($B35,N$214*N$218+N$213,N$222*N$214,FALSE))</f>
        <v>71.01227342753279</v>
      </c>
      <c r="AD35" s="5">
        <f>BH35+(O$209*_xlfn.NORM.DIST($B35,O$214*O$215+O$213,O$219*O$214,FALSE))+(O$211*_xlfn.NORM.DIST($B35,O$214*O$216+O$213,O$220*O$214,FALSE))+(O$210*_xlfn.NORM.DIST($B35,O$214*O$217+O$213,O$221*O$214,FALSE))+(O$212*_xlfn.NORM.DIST($B35,O$214*O$218+O$213,O$222*O$214,FALSE))</f>
        <v>61.423143909175174</v>
      </c>
      <c r="AE35" s="5"/>
      <c r="AG35" s="5">
        <f t="shared" si="15"/>
        <v>1.5445579165784977</v>
      </c>
      <c r="AH35" s="5">
        <f t="shared" si="15"/>
        <v>0.72902117701809743</v>
      </c>
      <c r="AI35" s="5">
        <f t="shared" si="15"/>
        <v>0.24104929238401951</v>
      </c>
      <c r="AJ35" s="5">
        <f t="shared" si="15"/>
        <v>1.5396703151403273</v>
      </c>
      <c r="AK35" s="5">
        <f t="shared" si="15"/>
        <v>-0.12249948050006765</v>
      </c>
      <c r="AL35" s="5">
        <f t="shared" si="15"/>
        <v>0.9275772111945173</v>
      </c>
      <c r="AM35" s="5">
        <f t="shared" si="15"/>
        <v>0.86532807121540145</v>
      </c>
      <c r="AN35" s="5">
        <f t="shared" si="15"/>
        <v>0.40550971847143558</v>
      </c>
      <c r="AO35" s="5">
        <f t="shared" si="14"/>
        <v>1.0651976550086744</v>
      </c>
      <c r="AP35" s="5">
        <f t="shared" si="14"/>
        <v>1.9589860272236734</v>
      </c>
      <c r="AQ35" s="5">
        <f t="shared" si="14"/>
        <v>1.6028932873309287</v>
      </c>
      <c r="AR35" s="5">
        <f t="shared" si="14"/>
        <v>1.7537265724672153</v>
      </c>
      <c r="AS35" s="5">
        <f t="shared" si="14"/>
        <v>1.2330560908248245</v>
      </c>
      <c r="AV35" s="2">
        <f t="shared" si="1"/>
        <v>90.482234103298481</v>
      </c>
      <c r="AW35" s="2">
        <f t="shared" si="2"/>
        <v>92.942941912030307</v>
      </c>
      <c r="AX35" s="2">
        <f t="shared" si="3"/>
        <v>94.27493513093134</v>
      </c>
      <c r="AY35" s="2">
        <f t="shared" si="4"/>
        <v>93.710119390358315</v>
      </c>
      <c r="AZ35" s="2">
        <f t="shared" si="5"/>
        <v>92.341409004272407</v>
      </c>
      <c r="BA35" s="2">
        <f t="shared" si="6"/>
        <v>92.775345280560558</v>
      </c>
      <c r="BB35" s="2">
        <f t="shared" si="7"/>
        <v>94.181582540844076</v>
      </c>
      <c r="BC35" s="2">
        <f t="shared" si="8"/>
        <v>94.110449399185356</v>
      </c>
      <c r="BD35" s="2">
        <f t="shared" si="9"/>
        <v>91.403670205351915</v>
      </c>
      <c r="BE35" s="2">
        <f t="shared" si="10"/>
        <v>87.86884506317142</v>
      </c>
      <c r="BF35" s="2">
        <f t="shared" si="11"/>
        <v>80.740833526766906</v>
      </c>
      <c r="BG35" s="2">
        <f t="shared" si="12"/>
        <v>71.011535548120946</v>
      </c>
      <c r="BH35" s="2">
        <f t="shared" si="13"/>
        <v>61.422954733506614</v>
      </c>
      <c r="BK35" s="2">
        <f>IF(OR($B35&lt;C$229, AND($B35&gt;C$230, $B35&lt;C$231)), C35, "")</f>
        <v>92.03</v>
      </c>
      <c r="BL35" s="2">
        <f>IF(OR($B35&lt;D$229, AND($B35&gt;D$230, $B35&lt;D$231)), D35, "")</f>
        <v>93.671999999999997</v>
      </c>
      <c r="BM35" s="2">
        <f>IF(OR($B35&lt;E$229, AND($B35&gt;E$230, $B35&lt;E$231)), E35, "")</f>
        <v>94.516000000000005</v>
      </c>
      <c r="BN35" s="2">
        <f>IF(OR($B35&lt;F$229, AND($B35&gt;F$230, $B35&lt;F$231)), F35, "")</f>
        <v>95.25</v>
      </c>
      <c r="BO35" s="2">
        <f>IF(OR($B35&lt;G$229, AND($B35&gt;G$230, $B35&lt;G$231)), G35, "")</f>
        <v>92.218999999999994</v>
      </c>
      <c r="BP35" s="2">
        <f>IF(OR($B35&lt;H$229, AND($B35&gt;H$230, $B35&lt;H$231)), H35, "")</f>
        <v>93.703000000000003</v>
      </c>
      <c r="BQ35" s="2">
        <f>IF(OR($B35&lt;I$229, AND($B35&gt;I$230, $B35&lt;I$231)), I35, "")</f>
        <v>95.046999999999997</v>
      </c>
      <c r="BR35" s="2">
        <f>IF(OR($B35&lt;J$229, AND($B35&gt;J$230, $B35&lt;J$231)), J35, "")</f>
        <v>94.516000000000005</v>
      </c>
      <c r="BS35" s="2">
        <f>IF(OR($B35&lt;K$229, AND($B35&gt;K$230, $B35&lt;K$231)), K35, "")</f>
        <v>92.468999999999994</v>
      </c>
      <c r="BT35" s="2">
        <f>IF(OR($B35&lt;L$229, AND($B35&gt;L$230, $B35&lt;L$231)), L35, "")</f>
        <v>89.828000000000003</v>
      </c>
      <c r="BU35" s="2">
        <f>IF(OR($B35&lt;M$229, AND($B35&gt;M$230, $B35&lt;M$231)), M35, "")</f>
        <v>82.343999999999994</v>
      </c>
      <c r="BV35" s="2">
        <f>IF(OR($B35&lt;N$229, AND($B35&gt;N$230, $B35&lt;N$231)), N35, "")</f>
        <v>72.766000000000005</v>
      </c>
      <c r="BW35" s="2">
        <f>IF(OR($B35&lt;O$229, AND($B35&gt;O$230, $B35&lt;O$231)), O35, "")</f>
        <v>62.656199999999998</v>
      </c>
      <c r="BZ35" s="2" t="str">
        <f>IF(OR(AND($B35&gt;C$230, $B35&lt;C$231), $B35&gt;C$232), C35, "")</f>
        <v/>
      </c>
      <c r="CA35" s="2" t="str">
        <f>IF(OR(AND($B35&gt;D$230, $B35&lt;D$231), $B35&gt;D$232), D35, "")</f>
        <v/>
      </c>
      <c r="CB35" s="2" t="str">
        <f>IF(OR(AND($B35&gt;E$230, $B35&lt;E$231), $B35&gt;E$232), E35, "")</f>
        <v/>
      </c>
      <c r="CC35" s="2" t="str">
        <f>IF(OR(AND($B35&gt;F$230, $B35&lt;F$231), $B35&gt;F$232), F35, "")</f>
        <v/>
      </c>
      <c r="CD35" s="2" t="str">
        <f>IF(OR(AND($B35&gt;G$230, $B35&lt;G$231), $B35&gt;G$232), G35, "")</f>
        <v/>
      </c>
      <c r="CE35" s="2" t="str">
        <f>IF(OR(AND($B35&gt;H$230, $B35&lt;H$231), $B35&gt;H$232), H35, "")</f>
        <v/>
      </c>
      <c r="CF35" s="2" t="str">
        <f>IF(OR(AND($B35&gt;I$230, $B35&lt;I$231), $B35&gt;I$232), I35, "")</f>
        <v/>
      </c>
      <c r="CG35" s="2" t="str">
        <f>IF(OR(AND($B35&gt;J$230, $B35&lt;J$231), $B35&gt;J$232), J35, "")</f>
        <v/>
      </c>
      <c r="CH35" s="2" t="str">
        <f>IF(OR(AND($B35&gt;K$230, $B35&lt;K$231), $B35&gt;K$232), K35, "")</f>
        <v/>
      </c>
      <c r="CI35" s="2" t="str">
        <f>IF(OR(AND($B35&gt;L$230, $B35&lt;L$231), $B35&gt;L$232), L35, "")</f>
        <v/>
      </c>
      <c r="CJ35" s="2" t="str">
        <f>IF(OR(AND($B35&gt;M$230, $B35&lt;M$231), $B35&gt;M$232), M35, "")</f>
        <v/>
      </c>
      <c r="CK35" s="2" t="str">
        <f>IF(OR(AND($B35&gt;N$230, $B35&lt;N$231), $B35&gt;N$232), N35, "")</f>
        <v/>
      </c>
      <c r="CL35" s="2" t="str">
        <f>IF(OR(AND($B35&gt;O$230, $B35&lt;O$231), $B35&gt;O$232), O35, "")</f>
        <v/>
      </c>
      <c r="CO35" s="2">
        <f>BK$207*$B35+BK$209</f>
        <v>90.474182601743394</v>
      </c>
      <c r="CP35" s="2">
        <f>BL$207*$B35+BL$209</f>
        <v>92.937954260518893</v>
      </c>
      <c r="CQ35" s="2">
        <f>BM$207*$B35+BM$209</f>
        <v>94.271269295645766</v>
      </c>
      <c r="CR35" s="2">
        <f>BN$207*$B35+BN$209</f>
        <v>93.704847633490573</v>
      </c>
      <c r="CS35" s="2">
        <f>BO$207*$B35+BO$209</f>
        <v>92.338022240850165</v>
      </c>
      <c r="CT35" s="2">
        <f>BP$207*$B35+BP$209</f>
        <v>92.771449614833756</v>
      </c>
      <c r="CU35" s="2">
        <f>BQ$207*$B35+BQ$209</f>
        <v>94.173859270932766</v>
      </c>
      <c r="CV35" s="2">
        <f>BR$207*$B35+BR$209</f>
        <v>94.101979138444634</v>
      </c>
      <c r="CW35" s="2">
        <f>BS$207*$B35+BS$209</f>
        <v>91.39395921045859</v>
      </c>
      <c r="CX35" s="2">
        <f>BT$207*$B35+BT$209</f>
        <v>87.861927381292588</v>
      </c>
      <c r="CY35" s="2">
        <f>BU$207*$B35+BU$209</f>
        <v>80.732794085446486</v>
      </c>
      <c r="CZ35" s="2">
        <f>BV$207*$B35+BV$209</f>
        <v>71.004979781581909</v>
      </c>
      <c r="DA35" s="2">
        <f>BW$207*$B35+BW$209</f>
        <v>61.418819774326003</v>
      </c>
      <c r="DD35" s="2">
        <f>BZ$207*$B35+BZ$209</f>
        <v>96.052487356965145</v>
      </c>
      <c r="DE35" s="2">
        <f>CA$207*$B35+CA$209</f>
        <v>96.97444218236609</v>
      </c>
      <c r="DF35" s="2">
        <f>CB$207*$B35+CB$209</f>
        <v>97.005140325566202</v>
      </c>
      <c r="DG35" s="2">
        <f>CC$207*$B35+CC$209</f>
        <v>97.095450940214747</v>
      </c>
      <c r="DH35" s="2">
        <f>CD$207*$B35+CD$209</f>
        <v>94.736072234896028</v>
      </c>
      <c r="DI35" s="2">
        <f>CE$207*$B35+CE$209</f>
        <v>95.448160161348454</v>
      </c>
      <c r="DJ35" s="2">
        <f>CF$207*$B35+CF$209</f>
        <v>99.617021693718186</v>
      </c>
      <c r="DK35" s="2">
        <f>CG$207*$B35+CG$209</f>
        <v>100.6146554256793</v>
      </c>
      <c r="DL35" s="2">
        <f>CH$207*$B35+CH$209</f>
        <v>98.42746600166123</v>
      </c>
      <c r="DM35" s="2">
        <f>CI$207*$B35+CI$209</f>
        <v>93.042652422398319</v>
      </c>
      <c r="DN35" s="2">
        <f>CJ$207*$B35+CJ$209</f>
        <v>86.917092963815449</v>
      </c>
      <c r="DO35" s="2">
        <f>CK$207*$B35+CK$209</f>
        <v>76.552225584843001</v>
      </c>
      <c r="DP35" s="2">
        <f>CL$207*$B35+CL$209</f>
        <v>65.71462429654764</v>
      </c>
      <c r="DS35" s="2">
        <f>POWER(10,($B35-C$227)/C$228)/(1+POWER(10,($B35-C$227)/C$228))</f>
        <v>1.4433599289347923E-3</v>
      </c>
      <c r="DT35" s="2">
        <f>POWER(10,($B35-D$227)/D$228)/(1+POWER(10,($B35-D$227)/D$228))</f>
        <v>1.2356413813156893E-3</v>
      </c>
      <c r="DU35" s="2">
        <f>POWER(10,($B35-E$227)/E$228)/(1+POWER(10,($B35-E$227)/E$228))</f>
        <v>1.3408954721915948E-3</v>
      </c>
      <c r="DV35" s="2">
        <f>POWER(10,($B35-F$227)/F$228)/(1+POWER(10,($B35-F$227)/F$228))</f>
        <v>1.5548138165526583E-3</v>
      </c>
      <c r="DW35" s="2">
        <f>POWER(10,($B35-G$227)/G$228)/(1+POWER(10,($B35-G$227)/G$228))</f>
        <v>1.4122989223156357E-3</v>
      </c>
      <c r="DX35" s="2">
        <f>POWER(10,($B35-H$227)/H$228)/(1+POWER(10,($B35-H$227)/H$228))</f>
        <v>1.4553929754868623E-3</v>
      </c>
      <c r="DY35" s="2">
        <f>POWER(10,($B35-I$227)/I$228)/(1+POWER(10,($B35-I$227)/I$228))</f>
        <v>1.4188938913472302E-3</v>
      </c>
      <c r="DZ35" s="2">
        <f>POWER(10,($B35-J$227)/J$228)/(1+POWER(10,($B35-J$227)/J$228))</f>
        <v>1.3005806472098657E-3</v>
      </c>
      <c r="EA35" s="2">
        <f>POWER(10,($B35-K$227)/K$228)/(1+POWER(10,($B35-K$227)/K$228))</f>
        <v>1.3806761238180512E-3</v>
      </c>
      <c r="EB35" s="2">
        <f>POWER(10,($B35-L$227)/L$228)/(1+POWER(10,($B35-L$227)/L$228))</f>
        <v>1.3352729249173426E-3</v>
      </c>
      <c r="EC35" s="2">
        <f>POWER(10,($B35-M$227)/M$228)/(1+POWER(10,($B35-M$227)/M$228))</f>
        <v>1.2999761943177355E-3</v>
      </c>
      <c r="ED35" s="2">
        <f>POWER(10,($B35-N$227)/N$228)/(1+POWER(10,($B35-N$227)/N$228))</f>
        <v>1.1818056692539524E-3</v>
      </c>
      <c r="EE35" s="2">
        <f>POWER(10,($B35-O$227)/O$228)/(1+POWER(10,($B35-O$227)/O$228))</f>
        <v>9.6255757430827461E-4</v>
      </c>
    </row>
    <row r="36" spans="2:135" x14ac:dyDescent="0.25">
      <c r="B36" s="2">
        <v>30</v>
      </c>
      <c r="C36">
        <v>93.197000000000003</v>
      </c>
      <c r="D36">
        <v>93.343999999999994</v>
      </c>
      <c r="E36">
        <v>95.171999999999997</v>
      </c>
      <c r="F36">
        <v>95.688000000000002</v>
      </c>
      <c r="G36">
        <v>93.891000000000005</v>
      </c>
      <c r="H36">
        <v>93.796999999999997</v>
      </c>
      <c r="I36">
        <v>94.468999999999994</v>
      </c>
      <c r="J36">
        <v>93.843999999999994</v>
      </c>
      <c r="K36">
        <v>92.391000000000005</v>
      </c>
      <c r="L36">
        <v>89.766000000000005</v>
      </c>
      <c r="M36">
        <v>83.108999999999995</v>
      </c>
      <c r="N36">
        <v>72.046999999999997</v>
      </c>
      <c r="O36">
        <v>61.4375</v>
      </c>
      <c r="R36" s="5">
        <f>AV36+(C$209*_xlfn.NORM.DIST($B36,C$214*C$215+C$213,C$219*C$214,FALSE))+(C$211*_xlfn.NORM.DIST($B36,C$214*C$216+C$213,C$220*C$214,FALSE))+(C$210*_xlfn.NORM.DIST($B36,C$214*C$217+C$213,C$221*C$214,FALSE))+(C$212*_xlfn.NORM.DIST($B36,C$214*C$218+C$213,C$222*C$214,FALSE))</f>
        <v>90.504567555787617</v>
      </c>
      <c r="S36" s="5">
        <f>AW36+(D$209*_xlfn.NORM.DIST($B36,D$214*D$215+D$213,D$219*D$214,FALSE))+(D$211*_xlfn.NORM.DIST($B36,D$214*D$216+D$213,D$220*D$214,FALSE))+(D$210*_xlfn.NORM.DIST($B36,D$214*D$217+D$213,D$221*D$214,FALSE))+(D$212*_xlfn.NORM.DIST($B36,D$214*D$218+D$213,D$222*D$214,FALSE))</f>
        <v>92.950259127118443</v>
      </c>
      <c r="T36" s="5">
        <f>AX36+(E$209*_xlfn.NORM.DIST($B36,E$214*E$215+E$213,E$219*E$214,FALSE))+(E$211*_xlfn.NORM.DIST($B36,E$214*E$216+E$213,E$220*E$214,FALSE))+(E$210*_xlfn.NORM.DIST($B36,E$214*E$217+E$213,E$221*E$214,FALSE))+(E$212*_xlfn.NORM.DIST($B36,E$214*E$218+E$213,E$222*E$214,FALSE))</f>
        <v>94.271317534160588</v>
      </c>
      <c r="U36" s="5">
        <f>AY36+(F$209*_xlfn.NORM.DIST($B36,F$214*F$215+F$213,F$219*F$214,FALSE))+(F$211*_xlfn.NORM.DIST($B36,F$214*F$216+F$213,F$220*F$214,FALSE))+(F$210*_xlfn.NORM.DIST($B36,F$214*F$217+F$213,F$221*F$214,FALSE))+(F$212*_xlfn.NORM.DIST($B36,F$214*F$218+F$213,F$222*F$214,FALSE))</f>
        <v>93.716912502873384</v>
      </c>
      <c r="V36" s="5">
        <f>AZ36+(G$209*_xlfn.NORM.DIST($B36,G$214*G$215+G$213,G$219*G$214,FALSE))+(G$211*_xlfn.NORM.DIST($B36,G$214*G$216+G$213,G$220*G$214,FALSE))+(G$210*_xlfn.NORM.DIST($B36,G$214*G$217+G$213,G$221*G$214,FALSE))+(G$212*_xlfn.NORM.DIST($B36,G$214*G$218+G$213,G$222*G$214,FALSE))</f>
        <v>92.355636806408341</v>
      </c>
      <c r="W36" s="5">
        <f>BA36+(H$209*_xlfn.NORM.DIST($B36,H$214*H$215+H$213,H$219*H$214,FALSE))+(H$211*_xlfn.NORM.DIST($B36,H$214*H$216+H$213,H$220*H$214,FALSE))+(H$210*_xlfn.NORM.DIST($B36,H$214*H$217+H$213,H$221*H$214,FALSE))+(H$212*_xlfn.NORM.DIST($B36,H$214*H$218+H$213,H$222*H$214,FALSE))</f>
        <v>92.808702727680853</v>
      </c>
      <c r="X36" s="5">
        <f>BB36+(I$209*_xlfn.NORM.DIST($B36,I$214*I$215+I$213,I$219*I$214,FALSE))+(I$211*_xlfn.NORM.DIST($B36,I$214*I$216+I$213,I$220*I$214,FALSE))+(I$210*_xlfn.NORM.DIST($B36,I$214*I$217+I$213,I$221*I$214,FALSE))+(I$212*_xlfn.NORM.DIST($B36,I$214*I$218+I$213,I$222*I$214,FALSE))</f>
        <v>94.231112652751634</v>
      </c>
      <c r="Y36" s="5">
        <f>BC36+(J$209*_xlfn.NORM.DIST($B36,J$214*J$215+J$213,J$219*J$214,FALSE))+(J$211*_xlfn.NORM.DIST($B36,J$214*J$216+J$213,J$220*J$214,FALSE))+(J$210*_xlfn.NORM.DIST($B36,J$214*J$217+J$213,J$221*J$214,FALSE))+(J$212*_xlfn.NORM.DIST($B36,J$214*J$218+J$213,J$222*J$214,FALSE))</f>
        <v>94.162834440480154</v>
      </c>
      <c r="Z36" s="5">
        <f>BD36+(K$209*_xlfn.NORM.DIST($B36,K$214*K$215+K$213,K$219*K$214,FALSE))+(K$211*_xlfn.NORM.DIST($B36,K$214*K$216+K$213,K$220*K$214,FALSE))+(K$210*_xlfn.NORM.DIST($B36,K$214*K$217+K$213,K$221*K$214,FALSE))+(K$212*_xlfn.NORM.DIST($B36,K$214*K$218+K$213,K$222*K$214,FALSE))</f>
        <v>91.455671540621765</v>
      </c>
      <c r="AA36" s="5">
        <f>BE36+(L$209*_xlfn.NORM.DIST($B36,L$214*L$215+L$213,L$219*L$214,FALSE))+(L$211*_xlfn.NORM.DIST($B36,L$214*L$216+L$213,L$220*L$214,FALSE))+(L$210*_xlfn.NORM.DIST($B36,L$214*L$217+L$213,L$221*L$214,FALSE))+(L$212*_xlfn.NORM.DIST($B36,L$214*L$218+L$213,L$222*L$214,FALSE))</f>
        <v>87.901709935284188</v>
      </c>
      <c r="AB36" s="5">
        <f>BF36+(M$209*_xlfn.NORM.DIST($B36,M$214*M$215+M$213,M$219*M$214,FALSE))+(M$211*_xlfn.NORM.DIST($B36,M$214*M$216+M$213,M$220*M$214,FALSE))+(M$210*_xlfn.NORM.DIST($B36,M$214*M$217+M$213,M$221*M$214,FALSE))+(M$212*_xlfn.NORM.DIST($B36,M$214*M$218+M$213,M$222*M$214,FALSE))</f>
        <v>80.785647006047654</v>
      </c>
      <c r="AC36" s="5">
        <f>BG36+(N$209*_xlfn.NORM.DIST($B36,N$214*N$215+N$213,N$219*N$214,FALSE))+(N$211*_xlfn.NORM.DIST($B36,N$214*N$216+N$213,N$220*N$214,FALSE))+(N$210*_xlfn.NORM.DIST($B36,N$214*N$217+N$213,N$221*N$214,FALSE))+(N$212*_xlfn.NORM.DIST($B36,N$214*N$218+N$213,N$222*N$214,FALSE))</f>
        <v>71.059037987337206</v>
      </c>
      <c r="AD36" s="5">
        <f>BH36+(O$209*_xlfn.NORM.DIST($B36,O$214*O$215+O$213,O$219*O$214,FALSE))+(O$211*_xlfn.NORM.DIST($B36,O$214*O$216+O$213,O$220*O$214,FALSE))+(O$210*_xlfn.NORM.DIST($B36,O$214*O$217+O$213,O$221*O$214,FALSE))+(O$212*_xlfn.NORM.DIST($B36,O$214*O$218+O$213,O$222*O$214,FALSE))</f>
        <v>61.457236451932445</v>
      </c>
      <c r="AE36" s="5"/>
      <c r="AG36" s="5">
        <f t="shared" si="15"/>
        <v>2.6924324442123861</v>
      </c>
      <c r="AH36" s="5">
        <f t="shared" si="15"/>
        <v>0.39374087288155124</v>
      </c>
      <c r="AI36" s="5">
        <f t="shared" si="15"/>
        <v>0.90068246583940947</v>
      </c>
      <c r="AJ36" s="5">
        <f t="shared" si="15"/>
        <v>1.9710874971266179</v>
      </c>
      <c r="AK36" s="5">
        <f t="shared" si="15"/>
        <v>1.5353631935916638</v>
      </c>
      <c r="AL36" s="5">
        <f t="shared" si="15"/>
        <v>0.98829727231914433</v>
      </c>
      <c r="AM36" s="5">
        <f t="shared" si="15"/>
        <v>0.23788734724836047</v>
      </c>
      <c r="AN36" s="5">
        <f t="shared" si="15"/>
        <v>-0.31883444048015974</v>
      </c>
      <c r="AO36" s="5">
        <f t="shared" si="14"/>
        <v>0.9353284593782405</v>
      </c>
      <c r="AP36" s="5">
        <f t="shared" si="14"/>
        <v>1.8642900647158172</v>
      </c>
      <c r="AQ36" s="5">
        <f t="shared" si="14"/>
        <v>2.3233529939523407</v>
      </c>
      <c r="AR36" s="5">
        <f t="shared" si="14"/>
        <v>0.98796201266279127</v>
      </c>
      <c r="AS36" s="5">
        <f t="shared" si="14"/>
        <v>-1.973645193244522E-2</v>
      </c>
      <c r="AV36" s="2">
        <f t="shared" si="1"/>
        <v>90.496799370338479</v>
      </c>
      <c r="AW36" s="2">
        <f t="shared" si="2"/>
        <v>92.950149877799277</v>
      </c>
      <c r="AX36" s="2">
        <f t="shared" si="3"/>
        <v>94.271269273957387</v>
      </c>
      <c r="AY36" s="2">
        <f t="shared" si="4"/>
        <v>93.716326204516577</v>
      </c>
      <c r="AZ36" s="2">
        <f t="shared" si="5"/>
        <v>92.35537723526663</v>
      </c>
      <c r="BA36" s="2">
        <f t="shared" si="6"/>
        <v>92.808478011396545</v>
      </c>
      <c r="BB36" s="2">
        <f t="shared" si="7"/>
        <v>94.230855340792345</v>
      </c>
      <c r="BC36" s="2">
        <f t="shared" si="8"/>
        <v>94.162713486472143</v>
      </c>
      <c r="BD36" s="2">
        <f t="shared" si="9"/>
        <v>91.455299066979151</v>
      </c>
      <c r="BE36" s="2">
        <f t="shared" si="10"/>
        <v>87.901241904864492</v>
      </c>
      <c r="BF36" s="2">
        <f t="shared" si="11"/>
        <v>80.784909631156864</v>
      </c>
      <c r="BG36" s="2">
        <f t="shared" si="12"/>
        <v>71.05719823587215</v>
      </c>
      <c r="BH36" s="2">
        <f t="shared" si="13"/>
        <v>61.456748132378635</v>
      </c>
      <c r="BK36" s="2">
        <f>IF(OR($B36&lt;C$229, AND($B36&gt;C$230, $B36&lt;C$231)), C36, "")</f>
        <v>93.197000000000003</v>
      </c>
      <c r="BL36" s="2">
        <f>IF(OR($B36&lt;D$229, AND($B36&gt;D$230, $B36&lt;D$231)), D36, "")</f>
        <v>93.343999999999994</v>
      </c>
      <c r="BM36" s="2">
        <f>IF(OR($B36&lt;E$229, AND($B36&gt;E$230, $B36&lt;E$231)), E36, "")</f>
        <v>95.171999999999997</v>
      </c>
      <c r="BN36" s="2">
        <f>IF(OR($B36&lt;F$229, AND($B36&gt;F$230, $B36&lt;F$231)), F36, "")</f>
        <v>95.688000000000002</v>
      </c>
      <c r="BO36" s="2">
        <f>IF(OR($B36&lt;G$229, AND($B36&gt;G$230, $B36&lt;G$231)), G36, "")</f>
        <v>93.891000000000005</v>
      </c>
      <c r="BP36" s="2">
        <f>IF(OR($B36&lt;H$229, AND($B36&gt;H$230, $B36&lt;H$231)), H36, "")</f>
        <v>93.796999999999997</v>
      </c>
      <c r="BQ36" s="2">
        <f>IF(OR($B36&lt;I$229, AND($B36&gt;I$230, $B36&lt;I$231)), I36, "")</f>
        <v>94.468999999999994</v>
      </c>
      <c r="BR36" s="2">
        <f>IF(OR($B36&lt;J$229, AND($B36&gt;J$230, $B36&lt;J$231)), J36, "")</f>
        <v>93.843999999999994</v>
      </c>
      <c r="BS36" s="2">
        <f>IF(OR($B36&lt;K$229, AND($B36&gt;K$230, $B36&lt;K$231)), K36, "")</f>
        <v>92.391000000000005</v>
      </c>
      <c r="BT36" s="2">
        <f>IF(OR($B36&lt;L$229, AND($B36&gt;L$230, $B36&lt;L$231)), L36, "")</f>
        <v>89.766000000000005</v>
      </c>
      <c r="BU36" s="2">
        <f>IF(OR($B36&lt;M$229, AND($B36&gt;M$230, $B36&lt;M$231)), M36, "")</f>
        <v>83.108999999999995</v>
      </c>
      <c r="BV36" s="2">
        <f>IF(OR($B36&lt;N$229, AND($B36&gt;N$230, $B36&lt;N$231)), N36, "")</f>
        <v>72.046999999999997</v>
      </c>
      <c r="BW36" s="2">
        <f>IF(OR($B36&lt;O$229, AND($B36&gt;O$230, $B36&lt;O$231)), O36, "")</f>
        <v>61.4375</v>
      </c>
      <c r="BZ36" s="2" t="str">
        <f>IF(OR(AND($B36&gt;C$230, $B36&lt;C$231), $B36&gt;C$232), C36, "")</f>
        <v/>
      </c>
      <c r="CA36" s="2" t="str">
        <f>IF(OR(AND($B36&gt;D$230, $B36&lt;D$231), $B36&gt;D$232), D36, "")</f>
        <v/>
      </c>
      <c r="CB36" s="2" t="str">
        <f>IF(OR(AND($B36&gt;E$230, $B36&lt;E$231), $B36&gt;E$232), E36, "")</f>
        <v/>
      </c>
      <c r="CC36" s="2" t="str">
        <f>IF(OR(AND($B36&gt;F$230, $B36&lt;F$231), $B36&gt;F$232), F36, "")</f>
        <v/>
      </c>
      <c r="CD36" s="2" t="str">
        <f>IF(OR(AND($B36&gt;G$230, $B36&lt;G$231), $B36&gt;G$232), G36, "")</f>
        <v/>
      </c>
      <c r="CE36" s="2" t="str">
        <f>IF(OR(AND($B36&gt;H$230, $B36&lt;H$231), $B36&gt;H$232), H36, "")</f>
        <v/>
      </c>
      <c r="CF36" s="2" t="str">
        <f>IF(OR(AND($B36&gt;I$230, $B36&lt;I$231), $B36&gt;I$232), I36, "")</f>
        <v/>
      </c>
      <c r="CG36" s="2" t="str">
        <f>IF(OR(AND($B36&gt;J$230, $B36&lt;J$231), $B36&gt;J$232), J36, "")</f>
        <v/>
      </c>
      <c r="CH36" s="2" t="str">
        <f>IF(OR(AND($B36&gt;K$230, $B36&lt;K$231), $B36&gt;K$232), K36, "")</f>
        <v/>
      </c>
      <c r="CI36" s="2" t="str">
        <f>IF(OR(AND($B36&gt;L$230, $B36&lt;L$231), $B36&gt;L$232), L36, "")</f>
        <v/>
      </c>
      <c r="CJ36" s="2" t="str">
        <f>IF(OR(AND($B36&gt;M$230, $B36&lt;M$231), $B36&gt;M$232), M36, "")</f>
        <v/>
      </c>
      <c r="CK36" s="2" t="str">
        <f>IF(OR(AND($B36&gt;N$230, $B36&lt;N$231), $B36&gt;N$232), N36, "")</f>
        <v/>
      </c>
      <c r="CL36" s="2" t="str">
        <f>IF(OR(AND($B36&gt;O$230, $B36&lt;O$231), $B36&gt;O$232), O36, "")</f>
        <v/>
      </c>
      <c r="CO36" s="2">
        <f>BK$207*$B36+BK$209</f>
        <v>90.488118281274737</v>
      </c>
      <c r="CP36" s="2">
        <f>BL$207*$B36+BL$209</f>
        <v>92.944775928739858</v>
      </c>
      <c r="CQ36" s="2">
        <f>BM$207*$B36+BM$209</f>
        <v>94.267320073481216</v>
      </c>
      <c r="CR36" s="2">
        <f>BN$207*$B36+BN$209</f>
        <v>93.710648213884497</v>
      </c>
      <c r="CS36" s="2">
        <f>BO$207*$B36+BO$209</f>
        <v>92.351732599899208</v>
      </c>
      <c r="CT36" s="2">
        <f>BP$207*$B36+BP$209</f>
        <v>92.804287812158506</v>
      </c>
      <c r="CU36" s="2">
        <f>BQ$207*$B36+BQ$209</f>
        <v>94.222525762603496</v>
      </c>
      <c r="CV36" s="2">
        <f>BR$207*$B36+BR$209</f>
        <v>94.153579688033133</v>
      </c>
      <c r="CW36" s="2">
        <f>BS$207*$B36+BS$209</f>
        <v>91.444826000787984</v>
      </c>
      <c r="CX36" s="2">
        <f>BT$207*$B36+BT$209</f>
        <v>87.893786589812123</v>
      </c>
      <c r="CY36" s="2">
        <f>BU$207*$B36+BU$209</f>
        <v>80.776237308995945</v>
      </c>
      <c r="CZ36" s="2">
        <f>BV$207*$B36+BV$209</f>
        <v>71.050120513694623</v>
      </c>
      <c r="DA36" s="2">
        <f>BW$207*$B36+BW$209</f>
        <v>61.452282652379637</v>
      </c>
      <c r="DD36" s="2">
        <f>BZ$207*$B36+BZ$209</f>
        <v>95.974171803594999</v>
      </c>
      <c r="DE36" s="2">
        <f>CA$207*$B36+CA$209</f>
        <v>96.911690713708708</v>
      </c>
      <c r="DF36" s="2">
        <f>CB$207*$B36+CB$209</f>
        <v>96.953718573061849</v>
      </c>
      <c r="DG36" s="2">
        <f>CC$207*$B36+CC$209</f>
        <v>97.041700288804037</v>
      </c>
      <c r="DH36" s="2">
        <f>CD$207*$B36+CD$209</f>
        <v>94.705625119360747</v>
      </c>
      <c r="DI36" s="2">
        <f>CE$207*$B36+CE$209</f>
        <v>95.430412701061798</v>
      </c>
      <c r="DJ36" s="2">
        <f>CF$207*$B36+CF$209</f>
        <v>99.577193625381057</v>
      </c>
      <c r="DK36" s="2">
        <f>CG$207*$B36+CG$209</f>
        <v>100.55930965428269</v>
      </c>
      <c r="DL36" s="2">
        <f>CH$207*$B36+CH$209</f>
        <v>98.363771029527456</v>
      </c>
      <c r="DM36" s="2">
        <f>CI$207*$B36+CI$209</f>
        <v>92.986531251396855</v>
      </c>
      <c r="DN36" s="2">
        <f>CJ$207*$B36+CJ$209</f>
        <v>86.861151648971642</v>
      </c>
      <c r="DO36" s="2">
        <f>CK$207*$B36+CK$209</f>
        <v>76.512689780749056</v>
      </c>
      <c r="DP36" s="2">
        <f>CL$207*$B36+CL$209</f>
        <v>65.683660050382116</v>
      </c>
      <c r="DS36" s="2">
        <f>POWER(10,($B36-C$227)/C$228)/(1+POWER(10,($B36-C$227)/C$228))</f>
        <v>1.5823923387595156E-3</v>
      </c>
      <c r="DT36" s="2">
        <f>POWER(10,($B36-D$227)/D$228)/(1+POWER(10,($B36-D$227)/D$228))</f>
        <v>1.3546923366703502E-3</v>
      </c>
      <c r="DU36" s="2">
        <f>POWER(10,($B36-E$227)/E$228)/(1+POWER(10,($B36-E$227)/E$228))</f>
        <v>1.4700724694407675E-3</v>
      </c>
      <c r="DV36" s="2">
        <f>POWER(10,($B36-F$227)/F$228)/(1+POWER(10,($B36-F$227)/F$228))</f>
        <v>1.7045637547482314E-3</v>
      </c>
      <c r="DW36" s="2">
        <f>POWER(10,($B36-G$227)/G$228)/(1+POWER(10,($B36-G$227)/G$228))</f>
        <v>1.5483440035138755E-3</v>
      </c>
      <c r="DX36" s="2">
        <f>POWER(10,($B36-H$227)/H$228)/(1+POWER(10,($B36-H$227)/H$228))</f>
        <v>1.5955826227991995E-3</v>
      </c>
      <c r="DY36" s="2">
        <f>POWER(10,($B36-I$227)/I$228)/(1+POWER(10,($B36-I$227)/I$228))</f>
        <v>1.5555732684644371E-3</v>
      </c>
      <c r="DZ36" s="2">
        <f>POWER(10,($B36-J$227)/J$228)/(1+POWER(10,($B36-J$227)/J$228))</f>
        <v>1.4258794059590304E-3</v>
      </c>
      <c r="EA36" s="2">
        <f>POWER(10,($B36-K$227)/K$228)/(1+POWER(10,($B36-K$227)/K$228))</f>
        <v>1.5136796357913299E-3</v>
      </c>
      <c r="EB36" s="2">
        <f>POWER(10,($B36-L$227)/L$228)/(1+POWER(10,($B36-L$227)/L$228))</f>
        <v>1.4639090603927728E-3</v>
      </c>
      <c r="EC36" s="2">
        <f>POWER(10,($B36-M$227)/M$228)/(1+POWER(10,($B36-M$227)/M$228))</f>
        <v>1.4252168027978089E-3</v>
      </c>
      <c r="ED36" s="2">
        <f>POWER(10,($B36-N$227)/N$228)/(1+POWER(10,($B36-N$227)/N$228))</f>
        <v>1.2956764173607713E-3</v>
      </c>
      <c r="EE36" s="2">
        <f>POWER(10,($B36-O$227)/O$228)/(1+POWER(10,($B36-O$227)/O$228))</f>
        <v>1.0553253891055026E-3</v>
      </c>
    </row>
    <row r="37" spans="2:135" x14ac:dyDescent="0.25">
      <c r="B37" s="2">
        <v>31</v>
      </c>
      <c r="C37">
        <v>93.227000000000004</v>
      </c>
      <c r="D37">
        <v>94.391000000000005</v>
      </c>
      <c r="E37">
        <v>94.406000000000006</v>
      </c>
      <c r="F37">
        <v>95.375</v>
      </c>
      <c r="G37">
        <v>93.718999999999994</v>
      </c>
      <c r="H37">
        <v>93.296999999999997</v>
      </c>
      <c r="I37">
        <v>96.858999999999995</v>
      </c>
      <c r="J37">
        <v>95.438000000000002</v>
      </c>
      <c r="K37">
        <v>92.578000000000003</v>
      </c>
      <c r="L37">
        <v>90.078000000000003</v>
      </c>
      <c r="M37">
        <v>83.718999999999994</v>
      </c>
      <c r="N37">
        <v>72.578000000000003</v>
      </c>
      <c r="O37">
        <v>62.046900000000001</v>
      </c>
      <c r="R37" s="5">
        <f>AV37+(C$209*_xlfn.NORM.DIST($B37,C$214*C$215+C$213,C$219*C$214,FALSE))+(C$211*_xlfn.NORM.DIST($B37,C$214*C$216+C$213,C$220*C$214,FALSE))+(C$210*_xlfn.NORM.DIST($B37,C$214*C$217+C$213,C$221*C$214,FALSE))+(C$212*_xlfn.NORM.DIST($B37,C$214*C$218+C$213,C$222*C$214,FALSE))</f>
        <v>90.529512398000975</v>
      </c>
      <c r="S37" s="5">
        <f>AW37+(D$209*_xlfn.NORM.DIST($B37,D$214*D$215+D$213,D$219*D$214,FALSE))+(D$211*_xlfn.NORM.DIST($B37,D$214*D$216+D$213,D$220*D$214,FALSE))+(D$210*_xlfn.NORM.DIST($B37,D$214*D$217+D$213,D$221*D$214,FALSE))+(D$212*_xlfn.NORM.DIST($B37,D$214*D$218+D$213,D$222*D$214,FALSE))</f>
        <v>92.957696490987303</v>
      </c>
      <c r="T37" s="5">
        <f>AX37+(E$209*_xlfn.NORM.DIST($B37,E$214*E$215+E$213,E$219*E$214,FALSE))+(E$211*_xlfn.NORM.DIST($B37,E$214*E$216+E$213,E$220*E$214,FALSE))+(E$210*_xlfn.NORM.DIST($B37,E$214*E$217+E$213,E$221*E$214,FALSE))+(E$212*_xlfn.NORM.DIST($B37,E$214*E$218+E$213,E$222*E$214,FALSE))</f>
        <v>94.267767386410142</v>
      </c>
      <c r="U37" s="5">
        <f>AY37+(F$209*_xlfn.NORM.DIST($B37,F$214*F$215+F$213,F$219*F$214,FALSE))+(F$211*_xlfn.NORM.DIST($B37,F$214*F$216+F$213,F$220*F$214,FALSE))+(F$210*_xlfn.NORM.DIST($B37,F$214*F$217+F$213,F$221*F$214,FALSE))+(F$212*_xlfn.NORM.DIST($B37,F$214*F$218+F$213,F$222*F$214,FALSE))</f>
        <v>93.724131340334296</v>
      </c>
      <c r="V37" s="5">
        <f>AZ37+(G$209*_xlfn.NORM.DIST($B37,G$214*G$215+G$213,G$219*G$214,FALSE))+(G$211*_xlfn.NORM.DIST($B37,G$214*G$216+G$213,G$220*G$214,FALSE))+(G$210*_xlfn.NORM.DIST($B37,G$214*G$217+G$213,G$221*G$214,FALSE))+(G$212*_xlfn.NORM.DIST($B37,G$214*G$218+G$213,G$222*G$214,FALSE))</f>
        <v>92.370078651890267</v>
      </c>
      <c r="W37" s="5">
        <f>BA37+(H$209*_xlfn.NORM.DIST($B37,H$214*H$215+H$213,H$219*H$214,FALSE))+(H$211*_xlfn.NORM.DIST($B37,H$214*H$216+H$213,H$220*H$214,FALSE))+(H$210*_xlfn.NORM.DIST($B37,H$214*H$217+H$213,H$221*H$214,FALSE))+(H$212*_xlfn.NORM.DIST($B37,H$214*H$218+H$213,H$222*H$214,FALSE))</f>
        <v>92.842256581731448</v>
      </c>
      <c r="X37" s="5">
        <f>BB37+(I$209*_xlfn.NORM.DIST($B37,I$214*I$215+I$213,I$219*I$214,FALSE))+(I$211*_xlfn.NORM.DIST($B37,I$214*I$216+I$213,I$220*I$214,FALSE))+(I$210*_xlfn.NORM.DIST($B37,I$214*I$217+I$213,I$221*I$214,FALSE))+(I$212*_xlfn.NORM.DIST($B37,I$214*I$218+I$213,I$222*I$214,FALSE))</f>
        <v>94.280884256876959</v>
      </c>
      <c r="Y37" s="5">
        <f>BC37+(J$209*_xlfn.NORM.DIST($B37,J$214*J$215+J$213,J$219*J$214,FALSE))+(J$211*_xlfn.NORM.DIST($B37,J$214*J$216+J$213,J$220*J$214,FALSE))+(J$210*_xlfn.NORM.DIST($B37,J$214*J$217+J$213,J$221*J$214,FALSE))+(J$212*_xlfn.NORM.DIST($B37,J$214*J$218+J$213,J$222*J$214,FALSE))</f>
        <v>94.215370291851897</v>
      </c>
      <c r="Z37" s="5">
        <f>BD37+(K$209*_xlfn.NORM.DIST($B37,K$214*K$215+K$213,K$219*K$214,FALSE))+(K$211*_xlfn.NORM.DIST($B37,K$214*K$216+K$213,K$220*K$214,FALSE))+(K$210*_xlfn.NORM.DIST($B37,K$214*K$217+K$213,K$221*K$214,FALSE))+(K$212*_xlfn.NORM.DIST($B37,K$214*K$218+K$213,K$222*K$214,FALSE))</f>
        <v>91.507992917629181</v>
      </c>
      <c r="AA37" s="5">
        <f>BE37+(L$209*_xlfn.NORM.DIST($B37,L$214*L$215+L$213,L$219*L$214,FALSE))+(L$211*_xlfn.NORM.DIST($B37,L$214*L$216+L$213,L$220*L$214,FALSE))+(L$210*_xlfn.NORM.DIST($B37,L$214*L$217+L$213,L$221*L$214,FALSE))+(L$212*_xlfn.NORM.DIST($B37,L$214*L$218+L$213,L$222*L$214,FALSE))</f>
        <v>87.934924193080363</v>
      </c>
      <c r="AB37" s="5">
        <f>BF37+(M$209*_xlfn.NORM.DIST($B37,M$214*M$215+M$213,M$219*M$214,FALSE))+(M$211*_xlfn.NORM.DIST($B37,M$214*M$216+M$213,M$220*M$214,FALSE))+(M$210*_xlfn.NORM.DIST($B37,M$214*M$217+M$213,M$221*M$214,FALSE))+(M$212*_xlfn.NORM.DIST($B37,M$214*M$218+M$213,M$222*M$214,FALSE))</f>
        <v>80.830946107740857</v>
      </c>
      <c r="AC37" s="5">
        <f>BG37+(N$209*_xlfn.NORM.DIST($B37,N$214*N$215+N$213,N$219*N$214,FALSE))+(N$211*_xlfn.NORM.DIST($B37,N$214*N$216+N$213,N$220*N$214,FALSE))+(N$210*_xlfn.NORM.DIST($B37,N$214*N$217+N$213,N$221*N$214,FALSE))+(N$212*_xlfn.NORM.DIST($B37,N$214*N$218+N$213,N$222*N$214,FALSE))</f>
        <v>71.107322349997091</v>
      </c>
      <c r="AD37" s="5">
        <f>BH37+(O$209*_xlfn.NORM.DIST($B37,O$214*O$215+O$213,O$219*O$214,FALSE))+(O$211*_xlfn.NORM.DIST($B37,O$214*O$216+O$213,O$220*O$214,FALSE))+(O$210*_xlfn.NORM.DIST($B37,O$214*O$217+O$213,O$221*O$214,FALSE))+(O$212*_xlfn.NORM.DIST($B37,O$214*O$218+O$213,O$222*O$214,FALSE))</f>
        <v>61.491783081942323</v>
      </c>
      <c r="AE37" s="5"/>
      <c r="AG37" s="5">
        <f t="shared" si="15"/>
        <v>2.697487601999029</v>
      </c>
      <c r="AH37" s="5">
        <f t="shared" si="15"/>
        <v>1.4333035090127026</v>
      </c>
      <c r="AI37" s="5">
        <f t="shared" si="15"/>
        <v>0.13823261358986372</v>
      </c>
      <c r="AJ37" s="5">
        <f t="shared" si="15"/>
        <v>1.6508686596657043</v>
      </c>
      <c r="AK37" s="5">
        <f t="shared" si="15"/>
        <v>1.3489213481097266</v>
      </c>
      <c r="AL37" s="5">
        <f t="shared" si="15"/>
        <v>0.45474341826854925</v>
      </c>
      <c r="AM37" s="5">
        <f t="shared" si="15"/>
        <v>2.5781157431230355</v>
      </c>
      <c r="AN37" s="5">
        <f t="shared" si="15"/>
        <v>1.222629708148105</v>
      </c>
      <c r="AO37" s="5">
        <f t="shared" si="14"/>
        <v>1.0700070823708216</v>
      </c>
      <c r="AP37" s="5">
        <f t="shared" si="14"/>
        <v>2.1430758069196401</v>
      </c>
      <c r="AQ37" s="5">
        <f t="shared" si="14"/>
        <v>2.888053892259137</v>
      </c>
      <c r="AR37" s="5">
        <f t="shared" si="14"/>
        <v>1.4706776500029122</v>
      </c>
      <c r="AS37" s="5">
        <f t="shared" si="14"/>
        <v>0.55511691805767782</v>
      </c>
      <c r="AV37" s="2">
        <f t="shared" si="1"/>
        <v>90.511411095859557</v>
      </c>
      <c r="AW37" s="2">
        <f t="shared" si="2"/>
        <v>92.957385915124277</v>
      </c>
      <c r="AX37" s="2">
        <f t="shared" si="3"/>
        <v>94.267623939229736</v>
      </c>
      <c r="AY37" s="2">
        <f t="shared" si="4"/>
        <v>93.722562279557877</v>
      </c>
      <c r="AZ37" s="2">
        <f t="shared" si="5"/>
        <v>92.36936366921222</v>
      </c>
      <c r="BA37" s="2">
        <f t="shared" si="6"/>
        <v>92.8416312773507</v>
      </c>
      <c r="BB37" s="2">
        <f t="shared" si="7"/>
        <v>94.2801731663575</v>
      </c>
      <c r="BC37" s="2">
        <f t="shared" si="8"/>
        <v>94.215026689154911</v>
      </c>
      <c r="BD37" s="2">
        <f t="shared" si="9"/>
        <v>91.506984490763642</v>
      </c>
      <c r="BE37" s="2">
        <f t="shared" si="10"/>
        <v>87.933678033086309</v>
      </c>
      <c r="BF37" s="2">
        <f t="shared" si="11"/>
        <v>80.829032948604336</v>
      </c>
      <c r="BG37" s="2">
        <f t="shared" si="12"/>
        <v>71.102900560563327</v>
      </c>
      <c r="BH37" s="2">
        <f t="shared" si="13"/>
        <v>61.490566789721761</v>
      </c>
      <c r="BK37" s="2">
        <f>IF(OR($B37&lt;C$229, AND($B37&gt;C$230, $B37&lt;C$231)), C37, "")</f>
        <v>93.227000000000004</v>
      </c>
      <c r="BL37" s="2">
        <f>IF(OR($B37&lt;D$229, AND($B37&gt;D$230, $B37&lt;D$231)), D37, "")</f>
        <v>94.391000000000005</v>
      </c>
      <c r="BM37" s="2">
        <f>IF(OR($B37&lt;E$229, AND($B37&gt;E$230, $B37&lt;E$231)), E37, "")</f>
        <v>94.406000000000006</v>
      </c>
      <c r="BN37" s="2">
        <f>IF(OR($B37&lt;F$229, AND($B37&gt;F$230, $B37&lt;F$231)), F37, "")</f>
        <v>95.375</v>
      </c>
      <c r="BO37" s="2">
        <f>IF(OR($B37&lt;G$229, AND($B37&gt;G$230, $B37&lt;G$231)), G37, "")</f>
        <v>93.718999999999994</v>
      </c>
      <c r="BP37" s="2">
        <f>IF(OR($B37&lt;H$229, AND($B37&gt;H$230, $B37&lt;H$231)), H37, "")</f>
        <v>93.296999999999997</v>
      </c>
      <c r="BQ37" s="2">
        <f>IF(OR($B37&lt;I$229, AND($B37&gt;I$230, $B37&lt;I$231)), I37, "")</f>
        <v>96.858999999999995</v>
      </c>
      <c r="BR37" s="2">
        <f>IF(OR($B37&lt;J$229, AND($B37&gt;J$230, $B37&lt;J$231)), J37, "")</f>
        <v>95.438000000000002</v>
      </c>
      <c r="BS37" s="2">
        <f>IF(OR($B37&lt;K$229, AND($B37&gt;K$230, $B37&lt;K$231)), K37, "")</f>
        <v>92.578000000000003</v>
      </c>
      <c r="BT37" s="2">
        <f>IF(OR($B37&lt;L$229, AND($B37&gt;L$230, $B37&lt;L$231)), L37, "")</f>
        <v>90.078000000000003</v>
      </c>
      <c r="BU37" s="2">
        <f>IF(OR($B37&lt;M$229, AND($B37&gt;M$230, $B37&lt;M$231)), M37, "")</f>
        <v>83.718999999999994</v>
      </c>
      <c r="BV37" s="2">
        <f>IF(OR($B37&lt;N$229, AND($B37&gt;N$230, $B37&lt;N$231)), N37, "")</f>
        <v>72.578000000000003</v>
      </c>
      <c r="BW37" s="2">
        <f>IF(OR($B37&lt;O$229, AND($B37&gt;O$230, $B37&lt;O$231)), O37, "")</f>
        <v>62.046900000000001</v>
      </c>
      <c r="BZ37" s="2" t="str">
        <f>IF(OR(AND($B37&gt;C$230, $B37&lt;C$231), $B37&gt;C$232), C37, "")</f>
        <v/>
      </c>
      <c r="CA37" s="2" t="str">
        <f>IF(OR(AND($B37&gt;D$230, $B37&lt;D$231), $B37&gt;D$232), D37, "")</f>
        <v/>
      </c>
      <c r="CB37" s="2" t="str">
        <f>IF(OR(AND($B37&gt;E$230, $B37&lt;E$231), $B37&gt;E$232), E37, "")</f>
        <v/>
      </c>
      <c r="CC37" s="2" t="str">
        <f>IF(OR(AND($B37&gt;F$230, $B37&lt;F$231), $B37&gt;F$232), F37, "")</f>
        <v/>
      </c>
      <c r="CD37" s="2" t="str">
        <f>IF(OR(AND($B37&gt;G$230, $B37&lt;G$231), $B37&gt;G$232), G37, "")</f>
        <v/>
      </c>
      <c r="CE37" s="2" t="str">
        <f>IF(OR(AND($B37&gt;H$230, $B37&lt;H$231), $B37&gt;H$232), H37, "")</f>
        <v/>
      </c>
      <c r="CF37" s="2" t="str">
        <f>IF(OR(AND($B37&gt;I$230, $B37&lt;I$231), $B37&gt;I$232), I37, "")</f>
        <v/>
      </c>
      <c r="CG37" s="2" t="str">
        <f>IF(OR(AND($B37&gt;J$230, $B37&lt;J$231), $B37&gt;J$232), J37, "")</f>
        <v/>
      </c>
      <c r="CH37" s="2" t="str">
        <f>IF(OR(AND($B37&gt;K$230, $B37&lt;K$231), $B37&gt;K$232), K37, "")</f>
        <v/>
      </c>
      <c r="CI37" s="2" t="str">
        <f>IF(OR(AND($B37&gt;L$230, $B37&lt;L$231), $B37&gt;L$232), L37, "")</f>
        <v/>
      </c>
      <c r="CJ37" s="2" t="str">
        <f>IF(OR(AND($B37&gt;M$230, $B37&lt;M$231), $B37&gt;M$232), M37, "")</f>
        <v/>
      </c>
      <c r="CK37" s="2" t="str">
        <f>IF(OR(AND($B37&gt;N$230, $B37&lt;N$231), $B37&gt;N$232), N37, "")</f>
        <v/>
      </c>
      <c r="CL37" s="2" t="str">
        <f>IF(OR(AND($B37&gt;O$230, $B37&lt;O$231), $B37&gt;O$232), O37, "")</f>
        <v/>
      </c>
      <c r="CO37" s="2">
        <f>BK$207*$B37+BK$209</f>
        <v>90.502053960806094</v>
      </c>
      <c r="CP37" s="2">
        <f>BL$207*$B37+BL$209</f>
        <v>92.951597596960823</v>
      </c>
      <c r="CQ37" s="2">
        <f>BM$207*$B37+BM$209</f>
        <v>94.263370851316651</v>
      </c>
      <c r="CR37" s="2">
        <f>BN$207*$B37+BN$209</f>
        <v>93.716448794278406</v>
      </c>
      <c r="CS37" s="2">
        <f>BO$207*$B37+BO$209</f>
        <v>92.365442958948236</v>
      </c>
      <c r="CT37" s="2">
        <f>BP$207*$B37+BP$209</f>
        <v>92.837126009483242</v>
      </c>
      <c r="CU37" s="2">
        <f>BQ$207*$B37+BQ$209</f>
        <v>94.271192254274226</v>
      </c>
      <c r="CV37" s="2">
        <f>BR$207*$B37+BR$209</f>
        <v>94.205180237621633</v>
      </c>
      <c r="CW37" s="2">
        <f>BS$207*$B37+BS$209</f>
        <v>91.495692791117378</v>
      </c>
      <c r="CX37" s="2">
        <f>BT$207*$B37+BT$209</f>
        <v>87.925645798331644</v>
      </c>
      <c r="CY37" s="2">
        <f>BU$207*$B37+BU$209</f>
        <v>80.819680532545391</v>
      </c>
      <c r="CZ37" s="2">
        <f>BV$207*$B37+BV$209</f>
        <v>71.09526124580735</v>
      </c>
      <c r="DA37" s="2">
        <f>BW$207*$B37+BW$209</f>
        <v>61.48574553043327</v>
      </c>
      <c r="DD37" s="2">
        <f>BZ$207*$B37+BZ$209</f>
        <v>95.895856250224867</v>
      </c>
      <c r="DE37" s="2">
        <f>CA$207*$B37+CA$209</f>
        <v>96.848939245051312</v>
      </c>
      <c r="DF37" s="2">
        <f>CB$207*$B37+CB$209</f>
        <v>96.902296820557495</v>
      </c>
      <c r="DG37" s="2">
        <f>CC$207*$B37+CC$209</f>
        <v>96.987949637393328</v>
      </c>
      <c r="DH37" s="2">
        <f>CD$207*$B37+CD$209</f>
        <v>94.675178003825465</v>
      </c>
      <c r="DI37" s="2">
        <f>CE$207*$B37+CE$209</f>
        <v>95.412665240775141</v>
      </c>
      <c r="DJ37" s="2">
        <f>CF$207*$B37+CF$209</f>
        <v>99.537365557043913</v>
      </c>
      <c r="DK37" s="2">
        <f>CG$207*$B37+CG$209</f>
        <v>100.50396388288608</v>
      </c>
      <c r="DL37" s="2">
        <f>CH$207*$B37+CH$209</f>
        <v>98.300076057393696</v>
      </c>
      <c r="DM37" s="2">
        <f>CI$207*$B37+CI$209</f>
        <v>92.93041008039539</v>
      </c>
      <c r="DN37" s="2">
        <f>CJ$207*$B37+CJ$209</f>
        <v>86.805210334127835</v>
      </c>
      <c r="DO37" s="2">
        <f>CK$207*$B37+CK$209</f>
        <v>76.473153976655098</v>
      </c>
      <c r="DP37" s="2">
        <f>CL$207*$B37+CL$209</f>
        <v>65.652695804216592</v>
      </c>
      <c r="DS37" s="2">
        <f>POWER(10,($B37-C$227)/C$228)/(1+POWER(10,($B37-C$227)/C$228))</f>
        <v>1.7347938525337299E-3</v>
      </c>
      <c r="DT37" s="2">
        <f>POWER(10,($B37-D$227)/D$228)/(1+POWER(10,($B37-D$227)/D$228))</f>
        <v>1.4851964970241192E-3</v>
      </c>
      <c r="DU37" s="2">
        <f>POWER(10,($B37-E$227)/E$228)/(1+POWER(10,($B37-E$227)/E$228))</f>
        <v>1.6116738258900628E-3</v>
      </c>
      <c r="DV37" s="2">
        <f>POWER(10,($B37-F$227)/F$228)/(1+POWER(10,($B37-F$227)/F$228))</f>
        <v>1.8687096756635859E-3</v>
      </c>
      <c r="DW37" s="2">
        <f>POWER(10,($B37-G$227)/G$228)/(1+POWER(10,($B37-G$227)/G$228))</f>
        <v>1.6974718691958259E-3</v>
      </c>
      <c r="DX37" s="2">
        <f>POWER(10,($B37-H$227)/H$228)/(1+POWER(10,($B37-H$227)/H$228))</f>
        <v>1.7492522780146237E-3</v>
      </c>
      <c r="DY37" s="2">
        <f>POWER(10,($B37-I$227)/I$228)/(1+POWER(10,($B37-I$227)/I$228))</f>
        <v>1.7053962273796115E-3</v>
      </c>
      <c r="DZ37" s="2">
        <f>POWER(10,($B37-J$227)/J$228)/(1+POWER(10,($B37-J$227)/J$228))</f>
        <v>1.5632306311518991E-3</v>
      </c>
      <c r="EA37" s="2">
        <f>POWER(10,($B37-K$227)/K$228)/(1+POWER(10,($B37-K$227)/K$228))</f>
        <v>1.6594743717982306E-3</v>
      </c>
      <c r="EB37" s="2">
        <f>POWER(10,($B37-L$227)/L$228)/(1+POWER(10,($B37-L$227)/L$228))</f>
        <v>1.6049176948162609E-3</v>
      </c>
      <c r="EC37" s="2">
        <f>POWER(10,($B37-M$227)/M$228)/(1+POWER(10,($B37-M$227)/M$228))</f>
        <v>1.5625043010372862E-3</v>
      </c>
      <c r="ED37" s="2">
        <f>POWER(10,($B37-N$227)/N$228)/(1+POWER(10,($B37-N$227)/N$228))</f>
        <v>1.4205033715458664E-3</v>
      </c>
      <c r="EE37" s="2">
        <f>POWER(10,($B37-O$227)/O$228)/(1+POWER(10,($B37-O$227)/O$228))</f>
        <v>1.157023475615719E-3</v>
      </c>
    </row>
    <row r="38" spans="2:135" x14ac:dyDescent="0.25">
      <c r="B38" s="2">
        <v>32</v>
      </c>
      <c r="C38">
        <v>93.864000000000004</v>
      </c>
      <c r="D38">
        <v>94.25</v>
      </c>
      <c r="E38">
        <v>96.281000000000006</v>
      </c>
      <c r="F38">
        <v>95.188000000000002</v>
      </c>
      <c r="G38">
        <v>93.421999999999997</v>
      </c>
      <c r="H38">
        <v>94.891000000000005</v>
      </c>
      <c r="I38">
        <v>95.718999999999994</v>
      </c>
      <c r="J38">
        <v>95.453000000000003</v>
      </c>
      <c r="K38">
        <v>93.858999999999995</v>
      </c>
      <c r="L38">
        <v>90.108999999999995</v>
      </c>
      <c r="M38">
        <v>83.328000000000003</v>
      </c>
      <c r="N38">
        <v>71.953000000000003</v>
      </c>
      <c r="O38">
        <v>61.796900000000001</v>
      </c>
      <c r="R38" s="5">
        <f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90.566660811065972</v>
      </c>
      <c r="S38" s="5">
        <f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92.965499850181928</v>
      </c>
      <c r="T38" s="5">
        <f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94.264409500364749</v>
      </c>
      <c r="U38" s="5">
        <f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93.732860270610232</v>
      </c>
      <c r="V38" s="5">
        <f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92.38526024027486</v>
      </c>
      <c r="W38" s="5">
        <f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92.876476301967131</v>
      </c>
      <c r="X38" s="5">
        <f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94.331425622168808</v>
      </c>
      <c r="Y38" s="5">
        <f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94.268329521822309</v>
      </c>
      <c r="Z38" s="5">
        <f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91.561352565189694</v>
      </c>
      <c r="AA38" s="5">
        <f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87.969344271932556</v>
      </c>
      <c r="AB38" s="5">
        <f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80.877978093473303</v>
      </c>
      <c r="AC38" s="5">
        <f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71.158890069417183</v>
      </c>
      <c r="AD38" s="5">
        <f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61.5273357528392</v>
      </c>
      <c r="AE38" s="5"/>
      <c r="AG38" s="5">
        <f t="shared" si="15"/>
        <v>3.297339188934032</v>
      </c>
      <c r="AH38" s="5">
        <f t="shared" si="15"/>
        <v>1.2845001498180721</v>
      </c>
      <c r="AI38" s="5">
        <f t="shared" si="15"/>
        <v>2.0165904996352566</v>
      </c>
      <c r="AJ38" s="5">
        <f t="shared" si="15"/>
        <v>1.4551397293897708</v>
      </c>
      <c r="AK38" s="5">
        <f t="shared" si="15"/>
        <v>1.0367397597251369</v>
      </c>
      <c r="AL38" s="5">
        <f t="shared" si="15"/>
        <v>2.0145236980328747</v>
      </c>
      <c r="AM38" s="5">
        <f t="shared" si="15"/>
        <v>1.3875743778311858</v>
      </c>
      <c r="AN38" s="5">
        <f t="shared" si="15"/>
        <v>1.1846704781776936</v>
      </c>
      <c r="AO38" s="5">
        <f t="shared" si="14"/>
        <v>2.2976474348103011</v>
      </c>
      <c r="AP38" s="5">
        <f t="shared" si="14"/>
        <v>2.1396557280674386</v>
      </c>
      <c r="AQ38" s="5">
        <f t="shared" si="14"/>
        <v>2.4500219065267004</v>
      </c>
      <c r="AR38" s="5">
        <f t="shared" si="14"/>
        <v>0.79410993058282031</v>
      </c>
      <c r="AS38" s="5">
        <f t="shared" si="14"/>
        <v>0.26956424716080107</v>
      </c>
      <c r="AV38" s="2">
        <f t="shared" si="1"/>
        <v>90.526072370417182</v>
      </c>
      <c r="AW38" s="2">
        <f t="shared" si="2"/>
        <v>92.964651837930873</v>
      </c>
      <c r="AX38" s="2">
        <f t="shared" si="3"/>
        <v>94.264000443544887</v>
      </c>
      <c r="AY38" s="2">
        <f t="shared" si="4"/>
        <v>93.728829471220735</v>
      </c>
      <c r="AZ38" s="2">
        <f t="shared" si="5"/>
        <v>92.383369413151897</v>
      </c>
      <c r="BA38" s="2">
        <f t="shared" si="6"/>
        <v>92.874806293468737</v>
      </c>
      <c r="BB38" s="2">
        <f t="shared" si="7"/>
        <v>94.329539048878061</v>
      </c>
      <c r="BC38" s="2">
        <f t="shared" si="8"/>
        <v>94.267392295062891</v>
      </c>
      <c r="BD38" s="2">
        <f t="shared" si="9"/>
        <v>91.5587302813382</v>
      </c>
      <c r="BE38" s="2">
        <f t="shared" si="10"/>
        <v>87.966156013496359</v>
      </c>
      <c r="BF38" s="2">
        <f t="shared" si="11"/>
        <v>80.873206685658388</v>
      </c>
      <c r="BG38" s="2">
        <f t="shared" si="12"/>
        <v>71.148645302234158</v>
      </c>
      <c r="BH38" s="2">
        <f t="shared" si="13"/>
        <v>61.524412497718586</v>
      </c>
      <c r="BK38" s="2">
        <f>IF(OR($B38&lt;C$229, AND($B38&gt;C$230, $B38&lt;C$231)), C38, "")</f>
        <v>93.864000000000004</v>
      </c>
      <c r="BL38" s="2">
        <f>IF(OR($B38&lt;D$229, AND($B38&gt;D$230, $B38&lt;D$231)), D38, "")</f>
        <v>94.25</v>
      </c>
      <c r="BM38" s="2">
        <f>IF(OR($B38&lt;E$229, AND($B38&gt;E$230, $B38&lt;E$231)), E38, "")</f>
        <v>96.281000000000006</v>
      </c>
      <c r="BN38" s="2">
        <f>IF(OR($B38&lt;F$229, AND($B38&gt;F$230, $B38&lt;F$231)), F38, "")</f>
        <v>95.188000000000002</v>
      </c>
      <c r="BO38" s="2">
        <f>IF(OR($B38&lt;G$229, AND($B38&gt;G$230, $B38&lt;G$231)), G38, "")</f>
        <v>93.421999999999997</v>
      </c>
      <c r="BP38" s="2">
        <f>IF(OR($B38&lt;H$229, AND($B38&gt;H$230, $B38&lt;H$231)), H38, "")</f>
        <v>94.891000000000005</v>
      </c>
      <c r="BQ38" s="2">
        <f>IF(OR($B38&lt;I$229, AND($B38&gt;I$230, $B38&lt;I$231)), I38, "")</f>
        <v>95.718999999999994</v>
      </c>
      <c r="BR38" s="2">
        <f>IF(OR($B38&lt;J$229, AND($B38&gt;J$230, $B38&lt;J$231)), J38, "")</f>
        <v>95.453000000000003</v>
      </c>
      <c r="BS38" s="2">
        <f>IF(OR($B38&lt;K$229, AND($B38&gt;K$230, $B38&lt;K$231)), K38, "")</f>
        <v>93.858999999999995</v>
      </c>
      <c r="BT38" s="2">
        <f>IF(OR($B38&lt;L$229, AND($B38&gt;L$230, $B38&lt;L$231)), L38, "")</f>
        <v>90.108999999999995</v>
      </c>
      <c r="BU38" s="2">
        <f>IF(OR($B38&lt;M$229, AND($B38&gt;M$230, $B38&lt;M$231)), M38, "")</f>
        <v>83.328000000000003</v>
      </c>
      <c r="BV38" s="2">
        <f>IF(OR($B38&lt;N$229, AND($B38&gt;N$230, $B38&lt;N$231)), N38, "")</f>
        <v>71.953000000000003</v>
      </c>
      <c r="BW38" s="2">
        <f>IF(OR($B38&lt;O$229, AND($B38&gt;O$230, $B38&lt;O$231)), O38, "")</f>
        <v>61.796900000000001</v>
      </c>
      <c r="BZ38" s="2" t="str">
        <f>IF(OR(AND($B38&gt;C$230, $B38&lt;C$231), $B38&gt;C$232), C38, "")</f>
        <v/>
      </c>
      <c r="CA38" s="2" t="str">
        <f>IF(OR(AND($B38&gt;D$230, $B38&lt;D$231), $B38&gt;D$232), D38, "")</f>
        <v/>
      </c>
      <c r="CB38" s="2" t="str">
        <f>IF(OR(AND($B38&gt;E$230, $B38&lt;E$231), $B38&gt;E$232), E38, "")</f>
        <v/>
      </c>
      <c r="CC38" s="2" t="str">
        <f>IF(OR(AND($B38&gt;F$230, $B38&lt;F$231), $B38&gt;F$232), F38, "")</f>
        <v/>
      </c>
      <c r="CD38" s="2" t="str">
        <f>IF(OR(AND($B38&gt;G$230, $B38&lt;G$231), $B38&gt;G$232), G38, "")</f>
        <v/>
      </c>
      <c r="CE38" s="2" t="str">
        <f>IF(OR(AND($B38&gt;H$230, $B38&lt;H$231), $B38&gt;H$232), H38, "")</f>
        <v/>
      </c>
      <c r="CF38" s="2" t="str">
        <f>IF(OR(AND($B38&gt;I$230, $B38&lt;I$231), $B38&gt;I$232), I38, "")</f>
        <v/>
      </c>
      <c r="CG38" s="2" t="str">
        <f>IF(OR(AND($B38&gt;J$230, $B38&lt;J$231), $B38&gt;J$232), J38, "")</f>
        <v/>
      </c>
      <c r="CH38" s="2" t="str">
        <f>IF(OR(AND($B38&gt;K$230, $B38&lt;K$231), $B38&gt;K$232), K38, "")</f>
        <v/>
      </c>
      <c r="CI38" s="2" t="str">
        <f>IF(OR(AND($B38&gt;L$230, $B38&lt;L$231), $B38&gt;L$232), L38, "")</f>
        <v/>
      </c>
      <c r="CJ38" s="2" t="str">
        <f>IF(OR(AND($B38&gt;M$230, $B38&lt;M$231), $B38&gt;M$232), M38, "")</f>
        <v/>
      </c>
      <c r="CK38" s="2" t="str">
        <f>IF(OR(AND($B38&gt;N$230, $B38&lt;N$231), $B38&gt;N$232), N38, "")</f>
        <v/>
      </c>
      <c r="CL38" s="2" t="str">
        <f>IF(OR(AND($B38&gt;O$230, $B38&lt;O$231), $B38&gt;O$232), O38, "")</f>
        <v/>
      </c>
      <c r="CO38" s="2">
        <f>BK$207*$B38+BK$209</f>
        <v>90.515989640337452</v>
      </c>
      <c r="CP38" s="2">
        <f>BL$207*$B38+BL$209</f>
        <v>92.958419265181803</v>
      </c>
      <c r="CQ38" s="2">
        <f>BM$207*$B38+BM$209</f>
        <v>94.259421629152101</v>
      </c>
      <c r="CR38" s="2">
        <f>BN$207*$B38+BN$209</f>
        <v>93.72224937467233</v>
      </c>
      <c r="CS38" s="2">
        <f>BO$207*$B38+BO$209</f>
        <v>92.379153317997265</v>
      </c>
      <c r="CT38" s="2">
        <f>BP$207*$B38+BP$209</f>
        <v>92.869964206807978</v>
      </c>
      <c r="CU38" s="2">
        <f>BQ$207*$B38+BQ$209</f>
        <v>94.319858745944941</v>
      </c>
      <c r="CV38" s="2">
        <f>BR$207*$B38+BR$209</f>
        <v>94.256780787210133</v>
      </c>
      <c r="CW38" s="2">
        <f>BS$207*$B38+BS$209</f>
        <v>91.546559581446786</v>
      </c>
      <c r="CX38" s="2">
        <f>BT$207*$B38+BT$209</f>
        <v>87.957505006851164</v>
      </c>
      <c r="CY38" s="2">
        <f>BU$207*$B38+BU$209</f>
        <v>80.863123756094851</v>
      </c>
      <c r="CZ38" s="2">
        <f>BV$207*$B38+BV$209</f>
        <v>71.140401977920078</v>
      </c>
      <c r="DA38" s="2">
        <f>BW$207*$B38+BW$209</f>
        <v>61.519208408486904</v>
      </c>
      <c r="DD38" s="2">
        <f>BZ$207*$B38+BZ$209</f>
        <v>95.817540696854721</v>
      </c>
      <c r="DE38" s="2">
        <f>CA$207*$B38+CA$209</f>
        <v>96.786187776393916</v>
      </c>
      <c r="DF38" s="2">
        <f>CB$207*$B38+CB$209</f>
        <v>96.850875068053142</v>
      </c>
      <c r="DG38" s="2">
        <f>CC$207*$B38+CC$209</f>
        <v>96.934198985982619</v>
      </c>
      <c r="DH38" s="2">
        <f>CD$207*$B38+CD$209</f>
        <v>94.644730888290184</v>
      </c>
      <c r="DI38" s="2">
        <f>CE$207*$B38+CE$209</f>
        <v>95.394917780488484</v>
      </c>
      <c r="DJ38" s="2">
        <f>CF$207*$B38+CF$209</f>
        <v>99.497537488706769</v>
      </c>
      <c r="DK38" s="2">
        <f>CG$207*$B38+CG$209</f>
        <v>100.44861811148947</v>
      </c>
      <c r="DL38" s="2">
        <f>CH$207*$B38+CH$209</f>
        <v>98.236381085259922</v>
      </c>
      <c r="DM38" s="2">
        <f>CI$207*$B38+CI$209</f>
        <v>92.874288909393925</v>
      </c>
      <c r="DN38" s="2">
        <f>CJ$207*$B38+CJ$209</f>
        <v>86.749269019284014</v>
      </c>
      <c r="DO38" s="2">
        <f>CK$207*$B38+CK$209</f>
        <v>76.433618172561154</v>
      </c>
      <c r="DP38" s="2">
        <f>CL$207*$B38+CL$209</f>
        <v>65.621731558051067</v>
      </c>
      <c r="DS38" s="2">
        <f>POWER(10,($B38-C$227)/C$228)/(1+POWER(10,($B38-C$227)/C$228))</f>
        <v>1.9018453226702279E-3</v>
      </c>
      <c r="DT38" s="2">
        <f>POWER(10,($B38-D$227)/D$228)/(1+POWER(10,($B38-D$227)/D$228))</f>
        <v>1.6282522652078014E-3</v>
      </c>
      <c r="DU38" s="2">
        <f>POWER(10,($B38-E$227)/E$228)/(1+POWER(10,($B38-E$227)/E$228))</f>
        <v>1.7668904731389717E-3</v>
      </c>
      <c r="DV38" s="2">
        <f>POWER(10,($B38-F$227)/F$228)/(1+POWER(10,($B38-F$227)/F$228))</f>
        <v>2.0486300673075528E-3</v>
      </c>
      <c r="DW38" s="2">
        <f>POWER(10,($B38-G$227)/G$228)/(1+POWER(10,($B38-G$227)/G$228))</f>
        <v>1.8609361294460996E-3</v>
      </c>
      <c r="DX38" s="2">
        <f>POWER(10,($B38-H$227)/H$228)/(1+POWER(10,($B38-H$227)/H$228))</f>
        <v>1.9176933434466301E-3</v>
      </c>
      <c r="DY38" s="2">
        <f>POWER(10,($B38-I$227)/I$228)/(1+POWER(10,($B38-I$227)/I$228))</f>
        <v>1.8696221635316368E-3</v>
      </c>
      <c r="DZ38" s="2">
        <f>POWER(10,($B38-J$227)/J$228)/(1+POWER(10,($B38-J$227)/J$228))</f>
        <v>1.71378983280927E-3</v>
      </c>
      <c r="EA38" s="2">
        <f>POWER(10,($B38-K$227)/K$228)/(1+POWER(10,($B38-K$227)/K$228))</f>
        <v>1.8192861923870104E-3</v>
      </c>
      <c r="EB38" s="2">
        <f>POWER(10,($B38-L$227)/L$228)/(1+POWER(10,($B38-L$227)/L$228))</f>
        <v>1.7594848211075753E-3</v>
      </c>
      <c r="EC38" s="2">
        <f>POWER(10,($B38-M$227)/M$228)/(1+POWER(10,($B38-M$227)/M$228))</f>
        <v>1.7129936677892121E-3</v>
      </c>
      <c r="ED38" s="2">
        <f>POWER(10,($B38-N$227)/N$228)/(1+POWER(10,($B38-N$227)/N$228))</f>
        <v>1.5573375450704636E-3</v>
      </c>
      <c r="EE38" s="2">
        <f>POWER(10,($B38-O$227)/O$228)/(1+POWER(10,($B38-O$227)/O$228))</f>
        <v>1.2685094128559809E-3</v>
      </c>
    </row>
    <row r="39" spans="2:135" x14ac:dyDescent="0.25">
      <c r="B39" s="2">
        <v>33</v>
      </c>
      <c r="C39">
        <v>94.635999999999996</v>
      </c>
      <c r="D39">
        <v>95.233999999999995</v>
      </c>
      <c r="E39">
        <v>95.858999999999995</v>
      </c>
      <c r="F39">
        <v>96.078000000000003</v>
      </c>
      <c r="G39">
        <v>94.171999999999997</v>
      </c>
      <c r="H39">
        <v>96.078000000000003</v>
      </c>
      <c r="I39">
        <v>94.281000000000006</v>
      </c>
      <c r="J39">
        <v>96.671999999999997</v>
      </c>
      <c r="K39">
        <v>93.891000000000005</v>
      </c>
      <c r="L39">
        <v>91.671999999999997</v>
      </c>
      <c r="M39">
        <v>83.391000000000005</v>
      </c>
      <c r="N39">
        <v>73.266000000000005</v>
      </c>
      <c r="O39">
        <v>62.375</v>
      </c>
      <c r="R39" s="5">
        <f>AV39+(C$209*_xlfn.NORM.DIST($B39,C$214*C$215+C$213,C$219*C$214,FALSE))+(C$211*_xlfn.NORM.DIST($B39,C$214*C$216+C$213,C$220*C$214,FALSE))+(C$210*_xlfn.NORM.DIST($B39,C$214*C$217+C$213,C$221*C$214,FALSE))+(C$212*_xlfn.NORM.DIST($B39,C$214*C$218+C$213,C$222*C$214,FALSE))</f>
        <v>90.628364891729262</v>
      </c>
      <c r="S39" s="5">
        <f>AW39+(D$209*_xlfn.NORM.DIST($B39,D$214*D$215+D$213,D$219*D$214,FALSE))+(D$211*_xlfn.NORM.DIST($B39,D$214*D$216+D$213,D$220*D$214,FALSE))+(D$210*_xlfn.NORM.DIST($B39,D$214*D$217+D$213,D$221*D$214,FALSE))+(D$212*_xlfn.NORM.DIST($B39,D$214*D$218+D$213,D$222*D$214,FALSE))</f>
        <v>92.974173482370219</v>
      </c>
      <c r="T39" s="5">
        <f>AX39+(E$209*_xlfn.NORM.DIST($B39,E$214*E$215+E$213,E$219*E$214,FALSE))+(E$211*_xlfn.NORM.DIST($B39,E$214*E$216+E$213,E$220*E$214,FALSE))+(E$210*_xlfn.NORM.DIST($B39,E$214*E$217+E$213,E$221*E$214,FALSE))+(E$212*_xlfn.NORM.DIST($B39,E$214*E$218+E$213,E$222*E$214,FALSE))</f>
        <v>94.261519253294807</v>
      </c>
      <c r="U39" s="5">
        <f>AY39+(F$209*_xlfn.NORM.DIST($B39,F$214*F$215+F$213,F$219*F$214,FALSE))+(F$211*_xlfn.NORM.DIST($B39,F$214*F$216+F$213,F$220*F$214,FALSE))+(F$210*_xlfn.NORM.DIST($B39,F$214*F$217+F$213,F$221*F$214,FALSE))+(F$212*_xlfn.NORM.DIST($B39,F$214*F$218+F$213,F$222*F$214,FALSE))</f>
        <v>93.745069411620221</v>
      </c>
      <c r="V39" s="5">
        <f>AZ39+(G$209*_xlfn.NORM.DIST($B39,G$214*G$215+G$213,G$219*G$214,FALSE))+(G$211*_xlfn.NORM.DIST($B39,G$214*G$216+G$213,G$220*G$214,FALSE))+(G$210*_xlfn.NORM.DIST($B39,G$214*G$217+G$213,G$221*G$214,FALSE))+(G$212*_xlfn.NORM.DIST($B39,G$214*G$218+G$213,G$222*G$214,FALSE))</f>
        <v>92.40219654690118</v>
      </c>
      <c r="W39" s="5">
        <f>BA39+(H$209*_xlfn.NORM.DIST($B39,H$214*H$215+H$213,H$219*H$214,FALSE))+(H$211*_xlfn.NORM.DIST($B39,H$214*H$216+H$213,H$220*H$214,FALSE))+(H$210*_xlfn.NORM.DIST($B39,H$214*H$217+H$213,H$221*H$214,FALSE))+(H$212*_xlfn.NORM.DIST($B39,H$214*H$218+H$213,H$222*H$214,FALSE))</f>
        <v>92.912285030855742</v>
      </c>
      <c r="X39" s="5">
        <f>BB39+(I$209*_xlfn.NORM.DIST($B39,I$214*I$215+I$213,I$219*I$214,FALSE))+(I$211*_xlfn.NORM.DIST($B39,I$214*I$216+I$213,I$220*I$214,FALSE))+(I$210*_xlfn.NORM.DIST($B39,I$214*I$217+I$213,I$221*I$214,FALSE))+(I$212*_xlfn.NORM.DIST($B39,I$214*I$218+I$213,I$222*I$214,FALSE))</f>
        <v>94.383761326740697</v>
      </c>
      <c r="Y39" s="5">
        <f>BC39+(J$209*_xlfn.NORM.DIST($B39,J$214*J$215+J$213,J$219*J$214,FALSE))+(J$211*_xlfn.NORM.DIST($B39,J$214*J$216+J$213,J$220*J$214,FALSE))+(J$210*_xlfn.NORM.DIST($B39,J$214*J$217+J$213,J$221*J$214,FALSE))+(J$212*_xlfn.NORM.DIST($B39,J$214*J$218+J$213,J$222*J$214,FALSE))</f>
        <v>94.322268389070715</v>
      </c>
      <c r="Z39" s="5">
        <f>BD39+(K$209*_xlfn.NORM.DIST($B39,K$214*K$215+K$213,K$219*K$214,FALSE))+(K$211*_xlfn.NORM.DIST($B39,K$214*K$216+K$213,K$220*K$214,FALSE))+(K$210*_xlfn.NORM.DIST($B39,K$214*K$217+K$213,K$221*K$214,FALSE))+(K$212*_xlfn.NORM.DIST($B39,K$214*K$218+K$213,K$222*K$214,FALSE))</f>
        <v>91.61708984700887</v>
      </c>
      <c r="AA39" s="5">
        <f>BE39+(L$209*_xlfn.NORM.DIST($B39,L$214*L$215+L$213,L$219*L$214,FALSE))+(L$211*_xlfn.NORM.DIST($B39,L$214*L$216+L$213,L$220*L$214,FALSE))+(L$210*_xlfn.NORM.DIST($B39,L$214*L$217+L$213,L$221*L$214,FALSE))+(L$212*_xlfn.NORM.DIST($B39,L$214*L$218+L$213,L$222*L$214,FALSE))</f>
        <v>88.006516683086346</v>
      </c>
      <c r="AB39" s="5">
        <f>BF39+(M$209*_xlfn.NORM.DIST($B39,M$214*M$215+M$213,M$219*M$214,FALSE))+(M$211*_xlfn.NORM.DIST($B39,M$214*M$216+M$213,M$220*M$214,FALSE))+(M$210*_xlfn.NORM.DIST($B39,M$214*M$217+M$213,M$221*M$214,FALSE))+(M$212*_xlfn.NORM.DIST($B39,M$214*M$218+M$213,M$222*M$214,FALSE))</f>
        <v>80.928872873346421</v>
      </c>
      <c r="AC39" s="5">
        <f>BG39+(N$209*_xlfn.NORM.DIST($B39,N$214*N$215+N$213,N$219*N$214,FALSE))+(N$211*_xlfn.NORM.DIST($B39,N$214*N$216+N$213,N$220*N$214,FALSE))+(N$210*_xlfn.NORM.DIST($B39,N$214*N$217+N$213,N$221*N$214,FALSE))+(N$212*_xlfn.NORM.DIST($B39,N$214*N$218+N$213,N$222*N$214,FALSE))</f>
        <v>71.217316209907764</v>
      </c>
      <c r="AD39" s="5">
        <f>BH39+(O$209*_xlfn.NORM.DIST($B39,O$214*O$215+O$213,O$219*O$214,FALSE))+(O$211*_xlfn.NORM.DIST($B39,O$214*O$216+O$213,O$220*O$214,FALSE))+(O$210*_xlfn.NORM.DIST($B39,O$214*O$217+O$213,O$221*O$214,FALSE))+(O$212*_xlfn.NORM.DIST($B39,O$214*O$218+O$213,O$222*O$214,FALSE))</f>
        <v>61.565066546317503</v>
      </c>
      <c r="AE39" s="5"/>
      <c r="AG39" s="5">
        <f t="shared" si="15"/>
        <v>4.0076351082707333</v>
      </c>
      <c r="AH39" s="5">
        <f t="shared" si="15"/>
        <v>2.2598265176297758</v>
      </c>
      <c r="AI39" s="5">
        <f t="shared" si="15"/>
        <v>1.5974807467051875</v>
      </c>
      <c r="AJ39" s="5">
        <f t="shared" si="15"/>
        <v>2.3329305883797815</v>
      </c>
      <c r="AK39" s="5">
        <f t="shared" si="15"/>
        <v>1.7698034530988167</v>
      </c>
      <c r="AL39" s="5">
        <f t="shared" si="15"/>
        <v>3.1657149691442612</v>
      </c>
      <c r="AM39" s="5">
        <f t="shared" si="15"/>
        <v>-0.10276132674069061</v>
      </c>
      <c r="AN39" s="5">
        <f t="shared" si="15"/>
        <v>2.3497316109292825</v>
      </c>
      <c r="AO39" s="5">
        <f t="shared" si="14"/>
        <v>2.2739101529911352</v>
      </c>
      <c r="AP39" s="5">
        <f t="shared" si="14"/>
        <v>3.6654833169136509</v>
      </c>
      <c r="AQ39" s="5">
        <f t="shared" si="14"/>
        <v>2.4621271266535842</v>
      </c>
      <c r="AR39" s="5">
        <f t="shared" si="14"/>
        <v>2.048683790092241</v>
      </c>
      <c r="AS39" s="5">
        <f t="shared" si="14"/>
        <v>0.80993345368249692</v>
      </c>
      <c r="AV39" s="2">
        <f t="shared" si="1"/>
        <v>90.540786446246187</v>
      </c>
      <c r="AW39" s="2">
        <f t="shared" si="2"/>
        <v>92.971949547745808</v>
      </c>
      <c r="AX39" s="2">
        <f t="shared" si="3"/>
        <v>94.260400165882871</v>
      </c>
      <c r="AY39" s="2">
        <f t="shared" si="4"/>
        <v>93.735129719524039</v>
      </c>
      <c r="AZ39" s="2">
        <f t="shared" si="5"/>
        <v>92.397395617530435</v>
      </c>
      <c r="BA39" s="2">
        <f t="shared" si="6"/>
        <v>92.908004317230649</v>
      </c>
      <c r="BB39" s="2">
        <f t="shared" si="7"/>
        <v>94.378956183360643</v>
      </c>
      <c r="BC39" s="2">
        <f t="shared" si="8"/>
        <v>94.319813767130327</v>
      </c>
      <c r="BD39" s="2">
        <f t="shared" si="9"/>
        <v>91.610540448357895</v>
      </c>
      <c r="BE39" s="2">
        <f t="shared" si="10"/>
        <v>87.998678539426621</v>
      </c>
      <c r="BF39" s="2">
        <f t="shared" si="11"/>
        <v>80.917434226048115</v>
      </c>
      <c r="BG39" s="2">
        <f t="shared" si="12"/>
        <v>71.194435406763276</v>
      </c>
      <c r="BH39" s="2">
        <f t="shared" si="13"/>
        <v>61.558287158393334</v>
      </c>
      <c r="BK39" s="2">
        <f>IF(OR($B39&lt;C$229, AND($B39&gt;C$230, $B39&lt;C$231)), C39, "")</f>
        <v>94.635999999999996</v>
      </c>
      <c r="BL39" s="2">
        <f>IF(OR($B39&lt;D$229, AND($B39&gt;D$230, $B39&lt;D$231)), D39, "")</f>
        <v>95.233999999999995</v>
      </c>
      <c r="BM39" s="2">
        <f>IF(OR($B39&lt;E$229, AND($B39&gt;E$230, $B39&lt;E$231)), E39, "")</f>
        <v>95.858999999999995</v>
      </c>
      <c r="BN39" s="2">
        <f>IF(OR($B39&lt;F$229, AND($B39&gt;F$230, $B39&lt;F$231)), F39, "")</f>
        <v>96.078000000000003</v>
      </c>
      <c r="BO39" s="2">
        <f>IF(OR($B39&lt;G$229, AND($B39&gt;G$230, $B39&lt;G$231)), G39, "")</f>
        <v>94.171999999999997</v>
      </c>
      <c r="BP39" s="2">
        <f>IF(OR($B39&lt;H$229, AND($B39&gt;H$230, $B39&lt;H$231)), H39, "")</f>
        <v>96.078000000000003</v>
      </c>
      <c r="BQ39" s="2">
        <f>IF(OR($B39&lt;I$229, AND($B39&gt;I$230, $B39&lt;I$231)), I39, "")</f>
        <v>94.281000000000006</v>
      </c>
      <c r="BR39" s="2">
        <f>IF(OR($B39&lt;J$229, AND($B39&gt;J$230, $B39&lt;J$231)), J39, "")</f>
        <v>96.671999999999997</v>
      </c>
      <c r="BS39" s="2">
        <f>IF(OR($B39&lt;K$229, AND($B39&gt;K$230, $B39&lt;K$231)), K39, "")</f>
        <v>93.891000000000005</v>
      </c>
      <c r="BT39" s="2">
        <f>IF(OR($B39&lt;L$229, AND($B39&gt;L$230, $B39&lt;L$231)), L39, "")</f>
        <v>91.671999999999997</v>
      </c>
      <c r="BU39" s="2">
        <f>IF(OR($B39&lt;M$229, AND($B39&gt;M$230, $B39&lt;M$231)), M39, "")</f>
        <v>83.391000000000005</v>
      </c>
      <c r="BV39" s="2">
        <f>IF(OR($B39&lt;N$229, AND($B39&gt;N$230, $B39&lt;N$231)), N39, "")</f>
        <v>73.266000000000005</v>
      </c>
      <c r="BW39" s="2">
        <f>IF(OR($B39&lt;O$229, AND($B39&gt;O$230, $B39&lt;O$231)), O39, "")</f>
        <v>62.375</v>
      </c>
      <c r="BZ39" s="2" t="str">
        <f>IF(OR(AND($B39&gt;C$230, $B39&lt;C$231), $B39&gt;C$232), C39, "")</f>
        <v/>
      </c>
      <c r="CA39" s="2" t="str">
        <f>IF(OR(AND($B39&gt;D$230, $B39&lt;D$231), $B39&gt;D$232), D39, "")</f>
        <v/>
      </c>
      <c r="CB39" s="2" t="str">
        <f>IF(OR(AND($B39&gt;E$230, $B39&lt;E$231), $B39&gt;E$232), E39, "")</f>
        <v/>
      </c>
      <c r="CC39" s="2" t="str">
        <f>IF(OR(AND($B39&gt;F$230, $B39&lt;F$231), $B39&gt;F$232), F39, "")</f>
        <v/>
      </c>
      <c r="CD39" s="2" t="str">
        <f>IF(OR(AND($B39&gt;G$230, $B39&lt;G$231), $B39&gt;G$232), G39, "")</f>
        <v/>
      </c>
      <c r="CE39" s="2" t="str">
        <f>IF(OR(AND($B39&gt;H$230, $B39&lt;H$231), $B39&gt;H$232), H39, "")</f>
        <v/>
      </c>
      <c r="CF39" s="2" t="str">
        <f>IF(OR(AND($B39&gt;I$230, $B39&lt;I$231), $B39&gt;I$232), I39, "")</f>
        <v/>
      </c>
      <c r="CG39" s="2" t="str">
        <f>IF(OR(AND($B39&gt;J$230, $B39&lt;J$231), $B39&gt;J$232), J39, "")</f>
        <v/>
      </c>
      <c r="CH39" s="2" t="str">
        <f>IF(OR(AND($B39&gt;K$230, $B39&lt;K$231), $B39&gt;K$232), K39, "")</f>
        <v/>
      </c>
      <c r="CI39" s="2" t="str">
        <f>IF(OR(AND($B39&gt;L$230, $B39&lt;L$231), $B39&gt;L$232), L39, "")</f>
        <v/>
      </c>
      <c r="CJ39" s="2" t="str">
        <f>IF(OR(AND($B39&gt;M$230, $B39&lt;M$231), $B39&gt;M$232), M39, "")</f>
        <v/>
      </c>
      <c r="CK39" s="2" t="str">
        <f>IF(OR(AND($B39&gt;N$230, $B39&lt;N$231), $B39&gt;N$232), N39, "")</f>
        <v/>
      </c>
      <c r="CL39" s="2" t="str">
        <f>IF(OR(AND($B39&gt;O$230, $B39&lt;O$231), $B39&gt;O$232), O39, "")</f>
        <v/>
      </c>
      <c r="CO39" s="2">
        <f>BK$207*$B39+BK$209</f>
        <v>90.529925319868809</v>
      </c>
      <c r="CP39" s="2">
        <f>BL$207*$B39+BL$209</f>
        <v>92.965240933402768</v>
      </c>
      <c r="CQ39" s="2">
        <f>BM$207*$B39+BM$209</f>
        <v>94.25547240698755</v>
      </c>
      <c r="CR39" s="2">
        <f>BN$207*$B39+BN$209</f>
        <v>93.728049955066254</v>
      </c>
      <c r="CS39" s="2">
        <f>BO$207*$B39+BO$209</f>
        <v>92.392863677046307</v>
      </c>
      <c r="CT39" s="2">
        <f>BP$207*$B39+BP$209</f>
        <v>92.902802404132714</v>
      </c>
      <c r="CU39" s="2">
        <f>BQ$207*$B39+BQ$209</f>
        <v>94.368525237615671</v>
      </c>
      <c r="CV39" s="2">
        <f>BR$207*$B39+BR$209</f>
        <v>94.308381336798632</v>
      </c>
      <c r="CW39" s="2">
        <f>BS$207*$B39+BS$209</f>
        <v>91.59742637177618</v>
      </c>
      <c r="CX39" s="2">
        <f>BT$207*$B39+BT$209</f>
        <v>87.989364215370699</v>
      </c>
      <c r="CY39" s="2">
        <f>BU$207*$B39+BU$209</f>
        <v>80.90656697964431</v>
      </c>
      <c r="CZ39" s="2">
        <f>BV$207*$B39+BV$209</f>
        <v>71.185542710032806</v>
      </c>
      <c r="DA39" s="2">
        <f>BW$207*$B39+BW$209</f>
        <v>61.552671286540537</v>
      </c>
      <c r="DD39" s="2">
        <f>BZ$207*$B39+BZ$209</f>
        <v>95.739225143484589</v>
      </c>
      <c r="DE39" s="2">
        <f>CA$207*$B39+CA$209</f>
        <v>96.72343630773652</v>
      </c>
      <c r="DF39" s="2">
        <f>CB$207*$B39+CB$209</f>
        <v>96.799453315548774</v>
      </c>
      <c r="DG39" s="2">
        <f>CC$207*$B39+CC$209</f>
        <v>96.880448334571923</v>
      </c>
      <c r="DH39" s="2">
        <f>CD$207*$B39+CD$209</f>
        <v>94.614283772754902</v>
      </c>
      <c r="DI39" s="2">
        <f>CE$207*$B39+CE$209</f>
        <v>95.377170320201827</v>
      </c>
      <c r="DJ39" s="2">
        <f>CF$207*$B39+CF$209</f>
        <v>99.457709420369625</v>
      </c>
      <c r="DK39" s="2">
        <f>CG$207*$B39+CG$209</f>
        <v>100.39327234009286</v>
      </c>
      <c r="DL39" s="2">
        <f>CH$207*$B39+CH$209</f>
        <v>98.172686113126161</v>
      </c>
      <c r="DM39" s="2">
        <f>CI$207*$B39+CI$209</f>
        <v>92.818167738392461</v>
      </c>
      <c r="DN39" s="2">
        <f>CJ$207*$B39+CJ$209</f>
        <v>86.693327704440208</v>
      </c>
      <c r="DO39" s="2">
        <f>CK$207*$B39+CK$209</f>
        <v>76.39408236846721</v>
      </c>
      <c r="DP39" s="2">
        <f>CL$207*$B39+CL$209</f>
        <v>65.590767311885543</v>
      </c>
      <c r="DS39" s="2">
        <f>POWER(10,($B39-C$227)/C$228)/(1+POWER(10,($B39-C$227)/C$228))</f>
        <v>2.0849493684613495E-3</v>
      </c>
      <c r="DT39" s="2">
        <f>POWER(10,($B39-D$227)/D$228)/(1+POWER(10,($B39-D$227)/D$228))</f>
        <v>1.7850626896212163E-3</v>
      </c>
      <c r="DU39" s="2">
        <f>POWER(10,($B39-E$227)/E$228)/(1+POWER(10,($B39-E$227)/E$228))</f>
        <v>1.937026680794113E-3</v>
      </c>
      <c r="DV39" s="2">
        <f>POWER(10,($B39-F$227)/F$228)/(1+POWER(10,($B39-F$227)/F$228))</f>
        <v>2.2458343158055023E-3</v>
      </c>
      <c r="DW39" s="2">
        <f>POWER(10,($B39-G$227)/G$228)/(1+POWER(10,($B39-G$227)/G$228))</f>
        <v>2.0401096095612149E-3</v>
      </c>
      <c r="DX39" s="2">
        <f>POWER(10,($B39-H$227)/H$228)/(1+POWER(10,($B39-H$227)/H$228))</f>
        <v>2.1023199759978989E-3</v>
      </c>
      <c r="DY39" s="2">
        <f>POWER(10,($B39-I$227)/I$228)/(1+POWER(10,($B39-I$227)/I$228))</f>
        <v>2.0496302296005454E-3</v>
      </c>
      <c r="DZ39" s="2">
        <f>POWER(10,($B39-J$227)/J$228)/(1+POWER(10,($B39-J$227)/J$228))</f>
        <v>1.8788225336323946E-3</v>
      </c>
      <c r="EA39" s="2">
        <f>POWER(10,($B39-K$227)/K$228)/(1+POWER(10,($B39-K$227)/K$228))</f>
        <v>1.9944575724114197E-3</v>
      </c>
      <c r="EB39" s="2">
        <f>POWER(10,($B39-L$227)/L$228)/(1+POWER(10,($B39-L$227)/L$228))</f>
        <v>1.9289093067277815E-3</v>
      </c>
      <c r="EC39" s="2">
        <f>POWER(10,($B39-M$227)/M$228)/(1+POWER(10,($B39-M$227)/M$228))</f>
        <v>1.8779498445908459E-3</v>
      </c>
      <c r="ED39" s="2">
        <f>POWER(10,($B39-N$227)/N$228)/(1+POWER(10,($B39-N$227)/N$228))</f>
        <v>1.7073301373591221E-3</v>
      </c>
      <c r="EE39" s="2">
        <f>POWER(10,($B39-O$227)/O$228)/(1+POWER(10,($B39-O$227)/O$228))</f>
        <v>1.3907227112861184E-3</v>
      </c>
    </row>
    <row r="40" spans="2:135" x14ac:dyDescent="0.25">
      <c r="B40" s="2">
        <v>34</v>
      </c>
      <c r="C40">
        <v>94.802999999999997</v>
      </c>
      <c r="D40">
        <v>95.093999999999994</v>
      </c>
      <c r="E40">
        <v>95.516000000000005</v>
      </c>
      <c r="F40">
        <v>96.656000000000006</v>
      </c>
      <c r="G40">
        <v>93.983999999999995</v>
      </c>
      <c r="H40">
        <v>94.75</v>
      </c>
      <c r="I40">
        <v>96.078000000000003</v>
      </c>
      <c r="J40">
        <v>96.906000000000006</v>
      </c>
      <c r="K40">
        <v>94.406000000000006</v>
      </c>
      <c r="L40">
        <v>91.516000000000005</v>
      </c>
      <c r="M40">
        <v>82.561999999999998</v>
      </c>
      <c r="N40">
        <v>72.546999999999997</v>
      </c>
      <c r="O40">
        <v>62.078099999999999</v>
      </c>
      <c r="R40" s="5">
        <f>AV40+(C$209*_xlfn.NORM.DIST($B40,C$214*C$215+C$213,C$219*C$214,FALSE))+(C$211*_xlfn.NORM.DIST($B40,C$214*C$216+C$213,C$220*C$214,FALSE))+(C$210*_xlfn.NORM.DIST($B40,C$214*C$217+C$213,C$221*C$214,FALSE))+(C$212*_xlfn.NORM.DIST($B40,C$214*C$218+C$213,C$222*C$214,FALSE))</f>
        <v>90.737398829306272</v>
      </c>
      <c r="S40" s="5">
        <f>AW40+(D$209*_xlfn.NORM.DIST($B40,D$214*D$215+D$213,D$219*D$214,FALSE))+(D$211*_xlfn.NORM.DIST($B40,D$214*D$216+D$213,D$220*D$214,FALSE))+(D$210*_xlfn.NORM.DIST($B40,D$214*D$217+D$213,D$221*D$214,FALSE))+(D$212*_xlfn.NORM.DIST($B40,D$214*D$218+D$213,D$222*D$214,FALSE))</f>
        <v>92.984882830601805</v>
      </c>
      <c r="T40" s="5">
        <f>AX40+(E$209*_xlfn.NORM.DIST($B40,E$214*E$215+E$213,E$219*E$214,FALSE))+(E$211*_xlfn.NORM.DIST($B40,E$214*E$216+E$213,E$220*E$214,FALSE))+(E$210*_xlfn.NORM.DIST($B40,E$214*E$217+E$213,E$221*E$214,FALSE))+(E$212*_xlfn.NORM.DIST($B40,E$214*E$218+E$213,E$222*E$214,FALSE))</f>
        <v>94.259761744419293</v>
      </c>
      <c r="U40" s="5">
        <f>AY40+(F$209*_xlfn.NORM.DIST($B40,F$214*F$215+F$213,F$219*F$214,FALSE))+(F$211*_xlfn.NORM.DIST($B40,F$214*F$216+F$213,F$220*F$214,FALSE))+(F$210*_xlfn.NORM.DIST($B40,F$214*F$217+F$213,F$221*F$214,FALSE))+(F$212*_xlfn.NORM.DIST($B40,F$214*F$218+F$213,F$222*F$214,FALSE))</f>
        <v>93.764993047347943</v>
      </c>
      <c r="V40" s="5">
        <f>AZ40+(G$209*_xlfn.NORM.DIST($B40,G$214*G$215+G$213,G$219*G$214,FALSE))+(G$211*_xlfn.NORM.DIST($B40,G$214*G$216+G$213,G$220*G$214,FALSE))+(G$210*_xlfn.NORM.DIST($B40,G$214*G$217+G$213,G$221*G$214,FALSE))+(G$212*_xlfn.NORM.DIST($B40,G$214*G$218+G$213,G$222*G$214,FALSE))</f>
        <v>92.423146980655758</v>
      </c>
      <c r="W40" s="5">
        <f>BA40+(H$209*_xlfn.NORM.DIST($B40,H$214*H$215+H$213,H$219*H$214,FALSE))+(H$211*_xlfn.NORM.DIST($B40,H$214*H$216+H$213,H$220*H$214,FALSE))+(H$210*_xlfn.NORM.DIST($B40,H$214*H$217+H$213,H$221*H$214,FALSE))+(H$212*_xlfn.NORM.DIST($B40,H$214*H$218+H$213,H$222*H$214,FALSE))</f>
        <v>92.951757993039507</v>
      </c>
      <c r="X40" s="5">
        <f>BB40+(I$209*_xlfn.NORM.DIST($B40,I$214*I$215+I$213,I$219*I$214,FALSE))+(I$211*_xlfn.NORM.DIST($B40,I$214*I$216+I$213,I$220*I$214,FALSE))+(I$210*_xlfn.NORM.DIST($B40,I$214*I$217+I$213,I$221*I$214,FALSE))+(I$212*_xlfn.NORM.DIST($B40,I$214*I$218+I$213,I$222*I$214,FALSE))</f>
        <v>94.44017752650791</v>
      </c>
      <c r="Y40" s="5">
        <f>BC40+(J$209*_xlfn.NORM.DIST($B40,J$214*J$215+J$213,J$219*J$214,FALSE))+(J$211*_xlfn.NORM.DIST($B40,J$214*J$216+J$213,J$220*J$214,FALSE))+(J$210*_xlfn.NORM.DIST($B40,J$214*J$217+J$213,J$221*J$214,FALSE))+(J$212*_xlfn.NORM.DIST($B40,J$214*J$218+J$213,J$222*J$214,FALSE))</f>
        <v>94.378467463155914</v>
      </c>
      <c r="Z40" s="5">
        <f>BD40+(K$209*_xlfn.NORM.DIST($B40,K$214*K$215+K$213,K$219*K$214,FALSE))+(K$211*_xlfn.NORM.DIST($B40,K$214*K$216+K$213,K$220*K$214,FALSE))+(K$210*_xlfn.NORM.DIST($B40,K$214*K$217+K$213,K$221*K$214,FALSE))+(K$212*_xlfn.NORM.DIST($B40,K$214*K$218+K$213,K$222*K$214,FALSE))</f>
        <v>91.678130418440716</v>
      </c>
      <c r="AA40" s="5">
        <f>BE40+(L$209*_xlfn.NORM.DIST($B40,L$214*L$215+L$213,L$219*L$214,FALSE))+(L$211*_xlfn.NORM.DIST($B40,L$214*L$216+L$213,L$220*L$214,FALSE))+(L$210*_xlfn.NORM.DIST($B40,L$214*L$217+L$213,L$221*L$214,FALSE))+(L$212*_xlfn.NORM.DIST($B40,L$214*L$218+L$213,L$222*L$214,FALSE))</f>
        <v>88.049764676995423</v>
      </c>
      <c r="AB40" s="5">
        <f>BF40+(M$209*_xlfn.NORM.DIST($B40,M$214*M$215+M$213,M$219*M$214,FALSE))+(M$211*_xlfn.NORM.DIST($B40,M$214*M$216+M$213,M$220*M$214,FALSE))+(M$210*_xlfn.NORM.DIST($B40,M$214*M$217+M$213,M$221*M$214,FALSE))+(M$212*_xlfn.NORM.DIST($B40,M$214*M$218+M$213,M$222*M$214,FALSE))</f>
        <v>80.988078532892459</v>
      </c>
      <c r="AC40" s="5">
        <f>BG40+(N$209*_xlfn.NORM.DIST($B40,N$214*N$215+N$213,N$219*N$214,FALSE))+(N$211*_xlfn.NORM.DIST($B40,N$214*N$216+N$213,N$220*N$214,FALSE))+(N$210*_xlfn.NORM.DIST($B40,N$214*N$217+N$213,N$221*N$214,FALSE))+(N$212*_xlfn.NORM.DIST($B40,N$214*N$218+N$213,N$222*N$214,FALSE))</f>
        <v>71.289535258036963</v>
      </c>
      <c r="AD40" s="5">
        <f>BH40+(O$209*_xlfn.NORM.DIST($B40,O$214*O$215+O$213,O$219*O$214,FALSE))+(O$211*_xlfn.NORM.DIST($B40,O$214*O$216+O$213,O$220*O$214,FALSE))+(O$210*_xlfn.NORM.DIST($B40,O$214*O$217+O$213,O$221*O$214,FALSE))+(O$212*_xlfn.NORM.DIST($B40,O$214*O$218+O$213,O$222*O$214,FALSE))</f>
        <v>61.607363614008925</v>
      </c>
      <c r="AE40" s="5"/>
      <c r="AG40" s="5">
        <f t="shared" si="15"/>
        <v>4.065601170693725</v>
      </c>
      <c r="AH40" s="5">
        <f t="shared" si="15"/>
        <v>2.1091171693981892</v>
      </c>
      <c r="AI40" s="5">
        <f t="shared" si="15"/>
        <v>1.2562382555807119</v>
      </c>
      <c r="AJ40" s="5">
        <f t="shared" si="15"/>
        <v>2.891006952652063</v>
      </c>
      <c r="AK40" s="5">
        <f t="shared" si="15"/>
        <v>1.5608530193442363</v>
      </c>
      <c r="AL40" s="5">
        <f t="shared" si="15"/>
        <v>1.7982420069604927</v>
      </c>
      <c r="AM40" s="5">
        <f t="shared" si="15"/>
        <v>1.6378224734920934</v>
      </c>
      <c r="AN40" s="5">
        <f t="shared" si="15"/>
        <v>2.5275325368440917</v>
      </c>
      <c r="AO40" s="5">
        <f t="shared" si="14"/>
        <v>2.7278695815592897</v>
      </c>
      <c r="AP40" s="5">
        <f t="shared" si="14"/>
        <v>3.4662353230045824</v>
      </c>
      <c r="AQ40" s="5">
        <f t="shared" si="14"/>
        <v>1.5739214671075388</v>
      </c>
      <c r="AR40" s="5">
        <f t="shared" si="14"/>
        <v>1.2574647419630338</v>
      </c>
      <c r="AS40" s="5">
        <f t="shared" si="14"/>
        <v>0.47073638599107426</v>
      </c>
      <c r="AV40" s="2">
        <f t="shared" si="1"/>
        <v>90.555556739351204</v>
      </c>
      <c r="AW40" s="2">
        <f t="shared" si="2"/>
        <v>92.979281033550933</v>
      </c>
      <c r="AX40" s="2">
        <f t="shared" si="3"/>
        <v>94.256824547020315</v>
      </c>
      <c r="AY40" s="2">
        <f t="shared" si="4"/>
        <v>93.741465047548701</v>
      </c>
      <c r="AZ40" s="2">
        <f t="shared" si="5"/>
        <v>92.411443474158403</v>
      </c>
      <c r="BA40" s="2">
        <f t="shared" si="6"/>
        <v>92.941226645313023</v>
      </c>
      <c r="BB40" s="2">
        <f t="shared" si="7"/>
        <v>94.428427931513156</v>
      </c>
      <c r="BC40" s="2">
        <f t="shared" si="8"/>
        <v>94.372294746252805</v>
      </c>
      <c r="BD40" s="2">
        <f t="shared" si="9"/>
        <v>91.662419210242035</v>
      </c>
      <c r="BE40" s="2">
        <f t="shared" si="10"/>
        <v>88.03124843238011</v>
      </c>
      <c r="BF40" s="2">
        <f t="shared" si="11"/>
        <v>80.96171913469955</v>
      </c>
      <c r="BG40" s="2">
        <f t="shared" si="12"/>
        <v>71.240273991726397</v>
      </c>
      <c r="BH40" s="2">
        <f t="shared" si="13"/>
        <v>61.592192787984025</v>
      </c>
      <c r="BK40" s="2">
        <f>IF(OR($B40&lt;C$229, AND($B40&gt;C$230, $B40&lt;C$231)), C40, "")</f>
        <v>94.802999999999997</v>
      </c>
      <c r="BL40" s="2">
        <f>IF(OR($B40&lt;D$229, AND($B40&gt;D$230, $B40&lt;D$231)), D40, "")</f>
        <v>95.093999999999994</v>
      </c>
      <c r="BM40" s="2">
        <f>IF(OR($B40&lt;E$229, AND($B40&gt;E$230, $B40&lt;E$231)), E40, "")</f>
        <v>95.516000000000005</v>
      </c>
      <c r="BN40" s="2">
        <f>IF(OR($B40&lt;F$229, AND($B40&gt;F$230, $B40&lt;F$231)), F40, "")</f>
        <v>96.656000000000006</v>
      </c>
      <c r="BO40" s="2">
        <f>IF(OR($B40&lt;G$229, AND($B40&gt;G$230, $B40&lt;G$231)), G40, "")</f>
        <v>93.983999999999995</v>
      </c>
      <c r="BP40" s="2">
        <f>IF(OR($B40&lt;H$229, AND($B40&gt;H$230, $B40&lt;H$231)), H40, "")</f>
        <v>94.75</v>
      </c>
      <c r="BQ40" s="2">
        <f>IF(OR($B40&lt;I$229, AND($B40&gt;I$230, $B40&lt;I$231)), I40, "")</f>
        <v>96.078000000000003</v>
      </c>
      <c r="BR40" s="2">
        <f>IF(OR($B40&lt;J$229, AND($B40&gt;J$230, $B40&lt;J$231)), J40, "")</f>
        <v>96.906000000000006</v>
      </c>
      <c r="BS40" s="2">
        <f>IF(OR($B40&lt;K$229, AND($B40&gt;K$230, $B40&lt;K$231)), K40, "")</f>
        <v>94.406000000000006</v>
      </c>
      <c r="BT40" s="2">
        <f>IF(OR($B40&lt;L$229, AND($B40&gt;L$230, $B40&lt;L$231)), L40, "")</f>
        <v>91.516000000000005</v>
      </c>
      <c r="BU40" s="2">
        <f>IF(OR($B40&lt;M$229, AND($B40&gt;M$230, $B40&lt;M$231)), M40, "")</f>
        <v>82.561999999999998</v>
      </c>
      <c r="BV40" s="2">
        <f>IF(OR($B40&lt;N$229, AND($B40&gt;N$230, $B40&lt;N$231)), N40, "")</f>
        <v>72.546999999999997</v>
      </c>
      <c r="BW40" s="2">
        <f>IF(OR($B40&lt;O$229, AND($B40&gt;O$230, $B40&lt;O$231)), O40, "")</f>
        <v>62.078099999999999</v>
      </c>
      <c r="BZ40" s="2" t="str">
        <f>IF(OR(AND($B40&gt;C$230, $B40&lt;C$231), $B40&gt;C$232), C40, "")</f>
        <v/>
      </c>
      <c r="CA40" s="2" t="str">
        <f>IF(OR(AND($B40&gt;D$230, $B40&lt;D$231), $B40&gt;D$232), D40, "")</f>
        <v/>
      </c>
      <c r="CB40" s="2" t="str">
        <f>IF(OR(AND($B40&gt;E$230, $B40&lt;E$231), $B40&gt;E$232), E40, "")</f>
        <v/>
      </c>
      <c r="CC40" s="2" t="str">
        <f>IF(OR(AND($B40&gt;F$230, $B40&lt;F$231), $B40&gt;F$232), F40, "")</f>
        <v/>
      </c>
      <c r="CD40" s="2" t="str">
        <f>IF(OR(AND($B40&gt;G$230, $B40&lt;G$231), $B40&gt;G$232), G40, "")</f>
        <v/>
      </c>
      <c r="CE40" s="2" t="str">
        <f>IF(OR(AND($B40&gt;H$230, $B40&lt;H$231), $B40&gt;H$232), H40, "")</f>
        <v/>
      </c>
      <c r="CF40" s="2" t="str">
        <f>IF(OR(AND($B40&gt;I$230, $B40&lt;I$231), $B40&gt;I$232), I40, "")</f>
        <v/>
      </c>
      <c r="CG40" s="2" t="str">
        <f>IF(OR(AND($B40&gt;J$230, $B40&lt;J$231), $B40&gt;J$232), J40, "")</f>
        <v/>
      </c>
      <c r="CH40" s="2" t="str">
        <f>IF(OR(AND($B40&gt;K$230, $B40&lt;K$231), $B40&gt;K$232), K40, "")</f>
        <v/>
      </c>
      <c r="CI40" s="2" t="str">
        <f>IF(OR(AND($B40&gt;L$230, $B40&lt;L$231), $B40&gt;L$232), L40, "")</f>
        <v/>
      </c>
      <c r="CJ40" s="2" t="str">
        <f>IF(OR(AND($B40&gt;M$230, $B40&lt;M$231), $B40&gt;M$232), M40, "")</f>
        <v/>
      </c>
      <c r="CK40" s="2" t="str">
        <f>IF(OR(AND($B40&gt;N$230, $B40&lt;N$231), $B40&gt;N$232), N40, "")</f>
        <v/>
      </c>
      <c r="CL40" s="2" t="str">
        <f>IF(OR(AND($B40&gt;O$230, $B40&lt;O$231), $B40&gt;O$232), O40, "")</f>
        <v/>
      </c>
      <c r="CO40" s="2">
        <f>BK$207*$B40+BK$209</f>
        <v>90.543860999400152</v>
      </c>
      <c r="CP40" s="2">
        <f>BL$207*$B40+BL$209</f>
        <v>92.972062601623747</v>
      </c>
      <c r="CQ40" s="2">
        <f>BM$207*$B40+BM$209</f>
        <v>94.251523184823</v>
      </c>
      <c r="CR40" s="2">
        <f>BN$207*$B40+BN$209</f>
        <v>93.733850535460164</v>
      </c>
      <c r="CS40" s="2">
        <f>BO$207*$B40+BO$209</f>
        <v>92.406574036095336</v>
      </c>
      <c r="CT40" s="2">
        <f>BP$207*$B40+BP$209</f>
        <v>92.935640601457465</v>
      </c>
      <c r="CU40" s="2">
        <f>BQ$207*$B40+BQ$209</f>
        <v>94.417191729286401</v>
      </c>
      <c r="CV40" s="2">
        <f>BR$207*$B40+BR$209</f>
        <v>94.359981886387132</v>
      </c>
      <c r="CW40" s="2">
        <f>BS$207*$B40+BS$209</f>
        <v>91.648293162105574</v>
      </c>
      <c r="CX40" s="2">
        <f>BT$207*$B40+BT$209</f>
        <v>88.02122342389022</v>
      </c>
      <c r="CY40" s="2">
        <f>BU$207*$B40+BU$209</f>
        <v>80.95001020319377</v>
      </c>
      <c r="CZ40" s="2">
        <f>BV$207*$B40+BV$209</f>
        <v>71.230683442145519</v>
      </c>
      <c r="DA40" s="2">
        <f>BW$207*$B40+BW$209</f>
        <v>61.586134164594171</v>
      </c>
      <c r="DD40" s="2">
        <f>BZ$207*$B40+BZ$209</f>
        <v>95.660909590114443</v>
      </c>
      <c r="DE40" s="2">
        <f>CA$207*$B40+CA$209</f>
        <v>96.660684839079138</v>
      </c>
      <c r="DF40" s="2">
        <f>CB$207*$B40+CB$209</f>
        <v>96.748031563044421</v>
      </c>
      <c r="DG40" s="2">
        <f>CC$207*$B40+CC$209</f>
        <v>96.826697683161214</v>
      </c>
      <c r="DH40" s="2">
        <f>CD$207*$B40+CD$209</f>
        <v>94.583836657219621</v>
      </c>
      <c r="DI40" s="2">
        <f>CE$207*$B40+CE$209</f>
        <v>95.359422859915171</v>
      </c>
      <c r="DJ40" s="2">
        <f>CF$207*$B40+CF$209</f>
        <v>99.417881352032481</v>
      </c>
      <c r="DK40" s="2">
        <f>CG$207*$B40+CG$209</f>
        <v>100.33792656869625</v>
      </c>
      <c r="DL40" s="2">
        <f>CH$207*$B40+CH$209</f>
        <v>98.108991140992387</v>
      </c>
      <c r="DM40" s="2">
        <f>CI$207*$B40+CI$209</f>
        <v>92.76204656739101</v>
      </c>
      <c r="DN40" s="2">
        <f>CJ$207*$B40+CJ$209</f>
        <v>86.637386389596401</v>
      </c>
      <c r="DO40" s="2">
        <f>CK$207*$B40+CK$209</f>
        <v>76.354546564373265</v>
      </c>
      <c r="DP40" s="2">
        <f>CL$207*$B40+CL$209</f>
        <v>65.559803065720018</v>
      </c>
      <c r="DS40" s="2">
        <f>POWER(10,($B40-C$227)/C$228)/(1+POWER(10,($B40-C$227)/C$228))</f>
        <v>2.2856417608166399E-3</v>
      </c>
      <c r="DT40" s="2">
        <f>POWER(10,($B40-D$227)/D$228)/(1+POWER(10,($B40-D$227)/D$228))</f>
        <v>1.956945293527323E-3</v>
      </c>
      <c r="DU40" s="2">
        <f>POWER(10,($B40-E$227)/E$228)/(1+POWER(10,($B40-E$227)/E$228))</f>
        <v>2.1235106773791197E-3</v>
      </c>
      <c r="DV40" s="2">
        <f>POWER(10,($B40-F$227)/F$228)/(1+POWER(10,($B40-F$227)/F$228))</f>
        <v>2.4619749133710962E-3</v>
      </c>
      <c r="DW40" s="2">
        <f>POWER(10,($B40-G$227)/G$228)/(1+POWER(10,($B40-G$227)/G$228))</f>
        <v>2.2364955039493855E-3</v>
      </c>
      <c r="DX40" s="2">
        <f>POWER(10,($B40-H$227)/H$228)/(1+POWER(10,($B40-H$227)/H$228))</f>
        <v>2.3046805611592197E-3</v>
      </c>
      <c r="DY40" s="2">
        <f>POWER(10,($B40-I$227)/I$228)/(1+POWER(10,($B40-I$227)/I$228))</f>
        <v>2.2469305384710215E-3</v>
      </c>
      <c r="DZ40" s="2">
        <f>POWER(10,($B40-J$227)/J$228)/(1+POWER(10,($B40-J$227)/J$228))</f>
        <v>2.0597145875434521E-3</v>
      </c>
      <c r="EA40" s="2">
        <f>POWER(10,($B40-K$227)/K$228)/(1+POWER(10,($B40-K$227)/K$228))</f>
        <v>2.1864585192845941E-3</v>
      </c>
      <c r="EB40" s="2">
        <f>POWER(10,($B40-L$227)/L$228)/(1+POWER(10,($B40-L$227)/L$228))</f>
        <v>2.1146134724812828E-3</v>
      </c>
      <c r="EC40" s="2">
        <f>POWER(10,($B40-M$227)/M$228)/(1+POWER(10,($B40-M$227)/M$228))</f>
        <v>2.0587580497626813E-3</v>
      </c>
      <c r="ED40" s="2">
        <f>POWER(10,($B40-N$227)/N$228)/(1+POWER(10,($B40-N$227)/N$228))</f>
        <v>1.8717419556506603E-3</v>
      </c>
      <c r="EE40" s="2">
        <f>POWER(10,($B40-O$227)/O$228)/(1+POWER(10,($B40-O$227)/O$228))</f>
        <v>1.5246925550693648E-3</v>
      </c>
    </row>
    <row r="41" spans="2:135" x14ac:dyDescent="0.25">
      <c r="B41" s="2">
        <v>35</v>
      </c>
      <c r="C41">
        <v>96.438999999999993</v>
      </c>
      <c r="D41">
        <v>96.311999999999998</v>
      </c>
      <c r="E41">
        <v>96.593999999999994</v>
      </c>
      <c r="F41">
        <v>95.266000000000005</v>
      </c>
      <c r="G41">
        <v>94.218999999999994</v>
      </c>
      <c r="H41">
        <v>94.938000000000002</v>
      </c>
      <c r="I41">
        <v>96.375</v>
      </c>
      <c r="J41">
        <v>96.25</v>
      </c>
      <c r="K41">
        <v>94.938000000000002</v>
      </c>
      <c r="L41">
        <v>91.375</v>
      </c>
      <c r="M41">
        <v>83.093999999999994</v>
      </c>
      <c r="N41">
        <v>73.718999999999994</v>
      </c>
      <c r="O41">
        <v>62.484400000000001</v>
      </c>
      <c r="R41" s="5">
        <f>AV41+(C$209*_xlfn.NORM.DIST($B41,C$214*C$215+C$213,C$219*C$214,FALSE))+(C$211*_xlfn.NORM.DIST($B41,C$214*C$216+C$213,C$220*C$214,FALSE))+(C$210*_xlfn.NORM.DIST($B41,C$214*C$217+C$213,C$221*C$214,FALSE))+(C$212*_xlfn.NORM.DIST($B41,C$214*C$218+C$213,C$222*C$214,FALSE))</f>
        <v>90.933710684677138</v>
      </c>
      <c r="S41" s="5">
        <f>AW41+(D$209*_xlfn.NORM.DIST($B41,D$214*D$215+D$213,D$219*D$214,FALSE))+(D$211*_xlfn.NORM.DIST($B41,D$214*D$216+D$213,D$220*D$214,FALSE))+(D$210*_xlfn.NORM.DIST($B41,D$214*D$217+D$213,D$221*D$214,FALSE))+(D$212*_xlfn.NORM.DIST($B41,D$214*D$218+D$213,D$222*D$214,FALSE))</f>
        <v>93.000200832483898</v>
      </c>
      <c r="T41" s="5">
        <f>AX41+(E$209*_xlfn.NORM.DIST($B41,E$214*E$215+E$213,E$219*E$214,FALSE))+(E$211*_xlfn.NORM.DIST($B41,E$214*E$216+E$213,E$220*E$214,FALSE))+(E$210*_xlfn.NORM.DIST($B41,E$214*E$217+E$213,E$221*E$214,FALSE))+(E$212*_xlfn.NORM.DIST($B41,E$214*E$218+E$213,E$222*E$214,FALSE))</f>
        <v>94.260670988138287</v>
      </c>
      <c r="U41" s="5">
        <f>AY41+(F$209*_xlfn.NORM.DIST($B41,F$214*F$215+F$213,F$219*F$214,FALSE))+(F$211*_xlfn.NORM.DIST($B41,F$214*F$216+F$213,F$220*F$214,FALSE))+(F$210*_xlfn.NORM.DIST($B41,F$214*F$217+F$213,F$221*F$214,FALSE))+(F$212*_xlfn.NORM.DIST($B41,F$214*F$218+F$213,F$222*F$214,FALSE))</f>
        <v>93.801297369475577</v>
      </c>
      <c r="V41" s="5">
        <f>AZ41+(G$209*_xlfn.NORM.DIST($B41,G$214*G$215+G$213,G$219*G$214,FALSE))+(G$211*_xlfn.NORM.DIST($B41,G$214*G$216+G$213,G$220*G$214,FALSE))+(G$210*_xlfn.NORM.DIST($B41,G$214*G$217+G$213,G$221*G$214,FALSE))+(G$212*_xlfn.NORM.DIST($B41,G$214*G$218+G$213,G$222*G$214,FALSE))</f>
        <v>92.452906221665927</v>
      </c>
      <c r="W41" s="5">
        <f>BA41+(H$209*_xlfn.NORM.DIST($B41,H$214*H$215+H$213,H$219*H$214,FALSE))+(H$211*_xlfn.NORM.DIST($B41,H$214*H$216+H$213,H$220*H$214,FALSE))+(H$210*_xlfn.NORM.DIST($B41,H$214*H$217+H$213,H$221*H$214,FALSE))+(H$212*_xlfn.NORM.DIST($B41,H$214*H$218+H$213,H$222*H$214,FALSE))</f>
        <v>92.999341530291915</v>
      </c>
      <c r="X41" s="5">
        <f>BB41+(I$209*_xlfn.NORM.DIST($B41,I$214*I$215+I$213,I$219*I$214,FALSE))+(I$211*_xlfn.NORM.DIST($B41,I$214*I$216+I$213,I$220*I$214,FALSE))+(I$210*_xlfn.NORM.DIST($B41,I$214*I$217+I$213,I$221*I$214,FALSE))+(I$212*_xlfn.NORM.DIST($B41,I$214*I$218+I$213,I$222*I$214,FALSE))</f>
        <v>94.50553966913948</v>
      </c>
      <c r="Y41" s="5">
        <f>BC41+(J$209*_xlfn.NORM.DIST($B41,J$214*J$215+J$213,J$219*J$214,FALSE))+(J$211*_xlfn.NORM.DIST($B41,J$214*J$216+J$213,J$220*J$214,FALSE))+(J$210*_xlfn.NORM.DIST($B41,J$214*J$217+J$213,J$221*J$214,FALSE))+(J$212*_xlfn.NORM.DIST($B41,J$214*J$218+J$213,J$222*J$214,FALSE))</f>
        <v>94.439743639223522</v>
      </c>
      <c r="Z41" s="5">
        <f>BD41+(K$209*_xlfn.NORM.DIST($B41,K$214*K$215+K$213,K$219*K$214,FALSE))+(K$211*_xlfn.NORM.DIST($B41,K$214*K$216+K$213,K$220*K$214,FALSE))+(K$210*_xlfn.NORM.DIST($B41,K$214*K$217+K$213,K$221*K$214,FALSE))+(K$212*_xlfn.NORM.DIST($B41,K$214*K$218+K$213,K$222*K$214,FALSE))</f>
        <v>91.750570630186076</v>
      </c>
      <c r="AA41" s="5">
        <f>BE41+(L$209*_xlfn.NORM.DIST($B41,L$214*L$215+L$213,L$219*L$214,FALSE))+(L$211*_xlfn.NORM.DIST($B41,L$214*L$216+L$213,L$220*L$214,FALSE))+(L$210*_xlfn.NORM.DIST($B41,L$214*L$217+L$213,L$221*L$214,FALSE))+(L$212*_xlfn.NORM.DIST($B41,L$214*L$218+L$213,L$222*L$214,FALSE))</f>
        <v>88.105899918780594</v>
      </c>
      <c r="AB41" s="5">
        <f>BF41+(M$209*_xlfn.NORM.DIST($B41,M$214*M$215+M$213,M$219*M$214,FALSE))+(M$211*_xlfn.NORM.DIST($B41,M$214*M$216+M$213,M$220*M$214,FALSE))+(M$210*_xlfn.NORM.DIST($B41,M$214*M$217+M$213,M$221*M$214,FALSE))+(M$212*_xlfn.NORM.DIST($B41,M$214*M$218+M$213,M$222*M$214,FALSE))</f>
        <v>81.064453887255652</v>
      </c>
      <c r="AC41" s="5">
        <f>BG41+(N$209*_xlfn.NORM.DIST($B41,N$214*N$215+N$213,N$219*N$214,FALSE))+(N$211*_xlfn.NORM.DIST($B41,N$214*N$216+N$213,N$220*N$214,FALSE))+(N$210*_xlfn.NORM.DIST($B41,N$214*N$217+N$213,N$221*N$214,FALSE))+(N$212*_xlfn.NORM.DIST($B41,N$214*N$218+N$213,N$222*N$214,FALSE))</f>
        <v>71.388400626026268</v>
      </c>
      <c r="AD41" s="5">
        <f>BH41+(O$209*_xlfn.NORM.DIST($B41,O$214*O$215+O$213,O$219*O$214,FALSE))+(O$211*_xlfn.NORM.DIST($B41,O$214*O$216+O$213,O$220*O$214,FALSE))+(O$210*_xlfn.NORM.DIST($B41,O$214*O$217+O$213,O$221*O$214,FALSE))+(O$212*_xlfn.NORM.DIST($B41,O$214*O$218+O$213,O$222*O$214,FALSE))</f>
        <v>61.658889941117693</v>
      </c>
      <c r="AE41" s="5"/>
      <c r="AG41" s="5">
        <f t="shared" si="15"/>
        <v>5.5052893153228553</v>
      </c>
      <c r="AH41" s="5">
        <f t="shared" si="15"/>
        <v>3.3117991675160994</v>
      </c>
      <c r="AI41" s="5">
        <f t="shared" si="15"/>
        <v>2.3333290118617072</v>
      </c>
      <c r="AJ41" s="5">
        <f t="shared" si="15"/>
        <v>1.4647026305244282</v>
      </c>
      <c r="AK41" s="5">
        <f t="shared" si="15"/>
        <v>1.7660937783340671</v>
      </c>
      <c r="AL41" s="5">
        <f t="shared" si="15"/>
        <v>1.9386584697080878</v>
      </c>
      <c r="AM41" s="5">
        <f t="shared" si="15"/>
        <v>1.8694603308605195</v>
      </c>
      <c r="AN41" s="5">
        <f t="shared" si="15"/>
        <v>1.8102563607764779</v>
      </c>
      <c r="AO41" s="5">
        <f t="shared" si="14"/>
        <v>3.1874293698139269</v>
      </c>
      <c r="AP41" s="5">
        <f t="shared" si="14"/>
        <v>3.2691000812194062</v>
      </c>
      <c r="AQ41" s="5">
        <f t="shared" si="14"/>
        <v>2.0295461127443417</v>
      </c>
      <c r="AR41" s="5">
        <f t="shared" si="14"/>
        <v>2.3305993739737261</v>
      </c>
      <c r="AS41" s="5">
        <f t="shared" si="14"/>
        <v>0.82551005888230833</v>
      </c>
      <c r="AV41" s="2">
        <f t="shared" si="1"/>
        <v>90.570386830449877</v>
      </c>
      <c r="AW41" s="2">
        <f t="shared" si="2"/>
        <v>92.986648370772599</v>
      </c>
      <c r="AX41" s="2">
        <f t="shared" si="3"/>
        <v>94.253275088473814</v>
      </c>
      <c r="AY41" s="2">
        <f t="shared" si="4"/>
        <v>93.747837559174783</v>
      </c>
      <c r="AZ41" s="2">
        <f t="shared" si="5"/>
        <v>92.425514213367734</v>
      </c>
      <c r="BA41" s="2">
        <f t="shared" si="6"/>
        <v>92.974474609320765</v>
      </c>
      <c r="BB41" s="2">
        <f t="shared" si="7"/>
        <v>94.47795782379383</v>
      </c>
      <c r="BC41" s="2">
        <f t="shared" si="8"/>
        <v>94.424839053019994</v>
      </c>
      <c r="BD41" s="2">
        <f t="shared" si="9"/>
        <v>91.71437099667358</v>
      </c>
      <c r="BE41" s="2">
        <f t="shared" si="10"/>
        <v>88.063868641404014</v>
      </c>
      <c r="BF41" s="2">
        <f t="shared" si="11"/>
        <v>81.006065160831938</v>
      </c>
      <c r="BG41" s="2">
        <f t="shared" si="12"/>
        <v>71.286164351801716</v>
      </c>
      <c r="BH41" s="2">
        <f t="shared" si="13"/>
        <v>61.626131521114303</v>
      </c>
      <c r="BK41" s="2">
        <f>IF(OR($B41&lt;C$229, AND($B41&gt;C$230, $B41&lt;C$231)), C41, "")</f>
        <v>96.438999999999993</v>
      </c>
      <c r="BL41" s="2">
        <f>IF(OR($B41&lt;D$229, AND($B41&gt;D$230, $B41&lt;D$231)), D41, "")</f>
        <v>96.311999999999998</v>
      </c>
      <c r="BM41" s="2">
        <f>IF(OR($B41&lt;E$229, AND($B41&gt;E$230, $B41&lt;E$231)), E41, "")</f>
        <v>96.593999999999994</v>
      </c>
      <c r="BN41" s="2">
        <f>IF(OR($B41&lt;F$229, AND($B41&gt;F$230, $B41&lt;F$231)), F41, "")</f>
        <v>95.266000000000005</v>
      </c>
      <c r="BO41" s="2">
        <f>IF(OR($B41&lt;G$229, AND($B41&gt;G$230, $B41&lt;G$231)), G41, "")</f>
        <v>94.218999999999994</v>
      </c>
      <c r="BP41" s="2">
        <f>IF(OR($B41&lt;H$229, AND($B41&gt;H$230, $B41&lt;H$231)), H41, "")</f>
        <v>94.938000000000002</v>
      </c>
      <c r="BQ41" s="2">
        <f>IF(OR($B41&lt;I$229, AND($B41&gt;I$230, $B41&lt;I$231)), I41, "")</f>
        <v>96.375</v>
      </c>
      <c r="BR41" s="2">
        <f>IF(OR($B41&lt;J$229, AND($B41&gt;J$230, $B41&lt;J$231)), J41, "")</f>
        <v>96.25</v>
      </c>
      <c r="BS41" s="2">
        <f>IF(OR($B41&lt;K$229, AND($B41&gt;K$230, $B41&lt;K$231)), K41, "")</f>
        <v>94.938000000000002</v>
      </c>
      <c r="BT41" s="2">
        <f>IF(OR($B41&lt;L$229, AND($B41&gt;L$230, $B41&lt;L$231)), L41, "")</f>
        <v>91.375</v>
      </c>
      <c r="BU41" s="2">
        <f>IF(OR($B41&lt;M$229, AND($B41&gt;M$230, $B41&lt;M$231)), M41, "")</f>
        <v>83.093999999999994</v>
      </c>
      <c r="BV41" s="2">
        <f>IF(OR($B41&lt;N$229, AND($B41&gt;N$230, $B41&lt;N$231)), N41, "")</f>
        <v>73.718999999999994</v>
      </c>
      <c r="BW41" s="2">
        <f>IF(OR($B41&lt;O$229, AND($B41&gt;O$230, $B41&lt;O$231)), O41, "")</f>
        <v>62.484400000000001</v>
      </c>
      <c r="BZ41" s="2" t="str">
        <f>IF(OR(AND($B41&gt;C$230, $B41&lt;C$231), $B41&gt;C$232), C41, "")</f>
        <v/>
      </c>
      <c r="CA41" s="2" t="str">
        <f>IF(OR(AND($B41&gt;D$230, $B41&lt;D$231), $B41&gt;D$232), D41, "")</f>
        <v/>
      </c>
      <c r="CB41" s="2" t="str">
        <f>IF(OR(AND($B41&gt;E$230, $B41&lt;E$231), $B41&gt;E$232), E41, "")</f>
        <v/>
      </c>
      <c r="CC41" s="2" t="str">
        <f>IF(OR(AND($B41&gt;F$230, $B41&lt;F$231), $B41&gt;F$232), F41, "")</f>
        <v/>
      </c>
      <c r="CD41" s="2" t="str">
        <f>IF(OR(AND($B41&gt;G$230, $B41&lt;G$231), $B41&gt;G$232), G41, "")</f>
        <v/>
      </c>
      <c r="CE41" s="2" t="str">
        <f>IF(OR(AND($B41&gt;H$230, $B41&lt;H$231), $B41&gt;H$232), H41, "")</f>
        <v/>
      </c>
      <c r="CF41" s="2" t="str">
        <f>IF(OR(AND($B41&gt;I$230, $B41&lt;I$231), $B41&gt;I$232), I41, "")</f>
        <v/>
      </c>
      <c r="CG41" s="2" t="str">
        <f>IF(OR(AND($B41&gt;J$230, $B41&lt;J$231), $B41&gt;J$232), J41, "")</f>
        <v/>
      </c>
      <c r="CH41" s="2" t="str">
        <f>IF(OR(AND($B41&gt;K$230, $B41&lt;K$231), $B41&gt;K$232), K41, "")</f>
        <v/>
      </c>
      <c r="CI41" s="2" t="str">
        <f>IF(OR(AND($B41&gt;L$230, $B41&lt;L$231), $B41&gt;L$232), L41, "")</f>
        <v/>
      </c>
      <c r="CJ41" s="2" t="str">
        <f>IF(OR(AND($B41&gt;M$230, $B41&lt;M$231), $B41&gt;M$232), M41, "")</f>
        <v/>
      </c>
      <c r="CK41" s="2" t="str">
        <f>IF(OR(AND($B41&gt;N$230, $B41&lt;N$231), $B41&gt;N$232), N41, "")</f>
        <v/>
      </c>
      <c r="CL41" s="2" t="str">
        <f>IF(OR(AND($B41&gt;O$230, $B41&lt;O$231), $B41&gt;O$232), O41, "")</f>
        <v/>
      </c>
      <c r="CO41" s="2">
        <f>BK$207*$B41+BK$209</f>
        <v>90.55779667893151</v>
      </c>
      <c r="CP41" s="2">
        <f>BL$207*$B41+BL$209</f>
        <v>92.978884269844713</v>
      </c>
      <c r="CQ41" s="2">
        <f>BM$207*$B41+BM$209</f>
        <v>94.247573962658436</v>
      </c>
      <c r="CR41" s="2">
        <f>BN$207*$B41+BN$209</f>
        <v>93.739651115854087</v>
      </c>
      <c r="CS41" s="2">
        <f>BO$207*$B41+BO$209</f>
        <v>92.420284395144378</v>
      </c>
      <c r="CT41" s="2">
        <f>BP$207*$B41+BP$209</f>
        <v>92.968478798782201</v>
      </c>
      <c r="CU41" s="2">
        <f>BQ$207*$B41+BQ$209</f>
        <v>94.465858220957131</v>
      </c>
      <c r="CV41" s="2">
        <f>BR$207*$B41+BR$209</f>
        <v>94.411582435975632</v>
      </c>
      <c r="CW41" s="2">
        <f>BS$207*$B41+BS$209</f>
        <v>91.699159952434982</v>
      </c>
      <c r="CX41" s="2">
        <f>BT$207*$B41+BT$209</f>
        <v>88.053082632409755</v>
      </c>
      <c r="CY41" s="2">
        <f>BU$207*$B41+BU$209</f>
        <v>80.99345342674323</v>
      </c>
      <c r="CZ41" s="2">
        <f>BV$207*$B41+BV$209</f>
        <v>71.275824174258247</v>
      </c>
      <c r="DA41" s="2">
        <f>BW$207*$B41+BW$209</f>
        <v>61.619597042647804</v>
      </c>
      <c r="DD41" s="2">
        <f>BZ$207*$B41+BZ$209</f>
        <v>95.582594036744311</v>
      </c>
      <c r="DE41" s="2">
        <f>CA$207*$B41+CA$209</f>
        <v>96.597933370421742</v>
      </c>
      <c r="DF41" s="2">
        <f>CB$207*$B41+CB$209</f>
        <v>96.696609810540068</v>
      </c>
      <c r="DG41" s="2">
        <f>CC$207*$B41+CC$209</f>
        <v>96.772947031750505</v>
      </c>
      <c r="DH41" s="2">
        <f>CD$207*$B41+CD$209</f>
        <v>94.553389541684339</v>
      </c>
      <c r="DI41" s="2">
        <f>CE$207*$B41+CE$209</f>
        <v>95.341675399628514</v>
      </c>
      <c r="DJ41" s="2">
        <f>CF$207*$B41+CF$209</f>
        <v>99.378053283695351</v>
      </c>
      <c r="DK41" s="2">
        <f>CG$207*$B41+CG$209</f>
        <v>100.28258079729963</v>
      </c>
      <c r="DL41" s="2">
        <f>CH$207*$B41+CH$209</f>
        <v>98.045296168858627</v>
      </c>
      <c r="DM41" s="2">
        <f>CI$207*$B41+CI$209</f>
        <v>92.705925396389546</v>
      </c>
      <c r="DN41" s="2">
        <f>CJ$207*$B41+CJ$209</f>
        <v>86.58144507475258</v>
      </c>
      <c r="DO41" s="2">
        <f>CK$207*$B41+CK$209</f>
        <v>76.315010760279321</v>
      </c>
      <c r="DP41" s="2">
        <f>CL$207*$B41+CL$209</f>
        <v>65.528838819554494</v>
      </c>
      <c r="DS41" s="2">
        <f>POWER(10,($B41-C$227)/C$228)/(1+POWER(10,($B41-C$227)/C$228))</f>
        <v>2.505603832717584E-3</v>
      </c>
      <c r="DT41" s="2">
        <f>POWER(10,($B41-D$227)/D$228)/(1+POWER(10,($B41-D$227)/D$228))</f>
        <v>2.1453427992026096E-3</v>
      </c>
      <c r="DU41" s="2">
        <f>POWER(10,($B41-E$227)/E$228)/(1+POWER(10,($B41-E$227)/E$228))</f>
        <v>2.3279062331010947E-3</v>
      </c>
      <c r="DV41" s="2">
        <f>POWER(10,($B41-F$227)/F$228)/(1+POWER(10,($B41-F$227)/F$228))</f>
        <v>2.698860759936876E-3</v>
      </c>
      <c r="DW41" s="2">
        <f>POWER(10,($B41-G$227)/G$228)/(1+POWER(10,($B41-G$227)/G$228))</f>
        <v>2.4517395365304955E-3</v>
      </c>
      <c r="DX41" s="2">
        <f>POWER(10,($B41-H$227)/H$228)/(1+POWER(10,($B41-H$227)/H$228))</f>
        <v>2.5264702201369376E-3</v>
      </c>
      <c r="DY41" s="2">
        <f>POWER(10,($B41-I$227)/I$228)/(1+POWER(10,($B41-I$227)/I$228))</f>
        <v>2.463176376786579E-3</v>
      </c>
      <c r="DZ41" s="2">
        <f>POWER(10,($B41-J$227)/J$228)/(1+POWER(10,($B41-J$227)/J$228))</f>
        <v>2.2579834345879562E-3</v>
      </c>
      <c r="EA41" s="2">
        <f>POWER(10,($B41-K$227)/K$228)/(1+POWER(10,($B41-K$227)/K$228))</f>
        <v>2.3968984780420814E-3</v>
      </c>
      <c r="EB41" s="2">
        <f>POWER(10,($B41-L$227)/L$228)/(1+POWER(10,($B41-L$227)/L$228))</f>
        <v>2.3181546296313104E-3</v>
      </c>
      <c r="EC41" s="2">
        <f>POWER(10,($B41-M$227)/M$228)/(1+POWER(10,($B41-M$227)/M$228))</f>
        <v>2.256935028385604E-3</v>
      </c>
      <c r="ED41" s="2">
        <f>POWER(10,($B41-N$227)/N$228)/(1+POWER(10,($B41-N$227)/N$228))</f>
        <v>2.0519536966849064E-3</v>
      </c>
      <c r="EE41" s="2">
        <f>POWER(10,($B41-O$227)/O$228)/(1+POWER(10,($B41-O$227)/O$228))</f>
        <v>1.6715462586904507E-3</v>
      </c>
    </row>
    <row r="42" spans="2:135" x14ac:dyDescent="0.25">
      <c r="B42" s="2">
        <v>36</v>
      </c>
      <c r="C42">
        <v>97.347999999999999</v>
      </c>
      <c r="D42">
        <v>96.688000000000002</v>
      </c>
      <c r="E42">
        <v>95.438000000000002</v>
      </c>
      <c r="F42">
        <v>95.311999999999998</v>
      </c>
      <c r="G42">
        <v>94.233999999999995</v>
      </c>
      <c r="H42">
        <v>95.061999999999998</v>
      </c>
      <c r="I42">
        <v>97.156000000000006</v>
      </c>
      <c r="J42">
        <v>98.188000000000002</v>
      </c>
      <c r="K42">
        <v>95.483999999999995</v>
      </c>
      <c r="L42">
        <v>92.188000000000002</v>
      </c>
      <c r="M42">
        <v>84.061999999999998</v>
      </c>
      <c r="N42">
        <v>74.156000000000006</v>
      </c>
      <c r="O42">
        <v>62.953099999999999</v>
      </c>
      <c r="R42" s="5">
        <f>AV42+(C$209*_xlfn.NORM.DIST($B42,C$214*C$215+C$213,C$219*C$214,FALSE))+(C$211*_xlfn.NORM.DIST($B42,C$214*C$216+C$213,C$220*C$214,FALSE))+(C$210*_xlfn.NORM.DIST($B42,C$214*C$217+C$213,C$221*C$214,FALSE))+(C$212*_xlfn.NORM.DIST($B42,C$214*C$218+C$213,C$222*C$214,FALSE))</f>
        <v>91.283827618412118</v>
      </c>
      <c r="S42" s="5">
        <f>AW42+(D$209*_xlfn.NORM.DIST($B42,D$214*D$215+D$213,D$219*D$214,FALSE))+(D$211*_xlfn.NORM.DIST($B42,D$214*D$216+D$213,D$220*D$214,FALSE))+(D$210*_xlfn.NORM.DIST($B42,D$214*D$217+D$213,D$221*D$214,FALSE))+(D$212*_xlfn.NORM.DIST($B42,D$214*D$218+D$213,D$222*D$214,FALSE))</f>
        <v>93.025545300755098</v>
      </c>
      <c r="T42" s="5">
        <f>AX42+(E$209*_xlfn.NORM.DIST($B42,E$214*E$215+E$213,E$219*E$214,FALSE))+(E$211*_xlfn.NORM.DIST($B42,E$214*E$216+E$213,E$220*E$214,FALSE))+(E$210*_xlfn.NORM.DIST($B42,E$214*E$217+E$213,E$221*E$214,FALSE))+(E$212*_xlfn.NORM.DIST($B42,E$214*E$218+E$213,E$222*E$214,FALSE))</f>
        <v>94.267619774713893</v>
      </c>
      <c r="U42" s="5">
        <f>AY42+(F$209*_xlfn.NORM.DIST($B42,F$214*F$215+F$213,F$219*F$214,FALSE))+(F$211*_xlfn.NORM.DIST($B42,F$214*F$216+F$213,F$220*F$214,FALSE))+(F$210*_xlfn.NORM.DIST($B42,F$214*F$217+F$213,F$221*F$214,FALSE))+(F$212*_xlfn.NORM.DIST($B42,F$214*F$218+F$213,F$222*F$214,FALSE))</f>
        <v>93.870849864518433</v>
      </c>
      <c r="V42" s="5">
        <f>AZ42+(G$209*_xlfn.NORM.DIST($B42,G$214*G$215+G$213,G$219*G$214,FALSE))+(G$211*_xlfn.NORM.DIST($B42,G$214*G$216+G$213,G$220*G$214,FALSE))+(G$210*_xlfn.NORM.DIST($B42,G$214*G$217+G$213,G$221*G$214,FALSE))+(G$212*_xlfn.NORM.DIST($B42,G$214*G$218+G$213,G$222*G$214,FALSE))</f>
        <v>92.501162059712883</v>
      </c>
      <c r="W42" s="5">
        <f>BA42+(H$209*_xlfn.NORM.DIST($B42,H$214*H$215+H$213,H$219*H$214,FALSE))+(H$211*_xlfn.NORM.DIST($B42,H$214*H$216+H$213,H$220*H$214,FALSE))+(H$210*_xlfn.NORM.DIST($B42,H$214*H$217+H$213,H$221*H$214,FALSE))+(H$212*_xlfn.NORM.DIST($B42,H$214*H$218+H$213,H$222*H$214,FALSE))</f>
        <v>93.064104298516895</v>
      </c>
      <c r="X42" s="5">
        <f>BB42+(I$209*_xlfn.NORM.DIST($B42,I$214*I$215+I$213,I$219*I$214,FALSE))+(I$211*_xlfn.NORM.DIST($B42,I$214*I$216+I$213,I$220*I$214,FALSE))+(I$210*_xlfn.NORM.DIST($B42,I$214*I$217+I$213,I$221*I$214,FALSE))+(I$212*_xlfn.NORM.DIST($B42,I$214*I$218+I$213,I$222*I$214,FALSE))</f>
        <v>94.589709075293015</v>
      </c>
      <c r="Y42" s="5">
        <f>BC42+(J$209*_xlfn.NORM.DIST($B42,J$214*J$215+J$213,J$219*J$214,FALSE))+(J$211*_xlfn.NORM.DIST($B42,J$214*J$216+J$213,J$220*J$214,FALSE))+(J$210*_xlfn.NORM.DIST($B42,J$214*J$217+J$213,J$221*J$214,FALSE))+(J$212*_xlfn.NORM.DIST($B42,J$214*J$218+J$213,J$222*J$214,FALSE))</f>
        <v>94.512006038602365</v>
      </c>
      <c r="Z42" s="5">
        <f>BD42+(K$209*_xlfn.NORM.DIST($B42,K$214*K$215+K$213,K$219*K$214,FALSE))+(K$211*_xlfn.NORM.DIST($B42,K$214*K$216+K$213,K$220*K$214,FALSE))+(K$210*_xlfn.NORM.DIST($B42,K$214*K$217+K$213,K$221*K$214,FALSE))+(K$212*_xlfn.NORM.DIST($B42,K$214*K$218+K$213,K$222*K$214,FALSE))</f>
        <v>91.846510166280737</v>
      </c>
      <c r="AA42" s="5">
        <f>BE42+(L$209*_xlfn.NORM.DIST($B42,L$214*L$215+L$213,L$219*L$214,FALSE))+(L$211*_xlfn.NORM.DIST($B42,L$214*L$216+L$213,L$220*L$214,FALSE))+(L$210*_xlfn.NORM.DIST($B42,L$214*L$217+L$213,L$221*L$214,FALSE))+(L$212*_xlfn.NORM.DIST($B42,L$214*L$218+L$213,L$222*L$214,FALSE))</f>
        <v>88.188221745553108</v>
      </c>
      <c r="AB42" s="5">
        <f>BF42+(M$209*_xlfn.NORM.DIST($B42,M$214*M$215+M$213,M$219*M$214,FALSE))+(M$211*_xlfn.NORM.DIST($B42,M$214*M$216+M$213,M$220*M$214,FALSE))+(M$210*_xlfn.NORM.DIST($B42,M$214*M$217+M$213,M$221*M$214,FALSE))+(M$212*_xlfn.NORM.DIST($B42,M$214*M$218+M$213,M$222*M$214,FALSE))</f>
        <v>81.174800305684485</v>
      </c>
      <c r="AC42" s="5">
        <f>BG42+(N$209*_xlfn.NORM.DIST($B42,N$214*N$215+N$213,N$219*N$214,FALSE))+(N$211*_xlfn.NORM.DIST($B42,N$214*N$216+N$213,N$220*N$214,FALSE))+(N$210*_xlfn.NORM.DIST($B42,N$214*N$217+N$213,N$221*N$214,FALSE))+(N$212*_xlfn.NORM.DIST($B42,N$214*N$218+N$213,N$222*N$214,FALSE))</f>
        <v>71.536645885372209</v>
      </c>
      <c r="AD42" s="5">
        <f>BH42+(O$209*_xlfn.NORM.DIST($B42,O$214*O$215+O$213,O$219*O$214,FALSE))+(O$211*_xlfn.NORM.DIST($B42,O$214*O$216+O$213,O$220*O$214,FALSE))+(O$210*_xlfn.NORM.DIST($B42,O$214*O$217+O$213,O$221*O$214,FALSE))+(O$212*_xlfn.NORM.DIST($B42,O$214*O$218+O$213,O$222*O$214,FALSE))</f>
        <v>61.72836017004451</v>
      </c>
      <c r="AE42" s="5"/>
      <c r="AG42" s="5">
        <f t="shared" si="15"/>
        <v>6.0641723815878805</v>
      </c>
      <c r="AH42" s="5">
        <f t="shared" si="15"/>
        <v>3.6624546992449041</v>
      </c>
      <c r="AI42" s="5">
        <f t="shared" si="15"/>
        <v>1.1703802252861095</v>
      </c>
      <c r="AJ42" s="5">
        <f t="shared" si="15"/>
        <v>1.4411501354815641</v>
      </c>
      <c r="AK42" s="5">
        <f t="shared" si="15"/>
        <v>1.7328379402871121</v>
      </c>
      <c r="AL42" s="5">
        <f t="shared" si="15"/>
        <v>1.9978957014831025</v>
      </c>
      <c r="AM42" s="5">
        <f t="shared" si="15"/>
        <v>2.5662909247069905</v>
      </c>
      <c r="AN42" s="5">
        <f t="shared" si="15"/>
        <v>3.6759939613976371</v>
      </c>
      <c r="AO42" s="5">
        <f t="shared" si="14"/>
        <v>3.6374898337192576</v>
      </c>
      <c r="AP42" s="5">
        <f t="shared" si="14"/>
        <v>3.9997782544468947</v>
      </c>
      <c r="AQ42" s="5">
        <f t="shared" si="14"/>
        <v>2.8871996943155125</v>
      </c>
      <c r="AR42" s="5">
        <f t="shared" si="14"/>
        <v>2.6193541146277965</v>
      </c>
      <c r="AS42" s="5">
        <f t="shared" si="14"/>
        <v>1.2247398299554888</v>
      </c>
      <c r="AV42" s="2">
        <f t="shared" si="1"/>
        <v>90.585280464522555</v>
      </c>
      <c r="AW42" s="2">
        <f t="shared" si="2"/>
        <v>92.994053719239162</v>
      </c>
      <c r="AX42" s="2">
        <f t="shared" si="3"/>
        <v>94.249753350646884</v>
      </c>
      <c r="AY42" s="2">
        <f t="shared" si="4"/>
        <v>93.754249435582054</v>
      </c>
      <c r="AZ42" s="2">
        <f t="shared" si="5"/>
        <v>92.439609100221858</v>
      </c>
      <c r="BA42" s="2">
        <f t="shared" si="6"/>
        <v>93.007749570319675</v>
      </c>
      <c r="BB42" s="2">
        <f t="shared" si="7"/>
        <v>94.52754956025295</v>
      </c>
      <c r="BC42" s="2">
        <f t="shared" si="8"/>
        <v>94.477450688076104</v>
      </c>
      <c r="BD42" s="2">
        <f t="shared" si="9"/>
        <v>91.766400449575272</v>
      </c>
      <c r="BE42" s="2">
        <f t="shared" si="10"/>
        <v>88.096542241112289</v>
      </c>
      <c r="BF42" s="2">
        <f t="shared" si="11"/>
        <v>81.050476239914175</v>
      </c>
      <c r="BG42" s="2">
        <f t="shared" si="12"/>
        <v>71.332109963575121</v>
      </c>
      <c r="BH42" s="2">
        <f t="shared" si="13"/>
        <v>61.660105614682834</v>
      </c>
      <c r="BK42" s="2">
        <f>IF(OR($B42&lt;C$229, AND($B42&gt;C$230, $B42&lt;C$231)), C42, "")</f>
        <v>97.347999999999999</v>
      </c>
      <c r="BL42" s="2">
        <f>IF(OR($B42&lt;D$229, AND($B42&gt;D$230, $B42&lt;D$231)), D42, "")</f>
        <v>96.688000000000002</v>
      </c>
      <c r="BM42" s="2">
        <f>IF(OR($B42&lt;E$229, AND($B42&gt;E$230, $B42&lt;E$231)), E42, "")</f>
        <v>95.438000000000002</v>
      </c>
      <c r="BN42" s="2">
        <f>IF(OR($B42&lt;F$229, AND($B42&gt;F$230, $B42&lt;F$231)), F42, "")</f>
        <v>95.311999999999998</v>
      </c>
      <c r="BO42" s="2">
        <f>IF(OR($B42&lt;G$229, AND($B42&gt;G$230, $B42&lt;G$231)), G42, "")</f>
        <v>94.233999999999995</v>
      </c>
      <c r="BP42" s="2">
        <f>IF(OR($B42&lt;H$229, AND($B42&gt;H$230, $B42&lt;H$231)), H42, "")</f>
        <v>95.061999999999998</v>
      </c>
      <c r="BQ42" s="2">
        <f>IF(OR($B42&lt;I$229, AND($B42&gt;I$230, $B42&lt;I$231)), I42, "")</f>
        <v>97.156000000000006</v>
      </c>
      <c r="BR42" s="2">
        <f>IF(OR($B42&lt;J$229, AND($B42&gt;J$230, $B42&lt;J$231)), J42, "")</f>
        <v>98.188000000000002</v>
      </c>
      <c r="BS42" s="2">
        <f>IF(OR($B42&lt;K$229, AND($B42&gt;K$230, $B42&lt;K$231)), K42, "")</f>
        <v>95.483999999999995</v>
      </c>
      <c r="BT42" s="2">
        <f>IF(OR($B42&lt;L$229, AND($B42&gt;L$230, $B42&lt;L$231)), L42, "")</f>
        <v>92.188000000000002</v>
      </c>
      <c r="BU42" s="2">
        <f>IF(OR($B42&lt;M$229, AND($B42&gt;M$230, $B42&lt;M$231)), M42, "")</f>
        <v>84.061999999999998</v>
      </c>
      <c r="BV42" s="2">
        <f>IF(OR($B42&lt;N$229, AND($B42&gt;N$230, $B42&lt;N$231)), N42, "")</f>
        <v>74.156000000000006</v>
      </c>
      <c r="BW42" s="2">
        <f>IF(OR($B42&lt;O$229, AND($B42&gt;O$230, $B42&lt;O$231)), O42, "")</f>
        <v>62.953099999999999</v>
      </c>
      <c r="BZ42" s="2" t="str">
        <f>IF(OR(AND($B42&gt;C$230, $B42&lt;C$231), $B42&gt;C$232), C42, "")</f>
        <v/>
      </c>
      <c r="CA42" s="2" t="str">
        <f>IF(OR(AND($B42&gt;D$230, $B42&lt;D$231), $B42&gt;D$232), D42, "")</f>
        <v/>
      </c>
      <c r="CB42" s="2" t="str">
        <f>IF(OR(AND($B42&gt;E$230, $B42&lt;E$231), $B42&gt;E$232), E42, "")</f>
        <v/>
      </c>
      <c r="CC42" s="2" t="str">
        <f>IF(OR(AND($B42&gt;F$230, $B42&lt;F$231), $B42&gt;F$232), F42, "")</f>
        <v/>
      </c>
      <c r="CD42" s="2" t="str">
        <f>IF(OR(AND($B42&gt;G$230, $B42&lt;G$231), $B42&gt;G$232), G42, "")</f>
        <v/>
      </c>
      <c r="CE42" s="2" t="str">
        <f>IF(OR(AND($B42&gt;H$230, $B42&lt;H$231), $B42&gt;H$232), H42, "")</f>
        <v/>
      </c>
      <c r="CF42" s="2" t="str">
        <f>IF(OR(AND($B42&gt;I$230, $B42&lt;I$231), $B42&gt;I$232), I42, "")</f>
        <v/>
      </c>
      <c r="CG42" s="2" t="str">
        <f>IF(OR(AND($B42&gt;J$230, $B42&lt;J$231), $B42&gt;J$232), J42, "")</f>
        <v/>
      </c>
      <c r="CH42" s="2" t="str">
        <f>IF(OR(AND($B42&gt;K$230, $B42&lt;K$231), $B42&gt;K$232), K42, "")</f>
        <v/>
      </c>
      <c r="CI42" s="2" t="str">
        <f>IF(OR(AND($B42&gt;L$230, $B42&lt;L$231), $B42&gt;L$232), L42, "")</f>
        <v/>
      </c>
      <c r="CJ42" s="2" t="str">
        <f>IF(OR(AND($B42&gt;M$230, $B42&lt;M$231), $B42&gt;M$232), M42, "")</f>
        <v/>
      </c>
      <c r="CK42" s="2" t="str">
        <f>IF(OR(AND($B42&gt;N$230, $B42&lt;N$231), $B42&gt;N$232), N42, "")</f>
        <v/>
      </c>
      <c r="CL42" s="2" t="str">
        <f>IF(OR(AND($B42&gt;O$230, $B42&lt;O$231), $B42&gt;O$232), O42, "")</f>
        <v/>
      </c>
      <c r="CO42" s="2">
        <f>BK$207*$B42+BK$209</f>
        <v>90.571732358462867</v>
      </c>
      <c r="CP42" s="2">
        <f>BL$207*$B42+BL$209</f>
        <v>92.985705938065678</v>
      </c>
      <c r="CQ42" s="2">
        <f>BM$207*$B42+BM$209</f>
        <v>94.243624740493885</v>
      </c>
      <c r="CR42" s="2">
        <f>BN$207*$B42+BN$209</f>
        <v>93.745451696248011</v>
      </c>
      <c r="CS42" s="2">
        <f>BO$207*$B42+BO$209</f>
        <v>92.433994754193407</v>
      </c>
      <c r="CT42" s="2">
        <f>BP$207*$B42+BP$209</f>
        <v>93.001316996106937</v>
      </c>
      <c r="CU42" s="2">
        <f>BQ$207*$B42+BQ$209</f>
        <v>94.51452471262786</v>
      </c>
      <c r="CV42" s="2">
        <f>BR$207*$B42+BR$209</f>
        <v>94.463182985564131</v>
      </c>
      <c r="CW42" s="2">
        <f>BS$207*$B42+BS$209</f>
        <v>91.750026742764376</v>
      </c>
      <c r="CX42" s="2">
        <f>BT$207*$B42+BT$209</f>
        <v>88.084941840929275</v>
      </c>
      <c r="CY42" s="2">
        <f>BU$207*$B42+BU$209</f>
        <v>81.036896650292675</v>
      </c>
      <c r="CZ42" s="2">
        <f>BV$207*$B42+BV$209</f>
        <v>71.320964906370975</v>
      </c>
      <c r="DA42" s="2">
        <f>BW$207*$B42+BW$209</f>
        <v>61.653059920701438</v>
      </c>
      <c r="DD42" s="2">
        <f>BZ$207*$B42+BZ$209</f>
        <v>95.504278483374165</v>
      </c>
      <c r="DE42" s="2">
        <f>CA$207*$B42+CA$209</f>
        <v>96.535181901764346</v>
      </c>
      <c r="DF42" s="2">
        <f>CB$207*$B42+CB$209</f>
        <v>96.645188058035714</v>
      </c>
      <c r="DG42" s="2">
        <f>CC$207*$B42+CC$209</f>
        <v>96.719196380339795</v>
      </c>
      <c r="DH42" s="2">
        <f>CD$207*$B42+CD$209</f>
        <v>94.522942426149058</v>
      </c>
      <c r="DI42" s="2">
        <f>CE$207*$B42+CE$209</f>
        <v>95.323927939341857</v>
      </c>
      <c r="DJ42" s="2">
        <f>CF$207*$B42+CF$209</f>
        <v>99.338225215358207</v>
      </c>
      <c r="DK42" s="2">
        <f>CG$207*$B42+CG$209</f>
        <v>100.22723502590303</v>
      </c>
      <c r="DL42" s="2">
        <f>CH$207*$B42+CH$209</f>
        <v>97.981601196724853</v>
      </c>
      <c r="DM42" s="2">
        <f>CI$207*$B42+CI$209</f>
        <v>92.649804225388081</v>
      </c>
      <c r="DN42" s="2">
        <f>CJ$207*$B42+CJ$209</f>
        <v>86.525503759908773</v>
      </c>
      <c r="DO42" s="2">
        <f>CK$207*$B42+CK$209</f>
        <v>76.275474956185377</v>
      </c>
      <c r="DP42" s="2">
        <f>CL$207*$B42+CL$209</f>
        <v>65.49787457338897</v>
      </c>
      <c r="DS42" s="2">
        <f>POWER(10,($B42-C$227)/C$228)/(1+POWER(10,($B42-C$227)/C$228))</f>
        <v>2.7466759998989905E-3</v>
      </c>
      <c r="DT42" s="2">
        <f>POWER(10,($B42-D$227)/D$228)/(1+POWER(10,($B42-D$227)/D$228))</f>
        <v>2.3518348226211246E-3</v>
      </c>
      <c r="DU42" s="2">
        <f>POWER(10,($B42-E$227)/E$228)/(1+POWER(10,($B42-E$227)/E$228))</f>
        <v>2.5519252847621288E-3</v>
      </c>
      <c r="DV42" s="2">
        <f>POWER(10,($B42-F$227)/F$228)/(1+POWER(10,($B42-F$227)/F$228))</f>
        <v>2.9584716472469915E-3</v>
      </c>
      <c r="DW42" s="2">
        <f>POWER(10,($B42-G$227)/G$228)/(1+POWER(10,($B42-G$227)/G$228))</f>
        <v>2.6876432108941428E-3</v>
      </c>
      <c r="DX42" s="2">
        <f>POWER(10,($B42-H$227)/H$228)/(1+POWER(10,($B42-H$227)/H$228))</f>
        <v>2.7695444350970739E-3</v>
      </c>
      <c r="DY42" s="2">
        <f>POWER(10,($B42-I$227)/I$228)/(1+POWER(10,($B42-I$227)/I$228))</f>
        <v>2.7001775126200972E-3</v>
      </c>
      <c r="DZ42" s="2">
        <f>POWER(10,($B42-J$227)/J$228)/(1+POWER(10,($B42-J$227)/J$228))</f>
        <v>2.4752903707545323E-3</v>
      </c>
      <c r="EA42" s="2">
        <f>POWER(10,($B42-K$227)/K$228)/(1+POWER(10,($B42-K$227)/K$228))</f>
        <v>2.6275393051726275E-3</v>
      </c>
      <c r="EB42" s="2">
        <f>POWER(10,($B42-L$227)/L$228)/(1+POWER(10,($B42-L$227)/L$228))</f>
        <v>2.5412376553780799E-3</v>
      </c>
      <c r="EC42" s="2">
        <f>POWER(10,($B42-M$227)/M$228)/(1+POWER(10,($B42-M$227)/M$228))</f>
        <v>2.4741413167852374E-3</v>
      </c>
      <c r="ED42" s="2">
        <f>POWER(10,($B42-N$227)/N$228)/(1+POWER(10,($B42-N$227)/N$228))</f>
        <v>2.249477161635829E-3</v>
      </c>
      <c r="EE42" s="2">
        <f>POWER(10,($B42-O$227)/O$228)/(1+POWER(10,($B42-O$227)/O$228))</f>
        <v>1.8325185003307798E-3</v>
      </c>
    </row>
    <row r="43" spans="2:135" x14ac:dyDescent="0.25">
      <c r="B43" s="2">
        <v>37</v>
      </c>
      <c r="C43">
        <v>100.667</v>
      </c>
      <c r="D43">
        <v>96.483999999999995</v>
      </c>
      <c r="E43">
        <v>95.516000000000005</v>
      </c>
      <c r="F43">
        <v>96.546999999999997</v>
      </c>
      <c r="G43">
        <v>94.953000000000003</v>
      </c>
      <c r="H43">
        <v>94.828000000000003</v>
      </c>
      <c r="I43">
        <v>96.561999999999998</v>
      </c>
      <c r="J43">
        <v>98.046999999999997</v>
      </c>
      <c r="K43">
        <v>95.233999999999995</v>
      </c>
      <c r="L43">
        <v>91.093999999999994</v>
      </c>
      <c r="M43">
        <v>84.968999999999994</v>
      </c>
      <c r="N43">
        <v>73.641000000000005</v>
      </c>
      <c r="O43">
        <v>63.234400000000001</v>
      </c>
      <c r="R43" s="5">
        <f>AV43+(C$209*_xlfn.NORM.DIST($B43,C$214*C$215+C$213,C$219*C$214,FALSE))+(C$211*_xlfn.NORM.DIST($B43,C$214*C$216+C$213,C$220*C$214,FALSE))+(C$210*_xlfn.NORM.DIST($B43,C$214*C$217+C$213,C$221*C$214,FALSE))+(C$212*_xlfn.NORM.DIST($B43,C$214*C$218+C$213,C$222*C$214,FALSE))</f>
        <v>91.892650207066211</v>
      </c>
      <c r="S43" s="5">
        <f>AW43+(D$209*_xlfn.NORM.DIST($B43,D$214*D$215+D$213,D$219*D$214,FALSE))+(D$211*_xlfn.NORM.DIST($B43,D$214*D$216+D$213,D$220*D$214,FALSE))+(D$210*_xlfn.NORM.DIST($B43,D$214*D$217+D$213,D$221*D$214,FALSE))+(D$212*_xlfn.NORM.DIST($B43,D$214*D$218+D$213,D$222*D$214,FALSE))</f>
        <v>93.071783279182924</v>
      </c>
      <c r="T43" s="5">
        <f>AX43+(E$209*_xlfn.NORM.DIST($B43,E$214*E$215+E$213,E$219*E$214,FALSE))+(E$211*_xlfn.NORM.DIST($B43,E$214*E$216+E$213,E$220*E$214,FALSE))+(E$210*_xlfn.NORM.DIST($B43,E$214*E$217+E$213,E$221*E$214,FALSE))+(E$212*_xlfn.NORM.DIST($B43,E$214*E$218+E$213,E$222*E$214,FALSE))</f>
        <v>94.287667878549911</v>
      </c>
      <c r="U43" s="5">
        <f>AY43+(F$209*_xlfn.NORM.DIST($B43,F$214*F$215+F$213,F$219*F$214,FALSE))+(F$211*_xlfn.NORM.DIST($B43,F$214*F$216+F$213,F$220*F$214,FALSE))+(F$210*_xlfn.NORM.DIST($B43,F$214*F$217+F$213,F$221*F$214,FALSE))+(F$212*_xlfn.NORM.DIST($B43,F$214*F$218+F$213,F$222*F$214,FALSE))</f>
        <v>94.004822846331535</v>
      </c>
      <c r="V43" s="5">
        <f>AZ43+(G$209*_xlfn.NORM.DIST($B43,G$214*G$215+G$213,G$219*G$214,FALSE))+(G$211*_xlfn.NORM.DIST($B43,G$214*G$216+G$213,G$220*G$214,FALSE))+(G$210*_xlfn.NORM.DIST($B43,G$214*G$217+G$213,G$221*G$214,FALSE))+(G$212*_xlfn.NORM.DIST($B43,G$214*G$218+G$213,G$222*G$214,FALSE))</f>
        <v>92.586527325339077</v>
      </c>
      <c r="W43" s="5">
        <f>BA43+(H$209*_xlfn.NORM.DIST($B43,H$214*H$215+H$213,H$219*H$214,FALSE))+(H$211*_xlfn.NORM.DIST($B43,H$214*H$216+H$213,H$220*H$214,FALSE))+(H$210*_xlfn.NORM.DIST($B43,H$214*H$217+H$213,H$221*H$214,FALSE))+(H$212*_xlfn.NORM.DIST($B43,H$214*H$218+H$213,H$222*H$214,FALSE))</f>
        <v>93.163629912163429</v>
      </c>
      <c r="X43" s="5">
        <f>BB43+(I$209*_xlfn.NORM.DIST($B43,I$214*I$215+I$213,I$219*I$214,FALSE))+(I$211*_xlfn.NORM.DIST($B43,I$214*I$216+I$213,I$220*I$214,FALSE))+(I$210*_xlfn.NORM.DIST($B43,I$214*I$217+I$213,I$221*I$214,FALSE))+(I$212*_xlfn.NORM.DIST($B43,I$214*I$218+I$213,I$222*I$214,FALSE))</f>
        <v>94.711692612216879</v>
      </c>
      <c r="Y43" s="5">
        <f>BC43+(J$209*_xlfn.NORM.DIST($B43,J$214*J$215+J$213,J$219*J$214,FALSE))+(J$211*_xlfn.NORM.DIST($B43,J$214*J$216+J$213,J$220*J$214,FALSE))+(J$210*_xlfn.NORM.DIST($B43,J$214*J$217+J$213,J$221*J$214,FALSE))+(J$212*_xlfn.NORM.DIST($B43,J$214*J$218+J$213,J$222*J$214,FALSE))</f>
        <v>94.607057944013533</v>
      </c>
      <c r="Z43" s="5">
        <f>BD43+(K$209*_xlfn.NORM.DIST($B43,K$214*K$215+K$213,K$219*K$214,FALSE))+(K$211*_xlfn.NORM.DIST($B43,K$214*K$216+K$213,K$220*K$214,FALSE))+(K$210*_xlfn.NORM.DIST($B43,K$214*K$217+K$213,K$221*K$214,FALSE))+(K$212*_xlfn.NORM.DIST($B43,K$214*K$218+K$213,K$222*K$214,FALSE))</f>
        <v>91.988788112839728</v>
      </c>
      <c r="AA43" s="5">
        <f>BE43+(L$209*_xlfn.NORM.DIST($B43,L$214*L$215+L$213,L$219*L$214,FALSE))+(L$211*_xlfn.NORM.DIST($B43,L$214*L$216+L$213,L$220*L$214,FALSE))+(L$210*_xlfn.NORM.DIST($B43,L$214*L$217+L$213,L$221*L$214,FALSE))+(L$212*_xlfn.NORM.DIST($B43,L$214*L$218+L$213,L$222*L$214,FALSE))</f>
        <v>88.321427527499679</v>
      </c>
      <c r="AB43" s="5">
        <f>BF43+(M$209*_xlfn.NORM.DIST($B43,M$214*M$215+M$213,M$219*M$214,FALSE))+(M$211*_xlfn.NORM.DIST($B43,M$214*M$216+M$213,M$220*M$214,FALSE))+(M$210*_xlfn.NORM.DIST($B43,M$214*M$217+M$213,M$221*M$214,FALSE))+(M$212*_xlfn.NORM.DIST($B43,M$214*M$218+M$213,M$222*M$214,FALSE))</f>
        <v>81.349413314841854</v>
      </c>
      <c r="AC43" s="5">
        <f>BG43+(N$209*_xlfn.NORM.DIST($B43,N$214*N$215+N$213,N$219*N$214,FALSE))+(N$211*_xlfn.NORM.DIST($B43,N$214*N$216+N$213,N$220*N$214,FALSE))+(N$210*_xlfn.NORM.DIST($B43,N$214*N$217+N$213,N$221*N$214,FALSE))+(N$212*_xlfn.NORM.DIST($B43,N$214*N$218+N$213,N$222*N$214,FALSE))</f>
        <v>71.77257116147301</v>
      </c>
      <c r="AD43" s="5">
        <f>BH43+(O$209*_xlfn.NORM.DIST($B43,O$214*O$215+O$213,O$219*O$214,FALSE))+(O$211*_xlfn.NORM.DIST($B43,O$214*O$216+O$213,O$220*O$214,FALSE))+(O$210*_xlfn.NORM.DIST($B43,O$214*O$217+O$213,O$221*O$214,FALSE))+(O$212*_xlfn.NORM.DIST($B43,O$214*O$218+O$213,O$222*O$214,FALSE))</f>
        <v>61.831343106585336</v>
      </c>
      <c r="AE43" s="5"/>
      <c r="AG43" s="5">
        <f t="shared" si="15"/>
        <v>8.7743497929337906</v>
      </c>
      <c r="AH43" s="5">
        <f t="shared" si="15"/>
        <v>3.4122167208170708</v>
      </c>
      <c r="AI43" s="5">
        <f t="shared" si="15"/>
        <v>1.2283321214500944</v>
      </c>
      <c r="AJ43" s="5">
        <f t="shared" si="15"/>
        <v>2.5421771536684616</v>
      </c>
      <c r="AK43" s="5">
        <f t="shared" si="15"/>
        <v>2.3664726746609261</v>
      </c>
      <c r="AL43" s="5">
        <f t="shared" si="15"/>
        <v>1.6643700878365735</v>
      </c>
      <c r="AM43" s="5">
        <f t="shared" si="15"/>
        <v>1.8503073877831184</v>
      </c>
      <c r="AN43" s="5">
        <f t="shared" si="15"/>
        <v>3.4399420559864637</v>
      </c>
      <c r="AO43" s="5">
        <f t="shared" si="14"/>
        <v>3.2452118871602664</v>
      </c>
      <c r="AP43" s="5">
        <f t="shared" si="14"/>
        <v>2.7725724725003147</v>
      </c>
      <c r="AQ43" s="5">
        <f t="shared" si="14"/>
        <v>3.61958668515814</v>
      </c>
      <c r="AR43" s="5">
        <f t="shared" si="14"/>
        <v>1.8684288385269952</v>
      </c>
      <c r="AS43" s="5">
        <f t="shared" si="14"/>
        <v>1.4030568934146643</v>
      </c>
      <c r="AV43" s="2">
        <f t="shared" si="1"/>
        <v>90.600241548687279</v>
      </c>
      <c r="AW43" s="2">
        <f t="shared" si="2"/>
        <v>93.001499319915581</v>
      </c>
      <c r="AX43" s="2">
        <f t="shared" si="3"/>
        <v>94.24626095003569</v>
      </c>
      <c r="AY43" s="2">
        <f t="shared" si="4"/>
        <v>93.760702930295494</v>
      </c>
      <c r="AZ43" s="2">
        <f t="shared" si="5"/>
        <v>92.453729429624815</v>
      </c>
      <c r="BA43" s="2">
        <f t="shared" si="6"/>
        <v>93.041052911978937</v>
      </c>
      <c r="BB43" s="2">
        <f t="shared" si="7"/>
        <v>94.577207009910126</v>
      </c>
      <c r="BC43" s="2">
        <f t="shared" si="8"/>
        <v>94.53013383082299</v>
      </c>
      <c r="BD43" s="2">
        <f t="shared" si="9"/>
        <v>91.818512422239664</v>
      </c>
      <c r="BE43" s="2">
        <f t="shared" si="10"/>
        <v>88.129272428100776</v>
      </c>
      <c r="BF43" s="2">
        <f t="shared" si="11"/>
        <v>81.094956494226594</v>
      </c>
      <c r="BG43" s="2">
        <f t="shared" si="12"/>
        <v>71.378114489574088</v>
      </c>
      <c r="BH43" s="2">
        <f t="shared" si="13"/>
        <v>61.694117451373501</v>
      </c>
      <c r="BK43" s="2">
        <f>IF(OR($B43&lt;C$229, AND($B43&gt;C$230, $B43&lt;C$231)), C43, "")</f>
        <v>100.667</v>
      </c>
      <c r="BL43" s="2">
        <f>IF(OR($B43&lt;D$229, AND($B43&gt;D$230, $B43&lt;D$231)), D43, "")</f>
        <v>96.483999999999995</v>
      </c>
      <c r="BM43" s="2">
        <f>IF(OR($B43&lt;E$229, AND($B43&gt;E$230, $B43&lt;E$231)), E43, "")</f>
        <v>95.516000000000005</v>
      </c>
      <c r="BN43" s="2">
        <f>IF(OR($B43&lt;F$229, AND($B43&gt;F$230, $B43&lt;F$231)), F43, "")</f>
        <v>96.546999999999997</v>
      </c>
      <c r="BO43" s="2">
        <f>IF(OR($B43&lt;G$229, AND($B43&gt;G$230, $B43&lt;G$231)), G43, "")</f>
        <v>94.953000000000003</v>
      </c>
      <c r="BP43" s="2">
        <f>IF(OR($B43&lt;H$229, AND($B43&gt;H$230, $B43&lt;H$231)), H43, "")</f>
        <v>94.828000000000003</v>
      </c>
      <c r="BQ43" s="2">
        <f>IF(OR($B43&lt;I$229, AND($B43&gt;I$230, $B43&lt;I$231)), I43, "")</f>
        <v>96.561999999999998</v>
      </c>
      <c r="BR43" s="2">
        <f>IF(OR($B43&lt;J$229, AND($B43&gt;J$230, $B43&lt;J$231)), J43, "")</f>
        <v>98.046999999999997</v>
      </c>
      <c r="BS43" s="2">
        <f>IF(OR($B43&lt;K$229, AND($B43&gt;K$230, $B43&lt;K$231)), K43, "")</f>
        <v>95.233999999999995</v>
      </c>
      <c r="BT43" s="2">
        <f>IF(OR($B43&lt;L$229, AND($B43&gt;L$230, $B43&lt;L$231)), L43, "")</f>
        <v>91.093999999999994</v>
      </c>
      <c r="BU43" s="2">
        <f>IF(OR($B43&lt;M$229, AND($B43&gt;M$230, $B43&lt;M$231)), M43, "")</f>
        <v>84.968999999999994</v>
      </c>
      <c r="BV43" s="2">
        <f>IF(OR($B43&lt;N$229, AND($B43&gt;N$230, $B43&lt;N$231)), N43, "")</f>
        <v>73.641000000000005</v>
      </c>
      <c r="BW43" s="2">
        <f>IF(OR($B43&lt;O$229, AND($B43&gt;O$230, $B43&lt;O$231)), O43, "")</f>
        <v>63.234400000000001</v>
      </c>
      <c r="BZ43" s="2" t="str">
        <f>IF(OR(AND($B43&gt;C$230, $B43&lt;C$231), $B43&gt;C$232), C43, "")</f>
        <v/>
      </c>
      <c r="CA43" s="2" t="str">
        <f>IF(OR(AND($B43&gt;D$230, $B43&lt;D$231), $B43&gt;D$232), D43, "")</f>
        <v/>
      </c>
      <c r="CB43" s="2" t="str">
        <f>IF(OR(AND($B43&gt;E$230, $B43&lt;E$231), $B43&gt;E$232), E43, "")</f>
        <v/>
      </c>
      <c r="CC43" s="2" t="str">
        <f>IF(OR(AND($B43&gt;F$230, $B43&lt;F$231), $B43&gt;F$232), F43, "")</f>
        <v/>
      </c>
      <c r="CD43" s="2" t="str">
        <f>IF(OR(AND($B43&gt;G$230, $B43&lt;G$231), $B43&gt;G$232), G43, "")</f>
        <v/>
      </c>
      <c r="CE43" s="2" t="str">
        <f>IF(OR(AND($B43&gt;H$230, $B43&lt;H$231), $B43&gt;H$232), H43, "")</f>
        <v/>
      </c>
      <c r="CF43" s="2" t="str">
        <f>IF(OR(AND($B43&gt;I$230, $B43&lt;I$231), $B43&gt;I$232), I43, "")</f>
        <v/>
      </c>
      <c r="CG43" s="2" t="str">
        <f>IF(OR(AND($B43&gt;J$230, $B43&lt;J$231), $B43&gt;J$232), J43, "")</f>
        <v/>
      </c>
      <c r="CH43" s="2" t="str">
        <f>IF(OR(AND($B43&gt;K$230, $B43&lt;K$231), $B43&gt;K$232), K43, "")</f>
        <v/>
      </c>
      <c r="CI43" s="2" t="str">
        <f>IF(OR(AND($B43&gt;L$230, $B43&lt;L$231), $B43&gt;L$232), L43, "")</f>
        <v/>
      </c>
      <c r="CJ43" s="2" t="str">
        <f>IF(OR(AND($B43&gt;M$230, $B43&lt;M$231), $B43&gt;M$232), M43, "")</f>
        <v/>
      </c>
      <c r="CK43" s="2" t="str">
        <f>IF(OR(AND($B43&gt;N$230, $B43&lt;N$231), $B43&gt;N$232), N43, "")</f>
        <v/>
      </c>
      <c r="CL43" s="2" t="str">
        <f>IF(OR(AND($B43&gt;O$230, $B43&lt;O$231), $B43&gt;O$232), O43, "")</f>
        <v/>
      </c>
      <c r="CO43" s="2">
        <f>BK$207*$B43+BK$209</f>
        <v>90.585668037994225</v>
      </c>
      <c r="CP43" s="2">
        <f>BL$207*$B43+BL$209</f>
        <v>92.992527606286657</v>
      </c>
      <c r="CQ43" s="2">
        <f>BM$207*$B43+BM$209</f>
        <v>94.239675518329335</v>
      </c>
      <c r="CR43" s="2">
        <f>BN$207*$B43+BN$209</f>
        <v>93.751252276641921</v>
      </c>
      <c r="CS43" s="2">
        <f>BO$207*$B43+BO$209</f>
        <v>92.447705113242449</v>
      </c>
      <c r="CT43" s="2">
        <f>BP$207*$B43+BP$209</f>
        <v>93.034155193431687</v>
      </c>
      <c r="CU43" s="2">
        <f>BQ$207*$B43+BQ$209</f>
        <v>94.56319120429859</v>
      </c>
      <c r="CV43" s="2">
        <f>BR$207*$B43+BR$209</f>
        <v>94.514783535152631</v>
      </c>
      <c r="CW43" s="2">
        <f>BS$207*$B43+BS$209</f>
        <v>91.80089353309377</v>
      </c>
      <c r="CX43" s="2">
        <f>BT$207*$B43+BT$209</f>
        <v>88.11680104944881</v>
      </c>
      <c r="CY43" s="2">
        <f>BU$207*$B43+BU$209</f>
        <v>81.080339873842135</v>
      </c>
      <c r="CZ43" s="2">
        <f>BV$207*$B43+BV$209</f>
        <v>71.366105638483702</v>
      </c>
      <c r="DA43" s="2">
        <f>BW$207*$B43+BW$209</f>
        <v>61.686522798755071</v>
      </c>
      <c r="DD43" s="2">
        <f>BZ$207*$B43+BZ$209</f>
        <v>95.425962930004033</v>
      </c>
      <c r="DE43" s="2">
        <f>CA$207*$B43+CA$209</f>
        <v>96.47243043310695</v>
      </c>
      <c r="DF43" s="2">
        <f>CB$207*$B43+CB$209</f>
        <v>96.593766305531361</v>
      </c>
      <c r="DG43" s="2">
        <f>CC$207*$B43+CC$209</f>
        <v>96.665445728929086</v>
      </c>
      <c r="DH43" s="2">
        <f>CD$207*$B43+CD$209</f>
        <v>94.492495310613776</v>
      </c>
      <c r="DI43" s="2">
        <f>CE$207*$B43+CE$209</f>
        <v>95.3061804790552</v>
      </c>
      <c r="DJ43" s="2">
        <f>CF$207*$B43+CF$209</f>
        <v>99.298397147021063</v>
      </c>
      <c r="DK43" s="2">
        <f>CG$207*$B43+CG$209</f>
        <v>100.17188925450641</v>
      </c>
      <c r="DL43" s="2">
        <f>CH$207*$B43+CH$209</f>
        <v>97.917906224591093</v>
      </c>
      <c r="DM43" s="2">
        <f>CI$207*$B43+CI$209</f>
        <v>92.593683054386617</v>
      </c>
      <c r="DN43" s="2">
        <f>CJ$207*$B43+CJ$209</f>
        <v>86.469562445064966</v>
      </c>
      <c r="DO43" s="2">
        <f>CK$207*$B43+CK$209</f>
        <v>76.235939152091433</v>
      </c>
      <c r="DP43" s="2">
        <f>CL$207*$B43+CL$209</f>
        <v>65.466910327223445</v>
      </c>
      <c r="DS43" s="2">
        <f>POWER(10,($B43-C$227)/C$228)/(1+POWER(10,($B43-C$227)/C$228))</f>
        <v>3.010872481575303E-3</v>
      </c>
      <c r="DT43" s="2">
        <f>POWER(10,($B43-D$227)/D$228)/(1+POWER(10,($B43-D$227)/D$228))</f>
        <v>2.5781506195444209E-3</v>
      </c>
      <c r="DU43" s="2">
        <f>POWER(10,($B43-E$227)/E$228)/(1+POWER(10,($B43-E$227)/E$228))</f>
        <v>2.7974416883827873E-3</v>
      </c>
      <c r="DV43" s="2">
        <f>POWER(10,($B43-F$227)/F$228)/(1+POWER(10,($B43-F$227)/F$228))</f>
        <v>3.2429740195001888E-3</v>
      </c>
      <c r="DW43" s="2">
        <f>POWER(10,($B43-G$227)/G$228)/(1+POWER(10,($B43-G$227)/G$228))</f>
        <v>2.946178238778283E-3</v>
      </c>
      <c r="DX43" s="2">
        <f>POWER(10,($B43-H$227)/H$228)/(1+POWER(10,($B43-H$227)/H$228))</f>
        <v>3.0359338828230306E-3</v>
      </c>
      <c r="DY43" s="2">
        <f>POWER(10,($B43-I$227)/I$228)/(1+POWER(10,($B43-I$227)/I$228))</f>
        <v>2.9599146860922279E-3</v>
      </c>
      <c r="DZ43" s="2">
        <f>POWER(10,($B43-J$227)/J$228)/(1+POWER(10,($B43-J$227)/J$228))</f>
        <v>2.7134539165201352E-3</v>
      </c>
      <c r="EA43" s="2">
        <f>POWER(10,($B43-K$227)/K$228)/(1+POWER(10,($B43-K$227)/K$228))</f>
        <v>2.8803093984713286E-3</v>
      </c>
      <c r="EB43" s="2">
        <f>POWER(10,($B43-L$227)/L$228)/(1+POWER(10,($B43-L$227)/L$228))</f>
        <v>2.7857286920242204E-3</v>
      </c>
      <c r="EC43" s="2">
        <f>POWER(10,($B43-M$227)/M$228)/(1+POWER(10,($B43-M$227)/M$228))</f>
        <v>2.712194605304921E-3</v>
      </c>
      <c r="ED43" s="2">
        <f>POWER(10,($B43-N$227)/N$228)/(1+POWER(10,($B43-N$227)/N$228))</f>
        <v>2.4659674826327501E-3</v>
      </c>
      <c r="EE43" s="2">
        <f>POWER(10,($B43-O$227)/O$228)/(1+POWER(10,($B43-O$227)/O$228))</f>
        <v>2.008961399124932E-3</v>
      </c>
    </row>
    <row r="44" spans="2:135" x14ac:dyDescent="0.25">
      <c r="B44" s="2">
        <v>38</v>
      </c>
      <c r="C44">
        <v>101.667</v>
      </c>
      <c r="D44">
        <v>97.843999999999994</v>
      </c>
      <c r="E44">
        <v>95.906000000000006</v>
      </c>
      <c r="F44">
        <v>97.438000000000002</v>
      </c>
      <c r="G44">
        <v>95.375</v>
      </c>
      <c r="H44">
        <v>97.016000000000005</v>
      </c>
      <c r="I44">
        <v>97.796999999999997</v>
      </c>
      <c r="J44">
        <v>98.75</v>
      </c>
      <c r="K44">
        <v>95.781000000000006</v>
      </c>
      <c r="L44">
        <v>94.061999999999998</v>
      </c>
      <c r="M44">
        <v>85.578000000000003</v>
      </c>
      <c r="N44">
        <v>74.483999999999995</v>
      </c>
      <c r="O44">
        <v>63.5</v>
      </c>
      <c r="R44" s="5">
        <f>AV44+(C$209*_xlfn.NORM.DIST($B44,C$214*C$215+C$213,C$219*C$214,FALSE))+(C$211*_xlfn.NORM.DIST($B44,C$214*C$216+C$213,C$220*C$214,FALSE))+(C$210*_xlfn.NORM.DIST($B44,C$214*C$217+C$213,C$221*C$214,FALSE))+(C$212*_xlfn.NORM.DIST($B44,C$214*C$218+C$213,C$222*C$214,FALSE))</f>
        <v>92.916219513144142</v>
      </c>
      <c r="S44" s="5">
        <f>AW44+(D$209*_xlfn.NORM.DIST($B44,D$214*D$215+D$213,D$219*D$214,FALSE))+(D$211*_xlfn.NORM.DIST($B44,D$214*D$216+D$213,D$220*D$214,FALSE))+(D$210*_xlfn.NORM.DIST($B44,D$214*D$217+D$213,D$221*D$214,FALSE))+(D$212*_xlfn.NORM.DIST($B44,D$214*D$218+D$213,D$222*D$214,FALSE))</f>
        <v>93.159649386511717</v>
      </c>
      <c r="T44" s="5">
        <f>AX44+(E$209*_xlfn.NORM.DIST($B44,E$214*E$215+E$213,E$219*E$214,FALSE))+(E$211*_xlfn.NORM.DIST($B44,E$214*E$216+E$213,E$220*E$214,FALSE))+(E$210*_xlfn.NORM.DIST($B44,E$214*E$217+E$213,E$221*E$214,FALSE))+(E$212*_xlfn.NORM.DIST($B44,E$214*E$218+E$213,E$222*E$214,FALSE))</f>
        <v>94.334865104196666</v>
      </c>
      <c r="U44" s="5">
        <f>AY44+(F$209*_xlfn.NORM.DIST($B44,F$214*F$215+F$213,F$219*F$214,FALSE))+(F$211*_xlfn.NORM.DIST($B44,F$214*F$216+F$213,F$220*F$214,FALSE))+(F$210*_xlfn.NORM.DIST($B44,F$214*F$217+F$213,F$221*F$214,FALSE))+(F$212*_xlfn.NORM.DIST($B44,F$214*F$218+F$213,F$222*F$214,FALSE))</f>
        <v>94.257810598419852</v>
      </c>
      <c r="V44" s="5">
        <f>AZ44+(G$209*_xlfn.NORM.DIST($B44,G$214*G$215+G$213,G$219*G$214,FALSE))+(G$211*_xlfn.NORM.DIST($B44,G$214*G$216+G$213,G$220*G$214,FALSE))+(G$210*_xlfn.NORM.DIST($B44,G$214*G$217+G$213,G$221*G$214,FALSE))+(G$212*_xlfn.NORM.DIST($B44,G$214*G$218+G$213,G$222*G$214,FALSE))</f>
        <v>92.742951213927014</v>
      </c>
      <c r="W44" s="5">
        <f>BA44+(H$209*_xlfn.NORM.DIST($B44,H$214*H$215+H$213,H$219*H$214,FALSE))+(H$211*_xlfn.NORM.DIST($B44,H$214*H$216+H$213,H$220*H$214,FALSE))+(H$210*_xlfn.NORM.DIST($B44,H$214*H$217+H$213,H$221*H$214,FALSE))+(H$212*_xlfn.NORM.DIST($B44,H$214*H$218+H$213,H$222*H$214,FALSE))</f>
        <v>93.330278735092875</v>
      </c>
      <c r="X44" s="5">
        <f>BB44+(I$209*_xlfn.NORM.DIST($B44,I$214*I$215+I$213,I$219*I$214,FALSE))+(I$211*_xlfn.NORM.DIST($B44,I$214*I$216+I$213,I$220*I$214,FALSE))+(I$210*_xlfn.NORM.DIST($B44,I$214*I$217+I$213,I$221*I$214,FALSE))+(I$212*_xlfn.NORM.DIST($B44,I$214*I$218+I$213,I$222*I$214,FALSE))</f>
        <v>94.906270808879256</v>
      </c>
      <c r="Y44" s="5">
        <f>BC44+(J$209*_xlfn.NORM.DIST($B44,J$214*J$215+J$213,J$219*J$214,FALSE))+(J$211*_xlfn.NORM.DIST($B44,J$214*J$216+J$213,J$220*J$214,FALSE))+(J$210*_xlfn.NORM.DIST($B44,J$214*J$217+J$213,J$221*J$214,FALSE))+(J$212*_xlfn.NORM.DIST($B44,J$214*J$218+J$213,J$222*J$214,FALSE))</f>
        <v>94.747315435469815</v>
      </c>
      <c r="Z44" s="5">
        <f>BD44+(K$209*_xlfn.NORM.DIST($B44,K$214*K$215+K$213,K$219*K$214,FALSE))+(K$211*_xlfn.NORM.DIST($B44,K$214*K$216+K$213,K$220*K$214,FALSE))+(K$210*_xlfn.NORM.DIST($B44,K$214*K$217+K$213,K$221*K$214,FALSE))+(K$212*_xlfn.NORM.DIST($B44,K$214*K$218+K$213,K$222*K$214,FALSE))</f>
        <v>92.218333402428385</v>
      </c>
      <c r="AA44" s="5">
        <f>BE44+(L$209*_xlfn.NORM.DIST($B44,L$214*L$215+L$213,L$219*L$214,FALSE))+(L$211*_xlfn.NORM.DIST($B44,L$214*L$216+L$213,L$220*L$214,FALSE))+(L$210*_xlfn.NORM.DIST($B44,L$214*L$217+L$213,L$221*L$214,FALSE))+(L$212*_xlfn.NORM.DIST($B44,L$214*L$218+L$213,L$222*L$214,FALSE))</f>
        <v>88.549063045850048</v>
      </c>
      <c r="AB44" s="5">
        <f>BF44+(M$209*_xlfn.NORM.DIST($B44,M$214*M$215+M$213,M$219*M$214,FALSE))+(M$211*_xlfn.NORM.DIST($B44,M$214*M$216+M$213,M$220*M$214,FALSE))+(M$210*_xlfn.NORM.DIST($B44,M$214*M$217+M$213,M$221*M$214,FALSE))+(M$212*_xlfn.NORM.DIST($B44,M$214*M$218+M$213,M$222*M$214,FALSE))</f>
        <v>81.640127330043413</v>
      </c>
      <c r="AC44" s="5">
        <f>BG44+(N$209*_xlfn.NORM.DIST($B44,N$214*N$215+N$213,N$219*N$214,FALSE))+(N$211*_xlfn.NORM.DIST($B44,N$214*N$216+N$213,N$220*N$214,FALSE))+(N$210*_xlfn.NORM.DIST($B44,N$214*N$217+N$213,N$221*N$214,FALSE))+(N$212*_xlfn.NORM.DIST($B44,N$214*N$218+N$213,N$222*N$214,FALSE))</f>
        <v>72.157502838048458</v>
      </c>
      <c r="AD44" s="5">
        <f>BH44+(O$209*_xlfn.NORM.DIST($B44,O$214*O$215+O$213,O$219*O$214,FALSE))+(O$211*_xlfn.NORM.DIST($B44,O$214*O$216+O$213,O$220*O$214,FALSE))+(O$210*_xlfn.NORM.DIST($B44,O$214*O$217+O$213,O$221*O$214,FALSE))+(O$212*_xlfn.NORM.DIST($B44,O$214*O$218+O$213,O$222*O$214,FALSE))</f>
        <v>61.9943854242876</v>
      </c>
      <c r="AE44" s="5"/>
      <c r="AG44" s="5">
        <f t="shared" si="15"/>
        <v>8.7507804868558594</v>
      </c>
      <c r="AH44" s="5">
        <f t="shared" si="15"/>
        <v>4.6843506134882773</v>
      </c>
      <c r="AI44" s="5">
        <f t="shared" si="15"/>
        <v>1.5711348958033398</v>
      </c>
      <c r="AJ44" s="5">
        <f t="shared" si="15"/>
        <v>3.1801894015801508</v>
      </c>
      <c r="AK44" s="5">
        <f t="shared" si="15"/>
        <v>2.6320487860729855</v>
      </c>
      <c r="AL44" s="5">
        <f t="shared" si="15"/>
        <v>3.68572126490713</v>
      </c>
      <c r="AM44" s="5">
        <f t="shared" si="15"/>
        <v>2.8907291911207409</v>
      </c>
      <c r="AN44" s="5">
        <f t="shared" si="15"/>
        <v>4.0026845645301847</v>
      </c>
      <c r="AO44" s="5">
        <f t="shared" si="14"/>
        <v>3.5626665975716207</v>
      </c>
      <c r="AP44" s="5">
        <f t="shared" si="14"/>
        <v>5.51293695414995</v>
      </c>
      <c r="AQ44" s="5">
        <f t="shared" si="14"/>
        <v>3.9378726699565902</v>
      </c>
      <c r="AR44" s="5">
        <f t="shared" si="14"/>
        <v>2.3264971619515364</v>
      </c>
      <c r="AS44" s="5">
        <f t="shared" si="14"/>
        <v>1.5056145757124</v>
      </c>
      <c r="AV44" s="2">
        <f t="shared" si="1"/>
        <v>90.61527414807577</v>
      </c>
      <c r="AW44" s="2">
        <f t="shared" si="2"/>
        <v>93.008987490196617</v>
      </c>
      <c r="AX44" s="2">
        <f t="shared" si="3"/>
        <v>94.242799555328375</v>
      </c>
      <c r="AY44" s="2">
        <f t="shared" si="4"/>
        <v>93.767200362526822</v>
      </c>
      <c r="AZ44" s="2">
        <f t="shared" si="5"/>
        <v>92.467876520152572</v>
      </c>
      <c r="BA44" s="2">
        <f t="shared" si="6"/>
        <v>93.074386032108336</v>
      </c>
      <c r="BB44" s="2">
        <f t="shared" si="7"/>
        <v>94.626934208371708</v>
      </c>
      <c r="BC44" s="2">
        <f t="shared" si="8"/>
        <v>94.582892836137347</v>
      </c>
      <c r="BD44" s="2">
        <f t="shared" si="9"/>
        <v>91.870711976240983</v>
      </c>
      <c r="BE44" s="2">
        <f t="shared" si="10"/>
        <v>88.162062515460178</v>
      </c>
      <c r="BF44" s="2">
        <f t="shared" si="11"/>
        <v>81.139510231735485</v>
      </c>
      <c r="BG44" s="2">
        <f t="shared" si="12"/>
        <v>71.424181781330205</v>
      </c>
      <c r="BH44" s="2">
        <f t="shared" si="13"/>
        <v>61.728169542673804</v>
      </c>
      <c r="BK44" s="2" t="str">
        <f>IF(OR($B44&lt;C$229, AND($B44&gt;C$230, $B44&lt;C$231)), C44, "")</f>
        <v/>
      </c>
      <c r="BL44" s="2">
        <f>IF(OR($B44&lt;D$229, AND($B44&gt;D$230, $B44&lt;D$231)), D44, "")</f>
        <v>97.843999999999994</v>
      </c>
      <c r="BM44" s="2">
        <f>IF(OR($B44&lt;E$229, AND($B44&gt;E$230, $B44&lt;E$231)), E44, "")</f>
        <v>95.906000000000006</v>
      </c>
      <c r="BN44" s="2">
        <f>IF(OR($B44&lt;F$229, AND($B44&gt;F$230, $B44&lt;F$231)), F44, "")</f>
        <v>97.438000000000002</v>
      </c>
      <c r="BO44" s="2">
        <f>IF(OR($B44&lt;G$229, AND($B44&gt;G$230, $B44&lt;G$231)), G44, "")</f>
        <v>95.375</v>
      </c>
      <c r="BP44" s="2">
        <f>IF(OR($B44&lt;H$229, AND($B44&gt;H$230, $B44&lt;H$231)), H44, "")</f>
        <v>97.016000000000005</v>
      </c>
      <c r="BQ44" s="2">
        <f>IF(OR($B44&lt;I$229, AND($B44&gt;I$230, $B44&lt;I$231)), I44, "")</f>
        <v>97.796999999999997</v>
      </c>
      <c r="BR44" s="2">
        <f>IF(OR($B44&lt;J$229, AND($B44&gt;J$230, $B44&lt;J$231)), J44, "")</f>
        <v>98.75</v>
      </c>
      <c r="BS44" s="2">
        <f>IF(OR($B44&lt;K$229, AND($B44&gt;K$230, $B44&lt;K$231)), K44, "")</f>
        <v>95.781000000000006</v>
      </c>
      <c r="BT44" s="2">
        <f>IF(OR($B44&lt;L$229, AND($B44&gt;L$230, $B44&lt;L$231)), L44, "")</f>
        <v>94.061999999999998</v>
      </c>
      <c r="BU44" s="2">
        <f>IF(OR($B44&lt;M$229, AND($B44&gt;M$230, $B44&lt;M$231)), M44, "")</f>
        <v>85.578000000000003</v>
      </c>
      <c r="BV44" s="2">
        <f>IF(OR($B44&lt;N$229, AND($B44&gt;N$230, $B44&lt;N$231)), N44, "")</f>
        <v>74.483999999999995</v>
      </c>
      <c r="BW44" s="2">
        <f>IF(OR($B44&lt;O$229, AND($B44&gt;O$230, $B44&lt;O$231)), O44, "")</f>
        <v>63.5</v>
      </c>
      <c r="BZ44" s="2" t="str">
        <f>IF(OR(AND($B44&gt;C$230, $B44&lt;C$231), $B44&gt;C$232), C44, "")</f>
        <v/>
      </c>
      <c r="CA44" s="2" t="str">
        <f>IF(OR(AND($B44&gt;D$230, $B44&lt;D$231), $B44&gt;D$232), D44, "")</f>
        <v/>
      </c>
      <c r="CB44" s="2" t="str">
        <f>IF(OR(AND($B44&gt;E$230, $B44&lt;E$231), $B44&gt;E$232), E44, "")</f>
        <v/>
      </c>
      <c r="CC44" s="2" t="str">
        <f>IF(OR(AND($B44&gt;F$230, $B44&lt;F$231), $B44&gt;F$232), F44, "")</f>
        <v/>
      </c>
      <c r="CD44" s="2" t="str">
        <f>IF(OR(AND($B44&gt;G$230, $B44&lt;G$231), $B44&gt;G$232), G44, "")</f>
        <v/>
      </c>
      <c r="CE44" s="2" t="str">
        <f>IF(OR(AND($B44&gt;H$230, $B44&lt;H$231), $B44&gt;H$232), H44, "")</f>
        <v/>
      </c>
      <c r="CF44" s="2" t="str">
        <f>IF(OR(AND($B44&gt;I$230, $B44&lt;I$231), $B44&gt;I$232), I44, "")</f>
        <v/>
      </c>
      <c r="CG44" s="2" t="str">
        <f>IF(OR(AND($B44&gt;J$230, $B44&lt;J$231), $B44&gt;J$232), J44, "")</f>
        <v/>
      </c>
      <c r="CH44" s="2" t="str">
        <f>IF(OR(AND($B44&gt;K$230, $B44&lt;K$231), $B44&gt;K$232), K44, "")</f>
        <v/>
      </c>
      <c r="CI44" s="2" t="str">
        <f>IF(OR(AND($B44&gt;L$230, $B44&lt;L$231), $B44&gt;L$232), L44, "")</f>
        <v/>
      </c>
      <c r="CJ44" s="2" t="str">
        <f>IF(OR(AND($B44&gt;M$230, $B44&lt;M$231), $B44&gt;M$232), M44, "")</f>
        <v/>
      </c>
      <c r="CK44" s="2" t="str">
        <f>IF(OR(AND($B44&gt;N$230, $B44&lt;N$231), $B44&gt;N$232), N44, "")</f>
        <v/>
      </c>
      <c r="CL44" s="2" t="str">
        <f>IF(OR(AND($B44&gt;O$230, $B44&lt;O$231), $B44&gt;O$232), O44, "")</f>
        <v/>
      </c>
      <c r="CO44" s="2">
        <f>BK$207*$B44+BK$209</f>
        <v>90.599603717525568</v>
      </c>
      <c r="CP44" s="2">
        <f>BL$207*$B44+BL$209</f>
        <v>92.999349274507622</v>
      </c>
      <c r="CQ44" s="2">
        <f>BM$207*$B44+BM$209</f>
        <v>94.235726296164785</v>
      </c>
      <c r="CR44" s="2">
        <f>BN$207*$B44+BN$209</f>
        <v>93.757052857035845</v>
      </c>
      <c r="CS44" s="2">
        <f>BO$207*$B44+BO$209</f>
        <v>92.461415472291478</v>
      </c>
      <c r="CT44" s="2">
        <f>BP$207*$B44+BP$209</f>
        <v>93.066993390756423</v>
      </c>
      <c r="CU44" s="2">
        <f>BQ$207*$B44+BQ$209</f>
        <v>94.61185769596932</v>
      </c>
      <c r="CV44" s="2">
        <f>BR$207*$B44+BR$209</f>
        <v>94.566384084741117</v>
      </c>
      <c r="CW44" s="2">
        <f>BS$207*$B44+BS$209</f>
        <v>91.851760323423179</v>
      </c>
      <c r="CX44" s="2">
        <f>BT$207*$B44+BT$209</f>
        <v>88.148660257968331</v>
      </c>
      <c r="CY44" s="2">
        <f>BU$207*$B44+BU$209</f>
        <v>81.123783097391595</v>
      </c>
      <c r="CZ44" s="2">
        <f>BV$207*$B44+BV$209</f>
        <v>71.41124637059643</v>
      </c>
      <c r="DA44" s="2">
        <f>BW$207*$B44+BW$209</f>
        <v>61.719985676808705</v>
      </c>
      <c r="DD44" s="2">
        <f>BZ$207*$B44+BZ$209</f>
        <v>95.347647376633887</v>
      </c>
      <c r="DE44" s="2">
        <f>CA$207*$B44+CA$209</f>
        <v>96.409678964449569</v>
      </c>
      <c r="DF44" s="2">
        <f>CB$207*$B44+CB$209</f>
        <v>96.542344553027007</v>
      </c>
      <c r="DG44" s="2">
        <f>CC$207*$B44+CC$209</f>
        <v>96.611695077518391</v>
      </c>
      <c r="DH44" s="2">
        <f>CD$207*$B44+CD$209</f>
        <v>94.462048195078495</v>
      </c>
      <c r="DI44" s="2">
        <f>CE$207*$B44+CE$209</f>
        <v>95.288433018768544</v>
      </c>
      <c r="DJ44" s="2">
        <f>CF$207*$B44+CF$209</f>
        <v>99.258569078683919</v>
      </c>
      <c r="DK44" s="2">
        <f>CG$207*$B44+CG$209</f>
        <v>100.11654348310981</v>
      </c>
      <c r="DL44" s="2">
        <f>CH$207*$B44+CH$209</f>
        <v>97.854211252457318</v>
      </c>
      <c r="DM44" s="2">
        <f>CI$207*$B44+CI$209</f>
        <v>92.537561883385152</v>
      </c>
      <c r="DN44" s="2">
        <f>CJ$207*$B44+CJ$209</f>
        <v>86.413621130221159</v>
      </c>
      <c r="DO44" s="2">
        <f>CK$207*$B44+CK$209</f>
        <v>76.196403347997474</v>
      </c>
      <c r="DP44" s="2">
        <f>CL$207*$B44+CL$209</f>
        <v>65.435946081057921</v>
      </c>
      <c r="DS44" s="2">
        <f>POWER(10,($B44-C$227)/C$228)/(1+POWER(10,($B44-C$227)/C$228))</f>
        <v>3.3003973162997239E-3</v>
      </c>
      <c r="DT44" s="2">
        <f>POWER(10,($B44-D$227)/D$228)/(1+POWER(10,($B44-D$227)/D$228))</f>
        <v>2.8261829691750085E-3</v>
      </c>
      <c r="DU44" s="2">
        <f>POWER(10,($B44-E$227)/E$228)/(1+POWER(10,($B44-E$227)/E$228))</f>
        <v>3.0665061904127243E-3</v>
      </c>
      <c r="DV44" s="2">
        <f>POWER(10,($B44-F$227)/F$228)/(1+POWER(10,($B44-F$227)/F$228))</f>
        <v>3.5547381097920309E-3</v>
      </c>
      <c r="DW44" s="2">
        <f>POWER(10,($B44-G$227)/G$228)/(1+POWER(10,($B44-G$227)/G$228))</f>
        <v>3.2295022407187544E-3</v>
      </c>
      <c r="DX44" s="2">
        <f>POWER(10,($B44-H$227)/H$228)/(1+POWER(10,($B44-H$227)/H$228))</f>
        <v>3.3278605723451819E-3</v>
      </c>
      <c r="DY44" s="2">
        <f>POWER(10,($B44-I$227)/I$228)/(1+POWER(10,($B44-I$227)/I$228))</f>
        <v>3.2445553770536523E-3</v>
      </c>
      <c r="DZ44" s="2">
        <f>POWER(10,($B44-J$227)/J$228)/(1+POWER(10,($B44-J$227)/J$228))</f>
        <v>2.9744643732358585E-3</v>
      </c>
      <c r="EA44" s="2">
        <f>POWER(10,($B44-K$227)/K$228)/(1+POWER(10,($B44-K$227)/K$228))</f>
        <v>3.157319075470216E-3</v>
      </c>
      <c r="EB44" s="2">
        <f>POWER(10,($B44-L$227)/L$228)/(1+POWER(10,($B44-L$227)/L$228))</f>
        <v>3.0536700604605425E-3</v>
      </c>
      <c r="EC44" s="2">
        <f>POWER(10,($B44-M$227)/M$228)/(1+POWER(10,($B44-M$227)/M$228))</f>
        <v>2.9730842884554917E-3</v>
      </c>
      <c r="ED44" s="2">
        <f>POWER(10,($B44-N$227)/N$228)/(1+POWER(10,($B44-N$227)/N$228))</f>
        <v>2.7032364444605551E-3</v>
      </c>
      <c r="EE44" s="2">
        <f>POWER(10,($B44-O$227)/O$228)/(1+POWER(10,($B44-O$227)/O$228))</f>
        <v>2.2023555083486787E-3</v>
      </c>
    </row>
    <row r="45" spans="2:135" x14ac:dyDescent="0.25">
      <c r="B45" s="2">
        <v>39</v>
      </c>
      <c r="C45">
        <v>105.10599999999999</v>
      </c>
      <c r="D45">
        <v>99.906000000000006</v>
      </c>
      <c r="E45">
        <v>96.171999999999997</v>
      </c>
      <c r="F45">
        <v>98.421999999999997</v>
      </c>
      <c r="G45">
        <v>96.171999999999997</v>
      </c>
      <c r="H45">
        <v>98.343999999999994</v>
      </c>
      <c r="I45">
        <v>99.266000000000005</v>
      </c>
      <c r="J45">
        <v>100.96899999999999</v>
      </c>
      <c r="K45">
        <v>97.453000000000003</v>
      </c>
      <c r="L45">
        <v>93.625</v>
      </c>
      <c r="M45">
        <v>87.25</v>
      </c>
      <c r="N45">
        <v>76.656000000000006</v>
      </c>
      <c r="O45">
        <v>65.625</v>
      </c>
      <c r="R45" s="5">
        <f>AV45+(C$209*_xlfn.NORM.DIST($B45,C$214*C$215+C$213,C$219*C$214,FALSE))+(C$211*_xlfn.NORM.DIST($B45,C$214*C$216+C$213,C$220*C$214,FALSE))+(C$210*_xlfn.NORM.DIST($B45,C$214*C$217+C$213,C$221*C$214,FALSE))+(C$212*_xlfn.NORM.DIST($B45,C$214*C$218+C$213,C$222*C$214,FALSE))</f>
        <v>94.572368418977589</v>
      </c>
      <c r="S45" s="5">
        <f>AW45+(D$209*_xlfn.NORM.DIST($B45,D$214*D$215+D$213,D$219*D$214,FALSE))+(D$211*_xlfn.NORM.DIST($B45,D$214*D$216+D$213,D$220*D$214,FALSE))+(D$210*_xlfn.NORM.DIST($B45,D$214*D$217+D$213,D$221*D$214,FALSE))+(D$212*_xlfn.NORM.DIST($B45,D$214*D$218+D$213,D$222*D$214,FALSE))</f>
        <v>93.326716554216745</v>
      </c>
      <c r="T45" s="5">
        <f>AX45+(E$209*_xlfn.NORM.DIST($B45,E$214*E$215+E$213,E$219*E$214,FALSE))+(E$211*_xlfn.NORM.DIST($B45,E$214*E$216+E$213,E$220*E$214,FALSE))+(E$210*_xlfn.NORM.DIST($B45,E$214*E$217+E$213,E$221*E$214,FALSE))+(E$212*_xlfn.NORM.DIST($B45,E$214*E$218+E$213,E$222*E$214,FALSE))</f>
        <v>94.435756657761701</v>
      </c>
      <c r="U45" s="5">
        <f>AY45+(F$209*_xlfn.NORM.DIST($B45,F$214*F$215+F$213,F$219*F$214,FALSE))+(F$211*_xlfn.NORM.DIST($B45,F$214*F$216+F$213,F$220*F$214,FALSE))+(F$210*_xlfn.NORM.DIST($B45,F$214*F$217+F$213,F$221*F$214,FALSE))+(F$212*_xlfn.NORM.DIST($B45,F$214*F$218+F$213,F$222*F$214,FALSE))</f>
        <v>94.720199886884032</v>
      </c>
      <c r="V45" s="5">
        <f>AZ45+(G$209*_xlfn.NORM.DIST($B45,G$214*G$215+G$213,G$219*G$214,FALSE))+(G$211*_xlfn.NORM.DIST($B45,G$214*G$216+G$213,G$220*G$214,FALSE))+(G$210*_xlfn.NORM.DIST($B45,G$214*G$217+G$213,G$221*G$214,FALSE))+(G$212*_xlfn.NORM.DIST($B45,G$214*G$218+G$213,G$222*G$214,FALSE))</f>
        <v>93.029102022397282</v>
      </c>
      <c r="W45" s="5">
        <f>BA45+(H$209*_xlfn.NORM.DIST($B45,H$214*H$215+H$213,H$219*H$214,FALSE))+(H$211*_xlfn.NORM.DIST($B45,H$214*H$216+H$213,H$220*H$214,FALSE))+(H$210*_xlfn.NORM.DIST($B45,H$214*H$217+H$213,H$221*H$214,FALSE))+(H$212*_xlfn.NORM.DIST($B45,H$214*H$218+H$213,H$222*H$214,FALSE))</f>
        <v>93.620466601835389</v>
      </c>
      <c r="X45" s="5">
        <f>BB45+(I$209*_xlfn.NORM.DIST($B45,I$214*I$215+I$213,I$219*I$214,FALSE))+(I$211*_xlfn.NORM.DIST($B45,I$214*I$216+I$213,I$220*I$214,FALSE))+(I$210*_xlfn.NORM.DIST($B45,I$214*I$217+I$213,I$221*I$214,FALSE))+(I$212*_xlfn.NORM.DIST($B45,I$214*I$218+I$213,I$222*I$214,FALSE))</f>
        <v>95.233746352383605</v>
      </c>
      <c r="Y45" s="5">
        <f>BC45+(J$209*_xlfn.NORM.DIST($B45,J$214*J$215+J$213,J$219*J$214,FALSE))+(J$211*_xlfn.NORM.DIST($B45,J$214*J$216+J$213,J$220*J$214,FALSE))+(J$210*_xlfn.NORM.DIST($B45,J$214*J$217+J$213,J$221*J$214,FALSE))+(J$212*_xlfn.NORM.DIST($B45,J$214*J$218+J$213,J$222*J$214,FALSE))</f>
        <v>94.973184485496844</v>
      </c>
      <c r="Z45" s="5">
        <f>BD45+(K$209*_xlfn.NORM.DIST($B45,K$214*K$215+K$213,K$219*K$214,FALSE))+(K$211*_xlfn.NORM.DIST($B45,K$214*K$216+K$213,K$220*K$214,FALSE))+(K$210*_xlfn.NORM.DIST($B45,K$214*K$217+K$213,K$221*K$214,FALSE))+(K$212*_xlfn.NORM.DIST($B45,K$214*K$218+K$213,K$222*K$214,FALSE))</f>
        <v>92.604631487012966</v>
      </c>
      <c r="AA45" s="5">
        <f>BE45+(L$209*_xlfn.NORM.DIST($B45,L$214*L$215+L$213,L$219*L$214,FALSE))+(L$211*_xlfn.NORM.DIST($B45,L$214*L$216+L$213,L$220*L$214,FALSE))+(L$210*_xlfn.NORM.DIST($B45,L$214*L$217+L$213,L$221*L$214,FALSE))+(L$212*_xlfn.NORM.DIST($B45,L$214*L$218+L$213,L$222*L$214,FALSE))</f>
        <v>88.943863114078951</v>
      </c>
      <c r="AB45" s="5">
        <f>BF45+(M$209*_xlfn.NORM.DIST($B45,M$214*M$215+M$213,M$219*M$214,FALSE))+(M$211*_xlfn.NORM.DIST($B45,M$214*M$216+M$213,M$220*M$214,FALSE))+(M$210*_xlfn.NORM.DIST($B45,M$214*M$217+M$213,M$221*M$214,FALSE))+(M$212*_xlfn.NORM.DIST($B45,M$214*M$218+M$213,M$222*M$214,FALSE))</f>
        <v>82.130880252074135</v>
      </c>
      <c r="AC45" s="5">
        <f>BG45+(N$209*_xlfn.NORM.DIST($B45,N$214*N$215+N$213,N$219*N$214,FALSE))+(N$211*_xlfn.NORM.DIST($B45,N$214*N$216+N$213,N$220*N$214,FALSE))+(N$210*_xlfn.NORM.DIST($B45,N$214*N$217+N$213,N$221*N$214,FALSE))+(N$212*_xlfn.NORM.DIST($B45,N$214*N$218+N$213,N$222*N$214,FALSE))</f>
        <v>72.784493723884665</v>
      </c>
      <c r="AD45" s="5">
        <f>BH45+(O$209*_xlfn.NORM.DIST($B45,O$214*O$215+O$213,O$219*O$214,FALSE))+(O$211*_xlfn.NORM.DIST($B45,O$214*O$216+O$213,O$220*O$214,FALSE))+(O$210*_xlfn.NORM.DIST($B45,O$214*O$217+O$213,O$221*O$214,FALSE))+(O$212*_xlfn.NORM.DIST($B45,O$214*O$218+O$213,O$222*O$214,FALSE))</f>
        <v>62.260606638521914</v>
      </c>
      <c r="AE45" s="5"/>
      <c r="AG45" s="5">
        <f t="shared" si="15"/>
        <v>10.533631581022405</v>
      </c>
      <c r="AH45" s="5">
        <f t="shared" si="15"/>
        <v>6.5792834457832612</v>
      </c>
      <c r="AI45" s="5">
        <f t="shared" si="15"/>
        <v>1.7362433422382963</v>
      </c>
      <c r="AJ45" s="5">
        <f t="shared" si="15"/>
        <v>3.701800113115965</v>
      </c>
      <c r="AK45" s="5">
        <f t="shared" si="15"/>
        <v>3.1428979776027148</v>
      </c>
      <c r="AL45" s="5">
        <f t="shared" si="15"/>
        <v>4.723533398164605</v>
      </c>
      <c r="AM45" s="5">
        <f t="shared" si="15"/>
        <v>4.0322536476164004</v>
      </c>
      <c r="AN45" s="5">
        <f t="shared" si="15"/>
        <v>5.9958155145031498</v>
      </c>
      <c r="AO45" s="5">
        <f t="shared" si="14"/>
        <v>4.8483685129870366</v>
      </c>
      <c r="AP45" s="5">
        <f t="shared" si="14"/>
        <v>4.6811368859210489</v>
      </c>
      <c r="AQ45" s="5">
        <f t="shared" si="14"/>
        <v>5.1191197479258648</v>
      </c>
      <c r="AR45" s="5">
        <f t="shared" si="14"/>
        <v>3.8715062761153405</v>
      </c>
      <c r="AS45" s="5">
        <f t="shared" si="14"/>
        <v>3.3643933614780863</v>
      </c>
      <c r="AV45" s="2">
        <f t="shared" si="1"/>
        <v>90.630382479341023</v>
      </c>
      <c r="AW45" s="2">
        <f t="shared" si="2"/>
        <v>93.016520617510494</v>
      </c>
      <c r="AX45" s="2">
        <f t="shared" si="3"/>
        <v>94.239370882210054</v>
      </c>
      <c r="AY45" s="2">
        <f t="shared" si="4"/>
        <v>93.773744108529556</v>
      </c>
      <c r="AZ45" s="2">
        <f t="shared" si="5"/>
        <v>92.482051706407447</v>
      </c>
      <c r="BA45" s="2">
        <f t="shared" si="6"/>
        <v>93.107750332346527</v>
      </c>
      <c r="BB45" s="2">
        <f t="shared" si="7"/>
        <v>94.676735353349741</v>
      </c>
      <c r="BC45" s="2">
        <f t="shared" si="8"/>
        <v>94.63573222872725</v>
      </c>
      <c r="BD45" s="2">
        <f t="shared" si="9"/>
        <v>91.923004375703528</v>
      </c>
      <c r="BE45" s="2">
        <f t="shared" si="10"/>
        <v>88.194915925051603</v>
      </c>
      <c r="BF45" s="2">
        <f t="shared" si="11"/>
        <v>81.184141942944109</v>
      </c>
      <c r="BG45" s="2">
        <f t="shared" si="12"/>
        <v>71.470315881239259</v>
      </c>
      <c r="BH45" s="2">
        <f t="shared" si="13"/>
        <v>61.762264531269892</v>
      </c>
      <c r="BK45" s="2" t="str">
        <f>IF(OR($B45&lt;C$229, AND($B45&gt;C$230, $B45&lt;C$231)), C45, "")</f>
        <v/>
      </c>
      <c r="BL45" s="2">
        <f>IF(OR($B45&lt;D$229, AND($B45&gt;D$230, $B45&lt;D$231)), D45, "")</f>
        <v>99.906000000000006</v>
      </c>
      <c r="BM45" s="2">
        <f>IF(OR($B45&lt;E$229, AND($B45&gt;E$230, $B45&lt;E$231)), E45, "")</f>
        <v>96.171999999999997</v>
      </c>
      <c r="BN45" s="2">
        <f>IF(OR($B45&lt;F$229, AND($B45&gt;F$230, $B45&lt;F$231)), F45, "")</f>
        <v>98.421999999999997</v>
      </c>
      <c r="BO45" s="2">
        <f>IF(OR($B45&lt;G$229, AND($B45&gt;G$230, $B45&lt;G$231)), G45, "")</f>
        <v>96.171999999999997</v>
      </c>
      <c r="BP45" s="2">
        <f>IF(OR($B45&lt;H$229, AND($B45&gt;H$230, $B45&lt;H$231)), H45, "")</f>
        <v>98.343999999999994</v>
      </c>
      <c r="BQ45" s="2">
        <f>IF(OR($B45&lt;I$229, AND($B45&gt;I$230, $B45&lt;I$231)), I45, "")</f>
        <v>99.266000000000005</v>
      </c>
      <c r="BR45" s="2">
        <f>IF(OR($B45&lt;J$229, AND($B45&gt;J$230, $B45&lt;J$231)), J45, "")</f>
        <v>100.96899999999999</v>
      </c>
      <c r="BS45" s="2">
        <f>IF(OR($B45&lt;K$229, AND($B45&gt;K$230, $B45&lt;K$231)), K45, "")</f>
        <v>97.453000000000003</v>
      </c>
      <c r="BT45" s="2">
        <f>IF(OR($B45&lt;L$229, AND($B45&gt;L$230, $B45&lt;L$231)), L45, "")</f>
        <v>93.625</v>
      </c>
      <c r="BU45" s="2">
        <f>IF(OR($B45&lt;M$229, AND($B45&gt;M$230, $B45&lt;M$231)), M45, "")</f>
        <v>87.25</v>
      </c>
      <c r="BV45" s="2" t="str">
        <f>IF(OR($B45&lt;N$229, AND($B45&gt;N$230, $B45&lt;N$231)), N45, "")</f>
        <v/>
      </c>
      <c r="BW45" s="2">
        <f>IF(OR($B45&lt;O$229, AND($B45&gt;O$230, $B45&lt;O$231)), O45, "")</f>
        <v>65.625</v>
      </c>
      <c r="BZ45" s="2" t="str">
        <f>IF(OR(AND($B45&gt;C$230, $B45&lt;C$231), $B45&gt;C$232), C45, "")</f>
        <v/>
      </c>
      <c r="CA45" s="2" t="str">
        <f>IF(OR(AND($B45&gt;D$230, $B45&lt;D$231), $B45&gt;D$232), D45, "")</f>
        <v/>
      </c>
      <c r="CB45" s="2" t="str">
        <f>IF(OR(AND($B45&gt;E$230, $B45&lt;E$231), $B45&gt;E$232), E45, "")</f>
        <v/>
      </c>
      <c r="CC45" s="2" t="str">
        <f>IF(OR(AND($B45&gt;F$230, $B45&lt;F$231), $B45&gt;F$232), F45, "")</f>
        <v/>
      </c>
      <c r="CD45" s="2" t="str">
        <f>IF(OR(AND($B45&gt;G$230, $B45&lt;G$231), $B45&gt;G$232), G45, "")</f>
        <v/>
      </c>
      <c r="CE45" s="2" t="str">
        <f>IF(OR(AND($B45&gt;H$230, $B45&lt;H$231), $B45&gt;H$232), H45, "")</f>
        <v/>
      </c>
      <c r="CF45" s="2" t="str">
        <f>IF(OR(AND($B45&gt;I$230, $B45&lt;I$231), $B45&gt;I$232), I45, "")</f>
        <v/>
      </c>
      <c r="CG45" s="2" t="str">
        <f>IF(OR(AND($B45&gt;J$230, $B45&lt;J$231), $B45&gt;J$232), J45, "")</f>
        <v/>
      </c>
      <c r="CH45" s="2" t="str">
        <f>IF(OR(AND($B45&gt;K$230, $B45&lt;K$231), $B45&gt;K$232), K45, "")</f>
        <v/>
      </c>
      <c r="CI45" s="2" t="str">
        <f>IF(OR(AND($B45&gt;L$230, $B45&lt;L$231), $B45&gt;L$232), L45, "")</f>
        <v/>
      </c>
      <c r="CJ45" s="2" t="str">
        <f>IF(OR(AND($B45&gt;M$230, $B45&lt;M$231), $B45&gt;M$232), M45, "")</f>
        <v/>
      </c>
      <c r="CK45" s="2" t="str">
        <f>IF(OR(AND($B45&gt;N$230, $B45&lt;N$231), $B45&gt;N$232), N45, "")</f>
        <v/>
      </c>
      <c r="CL45" s="2" t="str">
        <f>IF(OR(AND($B45&gt;O$230, $B45&lt;O$231), $B45&gt;O$232), O45, "")</f>
        <v/>
      </c>
      <c r="CO45" s="2">
        <f>BK$207*$B45+BK$209</f>
        <v>90.613539397056925</v>
      </c>
      <c r="CP45" s="2">
        <f>BL$207*$B45+BL$209</f>
        <v>93.006170942728588</v>
      </c>
      <c r="CQ45" s="2">
        <f>BM$207*$B45+BM$209</f>
        <v>94.23177707400022</v>
      </c>
      <c r="CR45" s="2">
        <f>BN$207*$B45+BN$209</f>
        <v>93.762853437429769</v>
      </c>
      <c r="CS45" s="2">
        <f>BO$207*$B45+BO$209</f>
        <v>92.475125831340506</v>
      </c>
      <c r="CT45" s="2">
        <f>BP$207*$B45+BP$209</f>
        <v>93.099831588081159</v>
      </c>
      <c r="CU45" s="2">
        <f>BQ$207*$B45+BQ$209</f>
        <v>94.66052418764005</v>
      </c>
      <c r="CV45" s="2">
        <f>BR$207*$B45+BR$209</f>
        <v>94.617984634329616</v>
      </c>
      <c r="CW45" s="2">
        <f>BS$207*$B45+BS$209</f>
        <v>91.902627113752573</v>
      </c>
      <c r="CX45" s="2">
        <f>BT$207*$B45+BT$209</f>
        <v>88.180519466487851</v>
      </c>
      <c r="CY45" s="2">
        <f>BU$207*$B45+BU$209</f>
        <v>81.167226320941054</v>
      </c>
      <c r="CZ45" s="2">
        <f>BV$207*$B45+BV$209</f>
        <v>71.456387102709144</v>
      </c>
      <c r="DA45" s="2">
        <f>BW$207*$B45+BW$209</f>
        <v>61.753448554862338</v>
      </c>
      <c r="DD45" s="2">
        <f>BZ$207*$B45+BZ$209</f>
        <v>95.269331823263755</v>
      </c>
      <c r="DE45" s="2">
        <f>CA$207*$B45+CA$209</f>
        <v>96.346927495792173</v>
      </c>
      <c r="DF45" s="2">
        <f>CB$207*$B45+CB$209</f>
        <v>96.490922800522654</v>
      </c>
      <c r="DG45" s="2">
        <f>CC$207*$B45+CC$209</f>
        <v>96.557944426107682</v>
      </c>
      <c r="DH45" s="2">
        <f>CD$207*$B45+CD$209</f>
        <v>94.431601079543213</v>
      </c>
      <c r="DI45" s="2">
        <f>CE$207*$B45+CE$209</f>
        <v>95.270685558481887</v>
      </c>
      <c r="DJ45" s="2">
        <f>CF$207*$B45+CF$209</f>
        <v>99.218741010346776</v>
      </c>
      <c r="DK45" s="2">
        <f>CG$207*$B45+CG$209</f>
        <v>100.06119771171319</v>
      </c>
      <c r="DL45" s="2">
        <f>CH$207*$B45+CH$209</f>
        <v>97.790516280323558</v>
      </c>
      <c r="DM45" s="2">
        <f>CI$207*$B45+CI$209</f>
        <v>92.481440712383687</v>
      </c>
      <c r="DN45" s="2">
        <f>CJ$207*$B45+CJ$209</f>
        <v>86.357679815377338</v>
      </c>
      <c r="DO45" s="2">
        <f>CK$207*$B45+CK$209</f>
        <v>76.15686754390353</v>
      </c>
      <c r="DP45" s="2">
        <f>CL$207*$B45+CL$209</f>
        <v>65.404981834892396</v>
      </c>
      <c r="DS45" s="2">
        <f>POWER(10,($B45-C$227)/C$228)/(1+POWER(10,($B45-C$227)/C$228))</f>
        <v>3.617661773167585E-3</v>
      </c>
      <c r="DT45" s="2">
        <f>POWER(10,($B45-D$227)/D$228)/(1+POWER(10,($B45-D$227)/D$228))</f>
        <v>3.0980032868374763E-3</v>
      </c>
      <c r="DU45" s="2">
        <f>POWER(10,($B45-E$227)/E$228)/(1+POWER(10,($B45-E$227)/E$228))</f>
        <v>3.3613627136534758E-3</v>
      </c>
      <c r="DV45" s="2">
        <f>POWER(10,($B45-F$227)/F$228)/(1+POWER(10,($B45-F$227)/F$228))</f>
        <v>3.8963565565120254E-3</v>
      </c>
      <c r="DW45" s="2">
        <f>POWER(10,($B45-G$227)/G$228)/(1+POWER(10,($B45-G$227)/G$228))</f>
        <v>3.5399758178890389E-3</v>
      </c>
      <c r="DX45" s="2">
        <f>POWER(10,($B45-H$227)/H$228)/(1+POWER(10,($B45-H$227)/H$228))</f>
        <v>3.647755387204511E-3</v>
      </c>
      <c r="DY45" s="2">
        <f>POWER(10,($B45-I$227)/I$228)/(1+POWER(10,($B45-I$227)/I$228))</f>
        <v>3.5564709491069705E-3</v>
      </c>
      <c r="DZ45" s="2">
        <f>POWER(10,($B45-J$227)/J$228)/(1+POWER(10,($B45-J$227)/J$228))</f>
        <v>3.260499661748868E-3</v>
      </c>
      <c r="EA45" s="2">
        <f>POWER(10,($B45-K$227)/K$228)/(1+POWER(10,($B45-K$227)/K$228))</f>
        <v>3.4608772982103815E-3</v>
      </c>
      <c r="EB45" s="2">
        <f>POWER(10,($B45-L$227)/L$228)/(1+POWER(10,($B45-L$227)/L$228))</f>
        <v>3.3472964838602709E-3</v>
      </c>
      <c r="EC45" s="2">
        <f>POWER(10,($B45-M$227)/M$228)/(1+POWER(10,($B45-M$227)/M$228))</f>
        <v>3.2589872968111179E-3</v>
      </c>
      <c r="ED45" s="2">
        <f>POWER(10,($B45-N$227)/N$228)/(1+POWER(10,($B45-N$227)/N$228))</f>
        <v>2.9632669903358229E-3</v>
      </c>
      <c r="EE45" s="2">
        <f>POWER(10,($B45-O$227)/O$228)/(1+POWER(10,($B45-O$227)/O$228))</f>
        <v>2.4143218016858515E-3</v>
      </c>
    </row>
    <row r="46" spans="2:135" x14ac:dyDescent="0.25">
      <c r="B46" s="2">
        <v>40</v>
      </c>
      <c r="C46">
        <v>109.59099999999999</v>
      </c>
      <c r="D46">
        <v>100</v>
      </c>
      <c r="E46">
        <v>97.641000000000005</v>
      </c>
      <c r="F46">
        <v>99.375</v>
      </c>
      <c r="G46">
        <v>96.968999999999994</v>
      </c>
      <c r="H46">
        <v>99.343999999999994</v>
      </c>
      <c r="I46">
        <v>100.39100000000001</v>
      </c>
      <c r="J46">
        <v>101.25</v>
      </c>
      <c r="K46">
        <v>99.188000000000002</v>
      </c>
      <c r="L46">
        <v>96.328000000000003</v>
      </c>
      <c r="M46">
        <v>90.171999999999997</v>
      </c>
      <c r="N46">
        <v>77.688000000000002</v>
      </c>
      <c r="O46">
        <v>66.890600000000006</v>
      </c>
      <c r="R46" s="5">
        <f>AV46+(C$209*_xlfn.NORM.DIST($B46,C$214*C$215+C$213,C$219*C$214,FALSE))+(C$211*_xlfn.NORM.DIST($B46,C$214*C$216+C$213,C$220*C$214,FALSE))+(C$210*_xlfn.NORM.DIST($B46,C$214*C$217+C$213,C$221*C$214,FALSE))+(C$212*_xlfn.NORM.DIST($B46,C$214*C$218+C$213,C$222*C$214,FALSE))</f>
        <v>97.144265851353708</v>
      </c>
      <c r="S46" s="5">
        <f>AW46+(D$209*_xlfn.NORM.DIST($B46,D$214*D$215+D$213,D$219*D$214,FALSE))+(D$211*_xlfn.NORM.DIST($B46,D$214*D$216+D$213,D$220*D$214,FALSE))+(D$210*_xlfn.NORM.DIST($B46,D$214*D$217+D$213,D$221*D$214,FALSE))+(D$212*_xlfn.NORM.DIST($B46,D$214*D$218+D$213,D$222*D$214,FALSE))</f>
        <v>93.637515942462997</v>
      </c>
      <c r="T46" s="5">
        <f>AX46+(E$209*_xlfn.NORM.DIST($B46,E$214*E$215+E$213,E$219*E$214,FALSE))+(E$211*_xlfn.NORM.DIST($B46,E$214*E$216+E$213,E$220*E$214,FALSE))+(E$210*_xlfn.NORM.DIST($B46,E$214*E$217+E$213,E$221*E$214,FALSE))+(E$212*_xlfn.NORM.DIST($B46,E$214*E$218+E$213,E$222*E$214,FALSE))</f>
        <v>94.637870814868762</v>
      </c>
      <c r="U46" s="5">
        <f>AY46+(F$209*_xlfn.NORM.DIST($B46,F$214*F$215+F$213,F$219*F$214,FALSE))+(F$211*_xlfn.NORM.DIST($B46,F$214*F$216+F$213,F$220*F$214,FALSE))+(F$210*_xlfn.NORM.DIST($B46,F$214*F$217+F$213,F$221*F$214,FALSE))+(F$212*_xlfn.NORM.DIST($B46,F$214*F$218+F$213,F$222*F$214,FALSE))</f>
        <v>95.532983286105477</v>
      </c>
      <c r="V46" s="5">
        <f>AZ46+(G$209*_xlfn.NORM.DIST($B46,G$214*G$215+G$213,G$219*G$214,FALSE))+(G$211*_xlfn.NORM.DIST($B46,G$214*G$216+G$213,G$220*G$214,FALSE))+(G$210*_xlfn.NORM.DIST($B46,G$214*G$217+G$213,G$221*G$214,FALSE))+(G$212*_xlfn.NORM.DIST($B46,G$214*G$218+G$213,G$222*G$214,FALSE))</f>
        <v>93.540786764236358</v>
      </c>
      <c r="W46" s="5">
        <f>BA46+(H$209*_xlfn.NORM.DIST($B46,H$214*H$215+H$213,H$219*H$214,FALSE))+(H$211*_xlfn.NORM.DIST($B46,H$214*H$216+H$213,H$220*H$214,FALSE))+(H$210*_xlfn.NORM.DIST($B46,H$214*H$217+H$213,H$221*H$214,FALSE))+(H$212*_xlfn.NORM.DIST($B46,H$214*H$218+H$213,H$222*H$214,FALSE))</f>
        <v>94.127123740809694</v>
      </c>
      <c r="X46" s="5">
        <f>BB46+(I$209*_xlfn.NORM.DIST($B46,I$214*I$215+I$213,I$219*I$214,FALSE))+(I$211*_xlfn.NORM.DIST($B46,I$214*I$216+I$213,I$220*I$214,FALSE))+(I$210*_xlfn.NORM.DIST($B46,I$214*I$217+I$213,I$221*I$214,FALSE))+(I$212*_xlfn.NORM.DIST($B46,I$214*I$218+I$213,I$222*I$214,FALSE))</f>
        <v>95.792925025667785</v>
      </c>
      <c r="Y46" s="5">
        <f>BC46+(J$209*_xlfn.NORM.DIST($B46,J$214*J$215+J$213,J$219*J$214,FALSE))+(J$211*_xlfn.NORM.DIST($B46,J$214*J$216+J$213,J$220*J$214,FALSE))+(J$210*_xlfn.NORM.DIST($B46,J$214*J$217+J$213,J$221*J$214,FALSE))+(J$212*_xlfn.NORM.DIST($B46,J$214*J$218+J$213,J$222*J$214,FALSE))</f>
        <v>95.35364648888698</v>
      </c>
      <c r="Z46" s="5">
        <f>BD46+(K$209*_xlfn.NORM.DIST($B46,K$214*K$215+K$213,K$219*K$214,FALSE))+(K$211*_xlfn.NORM.DIST($B46,K$214*K$216+K$213,K$220*K$214,FALSE))+(K$210*_xlfn.NORM.DIST($B46,K$214*K$217+K$213,K$221*K$214,FALSE))+(K$212*_xlfn.NORM.DIST($B46,K$214*K$218+K$213,K$222*K$214,FALSE))</f>
        <v>93.259124831613036</v>
      </c>
      <c r="AA46" s="5">
        <f>BE46+(L$209*_xlfn.NORM.DIST($B46,L$214*L$215+L$213,L$219*L$214,FALSE))+(L$211*_xlfn.NORM.DIST($B46,L$214*L$216+L$213,L$220*L$214,FALSE))+(L$210*_xlfn.NORM.DIST($B46,L$214*L$217+L$213,L$221*L$214,FALSE))+(L$212*_xlfn.NORM.DIST($B46,L$214*L$218+L$213,L$222*L$214,FALSE))</f>
        <v>89.620578646482329</v>
      </c>
      <c r="AB46" s="5">
        <f>BF46+(M$209*_xlfn.NORM.DIST($B46,M$214*M$215+M$213,M$219*M$214,FALSE))+(M$211*_xlfn.NORM.DIST($B46,M$214*M$216+M$213,M$220*M$214,FALSE))+(M$210*_xlfn.NORM.DIST($B46,M$214*M$217+M$213,M$221*M$214,FALSE))+(M$212*_xlfn.NORM.DIST($B46,M$214*M$218+M$213,M$222*M$214,FALSE))</f>
        <v>82.949880242367144</v>
      </c>
      <c r="AC46" s="5">
        <f>BG46+(N$209*_xlfn.NORM.DIST($B46,N$214*N$215+N$213,N$219*N$214,FALSE))+(N$211*_xlfn.NORM.DIST($B46,N$214*N$216+N$213,N$220*N$214,FALSE))+(N$210*_xlfn.NORM.DIST($B46,N$214*N$217+N$213,N$221*N$214,FALSE))+(N$212*_xlfn.NORM.DIST($B46,N$214*N$218+N$213,N$222*N$214,FALSE))</f>
        <v>73.786800176011525</v>
      </c>
      <c r="AD46" s="5">
        <f>BH46+(O$209*_xlfn.NORM.DIST($B46,O$214*O$215+O$213,O$219*O$214,FALSE))+(O$211*_xlfn.NORM.DIST($B46,O$214*O$216+O$213,O$220*O$214,FALSE))+(O$210*_xlfn.NORM.DIST($B46,O$214*O$217+O$213,O$221*O$214,FALSE))+(O$212*_xlfn.NORM.DIST($B46,O$214*O$218+O$213,O$222*O$214,FALSE))</f>
        <v>62.696557883860073</v>
      </c>
      <c r="AE46" s="5"/>
      <c r="AG46" s="5">
        <f t="shared" si="15"/>
        <v>12.446734148646286</v>
      </c>
      <c r="AH46" s="5">
        <f t="shared" si="15"/>
        <v>6.362484057537003</v>
      </c>
      <c r="AI46" s="5">
        <f t="shared" si="15"/>
        <v>3.0031291851312432</v>
      </c>
      <c r="AJ46" s="5">
        <f t="shared" si="15"/>
        <v>3.8420167138945231</v>
      </c>
      <c r="AK46" s="5">
        <f t="shared" si="15"/>
        <v>3.4282132357636357</v>
      </c>
      <c r="AL46" s="5">
        <f t="shared" si="15"/>
        <v>5.2168762591903004</v>
      </c>
      <c r="AM46" s="5">
        <f t="shared" si="15"/>
        <v>4.5980749743322207</v>
      </c>
      <c r="AN46" s="5">
        <f t="shared" si="15"/>
        <v>5.8963535111130199</v>
      </c>
      <c r="AO46" s="5">
        <f t="shared" si="14"/>
        <v>5.9288751683869663</v>
      </c>
      <c r="AP46" s="5">
        <f t="shared" si="14"/>
        <v>6.7074213535176739</v>
      </c>
      <c r="AQ46" s="5">
        <f t="shared" si="14"/>
        <v>7.2221197576328535</v>
      </c>
      <c r="AR46" s="5">
        <f t="shared" si="14"/>
        <v>3.9011998239884775</v>
      </c>
      <c r="AS46" s="5">
        <f t="shared" si="14"/>
        <v>4.1940421161399328</v>
      </c>
      <c r="AV46" s="2">
        <f t="shared" si="1"/>
        <v>90.645570901374839</v>
      </c>
      <c r="AW46" s="2">
        <f t="shared" si="2"/>
        <v>93.024101150950642</v>
      </c>
      <c r="AX46" s="2">
        <f t="shared" si="3"/>
        <v>94.23597668666082</v>
      </c>
      <c r="AY46" s="2">
        <f t="shared" si="4"/>
        <v>93.780336590648062</v>
      </c>
      <c r="AZ46" s="2">
        <f t="shared" si="5"/>
        <v>92.49625632967016</v>
      </c>
      <c r="BA46" s="2">
        <f t="shared" si="6"/>
        <v>93.141147205726952</v>
      </c>
      <c r="BB46" s="2">
        <f t="shared" si="7"/>
        <v>94.726614797695319</v>
      </c>
      <c r="BC46" s="2">
        <f t="shared" si="8"/>
        <v>94.688656694698565</v>
      </c>
      <c r="BD46" s="2">
        <f t="shared" si="9"/>
        <v>91.975395078440073</v>
      </c>
      <c r="BE46" s="2">
        <f t="shared" si="10"/>
        <v>88.227836177163141</v>
      </c>
      <c r="BF46" s="2">
        <f t="shared" si="11"/>
        <v>81.228856295335248</v>
      </c>
      <c r="BG46" s="2">
        <f t="shared" si="12"/>
        <v>71.516521022951792</v>
      </c>
      <c r="BH46" s="2">
        <f t="shared" si="13"/>
        <v>61.796405192665887</v>
      </c>
      <c r="BK46" s="2" t="str">
        <f>IF(OR($B46&lt;C$229, AND($B46&gt;C$230, $B46&lt;C$231)), C46, "")</f>
        <v/>
      </c>
      <c r="BL46" s="2">
        <f>IF(OR($B46&lt;D$229, AND($B46&gt;D$230, $B46&lt;D$231)), D46, "")</f>
        <v>100</v>
      </c>
      <c r="BM46" s="2">
        <f>IF(OR($B46&lt;E$229, AND($B46&gt;E$230, $B46&lt;E$231)), E46, "")</f>
        <v>97.641000000000005</v>
      </c>
      <c r="BN46" s="2" t="str">
        <f>IF(OR($B46&lt;F$229, AND($B46&gt;F$230, $B46&lt;F$231)), F46, "")</f>
        <v/>
      </c>
      <c r="BO46" s="2">
        <f>IF(OR($B46&lt;G$229, AND($B46&gt;G$230, $B46&lt;G$231)), G46, "")</f>
        <v>96.968999999999994</v>
      </c>
      <c r="BP46" s="2">
        <f>IF(OR($B46&lt;H$229, AND($B46&gt;H$230, $B46&lt;H$231)), H46, "")</f>
        <v>99.343999999999994</v>
      </c>
      <c r="BQ46" s="2">
        <f>IF(OR($B46&lt;I$229, AND($B46&gt;I$230, $B46&lt;I$231)), I46, "")</f>
        <v>100.39100000000001</v>
      </c>
      <c r="BR46" s="2">
        <f>IF(OR($B46&lt;J$229, AND($B46&gt;J$230, $B46&lt;J$231)), J46, "")</f>
        <v>101.25</v>
      </c>
      <c r="BS46" s="2">
        <f>IF(OR($B46&lt;K$229, AND($B46&gt;K$230, $B46&lt;K$231)), K46, "")</f>
        <v>99.188000000000002</v>
      </c>
      <c r="BT46" s="2">
        <f>IF(OR($B46&lt;L$229, AND($B46&gt;L$230, $B46&lt;L$231)), L46, "")</f>
        <v>96.328000000000003</v>
      </c>
      <c r="BU46" s="2" t="str">
        <f>IF(OR($B46&lt;M$229, AND($B46&gt;M$230, $B46&lt;M$231)), M46, "")</f>
        <v/>
      </c>
      <c r="BV46" s="2" t="str">
        <f>IF(OR($B46&lt;N$229, AND($B46&gt;N$230, $B46&lt;N$231)), N46, "")</f>
        <v/>
      </c>
      <c r="BW46" s="2">
        <f>IF(OR($B46&lt;O$229, AND($B46&gt;O$230, $B46&lt;O$231)), O46, "")</f>
        <v>66.890600000000006</v>
      </c>
      <c r="BZ46" s="2" t="str">
        <f>IF(OR(AND($B46&gt;C$230, $B46&lt;C$231), $B46&gt;C$232), C46, "")</f>
        <v/>
      </c>
      <c r="CA46" s="2" t="str">
        <f>IF(OR(AND($B46&gt;D$230, $B46&lt;D$231), $B46&gt;D$232), D46, "")</f>
        <v/>
      </c>
      <c r="CB46" s="2" t="str">
        <f>IF(OR(AND($B46&gt;E$230, $B46&lt;E$231), $B46&gt;E$232), E46, "")</f>
        <v/>
      </c>
      <c r="CC46" s="2" t="str">
        <f>IF(OR(AND($B46&gt;F$230, $B46&lt;F$231), $B46&gt;F$232), F46, "")</f>
        <v/>
      </c>
      <c r="CD46" s="2" t="str">
        <f>IF(OR(AND($B46&gt;G$230, $B46&lt;G$231), $B46&gt;G$232), G46, "")</f>
        <v/>
      </c>
      <c r="CE46" s="2" t="str">
        <f>IF(OR(AND($B46&gt;H$230, $B46&lt;H$231), $B46&gt;H$232), H46, "")</f>
        <v/>
      </c>
      <c r="CF46" s="2" t="str">
        <f>IF(OR(AND($B46&gt;I$230, $B46&lt;I$231), $B46&gt;I$232), I46, "")</f>
        <v/>
      </c>
      <c r="CG46" s="2" t="str">
        <f>IF(OR(AND($B46&gt;J$230, $B46&lt;J$231), $B46&gt;J$232), J46, "")</f>
        <v/>
      </c>
      <c r="CH46" s="2" t="str">
        <f>IF(OR(AND($B46&gt;K$230, $B46&lt;K$231), $B46&gt;K$232), K46, "")</f>
        <v/>
      </c>
      <c r="CI46" s="2" t="str">
        <f>IF(OR(AND($B46&gt;L$230, $B46&lt;L$231), $B46&gt;L$232), L46, "")</f>
        <v/>
      </c>
      <c r="CJ46" s="2" t="str">
        <f>IF(OR(AND($B46&gt;M$230, $B46&lt;M$231), $B46&gt;M$232), M46, "")</f>
        <v/>
      </c>
      <c r="CK46" s="2" t="str">
        <f>IF(OR(AND($B46&gt;N$230, $B46&lt;N$231), $B46&gt;N$232), N46, "")</f>
        <v/>
      </c>
      <c r="CL46" s="2" t="str">
        <f>IF(OR(AND($B46&gt;O$230, $B46&lt;O$231), $B46&gt;O$232), O46, "")</f>
        <v/>
      </c>
      <c r="CO46" s="2">
        <f>BK$207*$B46+BK$209</f>
        <v>90.627475076588283</v>
      </c>
      <c r="CP46" s="2">
        <f>BL$207*$B46+BL$209</f>
        <v>93.012992610949567</v>
      </c>
      <c r="CQ46" s="2">
        <f>BM$207*$B46+BM$209</f>
        <v>94.22782785183567</v>
      </c>
      <c r="CR46" s="2">
        <f>BN$207*$B46+BN$209</f>
        <v>93.768654017823678</v>
      </c>
      <c r="CS46" s="2">
        <f>BO$207*$B46+BO$209</f>
        <v>92.488836190389549</v>
      </c>
      <c r="CT46" s="2">
        <f>BP$207*$B46+BP$209</f>
        <v>93.132669785405895</v>
      </c>
      <c r="CU46" s="2">
        <f>BQ$207*$B46+BQ$209</f>
        <v>94.70919067931078</v>
      </c>
      <c r="CV46" s="2">
        <f>BR$207*$B46+BR$209</f>
        <v>94.669585183918116</v>
      </c>
      <c r="CW46" s="2">
        <f>BS$207*$B46+BS$209</f>
        <v>91.953493904081967</v>
      </c>
      <c r="CX46" s="2">
        <f>BT$207*$B46+BT$209</f>
        <v>88.212378675007386</v>
      </c>
      <c r="CY46" s="2">
        <f>BU$207*$B46+BU$209</f>
        <v>81.210669544490514</v>
      </c>
      <c r="CZ46" s="2">
        <f>BV$207*$B46+BV$209</f>
        <v>71.501527834821871</v>
      </c>
      <c r="DA46" s="2">
        <f>BW$207*$B46+BW$209</f>
        <v>61.786911432915971</v>
      </c>
      <c r="DD46" s="2">
        <f>BZ$207*$B46+BZ$209</f>
        <v>95.191016269893609</v>
      </c>
      <c r="DE46" s="2">
        <f>CA$207*$B46+CA$209</f>
        <v>96.284176027134777</v>
      </c>
      <c r="DF46" s="2">
        <f>CB$207*$B46+CB$209</f>
        <v>96.439501048018286</v>
      </c>
      <c r="DG46" s="2">
        <f>CC$207*$B46+CC$209</f>
        <v>96.504193774696972</v>
      </c>
      <c r="DH46" s="2">
        <f>CD$207*$B46+CD$209</f>
        <v>94.401153964007932</v>
      </c>
      <c r="DI46" s="2">
        <f>CE$207*$B46+CE$209</f>
        <v>95.25293809819523</v>
      </c>
      <c r="DJ46" s="2">
        <f>CF$207*$B46+CF$209</f>
        <v>99.178912942009646</v>
      </c>
      <c r="DK46" s="2">
        <f>CG$207*$B46+CG$209</f>
        <v>100.00585194031657</v>
      </c>
      <c r="DL46" s="2">
        <f>CH$207*$B46+CH$209</f>
        <v>97.726821308189784</v>
      </c>
      <c r="DM46" s="2">
        <f>CI$207*$B46+CI$209</f>
        <v>92.425319541382237</v>
      </c>
      <c r="DN46" s="2">
        <f>CJ$207*$B46+CJ$209</f>
        <v>86.301738500533531</v>
      </c>
      <c r="DO46" s="2">
        <f>CK$207*$B46+CK$209</f>
        <v>76.117331739809586</v>
      </c>
      <c r="DP46" s="2">
        <f>CL$207*$B46+CL$209</f>
        <v>65.374017588726872</v>
      </c>
      <c r="DS46" s="2">
        <f>POWER(10,($B46-C$227)/C$228)/(1+POWER(10,($B46-C$227)/C$228))</f>
        <v>3.9653032634156381E-3</v>
      </c>
      <c r="DT46" s="2">
        <f>POWER(10,($B46-D$227)/D$228)/(1+POWER(10,($B46-D$227)/D$228))</f>
        <v>3.3958780623884097E-3</v>
      </c>
      <c r="DU46" s="2">
        <f>POWER(10,($B46-E$227)/E$228)/(1+POWER(10,($B46-E$227)/E$228))</f>
        <v>3.6844660590975484E-3</v>
      </c>
      <c r="DV46" s="2">
        <f>POWER(10,($B46-F$227)/F$228)/(1+POWER(10,($B46-F$227)/F$228))</f>
        <v>4.2706646083392778E-3</v>
      </c>
      <c r="DW46" s="2">
        <f>POWER(10,($B46-G$227)/G$228)/(1+POWER(10,($B46-G$227)/G$228))</f>
        <v>3.880181099071173E-3</v>
      </c>
      <c r="DX46" s="2">
        <f>POWER(10,($B46-H$227)/H$228)/(1+POWER(10,($B46-H$227)/H$228))</f>
        <v>3.9982771378195923E-3</v>
      </c>
      <c r="DY46" s="2">
        <f>POWER(10,($B46-I$227)/I$228)/(1+POWER(10,($B46-I$227)/I$228))</f>
        <v>3.8982552741490656E-3</v>
      </c>
      <c r="DZ46" s="2">
        <f>POWER(10,($B46-J$227)/J$228)/(1+POWER(10,($B46-J$227)/J$228))</f>
        <v>3.5739425428060749E-3</v>
      </c>
      <c r="EA46" s="2">
        <f>POWER(10,($B46-K$227)/K$228)/(1+POWER(10,($B46-K$227)/K$228))</f>
        <v>3.7935098471160132E-3</v>
      </c>
      <c r="EB46" s="2">
        <f>POWER(10,($B46-L$227)/L$228)/(1+POWER(10,($B46-L$227)/L$228))</f>
        <v>3.6690527225593226E-3</v>
      </c>
      <c r="EC46" s="2">
        <f>POWER(10,($B46-M$227)/M$228)/(1+POWER(10,($B46-M$227)/M$228))</f>
        <v>3.5722853101711359E-3</v>
      </c>
      <c r="ED46" s="2">
        <f>POWER(10,($B46-N$227)/N$228)/(1+POWER(10,($B46-N$227)/N$228))</f>
        <v>3.2482290059394855E-3</v>
      </c>
      <c r="EE46" s="2">
        <f>POWER(10,($B46-O$227)/O$228)/(1+POWER(10,($B46-O$227)/O$228))</f>
        <v>2.6466347349481875E-3</v>
      </c>
    </row>
    <row r="47" spans="2:135" x14ac:dyDescent="0.25">
      <c r="B47" s="2">
        <v>41</v>
      </c>
      <c r="C47">
        <v>114.07599999999999</v>
      </c>
      <c r="D47">
        <v>103.14100000000001</v>
      </c>
      <c r="E47">
        <v>98.811999999999998</v>
      </c>
      <c r="F47">
        <v>101.01600000000001</v>
      </c>
      <c r="G47">
        <v>101.062</v>
      </c>
      <c r="H47">
        <v>101.26600000000001</v>
      </c>
      <c r="I47">
        <v>102.60899999999999</v>
      </c>
      <c r="J47">
        <v>103.26600000000001</v>
      </c>
      <c r="K47">
        <v>101.35899999999999</v>
      </c>
      <c r="L47">
        <v>98.875</v>
      </c>
      <c r="M47">
        <v>90.858999999999995</v>
      </c>
      <c r="N47">
        <v>79.671999999999997</v>
      </c>
      <c r="O47">
        <v>66.671899999999994</v>
      </c>
      <c r="R47" s="5">
        <f>AV47+(C$209*_xlfn.NORM.DIST($B47,C$214*C$215+C$213,C$219*C$214,FALSE))+(C$211*_xlfn.NORM.DIST($B47,C$214*C$216+C$213,C$220*C$214,FALSE))+(C$210*_xlfn.NORM.DIST($B47,C$214*C$217+C$213,C$221*C$214,FALSE))+(C$212*_xlfn.NORM.DIST($B47,C$214*C$218+C$213,C$222*C$214,FALSE))</f>
        <v>100.97039009185217</v>
      </c>
      <c r="S47" s="5">
        <f>AW47+(D$209*_xlfn.NORM.DIST($B47,D$214*D$215+D$213,D$219*D$214,FALSE))+(D$211*_xlfn.NORM.DIST($B47,D$214*D$216+D$213,D$220*D$214,FALSE))+(D$210*_xlfn.NORM.DIST($B47,D$214*D$217+D$213,D$221*D$214,FALSE))+(D$212*_xlfn.NORM.DIST($B47,D$214*D$218+D$213,D$222*D$214,FALSE))</f>
        <v>94.196817225929692</v>
      </c>
      <c r="T47" s="5">
        <f>AX47+(E$209*_xlfn.NORM.DIST($B47,E$214*E$215+E$213,E$219*E$214,FALSE))+(E$211*_xlfn.NORM.DIST($B47,E$214*E$216+E$213,E$220*E$214,FALSE))+(E$210*_xlfn.NORM.DIST($B47,E$214*E$217+E$213,E$221*E$214,FALSE))+(E$212*_xlfn.NORM.DIST($B47,E$214*E$218+E$213,E$222*E$214,FALSE))</f>
        <v>95.021664253003166</v>
      </c>
      <c r="U47" s="5">
        <f>AY47+(F$209*_xlfn.NORM.DIST($B47,F$214*F$215+F$213,F$219*F$214,FALSE))+(F$211*_xlfn.NORM.DIST($B47,F$214*F$216+F$213,F$220*F$214,FALSE))+(F$210*_xlfn.NORM.DIST($B47,F$214*F$217+F$213,F$221*F$214,FALSE))+(F$212*_xlfn.NORM.DIST($B47,F$214*F$218+F$213,F$222*F$214,FALSE))</f>
        <v>96.902415723902791</v>
      </c>
      <c r="V47" s="5">
        <f>AZ47+(G$209*_xlfn.NORM.DIST($B47,G$214*G$215+G$213,G$219*G$214,FALSE))+(G$211*_xlfn.NORM.DIST($B47,G$214*G$216+G$213,G$220*G$214,FALSE))+(G$210*_xlfn.NORM.DIST($B47,G$214*G$217+G$213,G$221*G$214,FALSE))+(G$212*_xlfn.NORM.DIST($B47,G$214*G$218+G$213,G$222*G$214,FALSE))</f>
        <v>94.425330064821168</v>
      </c>
      <c r="W47" s="5">
        <f>BA47+(H$209*_xlfn.NORM.DIST($B47,H$214*H$215+H$213,H$219*H$214,FALSE))+(H$211*_xlfn.NORM.DIST($B47,H$214*H$216+H$213,H$220*H$214,FALSE))+(H$210*_xlfn.NORM.DIST($B47,H$214*H$217+H$213,H$221*H$214,FALSE))+(H$212*_xlfn.NORM.DIST($B47,H$214*H$218+H$213,H$222*H$214,FALSE))</f>
        <v>94.994389265806547</v>
      </c>
      <c r="X47" s="5">
        <f>BB47+(I$209*_xlfn.NORM.DIST($B47,I$214*I$215+I$213,I$219*I$214,FALSE))+(I$211*_xlfn.NORM.DIST($B47,I$214*I$216+I$213,I$220*I$214,FALSE))+(I$210*_xlfn.NORM.DIST($B47,I$214*I$217+I$213,I$221*I$214,FALSE))+(I$212*_xlfn.NORM.DIST($B47,I$214*I$218+I$213,I$222*I$214,FALSE))</f>
        <v>96.736266492101919</v>
      </c>
      <c r="Y47" s="5">
        <f>BC47+(J$209*_xlfn.NORM.DIST($B47,J$214*J$215+J$213,J$219*J$214,FALSE))+(J$211*_xlfn.NORM.DIST($B47,J$214*J$216+J$213,J$220*J$214,FALSE))+(J$210*_xlfn.NORM.DIST($B47,J$214*J$217+J$213,J$221*J$214,FALSE))+(J$212*_xlfn.NORM.DIST($B47,J$214*J$218+J$213,J$222*J$214,FALSE))</f>
        <v>95.99992831330195</v>
      </c>
      <c r="Z47" s="5">
        <f>BD47+(K$209*_xlfn.NORM.DIST($B47,K$214*K$215+K$213,K$219*K$214,FALSE))+(K$211*_xlfn.NORM.DIST($B47,K$214*K$216+K$213,K$220*K$214,FALSE))+(K$210*_xlfn.NORM.DIST($B47,K$214*K$217+K$213,K$221*K$214,FALSE))+(K$212*_xlfn.NORM.DIST($B47,K$214*K$218+K$213,K$222*K$214,FALSE))</f>
        <v>94.350021119681088</v>
      </c>
      <c r="AA47" s="5">
        <f>BE47+(L$209*_xlfn.NORM.DIST($B47,L$214*L$215+L$213,L$219*L$214,FALSE))+(L$211*_xlfn.NORM.DIST($B47,L$214*L$216+L$213,L$220*L$214,FALSE))+(L$210*_xlfn.NORM.DIST($B47,L$214*L$217+L$213,L$221*L$214,FALSE))+(L$212*_xlfn.NORM.DIST($B47,L$214*L$218+L$213,L$222*L$214,FALSE))</f>
        <v>90.749514749932658</v>
      </c>
      <c r="AB47" s="5">
        <f>BF47+(M$209*_xlfn.NORM.DIST($B47,M$214*M$215+M$213,M$219*M$214,FALSE))+(M$211*_xlfn.NORM.DIST($B47,M$214*M$216+M$213,M$220*M$214,FALSE))+(M$210*_xlfn.NORM.DIST($B47,M$214*M$217+M$213,M$221*M$214,FALSE))+(M$212*_xlfn.NORM.DIST($B47,M$214*M$218+M$213,M$222*M$214,FALSE))</f>
        <v>84.280956820183945</v>
      </c>
      <c r="AC47" s="5">
        <f>BG47+(N$209*_xlfn.NORM.DIST($B47,N$214*N$215+N$213,N$219*N$214,FALSE))+(N$211*_xlfn.NORM.DIST($B47,N$214*N$216+N$213,N$220*N$214,FALSE))+(N$210*_xlfn.NORM.DIST($B47,N$214*N$217+N$213,N$221*N$214,FALSE))+(N$212*_xlfn.NORM.DIST($B47,N$214*N$218+N$213,N$222*N$214,FALSE))</f>
        <v>75.343478127117862</v>
      </c>
      <c r="AD47" s="5">
        <f>BH47+(O$209*_xlfn.NORM.DIST($B47,O$214*O$215+O$213,O$219*O$214,FALSE))+(O$211*_xlfn.NORM.DIST($B47,O$214*O$216+O$213,O$220*O$214,FALSE))+(O$210*_xlfn.NORM.DIST($B47,O$214*O$217+O$213,O$221*O$214,FALSE))+(O$212*_xlfn.NORM.DIST($B47,O$214*O$218+O$213,O$222*O$214,FALSE))</f>
        <v>63.399510682942314</v>
      </c>
      <c r="AE47" s="5"/>
      <c r="AG47" s="5">
        <f t="shared" si="15"/>
        <v>13.105609908147827</v>
      </c>
      <c r="AH47" s="5">
        <f t="shared" si="15"/>
        <v>8.9441827740703133</v>
      </c>
      <c r="AI47" s="5">
        <f t="shared" si="15"/>
        <v>3.7903357469968313</v>
      </c>
      <c r="AJ47" s="5">
        <f t="shared" si="15"/>
        <v>4.1135842760972139</v>
      </c>
      <c r="AK47" s="5">
        <f t="shared" si="15"/>
        <v>6.6366699351788299</v>
      </c>
      <c r="AL47" s="5">
        <f t="shared" si="15"/>
        <v>6.2716107341934588</v>
      </c>
      <c r="AM47" s="5">
        <f t="shared" si="15"/>
        <v>5.8727335078980758</v>
      </c>
      <c r="AN47" s="5">
        <f t="shared" si="15"/>
        <v>7.266071686698055</v>
      </c>
      <c r="AO47" s="5">
        <f t="shared" si="14"/>
        <v>7.0089788803189066</v>
      </c>
      <c r="AP47" s="5">
        <f t="shared" si="14"/>
        <v>8.1254852500673422</v>
      </c>
      <c r="AQ47" s="5">
        <f t="shared" si="14"/>
        <v>6.5780431798160492</v>
      </c>
      <c r="AR47" s="5">
        <f t="shared" si="14"/>
        <v>4.3285218728821349</v>
      </c>
      <c r="AS47" s="5">
        <f t="shared" si="14"/>
        <v>3.2723893170576801</v>
      </c>
      <c r="AV47" s="2">
        <f t="shared" si="1"/>
        <v>90.660843902755602</v>
      </c>
      <c r="AW47" s="2">
        <f t="shared" si="2"/>
        <v>93.031731590615365</v>
      </c>
      <c r="AX47" s="2">
        <f t="shared" si="3"/>
        <v>94.232618756504905</v>
      </c>
      <c r="AY47" s="2">
        <f t="shared" si="4"/>
        <v>93.786980263699377</v>
      </c>
      <c r="AZ47" s="2">
        <f t="shared" si="5"/>
        <v>92.51049172659647</v>
      </c>
      <c r="BA47" s="2">
        <f t="shared" si="6"/>
        <v>93.174578021813772</v>
      </c>
      <c r="BB47" s="2">
        <f t="shared" si="7"/>
        <v>94.776577039505881</v>
      </c>
      <c r="BC47" s="2">
        <f t="shared" si="8"/>
        <v>94.741671069843562</v>
      </c>
      <c r="BD47" s="2">
        <f t="shared" si="9"/>
        <v>92.027889723405877</v>
      </c>
      <c r="BE47" s="2">
        <f t="shared" si="10"/>
        <v>88.260826877114596</v>
      </c>
      <c r="BF47" s="2">
        <f t="shared" si="11"/>
        <v>81.273658124965266</v>
      </c>
      <c r="BG47" s="2">
        <f t="shared" si="12"/>
        <v>71.562801629986311</v>
      </c>
      <c r="BH47" s="2">
        <f t="shared" si="13"/>
        <v>61.83059443585141</v>
      </c>
      <c r="BK47" s="2" t="str">
        <f>IF(OR($B47&lt;C$229, AND($B47&gt;C$230, $B47&lt;C$231)), C47, "")</f>
        <v/>
      </c>
      <c r="BL47" s="2">
        <f>IF(OR($B47&lt;D$229, AND($B47&gt;D$230, $B47&lt;D$231)), D47, "")</f>
        <v>103.14100000000001</v>
      </c>
      <c r="BM47" s="2">
        <f>IF(OR($B47&lt;E$229, AND($B47&gt;E$230, $B47&lt;E$231)), E47, "")</f>
        <v>98.811999999999998</v>
      </c>
      <c r="BN47" s="2" t="str">
        <f>IF(OR($B47&lt;F$229, AND($B47&gt;F$230, $B47&lt;F$231)), F47, "")</f>
        <v/>
      </c>
      <c r="BO47" s="2" t="str">
        <f>IF(OR($B47&lt;G$229, AND($B47&gt;G$230, $B47&lt;G$231)), G47, "")</f>
        <v/>
      </c>
      <c r="BP47" s="2" t="str">
        <f>IF(OR($B47&lt;H$229, AND($B47&gt;H$230, $B47&lt;H$231)), H47, "")</f>
        <v/>
      </c>
      <c r="BQ47" s="2" t="str">
        <f>IF(OR($B47&lt;I$229, AND($B47&gt;I$230, $B47&lt;I$231)), I47, "")</f>
        <v/>
      </c>
      <c r="BR47" s="2">
        <f>IF(OR($B47&lt;J$229, AND($B47&gt;J$230, $B47&lt;J$231)), J47, "")</f>
        <v>103.26600000000001</v>
      </c>
      <c r="BS47" s="2" t="str">
        <f>IF(OR($B47&lt;K$229, AND($B47&gt;K$230, $B47&lt;K$231)), K47, "")</f>
        <v/>
      </c>
      <c r="BT47" s="2" t="str">
        <f>IF(OR($B47&lt;L$229, AND($B47&gt;L$230, $B47&lt;L$231)), L47, "")</f>
        <v/>
      </c>
      <c r="BU47" s="2" t="str">
        <f>IF(OR($B47&lt;M$229, AND($B47&gt;M$230, $B47&lt;M$231)), M47, "")</f>
        <v/>
      </c>
      <c r="BV47" s="2" t="str">
        <f>IF(OR($B47&lt;N$229, AND($B47&gt;N$230, $B47&lt;N$231)), N47, "")</f>
        <v/>
      </c>
      <c r="BW47" s="2" t="str">
        <f>IF(OR($B47&lt;O$229, AND($B47&gt;O$230, $B47&lt;O$231)), O47, "")</f>
        <v/>
      </c>
      <c r="BZ47" s="2" t="str">
        <f>IF(OR(AND($B47&gt;C$230, $B47&lt;C$231), $B47&gt;C$232), C47, "")</f>
        <v/>
      </c>
      <c r="CA47" s="2" t="str">
        <f>IF(OR(AND($B47&gt;D$230, $B47&lt;D$231), $B47&gt;D$232), D47, "")</f>
        <v/>
      </c>
      <c r="CB47" s="2" t="str">
        <f>IF(OR(AND($B47&gt;E$230, $B47&lt;E$231), $B47&gt;E$232), E47, "")</f>
        <v/>
      </c>
      <c r="CC47" s="2" t="str">
        <f>IF(OR(AND($B47&gt;F$230, $B47&lt;F$231), $B47&gt;F$232), F47, "")</f>
        <v/>
      </c>
      <c r="CD47" s="2" t="str">
        <f>IF(OR(AND($B47&gt;G$230, $B47&lt;G$231), $B47&gt;G$232), G47, "")</f>
        <v/>
      </c>
      <c r="CE47" s="2" t="str">
        <f>IF(OR(AND($B47&gt;H$230, $B47&lt;H$231), $B47&gt;H$232), H47, "")</f>
        <v/>
      </c>
      <c r="CF47" s="2" t="str">
        <f>IF(OR(AND($B47&gt;I$230, $B47&lt;I$231), $B47&gt;I$232), I47, "")</f>
        <v/>
      </c>
      <c r="CG47" s="2" t="str">
        <f>IF(OR(AND($B47&gt;J$230, $B47&lt;J$231), $B47&gt;J$232), J47, "")</f>
        <v/>
      </c>
      <c r="CH47" s="2" t="str">
        <f>IF(OR(AND($B47&gt;K$230, $B47&lt;K$231), $B47&gt;K$232), K47, "")</f>
        <v/>
      </c>
      <c r="CI47" s="2" t="str">
        <f>IF(OR(AND($B47&gt;L$230, $B47&lt;L$231), $B47&gt;L$232), L47, "")</f>
        <v/>
      </c>
      <c r="CJ47" s="2" t="str">
        <f>IF(OR(AND($B47&gt;M$230, $B47&lt;M$231), $B47&gt;M$232), M47, "")</f>
        <v/>
      </c>
      <c r="CK47" s="2" t="str">
        <f>IF(OR(AND($B47&gt;N$230, $B47&lt;N$231), $B47&gt;N$232), N47, "")</f>
        <v/>
      </c>
      <c r="CL47" s="2" t="str">
        <f>IF(OR(AND($B47&gt;O$230, $B47&lt;O$231), $B47&gt;O$232), O47, "")</f>
        <v/>
      </c>
      <c r="CO47" s="2">
        <f>BK$207*$B47+BK$209</f>
        <v>90.64141075611964</v>
      </c>
      <c r="CP47" s="2">
        <f>BL$207*$B47+BL$209</f>
        <v>93.019814279170532</v>
      </c>
      <c r="CQ47" s="2">
        <f>BM$207*$B47+BM$209</f>
        <v>94.22387862967112</v>
      </c>
      <c r="CR47" s="2">
        <f>BN$207*$B47+BN$209</f>
        <v>93.774454598217602</v>
      </c>
      <c r="CS47" s="2">
        <f>BO$207*$B47+BO$209</f>
        <v>92.502546549438577</v>
      </c>
      <c r="CT47" s="2">
        <f>BP$207*$B47+BP$209</f>
        <v>93.165507982730645</v>
      </c>
      <c r="CU47" s="2">
        <f>BQ$207*$B47+BQ$209</f>
        <v>94.757857170981509</v>
      </c>
      <c r="CV47" s="2">
        <f>BR$207*$B47+BR$209</f>
        <v>94.721185733506616</v>
      </c>
      <c r="CW47" s="2">
        <f>BS$207*$B47+BS$209</f>
        <v>92.004360694411375</v>
      </c>
      <c r="CX47" s="2">
        <f>BT$207*$B47+BT$209</f>
        <v>88.244237883526907</v>
      </c>
      <c r="CY47" s="2">
        <f>BU$207*$B47+BU$209</f>
        <v>81.254112768039974</v>
      </c>
      <c r="CZ47" s="2">
        <f>BV$207*$B47+BV$209</f>
        <v>71.546668566934599</v>
      </c>
      <c r="DA47" s="2">
        <f>BW$207*$B47+BW$209</f>
        <v>61.820374310969605</v>
      </c>
      <c r="DD47" s="2">
        <f>BZ$207*$B47+BZ$209</f>
        <v>95.112700716523477</v>
      </c>
      <c r="DE47" s="2">
        <f>CA$207*$B47+CA$209</f>
        <v>96.221424558477381</v>
      </c>
      <c r="DF47" s="2">
        <f>CB$207*$B47+CB$209</f>
        <v>96.388079295513933</v>
      </c>
      <c r="DG47" s="2">
        <f>CC$207*$B47+CC$209</f>
        <v>96.450443123286263</v>
      </c>
      <c r="DH47" s="2">
        <f>CD$207*$B47+CD$209</f>
        <v>94.370706848472651</v>
      </c>
      <c r="DI47" s="2">
        <f>CE$207*$B47+CE$209</f>
        <v>95.235190637908573</v>
      </c>
      <c r="DJ47" s="2">
        <f>CF$207*$B47+CF$209</f>
        <v>99.139084873672502</v>
      </c>
      <c r="DK47" s="2">
        <f>CG$207*$B47+CG$209</f>
        <v>99.950506168919972</v>
      </c>
      <c r="DL47" s="2">
        <f>CH$207*$B47+CH$209</f>
        <v>97.663126336056024</v>
      </c>
      <c r="DM47" s="2">
        <f>CI$207*$B47+CI$209</f>
        <v>92.369198370380772</v>
      </c>
      <c r="DN47" s="2">
        <f>CJ$207*$B47+CJ$209</f>
        <v>86.245797185689725</v>
      </c>
      <c r="DO47" s="2">
        <f>CK$207*$B47+CK$209</f>
        <v>76.077795935715642</v>
      </c>
      <c r="DP47" s="2">
        <f>CL$207*$B47+CL$209</f>
        <v>65.343053342561348</v>
      </c>
      <c r="DS47" s="2">
        <f>POWER(10,($B47-C$227)/C$228)/(1+POWER(10,($B47-C$227)/C$228))</f>
        <v>4.3462058618551208E-3</v>
      </c>
      <c r="DT47" s="2">
        <f>POWER(10,($B47-D$227)/D$228)/(1+POWER(10,($B47-D$227)/D$228))</f>
        <v>3.7222867261079377E-3</v>
      </c>
      <c r="DU47" s="2">
        <f>POWER(10,($B47-E$227)/E$228)/(1+POWER(10,($B47-E$227)/E$228))</f>
        <v>4.0385011296523721E-3</v>
      </c>
      <c r="DV47" s="2">
        <f>POWER(10,($B47-F$227)/F$228)/(1+POWER(10,($B47-F$227)/F$228))</f>
        <v>4.6807620303450205E-3</v>
      </c>
      <c r="DW47" s="2">
        <f>POWER(10,($B47-G$227)/G$228)/(1+POWER(10,($B47-G$227)/G$228))</f>
        <v>4.2529418712096241E-3</v>
      </c>
      <c r="DX47" s="2">
        <f>POWER(10,($B47-H$227)/H$228)/(1+POWER(10,($B47-H$227)/H$228))</f>
        <v>4.3823332337612486E-3</v>
      </c>
      <c r="DY47" s="2">
        <f>POWER(10,($B47-I$227)/I$228)/(1+POWER(10,($B47-I$227)/I$228))</f>
        <v>4.2727449460998254E-3</v>
      </c>
      <c r="DZ47" s="2">
        <f>POWER(10,($B47-J$227)/J$228)/(1+POWER(10,($B47-J$227)/J$228))</f>
        <v>3.9173993236719462E-3</v>
      </c>
      <c r="EA47" s="2">
        <f>POWER(10,($B47-K$227)/K$228)/(1+POWER(10,($B47-K$227)/K$228))</f>
        <v>4.1579790513598244E-3</v>
      </c>
      <c r="EB47" s="2">
        <f>POWER(10,($B47-L$227)/L$228)/(1+POWER(10,($B47-L$227)/L$228))</f>
        <v>4.0216127258829197E-3</v>
      </c>
      <c r="EC47" s="2">
        <f>POWER(10,($B47-M$227)/M$228)/(1+POWER(10,($B47-M$227)/M$228))</f>
        <v>3.9155834563966794E-3</v>
      </c>
      <c r="ED47" s="2">
        <f>POWER(10,($B47-N$227)/N$228)/(1+POWER(10,($B47-N$227)/N$228))</f>
        <v>3.5604964810440958E-3</v>
      </c>
      <c r="EE47" s="2">
        <f>POWER(10,($B47-O$227)/O$228)/(1+POWER(10,($B47-O$227)/O$228))</f>
        <v>2.9012364709215259E-3</v>
      </c>
    </row>
    <row r="48" spans="2:135" x14ac:dyDescent="0.25">
      <c r="B48" s="2">
        <v>42</v>
      </c>
      <c r="C48">
        <v>119.455</v>
      </c>
      <c r="D48">
        <v>105.625</v>
      </c>
      <c r="E48">
        <v>99.953000000000003</v>
      </c>
      <c r="F48">
        <v>104.90600000000001</v>
      </c>
      <c r="G48">
        <v>102.59399999999999</v>
      </c>
      <c r="H48">
        <v>103.812</v>
      </c>
      <c r="I48">
        <v>105.40600000000001</v>
      </c>
      <c r="J48">
        <v>105.625</v>
      </c>
      <c r="K48">
        <v>103.188</v>
      </c>
      <c r="L48">
        <v>100.625</v>
      </c>
      <c r="M48">
        <v>94.625</v>
      </c>
      <c r="N48">
        <v>81.358999999999995</v>
      </c>
      <c r="O48">
        <v>69.375</v>
      </c>
      <c r="R48" s="5">
        <f>AV48+(C$209*_xlfn.NORM.DIST($B48,C$214*C$215+C$213,C$219*C$214,FALSE))+(C$211*_xlfn.NORM.DIST($B48,C$214*C$216+C$213,C$220*C$214,FALSE))+(C$210*_xlfn.NORM.DIST($B48,C$214*C$217+C$213,C$221*C$214,FALSE))+(C$212*_xlfn.NORM.DIST($B48,C$214*C$218+C$213,C$222*C$214,FALSE))</f>
        <v>106.41441341604491</v>
      </c>
      <c r="S48" s="5">
        <f>AW48+(D$209*_xlfn.NORM.DIST($B48,D$214*D$215+D$213,D$219*D$214,FALSE))+(D$211*_xlfn.NORM.DIST($B48,D$214*D$216+D$213,D$220*D$214,FALSE))+(D$210*_xlfn.NORM.DIST($B48,D$214*D$217+D$213,D$221*D$214,FALSE))+(D$212*_xlfn.NORM.DIST($B48,D$214*D$218+D$213,D$222*D$214,FALSE))</f>
        <v>95.16484500948475</v>
      </c>
      <c r="T48" s="5">
        <f>AX48+(E$209*_xlfn.NORM.DIST($B48,E$214*E$215+E$213,E$219*E$214,FALSE))+(E$211*_xlfn.NORM.DIST($B48,E$214*E$216+E$213,E$220*E$214,FALSE))+(E$210*_xlfn.NORM.DIST($B48,E$214*E$217+E$213,E$221*E$214,FALSE))+(E$212*_xlfn.NORM.DIST($B48,E$214*E$218+E$213,E$222*E$214,FALSE))</f>
        <v>95.715512330162667</v>
      </c>
      <c r="U48" s="5">
        <f>AY48+(F$209*_xlfn.NORM.DIST($B48,F$214*F$215+F$213,F$219*F$214,FALSE))+(F$211*_xlfn.NORM.DIST($B48,F$214*F$216+F$213,F$220*F$214,FALSE))+(F$210*_xlfn.NORM.DIST($B48,F$214*F$217+F$213,F$221*F$214,FALSE))+(F$212*_xlfn.NORM.DIST($B48,F$214*F$218+F$213,F$222*F$214,FALSE))</f>
        <v>99.109536786048963</v>
      </c>
      <c r="V48" s="5">
        <f>AZ48+(G$209*_xlfn.NORM.DIST($B48,G$214*G$215+G$213,G$219*G$214,FALSE))+(G$211*_xlfn.NORM.DIST($B48,G$214*G$216+G$213,G$220*G$214,FALSE))+(G$210*_xlfn.NORM.DIST($B48,G$214*G$217+G$213,G$221*G$214,FALSE))+(G$212*_xlfn.NORM.DIST($B48,G$214*G$218+G$213,G$222*G$214,FALSE))</f>
        <v>95.894995268206387</v>
      </c>
      <c r="W48" s="5">
        <f>BA48+(H$209*_xlfn.NORM.DIST($B48,H$214*H$215+H$213,H$219*H$214,FALSE))+(H$211*_xlfn.NORM.DIST($B48,H$214*H$216+H$213,H$220*H$214,FALSE))+(H$210*_xlfn.NORM.DIST($B48,H$214*H$217+H$213,H$221*H$214,FALSE))+(H$212*_xlfn.NORM.DIST($B48,H$214*H$218+H$213,H$222*H$214,FALSE))</f>
        <v>96.431757272016839</v>
      </c>
      <c r="X48" s="5">
        <f>BB48+(I$209*_xlfn.NORM.DIST($B48,I$214*I$215+I$213,I$219*I$214,FALSE))+(I$211*_xlfn.NORM.DIST($B48,I$214*I$216+I$213,I$220*I$214,FALSE))+(I$210*_xlfn.NORM.DIST($B48,I$214*I$217+I$213,I$221*I$214,FALSE))+(I$212*_xlfn.NORM.DIST($B48,I$214*I$218+I$213,I$222*I$214,FALSE))</f>
        <v>98.284227204121038</v>
      </c>
      <c r="Y48" s="5">
        <f>BC48+(J$209*_xlfn.NORM.DIST($B48,J$214*J$215+J$213,J$219*J$214,FALSE))+(J$211*_xlfn.NORM.DIST($B48,J$214*J$216+J$213,J$220*J$214,FALSE))+(J$210*_xlfn.NORM.DIST($B48,J$214*J$217+J$213,J$221*J$214,FALSE))+(J$212*_xlfn.NORM.DIST($B48,J$214*J$218+J$213,J$222*J$214,FALSE))</f>
        <v>97.080777629828873</v>
      </c>
      <c r="Z48" s="5">
        <f>BD48+(K$209*_xlfn.NORM.DIST($B48,K$214*K$215+K$213,K$219*K$214,FALSE))+(K$211*_xlfn.NORM.DIST($B48,K$214*K$216+K$213,K$220*K$214,FALSE))+(K$210*_xlfn.NORM.DIST($B48,K$214*K$217+K$213,K$221*K$214,FALSE))+(K$212*_xlfn.NORM.DIST($B48,K$214*K$218+K$213,K$222*K$214,FALSE))</f>
        <v>96.114963328886844</v>
      </c>
      <c r="AA48" s="5">
        <f>BE48+(L$209*_xlfn.NORM.DIST($B48,L$214*L$215+L$213,L$219*L$214,FALSE))+(L$211*_xlfn.NORM.DIST($B48,L$214*L$216+L$213,L$220*L$214,FALSE))+(L$210*_xlfn.NORM.DIST($B48,L$214*L$217+L$213,L$221*L$214,FALSE))+(L$212*_xlfn.NORM.DIST($B48,L$214*L$218+L$213,L$222*L$214,FALSE))</f>
        <v>92.56706034346108</v>
      </c>
      <c r="AB48" s="5">
        <f>BF48+(M$209*_xlfn.NORM.DIST($B48,M$214*M$215+M$213,M$219*M$214,FALSE))+(M$211*_xlfn.NORM.DIST($B48,M$214*M$216+M$213,M$220*M$214,FALSE))+(M$210*_xlfn.NORM.DIST($B48,M$214*M$217+M$213,M$221*M$214,FALSE))+(M$212*_xlfn.NORM.DIST($B48,M$214*M$218+M$213,M$222*M$214,FALSE))</f>
        <v>86.369802948965912</v>
      </c>
      <c r="AC48" s="5">
        <f>BG48+(N$209*_xlfn.NORM.DIST($B48,N$214*N$215+N$213,N$219*N$214,FALSE))+(N$211*_xlfn.NORM.DIST($B48,N$214*N$216+N$213,N$220*N$214,FALSE))+(N$210*_xlfn.NORM.DIST($B48,N$214*N$217+N$213,N$221*N$214,FALSE))+(N$212*_xlfn.NORM.DIST($B48,N$214*N$218+N$213,N$222*N$214,FALSE))</f>
        <v>77.678270919911085</v>
      </c>
      <c r="AD48" s="5">
        <f>BH48+(O$209*_xlfn.NORM.DIST($B48,O$214*O$215+O$213,O$219*O$214,FALSE))+(O$211*_xlfn.NORM.DIST($B48,O$214*O$216+O$213,O$220*O$214,FALSE))+(O$210*_xlfn.NORM.DIST($B48,O$214*O$217+O$213,O$221*O$214,FALSE))+(O$212*_xlfn.NORM.DIST($B48,O$214*O$218+O$213,O$222*O$214,FALSE))</f>
        <v>64.503464190753448</v>
      </c>
      <c r="AE48" s="5"/>
      <c r="AG48" s="5">
        <f t="shared" si="15"/>
        <v>13.04058658395509</v>
      </c>
      <c r="AH48" s="5">
        <f t="shared" si="15"/>
        <v>10.46015499051525</v>
      </c>
      <c r="AI48" s="5">
        <f t="shared" si="15"/>
        <v>4.2374876698373356</v>
      </c>
      <c r="AJ48" s="5">
        <f t="shared" si="15"/>
        <v>5.7964632139510428</v>
      </c>
      <c r="AK48" s="5">
        <f t="shared" si="15"/>
        <v>6.6990047317936074</v>
      </c>
      <c r="AL48" s="5">
        <f t="shared" si="15"/>
        <v>7.3802427279831591</v>
      </c>
      <c r="AM48" s="5">
        <f t="shared" si="15"/>
        <v>7.1217727958789681</v>
      </c>
      <c r="AN48" s="5">
        <f t="shared" si="15"/>
        <v>8.5442223701711271</v>
      </c>
      <c r="AO48" s="5">
        <f t="shared" si="14"/>
        <v>7.073036671113158</v>
      </c>
      <c r="AP48" s="5">
        <f t="shared" si="14"/>
        <v>8.0579396565389203</v>
      </c>
      <c r="AQ48" s="5">
        <f t="shared" si="14"/>
        <v>8.255197051034088</v>
      </c>
      <c r="AR48" s="5">
        <f t="shared" si="14"/>
        <v>3.6807290800889092</v>
      </c>
      <c r="AS48" s="5">
        <f t="shared" si="14"/>
        <v>4.8715358092465522</v>
      </c>
      <c r="AV48" s="2">
        <f t="shared" si="1"/>
        <v>90.676206085382432</v>
      </c>
      <c r="AW48" s="2">
        <f t="shared" si="2"/>
        <v>93.039414474294446</v>
      </c>
      <c r="AX48" s="2">
        <f t="shared" si="3"/>
        <v>94.22929890093944</v>
      </c>
      <c r="AY48" s="2">
        <f t="shared" si="4"/>
        <v>93.793677598280723</v>
      </c>
      <c r="AZ48" s="2">
        <f t="shared" si="5"/>
        <v>92.524759215673711</v>
      </c>
      <c r="BA48" s="2">
        <f t="shared" si="6"/>
        <v>93.208044109063067</v>
      </c>
      <c r="BB48" s="2">
        <f t="shared" si="7"/>
        <v>94.826626708804326</v>
      </c>
      <c r="BC48" s="2">
        <f t="shared" si="8"/>
        <v>94.794780324096536</v>
      </c>
      <c r="BD48" s="2">
        <f t="shared" si="9"/>
        <v>92.080494113838157</v>
      </c>
      <c r="BE48" s="2">
        <f t="shared" si="10"/>
        <v>88.293891698320664</v>
      </c>
      <c r="BF48" s="2">
        <f t="shared" si="11"/>
        <v>81.31855242470904</v>
      </c>
      <c r="BG48" s="2">
        <f t="shared" si="12"/>
        <v>71.60916231221249</v>
      </c>
      <c r="BH48" s="2">
        <f t="shared" si="13"/>
        <v>61.8648353028142</v>
      </c>
      <c r="BK48" s="2" t="str">
        <f>IF(OR($B48&lt;C$229, AND($B48&gt;C$230, $B48&lt;C$231)), C48, "")</f>
        <v/>
      </c>
      <c r="BL48" s="2" t="str">
        <f>IF(OR($B48&lt;D$229, AND($B48&gt;D$230, $B48&lt;D$231)), D48, "")</f>
        <v/>
      </c>
      <c r="BM48" s="2">
        <f>IF(OR($B48&lt;E$229, AND($B48&gt;E$230, $B48&lt;E$231)), E48, "")</f>
        <v>99.953000000000003</v>
      </c>
      <c r="BN48" s="2" t="str">
        <f>IF(OR($B48&lt;F$229, AND($B48&gt;F$230, $B48&lt;F$231)), F48, "")</f>
        <v/>
      </c>
      <c r="BO48" s="2" t="str">
        <f>IF(OR($B48&lt;G$229, AND($B48&gt;G$230, $B48&lt;G$231)), G48, "")</f>
        <v/>
      </c>
      <c r="BP48" s="2" t="str">
        <f>IF(OR($B48&lt;H$229, AND($B48&gt;H$230, $B48&lt;H$231)), H48, "")</f>
        <v/>
      </c>
      <c r="BQ48" s="2" t="str">
        <f>IF(OR($B48&lt;I$229, AND($B48&gt;I$230, $B48&lt;I$231)), I48, "")</f>
        <v/>
      </c>
      <c r="BR48" s="2" t="str">
        <f>IF(OR($B48&lt;J$229, AND($B48&gt;J$230, $B48&lt;J$231)), J48, "")</f>
        <v/>
      </c>
      <c r="BS48" s="2" t="str">
        <f>IF(OR($B48&lt;K$229, AND($B48&gt;K$230, $B48&lt;K$231)), K48, "")</f>
        <v/>
      </c>
      <c r="BT48" s="2" t="str">
        <f>IF(OR($B48&lt;L$229, AND($B48&gt;L$230, $B48&lt;L$231)), L48, "")</f>
        <v/>
      </c>
      <c r="BU48" s="2" t="str">
        <f>IF(OR($B48&lt;M$229, AND($B48&gt;M$230, $B48&lt;M$231)), M48, "")</f>
        <v/>
      </c>
      <c r="BV48" s="2" t="str">
        <f>IF(OR($B48&lt;N$229, AND($B48&gt;N$230, $B48&lt;N$231)), N48, "")</f>
        <v/>
      </c>
      <c r="BW48" s="2" t="str">
        <f>IF(OR($B48&lt;O$229, AND($B48&gt;O$230, $B48&lt;O$231)), O48, "")</f>
        <v/>
      </c>
      <c r="BZ48" s="2" t="str">
        <f>IF(OR(AND($B48&gt;C$230, $B48&lt;C$231), $B48&gt;C$232), C48, "")</f>
        <v/>
      </c>
      <c r="CA48" s="2" t="str">
        <f>IF(OR(AND($B48&gt;D$230, $B48&lt;D$231), $B48&gt;D$232), D48, "")</f>
        <v/>
      </c>
      <c r="CB48" s="2" t="str">
        <f>IF(OR(AND($B48&gt;E$230, $B48&lt;E$231), $B48&gt;E$232), E48, "")</f>
        <v/>
      </c>
      <c r="CC48" s="2" t="str">
        <f>IF(OR(AND($B48&gt;F$230, $B48&lt;F$231), $B48&gt;F$232), F48, "")</f>
        <v/>
      </c>
      <c r="CD48" s="2" t="str">
        <f>IF(OR(AND($B48&gt;G$230, $B48&lt;G$231), $B48&gt;G$232), G48, "")</f>
        <v/>
      </c>
      <c r="CE48" s="2" t="str">
        <f>IF(OR(AND($B48&gt;H$230, $B48&lt;H$231), $B48&gt;H$232), H48, "")</f>
        <v/>
      </c>
      <c r="CF48" s="2" t="str">
        <f>IF(OR(AND($B48&gt;I$230, $B48&lt;I$231), $B48&gt;I$232), I48, "")</f>
        <v/>
      </c>
      <c r="CG48" s="2" t="str">
        <f>IF(OR(AND($B48&gt;J$230, $B48&lt;J$231), $B48&gt;J$232), J48, "")</f>
        <v/>
      </c>
      <c r="CH48" s="2" t="str">
        <f>IF(OR(AND($B48&gt;K$230, $B48&lt;K$231), $B48&gt;K$232), K48, "")</f>
        <v/>
      </c>
      <c r="CI48" s="2" t="str">
        <f>IF(OR(AND($B48&gt;L$230, $B48&lt;L$231), $B48&gt;L$232), L48, "")</f>
        <v/>
      </c>
      <c r="CJ48" s="2" t="str">
        <f>IF(OR(AND($B48&gt;M$230, $B48&lt;M$231), $B48&gt;M$232), M48, "")</f>
        <v/>
      </c>
      <c r="CK48" s="2" t="str">
        <f>IF(OR(AND($B48&gt;N$230, $B48&lt;N$231), $B48&gt;N$232), N48, "")</f>
        <v/>
      </c>
      <c r="CL48" s="2" t="str">
        <f>IF(OR(AND($B48&gt;O$230, $B48&lt;O$231), $B48&gt;O$232), O48, "")</f>
        <v/>
      </c>
      <c r="CO48" s="2">
        <f>BK$207*$B48+BK$209</f>
        <v>90.655346435650983</v>
      </c>
      <c r="CP48" s="2">
        <f>BL$207*$B48+BL$209</f>
        <v>93.026635947391497</v>
      </c>
      <c r="CQ48" s="2">
        <f>BM$207*$B48+BM$209</f>
        <v>94.219929407506555</v>
      </c>
      <c r="CR48" s="2">
        <f>BN$207*$B48+BN$209</f>
        <v>93.780255178611526</v>
      </c>
      <c r="CS48" s="2">
        <f>BO$207*$B48+BO$209</f>
        <v>92.51625690848762</v>
      </c>
      <c r="CT48" s="2">
        <f>BP$207*$B48+BP$209</f>
        <v>93.198346180055381</v>
      </c>
      <c r="CU48" s="2">
        <f>BQ$207*$B48+BQ$209</f>
        <v>94.806523662652225</v>
      </c>
      <c r="CV48" s="2">
        <f>BR$207*$B48+BR$209</f>
        <v>94.772786283095115</v>
      </c>
      <c r="CW48" s="2">
        <f>BS$207*$B48+BS$209</f>
        <v>92.055227484740769</v>
      </c>
      <c r="CX48" s="2">
        <f>BT$207*$B48+BT$209</f>
        <v>88.276097092046442</v>
      </c>
      <c r="CY48" s="2">
        <f>BU$207*$B48+BU$209</f>
        <v>81.297555991589419</v>
      </c>
      <c r="CZ48" s="2">
        <f>BV$207*$B48+BV$209</f>
        <v>71.591809299047327</v>
      </c>
      <c r="DA48" s="2">
        <f>BW$207*$B48+BW$209</f>
        <v>61.853837189023238</v>
      </c>
      <c r="DD48" s="2">
        <f>BZ$207*$B48+BZ$209</f>
        <v>95.034385163153331</v>
      </c>
      <c r="DE48" s="2">
        <f>CA$207*$B48+CA$209</f>
        <v>96.158673089819999</v>
      </c>
      <c r="DF48" s="2">
        <f>CB$207*$B48+CB$209</f>
        <v>96.336657543009579</v>
      </c>
      <c r="DG48" s="2">
        <f>CC$207*$B48+CC$209</f>
        <v>96.396692471875554</v>
      </c>
      <c r="DH48" s="2">
        <f>CD$207*$B48+CD$209</f>
        <v>94.340259732937369</v>
      </c>
      <c r="DI48" s="2">
        <f>CE$207*$B48+CE$209</f>
        <v>95.217443177621917</v>
      </c>
      <c r="DJ48" s="2">
        <f>CF$207*$B48+CF$209</f>
        <v>99.099256805335358</v>
      </c>
      <c r="DK48" s="2">
        <f>CG$207*$B48+CG$209</f>
        <v>99.895160397523355</v>
      </c>
      <c r="DL48" s="2">
        <f>CH$207*$B48+CH$209</f>
        <v>97.599431363922264</v>
      </c>
      <c r="DM48" s="2">
        <f>CI$207*$B48+CI$209</f>
        <v>92.313077199379308</v>
      </c>
      <c r="DN48" s="2">
        <f>CJ$207*$B48+CJ$209</f>
        <v>86.189855870845918</v>
      </c>
      <c r="DO48" s="2">
        <f>CK$207*$B48+CK$209</f>
        <v>76.038260131621698</v>
      </c>
      <c r="DP48" s="2">
        <f>CL$207*$B48+CL$209</f>
        <v>65.312089096395823</v>
      </c>
      <c r="DS48" s="2">
        <f>POWER(10,($B48-C$227)/C$228)/(1+POWER(10,($B48-C$227)/C$228))</f>
        <v>4.7635225512947018E-3</v>
      </c>
      <c r="DT48" s="2">
        <f>POWER(10,($B48-D$227)/D$228)/(1+POWER(10,($B48-D$227)/D$228))</f>
        <v>4.0799410485450084E-3</v>
      </c>
      <c r="DU48" s="2">
        <f>POWER(10,($B48-E$227)/E$228)/(1+POWER(10,($B48-E$227)/E$228))</f>
        <v>4.4264037859894087E-3</v>
      </c>
      <c r="DV48" s="2">
        <f>POWER(10,($B48-F$227)/F$228)/(1+POWER(10,($B48-F$227)/F$228))</f>
        <v>5.1300368266992387E-3</v>
      </c>
      <c r="DW48" s="2">
        <f>POWER(10,($B48-G$227)/G$228)/(1+POWER(10,($B48-G$227)/G$228))</f>
        <v>4.661345405898203E-3</v>
      </c>
      <c r="DX48" s="2">
        <f>POWER(10,($B48-H$227)/H$228)/(1+POWER(10,($B48-H$227)/H$228))</f>
        <v>4.8031020893852952E-3</v>
      </c>
      <c r="DY48" s="2">
        <f>POWER(10,($B48-I$227)/I$228)/(1+POWER(10,($B48-I$227)/I$228))</f>
        <v>4.6830411963441352E-3</v>
      </c>
      <c r="DZ48" s="2">
        <f>POWER(10,($B48-J$227)/J$228)/(1+POWER(10,($B48-J$227)/J$228))</f>
        <v>4.2937201598504905E-3</v>
      </c>
      <c r="EA48" s="2">
        <f>POWER(10,($B48-K$227)/K$228)/(1+POWER(10,($B48-K$227)/K$228))</f>
        <v>4.5573051871797181E-3</v>
      </c>
      <c r="EB48" s="2">
        <f>POWER(10,($B48-L$227)/L$228)/(1+POWER(10,($B48-L$227)/L$228))</f>
        <v>4.4079004109773166E-3</v>
      </c>
      <c r="EC48" s="2">
        <f>POWER(10,($B48-M$227)/M$228)/(1+POWER(10,($B48-M$227)/M$228))</f>
        <v>4.2917306047908603E-3</v>
      </c>
      <c r="ED48" s="2">
        <f>POWER(10,($B48-N$227)/N$228)/(1+POWER(10,($B48-N$227)/N$228))</f>
        <v>3.9026661529747673E-3</v>
      </c>
      <c r="EE48" s="2">
        <f>POWER(10,($B48-O$227)/O$228)/(1+POWER(10,($B48-O$227)/O$228))</f>
        <v>3.1802523603087448E-3</v>
      </c>
    </row>
    <row r="49" spans="2:135" x14ac:dyDescent="0.25">
      <c r="B49" s="2">
        <v>43</v>
      </c>
      <c r="C49">
        <v>128.09100000000001</v>
      </c>
      <c r="D49">
        <v>108.98399999999999</v>
      </c>
      <c r="E49">
        <v>103.15600000000001</v>
      </c>
      <c r="F49">
        <v>108.688</v>
      </c>
      <c r="G49">
        <v>105.65600000000001</v>
      </c>
      <c r="H49">
        <v>107.172</v>
      </c>
      <c r="I49">
        <v>107.953</v>
      </c>
      <c r="J49">
        <v>107.46899999999999</v>
      </c>
      <c r="K49">
        <v>106.812</v>
      </c>
      <c r="L49">
        <v>104.312</v>
      </c>
      <c r="M49">
        <v>98.156000000000006</v>
      </c>
      <c r="N49">
        <v>86.561999999999998</v>
      </c>
      <c r="O49">
        <v>71.140600000000006</v>
      </c>
      <c r="R49" s="5">
        <f>AV49+(C$209*_xlfn.NORM.DIST($B49,C$214*C$215+C$213,C$219*C$214,FALSE))+(C$211*_xlfn.NORM.DIST($B49,C$214*C$216+C$213,C$220*C$214,FALSE))+(C$210*_xlfn.NORM.DIST($B49,C$214*C$217+C$213,C$221*C$214,FALSE))+(C$212*_xlfn.NORM.DIST($B49,C$214*C$218+C$213,C$222*C$214,FALSE))</f>
        <v>113.81088824483514</v>
      </c>
      <c r="S49" s="5">
        <f>AW49+(D$209*_xlfn.NORM.DIST($B49,D$214*D$215+D$213,D$219*D$214,FALSE))+(D$211*_xlfn.NORM.DIST($B49,D$214*D$216+D$213,D$220*D$214,FALSE))+(D$210*_xlfn.NORM.DIST($B49,D$214*D$217+D$213,D$221*D$214,FALSE))+(D$212*_xlfn.NORM.DIST($B49,D$214*D$218+D$213,D$222*D$214,FALSE))</f>
        <v>96.771253334429161</v>
      </c>
      <c r="T49" s="5">
        <f>AX49+(E$209*_xlfn.NORM.DIST($B49,E$214*E$215+E$213,E$219*E$214,FALSE))+(E$211*_xlfn.NORM.DIST($B49,E$214*E$216+E$213,E$220*E$214,FALSE))+(E$210*_xlfn.NORM.DIST($B49,E$214*E$217+E$213,E$221*E$214,FALSE))+(E$212*_xlfn.NORM.DIST($B49,E$214*E$218+E$213,E$222*E$214,FALSE))</f>
        <v>96.911666802129901</v>
      </c>
      <c r="U49" s="5">
        <f>AY49+(F$209*_xlfn.NORM.DIST($B49,F$214*F$215+F$213,F$219*F$214,FALSE))+(F$211*_xlfn.NORM.DIST($B49,F$214*F$216+F$213,F$220*F$214,FALSE))+(F$210*_xlfn.NORM.DIST($B49,F$214*F$217+F$213,F$221*F$214,FALSE))+(F$212*_xlfn.NORM.DIST($B49,F$214*F$218+F$213,F$222*F$214,FALSE))</f>
        <v>102.50722982755599</v>
      </c>
      <c r="V49" s="5">
        <f>AZ49+(G$209*_xlfn.NORM.DIST($B49,G$214*G$215+G$213,G$219*G$214,FALSE))+(G$211*_xlfn.NORM.DIST($B49,G$214*G$216+G$213,G$220*G$214,FALSE))+(G$210*_xlfn.NORM.DIST($B49,G$214*G$217+G$213,G$221*G$214,FALSE))+(G$212*_xlfn.NORM.DIST($B49,G$214*G$218+G$213,G$222*G$214,FALSE))</f>
        <v>98.234217282236429</v>
      </c>
      <c r="W49" s="5">
        <f>BA49+(H$209*_xlfn.NORM.DIST($B49,H$214*H$215+H$213,H$219*H$214,FALSE))+(H$211*_xlfn.NORM.DIST($B49,H$214*H$216+H$213,H$220*H$214,FALSE))+(H$210*_xlfn.NORM.DIST($B49,H$214*H$217+H$213,H$221*H$214,FALSE))+(H$212*_xlfn.NORM.DIST($B49,H$214*H$218+H$213,H$222*H$214,FALSE))</f>
        <v>98.722507898347587</v>
      </c>
      <c r="X49" s="5">
        <f>BB49+(I$209*_xlfn.NORM.DIST($B49,I$214*I$215+I$213,I$219*I$214,FALSE))+(I$211*_xlfn.NORM.DIST($B49,I$214*I$216+I$213,I$220*I$214,FALSE))+(I$210*_xlfn.NORM.DIST($B49,I$214*I$217+I$213,I$221*I$214,FALSE))+(I$212*_xlfn.NORM.DIST($B49,I$214*I$218+I$213,I$222*I$214,FALSE))</f>
        <v>100.73337774074179</v>
      </c>
      <c r="Y49" s="5">
        <f>BC49+(J$209*_xlfn.NORM.DIST($B49,J$214*J$215+J$213,J$219*J$214,FALSE))+(J$211*_xlfn.NORM.DIST($B49,J$214*J$216+J$213,J$220*J$214,FALSE))+(J$210*_xlfn.NORM.DIST($B49,J$214*J$217+J$213,J$221*J$214,FALSE))+(J$212*_xlfn.NORM.DIST($B49,J$214*J$218+J$213,J$222*J$214,FALSE))</f>
        <v>98.835793545768567</v>
      </c>
      <c r="Z49" s="5">
        <f>BD49+(K$209*_xlfn.NORM.DIST($B49,K$214*K$215+K$213,K$219*K$214,FALSE))+(K$211*_xlfn.NORM.DIST($B49,K$214*K$216+K$213,K$220*K$214,FALSE))+(K$210*_xlfn.NORM.DIST($B49,K$214*K$217+K$213,K$221*K$214,FALSE))+(K$212*_xlfn.NORM.DIST($B49,K$214*K$218+K$213,K$222*K$214,FALSE))</f>
        <v>98.865653607899603</v>
      </c>
      <c r="AA49" s="5">
        <f>BE49+(L$209*_xlfn.NORM.DIST($B49,L$214*L$215+L$213,L$219*L$214,FALSE))+(L$211*_xlfn.NORM.DIST($B49,L$214*L$216+L$213,L$220*L$214,FALSE))+(L$210*_xlfn.NORM.DIST($B49,L$214*L$217+L$213,L$221*L$214,FALSE))+(L$212*_xlfn.NORM.DIST($B49,L$214*L$218+L$213,L$222*L$214,FALSE))</f>
        <v>95.377367255301138</v>
      </c>
      <c r="AB49" s="5">
        <f>BF49+(M$209*_xlfn.NORM.DIST($B49,M$214*M$215+M$213,M$219*M$214,FALSE))+(M$211*_xlfn.NORM.DIST($B49,M$214*M$216+M$213,M$220*M$214,FALSE))+(M$210*_xlfn.NORM.DIST($B49,M$214*M$217+M$213,M$221*M$214,FALSE))+(M$212*_xlfn.NORM.DIST($B49,M$214*M$218+M$213,M$222*M$214,FALSE))</f>
        <v>89.519107223660697</v>
      </c>
      <c r="AC49" s="5">
        <f>BG49+(N$209*_xlfn.NORM.DIST($B49,N$214*N$215+N$213,N$219*N$214,FALSE))+(N$211*_xlfn.NORM.DIST($B49,N$214*N$216+N$213,N$220*N$214,FALSE))+(N$210*_xlfn.NORM.DIST($B49,N$214*N$217+N$213,N$221*N$214,FALSE))+(N$212*_xlfn.NORM.DIST($B49,N$214*N$218+N$213,N$222*N$214,FALSE))</f>
        <v>81.047334358948902</v>
      </c>
      <c r="AD49" s="5">
        <f>BH49+(O$209*_xlfn.NORM.DIST($B49,O$214*O$215+O$213,O$219*O$214,FALSE))+(O$211*_xlfn.NORM.DIST($B49,O$214*O$216+O$213,O$220*O$214,FALSE))+(O$210*_xlfn.NORM.DIST($B49,O$214*O$217+O$213,O$221*O$214,FALSE))+(O$212*_xlfn.NORM.DIST($B49,O$214*O$218+O$213,O$222*O$214,FALSE))</f>
        <v>66.181182025272506</v>
      </c>
      <c r="AE49" s="5"/>
      <c r="AG49" s="5">
        <f t="shared" si="15"/>
        <v>14.280111755164867</v>
      </c>
      <c r="AH49" s="5">
        <f t="shared" si="15"/>
        <v>12.212746665570833</v>
      </c>
      <c r="AI49" s="5">
        <f t="shared" si="15"/>
        <v>6.2443331978701053</v>
      </c>
      <c r="AJ49" s="5">
        <f t="shared" si="15"/>
        <v>6.1807701724440136</v>
      </c>
      <c r="AK49" s="5">
        <f t="shared" si="15"/>
        <v>7.4217827177635769</v>
      </c>
      <c r="AL49" s="5">
        <f t="shared" si="15"/>
        <v>8.4494921016524103</v>
      </c>
      <c r="AM49" s="5">
        <f t="shared" si="15"/>
        <v>7.219622259258216</v>
      </c>
      <c r="AN49" s="5">
        <f t="shared" si="15"/>
        <v>8.6332064542314271</v>
      </c>
      <c r="AO49" s="5">
        <f t="shared" si="14"/>
        <v>7.946346392100395</v>
      </c>
      <c r="AP49" s="5">
        <f t="shared" si="14"/>
        <v>8.9346327446988596</v>
      </c>
      <c r="AQ49" s="5">
        <f t="shared" si="14"/>
        <v>8.6368927763393089</v>
      </c>
      <c r="AR49" s="5">
        <f t="shared" si="14"/>
        <v>5.5146656410510957</v>
      </c>
      <c r="AS49" s="5">
        <f t="shared" si="14"/>
        <v>4.9594179747275007</v>
      </c>
      <c r="AV49" s="2">
        <f t="shared" si="1"/>
        <v>90.69166214367992</v>
      </c>
      <c r="AW49" s="2">
        <f t="shared" si="2"/>
        <v>93.047152361093822</v>
      </c>
      <c r="AX49" s="2">
        <f t="shared" si="3"/>
        <v>94.226018937735219</v>
      </c>
      <c r="AY49" s="2">
        <f t="shared" si="4"/>
        <v>93.800431060545563</v>
      </c>
      <c r="AZ49" s="2">
        <f t="shared" si="5"/>
        <v>92.539060081118279</v>
      </c>
      <c r="BA49" s="2">
        <f t="shared" si="6"/>
        <v>93.24154673402478</v>
      </c>
      <c r="BB49" s="2">
        <f t="shared" si="7"/>
        <v>94.876768550221939</v>
      </c>
      <c r="BC49" s="2">
        <f t="shared" si="8"/>
        <v>94.847989541527639</v>
      </c>
      <c r="BD49" s="2">
        <f t="shared" si="9"/>
        <v>92.133214195366165</v>
      </c>
      <c r="BE49" s="2">
        <f t="shared" si="10"/>
        <v>88.327034361258882</v>
      </c>
      <c r="BF49" s="2">
        <f t="shared" si="11"/>
        <v>81.3635443285864</v>
      </c>
      <c r="BG49" s="2">
        <f t="shared" si="12"/>
        <v>71.655607859799801</v>
      </c>
      <c r="BH49" s="2">
        <f t="shared" si="13"/>
        <v>61.899130966664501</v>
      </c>
      <c r="BK49" s="2" t="str">
        <f>IF(OR($B49&lt;C$229, AND($B49&gt;C$230, $B49&lt;C$231)), C49, "")</f>
        <v/>
      </c>
      <c r="BL49" s="2" t="str">
        <f>IF(OR($B49&lt;D$229, AND($B49&gt;D$230, $B49&lt;D$231)), D49, "")</f>
        <v/>
      </c>
      <c r="BM49" s="2" t="str">
        <f>IF(OR($B49&lt;E$229, AND($B49&gt;E$230, $B49&lt;E$231)), E49, "")</f>
        <v/>
      </c>
      <c r="BN49" s="2" t="str">
        <f>IF(OR($B49&lt;F$229, AND($B49&gt;F$230, $B49&lt;F$231)), F49, "")</f>
        <v/>
      </c>
      <c r="BO49" s="2" t="str">
        <f>IF(OR($B49&lt;G$229, AND($B49&gt;G$230, $B49&lt;G$231)), G49, "")</f>
        <v/>
      </c>
      <c r="BP49" s="2" t="str">
        <f>IF(OR($B49&lt;H$229, AND($B49&gt;H$230, $B49&lt;H$231)), H49, "")</f>
        <v/>
      </c>
      <c r="BQ49" s="2" t="str">
        <f>IF(OR($B49&lt;I$229, AND($B49&gt;I$230, $B49&lt;I$231)), I49, "")</f>
        <v/>
      </c>
      <c r="BR49" s="2" t="str">
        <f>IF(OR($B49&lt;J$229, AND($B49&gt;J$230, $B49&lt;J$231)), J49, "")</f>
        <v/>
      </c>
      <c r="BS49" s="2" t="str">
        <f>IF(OR($B49&lt;K$229, AND($B49&gt;K$230, $B49&lt;K$231)), K49, "")</f>
        <v/>
      </c>
      <c r="BT49" s="2" t="str">
        <f>IF(OR($B49&lt;L$229, AND($B49&gt;L$230, $B49&lt;L$231)), L49, "")</f>
        <v/>
      </c>
      <c r="BU49" s="2" t="str">
        <f>IF(OR($B49&lt;M$229, AND($B49&gt;M$230, $B49&lt;M$231)), M49, "")</f>
        <v/>
      </c>
      <c r="BV49" s="2" t="str">
        <f>IF(OR($B49&lt;N$229, AND($B49&gt;N$230, $B49&lt;N$231)), N49, "")</f>
        <v/>
      </c>
      <c r="BW49" s="2" t="str">
        <f>IF(OR($B49&lt;O$229, AND($B49&gt;O$230, $B49&lt;O$231)), O49, "")</f>
        <v/>
      </c>
      <c r="BZ49" s="2" t="str">
        <f>IF(OR(AND($B49&gt;C$230, $B49&lt;C$231), $B49&gt;C$232), C49, "")</f>
        <v/>
      </c>
      <c r="CA49" s="2" t="str">
        <f>IF(OR(AND($B49&gt;D$230, $B49&lt;D$231), $B49&gt;D$232), D49, "")</f>
        <v/>
      </c>
      <c r="CB49" s="2" t="str">
        <f>IF(OR(AND($B49&gt;E$230, $B49&lt;E$231), $B49&gt;E$232), E49, "")</f>
        <v/>
      </c>
      <c r="CC49" s="2" t="str">
        <f>IF(OR(AND($B49&gt;F$230, $B49&lt;F$231), $B49&gt;F$232), F49, "")</f>
        <v/>
      </c>
      <c r="CD49" s="2" t="str">
        <f>IF(OR(AND($B49&gt;G$230, $B49&lt;G$231), $B49&gt;G$232), G49, "")</f>
        <v/>
      </c>
      <c r="CE49" s="2" t="str">
        <f>IF(OR(AND($B49&gt;H$230, $B49&lt;H$231), $B49&gt;H$232), H49, "")</f>
        <v/>
      </c>
      <c r="CF49" s="2" t="str">
        <f>IF(OR(AND($B49&gt;I$230, $B49&lt;I$231), $B49&gt;I$232), I49, "")</f>
        <v/>
      </c>
      <c r="CG49" s="2" t="str">
        <f>IF(OR(AND($B49&gt;J$230, $B49&lt;J$231), $B49&gt;J$232), J49, "")</f>
        <v/>
      </c>
      <c r="CH49" s="2" t="str">
        <f>IF(OR(AND($B49&gt;K$230, $B49&lt;K$231), $B49&gt;K$232), K49, "")</f>
        <v/>
      </c>
      <c r="CI49" s="2" t="str">
        <f>IF(OR(AND($B49&gt;L$230, $B49&lt;L$231), $B49&gt;L$232), L49, "")</f>
        <v/>
      </c>
      <c r="CJ49" s="2" t="str">
        <f>IF(OR(AND($B49&gt;M$230, $B49&lt;M$231), $B49&gt;M$232), M49, "")</f>
        <v/>
      </c>
      <c r="CK49" s="2" t="str">
        <f>IF(OR(AND($B49&gt;N$230, $B49&lt;N$231), $B49&gt;N$232), N49, "")</f>
        <v/>
      </c>
      <c r="CL49" s="2" t="str">
        <f>IF(OR(AND($B49&gt;O$230, $B49&lt;O$231), $B49&gt;O$232), O49, "")</f>
        <v/>
      </c>
      <c r="CO49" s="2">
        <f>BK$207*$B49+BK$209</f>
        <v>90.669282115182341</v>
      </c>
      <c r="CP49" s="2">
        <f>BL$207*$B49+BL$209</f>
        <v>93.033457615612477</v>
      </c>
      <c r="CQ49" s="2">
        <f>BM$207*$B49+BM$209</f>
        <v>94.215980185342005</v>
      </c>
      <c r="CR49" s="2">
        <f>BN$207*$B49+BN$209</f>
        <v>93.786055759005436</v>
      </c>
      <c r="CS49" s="2">
        <f>BO$207*$B49+BO$209</f>
        <v>92.529967267536648</v>
      </c>
      <c r="CT49" s="2">
        <f>BP$207*$B49+BP$209</f>
        <v>93.231184377380117</v>
      </c>
      <c r="CU49" s="2">
        <f>BQ$207*$B49+BQ$209</f>
        <v>94.855190154322955</v>
      </c>
      <c r="CV49" s="2">
        <f>BR$207*$B49+BR$209</f>
        <v>94.824386832683615</v>
      </c>
      <c r="CW49" s="2">
        <f>BS$207*$B49+BS$209</f>
        <v>92.106094275070163</v>
      </c>
      <c r="CX49" s="2">
        <f>BT$207*$B49+BT$209</f>
        <v>88.307956300565962</v>
      </c>
      <c r="CY49" s="2">
        <f>BU$207*$B49+BU$209</f>
        <v>81.340999215138879</v>
      </c>
      <c r="CZ49" s="2">
        <f>BV$207*$B49+BV$209</f>
        <v>71.63695003116004</v>
      </c>
      <c r="DA49" s="2">
        <f>BW$207*$B49+BW$209</f>
        <v>61.887300067076872</v>
      </c>
      <c r="DD49" s="2">
        <f>BZ$207*$B49+BZ$209</f>
        <v>94.956069609783199</v>
      </c>
      <c r="DE49" s="2">
        <f>CA$207*$B49+CA$209</f>
        <v>96.095921621162603</v>
      </c>
      <c r="DF49" s="2">
        <f>CB$207*$B49+CB$209</f>
        <v>96.285235790505226</v>
      </c>
      <c r="DG49" s="2">
        <f>CC$207*$B49+CC$209</f>
        <v>96.342941820464858</v>
      </c>
      <c r="DH49" s="2">
        <f>CD$207*$B49+CD$209</f>
        <v>94.309812617402088</v>
      </c>
      <c r="DI49" s="2">
        <f>CE$207*$B49+CE$209</f>
        <v>95.19969571733526</v>
      </c>
      <c r="DJ49" s="2">
        <f>CF$207*$B49+CF$209</f>
        <v>99.059428736998214</v>
      </c>
      <c r="DK49" s="2">
        <f>CG$207*$B49+CG$209</f>
        <v>99.839814626126753</v>
      </c>
      <c r="DL49" s="2">
        <f>CH$207*$B49+CH$209</f>
        <v>97.53573639178849</v>
      </c>
      <c r="DM49" s="2">
        <f>CI$207*$B49+CI$209</f>
        <v>92.256956028377843</v>
      </c>
      <c r="DN49" s="2">
        <f>CJ$207*$B49+CJ$209</f>
        <v>86.133914556002097</v>
      </c>
      <c r="DO49" s="2">
        <f>CK$207*$B49+CK$209</f>
        <v>75.998724327527754</v>
      </c>
      <c r="DP49" s="2">
        <f>CL$207*$B49+CL$209</f>
        <v>65.281124850230299</v>
      </c>
      <c r="DS49" s="2">
        <f>POWER(10,($B49-C$227)/C$228)/(1+POWER(10,($B49-C$227)/C$228))</f>
        <v>5.2206993058976983E-3</v>
      </c>
      <c r="DT49" s="2">
        <f>POWER(10,($B49-D$227)/D$228)/(1+POWER(10,($B49-D$227)/D$228))</f>
        <v>4.4718061849922429E-3</v>
      </c>
      <c r="DU49" s="2">
        <f>POWER(10,($B49-E$227)/E$228)/(1+POWER(10,($B49-E$227)/E$228))</f>
        <v>4.8513834483139501E-3</v>
      </c>
      <c r="DV49" s="2">
        <f>POWER(10,($B49-F$227)/F$228)/(1+POWER(10,($B49-F$227)/F$228))</f>
        <v>5.6221908972823821E-3</v>
      </c>
      <c r="DW49" s="2">
        <f>POWER(10,($B49-G$227)/G$228)/(1+POWER(10,($B49-G$227)/G$228))</f>
        <v>5.1087660971847228E-3</v>
      </c>
      <c r="DX49" s="2">
        <f>POWER(10,($B49-H$227)/H$228)/(1+POWER(10,($B49-H$227)/H$228))</f>
        <v>5.264057378963149E-3</v>
      </c>
      <c r="DY49" s="2">
        <f>POWER(10,($B49-I$227)/I$228)/(1+POWER(10,($B49-I$227)/I$228))</f>
        <v>5.1325336263972733E-3</v>
      </c>
      <c r="DZ49" s="2">
        <f>POWER(10,($B49-J$227)/J$228)/(1+POWER(10,($B49-J$227)/J$228))</f>
        <v>4.7060210646221109E-3</v>
      </c>
      <c r="EA49" s="2">
        <f>POWER(10,($B49-K$227)/K$228)/(1+POWER(10,($B49-K$227)/K$228))</f>
        <v>4.9947896588799605E-3</v>
      </c>
      <c r="EB49" s="2">
        <f>POWER(10,($B49-L$227)/L$228)/(1+POWER(10,($B49-L$227)/L$228))</f>
        <v>4.8311121822991049E-3</v>
      </c>
      <c r="EC49" s="2">
        <f>POWER(10,($B49-M$227)/M$228)/(1+POWER(10,($B49-M$227)/M$228))</f>
        <v>4.7038413667160371E-3</v>
      </c>
      <c r="ED49" s="2">
        <f>POWER(10,($B49-N$227)/N$228)/(1+POWER(10,($B49-N$227)/N$228))</f>
        <v>4.2775777406215245E-3</v>
      </c>
      <c r="EE49" s="2">
        <f>POWER(10,($B49-O$227)/O$228)/(1+POWER(10,($B49-O$227)/O$228))</f>
        <v>3.486007776936923E-3</v>
      </c>
    </row>
    <row r="50" spans="2:135" x14ac:dyDescent="0.25">
      <c r="B50" s="2">
        <v>44</v>
      </c>
      <c r="C50">
        <v>136.48500000000001</v>
      </c>
      <c r="D50">
        <v>111.938</v>
      </c>
      <c r="E50">
        <v>105.89100000000001</v>
      </c>
      <c r="F50">
        <v>113.578</v>
      </c>
      <c r="G50">
        <v>109.65600000000001</v>
      </c>
      <c r="H50">
        <v>110.312</v>
      </c>
      <c r="I50">
        <v>112.34399999999999</v>
      </c>
      <c r="J50">
        <v>110.547</v>
      </c>
      <c r="K50">
        <v>111.71899999999999</v>
      </c>
      <c r="L50">
        <v>108.188</v>
      </c>
      <c r="M50">
        <v>103.188</v>
      </c>
      <c r="N50">
        <v>91.421999999999997</v>
      </c>
      <c r="O50">
        <v>75.171899999999994</v>
      </c>
      <c r="R50" s="5">
        <f>AV50+(C$209*_xlfn.NORM.DIST($B50,C$214*C$215+C$213,C$219*C$214,FALSE))+(C$211*_xlfn.NORM.DIST($B50,C$214*C$216+C$213,C$220*C$214,FALSE))+(C$210*_xlfn.NORM.DIST($B50,C$214*C$217+C$213,C$221*C$214,FALSE))+(C$212*_xlfn.NORM.DIST($B50,C$214*C$218+C$213,C$222*C$214,FALSE))</f>
        <v>123.38808904941413</v>
      </c>
      <c r="S50" s="5">
        <f>AW50+(D$209*_xlfn.NORM.DIST($B50,D$214*D$215+D$213,D$219*D$214,FALSE))+(D$211*_xlfn.NORM.DIST($B50,D$214*D$216+D$213,D$220*D$214,FALSE))+(D$210*_xlfn.NORM.DIST($B50,D$214*D$217+D$213,D$221*D$214,FALSE))+(D$212*_xlfn.NORM.DIST($B50,D$214*D$218+D$213,D$222*D$214,FALSE))</f>
        <v>99.322261668352439</v>
      </c>
      <c r="T50" s="5">
        <f>AX50+(E$209*_xlfn.NORM.DIST($B50,E$214*E$215+E$213,E$219*E$214,FALSE))+(E$211*_xlfn.NORM.DIST($B50,E$214*E$216+E$213,E$220*E$214,FALSE))+(E$210*_xlfn.NORM.DIST($B50,E$214*E$217+E$213,E$221*E$214,FALSE))+(E$212*_xlfn.NORM.DIST($B50,E$214*E$218+E$213,E$222*E$214,FALSE))</f>
        <v>98.878702796225255</v>
      </c>
      <c r="U50" s="5">
        <f>AY50+(F$209*_xlfn.NORM.DIST($B50,F$214*F$215+F$213,F$219*F$214,FALSE))+(F$211*_xlfn.NORM.DIST($B50,F$214*F$216+F$213,F$220*F$214,FALSE))+(F$210*_xlfn.NORM.DIST($B50,F$214*F$217+F$213,F$221*F$214,FALSE))+(F$212*_xlfn.NORM.DIST($B50,F$214*F$218+F$213,F$222*F$214,FALSE))</f>
        <v>107.49631090264191</v>
      </c>
      <c r="V50" s="5">
        <f>AZ50+(G$209*_xlfn.NORM.DIST($B50,G$214*G$215+G$213,G$219*G$214,FALSE))+(G$211*_xlfn.NORM.DIST($B50,G$214*G$216+G$213,G$220*G$214,FALSE))+(G$210*_xlfn.NORM.DIST($B50,G$214*G$217+G$213,G$221*G$214,FALSE))+(G$212*_xlfn.NORM.DIST($B50,G$214*G$218+G$213,G$222*G$214,FALSE))</f>
        <v>101.79331750242993</v>
      </c>
      <c r="W50" s="5">
        <f>BA50+(H$209*_xlfn.NORM.DIST($B50,H$214*H$215+H$213,H$219*H$214,FALSE))+(H$211*_xlfn.NORM.DIST($B50,H$214*H$216+H$213,H$220*H$214,FALSE))+(H$210*_xlfn.NORM.DIST($B50,H$214*H$217+H$213,H$221*H$214,FALSE))+(H$212*_xlfn.NORM.DIST($B50,H$214*H$218+H$213,H$222*H$214,FALSE))</f>
        <v>102.21899544307004</v>
      </c>
      <c r="X50" s="5">
        <f>BB50+(I$209*_xlfn.NORM.DIST($B50,I$214*I$215+I$213,I$219*I$214,FALSE))+(I$211*_xlfn.NORM.DIST($B50,I$214*I$216+I$213,I$220*I$214,FALSE))+(I$210*_xlfn.NORM.DIST($B50,I$214*I$217+I$213,I$221*I$214,FALSE))+(I$212*_xlfn.NORM.DIST($B50,I$214*I$218+I$213,I$222*I$214,FALSE))</f>
        <v>104.45061633924135</v>
      </c>
      <c r="Y50" s="5">
        <f>BC50+(J$209*_xlfn.NORM.DIST($B50,J$214*J$215+J$213,J$219*J$214,FALSE))+(J$211*_xlfn.NORM.DIST($B50,J$214*J$216+J$213,J$220*J$214,FALSE))+(J$210*_xlfn.NORM.DIST($B50,J$214*J$217+J$213,J$221*J$214,FALSE))+(J$212*_xlfn.NORM.DIST($B50,J$214*J$218+J$213,J$222*J$214,FALSE))</f>
        <v>101.58080016927009</v>
      </c>
      <c r="Z50" s="5">
        <f>BD50+(K$209*_xlfn.NORM.DIST($B50,K$214*K$215+K$213,K$219*K$214,FALSE))+(K$211*_xlfn.NORM.DIST($B50,K$214*K$216+K$213,K$220*K$214,FALSE))+(K$210*_xlfn.NORM.DIST($B50,K$214*K$217+K$213,K$221*K$214,FALSE))+(K$212*_xlfn.NORM.DIST($B50,K$214*K$218+K$213,K$222*K$214,FALSE))</f>
        <v>102.97663962795302</v>
      </c>
      <c r="AA50" s="5">
        <f>BE50+(L$209*_xlfn.NORM.DIST($B50,L$214*L$215+L$213,L$219*L$214,FALSE))+(L$211*_xlfn.NORM.DIST($B50,L$214*L$216+L$213,L$220*L$214,FALSE))+(L$210*_xlfn.NORM.DIST($B50,L$214*L$217+L$213,L$221*L$214,FALSE))+(L$212*_xlfn.NORM.DIST($B50,L$214*L$218+L$213,L$222*L$214,FALSE))</f>
        <v>99.537875048922587</v>
      </c>
      <c r="AB50" s="5">
        <f>BF50+(M$209*_xlfn.NORM.DIST($B50,M$214*M$215+M$213,M$219*M$214,FALSE))+(M$211*_xlfn.NORM.DIST($B50,M$214*M$216+M$213,M$220*M$214,FALSE))+(M$210*_xlfn.NORM.DIST($B50,M$214*M$217+M$213,M$221*M$214,FALSE))+(M$212*_xlfn.NORM.DIST($B50,M$214*M$218+M$213,M$222*M$214,FALSE))</f>
        <v>94.065956300655841</v>
      </c>
      <c r="AC50" s="5">
        <f>BG50+(N$209*_xlfn.NORM.DIST($B50,N$214*N$215+N$213,N$219*N$214,FALSE))+(N$211*_xlfn.NORM.DIST($B50,N$214*N$216+N$213,N$220*N$214,FALSE))+(N$210*_xlfn.NORM.DIST($B50,N$214*N$217+N$213,N$221*N$214,FALSE))+(N$212*_xlfn.NORM.DIST($B50,N$214*N$218+N$213,N$222*N$214,FALSE))</f>
        <v>85.711916279026468</v>
      </c>
      <c r="AD50" s="5">
        <f>BH50+(O$209*_xlfn.NORM.DIST($B50,O$214*O$215+O$213,O$219*O$214,FALSE))+(O$211*_xlfn.NORM.DIST($B50,O$214*O$216+O$213,O$220*O$214,FALSE))+(O$210*_xlfn.NORM.DIST($B50,O$214*O$217+O$213,O$221*O$214,FALSE))+(O$212*_xlfn.NORM.DIST($B50,O$214*O$218+O$213,O$222*O$214,FALSE))</f>
        <v>68.638817661502898</v>
      </c>
      <c r="AE50" s="5"/>
      <c r="AG50" s="5">
        <f t="shared" si="15"/>
        <v>13.09691095058588</v>
      </c>
      <c r="AH50" s="5">
        <f t="shared" si="15"/>
        <v>12.615738331647563</v>
      </c>
      <c r="AI50" s="5">
        <f t="shared" si="15"/>
        <v>7.0122972037747502</v>
      </c>
      <c r="AJ50" s="5">
        <f t="shared" si="15"/>
        <v>6.0816890973580939</v>
      </c>
      <c r="AK50" s="5">
        <f t="shared" si="15"/>
        <v>7.8626824975700771</v>
      </c>
      <c r="AL50" s="5">
        <f t="shared" si="15"/>
        <v>8.0930045569299551</v>
      </c>
      <c r="AM50" s="5">
        <f t="shared" si="15"/>
        <v>7.8933836607586443</v>
      </c>
      <c r="AN50" s="5">
        <f t="shared" si="15"/>
        <v>8.9661998307299058</v>
      </c>
      <c r="AO50" s="5">
        <f t="shared" si="14"/>
        <v>8.7423603720469742</v>
      </c>
      <c r="AP50" s="5">
        <f t="shared" si="14"/>
        <v>8.6501249510774159</v>
      </c>
      <c r="AQ50" s="5">
        <f t="shared" si="14"/>
        <v>9.1220436993441609</v>
      </c>
      <c r="AR50" s="5">
        <f t="shared" si="14"/>
        <v>5.7100837209735289</v>
      </c>
      <c r="AS50" s="5">
        <f t="shared" si="14"/>
        <v>6.5330823384970955</v>
      </c>
      <c r="AV50" s="2">
        <f t="shared" si="1"/>
        <v>90.707216838678846</v>
      </c>
      <c r="AW50" s="2">
        <f t="shared" si="2"/>
        <v>93.054947811539151</v>
      </c>
      <c r="AX50" s="2">
        <f t="shared" si="3"/>
        <v>94.222780677764817</v>
      </c>
      <c r="AY50" s="2">
        <f t="shared" si="4"/>
        <v>93.807243087935646</v>
      </c>
      <c r="AZ50" s="2">
        <f t="shared" si="5"/>
        <v>92.553395553857911</v>
      </c>
      <c r="BA50" s="2">
        <f t="shared" si="6"/>
        <v>93.275087076955217</v>
      </c>
      <c r="BB50" s="2">
        <f t="shared" si="7"/>
        <v>94.927007401042076</v>
      </c>
      <c r="BC50" s="2">
        <f t="shared" si="8"/>
        <v>94.901303895164247</v>
      </c>
      <c r="BD50" s="2">
        <f t="shared" si="9"/>
        <v>92.186056028284185</v>
      </c>
      <c r="BE50" s="2">
        <f t="shared" si="10"/>
        <v>88.360258607720013</v>
      </c>
      <c r="BF50" s="2">
        <f t="shared" si="11"/>
        <v>81.408639091525117</v>
      </c>
      <c r="BG50" s="2">
        <f t="shared" si="12"/>
        <v>71.702143234170734</v>
      </c>
      <c r="BH50" s="2">
        <f t="shared" si="13"/>
        <v>61.933484728103871</v>
      </c>
      <c r="BK50" s="2" t="str">
        <f>IF(OR($B50&lt;C$229, AND($B50&gt;C$230, $B50&lt;C$231)), C50, "")</f>
        <v/>
      </c>
      <c r="BL50" s="2" t="str">
        <f>IF(OR($B50&lt;D$229, AND($B50&gt;D$230, $B50&lt;D$231)), D50, "")</f>
        <v/>
      </c>
      <c r="BM50" s="2" t="str">
        <f>IF(OR($B50&lt;E$229, AND($B50&gt;E$230, $B50&lt;E$231)), E50, "")</f>
        <v/>
      </c>
      <c r="BN50" s="2" t="str">
        <f>IF(OR($B50&lt;F$229, AND($B50&gt;F$230, $B50&lt;F$231)), F50, "")</f>
        <v/>
      </c>
      <c r="BO50" s="2" t="str">
        <f>IF(OR($B50&lt;G$229, AND($B50&gt;G$230, $B50&lt;G$231)), G50, "")</f>
        <v/>
      </c>
      <c r="BP50" s="2" t="str">
        <f>IF(OR($B50&lt;H$229, AND($B50&gt;H$230, $B50&lt;H$231)), H50, "")</f>
        <v/>
      </c>
      <c r="BQ50" s="2" t="str">
        <f>IF(OR($B50&lt;I$229, AND($B50&gt;I$230, $B50&lt;I$231)), I50, "")</f>
        <v/>
      </c>
      <c r="BR50" s="2" t="str">
        <f>IF(OR($B50&lt;J$229, AND($B50&gt;J$230, $B50&lt;J$231)), J50, "")</f>
        <v/>
      </c>
      <c r="BS50" s="2" t="str">
        <f>IF(OR($B50&lt;K$229, AND($B50&gt;K$230, $B50&lt;K$231)), K50, "")</f>
        <v/>
      </c>
      <c r="BT50" s="2" t="str">
        <f>IF(OR($B50&lt;L$229, AND($B50&gt;L$230, $B50&lt;L$231)), L50, "")</f>
        <v/>
      </c>
      <c r="BU50" s="2" t="str">
        <f>IF(OR($B50&lt;M$229, AND($B50&gt;M$230, $B50&lt;M$231)), M50, "")</f>
        <v/>
      </c>
      <c r="BV50" s="2" t="str">
        <f>IF(OR($B50&lt;N$229, AND($B50&gt;N$230, $B50&lt;N$231)), N50, "")</f>
        <v/>
      </c>
      <c r="BW50" s="2" t="str">
        <f>IF(OR($B50&lt;O$229, AND($B50&gt;O$230, $B50&lt;O$231)), O50, "")</f>
        <v/>
      </c>
      <c r="BZ50" s="2" t="str">
        <f>IF(OR(AND($B50&gt;C$230, $B50&lt;C$231), $B50&gt;C$232), C50, "")</f>
        <v/>
      </c>
      <c r="CA50" s="2" t="str">
        <f>IF(OR(AND($B50&gt;D$230, $B50&lt;D$231), $B50&gt;D$232), D50, "")</f>
        <v/>
      </c>
      <c r="CB50" s="2" t="str">
        <f>IF(OR(AND($B50&gt;E$230, $B50&lt;E$231), $B50&gt;E$232), E50, "")</f>
        <v/>
      </c>
      <c r="CC50" s="2" t="str">
        <f>IF(OR(AND($B50&gt;F$230, $B50&lt;F$231), $B50&gt;F$232), F50, "")</f>
        <v/>
      </c>
      <c r="CD50" s="2" t="str">
        <f>IF(OR(AND($B50&gt;G$230, $B50&lt;G$231), $B50&gt;G$232), G50, "")</f>
        <v/>
      </c>
      <c r="CE50" s="2" t="str">
        <f>IF(OR(AND($B50&gt;H$230, $B50&lt;H$231), $B50&gt;H$232), H50, "")</f>
        <v/>
      </c>
      <c r="CF50" s="2" t="str">
        <f>IF(OR(AND($B50&gt;I$230, $B50&lt;I$231), $B50&gt;I$232), I50, "")</f>
        <v/>
      </c>
      <c r="CG50" s="2" t="str">
        <f>IF(OR(AND($B50&gt;J$230, $B50&lt;J$231), $B50&gt;J$232), J50, "")</f>
        <v/>
      </c>
      <c r="CH50" s="2" t="str">
        <f>IF(OR(AND($B50&gt;K$230, $B50&lt;K$231), $B50&gt;K$232), K50, "")</f>
        <v/>
      </c>
      <c r="CI50" s="2" t="str">
        <f>IF(OR(AND($B50&gt;L$230, $B50&lt;L$231), $B50&gt;L$232), L50, "")</f>
        <v/>
      </c>
      <c r="CJ50" s="2" t="str">
        <f>IF(OR(AND($B50&gt;M$230, $B50&lt;M$231), $B50&gt;M$232), M50, "")</f>
        <v/>
      </c>
      <c r="CK50" s="2" t="str">
        <f>IF(OR(AND($B50&gt;N$230, $B50&lt;N$231), $B50&gt;N$232), N50, "")</f>
        <v/>
      </c>
      <c r="CL50" s="2" t="str">
        <f>IF(OR(AND($B50&gt;O$230, $B50&lt;O$231), $B50&gt;O$232), O50, "")</f>
        <v/>
      </c>
      <c r="CO50" s="2">
        <f>BK$207*$B50+BK$209</f>
        <v>90.683217794713698</v>
      </c>
      <c r="CP50" s="2">
        <f>BL$207*$B50+BL$209</f>
        <v>93.040279283833442</v>
      </c>
      <c r="CQ50" s="2">
        <f>BM$207*$B50+BM$209</f>
        <v>94.212030963177455</v>
      </c>
      <c r="CR50" s="2">
        <f>BN$207*$B50+BN$209</f>
        <v>93.791856339399359</v>
      </c>
      <c r="CS50" s="2">
        <f>BO$207*$B50+BO$209</f>
        <v>92.543677626585691</v>
      </c>
      <c r="CT50" s="2">
        <f>BP$207*$B50+BP$209</f>
        <v>93.264022574704867</v>
      </c>
      <c r="CU50" s="2">
        <f>BQ$207*$B50+BQ$209</f>
        <v>94.903856645993685</v>
      </c>
      <c r="CV50" s="2">
        <f>BR$207*$B50+BR$209</f>
        <v>94.875987382272115</v>
      </c>
      <c r="CW50" s="2">
        <f>BS$207*$B50+BS$209</f>
        <v>92.156961065399571</v>
      </c>
      <c r="CX50" s="2">
        <f>BT$207*$B50+BT$209</f>
        <v>88.339815509085497</v>
      </c>
      <c r="CY50" s="2">
        <f>BU$207*$B50+BU$209</f>
        <v>81.384442438688339</v>
      </c>
      <c r="CZ50" s="2">
        <f>BV$207*$B50+BV$209</f>
        <v>71.682090763272768</v>
      </c>
      <c r="DA50" s="2">
        <f>BW$207*$B50+BW$209</f>
        <v>61.920762945130505</v>
      </c>
      <c r="DD50" s="2">
        <f>BZ$207*$B50+BZ$209</f>
        <v>94.877754056413053</v>
      </c>
      <c r="DE50" s="2">
        <f>CA$207*$B50+CA$209</f>
        <v>96.033170152505207</v>
      </c>
      <c r="DF50" s="2">
        <f>CB$207*$B50+CB$209</f>
        <v>96.233814038000872</v>
      </c>
      <c r="DG50" s="2">
        <f>CC$207*$B50+CC$209</f>
        <v>96.289191169054149</v>
      </c>
      <c r="DH50" s="2">
        <f>CD$207*$B50+CD$209</f>
        <v>94.279365501866806</v>
      </c>
      <c r="DI50" s="2">
        <f>CE$207*$B50+CE$209</f>
        <v>95.181948257048603</v>
      </c>
      <c r="DJ50" s="2">
        <f>CF$207*$B50+CF$209</f>
        <v>99.019600668661084</v>
      </c>
      <c r="DK50" s="2">
        <f>CG$207*$B50+CG$209</f>
        <v>99.784468854730136</v>
      </c>
      <c r="DL50" s="2">
        <f>CH$207*$B50+CH$209</f>
        <v>97.47204141965473</v>
      </c>
      <c r="DM50" s="2">
        <f>CI$207*$B50+CI$209</f>
        <v>92.200834857376378</v>
      </c>
      <c r="DN50" s="2">
        <f>CJ$207*$B50+CJ$209</f>
        <v>86.07797324115829</v>
      </c>
      <c r="DO50" s="2">
        <f>CK$207*$B50+CK$209</f>
        <v>75.959188523433809</v>
      </c>
      <c r="DP50" s="2">
        <f>CL$207*$B50+CL$209</f>
        <v>65.250160604064774</v>
      </c>
      <c r="DS50" s="2">
        <f>POWER(10,($B50-C$227)/C$228)/(1+POWER(10,($B50-C$227)/C$228))</f>
        <v>5.7215011309541836E-3</v>
      </c>
      <c r="DT50" s="2">
        <f>POWER(10,($B50-D$227)/D$228)/(1+POWER(10,($B50-D$227)/D$228))</f>
        <v>4.9011234787260599E-3</v>
      </c>
      <c r="DU50" s="2">
        <f>POWER(10,($B50-E$227)/E$228)/(1+POWER(10,($B50-E$227)/E$228))</f>
        <v>5.3169475604177424E-3</v>
      </c>
      <c r="DV50" s="2">
        <f>POWER(10,($B50-F$227)/F$228)/(1+POWER(10,($B50-F$227)/F$228))</f>
        <v>6.161267745745015E-3</v>
      </c>
      <c r="DW50" s="2">
        <f>POWER(10,($B50-G$227)/G$228)/(1+POWER(10,($B50-G$227)/G$228))</f>
        <v>5.5988910279433325E-3</v>
      </c>
      <c r="DX50" s="2">
        <f>POWER(10,($B50-H$227)/H$228)/(1+POWER(10,($B50-H$227)/H$228))</f>
        <v>5.7689942588552033E-3</v>
      </c>
      <c r="DY50" s="2">
        <f>POWER(10,($B50-I$227)/I$228)/(1+POWER(10,($B50-I$227)/I$228))</f>
        <v>5.6249258751005192E-3</v>
      </c>
      <c r="DZ50" s="2">
        <f>POWER(10,($B50-J$227)/J$228)/(1+POWER(10,($B50-J$227)/J$228))</f>
        <v>5.1577077420345901E-3</v>
      </c>
      <c r="EA50" s="2">
        <f>POWER(10,($B50-K$227)/K$228)/(1+POWER(10,($B50-K$227)/K$228))</f>
        <v>5.4740400794350084E-3</v>
      </c>
      <c r="EB50" s="2">
        <f>POWER(10,($B50-L$227)/L$228)/(1+POWER(10,($B50-L$227)/L$228))</f>
        <v>5.2947413080330005E-3</v>
      </c>
      <c r="EC50" s="2">
        <f>POWER(10,($B50-M$227)/M$228)/(1+POWER(10,($B50-M$227)/M$228))</f>
        <v>5.1553199190752423E-3</v>
      </c>
      <c r="ED50" s="2">
        <f>POWER(10,($B50-N$227)/N$228)/(1+POWER(10,($B50-N$227)/N$228))</f>
        <v>4.6883358815726717E-3</v>
      </c>
      <c r="EE50" s="2">
        <f>POWER(10,($B50-O$227)/O$228)/(1+POWER(10,($B50-O$227)/O$228))</f>
        <v>3.8210464103695932E-3</v>
      </c>
    </row>
    <row r="51" spans="2:135" x14ac:dyDescent="0.25">
      <c r="B51" s="2">
        <v>45</v>
      </c>
      <c r="C51">
        <v>147.34800000000001</v>
      </c>
      <c r="D51">
        <v>116.96899999999999</v>
      </c>
      <c r="E51">
        <v>110.297</v>
      </c>
      <c r="F51">
        <v>120.922</v>
      </c>
      <c r="G51">
        <v>115.85899999999999</v>
      </c>
      <c r="H51">
        <v>115.14100000000001</v>
      </c>
      <c r="I51">
        <v>117.828</v>
      </c>
      <c r="J51">
        <v>117.34399999999999</v>
      </c>
      <c r="K51">
        <v>116.71899999999999</v>
      </c>
      <c r="L51">
        <v>113.875</v>
      </c>
      <c r="M51">
        <v>109.10899999999999</v>
      </c>
      <c r="N51">
        <v>96.296999999999997</v>
      </c>
      <c r="O51">
        <v>78.828100000000006</v>
      </c>
      <c r="R51" s="5">
        <f>AV51+(C$209*_xlfn.NORM.DIST($B51,C$214*C$215+C$213,C$219*C$214,FALSE))+(C$211*_xlfn.NORM.DIST($B51,C$214*C$216+C$213,C$220*C$214,FALSE))+(C$210*_xlfn.NORM.DIST($B51,C$214*C$217+C$213,C$221*C$214,FALSE))+(C$212*_xlfn.NORM.DIST($B51,C$214*C$218+C$213,C$222*C$214,FALSE))</f>
        <v>135.17743349565117</v>
      </c>
      <c r="S51" s="5">
        <f>AW51+(D$209*_xlfn.NORM.DIST($B51,D$214*D$215+D$213,D$219*D$214,FALSE))+(D$211*_xlfn.NORM.DIST($B51,D$214*D$216+D$213,D$220*D$214,FALSE))+(D$210*_xlfn.NORM.DIST($B51,D$214*D$217+D$213,D$221*D$214,FALSE))+(D$212*_xlfn.NORM.DIST($B51,D$214*D$218+D$213,D$222*D$214,FALSE))</f>
        <v>103.19321060978314</v>
      </c>
      <c r="T51" s="5">
        <f>AX51+(E$209*_xlfn.NORM.DIST($B51,E$214*E$215+E$213,E$219*E$214,FALSE))+(E$211*_xlfn.NORM.DIST($B51,E$214*E$216+E$213,E$220*E$214,FALSE))+(E$210*_xlfn.NORM.DIST($B51,E$214*E$217+E$213,E$221*E$214,FALSE))+(E$212*_xlfn.NORM.DIST($B51,E$214*E$218+E$213,E$222*E$214,FALSE))</f>
        <v>101.96333186669426</v>
      </c>
      <c r="U51" s="5">
        <f>AY51+(F$209*_xlfn.NORM.DIST($B51,F$214*F$215+F$213,F$219*F$214,FALSE))+(F$211*_xlfn.NORM.DIST($B51,F$214*F$216+F$213,F$220*F$214,FALSE))+(F$210*_xlfn.NORM.DIST($B51,F$214*F$217+F$213,F$221*F$214,FALSE))+(F$212*_xlfn.NORM.DIST($B51,F$214*F$218+F$213,F$222*F$214,FALSE))</f>
        <v>114.47360490229192</v>
      </c>
      <c r="V51" s="5">
        <f>AZ51+(G$209*_xlfn.NORM.DIST($B51,G$214*G$215+G$213,G$219*G$214,FALSE))+(G$211*_xlfn.NORM.DIST($B51,G$214*G$216+G$213,G$220*G$214,FALSE))+(G$210*_xlfn.NORM.DIST($B51,G$214*G$217+G$213,G$221*G$214,FALSE))+(G$212*_xlfn.NORM.DIST($B51,G$214*G$218+G$213,G$222*G$214,FALSE))</f>
        <v>106.96065921269536</v>
      </c>
      <c r="W51" s="5">
        <f>BA51+(H$209*_xlfn.NORM.DIST($B51,H$214*H$215+H$213,H$219*H$214,FALSE))+(H$211*_xlfn.NORM.DIST($B51,H$214*H$216+H$213,H$220*H$214,FALSE))+(H$210*_xlfn.NORM.DIST($B51,H$214*H$217+H$213,H$221*H$214,FALSE))+(H$212*_xlfn.NORM.DIST($B51,H$214*H$218+H$213,H$222*H$214,FALSE))</f>
        <v>107.31641165250011</v>
      </c>
      <c r="X51" s="5">
        <f>BB51+(I$209*_xlfn.NORM.DIST($B51,I$214*I$215+I$213,I$219*I$214,FALSE))+(I$211*_xlfn.NORM.DIST($B51,I$214*I$216+I$213,I$220*I$214,FALSE))+(I$210*_xlfn.NORM.DIST($B51,I$214*I$217+I$213,I$221*I$214,FALSE))+(I$212*_xlfn.NORM.DIST($B51,I$214*I$218+I$213,I$222*I$214,FALSE))</f>
        <v>109.84494375797455</v>
      </c>
      <c r="Y51" s="5">
        <f>BC51+(J$209*_xlfn.NORM.DIST($B51,J$214*J$215+J$213,J$219*J$214,FALSE))+(J$211*_xlfn.NORM.DIST($B51,J$214*J$216+J$213,J$220*J$214,FALSE))+(J$210*_xlfn.NORM.DIST($B51,J$214*J$217+J$213,J$221*J$214,FALSE))+(J$212*_xlfn.NORM.DIST($B51,J$214*J$218+J$213,J$222*J$214,FALSE))</f>
        <v>105.69723040428102</v>
      </c>
      <c r="Z51" s="5">
        <f>BD51+(K$209*_xlfn.NORM.DIST($B51,K$214*K$215+K$213,K$219*K$214,FALSE))+(K$211*_xlfn.NORM.DIST($B51,K$214*K$216+K$213,K$220*K$214,FALSE))+(K$210*_xlfn.NORM.DIST($B51,K$214*K$217+K$213,K$221*K$214,FALSE))+(K$212*_xlfn.NORM.DIST($B51,K$214*K$218+K$213,K$222*K$214,FALSE))</f>
        <v>108.85033433506483</v>
      </c>
      <c r="AA51" s="5">
        <f>BE51+(L$209*_xlfn.NORM.DIST($B51,L$214*L$215+L$213,L$219*L$214,FALSE))+(L$211*_xlfn.NORM.DIST($B51,L$214*L$216+L$213,L$220*L$214,FALSE))+(L$210*_xlfn.NORM.DIST($B51,L$214*L$217+L$213,L$221*L$214,FALSE))+(L$212*_xlfn.NORM.DIST($B51,L$214*L$218+L$213,L$222*L$214,FALSE))</f>
        <v>105.42176928813745</v>
      </c>
      <c r="AB51" s="5">
        <f>BF51+(M$209*_xlfn.NORM.DIST($B51,M$214*M$215+M$213,M$219*M$214,FALSE))+(M$211*_xlfn.NORM.DIST($B51,M$214*M$216+M$213,M$220*M$214,FALSE))+(M$210*_xlfn.NORM.DIST($B51,M$214*M$217+M$213,M$221*M$214,FALSE))+(M$212*_xlfn.NORM.DIST($B51,M$214*M$218+M$213,M$222*M$214,FALSE))</f>
        <v>100.33645440869464</v>
      </c>
      <c r="AC51" s="5">
        <f>BG51+(N$209*_xlfn.NORM.DIST($B51,N$214*N$215+N$213,N$219*N$214,FALSE))+(N$211*_xlfn.NORM.DIST($B51,N$214*N$216+N$213,N$220*N$214,FALSE))+(N$210*_xlfn.NORM.DIST($B51,N$214*N$217+N$213,N$221*N$214,FALSE))+(N$212*_xlfn.NORM.DIST($B51,N$214*N$218+N$213,N$222*N$214,FALSE))</f>
        <v>91.894452040937765</v>
      </c>
      <c r="AD51" s="5">
        <f>BH51+(O$209*_xlfn.NORM.DIST($B51,O$214*O$215+O$213,O$219*O$214,FALSE))+(O$211*_xlfn.NORM.DIST($B51,O$214*O$216+O$213,O$220*O$214,FALSE))+(O$210*_xlfn.NORM.DIST($B51,O$214*O$217+O$213,O$221*O$214,FALSE))+(O$212*_xlfn.NORM.DIST($B51,O$214*O$218+O$213,O$222*O$214,FALSE))</f>
        <v>72.099635134041435</v>
      </c>
      <c r="AE51" s="5"/>
      <c r="AG51" s="5">
        <f t="shared" si="15"/>
        <v>12.170566504348841</v>
      </c>
      <c r="AH51" s="5">
        <f t="shared" si="15"/>
        <v>13.775789390216858</v>
      </c>
      <c r="AI51" s="5">
        <f t="shared" si="15"/>
        <v>8.3336681333057356</v>
      </c>
      <c r="AJ51" s="5">
        <f t="shared" si="15"/>
        <v>6.4483950977080724</v>
      </c>
      <c r="AK51" s="5">
        <f t="shared" si="15"/>
        <v>8.8983407873046332</v>
      </c>
      <c r="AL51" s="5">
        <f t="shared" si="15"/>
        <v>7.8245883474998976</v>
      </c>
      <c r="AM51" s="5">
        <f t="shared" si="15"/>
        <v>7.9830562420254552</v>
      </c>
      <c r="AN51" s="5">
        <f t="shared" si="15"/>
        <v>11.646769595718979</v>
      </c>
      <c r="AO51" s="5">
        <f t="shared" si="14"/>
        <v>7.8686656649351647</v>
      </c>
      <c r="AP51" s="5">
        <f t="shared" si="14"/>
        <v>8.4532307118625454</v>
      </c>
      <c r="AQ51" s="5">
        <f t="shared" si="14"/>
        <v>8.7725455913053594</v>
      </c>
      <c r="AR51" s="5">
        <f t="shared" si="14"/>
        <v>4.4025479590622325</v>
      </c>
      <c r="AS51" s="5">
        <f t="shared" si="14"/>
        <v>6.7284648659585713</v>
      </c>
      <c r="AV51" s="2">
        <f t="shared" si="1"/>
        <v>90.722874966190844</v>
      </c>
      <c r="AW51" s="2">
        <f t="shared" si="2"/>
        <v>93.062803363643141</v>
      </c>
      <c r="AX51" s="2">
        <f t="shared" si="3"/>
        <v>94.219585906471622</v>
      </c>
      <c r="AY51" s="2">
        <f t="shared" si="4"/>
        <v>93.814116060295675</v>
      </c>
      <c r="AZ51" s="2">
        <f t="shared" si="5"/>
        <v>92.567766789201329</v>
      </c>
      <c r="BA51" s="2">
        <f t="shared" si="6"/>
        <v>93.308666203362918</v>
      </c>
      <c r="BB51" s="2">
        <f t="shared" si="7"/>
        <v>94.977348163879611</v>
      </c>
      <c r="BC51" s="2">
        <f t="shared" si="8"/>
        <v>94.954728615837823</v>
      </c>
      <c r="BD51" s="2">
        <f t="shared" si="9"/>
        <v>92.239025753075211</v>
      </c>
      <c r="BE51" s="2">
        <f t="shared" si="10"/>
        <v>88.39356816963992</v>
      </c>
      <c r="BF51" s="2">
        <f t="shared" si="11"/>
        <v>81.453842063831388</v>
      </c>
      <c r="BG51" s="2">
        <f t="shared" si="12"/>
        <v>71.748773555432933</v>
      </c>
      <c r="BH51" s="2">
        <f t="shared" si="13"/>
        <v>61.967900009932848</v>
      </c>
      <c r="BK51" s="2" t="str">
        <f>IF(OR($B51&lt;C$229, AND($B51&gt;C$230, $B51&lt;C$231)), C51, "")</f>
        <v/>
      </c>
      <c r="BL51" s="2" t="str">
        <f>IF(OR($B51&lt;D$229, AND($B51&gt;D$230, $B51&lt;D$231)), D51, "")</f>
        <v/>
      </c>
      <c r="BM51" s="2" t="str">
        <f>IF(OR($B51&lt;E$229, AND($B51&gt;E$230, $B51&lt;E$231)), E51, "")</f>
        <v/>
      </c>
      <c r="BN51" s="2" t="str">
        <f>IF(OR($B51&lt;F$229, AND($B51&gt;F$230, $B51&lt;F$231)), F51, "")</f>
        <v/>
      </c>
      <c r="BO51" s="2" t="str">
        <f>IF(OR($B51&lt;G$229, AND($B51&gt;G$230, $B51&lt;G$231)), G51, "")</f>
        <v/>
      </c>
      <c r="BP51" s="2" t="str">
        <f>IF(OR($B51&lt;H$229, AND($B51&gt;H$230, $B51&lt;H$231)), H51, "")</f>
        <v/>
      </c>
      <c r="BQ51" s="2" t="str">
        <f>IF(OR($B51&lt;I$229, AND($B51&gt;I$230, $B51&lt;I$231)), I51, "")</f>
        <v/>
      </c>
      <c r="BR51" s="2" t="str">
        <f>IF(OR($B51&lt;J$229, AND($B51&gt;J$230, $B51&lt;J$231)), J51, "")</f>
        <v/>
      </c>
      <c r="BS51" s="2" t="str">
        <f>IF(OR($B51&lt;K$229, AND($B51&gt;K$230, $B51&lt;K$231)), K51, "")</f>
        <v/>
      </c>
      <c r="BT51" s="2" t="str">
        <f>IF(OR($B51&lt;L$229, AND($B51&gt;L$230, $B51&lt;L$231)), L51, "")</f>
        <v/>
      </c>
      <c r="BU51" s="2" t="str">
        <f>IF(OR($B51&lt;M$229, AND($B51&gt;M$230, $B51&lt;M$231)), M51, "")</f>
        <v/>
      </c>
      <c r="BV51" s="2" t="str">
        <f>IF(OR($B51&lt;N$229, AND($B51&gt;N$230, $B51&lt;N$231)), N51, "")</f>
        <v/>
      </c>
      <c r="BW51" s="2" t="str">
        <f>IF(OR($B51&lt;O$229, AND($B51&gt;O$230, $B51&lt;O$231)), O51, "")</f>
        <v/>
      </c>
      <c r="BZ51" s="2" t="str">
        <f>IF(OR(AND($B51&gt;C$230, $B51&lt;C$231), $B51&gt;C$232), C51, "")</f>
        <v/>
      </c>
      <c r="CA51" s="2" t="str">
        <f>IF(OR(AND($B51&gt;D$230, $B51&lt;D$231), $B51&gt;D$232), D51, "")</f>
        <v/>
      </c>
      <c r="CB51" s="2" t="str">
        <f>IF(OR(AND($B51&gt;E$230, $B51&lt;E$231), $B51&gt;E$232), E51, "")</f>
        <v/>
      </c>
      <c r="CC51" s="2" t="str">
        <f>IF(OR(AND($B51&gt;F$230, $B51&lt;F$231), $B51&gt;F$232), F51, "")</f>
        <v/>
      </c>
      <c r="CD51" s="2" t="str">
        <f>IF(OR(AND($B51&gt;G$230, $B51&lt;G$231), $B51&gt;G$232), G51, "")</f>
        <v/>
      </c>
      <c r="CE51" s="2" t="str">
        <f>IF(OR(AND($B51&gt;H$230, $B51&lt;H$231), $B51&gt;H$232), H51, "")</f>
        <v/>
      </c>
      <c r="CF51" s="2" t="str">
        <f>IF(OR(AND($B51&gt;I$230, $B51&lt;I$231), $B51&gt;I$232), I51, "")</f>
        <v/>
      </c>
      <c r="CG51" s="2" t="str">
        <f>IF(OR(AND($B51&gt;J$230, $B51&lt;J$231), $B51&gt;J$232), J51, "")</f>
        <v/>
      </c>
      <c r="CH51" s="2" t="str">
        <f>IF(OR(AND($B51&gt;K$230, $B51&lt;K$231), $B51&gt;K$232), K51, "")</f>
        <v/>
      </c>
      <c r="CI51" s="2" t="str">
        <f>IF(OR(AND($B51&gt;L$230, $B51&lt;L$231), $B51&gt;L$232), L51, "")</f>
        <v/>
      </c>
      <c r="CJ51" s="2" t="str">
        <f>IF(OR(AND($B51&gt;M$230, $B51&lt;M$231), $B51&gt;M$232), M51, "")</f>
        <v/>
      </c>
      <c r="CK51" s="2" t="str">
        <f>IF(OR(AND($B51&gt;N$230, $B51&lt;N$231), $B51&gt;N$232), N51, "")</f>
        <v/>
      </c>
      <c r="CL51" s="2" t="str">
        <f>IF(OR(AND($B51&gt;O$230, $B51&lt;O$231), $B51&gt;O$232), O51, "")</f>
        <v/>
      </c>
      <c r="CO51" s="2">
        <f>BK$207*$B51+BK$209</f>
        <v>90.697153474245056</v>
      </c>
      <c r="CP51" s="2">
        <f>BL$207*$B51+BL$209</f>
        <v>93.047100952054407</v>
      </c>
      <c r="CQ51" s="2">
        <f>BM$207*$B51+BM$209</f>
        <v>94.208081741012904</v>
      </c>
      <c r="CR51" s="2">
        <f>BN$207*$B51+BN$209</f>
        <v>93.797656919793283</v>
      </c>
      <c r="CS51" s="2">
        <f>BO$207*$B51+BO$209</f>
        <v>92.557387985634719</v>
      </c>
      <c r="CT51" s="2">
        <f>BP$207*$B51+BP$209</f>
        <v>93.296860772029603</v>
      </c>
      <c r="CU51" s="2">
        <f>BQ$207*$B51+BQ$209</f>
        <v>94.952523137664414</v>
      </c>
      <c r="CV51" s="2">
        <f>BR$207*$B51+BR$209</f>
        <v>94.927587931860614</v>
      </c>
      <c r="CW51" s="2">
        <f>BS$207*$B51+BS$209</f>
        <v>92.207827855728965</v>
      </c>
      <c r="CX51" s="2">
        <f>BT$207*$B51+BT$209</f>
        <v>88.371674717605018</v>
      </c>
      <c r="CY51" s="2">
        <f>BU$207*$B51+BU$209</f>
        <v>81.427885662237799</v>
      </c>
      <c r="CZ51" s="2">
        <f>BV$207*$B51+BV$209</f>
        <v>71.727231495385496</v>
      </c>
      <c r="DA51" s="2">
        <f>BW$207*$B51+BW$209</f>
        <v>61.954225823184139</v>
      </c>
      <c r="DD51" s="2">
        <f>BZ$207*$B51+BZ$209</f>
        <v>94.799438503042921</v>
      </c>
      <c r="DE51" s="2">
        <f>CA$207*$B51+CA$209</f>
        <v>95.970418683847811</v>
      </c>
      <c r="DF51" s="2">
        <f>CB$207*$B51+CB$209</f>
        <v>96.182392285496519</v>
      </c>
      <c r="DG51" s="2">
        <f>CC$207*$B51+CC$209</f>
        <v>96.23544051764344</v>
      </c>
      <c r="DH51" s="2">
        <f>CD$207*$B51+CD$209</f>
        <v>94.248918386331525</v>
      </c>
      <c r="DI51" s="2">
        <f>CE$207*$B51+CE$209</f>
        <v>95.164200796761946</v>
      </c>
      <c r="DJ51" s="2">
        <f>CF$207*$B51+CF$209</f>
        <v>98.97977260032394</v>
      </c>
      <c r="DK51" s="2">
        <f>CG$207*$B51+CG$209</f>
        <v>99.729123083333519</v>
      </c>
      <c r="DL51" s="2">
        <f>CH$207*$B51+CH$209</f>
        <v>97.408346447520955</v>
      </c>
      <c r="DM51" s="2">
        <f>CI$207*$B51+CI$209</f>
        <v>92.144713686374914</v>
      </c>
      <c r="DN51" s="2">
        <f>CJ$207*$B51+CJ$209</f>
        <v>86.022031926314483</v>
      </c>
      <c r="DO51" s="2">
        <f>CK$207*$B51+CK$209</f>
        <v>75.919652719339851</v>
      </c>
      <c r="DP51" s="2">
        <f>CL$207*$B51+CL$209</f>
        <v>65.21919635789925</v>
      </c>
      <c r="DS51" s="2">
        <f>POWER(10,($B51-C$227)/C$228)/(1+POWER(10,($B51-C$227)/C$228))</f>
        <v>6.2700401764431103E-3</v>
      </c>
      <c r="DT51" s="2">
        <f>POWER(10,($B51-D$227)/D$228)/(1+POWER(10,($B51-D$227)/D$228))</f>
        <v>5.3714351395847204E-3</v>
      </c>
      <c r="DU51" s="2">
        <f>POWER(10,($B51-E$227)/E$228)/(1+POWER(10,($B51-E$227)/E$228))</f>
        <v>5.826928033618773E-3</v>
      </c>
      <c r="DV51" s="2">
        <f>POWER(10,($B51-F$227)/F$228)/(1+POWER(10,($B51-F$227)/F$228))</f>
        <v>6.7516823547839567E-3</v>
      </c>
      <c r="DW51" s="2">
        <f>POWER(10,($B51-G$227)/G$228)/(1+POWER(10,($B51-G$227)/G$228))</f>
        <v>6.1357475823862265E-3</v>
      </c>
      <c r="DX51" s="2">
        <f>POWER(10,($B51-H$227)/H$228)/(1+POWER(10,($B51-H$227)/H$228))</f>
        <v>6.3220576739962927E-3</v>
      </c>
      <c r="DY51" s="2">
        <f>POWER(10,($B51-I$227)/I$228)/(1+POWER(10,($B51-I$227)/I$228))</f>
        <v>6.1642633378861068E-3</v>
      </c>
      <c r="DZ51" s="2">
        <f>POWER(10,($B51-J$227)/J$228)/(1+POWER(10,($B51-J$227)/J$228))</f>
        <v>5.6525013607104813E-3</v>
      </c>
      <c r="EA51" s="2">
        <f>POWER(10,($B51-K$227)/K$228)/(1+POWER(10,($B51-K$227)/K$228))</f>
        <v>5.9989973683548629E-3</v>
      </c>
      <c r="EB51" s="2">
        <f>POWER(10,($B51-L$227)/L$228)/(1+POWER(10,($B51-L$227)/L$228))</f>
        <v>5.8026042710200617E-3</v>
      </c>
      <c r="EC51" s="2">
        <f>POWER(10,($B51-M$227)/M$228)/(1+POWER(10,($B51-M$227)/M$228))</f>
        <v>5.6498857680151154E-3</v>
      </c>
      <c r="ED51" s="2">
        <f>POWER(10,($B51-N$227)/N$228)/(1+POWER(10,($B51-N$227)/N$228))</f>
        <v>5.1383338879093772E-3</v>
      </c>
      <c r="EE51" s="2">
        <f>POWER(10,($B51-O$227)/O$228)/(1+POWER(10,($B51-O$227)/O$228))</f>
        <v>4.1881501236574695E-3</v>
      </c>
    </row>
    <row r="52" spans="2:135" x14ac:dyDescent="0.25">
      <c r="B52" s="2">
        <v>46</v>
      </c>
      <c r="C52">
        <v>157.53</v>
      </c>
      <c r="D52">
        <v>124.34399999999999</v>
      </c>
      <c r="E52">
        <v>115.125</v>
      </c>
      <c r="F52">
        <v>129.10900000000001</v>
      </c>
      <c r="G52">
        <v>121.71899999999999</v>
      </c>
      <c r="H52">
        <v>122.875</v>
      </c>
      <c r="I52">
        <v>125.312</v>
      </c>
      <c r="J52">
        <v>121.938</v>
      </c>
      <c r="K52">
        <v>122.96899999999999</v>
      </c>
      <c r="L52">
        <v>119.71899999999999</v>
      </c>
      <c r="M52">
        <v>115.422</v>
      </c>
      <c r="N52">
        <v>103.71899999999999</v>
      </c>
      <c r="O52">
        <v>82.203100000000006</v>
      </c>
      <c r="R52" s="5">
        <f>AV52+(C$209*_xlfn.NORM.DIST($B52,C$214*C$215+C$213,C$219*C$214,FALSE))+(C$211*_xlfn.NORM.DIST($B52,C$214*C$216+C$213,C$220*C$214,FALSE))+(C$210*_xlfn.NORM.DIST($B52,C$214*C$217+C$213,C$221*C$214,FALSE))+(C$212*_xlfn.NORM.DIST($B52,C$214*C$218+C$213,C$222*C$214,FALSE))</f>
        <v>148.92769321388801</v>
      </c>
      <c r="S52" s="5">
        <f>AW52+(D$209*_xlfn.NORM.DIST($B52,D$214*D$215+D$213,D$219*D$214,FALSE))+(D$211*_xlfn.NORM.DIST($B52,D$214*D$216+D$213,D$220*D$214,FALSE))+(D$210*_xlfn.NORM.DIST($B52,D$214*D$217+D$213,D$221*D$214,FALSE))+(D$212*_xlfn.NORM.DIST($B52,D$214*D$218+D$213,D$222*D$214,FALSE))</f>
        <v>108.7981539792013</v>
      </c>
      <c r="T52" s="5">
        <f>AX52+(E$209*_xlfn.NORM.DIST($B52,E$214*E$215+E$213,E$219*E$214,FALSE))+(E$211*_xlfn.NORM.DIST($B52,E$214*E$216+E$213,E$220*E$214,FALSE))+(E$210*_xlfn.NORM.DIST($B52,E$214*E$217+E$213,E$221*E$214,FALSE))+(E$212*_xlfn.NORM.DIST($B52,E$214*E$218+E$213,E$222*E$214,FALSE))</f>
        <v>106.57264516458207</v>
      </c>
      <c r="U52" s="5">
        <f>AY52+(F$209*_xlfn.NORM.DIST($B52,F$214*F$215+F$213,F$219*F$214,FALSE))+(F$211*_xlfn.NORM.DIST($B52,F$214*F$216+F$213,F$220*F$214,FALSE))+(F$210*_xlfn.NORM.DIST($B52,F$214*F$217+F$213,F$221*F$214,FALSE))+(F$212*_xlfn.NORM.DIST($B52,F$214*F$218+F$213,F$222*F$214,FALSE))</f>
        <v>123.75028601568307</v>
      </c>
      <c r="V52" s="5">
        <f>AZ52+(G$209*_xlfn.NORM.DIST($B52,G$214*G$215+G$213,G$219*G$214,FALSE))+(G$211*_xlfn.NORM.DIST($B52,G$214*G$216+G$213,G$220*G$214,FALSE))+(G$210*_xlfn.NORM.DIST($B52,G$214*G$217+G$213,G$221*G$214,FALSE))+(G$212*_xlfn.NORM.DIST($B52,G$214*G$218+G$213,G$222*G$214,FALSE))</f>
        <v>114.10726832760895</v>
      </c>
      <c r="W52" s="5">
        <f>BA52+(H$209*_xlfn.NORM.DIST($B52,H$214*H$215+H$213,H$219*H$214,FALSE))+(H$211*_xlfn.NORM.DIST($B52,H$214*H$216+H$213,H$220*H$214,FALSE))+(H$210*_xlfn.NORM.DIST($B52,H$214*H$217+H$213,H$221*H$214,FALSE))+(H$212*_xlfn.NORM.DIST($B52,H$214*H$218+H$213,H$222*H$214,FALSE))</f>
        <v>114.39845729444491</v>
      </c>
      <c r="X52" s="5">
        <f>BB52+(I$209*_xlfn.NORM.DIST($B52,I$214*I$215+I$213,I$219*I$214,FALSE))+(I$211*_xlfn.NORM.DIST($B52,I$214*I$216+I$213,I$220*I$214,FALSE))+(I$210*_xlfn.NORM.DIST($B52,I$214*I$217+I$213,I$221*I$214,FALSE))+(I$212*_xlfn.NORM.DIST($B52,I$214*I$218+I$213,I$222*I$214,FALSE))</f>
        <v>117.31028994098318</v>
      </c>
      <c r="Y52" s="5">
        <f>BC52+(J$209*_xlfn.NORM.DIST($B52,J$214*J$215+J$213,J$219*J$214,FALSE))+(J$211*_xlfn.NORM.DIST($B52,J$214*J$216+J$213,J$220*J$214,FALSE))+(J$210*_xlfn.NORM.DIST($B52,J$214*J$217+J$213,J$221*J$214,FALSE))+(J$212*_xlfn.NORM.DIST($B52,J$214*J$218+J$213,J$222*J$214,FALSE))</f>
        <v>111.59722182389467</v>
      </c>
      <c r="Z52" s="5">
        <f>BD52+(K$209*_xlfn.NORM.DIST($B52,K$214*K$215+K$213,K$219*K$214,FALSE))+(K$211*_xlfn.NORM.DIST($B52,K$214*K$216+K$213,K$220*K$214,FALSE))+(K$210*_xlfn.NORM.DIST($B52,K$214*K$217+K$213,K$221*K$214,FALSE))+(K$212*_xlfn.NORM.DIST($B52,K$214*K$218+K$213,K$222*K$214,FALSE))</f>
        <v>116.8533074336565</v>
      </c>
      <c r="AA52" s="5">
        <f>BE52+(L$209*_xlfn.NORM.DIST($B52,L$214*L$215+L$213,L$219*L$214,FALSE))+(L$211*_xlfn.NORM.DIST($B52,L$214*L$216+L$213,L$220*L$214,FALSE))+(L$210*_xlfn.NORM.DIST($B52,L$214*L$217+L$213,L$221*L$214,FALSE))+(L$212*_xlfn.NORM.DIST($B52,L$214*L$218+L$213,L$222*L$214,FALSE))</f>
        <v>113.35386998006609</v>
      </c>
      <c r="AB52" s="5">
        <f>BF52+(M$209*_xlfn.NORM.DIST($B52,M$214*M$215+M$213,M$219*M$214,FALSE))+(M$211*_xlfn.NORM.DIST($B52,M$214*M$216+M$213,M$220*M$214,FALSE))+(M$210*_xlfn.NORM.DIST($B52,M$214*M$217+M$213,M$221*M$214,FALSE))+(M$212*_xlfn.NORM.DIST($B52,M$214*M$218+M$213,M$222*M$214,FALSE))</f>
        <v>108.57707115480966</v>
      </c>
      <c r="AC52" s="5">
        <f>BG52+(N$209*_xlfn.NORM.DIST($B52,N$214*N$215+N$213,N$219*N$214,FALSE))+(N$211*_xlfn.NORM.DIST($B52,N$214*N$216+N$213,N$220*N$214,FALSE))+(N$210*_xlfn.NORM.DIST($B52,N$214*N$217+N$213,N$221*N$214,FALSE))+(N$212*_xlfn.NORM.DIST($B52,N$214*N$218+N$213,N$222*N$214,FALSE))</f>
        <v>99.720803149489598</v>
      </c>
      <c r="AD52" s="5">
        <f>BH52+(O$209*_xlfn.NORM.DIST($B52,O$214*O$215+O$213,O$219*O$214,FALSE))+(O$211*_xlfn.NORM.DIST($B52,O$214*O$216+O$213,O$220*O$214,FALSE))+(O$210*_xlfn.NORM.DIST($B52,O$214*O$217+O$213,O$221*O$214,FALSE))+(O$212*_xlfn.NORM.DIST($B52,O$214*O$218+O$213,O$222*O$214,FALSE))</f>
        <v>76.774481906984022</v>
      </c>
      <c r="AE52" s="5"/>
      <c r="AG52" s="5">
        <f t="shared" si="15"/>
        <v>8.6023067861119955</v>
      </c>
      <c r="AH52" s="5">
        <f t="shared" si="15"/>
        <v>15.545846020798692</v>
      </c>
      <c r="AI52" s="5">
        <f t="shared" si="15"/>
        <v>8.5523548354179297</v>
      </c>
      <c r="AJ52" s="5">
        <f t="shared" si="15"/>
        <v>5.3587139843169354</v>
      </c>
      <c r="AK52" s="5">
        <f t="shared" si="15"/>
        <v>7.6117316723910449</v>
      </c>
      <c r="AL52" s="5">
        <f t="shared" si="15"/>
        <v>8.4765427055550902</v>
      </c>
      <c r="AM52" s="5">
        <f t="shared" si="15"/>
        <v>8.0017100590168155</v>
      </c>
      <c r="AN52" s="5">
        <f t="shared" si="15"/>
        <v>10.340778176105331</v>
      </c>
      <c r="AO52" s="5">
        <f t="shared" si="14"/>
        <v>6.1156925663434976</v>
      </c>
      <c r="AP52" s="5">
        <f t="shared" si="14"/>
        <v>6.3651300199339005</v>
      </c>
      <c r="AQ52" s="5">
        <f t="shared" si="14"/>
        <v>6.8449288451903385</v>
      </c>
      <c r="AR52" s="5">
        <f t="shared" si="14"/>
        <v>3.9981968505103964</v>
      </c>
      <c r="AS52" s="5">
        <f t="shared" si="14"/>
        <v>5.4286180930159844</v>
      </c>
      <c r="AV52" s="2">
        <f t="shared" si="1"/>
        <v>90.738641318199996</v>
      </c>
      <c r="AW52" s="2">
        <f t="shared" si="2"/>
        <v>93.070721504357934</v>
      </c>
      <c r="AX52" s="2">
        <f t="shared" si="3"/>
        <v>94.216436361846974</v>
      </c>
      <c r="AY52" s="2">
        <f t="shared" si="4"/>
        <v>93.82105226573276</v>
      </c>
      <c r="AZ52" s="2">
        <f t="shared" si="5"/>
        <v>92.582174840753794</v>
      </c>
      <c r="BA52" s="2">
        <f t="shared" si="6"/>
        <v>93.342285030958578</v>
      </c>
      <c r="BB52" s="2">
        <f t="shared" si="7"/>
        <v>95.027795773180785</v>
      </c>
      <c r="BC52" s="2">
        <f t="shared" si="8"/>
        <v>95.008268954155525</v>
      </c>
      <c r="BD52" s="2">
        <f t="shared" si="9"/>
        <v>92.292129548161128</v>
      </c>
      <c r="BE52" s="2">
        <f t="shared" si="10"/>
        <v>88.426966731729848</v>
      </c>
      <c r="BF52" s="2">
        <f t="shared" si="11"/>
        <v>81.499158659546367</v>
      </c>
      <c r="BG52" s="2">
        <f t="shared" si="12"/>
        <v>71.795504085694816</v>
      </c>
      <c r="BH52" s="2">
        <f t="shared" si="13"/>
        <v>62.002380349249364</v>
      </c>
      <c r="BK52" s="2" t="str">
        <f>IF(OR($B52&lt;C$229, AND($B52&gt;C$230, $B52&lt;C$231)), C52, "")</f>
        <v/>
      </c>
      <c r="BL52" s="2" t="str">
        <f>IF(OR($B52&lt;D$229, AND($B52&gt;D$230, $B52&lt;D$231)), D52, "")</f>
        <v/>
      </c>
      <c r="BM52" s="2" t="str">
        <f>IF(OR($B52&lt;E$229, AND($B52&gt;E$230, $B52&lt;E$231)), E52, "")</f>
        <v/>
      </c>
      <c r="BN52" s="2" t="str">
        <f>IF(OR($B52&lt;F$229, AND($B52&gt;F$230, $B52&lt;F$231)), F52, "")</f>
        <v/>
      </c>
      <c r="BO52" s="2" t="str">
        <f>IF(OR($B52&lt;G$229, AND($B52&gt;G$230, $B52&lt;G$231)), G52, "")</f>
        <v/>
      </c>
      <c r="BP52" s="2" t="str">
        <f>IF(OR($B52&lt;H$229, AND($B52&gt;H$230, $B52&lt;H$231)), H52, "")</f>
        <v/>
      </c>
      <c r="BQ52" s="2" t="str">
        <f>IF(OR($B52&lt;I$229, AND($B52&gt;I$230, $B52&lt;I$231)), I52, "")</f>
        <v/>
      </c>
      <c r="BR52" s="2" t="str">
        <f>IF(OR($B52&lt;J$229, AND($B52&gt;J$230, $B52&lt;J$231)), J52, "")</f>
        <v/>
      </c>
      <c r="BS52" s="2" t="str">
        <f>IF(OR($B52&lt;K$229, AND($B52&gt;K$230, $B52&lt;K$231)), K52, "")</f>
        <v/>
      </c>
      <c r="BT52" s="2" t="str">
        <f>IF(OR($B52&lt;L$229, AND($B52&gt;L$230, $B52&lt;L$231)), L52, "")</f>
        <v/>
      </c>
      <c r="BU52" s="2" t="str">
        <f>IF(OR($B52&lt;M$229, AND($B52&gt;M$230, $B52&lt;M$231)), M52, "")</f>
        <v/>
      </c>
      <c r="BV52" s="2" t="str">
        <f>IF(OR($B52&lt;N$229, AND($B52&gt;N$230, $B52&lt;N$231)), N52, "")</f>
        <v/>
      </c>
      <c r="BW52" s="2" t="str">
        <f>IF(OR($B52&lt;O$229, AND($B52&gt;O$230, $B52&lt;O$231)), O52, "")</f>
        <v/>
      </c>
      <c r="BZ52" s="2" t="str">
        <f>IF(OR(AND($B52&gt;C$230, $B52&lt;C$231), $B52&gt;C$232), C52, "")</f>
        <v/>
      </c>
      <c r="CA52" s="2" t="str">
        <f>IF(OR(AND($B52&gt;D$230, $B52&lt;D$231), $B52&gt;D$232), D52, "")</f>
        <v/>
      </c>
      <c r="CB52" s="2" t="str">
        <f>IF(OR(AND($B52&gt;E$230, $B52&lt;E$231), $B52&gt;E$232), E52, "")</f>
        <v/>
      </c>
      <c r="CC52" s="2" t="str">
        <f>IF(OR(AND($B52&gt;F$230, $B52&lt;F$231), $B52&gt;F$232), F52, "")</f>
        <v/>
      </c>
      <c r="CD52" s="2" t="str">
        <f>IF(OR(AND($B52&gt;G$230, $B52&lt;G$231), $B52&gt;G$232), G52, "")</f>
        <v/>
      </c>
      <c r="CE52" s="2" t="str">
        <f>IF(OR(AND($B52&gt;H$230, $B52&lt;H$231), $B52&gt;H$232), H52, "")</f>
        <v/>
      </c>
      <c r="CF52" s="2" t="str">
        <f>IF(OR(AND($B52&gt;I$230, $B52&lt;I$231), $B52&gt;I$232), I52, "")</f>
        <v/>
      </c>
      <c r="CG52" s="2" t="str">
        <f>IF(OR(AND($B52&gt;J$230, $B52&lt;J$231), $B52&gt;J$232), J52, "")</f>
        <v/>
      </c>
      <c r="CH52" s="2" t="str">
        <f>IF(OR(AND($B52&gt;K$230, $B52&lt;K$231), $B52&gt;K$232), K52, "")</f>
        <v/>
      </c>
      <c r="CI52" s="2" t="str">
        <f>IF(OR(AND($B52&gt;L$230, $B52&lt;L$231), $B52&gt;L$232), L52, "")</f>
        <v/>
      </c>
      <c r="CJ52" s="2" t="str">
        <f>IF(OR(AND($B52&gt;M$230, $B52&lt;M$231), $B52&gt;M$232), M52, "")</f>
        <v/>
      </c>
      <c r="CK52" s="2" t="str">
        <f>IF(OR(AND($B52&gt;N$230, $B52&lt;N$231), $B52&gt;N$232), N52, "")</f>
        <v/>
      </c>
      <c r="CL52" s="2" t="str">
        <f>IF(OR(AND($B52&gt;O$230, $B52&lt;O$231), $B52&gt;O$232), O52, "")</f>
        <v/>
      </c>
      <c r="CO52" s="2">
        <f>BK$207*$B52+BK$209</f>
        <v>90.711089153776399</v>
      </c>
      <c r="CP52" s="2">
        <f>BL$207*$B52+BL$209</f>
        <v>93.053922620275387</v>
      </c>
      <c r="CQ52" s="2">
        <f>BM$207*$B52+BM$209</f>
        <v>94.20413251884834</v>
      </c>
      <c r="CR52" s="2">
        <f>BN$207*$B52+BN$209</f>
        <v>93.803457500187193</v>
      </c>
      <c r="CS52" s="2">
        <f>BO$207*$B52+BO$209</f>
        <v>92.571098344683747</v>
      </c>
      <c r="CT52" s="2">
        <f>BP$207*$B52+BP$209</f>
        <v>93.32969896935434</v>
      </c>
      <c r="CU52" s="2">
        <f>BQ$207*$B52+BQ$209</f>
        <v>95.001189629335144</v>
      </c>
      <c r="CV52" s="2">
        <f>BR$207*$B52+BR$209</f>
        <v>94.979188481449114</v>
      </c>
      <c r="CW52" s="2">
        <f>BS$207*$B52+BS$209</f>
        <v>92.258694646058359</v>
      </c>
      <c r="CX52" s="2">
        <f>BT$207*$B52+BT$209</f>
        <v>88.403533926124538</v>
      </c>
      <c r="CY52" s="2">
        <f>BU$207*$B52+BU$209</f>
        <v>81.471328885787258</v>
      </c>
      <c r="CZ52" s="2">
        <f>BV$207*$B52+BV$209</f>
        <v>71.772372227498224</v>
      </c>
      <c r="DA52" s="2">
        <f>BW$207*$B52+BW$209</f>
        <v>61.987688701237772</v>
      </c>
      <c r="DD52" s="2">
        <f>BZ$207*$B52+BZ$209</f>
        <v>94.721122949672775</v>
      </c>
      <c r="DE52" s="2">
        <f>CA$207*$B52+CA$209</f>
        <v>95.907667215190429</v>
      </c>
      <c r="DF52" s="2">
        <f>CB$207*$B52+CB$209</f>
        <v>96.130970532992166</v>
      </c>
      <c r="DG52" s="2">
        <f>CC$207*$B52+CC$209</f>
        <v>96.18168986623273</v>
      </c>
      <c r="DH52" s="2">
        <f>CD$207*$B52+CD$209</f>
        <v>94.218471270796243</v>
      </c>
      <c r="DI52" s="2">
        <f>CE$207*$B52+CE$209</f>
        <v>95.14645333647529</v>
      </c>
      <c r="DJ52" s="2">
        <f>CF$207*$B52+CF$209</f>
        <v>98.939944531986797</v>
      </c>
      <c r="DK52" s="2">
        <f>CG$207*$B52+CG$209</f>
        <v>99.673777311936917</v>
      </c>
      <c r="DL52" s="2">
        <f>CH$207*$B52+CH$209</f>
        <v>97.344651475387195</v>
      </c>
      <c r="DM52" s="2">
        <f>CI$207*$B52+CI$209</f>
        <v>92.088592515373449</v>
      </c>
      <c r="DN52" s="2">
        <f>CJ$207*$B52+CJ$209</f>
        <v>85.966090611470662</v>
      </c>
      <c r="DO52" s="2">
        <f>CK$207*$B52+CK$209</f>
        <v>75.880116915245907</v>
      </c>
      <c r="DP52" s="2">
        <f>CL$207*$B52+CL$209</f>
        <v>65.188232111733726</v>
      </c>
      <c r="DS52" s="2">
        <f>POWER(10,($B52-C$227)/C$228)/(1+POWER(10,($B52-C$227)/C$228))</f>
        <v>6.8708060395402488E-3</v>
      </c>
      <c r="DT52" s="2">
        <f>POWER(10,($B52-D$227)/D$228)/(1+POWER(10,($B52-D$227)/D$228))</f>
        <v>5.8866109155281407E-3</v>
      </c>
      <c r="DU52" s="2">
        <f>POWER(10,($B52-E$227)/E$228)/(1+POWER(10,($B52-E$227)/E$228))</f>
        <v>6.3855097877062016E-3</v>
      </c>
      <c r="DV52" s="2">
        <f>POWER(10,($B52-F$227)/F$228)/(1+POWER(10,($B52-F$227)/F$228))</f>
        <v>7.3982533400668788E-3</v>
      </c>
      <c r="DW52" s="2">
        <f>POWER(10,($B52-G$227)/G$228)/(1+POWER(10,($B52-G$227)/G$228))</f>
        <v>6.7237332206148857E-3</v>
      </c>
      <c r="DX52" s="2">
        <f>POWER(10,($B52-H$227)/H$228)/(1+POWER(10,($B52-H$227)/H$228))</f>
        <v>6.9277728635261764E-3</v>
      </c>
      <c r="DY52" s="2">
        <f>POWER(10,($B52-I$227)/I$228)/(1+POWER(10,($B52-I$227)/I$228))</f>
        <v>6.7549630538645006E-3</v>
      </c>
      <c r="DZ52" s="2">
        <f>POWER(10,($B52-J$227)/J$228)/(1+POWER(10,($B52-J$227)/J$228))</f>
        <v>6.1944663859702896E-3</v>
      </c>
      <c r="EA52" s="2">
        <f>POWER(10,($B52-K$227)/K$228)/(1+POWER(10,($B52-K$227)/K$228))</f>
        <v>6.573964983336243E-3</v>
      </c>
      <c r="EB52" s="2">
        <f>POWER(10,($B52-L$227)/L$228)/(1+POWER(10,($B52-L$227)/L$228))</f>
        <v>6.3588692113808413E-3</v>
      </c>
      <c r="EC52" s="2">
        <f>POWER(10,($B52-M$227)/M$228)/(1+POWER(10,($B52-M$227)/M$228))</f>
        <v>6.1916015703535566E-3</v>
      </c>
      <c r="ED52" s="2">
        <f>POWER(10,($B52-N$227)/N$228)/(1+POWER(10,($B52-N$227)/N$228))</f>
        <v>5.6312794379814995E-3</v>
      </c>
      <c r="EE52" s="2">
        <f>POWER(10,($B52-O$227)/O$228)/(1+POWER(10,($B52-O$227)/O$228))</f>
        <v>4.5903604879779644E-3</v>
      </c>
    </row>
    <row r="53" spans="2:135" x14ac:dyDescent="0.25">
      <c r="B53" s="2">
        <v>47</v>
      </c>
      <c r="C53">
        <v>168.60599999999999</v>
      </c>
      <c r="D53">
        <v>130.89099999999999</v>
      </c>
      <c r="E53">
        <v>122.03100000000001</v>
      </c>
      <c r="F53">
        <v>139.85900000000001</v>
      </c>
      <c r="G53">
        <v>130.375</v>
      </c>
      <c r="H53">
        <v>130.797</v>
      </c>
      <c r="I53">
        <v>133.625</v>
      </c>
      <c r="J53">
        <v>129.625</v>
      </c>
      <c r="K53">
        <v>132.34399999999999</v>
      </c>
      <c r="L53">
        <v>128.98400000000001</v>
      </c>
      <c r="M53">
        <v>124.375</v>
      </c>
      <c r="N53">
        <v>112.28100000000001</v>
      </c>
      <c r="O53">
        <v>88.453100000000006</v>
      </c>
      <c r="R53" s="5">
        <f>AV53+(C$209*_xlfn.NORM.DIST($B53,C$214*C$215+C$213,C$219*C$214,FALSE))+(C$211*_xlfn.NORM.DIST($B53,C$214*C$216+C$213,C$220*C$214,FALSE))+(C$210*_xlfn.NORM.DIST($B53,C$214*C$217+C$213,C$221*C$214,FALSE))+(C$212*_xlfn.NORM.DIST($B53,C$214*C$218+C$213,C$222*C$214,FALSE))</f>
        <v>164.04854646414461</v>
      </c>
      <c r="S53" s="5">
        <f>AW53+(D$209*_xlfn.NORM.DIST($B53,D$214*D$215+D$213,D$219*D$214,FALSE))+(D$211*_xlfn.NORM.DIST($B53,D$214*D$216+D$213,D$220*D$214,FALSE))+(D$210*_xlfn.NORM.DIST($B53,D$214*D$217+D$213,D$221*D$214,FALSE))+(D$212*_xlfn.NORM.DIST($B53,D$214*D$218+D$213,D$222*D$214,FALSE))</f>
        <v>116.53039859990965</v>
      </c>
      <c r="T53" s="5">
        <f>AX53+(E$209*_xlfn.NORM.DIST($B53,E$214*E$215+E$213,E$219*E$214,FALSE))+(E$211*_xlfn.NORM.DIST($B53,E$214*E$216+E$213,E$220*E$214,FALSE))+(E$210*_xlfn.NORM.DIST($B53,E$214*E$217+E$213,E$221*E$214,FALSE))+(E$212*_xlfn.NORM.DIST($B53,E$214*E$218+E$213,E$222*E$214,FALSE))</f>
        <v>113.12841149376443</v>
      </c>
      <c r="U53" s="5">
        <f>AY53+(F$209*_xlfn.NORM.DIST($B53,F$214*F$215+F$213,F$219*F$214,FALSE))+(F$211*_xlfn.NORM.DIST($B53,F$214*F$216+F$213,F$220*F$214,FALSE))+(F$210*_xlfn.NORM.DIST($B53,F$214*F$217+F$213,F$221*F$214,FALSE))+(F$212*_xlfn.NORM.DIST($B53,F$214*F$218+F$213,F$222*F$214,FALSE))</f>
        <v>135.44804212908804</v>
      </c>
      <c r="V53" s="5">
        <f>AZ53+(G$209*_xlfn.NORM.DIST($B53,G$214*G$215+G$213,G$219*G$214,FALSE))+(G$211*_xlfn.NORM.DIST($B53,G$214*G$216+G$213,G$220*G$214,FALSE))+(G$210*_xlfn.NORM.DIST($B53,G$214*G$217+G$213,G$221*G$214,FALSE))+(G$212*_xlfn.NORM.DIST($B53,G$214*G$218+G$213,G$222*G$214,FALSE))</f>
        <v>123.50378797287611</v>
      </c>
      <c r="W53" s="5">
        <f>BA53+(H$209*_xlfn.NORM.DIST($B53,H$214*H$215+H$213,H$219*H$214,FALSE))+(H$211*_xlfn.NORM.DIST($B53,H$214*H$216+H$213,H$220*H$214,FALSE))+(H$210*_xlfn.NORM.DIST($B53,H$214*H$217+H$213,H$221*H$214,FALSE))+(H$212*_xlfn.NORM.DIST($B53,H$214*H$218+H$213,H$222*H$214,FALSE))</f>
        <v>123.75406424854216</v>
      </c>
      <c r="X53" s="5">
        <f>BB53+(I$209*_xlfn.NORM.DIST($B53,I$214*I$215+I$213,I$219*I$214,FALSE))+(I$211*_xlfn.NORM.DIST($B53,I$214*I$216+I$213,I$220*I$214,FALSE))+(I$210*_xlfn.NORM.DIST($B53,I$214*I$217+I$213,I$221*I$214,FALSE))+(I$212*_xlfn.NORM.DIST($B53,I$214*I$218+I$213,I$222*I$214,FALSE))</f>
        <v>127.13888827976429</v>
      </c>
      <c r="Y53" s="5">
        <f>BC53+(J$209*_xlfn.NORM.DIST($B53,J$214*J$215+J$213,J$219*J$214,FALSE))+(J$211*_xlfn.NORM.DIST($B53,J$214*J$216+J$213,J$220*J$214,FALSE))+(J$210*_xlfn.NORM.DIST($B53,J$214*J$217+J$213,J$221*J$214,FALSE))+(J$212*_xlfn.NORM.DIST($B53,J$214*J$218+J$213,J$222*J$214,FALSE))</f>
        <v>119.65905398223406</v>
      </c>
      <c r="Z53" s="5">
        <f>BD53+(K$209*_xlfn.NORM.DIST($B53,K$214*K$215+K$213,K$219*K$214,FALSE))+(K$211*_xlfn.NORM.DIST($B53,K$214*K$216+K$213,K$220*K$214,FALSE))+(K$210*_xlfn.NORM.DIST($B53,K$214*K$217+K$213,K$221*K$214,FALSE))+(K$212*_xlfn.NORM.DIST($B53,K$214*K$218+K$213,K$222*K$214,FALSE))</f>
        <v>127.22573426955738</v>
      </c>
      <c r="AA53" s="5">
        <f>BE53+(L$209*_xlfn.NORM.DIST($B53,L$214*L$215+L$213,L$219*L$214,FALSE))+(L$211*_xlfn.NORM.DIST($B53,L$214*L$216+L$213,L$220*L$214,FALSE))+(L$210*_xlfn.NORM.DIST($B53,L$214*L$217+L$213,L$221*L$214,FALSE))+(L$212*_xlfn.NORM.DIST($B53,L$214*L$218+L$213,L$222*L$214,FALSE))</f>
        <v>123.52336118715237</v>
      </c>
      <c r="AB53" s="5">
        <f>BF53+(M$209*_xlfn.NORM.DIST($B53,M$214*M$215+M$213,M$219*M$214,FALSE))+(M$211*_xlfn.NORM.DIST($B53,M$214*M$216+M$213,M$220*M$214,FALSE))+(M$210*_xlfn.NORM.DIST($B53,M$214*M$217+M$213,M$221*M$214,FALSE))+(M$212*_xlfn.NORM.DIST($B53,M$214*M$218+M$213,M$222*M$214,FALSE))</f>
        <v>118.86969378442329</v>
      </c>
      <c r="AC53" s="5">
        <f>BG53+(N$209*_xlfn.NORM.DIST($B53,N$214*N$215+N$213,N$219*N$214,FALSE))+(N$211*_xlfn.NORM.DIST($B53,N$214*N$216+N$213,N$220*N$214,FALSE))+(N$210*_xlfn.NORM.DIST($B53,N$214*N$217+N$213,N$221*N$214,FALSE))+(N$212*_xlfn.NORM.DIST($B53,N$214*N$218+N$213,N$222*N$214,FALSE))</f>
        <v>109.15694985419034</v>
      </c>
      <c r="AD53" s="5">
        <f>BH53+(O$209*_xlfn.NORM.DIST($B53,O$214*O$215+O$213,O$219*O$214,FALSE))+(O$211*_xlfn.NORM.DIST($B53,O$214*O$216+O$213,O$220*O$214,FALSE))+(O$210*_xlfn.NORM.DIST($B53,O$214*O$217+O$213,O$221*O$214,FALSE))+(O$212*_xlfn.NORM.DIST($B53,O$214*O$218+O$213,O$222*O$214,FALSE))</f>
        <v>82.81933028900643</v>
      </c>
      <c r="AE53" s="5"/>
      <c r="AG53" s="5">
        <f t="shared" si="15"/>
        <v>4.5574535358553874</v>
      </c>
      <c r="AH53" s="5">
        <f t="shared" si="15"/>
        <v>14.360601400090346</v>
      </c>
      <c r="AI53" s="5">
        <f t="shared" si="15"/>
        <v>8.9025885062355741</v>
      </c>
      <c r="AJ53" s="5">
        <f t="shared" si="15"/>
        <v>4.4109578709119717</v>
      </c>
      <c r="AK53" s="5">
        <f t="shared" si="15"/>
        <v>6.8712120271238888</v>
      </c>
      <c r="AL53" s="5">
        <f t="shared" si="15"/>
        <v>7.0429357514578328</v>
      </c>
      <c r="AM53" s="5">
        <f t="shared" si="15"/>
        <v>6.4861117202357121</v>
      </c>
      <c r="AN53" s="5">
        <f t="shared" si="15"/>
        <v>9.965946017765944</v>
      </c>
      <c r="AO53" s="5">
        <f t="shared" si="14"/>
        <v>5.1182657304426158</v>
      </c>
      <c r="AP53" s="5">
        <f t="shared" si="14"/>
        <v>5.460638812847634</v>
      </c>
      <c r="AQ53" s="5">
        <f t="shared" si="14"/>
        <v>5.5053062155767094</v>
      </c>
      <c r="AR53" s="5">
        <f t="shared" si="14"/>
        <v>3.1240501458096617</v>
      </c>
      <c r="AS53" s="5">
        <f t="shared" si="14"/>
        <v>5.633769710993576</v>
      </c>
      <c r="AV53" s="2">
        <f t="shared" si="1"/>
        <v>90.754520636489417</v>
      </c>
      <c r="AW53" s="2">
        <f t="shared" si="2"/>
        <v>93.07870463576856</v>
      </c>
      <c r="AX53" s="2">
        <f t="shared" si="3"/>
        <v>94.213333708434249</v>
      </c>
      <c r="AY53" s="2">
        <f t="shared" si="4"/>
        <v>93.828053860511176</v>
      </c>
      <c r="AZ53" s="2">
        <f t="shared" si="5"/>
        <v>92.596620630089348</v>
      </c>
      <c r="BA53" s="2">
        <f t="shared" si="6"/>
        <v>93.375944291423608</v>
      </c>
      <c r="BB53" s="2">
        <f t="shared" si="7"/>
        <v>95.078355154629705</v>
      </c>
      <c r="BC53" s="2">
        <f t="shared" si="8"/>
        <v>95.061930134585538</v>
      </c>
      <c r="BD53" s="2">
        <f t="shared" si="9"/>
        <v>92.345373578729323</v>
      </c>
      <c r="BE53" s="2">
        <f t="shared" si="10"/>
        <v>88.460457887028028</v>
      </c>
      <c r="BF53" s="2">
        <f t="shared" si="11"/>
        <v>81.544594317764975</v>
      </c>
      <c r="BG53" s="2">
        <f t="shared" si="12"/>
        <v>71.842340207589444</v>
      </c>
      <c r="BH53" s="2">
        <f t="shared" si="13"/>
        <v>62.036929386942077</v>
      </c>
      <c r="BK53" s="2" t="str">
        <f>IF(OR($B53&lt;C$229, AND($B53&gt;C$230, $B53&lt;C$231)), C53, "")</f>
        <v/>
      </c>
      <c r="BL53" s="2" t="str">
        <f>IF(OR($B53&lt;D$229, AND($B53&gt;D$230, $B53&lt;D$231)), D53, "")</f>
        <v/>
      </c>
      <c r="BM53" s="2" t="str">
        <f>IF(OR($B53&lt;E$229, AND($B53&gt;E$230, $B53&lt;E$231)), E53, "")</f>
        <v/>
      </c>
      <c r="BN53" s="2" t="str">
        <f>IF(OR($B53&lt;F$229, AND($B53&gt;F$230, $B53&lt;F$231)), F53, "")</f>
        <v/>
      </c>
      <c r="BO53" s="2" t="str">
        <f>IF(OR($B53&lt;G$229, AND($B53&gt;G$230, $B53&lt;G$231)), G53, "")</f>
        <v/>
      </c>
      <c r="BP53" s="2" t="str">
        <f>IF(OR($B53&lt;H$229, AND($B53&gt;H$230, $B53&lt;H$231)), H53, "")</f>
        <v/>
      </c>
      <c r="BQ53" s="2" t="str">
        <f>IF(OR($B53&lt;I$229, AND($B53&gt;I$230, $B53&lt;I$231)), I53, "")</f>
        <v/>
      </c>
      <c r="BR53" s="2" t="str">
        <f>IF(OR($B53&lt;J$229, AND($B53&gt;J$230, $B53&lt;J$231)), J53, "")</f>
        <v/>
      </c>
      <c r="BS53" s="2" t="str">
        <f>IF(OR($B53&lt;K$229, AND($B53&gt;K$230, $B53&lt;K$231)), K53, "")</f>
        <v/>
      </c>
      <c r="BT53" s="2" t="str">
        <f>IF(OR($B53&lt;L$229, AND($B53&gt;L$230, $B53&lt;L$231)), L53, "")</f>
        <v/>
      </c>
      <c r="BU53" s="2" t="str">
        <f>IF(OR($B53&lt;M$229, AND($B53&gt;M$230, $B53&lt;M$231)), M53, "")</f>
        <v/>
      </c>
      <c r="BV53" s="2" t="str">
        <f>IF(OR($B53&lt;N$229, AND($B53&gt;N$230, $B53&lt;N$231)), N53, "")</f>
        <v/>
      </c>
      <c r="BW53" s="2" t="str">
        <f>IF(OR($B53&lt;O$229, AND($B53&gt;O$230, $B53&lt;O$231)), O53, "")</f>
        <v/>
      </c>
      <c r="BZ53" s="2" t="str">
        <f>IF(OR(AND($B53&gt;C$230, $B53&lt;C$231), $B53&gt;C$232), C53, "")</f>
        <v/>
      </c>
      <c r="CA53" s="2" t="str">
        <f>IF(OR(AND($B53&gt;D$230, $B53&lt;D$231), $B53&gt;D$232), D53, "")</f>
        <v/>
      </c>
      <c r="CB53" s="2" t="str">
        <f>IF(OR(AND($B53&gt;E$230, $B53&lt;E$231), $B53&gt;E$232), E53, "")</f>
        <v/>
      </c>
      <c r="CC53" s="2" t="str">
        <f>IF(OR(AND($B53&gt;F$230, $B53&lt;F$231), $B53&gt;F$232), F53, "")</f>
        <v/>
      </c>
      <c r="CD53" s="2" t="str">
        <f>IF(OR(AND($B53&gt;G$230, $B53&lt;G$231), $B53&gt;G$232), G53, "")</f>
        <v/>
      </c>
      <c r="CE53" s="2" t="str">
        <f>IF(OR(AND($B53&gt;H$230, $B53&lt;H$231), $B53&gt;H$232), H53, "")</f>
        <v/>
      </c>
      <c r="CF53" s="2" t="str">
        <f>IF(OR(AND($B53&gt;I$230, $B53&lt;I$231), $B53&gt;I$232), I53, "")</f>
        <v/>
      </c>
      <c r="CG53" s="2" t="str">
        <f>IF(OR(AND($B53&gt;J$230, $B53&lt;J$231), $B53&gt;J$232), J53, "")</f>
        <v/>
      </c>
      <c r="CH53" s="2" t="str">
        <f>IF(OR(AND($B53&gt;K$230, $B53&lt;K$231), $B53&gt;K$232), K53, "")</f>
        <v/>
      </c>
      <c r="CI53" s="2" t="str">
        <f>IF(OR(AND($B53&gt;L$230, $B53&lt;L$231), $B53&gt;L$232), L53, "")</f>
        <v/>
      </c>
      <c r="CJ53" s="2" t="str">
        <f>IF(OR(AND($B53&gt;M$230, $B53&lt;M$231), $B53&gt;M$232), M53, "")</f>
        <v/>
      </c>
      <c r="CK53" s="2" t="str">
        <f>IF(OR(AND($B53&gt;N$230, $B53&lt;N$231), $B53&gt;N$232), N53, "")</f>
        <v/>
      </c>
      <c r="CL53" s="2" t="str">
        <f>IF(OR(AND($B53&gt;O$230, $B53&lt;O$231), $B53&gt;O$232), O53, "")</f>
        <v/>
      </c>
      <c r="CO53" s="2">
        <f>BK$207*$B53+BK$209</f>
        <v>90.725024833307756</v>
      </c>
      <c r="CP53" s="2">
        <f>BL$207*$B53+BL$209</f>
        <v>93.060744288496352</v>
      </c>
      <c r="CQ53" s="2">
        <f>BM$207*$B53+BM$209</f>
        <v>94.20018329668379</v>
      </c>
      <c r="CR53" s="2">
        <f>BN$207*$B53+BN$209</f>
        <v>93.809258080581117</v>
      </c>
      <c r="CS53" s="2">
        <f>BO$207*$B53+BO$209</f>
        <v>92.58480870373279</v>
      </c>
      <c r="CT53" s="2">
        <f>BP$207*$B53+BP$209</f>
        <v>93.362537166679076</v>
      </c>
      <c r="CU53" s="2">
        <f>BQ$207*$B53+BQ$209</f>
        <v>95.049856121005874</v>
      </c>
      <c r="CV53" s="2">
        <f>BR$207*$B53+BR$209</f>
        <v>95.030789031037614</v>
      </c>
      <c r="CW53" s="2">
        <f>BS$207*$B53+BS$209</f>
        <v>92.309561436387767</v>
      </c>
      <c r="CX53" s="2">
        <f>BT$207*$B53+BT$209</f>
        <v>88.435393134644073</v>
      </c>
      <c r="CY53" s="2">
        <f>BU$207*$B53+BU$209</f>
        <v>81.514772109336704</v>
      </c>
      <c r="CZ53" s="2">
        <f>BV$207*$B53+BV$209</f>
        <v>71.817512959610951</v>
      </c>
      <c r="DA53" s="2">
        <f>BW$207*$B53+BW$209</f>
        <v>62.021151579291399</v>
      </c>
      <c r="DD53" s="2">
        <f>BZ$207*$B53+BZ$209</f>
        <v>94.642807396302643</v>
      </c>
      <c r="DE53" s="2">
        <f>CA$207*$B53+CA$209</f>
        <v>95.844915746533033</v>
      </c>
      <c r="DF53" s="2">
        <f>CB$207*$B53+CB$209</f>
        <v>96.079548780487798</v>
      </c>
      <c r="DG53" s="2">
        <f>CC$207*$B53+CC$209</f>
        <v>96.127939214822021</v>
      </c>
      <c r="DH53" s="2">
        <f>CD$207*$B53+CD$209</f>
        <v>94.188024155260962</v>
      </c>
      <c r="DI53" s="2">
        <f>CE$207*$B53+CE$209</f>
        <v>95.128705876188633</v>
      </c>
      <c r="DJ53" s="2">
        <f>CF$207*$B53+CF$209</f>
        <v>98.900116463649653</v>
      </c>
      <c r="DK53" s="2">
        <f>CG$207*$B53+CG$209</f>
        <v>99.6184315405403</v>
      </c>
      <c r="DL53" s="2">
        <f>CH$207*$B53+CH$209</f>
        <v>97.280956503253421</v>
      </c>
      <c r="DM53" s="2">
        <f>CI$207*$B53+CI$209</f>
        <v>92.032471344371999</v>
      </c>
      <c r="DN53" s="2">
        <f>CJ$207*$B53+CJ$209</f>
        <v>85.910149296626855</v>
      </c>
      <c r="DO53" s="2">
        <f>CK$207*$B53+CK$209</f>
        <v>75.840581111151963</v>
      </c>
      <c r="DP53" s="2">
        <f>CL$207*$B53+CL$209</f>
        <v>65.157267865568201</v>
      </c>
      <c r="DS53" s="2">
        <f>POWER(10,($B53-C$227)/C$228)/(1+POWER(10,($B53-C$227)/C$228))</f>
        <v>7.528698366330828E-3</v>
      </c>
      <c r="DT53" s="2">
        <f>POWER(10,($B53-D$227)/D$228)/(1+POWER(10,($B53-D$227)/D$228))</f>
        <v>6.4508768741160143E-3</v>
      </c>
      <c r="DU53" s="2">
        <f>POWER(10,($B53-E$227)/E$228)/(1+POWER(10,($B53-E$227)/E$228))</f>
        <v>6.9972615033033654E-3</v>
      </c>
      <c r="DV53" s="2">
        <f>POWER(10,($B53-F$227)/F$228)/(1+POWER(10,($B53-F$227)/F$228))</f>
        <v>8.1062374866865301E-3</v>
      </c>
      <c r="DW53" s="2">
        <f>POWER(10,($B53-G$227)/G$228)/(1+POWER(10,($B53-G$227)/G$228))</f>
        <v>7.3676475269034546E-3</v>
      </c>
      <c r="DX53" s="2">
        <f>POWER(10,($B53-H$227)/H$228)/(1+POWER(10,($B53-H$227)/H$228))</f>
        <v>7.5910781752278368E-3</v>
      </c>
      <c r="DY53" s="2">
        <f>POWER(10,($B53-I$227)/I$228)/(1+POWER(10,($B53-I$227)/I$228))</f>
        <v>7.4018458721347175E-3</v>
      </c>
      <c r="DZ53" s="2">
        <f>POWER(10,($B53-J$227)/J$228)/(1+POWER(10,($B53-J$227)/J$228))</f>
        <v>6.7880405858619253E-3</v>
      </c>
      <c r="EA53" s="2">
        <f>POWER(10,($B53-K$227)/K$228)/(1+POWER(10,($B53-K$227)/K$228))</f>
        <v>7.2036403986966016E-3</v>
      </c>
      <c r="EB53" s="2">
        <f>POWER(10,($B53-L$227)/L$228)/(1+POWER(10,($B53-L$227)/L$228))</f>
        <v>6.9680865754261695E-3</v>
      </c>
      <c r="EC53" s="2">
        <f>POWER(10,($B53-M$227)/M$228)/(1+POWER(10,($B53-M$227)/M$228))</f>
        <v>6.7849031283385005E-3</v>
      </c>
      <c r="ED53" s="2">
        <f>POWER(10,($B53-N$227)/N$228)/(1+POWER(10,($B53-N$227)/N$228))</f>
        <v>6.1712223216951736E-3</v>
      </c>
      <c r="EE53" s="2">
        <f>POWER(10,($B53-O$227)/O$228)/(1+POWER(10,($B53-O$227)/O$228))</f>
        <v>5.031002109112644E-3</v>
      </c>
    </row>
    <row r="54" spans="2:135" x14ac:dyDescent="0.25">
      <c r="B54" s="2">
        <v>48</v>
      </c>
      <c r="C54">
        <v>180.21199999999999</v>
      </c>
      <c r="D54">
        <v>138.672</v>
      </c>
      <c r="E54">
        <v>130.64099999999999</v>
      </c>
      <c r="F54">
        <v>152.93799999999999</v>
      </c>
      <c r="G54">
        <v>141.64099999999999</v>
      </c>
      <c r="H54">
        <v>140.23400000000001</v>
      </c>
      <c r="I54">
        <v>144</v>
      </c>
      <c r="J54">
        <v>138.547</v>
      </c>
      <c r="K54">
        <v>143.203</v>
      </c>
      <c r="L54">
        <v>138.73400000000001</v>
      </c>
      <c r="M54">
        <v>136.078</v>
      </c>
      <c r="N54">
        <v>120.547</v>
      </c>
      <c r="O54">
        <v>93.843800000000002</v>
      </c>
      <c r="R54" s="5">
        <f>AV54+(C$209*_xlfn.NORM.DIST($B54,C$214*C$215+C$213,C$219*C$214,FALSE))+(C$211*_xlfn.NORM.DIST($B54,C$214*C$216+C$213,C$220*C$214,FALSE))+(C$210*_xlfn.NORM.DIST($B54,C$214*C$217+C$213,C$221*C$214,FALSE))+(C$212*_xlfn.NORM.DIST($B54,C$214*C$218+C$213,C$222*C$214,FALSE))</f>
        <v>179.6083981738459</v>
      </c>
      <c r="S54" s="5">
        <f>AW54+(D$209*_xlfn.NORM.DIST($B54,D$214*D$215+D$213,D$219*D$214,FALSE))+(D$211*_xlfn.NORM.DIST($B54,D$214*D$216+D$213,D$220*D$214,FALSE))+(D$210*_xlfn.NORM.DIST($B54,D$214*D$217+D$213,D$221*D$214,FALSE))+(D$212*_xlfn.NORM.DIST($B54,D$214*D$218+D$213,D$222*D$214,FALSE))</f>
        <v>126.67413066626474</v>
      </c>
      <c r="T54" s="5">
        <f>AX54+(E$209*_xlfn.NORM.DIST($B54,E$214*E$215+E$213,E$219*E$214,FALSE))+(E$211*_xlfn.NORM.DIST($B54,E$214*E$216+E$213,E$220*E$214,FALSE))+(E$210*_xlfn.NORM.DIST($B54,E$214*E$217+E$213,E$221*E$214,FALSE))+(E$212*_xlfn.NORM.DIST($B54,E$214*E$218+E$213,E$222*E$214,FALSE))</f>
        <v>121.98948215670245</v>
      </c>
      <c r="U54" s="5">
        <f>AY54+(F$209*_xlfn.NORM.DIST($B54,F$214*F$215+F$213,F$219*F$214,FALSE))+(F$211*_xlfn.NORM.DIST($B54,F$214*F$216+F$213,F$220*F$214,FALSE))+(F$210*_xlfn.NORM.DIST($B54,F$214*F$217+F$213,F$221*F$214,FALSE))+(F$212*_xlfn.NORM.DIST($B54,F$214*F$218+F$213,F$222*F$214,FALSE))</f>
        <v>149.39210382701233</v>
      </c>
      <c r="V54" s="5">
        <f>AZ54+(G$209*_xlfn.NORM.DIST($B54,G$214*G$215+G$213,G$219*G$214,FALSE))+(G$211*_xlfn.NORM.DIST($B54,G$214*G$216+G$213,G$220*G$214,FALSE))+(G$210*_xlfn.NORM.DIST($B54,G$214*G$217+G$213,G$221*G$214,FALSE))+(G$212*_xlfn.NORM.DIST($B54,G$214*G$218+G$213,G$222*G$214,FALSE))</f>
        <v>135.21904624304045</v>
      </c>
      <c r="W54" s="5">
        <f>BA54+(H$209*_xlfn.NORM.DIST($B54,H$214*H$215+H$213,H$219*H$214,FALSE))+(H$211*_xlfn.NORM.DIST($B54,H$214*H$216+H$213,H$220*H$214,FALSE))+(H$210*_xlfn.NORM.DIST($B54,H$214*H$217+H$213,H$221*H$214,FALSE))+(H$212*_xlfn.NORM.DIST($B54,H$214*H$218+H$213,H$222*H$214,FALSE))</f>
        <v>135.47384551628039</v>
      </c>
      <c r="X54" s="5">
        <f>BB54+(I$209*_xlfn.NORM.DIST($B54,I$214*I$215+I$213,I$219*I$214,FALSE))+(I$211*_xlfn.NORM.DIST($B54,I$214*I$216+I$213,I$220*I$214,FALSE))+(I$210*_xlfn.NORM.DIST($B54,I$214*I$217+I$213,I$221*I$214,FALSE))+(I$212*_xlfn.NORM.DIST($B54,I$214*I$218+I$213,I$222*I$214,FALSE))</f>
        <v>139.41453139045285</v>
      </c>
      <c r="Y54" s="5">
        <f>BC54+(J$209*_xlfn.NORM.DIST($B54,J$214*J$215+J$213,J$219*J$214,FALSE))+(J$211*_xlfn.NORM.DIST($B54,J$214*J$216+J$213,J$220*J$214,FALSE))+(J$210*_xlfn.NORM.DIST($B54,J$214*J$217+J$213,J$221*J$214,FALSE))+(J$212*_xlfn.NORM.DIST($B54,J$214*J$218+J$213,J$222*J$214,FALSE))</f>
        <v>130.13453652171643</v>
      </c>
      <c r="Z54" s="5">
        <f>BD54+(K$209*_xlfn.NORM.DIST($B54,K$214*K$215+K$213,K$219*K$214,FALSE))+(K$211*_xlfn.NORM.DIST($B54,K$214*K$216+K$213,K$220*K$214,FALSE))+(K$210*_xlfn.NORM.DIST($B54,K$214*K$217+K$213,K$221*K$214,FALSE))+(K$212*_xlfn.NORM.DIST($B54,K$214*K$218+K$213,K$222*K$214,FALSE))</f>
        <v>139.97599643959512</v>
      </c>
      <c r="AA54" s="5">
        <f>BE54+(L$209*_xlfn.NORM.DIST($B54,L$214*L$215+L$213,L$219*L$214,FALSE))+(L$211*_xlfn.NORM.DIST($B54,L$214*L$216+L$213,L$220*L$214,FALSE))+(L$210*_xlfn.NORM.DIST($B54,L$214*L$217+L$213,L$221*L$214,FALSE))+(L$212*_xlfn.NORM.DIST($B54,L$214*L$218+L$213,L$222*L$214,FALSE))</f>
        <v>135.88630392316622</v>
      </c>
      <c r="AB54" s="5">
        <f>BF54+(M$209*_xlfn.NORM.DIST($B54,M$214*M$215+M$213,M$219*M$214,FALSE))+(M$211*_xlfn.NORM.DIST($B54,M$214*M$216+M$213,M$220*M$214,FALSE))+(M$210*_xlfn.NORM.DIST($B54,M$214*M$217+M$213,M$221*M$214,FALSE))+(M$212*_xlfn.NORM.DIST($B54,M$214*M$218+M$213,M$222*M$214,FALSE))</f>
        <v>131.04620791409542</v>
      </c>
      <c r="AC54" s="5">
        <f>BG54+(N$209*_xlfn.NORM.DIST($B54,N$214*N$215+N$213,N$219*N$214,FALSE))+(N$211*_xlfn.NORM.DIST($B54,N$214*N$216+N$213,N$220*N$214,FALSE))+(N$210*_xlfn.NORM.DIST($B54,N$214*N$217+N$213,N$221*N$214,FALSE))+(N$212*_xlfn.NORM.DIST($B54,N$214*N$218+N$213,N$222*N$214,FALSE))</f>
        <v>119.95386259304243</v>
      </c>
      <c r="AD54" s="5">
        <f>BH54+(O$209*_xlfn.NORM.DIST($B54,O$214*O$215+O$213,O$219*O$214,FALSE))+(O$211*_xlfn.NORM.DIST($B54,O$214*O$216+O$213,O$220*O$214,FALSE))+(O$210*_xlfn.NORM.DIST($B54,O$214*O$217+O$213,O$221*O$214,FALSE))+(O$212*_xlfn.NORM.DIST($B54,O$214*O$218+O$213,O$222*O$214,FALSE))</f>
        <v>90.284216897115726</v>
      </c>
      <c r="AE54" s="5"/>
      <c r="AG54" s="5">
        <f t="shared" si="15"/>
        <v>0.6036018261540903</v>
      </c>
      <c r="AH54" s="5">
        <f t="shared" si="15"/>
        <v>11.997869333735252</v>
      </c>
      <c r="AI54" s="5">
        <f t="shared" si="15"/>
        <v>8.6515178432975404</v>
      </c>
      <c r="AJ54" s="5">
        <f t="shared" si="15"/>
        <v>3.5458961729876535</v>
      </c>
      <c r="AK54" s="5">
        <f t="shared" si="15"/>
        <v>6.4219537569595389</v>
      </c>
      <c r="AL54" s="5">
        <f t="shared" si="15"/>
        <v>4.7601544837196172</v>
      </c>
      <c r="AM54" s="5">
        <f t="shared" si="15"/>
        <v>4.5854686095471493</v>
      </c>
      <c r="AN54" s="5">
        <f t="shared" si="15"/>
        <v>8.4124634782835699</v>
      </c>
      <c r="AO54" s="5">
        <f t="shared" si="14"/>
        <v>3.2270035604048815</v>
      </c>
      <c r="AP54" s="5">
        <f t="shared" si="14"/>
        <v>2.8476960768337847</v>
      </c>
      <c r="AQ54" s="5">
        <f t="shared" si="14"/>
        <v>5.0317920859045842</v>
      </c>
      <c r="AR54" s="5">
        <f t="shared" si="14"/>
        <v>0.59313740695756678</v>
      </c>
      <c r="AS54" s="5">
        <f t="shared" si="14"/>
        <v>3.5595831028842753</v>
      </c>
      <c r="AV54" s="2">
        <f t="shared" si="1"/>
        <v>90.770517557408283</v>
      </c>
      <c r="AW54" s="2">
        <f t="shared" si="2"/>
        <v>93.086755035308613</v>
      </c>
      <c r="AX54" s="2">
        <f t="shared" si="3"/>
        <v>94.210279506823809</v>
      </c>
      <c r="AY54" s="2">
        <f t="shared" si="4"/>
        <v>93.835122822198159</v>
      </c>
      <c r="AZ54" s="2">
        <f t="shared" si="5"/>
        <v>92.611104911639387</v>
      </c>
      <c r="BA54" s="2">
        <f t="shared" si="6"/>
        <v>93.409644486353614</v>
      </c>
      <c r="BB54" s="2">
        <f t="shared" si="7"/>
        <v>95.129031176440051</v>
      </c>
      <c r="BC54" s="2">
        <f t="shared" si="8"/>
        <v>95.115717300526555</v>
      </c>
      <c r="BD54" s="2">
        <f t="shared" si="9"/>
        <v>92.398763935351241</v>
      </c>
      <c r="BE54" s="2">
        <f t="shared" si="10"/>
        <v>88.494045084397953</v>
      </c>
      <c r="BF54" s="2">
        <f t="shared" si="11"/>
        <v>81.590154455882811</v>
      </c>
      <c r="BG54" s="2">
        <f t="shared" si="12"/>
        <v>71.889287397245511</v>
      </c>
      <c r="BH54" s="2">
        <f t="shared" si="13"/>
        <v>62.071550854029937</v>
      </c>
      <c r="BK54" s="2" t="str">
        <f>IF(OR($B54&lt;C$229, AND($B54&gt;C$230, $B54&lt;C$231)), C54, "")</f>
        <v/>
      </c>
      <c r="BL54" s="2" t="str">
        <f>IF(OR($B54&lt;D$229, AND($B54&gt;D$230, $B54&lt;D$231)), D54, "")</f>
        <v/>
      </c>
      <c r="BM54" s="2" t="str">
        <f>IF(OR($B54&lt;E$229, AND($B54&gt;E$230, $B54&lt;E$231)), E54, "")</f>
        <v/>
      </c>
      <c r="BN54" s="2" t="str">
        <f>IF(OR($B54&lt;F$229, AND($B54&gt;F$230, $B54&lt;F$231)), F54, "")</f>
        <v/>
      </c>
      <c r="BO54" s="2" t="str">
        <f>IF(OR($B54&lt;G$229, AND($B54&gt;G$230, $B54&lt;G$231)), G54, "")</f>
        <v/>
      </c>
      <c r="BP54" s="2" t="str">
        <f>IF(OR($B54&lt;H$229, AND($B54&gt;H$230, $B54&lt;H$231)), H54, "")</f>
        <v/>
      </c>
      <c r="BQ54" s="2" t="str">
        <f>IF(OR($B54&lt;I$229, AND($B54&gt;I$230, $B54&lt;I$231)), I54, "")</f>
        <v/>
      </c>
      <c r="BR54" s="2" t="str">
        <f>IF(OR($B54&lt;J$229, AND($B54&gt;J$230, $B54&lt;J$231)), J54, "")</f>
        <v/>
      </c>
      <c r="BS54" s="2" t="str">
        <f>IF(OR($B54&lt;K$229, AND($B54&gt;K$230, $B54&lt;K$231)), K54, "")</f>
        <v/>
      </c>
      <c r="BT54" s="2" t="str">
        <f>IF(OR($B54&lt;L$229, AND($B54&gt;L$230, $B54&lt;L$231)), L54, "")</f>
        <v/>
      </c>
      <c r="BU54" s="2" t="str">
        <f>IF(OR($B54&lt;M$229, AND($B54&gt;M$230, $B54&lt;M$231)), M54, "")</f>
        <v/>
      </c>
      <c r="BV54" s="2" t="str">
        <f>IF(OR($B54&lt;N$229, AND($B54&gt;N$230, $B54&lt;N$231)), N54, "")</f>
        <v/>
      </c>
      <c r="BW54" s="2" t="str">
        <f>IF(OR($B54&lt;O$229, AND($B54&gt;O$230, $B54&lt;O$231)), O54, "")</f>
        <v/>
      </c>
      <c r="BZ54" s="2" t="str">
        <f>IF(OR(AND($B54&gt;C$230, $B54&lt;C$231), $B54&gt;C$232), C54, "")</f>
        <v/>
      </c>
      <c r="CA54" s="2" t="str">
        <f>IF(OR(AND($B54&gt;D$230, $B54&lt;D$231), $B54&gt;D$232), D54, "")</f>
        <v/>
      </c>
      <c r="CB54" s="2" t="str">
        <f>IF(OR(AND($B54&gt;E$230, $B54&lt;E$231), $B54&gt;E$232), E54, "")</f>
        <v/>
      </c>
      <c r="CC54" s="2" t="str">
        <f>IF(OR(AND($B54&gt;F$230, $B54&lt;F$231), $B54&gt;F$232), F54, "")</f>
        <v/>
      </c>
      <c r="CD54" s="2" t="str">
        <f>IF(OR(AND($B54&gt;G$230, $B54&lt;G$231), $B54&gt;G$232), G54, "")</f>
        <v/>
      </c>
      <c r="CE54" s="2" t="str">
        <f>IF(OR(AND($B54&gt;H$230, $B54&lt;H$231), $B54&gt;H$232), H54, "")</f>
        <v/>
      </c>
      <c r="CF54" s="2" t="str">
        <f>IF(OR(AND($B54&gt;I$230, $B54&lt;I$231), $B54&gt;I$232), I54, "")</f>
        <v/>
      </c>
      <c r="CG54" s="2" t="str">
        <f>IF(OR(AND($B54&gt;J$230, $B54&lt;J$231), $B54&gt;J$232), J54, "")</f>
        <v/>
      </c>
      <c r="CH54" s="2" t="str">
        <f>IF(OR(AND($B54&gt;K$230, $B54&lt;K$231), $B54&gt;K$232), K54, "")</f>
        <v/>
      </c>
      <c r="CI54" s="2" t="str">
        <f>IF(OR(AND($B54&gt;L$230, $B54&lt;L$231), $B54&gt;L$232), L54, "")</f>
        <v/>
      </c>
      <c r="CJ54" s="2" t="str">
        <f>IF(OR(AND($B54&gt;M$230, $B54&lt;M$231), $B54&gt;M$232), M54, "")</f>
        <v/>
      </c>
      <c r="CK54" s="2" t="str">
        <f>IF(OR(AND($B54&gt;N$230, $B54&lt;N$231), $B54&gt;N$232), N54, "")</f>
        <v/>
      </c>
      <c r="CL54" s="2" t="str">
        <f>IF(OR(AND($B54&gt;O$230, $B54&lt;O$231), $B54&gt;O$232), O54, "")</f>
        <v/>
      </c>
      <c r="CO54" s="2">
        <f>BK$207*$B54+BK$209</f>
        <v>90.738960512839114</v>
      </c>
      <c r="CP54" s="2">
        <f>BL$207*$B54+BL$209</f>
        <v>93.067565956717317</v>
      </c>
      <c r="CQ54" s="2">
        <f>BM$207*$B54+BM$209</f>
        <v>94.196234074519239</v>
      </c>
      <c r="CR54" s="2">
        <f>BN$207*$B54+BN$209</f>
        <v>93.815058660975041</v>
      </c>
      <c r="CS54" s="2">
        <f>BO$207*$B54+BO$209</f>
        <v>92.598519062781818</v>
      </c>
      <c r="CT54" s="2">
        <f>BP$207*$B54+BP$209</f>
        <v>93.395375364003826</v>
      </c>
      <c r="CU54" s="2">
        <f>BQ$207*$B54+BQ$209</f>
        <v>95.098522612676604</v>
      </c>
      <c r="CV54" s="2">
        <f>BR$207*$B54+BR$209</f>
        <v>95.082389580626113</v>
      </c>
      <c r="CW54" s="2">
        <f>BS$207*$B54+BS$209</f>
        <v>92.360428226717161</v>
      </c>
      <c r="CX54" s="2">
        <f>BT$207*$B54+BT$209</f>
        <v>88.467252343163594</v>
      </c>
      <c r="CY54" s="2">
        <f>BU$207*$B54+BU$209</f>
        <v>81.558215332886164</v>
      </c>
      <c r="CZ54" s="2">
        <f>BV$207*$B54+BV$209</f>
        <v>71.862653691723665</v>
      </c>
      <c r="DA54" s="2">
        <f>BW$207*$B54+BW$209</f>
        <v>62.054614457345032</v>
      </c>
      <c r="DD54" s="2">
        <f>BZ$207*$B54+BZ$209</f>
        <v>94.564491842932497</v>
      </c>
      <c r="DE54" s="2">
        <f>CA$207*$B54+CA$209</f>
        <v>95.782164277875637</v>
      </c>
      <c r="DF54" s="2">
        <f>CB$207*$B54+CB$209</f>
        <v>96.028127027983444</v>
      </c>
      <c r="DG54" s="2">
        <f>CC$207*$B54+CC$209</f>
        <v>96.074188563411326</v>
      </c>
      <c r="DH54" s="2">
        <f>CD$207*$B54+CD$209</f>
        <v>94.15757703972568</v>
      </c>
      <c r="DI54" s="2">
        <f>CE$207*$B54+CE$209</f>
        <v>95.110958415901976</v>
      </c>
      <c r="DJ54" s="2">
        <f>CF$207*$B54+CF$209</f>
        <v>98.860288395312509</v>
      </c>
      <c r="DK54" s="2">
        <f>CG$207*$B54+CG$209</f>
        <v>99.563085769143697</v>
      </c>
      <c r="DL54" s="2">
        <f>CH$207*$B54+CH$209</f>
        <v>97.217261531119661</v>
      </c>
      <c r="DM54" s="2">
        <f>CI$207*$B54+CI$209</f>
        <v>91.976350173370534</v>
      </c>
      <c r="DN54" s="2">
        <f>CJ$207*$B54+CJ$209</f>
        <v>85.854207981783048</v>
      </c>
      <c r="DO54" s="2">
        <f>CK$207*$B54+CK$209</f>
        <v>75.801045307058018</v>
      </c>
      <c r="DP54" s="2">
        <f>CL$207*$B54+CL$209</f>
        <v>65.126303619402677</v>
      </c>
      <c r="DS54" s="2">
        <f>POWER(10,($B54-C$227)/C$228)/(1+POWER(10,($B54-C$227)/C$228))</f>
        <v>8.2490618547363496E-3</v>
      </c>
      <c r="DT54" s="2">
        <f>POWER(10,($B54-D$227)/D$228)/(1+POWER(10,($B54-D$227)/D$228))</f>
        <v>7.0688464078544613E-3</v>
      </c>
      <c r="DU54" s="2">
        <f>POWER(10,($B54-E$227)/E$228)/(1+POWER(10,($B54-E$227)/E$228))</f>
        <v>7.6671686945539979E-3</v>
      </c>
      <c r="DV54" s="2">
        <f>POWER(10,($B54-F$227)/F$228)/(1+POWER(10,($B54-F$227)/F$228))</f>
        <v>8.8813667604892878E-3</v>
      </c>
      <c r="DW54" s="2">
        <f>POWER(10,($B54-G$227)/G$228)/(1+POWER(10,($B54-G$227)/G$228))</f>
        <v>8.0727266360179923E-3</v>
      </c>
      <c r="DX54" s="2">
        <f>POWER(10,($B54-H$227)/H$228)/(1+POWER(10,($B54-H$227)/H$228))</f>
        <v>8.3173602898472098E-3</v>
      </c>
      <c r="DY54" s="2">
        <f>POWER(10,($B54-I$227)/I$228)/(1+POWER(10,($B54-I$227)/I$228))</f>
        <v>8.1101710011492207E-3</v>
      </c>
      <c r="DZ54" s="2">
        <f>POWER(10,($B54-J$227)/J$228)/(1+POWER(10,($B54-J$227)/J$228))</f>
        <v>7.4380673221809152E-3</v>
      </c>
      <c r="EA54" s="2">
        <f>POWER(10,($B54-K$227)/K$228)/(1+POWER(10,($B54-K$227)/K$228))</f>
        <v>7.8931489370487398E-3</v>
      </c>
      <c r="EB54" s="2">
        <f>POWER(10,($B54-L$227)/L$228)/(1+POWER(10,($B54-L$227)/L$228))</f>
        <v>7.6352220800830015E-3</v>
      </c>
      <c r="EC54" s="2">
        <f>POWER(10,($B54-M$227)/M$228)/(1+POWER(10,($B54-M$227)/M$228))</f>
        <v>7.4346316688524133E-3</v>
      </c>
      <c r="ED54" s="2">
        <f>POWER(10,($B54-N$227)/N$228)/(1+POWER(10,($B54-N$227)/N$228))</f>
        <v>6.7625843550281331E-3</v>
      </c>
      <c r="EE54" s="2">
        <f>POWER(10,($B54-O$227)/O$228)/(1+POWER(10,($B54-O$227)/O$228))</f>
        <v>5.5137078627968813E-3</v>
      </c>
    </row>
    <row r="55" spans="2:135" x14ac:dyDescent="0.25">
      <c r="B55" s="2">
        <v>49</v>
      </c>
      <c r="C55">
        <v>190.167</v>
      </c>
      <c r="D55">
        <v>149.01599999999999</v>
      </c>
      <c r="E55">
        <v>140.78100000000001</v>
      </c>
      <c r="F55">
        <v>166.89099999999999</v>
      </c>
      <c r="G55">
        <v>151</v>
      </c>
      <c r="H55">
        <v>152.73400000000001</v>
      </c>
      <c r="I55">
        <v>156.672</v>
      </c>
      <c r="J55">
        <v>150.31200000000001</v>
      </c>
      <c r="K55">
        <v>155.453</v>
      </c>
      <c r="L55">
        <v>151.047</v>
      </c>
      <c r="M55">
        <v>145.23400000000001</v>
      </c>
      <c r="N55">
        <v>130.46899999999999</v>
      </c>
      <c r="O55">
        <v>100.85939999999999</v>
      </c>
      <c r="R55" s="5">
        <f>AV55+(C$209*_xlfn.NORM.DIST($B55,C$214*C$215+C$213,C$219*C$214,FALSE))+(C$211*_xlfn.NORM.DIST($B55,C$214*C$216+C$213,C$220*C$214,FALSE))+(C$210*_xlfn.NORM.DIST($B55,C$214*C$217+C$213,C$221*C$214,FALSE))+(C$212*_xlfn.NORM.DIST($B55,C$214*C$218+C$213,C$222*C$214,FALSE))</f>
        <v>194.40342271348695</v>
      </c>
      <c r="S55" s="5">
        <f>AW55+(D$209*_xlfn.NORM.DIST($B55,D$214*D$215+D$213,D$219*D$214,FALSE))+(D$211*_xlfn.NORM.DIST($B55,D$214*D$216+D$213,D$220*D$214,FALSE))+(D$210*_xlfn.NORM.DIST($B55,D$214*D$217+D$213,D$221*D$214,FALSE))+(D$212*_xlfn.NORM.DIST($B55,D$214*D$218+D$213,D$222*D$214,FALSE))</f>
        <v>139.29715278096077</v>
      </c>
      <c r="T55" s="5">
        <f>AX55+(E$209*_xlfn.NORM.DIST($B55,E$214*E$215+E$213,E$219*E$214,FALSE))+(E$211*_xlfn.NORM.DIST($B55,E$214*E$216+E$213,E$220*E$214,FALSE))+(E$210*_xlfn.NORM.DIST($B55,E$214*E$217+E$213,E$221*E$214,FALSE))+(E$212*_xlfn.NORM.DIST($B55,E$214*E$218+E$213,E$222*E$214,FALSE))</f>
        <v>133.34721663803217</v>
      </c>
      <c r="U55" s="5">
        <f>AY55+(F$209*_xlfn.NORM.DIST($B55,F$214*F$215+F$213,F$219*F$214,FALSE))+(F$211*_xlfn.NORM.DIST($B55,F$214*F$216+F$213,F$220*F$214,FALSE))+(F$210*_xlfn.NORM.DIST($B55,F$214*F$217+F$213,F$221*F$214,FALSE))+(F$212*_xlfn.NORM.DIST($B55,F$214*F$218+F$213,F$222*F$214,FALSE))</f>
        <v>165.03007399048082</v>
      </c>
      <c r="V55" s="5">
        <f>AZ55+(G$209*_xlfn.NORM.DIST($B55,G$214*G$215+G$213,G$219*G$214,FALSE))+(G$211*_xlfn.NORM.DIST($B55,G$214*G$216+G$213,G$220*G$214,FALSE))+(G$210*_xlfn.NORM.DIST($B55,G$214*G$217+G$213,G$221*G$214,FALSE))+(G$212*_xlfn.NORM.DIST($B55,G$214*G$218+G$213,G$222*G$214,FALSE))</f>
        <v>149.02043187873974</v>
      </c>
      <c r="W55" s="5">
        <f>BA55+(H$209*_xlfn.NORM.DIST($B55,H$214*H$215+H$213,H$219*H$214,FALSE))+(H$211*_xlfn.NORM.DIST($B55,H$214*H$216+H$213,H$220*H$214,FALSE))+(H$210*_xlfn.NORM.DIST($B55,H$214*H$217+H$213,H$221*H$214,FALSE))+(H$212*_xlfn.NORM.DIST($B55,H$214*H$218+H$213,H$222*H$214,FALSE))</f>
        <v>149.34632985669893</v>
      </c>
      <c r="X55" s="5">
        <f>BB55+(I$209*_xlfn.NORM.DIST($B55,I$214*I$215+I$213,I$219*I$214,FALSE))+(I$211*_xlfn.NORM.DIST($B55,I$214*I$216+I$213,I$220*I$214,FALSE))+(I$210*_xlfn.NORM.DIST($B55,I$214*I$217+I$213,I$221*I$214,FALSE))+(I$212*_xlfn.NORM.DIST($B55,I$214*I$218+I$213,I$222*I$214,FALSE))</f>
        <v>153.9066162235292</v>
      </c>
      <c r="Y55" s="5">
        <f>BC55+(J$209*_xlfn.NORM.DIST($B55,J$214*J$215+J$213,J$219*J$214,FALSE))+(J$211*_xlfn.NORM.DIST($B55,J$214*J$216+J$213,J$220*J$214,FALSE))+(J$210*_xlfn.NORM.DIST($B55,J$214*J$217+J$213,J$221*J$214,FALSE))+(J$212*_xlfn.NORM.DIST($B55,J$214*J$218+J$213,J$222*J$214,FALSE))</f>
        <v>143.0404133276505</v>
      </c>
      <c r="Z55" s="5">
        <f>BD55+(K$209*_xlfn.NORM.DIST($B55,K$214*K$215+K$213,K$219*K$214,FALSE))+(K$211*_xlfn.NORM.DIST($B55,K$214*K$216+K$213,K$220*K$214,FALSE))+(K$210*_xlfn.NORM.DIST($B55,K$214*K$217+K$213,K$221*K$214,FALSE))+(K$212*_xlfn.NORM.DIST($B55,K$214*K$218+K$213,K$222*K$214,FALSE))</f>
        <v>154.78326678467997</v>
      </c>
      <c r="AA55" s="5">
        <f>BE55+(L$209*_xlfn.NORM.DIST($B55,L$214*L$215+L$213,L$219*L$214,FALSE))+(L$211*_xlfn.NORM.DIST($B55,L$214*L$216+L$213,L$220*L$214,FALSE))+(L$210*_xlfn.NORM.DIST($B55,L$214*L$217+L$213,L$221*L$214,FALSE))+(L$212*_xlfn.NORM.DIST($B55,L$214*L$218+L$213,L$222*L$214,FALSE))</f>
        <v>150.08040670356849</v>
      </c>
      <c r="AB55" s="5">
        <f>BF55+(M$209*_xlfn.NORM.DIST($B55,M$214*M$215+M$213,M$219*M$214,FALSE))+(M$211*_xlfn.NORM.DIST($B55,M$214*M$216+M$213,M$220*M$214,FALSE))+(M$210*_xlfn.NORM.DIST($B55,M$214*M$217+M$213,M$221*M$214,FALSE))+(M$212*_xlfn.NORM.DIST($B55,M$214*M$218+M$213,M$222*M$214,FALSE))</f>
        <v>144.625702616289</v>
      </c>
      <c r="AC55" s="5">
        <f>BG55+(N$209*_xlfn.NORM.DIST($B55,N$214*N$215+N$213,N$219*N$214,FALSE))+(N$211*_xlfn.NORM.DIST($B55,N$214*N$216+N$213,N$220*N$214,FALSE))+(N$210*_xlfn.NORM.DIST($B55,N$214*N$217+N$213,N$221*N$214,FALSE))+(N$212*_xlfn.NORM.DIST($B55,N$214*N$218+N$213,N$222*N$214,FALSE))</f>
        <v>131.61740038199881</v>
      </c>
      <c r="AD55" s="5">
        <f>BH55+(O$209*_xlfn.NORM.DIST($B55,O$214*O$215+O$213,O$219*O$214,FALSE))+(O$211*_xlfn.NORM.DIST($B55,O$214*O$216+O$213,O$220*O$214,FALSE))+(O$210*_xlfn.NORM.DIST($B55,O$214*O$217+O$213,O$221*O$214,FALSE))+(O$212*_xlfn.NORM.DIST($B55,O$214*O$218+O$213,O$222*O$214,FALSE))</f>
        <v>99.062466028346179</v>
      </c>
      <c r="AE55" s="5"/>
      <c r="AG55" s="5">
        <f t="shared" si="15"/>
        <v>-4.2364227134869452</v>
      </c>
      <c r="AH55" s="5">
        <f t="shared" si="15"/>
        <v>9.718847219039219</v>
      </c>
      <c r="AI55" s="5">
        <f t="shared" si="15"/>
        <v>7.4337833619678406</v>
      </c>
      <c r="AJ55" s="5">
        <f t="shared" si="15"/>
        <v>1.8609260095191758</v>
      </c>
      <c r="AK55" s="5">
        <f t="shared" si="15"/>
        <v>1.9795681212602574</v>
      </c>
      <c r="AL55" s="5">
        <f t="shared" si="15"/>
        <v>3.3876701433010794</v>
      </c>
      <c r="AM55" s="5">
        <f t="shared" si="15"/>
        <v>2.7653837764707987</v>
      </c>
      <c r="AN55" s="5">
        <f t="shared" si="15"/>
        <v>7.2715866723495139</v>
      </c>
      <c r="AO55" s="5">
        <f t="shared" si="14"/>
        <v>0.66973321532003638</v>
      </c>
      <c r="AP55" s="5">
        <f t="shared" si="14"/>
        <v>0.96659329643151182</v>
      </c>
      <c r="AQ55" s="5">
        <f t="shared" si="14"/>
        <v>0.60829738371100461</v>
      </c>
      <c r="AR55" s="5">
        <f t="shared" si="14"/>
        <v>-1.1484003819988118</v>
      </c>
      <c r="AS55" s="5">
        <f t="shared" si="14"/>
        <v>1.7969339716538144</v>
      </c>
      <c r="AV55" s="2">
        <f t="shared" si="1"/>
        <v>90.786636546563798</v>
      </c>
      <c r="AW55" s="2">
        <f t="shared" si="2"/>
        <v>93.094874809201102</v>
      </c>
      <c r="AX55" s="2">
        <f t="shared" si="3"/>
        <v>94.207275178046686</v>
      </c>
      <c r="AY55" s="2">
        <f t="shared" si="4"/>
        <v>93.842260895195849</v>
      </c>
      <c r="AZ55" s="2">
        <f t="shared" si="5"/>
        <v>92.625628232203823</v>
      </c>
      <c r="BA55" s="2">
        <f t="shared" si="6"/>
        <v>93.443385836670046</v>
      </c>
      <c r="BB55" s="2">
        <f t="shared" si="7"/>
        <v>95.179828591394624</v>
      </c>
      <c r="BC55" s="2">
        <f t="shared" si="8"/>
        <v>95.169635449102614</v>
      </c>
      <c r="BD55" s="2">
        <f t="shared" si="9"/>
        <v>92.452306560961915</v>
      </c>
      <c r="BE55" s="2">
        <f t="shared" si="10"/>
        <v>88.527731566890338</v>
      </c>
      <c r="BF55" s="2">
        <f t="shared" si="11"/>
        <v>81.635844413615231</v>
      </c>
      <c r="BG55" s="2">
        <f t="shared" si="12"/>
        <v>71.936351190848598</v>
      </c>
      <c r="BH55" s="2">
        <f t="shared" si="13"/>
        <v>62.10624855434105</v>
      </c>
      <c r="BK55" s="2" t="str">
        <f>IF(OR($B55&lt;C$229, AND($B55&gt;C$230, $B55&lt;C$231)), C55, "")</f>
        <v/>
      </c>
      <c r="BL55" s="2" t="str">
        <f>IF(OR($B55&lt;D$229, AND($B55&gt;D$230, $B55&lt;D$231)), D55, "")</f>
        <v/>
      </c>
      <c r="BM55" s="2" t="str">
        <f>IF(OR($B55&lt;E$229, AND($B55&gt;E$230, $B55&lt;E$231)), E55, "")</f>
        <v/>
      </c>
      <c r="BN55" s="2" t="str">
        <f>IF(OR($B55&lt;F$229, AND($B55&gt;F$230, $B55&lt;F$231)), F55, "")</f>
        <v/>
      </c>
      <c r="BO55" s="2" t="str">
        <f>IF(OR($B55&lt;G$229, AND($B55&gt;G$230, $B55&lt;G$231)), G55, "")</f>
        <v/>
      </c>
      <c r="BP55" s="2" t="str">
        <f>IF(OR($B55&lt;H$229, AND($B55&gt;H$230, $B55&lt;H$231)), H55, "")</f>
        <v/>
      </c>
      <c r="BQ55" s="2" t="str">
        <f>IF(OR($B55&lt;I$229, AND($B55&gt;I$230, $B55&lt;I$231)), I55, "")</f>
        <v/>
      </c>
      <c r="BR55" s="2" t="str">
        <f>IF(OR($B55&lt;J$229, AND($B55&gt;J$230, $B55&lt;J$231)), J55, "")</f>
        <v/>
      </c>
      <c r="BS55" s="2" t="str">
        <f>IF(OR($B55&lt;K$229, AND($B55&gt;K$230, $B55&lt;K$231)), K55, "")</f>
        <v/>
      </c>
      <c r="BT55" s="2" t="str">
        <f>IF(OR($B55&lt;L$229, AND($B55&gt;L$230, $B55&lt;L$231)), L55, "")</f>
        <v/>
      </c>
      <c r="BU55" s="2" t="str">
        <f>IF(OR($B55&lt;M$229, AND($B55&gt;M$230, $B55&lt;M$231)), M55, "")</f>
        <v/>
      </c>
      <c r="BV55" s="2" t="str">
        <f>IF(OR($B55&lt;N$229, AND($B55&gt;N$230, $B55&lt;N$231)), N55, "")</f>
        <v/>
      </c>
      <c r="BW55" s="2" t="str">
        <f>IF(OR($B55&lt;O$229, AND($B55&gt;O$230, $B55&lt;O$231)), O55, "")</f>
        <v/>
      </c>
      <c r="BZ55" s="2" t="str">
        <f>IF(OR(AND($B55&gt;C$230, $B55&lt;C$231), $B55&gt;C$232), C55, "")</f>
        <v/>
      </c>
      <c r="CA55" s="2" t="str">
        <f>IF(OR(AND($B55&gt;D$230, $B55&lt;D$231), $B55&gt;D$232), D55, "")</f>
        <v/>
      </c>
      <c r="CB55" s="2" t="str">
        <f>IF(OR(AND($B55&gt;E$230, $B55&lt;E$231), $B55&gt;E$232), E55, "")</f>
        <v/>
      </c>
      <c r="CC55" s="2" t="str">
        <f>IF(OR(AND($B55&gt;F$230, $B55&lt;F$231), $B55&gt;F$232), F55, "")</f>
        <v/>
      </c>
      <c r="CD55" s="2" t="str">
        <f>IF(OR(AND($B55&gt;G$230, $B55&lt;G$231), $B55&gt;G$232), G55, "")</f>
        <v/>
      </c>
      <c r="CE55" s="2" t="str">
        <f>IF(OR(AND($B55&gt;H$230, $B55&lt;H$231), $B55&gt;H$232), H55, "")</f>
        <v/>
      </c>
      <c r="CF55" s="2" t="str">
        <f>IF(OR(AND($B55&gt;I$230, $B55&lt;I$231), $B55&gt;I$232), I55, "")</f>
        <v/>
      </c>
      <c r="CG55" s="2" t="str">
        <f>IF(OR(AND($B55&gt;J$230, $B55&lt;J$231), $B55&gt;J$232), J55, "")</f>
        <v/>
      </c>
      <c r="CH55" s="2" t="str">
        <f>IF(OR(AND($B55&gt;K$230, $B55&lt;K$231), $B55&gt;K$232), K55, "")</f>
        <v/>
      </c>
      <c r="CI55" s="2" t="str">
        <f>IF(OR(AND($B55&gt;L$230, $B55&lt;L$231), $B55&gt;L$232), L55, "")</f>
        <v/>
      </c>
      <c r="CJ55" s="2" t="str">
        <f>IF(OR(AND($B55&gt;M$230, $B55&lt;M$231), $B55&gt;M$232), M55, "")</f>
        <v/>
      </c>
      <c r="CK55" s="2" t="str">
        <f>IF(OR(AND($B55&gt;N$230, $B55&lt;N$231), $B55&gt;N$232), N55, "")</f>
        <v/>
      </c>
      <c r="CL55" s="2" t="str">
        <f>IF(OR(AND($B55&gt;O$230, $B55&lt;O$231), $B55&gt;O$232), O55, "")</f>
        <v/>
      </c>
      <c r="CO55" s="2">
        <f>BK$207*$B55+BK$209</f>
        <v>90.752896192370471</v>
      </c>
      <c r="CP55" s="2">
        <f>BL$207*$B55+BL$209</f>
        <v>93.074387624938296</v>
      </c>
      <c r="CQ55" s="2">
        <f>BM$207*$B55+BM$209</f>
        <v>94.192284852354675</v>
      </c>
      <c r="CR55" s="2">
        <f>BN$207*$B55+BN$209</f>
        <v>93.82085924136895</v>
      </c>
      <c r="CS55" s="2">
        <f>BO$207*$B55+BO$209</f>
        <v>92.612229421830861</v>
      </c>
      <c r="CT55" s="2">
        <f>BP$207*$B55+BP$209</f>
        <v>93.428213561328562</v>
      </c>
      <c r="CU55" s="2">
        <f>BQ$207*$B55+BQ$209</f>
        <v>95.147189104347333</v>
      </c>
      <c r="CV55" s="2">
        <f>BR$207*$B55+BR$209</f>
        <v>95.133990130214599</v>
      </c>
      <c r="CW55" s="2">
        <f>BS$207*$B55+BS$209</f>
        <v>92.411295017046555</v>
      </c>
      <c r="CX55" s="2">
        <f>BT$207*$B55+BT$209</f>
        <v>88.499111551683129</v>
      </c>
      <c r="CY55" s="2">
        <f>BU$207*$B55+BU$209</f>
        <v>81.601658556435623</v>
      </c>
      <c r="CZ55" s="2">
        <f>BV$207*$B55+BV$209</f>
        <v>71.907794423836393</v>
      </c>
      <c r="DA55" s="2">
        <f>BW$207*$B55+BW$209</f>
        <v>62.088077335398665</v>
      </c>
      <c r="DD55" s="2">
        <f>BZ$207*$B55+BZ$209</f>
        <v>94.486176289562366</v>
      </c>
      <c r="DE55" s="2">
        <f>CA$207*$B55+CA$209</f>
        <v>95.719412809218255</v>
      </c>
      <c r="DF55" s="2">
        <f>CB$207*$B55+CB$209</f>
        <v>95.976705275479091</v>
      </c>
      <c r="DG55" s="2">
        <f>CC$207*$B55+CC$209</f>
        <v>96.020437912000617</v>
      </c>
      <c r="DH55" s="2">
        <f>CD$207*$B55+CD$209</f>
        <v>94.127129924190399</v>
      </c>
      <c r="DI55" s="2">
        <f>CE$207*$B55+CE$209</f>
        <v>95.093210955615319</v>
      </c>
      <c r="DJ55" s="2">
        <f>CF$207*$B55+CF$209</f>
        <v>98.820460326975379</v>
      </c>
      <c r="DK55" s="2">
        <f>CG$207*$B55+CG$209</f>
        <v>99.50773999774708</v>
      </c>
      <c r="DL55" s="2">
        <f>CH$207*$B55+CH$209</f>
        <v>97.153566558985887</v>
      </c>
      <c r="DM55" s="2">
        <f>CI$207*$B55+CI$209</f>
        <v>91.920229002369069</v>
      </c>
      <c r="DN55" s="2">
        <f>CJ$207*$B55+CJ$209</f>
        <v>85.798266666939242</v>
      </c>
      <c r="DO55" s="2">
        <f>CK$207*$B55+CK$209</f>
        <v>75.761509502964074</v>
      </c>
      <c r="DP55" s="2">
        <f>CL$207*$B55+CL$209</f>
        <v>65.095339373237152</v>
      </c>
      <c r="DS55" s="2">
        <f>POWER(10,($B55-C$227)/C$228)/(1+POWER(10,($B55-C$227)/C$228))</f>
        <v>9.0377237482674316E-3</v>
      </c>
      <c r="DT55" s="2">
        <f>POWER(10,($B55-D$227)/D$228)/(1+POWER(10,($B55-D$227)/D$228))</f>
        <v>7.7455535715008871E-3</v>
      </c>
      <c r="DU55" s="2">
        <f>POWER(10,($B55-E$227)/E$228)/(1+POWER(10,($B55-E$227)/E$228))</f>
        <v>8.4006692020280709E-3</v>
      </c>
      <c r="DV55" s="2">
        <f>POWER(10,($B55-F$227)/F$228)/(1+POWER(10,($B55-F$227)/F$228))</f>
        <v>9.7298878701892761E-3</v>
      </c>
      <c r="DW55" s="2">
        <f>POWER(10,($B55-G$227)/G$228)/(1+POWER(10,($B55-G$227)/G$228))</f>
        <v>8.8446801305377392E-3</v>
      </c>
      <c r="DX55" s="2">
        <f>POWER(10,($B55-H$227)/H$228)/(1+POWER(10,($B55-H$227)/H$228))</f>
        <v>9.1124919435518238E-3</v>
      </c>
      <c r="DY55" s="2">
        <f>POWER(10,($B55-I$227)/I$228)/(1+POWER(10,($B55-I$227)/I$228))</f>
        <v>8.8856730334041928E-3</v>
      </c>
      <c r="DZ55" s="2">
        <f>POWER(10,($B55-J$227)/J$228)/(1+POWER(10,($B55-J$227)/J$228))</f>
        <v>8.1498302298035289E-3</v>
      </c>
      <c r="EA55" s="2">
        <f>POWER(10,($B55-K$227)/K$228)/(1+POWER(10,($B55-K$227)/K$228))</f>
        <v>8.6480800503864804E-3</v>
      </c>
      <c r="EB55" s="2">
        <f>POWER(10,($B55-L$227)/L$228)/(1+POWER(10,($B55-L$227)/L$228))</f>
        <v>8.3656920932306724E-3</v>
      </c>
      <c r="EC55" s="2">
        <f>POWER(10,($B55-M$227)/M$228)/(1+POWER(10,($B55-M$227)/M$228))</f>
        <v>8.1460685104334778E-3</v>
      </c>
      <c r="ED55" s="2">
        <f>POWER(10,($B55-N$227)/N$228)/(1+POWER(10,($B55-N$227)/N$228))</f>
        <v>7.410191575101522E-3</v>
      </c>
      <c r="EE55" s="2">
        <f>POWER(10,($B55-O$227)/O$228)/(1+POWER(10,($B55-O$227)/O$228))</f>
        <v>6.0424461565851649E-3</v>
      </c>
    </row>
    <row r="56" spans="2:135" x14ac:dyDescent="0.25">
      <c r="B56" s="2">
        <v>50</v>
      </c>
      <c r="C56">
        <v>197.81800000000001</v>
      </c>
      <c r="D56">
        <v>161.31200000000001</v>
      </c>
      <c r="E56">
        <v>152.328</v>
      </c>
      <c r="F56">
        <v>180.34399999999999</v>
      </c>
      <c r="G56">
        <v>165.43799999999999</v>
      </c>
      <c r="H56">
        <v>164.68799999999999</v>
      </c>
      <c r="I56">
        <v>169.34399999999999</v>
      </c>
      <c r="J56">
        <v>161.14099999999999</v>
      </c>
      <c r="K56">
        <v>170.23400000000001</v>
      </c>
      <c r="L56">
        <v>163.375</v>
      </c>
      <c r="M56">
        <v>157.46899999999999</v>
      </c>
      <c r="N56">
        <v>139.64099999999999</v>
      </c>
      <c r="O56">
        <v>110.3125</v>
      </c>
      <c r="R56" s="5">
        <f>AV56+(C$209*_xlfn.NORM.DIST($B56,C$214*C$215+C$213,C$219*C$214,FALSE))+(C$211*_xlfn.NORM.DIST($B56,C$214*C$216+C$213,C$220*C$214,FALSE))+(C$210*_xlfn.NORM.DIST($B56,C$214*C$217+C$213,C$221*C$214,FALSE))+(C$212*_xlfn.NORM.DIST($B56,C$214*C$218+C$213,C$222*C$214,FALSE))</f>
        <v>207.09877084822378</v>
      </c>
      <c r="S56" s="5">
        <f>AW56+(D$209*_xlfn.NORM.DIST($B56,D$214*D$215+D$213,D$219*D$214,FALSE))+(D$211*_xlfn.NORM.DIST($B56,D$214*D$216+D$213,D$220*D$214,FALSE))+(D$210*_xlfn.NORM.DIST($B56,D$214*D$217+D$213,D$221*D$214,FALSE))+(D$212*_xlfn.NORM.DIST($B56,D$214*D$218+D$213,D$222*D$214,FALSE))</f>
        <v>154.14610815692291</v>
      </c>
      <c r="T56" s="5">
        <f>AX56+(E$209*_xlfn.NORM.DIST($B56,E$214*E$215+E$213,E$219*E$214,FALSE))+(E$211*_xlfn.NORM.DIST($B56,E$214*E$216+E$213,E$220*E$214,FALSE))+(E$210*_xlfn.NORM.DIST($B56,E$214*E$217+E$213,E$221*E$214,FALSE))+(E$212*_xlfn.NORM.DIST($B56,E$214*E$218+E$213,E$222*E$214,FALSE))</f>
        <v>147.11085692749549</v>
      </c>
      <c r="U56" s="5">
        <f>AY56+(F$209*_xlfn.NORM.DIST($B56,F$214*F$215+F$213,F$219*F$214,FALSE))+(F$211*_xlfn.NORM.DIST($B56,F$214*F$216+F$213,F$220*F$214,FALSE))+(F$210*_xlfn.NORM.DIST($B56,F$214*F$217+F$213,F$221*F$214,FALSE))+(F$212*_xlfn.NORM.DIST($B56,F$214*F$218+F$213,F$222*F$214,FALSE))</f>
        <v>181.40891335163073</v>
      </c>
      <c r="V56" s="5">
        <f>AZ56+(G$209*_xlfn.NORM.DIST($B56,G$214*G$215+G$213,G$219*G$214,FALSE))+(G$211*_xlfn.NORM.DIST($B56,G$214*G$216+G$213,G$220*G$214,FALSE))+(G$210*_xlfn.NORM.DIST($B56,G$214*G$217+G$213,G$221*G$214,FALSE))+(G$212*_xlfn.NORM.DIST($B56,G$214*G$218+G$213,G$222*G$214,FALSE))</f>
        <v>164.30481328790009</v>
      </c>
      <c r="W56" s="5">
        <f>BA56+(H$209*_xlfn.NORM.DIST($B56,H$214*H$215+H$213,H$219*H$214,FALSE))+(H$211*_xlfn.NORM.DIST($B56,H$214*H$216+H$213,H$220*H$214,FALSE))+(H$210*_xlfn.NORM.DIST($B56,H$214*H$217+H$213,H$221*H$214,FALSE))+(H$212*_xlfn.NORM.DIST($B56,H$214*H$218+H$213,H$222*H$214,FALSE))</f>
        <v>164.78331997331429</v>
      </c>
      <c r="X56" s="5">
        <f>BB56+(I$209*_xlfn.NORM.DIST($B56,I$214*I$215+I$213,I$219*I$214,FALSE))+(I$211*_xlfn.NORM.DIST($B56,I$214*I$216+I$213,I$220*I$214,FALSE))+(I$210*_xlfn.NORM.DIST($B56,I$214*I$217+I$213,I$221*I$214,FALSE))+(I$212*_xlfn.NORM.DIST($B56,I$214*I$218+I$213,I$222*I$214,FALSE))</f>
        <v>169.99514516552145</v>
      </c>
      <c r="Y56" s="5">
        <f>BC56+(J$209*_xlfn.NORM.DIST($B56,J$214*J$215+J$213,J$219*J$214,FALSE))+(J$211*_xlfn.NORM.DIST($B56,J$214*J$216+J$213,J$220*J$214,FALSE))+(J$210*_xlfn.NORM.DIST($B56,J$214*J$217+J$213,J$221*J$214,FALSE))+(J$212*_xlfn.NORM.DIST($B56,J$214*J$218+J$213,J$222*J$214,FALSE))</f>
        <v>158.05719443148737</v>
      </c>
      <c r="Z56" s="5">
        <f>BD56+(K$209*_xlfn.NORM.DIST($B56,K$214*K$215+K$213,K$219*K$214,FALSE))+(K$211*_xlfn.NORM.DIST($B56,K$214*K$216+K$213,K$220*K$214,FALSE))+(K$210*_xlfn.NORM.DIST($B56,K$214*K$217+K$213,K$221*K$214,FALSE))+(K$212*_xlfn.NORM.DIST($B56,K$214*K$218+K$213,K$222*K$214,FALSE))</f>
        <v>170.93829633382921</v>
      </c>
      <c r="AA56" s="5">
        <f>BE56+(L$209*_xlfn.NORM.DIST($B56,L$214*L$215+L$213,L$219*L$214,FALSE))+(L$211*_xlfn.NORM.DIST($B56,L$214*L$216+L$213,L$220*L$214,FALSE))+(L$210*_xlfn.NORM.DIST($B56,L$214*L$217+L$213,L$221*L$214,FALSE))+(L$212*_xlfn.NORM.DIST($B56,L$214*L$218+L$213,L$222*L$214,FALSE))</f>
        <v>165.38013040545044</v>
      </c>
      <c r="AB56" s="5">
        <f>BF56+(M$209*_xlfn.NORM.DIST($B56,M$214*M$215+M$213,M$219*M$214,FALSE))+(M$211*_xlfn.NORM.DIST($B56,M$214*M$216+M$213,M$220*M$214,FALSE))+(M$210*_xlfn.NORM.DIST($B56,M$214*M$217+M$213,M$221*M$214,FALSE))+(M$212*_xlfn.NORM.DIST($B56,M$214*M$218+M$213,M$222*M$214,FALSE))</f>
        <v>158.79944501761327</v>
      </c>
      <c r="AC56" s="5">
        <f>BG56+(N$209*_xlfn.NORM.DIST($B56,N$214*N$215+N$213,N$219*N$214,FALSE))+(N$211*_xlfn.NORM.DIST($B56,N$214*N$216+N$213,N$220*N$214,FALSE))+(N$210*_xlfn.NORM.DIST($B56,N$214*N$217+N$213,N$221*N$214,FALSE))+(N$212*_xlfn.NORM.DIST($B56,N$214*N$218+N$213,N$222*N$214,FALSE))</f>
        <v>143.41884589846106</v>
      </c>
      <c r="AD56" s="5">
        <f>BH56+(O$209*_xlfn.NORM.DIST($B56,O$214*O$215+O$213,O$219*O$214,FALSE))+(O$211*_xlfn.NORM.DIST($B56,O$214*O$216+O$213,O$220*O$214,FALSE))+(O$210*_xlfn.NORM.DIST($B56,O$214*O$217+O$213,O$221*O$214,FALSE))+(O$212*_xlfn.NORM.DIST($B56,O$214*O$218+O$213,O$222*O$214,FALSE))</f>
        <v>108.85274821022242</v>
      </c>
      <c r="AE56" s="5"/>
      <c r="AG56" s="5">
        <f t="shared" si="15"/>
        <v>-9.2807708482237672</v>
      </c>
      <c r="AH56" s="5">
        <f t="shared" si="15"/>
        <v>7.1658918430771052</v>
      </c>
      <c r="AI56" s="5">
        <f t="shared" si="15"/>
        <v>5.2171430725045127</v>
      </c>
      <c r="AJ56" s="5">
        <f t="shared" si="15"/>
        <v>-1.0649133516307359</v>
      </c>
      <c r="AK56" s="5">
        <f t="shared" si="15"/>
        <v>1.1331867120998993</v>
      </c>
      <c r="AL56" s="5">
        <f t="shared" si="15"/>
        <v>-9.5319973314303752E-2</v>
      </c>
      <c r="AM56" s="5">
        <f t="shared" si="15"/>
        <v>-0.65114516552145574</v>
      </c>
      <c r="AN56" s="5">
        <f t="shared" si="15"/>
        <v>3.0838055685126164</v>
      </c>
      <c r="AO56" s="5">
        <f t="shared" si="14"/>
        <v>-0.70429633382920542</v>
      </c>
      <c r="AP56" s="5">
        <f t="shared" si="14"/>
        <v>-2.0051304054504442</v>
      </c>
      <c r="AQ56" s="5">
        <f t="shared" si="14"/>
        <v>-1.3304450176132718</v>
      </c>
      <c r="AR56" s="5">
        <f t="shared" si="14"/>
        <v>-3.7778458984610666</v>
      </c>
      <c r="AS56" s="5">
        <f t="shared" si="14"/>
        <v>1.4597517897775845</v>
      </c>
      <c r="AV56" s="2">
        <f t="shared" si="1"/>
        <v>90.802881822091564</v>
      </c>
      <c r="AW56" s="2">
        <f t="shared" si="2"/>
        <v>93.103065838243168</v>
      </c>
      <c r="AX56" s="2">
        <f t="shared" si="3"/>
        <v>94.204321962212632</v>
      </c>
      <c r="AY56" s="2">
        <f t="shared" si="4"/>
        <v>93.849469527710781</v>
      </c>
      <c r="AZ56" s="2">
        <f t="shared" si="5"/>
        <v>92.640190884433139</v>
      </c>
      <c r="BA56" s="2">
        <f t="shared" si="6"/>
        <v>93.477168224729041</v>
      </c>
      <c r="BB56" s="2">
        <f t="shared" si="7"/>
        <v>95.230751968371393</v>
      </c>
      <c r="BC56" s="2">
        <f t="shared" si="8"/>
        <v>95.22368935428625</v>
      </c>
      <c r="BD56" s="2">
        <f t="shared" si="9"/>
        <v>92.506007164612228</v>
      </c>
      <c r="BE56" s="2">
        <f t="shared" si="10"/>
        <v>88.561520299771828</v>
      </c>
      <c r="BF56" s="2">
        <f t="shared" si="11"/>
        <v>81.681669386503131</v>
      </c>
      <c r="BG56" s="2">
        <f t="shared" si="12"/>
        <v>71.983537143831782</v>
      </c>
      <c r="BH56" s="2">
        <f t="shared" si="13"/>
        <v>62.141026342959172</v>
      </c>
      <c r="BK56" s="2" t="str">
        <f>IF(OR($B56&lt;C$229, AND($B56&gt;C$230, $B56&lt;C$231)), C56, "")</f>
        <v/>
      </c>
      <c r="BL56" s="2" t="str">
        <f>IF(OR($B56&lt;D$229, AND($B56&gt;D$230, $B56&lt;D$231)), D56, "")</f>
        <v/>
      </c>
      <c r="BM56" s="2" t="str">
        <f>IF(OR($B56&lt;E$229, AND($B56&gt;E$230, $B56&lt;E$231)), E56, "")</f>
        <v/>
      </c>
      <c r="BN56" s="2" t="str">
        <f>IF(OR($B56&lt;F$229, AND($B56&gt;F$230, $B56&lt;F$231)), F56, "")</f>
        <v/>
      </c>
      <c r="BO56" s="2" t="str">
        <f>IF(OR($B56&lt;G$229, AND($B56&gt;G$230, $B56&lt;G$231)), G56, "")</f>
        <v/>
      </c>
      <c r="BP56" s="2" t="str">
        <f>IF(OR($B56&lt;H$229, AND($B56&gt;H$230, $B56&lt;H$231)), H56, "")</f>
        <v/>
      </c>
      <c r="BQ56" s="2" t="str">
        <f>IF(OR($B56&lt;I$229, AND($B56&gt;I$230, $B56&lt;I$231)), I56, "")</f>
        <v/>
      </c>
      <c r="BR56" s="2" t="str">
        <f>IF(OR($B56&lt;J$229, AND($B56&gt;J$230, $B56&lt;J$231)), J56, "")</f>
        <v/>
      </c>
      <c r="BS56" s="2" t="str">
        <f>IF(OR($B56&lt;K$229, AND($B56&gt;K$230, $B56&lt;K$231)), K56, "")</f>
        <v/>
      </c>
      <c r="BT56" s="2" t="str">
        <f>IF(OR($B56&lt;L$229, AND($B56&gt;L$230, $B56&lt;L$231)), L56, "")</f>
        <v/>
      </c>
      <c r="BU56" s="2" t="str">
        <f>IF(OR($B56&lt;M$229, AND($B56&gt;M$230, $B56&lt;M$231)), M56, "")</f>
        <v/>
      </c>
      <c r="BV56" s="2" t="str">
        <f>IF(OR($B56&lt;N$229, AND($B56&gt;N$230, $B56&lt;N$231)), N56, "")</f>
        <v/>
      </c>
      <c r="BW56" s="2" t="str">
        <f>IF(OR($B56&lt;O$229, AND($B56&gt;O$230, $B56&lt;O$231)), O56, "")</f>
        <v/>
      </c>
      <c r="BZ56" s="2" t="str">
        <f>IF(OR(AND($B56&gt;C$230, $B56&lt;C$231), $B56&gt;C$232), C56, "")</f>
        <v/>
      </c>
      <c r="CA56" s="2" t="str">
        <f>IF(OR(AND($B56&gt;D$230, $B56&lt;D$231), $B56&gt;D$232), D56, "")</f>
        <v/>
      </c>
      <c r="CB56" s="2" t="str">
        <f>IF(OR(AND($B56&gt;E$230, $B56&lt;E$231), $B56&gt;E$232), E56, "")</f>
        <v/>
      </c>
      <c r="CC56" s="2" t="str">
        <f>IF(OR(AND($B56&gt;F$230, $B56&lt;F$231), $B56&gt;F$232), F56, "")</f>
        <v/>
      </c>
      <c r="CD56" s="2" t="str">
        <f>IF(OR(AND($B56&gt;G$230, $B56&lt;G$231), $B56&gt;G$232), G56, "")</f>
        <v/>
      </c>
      <c r="CE56" s="2" t="str">
        <f>IF(OR(AND($B56&gt;H$230, $B56&lt;H$231), $B56&gt;H$232), H56, "")</f>
        <v/>
      </c>
      <c r="CF56" s="2" t="str">
        <f>IF(OR(AND($B56&gt;I$230, $B56&lt;I$231), $B56&gt;I$232), I56, "")</f>
        <v/>
      </c>
      <c r="CG56" s="2" t="str">
        <f>IF(OR(AND($B56&gt;J$230, $B56&lt;J$231), $B56&gt;J$232), J56, "")</f>
        <v/>
      </c>
      <c r="CH56" s="2" t="str">
        <f>IF(OR(AND($B56&gt;K$230, $B56&lt;K$231), $B56&gt;K$232), K56, "")</f>
        <v/>
      </c>
      <c r="CI56" s="2" t="str">
        <f>IF(OR(AND($B56&gt;L$230, $B56&lt;L$231), $B56&gt;L$232), L56, "")</f>
        <v/>
      </c>
      <c r="CJ56" s="2" t="str">
        <f>IF(OR(AND($B56&gt;M$230, $B56&lt;M$231), $B56&gt;M$232), M56, "")</f>
        <v/>
      </c>
      <c r="CK56" s="2" t="str">
        <f>IF(OR(AND($B56&gt;N$230, $B56&lt;N$231), $B56&gt;N$232), N56, "")</f>
        <v/>
      </c>
      <c r="CL56" s="2" t="str">
        <f>IF(OR(AND($B56&gt;O$230, $B56&lt;O$231), $B56&gt;O$232), O56, "")</f>
        <v/>
      </c>
      <c r="CO56" s="2">
        <f>BK$207*$B56+BK$209</f>
        <v>90.766831871901815</v>
      </c>
      <c r="CP56" s="2">
        <f>BL$207*$B56+BL$209</f>
        <v>93.081209293159262</v>
      </c>
      <c r="CQ56" s="2">
        <f>BM$207*$B56+BM$209</f>
        <v>94.188335630190124</v>
      </c>
      <c r="CR56" s="2">
        <f>BN$207*$B56+BN$209</f>
        <v>93.826659821762874</v>
      </c>
      <c r="CS56" s="2">
        <f>BO$207*$B56+BO$209</f>
        <v>92.625939780879889</v>
      </c>
      <c r="CT56" s="2">
        <f>BP$207*$B56+BP$209</f>
        <v>93.461051758653298</v>
      </c>
      <c r="CU56" s="2">
        <f>BQ$207*$B56+BQ$209</f>
        <v>95.195855596018063</v>
      </c>
      <c r="CV56" s="2">
        <f>BR$207*$B56+BR$209</f>
        <v>95.185590679803099</v>
      </c>
      <c r="CW56" s="2">
        <f>BS$207*$B56+BS$209</f>
        <v>92.462161807375963</v>
      </c>
      <c r="CX56" s="2">
        <f>BT$207*$B56+BT$209</f>
        <v>88.530970760202649</v>
      </c>
      <c r="CY56" s="2">
        <f>BU$207*$B56+BU$209</f>
        <v>81.645101779985083</v>
      </c>
      <c r="CZ56" s="2">
        <f>BV$207*$B56+BV$209</f>
        <v>71.95293515594912</v>
      </c>
      <c r="DA56" s="2">
        <f>BW$207*$B56+BW$209</f>
        <v>62.121540213452299</v>
      </c>
      <c r="DD56" s="2">
        <f>BZ$207*$B56+BZ$209</f>
        <v>94.40786073619222</v>
      </c>
      <c r="DE56" s="2">
        <f>CA$207*$B56+CA$209</f>
        <v>95.656661340560859</v>
      </c>
      <c r="DF56" s="2">
        <f>CB$207*$B56+CB$209</f>
        <v>95.925283522974738</v>
      </c>
      <c r="DG56" s="2">
        <f>CC$207*$B56+CC$209</f>
        <v>95.966687260589907</v>
      </c>
      <c r="DH56" s="2">
        <f>CD$207*$B56+CD$209</f>
        <v>94.096682808655117</v>
      </c>
      <c r="DI56" s="2">
        <f>CE$207*$B56+CE$209</f>
        <v>95.075463495328663</v>
      </c>
      <c r="DJ56" s="2">
        <f>CF$207*$B56+CF$209</f>
        <v>98.780632258638235</v>
      </c>
      <c r="DK56" s="2">
        <f>CG$207*$B56+CG$209</f>
        <v>99.452394226350464</v>
      </c>
      <c r="DL56" s="2">
        <f>CH$207*$B56+CH$209</f>
        <v>97.089871586852126</v>
      </c>
      <c r="DM56" s="2">
        <f>CI$207*$B56+CI$209</f>
        <v>91.864107831367605</v>
      </c>
      <c r="DN56" s="2">
        <f>CJ$207*$B56+CJ$209</f>
        <v>85.74232535209542</v>
      </c>
      <c r="DO56" s="2">
        <f>CK$207*$B56+CK$209</f>
        <v>75.72197369887013</v>
      </c>
      <c r="DP56" s="2">
        <f>CL$207*$B56+CL$209</f>
        <v>65.064375127071628</v>
      </c>
      <c r="DS56" s="2">
        <f>POWER(10,($B56-C$227)/C$228)/(1+POWER(10,($B56-C$227)/C$228))</f>
        <v>9.9010338927285908E-3</v>
      </c>
      <c r="DT56" s="2">
        <f>POWER(10,($B56-D$227)/D$228)/(1+POWER(10,($B56-D$227)/D$228))</f>
        <v>8.4864888499698241E-3</v>
      </c>
      <c r="DU56" s="2">
        <f>POWER(10,($B56-E$227)/E$228)/(1+POWER(10,($B56-E$227)/E$228))</f>
        <v>9.2036911924112536E-3</v>
      </c>
      <c r="DV56" s="2">
        <f>POWER(10,($B56-F$227)/F$228)/(1+POWER(10,($B56-F$227)/F$228))</f>
        <v>1.0658604433785369E-2</v>
      </c>
      <c r="DW56" s="2">
        <f>POWER(10,($B56-G$227)/G$228)/(1+POWER(10,($B56-G$227)/G$228))</f>
        <v>9.6897304859554952E-3</v>
      </c>
      <c r="DX56" s="2">
        <f>POWER(10,($B56-H$227)/H$228)/(1+POWER(10,($B56-H$227)/H$228))</f>
        <v>9.9828722187892474E-3</v>
      </c>
      <c r="DY56" s="2">
        <f>POWER(10,($B56-I$227)/I$228)/(1+POWER(10,($B56-I$227)/I$228))</f>
        <v>9.7346015212647404E-3</v>
      </c>
      <c r="DZ56" s="2">
        <f>POWER(10,($B56-J$227)/J$228)/(1+POWER(10,($B56-J$227)/J$228))</f>
        <v>8.9290903758576338E-3</v>
      </c>
      <c r="EA56" s="2">
        <f>POWER(10,($B56-K$227)/K$228)/(1+POWER(10,($B56-K$227)/K$228))</f>
        <v>9.4745261318492056E-3</v>
      </c>
      <c r="EB56" s="2">
        <f>POWER(10,($B56-L$227)/L$228)/(1+POWER(10,($B56-L$227)/L$228))</f>
        <v>9.1654015172281268E-3</v>
      </c>
      <c r="EC56" s="2">
        <f>POWER(10,($B56-M$227)/M$228)/(1+POWER(10,($B56-M$227)/M$228))</f>
        <v>8.9249722097095516E-3</v>
      </c>
      <c r="ED56" s="2">
        <f>POWER(10,($B56-N$227)/N$228)/(1+POWER(10,($B56-N$227)/N$228))</f>
        <v>8.1193088195229395E-3</v>
      </c>
      <c r="EE56" s="2">
        <f>POWER(10,($B56-O$227)/O$228)/(1+POWER(10,($B56-O$227)/O$228))</f>
        <v>6.6215503345728333E-3</v>
      </c>
    </row>
    <row r="57" spans="2:135" x14ac:dyDescent="0.25">
      <c r="B57" s="2">
        <v>51</v>
      </c>
      <c r="C57">
        <v>204.53</v>
      </c>
      <c r="D57">
        <v>173.03100000000001</v>
      </c>
      <c r="E57">
        <v>165.10900000000001</v>
      </c>
      <c r="F57">
        <v>193.09399999999999</v>
      </c>
      <c r="G57">
        <v>176.922</v>
      </c>
      <c r="H57">
        <v>178.48400000000001</v>
      </c>
      <c r="I57">
        <v>183.53100000000001</v>
      </c>
      <c r="J57">
        <v>173.703</v>
      </c>
      <c r="K57">
        <v>182.422</v>
      </c>
      <c r="L57">
        <v>176.25</v>
      </c>
      <c r="M57">
        <v>167.328</v>
      </c>
      <c r="N57">
        <v>149.078</v>
      </c>
      <c r="O57">
        <v>117.9062</v>
      </c>
      <c r="R57" s="5">
        <f>AV57+(C$209*_xlfn.NORM.DIST($B57,C$214*C$215+C$213,C$219*C$214,FALSE))+(C$211*_xlfn.NORM.DIST($B57,C$214*C$216+C$213,C$220*C$214,FALSE))+(C$210*_xlfn.NORM.DIST($B57,C$214*C$217+C$213,C$221*C$214,FALSE))+(C$212*_xlfn.NORM.DIST($B57,C$214*C$218+C$213,C$222*C$214,FALSE))</f>
        <v>216.42252104545361</v>
      </c>
      <c r="S57" s="5">
        <f>AW57+(D$209*_xlfn.NORM.DIST($B57,D$214*D$215+D$213,D$219*D$214,FALSE))+(D$211*_xlfn.NORM.DIST($B57,D$214*D$216+D$213,D$220*D$214,FALSE))+(D$210*_xlfn.NORM.DIST($B57,D$214*D$217+D$213,D$221*D$214,FALSE))+(D$212*_xlfn.NORM.DIST($B57,D$214*D$218+D$213,D$222*D$214,FALSE))</f>
        <v>170.57434819898688</v>
      </c>
      <c r="T57" s="5">
        <f>AX57+(E$209*_xlfn.NORM.DIST($B57,E$214*E$215+E$213,E$219*E$214,FALSE))+(E$211*_xlfn.NORM.DIST($B57,E$214*E$216+E$213,E$220*E$214,FALSE))+(E$210*_xlfn.NORM.DIST($B57,E$214*E$217+E$213,E$221*E$214,FALSE))+(E$212*_xlfn.NORM.DIST($B57,E$214*E$218+E$213,E$222*E$214,FALSE))</f>
        <v>162.81138900981006</v>
      </c>
      <c r="U57" s="5">
        <f>AY57+(F$209*_xlfn.NORM.DIST($B57,F$214*F$215+F$213,F$219*F$214,FALSE))+(F$211*_xlfn.NORM.DIST($B57,F$214*F$216+F$213,F$220*F$214,FALSE))+(F$210*_xlfn.NORM.DIST($B57,F$214*F$217+F$213,F$221*F$214,FALSE))+(F$212*_xlfn.NORM.DIST($B57,F$214*F$218+F$213,F$222*F$214,FALSE))</f>
        <v>197.23535449134729</v>
      </c>
      <c r="V57" s="5">
        <f>AZ57+(G$209*_xlfn.NORM.DIST($B57,G$214*G$215+G$213,G$219*G$214,FALSE))+(G$211*_xlfn.NORM.DIST($B57,G$214*G$216+G$213,G$220*G$214,FALSE))+(G$210*_xlfn.NORM.DIST($B57,G$214*G$217+G$213,G$221*G$214,FALSE))+(G$212*_xlfn.NORM.DIST($B57,G$214*G$218+G$213,G$222*G$214,FALSE))</f>
        <v>180.0902802454365</v>
      </c>
      <c r="W57" s="5">
        <f>BA57+(H$209*_xlfn.NORM.DIST($B57,H$214*H$215+H$213,H$219*H$214,FALSE))+(H$211*_xlfn.NORM.DIST($B57,H$214*H$216+H$213,H$220*H$214,FALSE))+(H$210*_xlfn.NORM.DIST($B57,H$214*H$217+H$213,H$221*H$214,FALSE))+(H$212*_xlfn.NORM.DIST($B57,H$214*H$218+H$213,H$222*H$214,FALSE))</f>
        <v>180.8060379455292</v>
      </c>
      <c r="X57" s="5">
        <f>BB57+(I$209*_xlfn.NORM.DIST($B57,I$214*I$215+I$213,I$219*I$214,FALSE))+(I$211*_xlfn.NORM.DIST($B57,I$214*I$216+I$213,I$220*I$214,FALSE))+(I$210*_xlfn.NORM.DIST($B57,I$214*I$217+I$213,I$221*I$214,FALSE))+(I$212*_xlfn.NORM.DIST($B57,I$214*I$218+I$213,I$222*I$214,FALSE))</f>
        <v>186.65888154941496</v>
      </c>
      <c r="Y57" s="5">
        <f>BC57+(J$209*_xlfn.NORM.DIST($B57,J$214*J$215+J$213,J$219*J$214,FALSE))+(J$211*_xlfn.NORM.DIST($B57,J$214*J$216+J$213,J$220*J$214,FALSE))+(J$210*_xlfn.NORM.DIST($B57,J$214*J$217+J$213,J$221*J$214,FALSE))+(J$212*_xlfn.NORM.DIST($B57,J$214*J$218+J$213,J$222*J$214,FALSE))</f>
        <v>174.46670958573719</v>
      </c>
      <c r="Z57" s="5">
        <f>BD57+(K$209*_xlfn.NORM.DIST($B57,K$214*K$215+K$213,K$219*K$214,FALSE))+(K$211*_xlfn.NORM.DIST($B57,K$214*K$216+K$213,K$220*K$214,FALSE))+(K$210*_xlfn.NORM.DIST($B57,K$214*K$217+K$213,K$221*K$214,FALSE))+(K$212*_xlfn.NORM.DIST($B57,K$214*K$218+K$213,K$222*K$214,FALSE))</f>
        <v>187.35202607304609</v>
      </c>
      <c r="AA57" s="5">
        <f>BE57+(L$209*_xlfn.NORM.DIST($B57,L$214*L$215+L$213,L$219*L$214,FALSE))+(L$211*_xlfn.NORM.DIST($B57,L$214*L$216+L$213,L$220*L$214,FALSE))+(L$210*_xlfn.NORM.DIST($B57,L$214*L$217+L$213,L$221*L$214,FALSE))+(L$212*_xlfn.NORM.DIST($B57,L$214*L$218+L$213,L$222*L$214,FALSE))</f>
        <v>180.71796296553811</v>
      </c>
      <c r="AB57" s="5">
        <f>BF57+(M$209*_xlfn.NORM.DIST($B57,M$214*M$215+M$213,M$219*M$214,FALSE))+(M$211*_xlfn.NORM.DIST($B57,M$214*M$216+M$213,M$220*M$214,FALSE))+(M$210*_xlfn.NORM.DIST($B57,M$214*M$217+M$213,M$221*M$214,FALSE))+(M$212*_xlfn.NORM.DIST($B57,M$214*M$218+M$213,M$222*M$214,FALSE))</f>
        <v>172.48273612800014</v>
      </c>
      <c r="AC57" s="5">
        <f>BG57+(N$209*_xlfn.NORM.DIST($B57,N$214*N$215+N$213,N$219*N$214,FALSE))+(N$211*_xlfn.NORM.DIST($B57,N$214*N$216+N$213,N$220*N$214,FALSE))+(N$210*_xlfn.NORM.DIST($B57,N$214*N$217+N$213,N$221*N$214,FALSE))+(N$212*_xlfn.NORM.DIST($B57,N$214*N$218+N$213,N$222*N$214,FALSE))</f>
        <v>154.45501242374232</v>
      </c>
      <c r="AD57" s="5">
        <f>BH57+(O$209*_xlfn.NORM.DIST($B57,O$214*O$215+O$213,O$219*O$214,FALSE))+(O$211*_xlfn.NORM.DIST($B57,O$214*O$216+O$213,O$220*O$214,FALSE))+(O$210*_xlfn.NORM.DIST($B57,O$214*O$217+O$213,O$221*O$214,FALSE))+(O$212*_xlfn.NORM.DIST($B57,O$214*O$218+O$213,O$222*O$214,FALSE))</f>
        <v>119.14759283656609</v>
      </c>
      <c r="AE57" s="5"/>
      <c r="AG57" s="5">
        <f t="shared" si="15"/>
        <v>-11.892521045453606</v>
      </c>
      <c r="AH57" s="5">
        <f t="shared" si="15"/>
        <v>2.4566518010131233</v>
      </c>
      <c r="AI57" s="5">
        <f t="shared" si="15"/>
        <v>2.297610990189952</v>
      </c>
      <c r="AJ57" s="5">
        <f t="shared" si="15"/>
        <v>-4.1413544913473004</v>
      </c>
      <c r="AK57" s="5">
        <f t="shared" si="15"/>
        <v>-3.168280245436506</v>
      </c>
      <c r="AL57" s="5">
        <f t="shared" si="15"/>
        <v>-2.3220379455291891</v>
      </c>
      <c r="AM57" s="5">
        <f t="shared" si="15"/>
        <v>-3.1278815494149512</v>
      </c>
      <c r="AN57" s="5">
        <f t="shared" ref="AN57:AS115" si="16">J57-Y57</f>
        <v>-0.76370958573718895</v>
      </c>
      <c r="AO57" s="5">
        <f t="shared" si="14"/>
        <v>-4.9300260730460934</v>
      </c>
      <c r="AP57" s="5">
        <f t="shared" si="14"/>
        <v>-4.4679629655381063</v>
      </c>
      <c r="AQ57" s="5">
        <f t="shared" si="14"/>
        <v>-5.1547361280001383</v>
      </c>
      <c r="AR57" s="5">
        <f t="shared" si="14"/>
        <v>-5.3770124237423147</v>
      </c>
      <c r="AS57" s="5">
        <f t="shared" si="14"/>
        <v>-1.2413928365660922</v>
      </c>
      <c r="AV57" s="2">
        <f t="shared" si="1"/>
        <v>90.819257265021776</v>
      </c>
      <c r="AW57" s="2">
        <f t="shared" si="2"/>
        <v>93.111329714962849</v>
      </c>
      <c r="AX57" s="2">
        <f t="shared" si="3"/>
        <v>94.201420870674411</v>
      </c>
      <c r="AY57" s="2">
        <f t="shared" si="4"/>
        <v>93.856749799124799</v>
      </c>
      <c r="AZ57" s="2">
        <f t="shared" si="5"/>
        <v>92.654792853572715</v>
      </c>
      <c r="BA57" s="2">
        <f t="shared" si="6"/>
        <v>93.510991128290016</v>
      </c>
      <c r="BB57" s="2">
        <f t="shared" si="7"/>
        <v>95.281805611962156</v>
      </c>
      <c r="BC57" s="2">
        <f t="shared" si="8"/>
        <v>95.277883476803837</v>
      </c>
      <c r="BD57" s="2">
        <f t="shared" si="9"/>
        <v>92.55987112023827</v>
      </c>
      <c r="BE57" s="2">
        <f t="shared" si="10"/>
        <v>88.595413886902733</v>
      </c>
      <c r="BF57" s="2">
        <f t="shared" si="11"/>
        <v>81.727634347479622</v>
      </c>
      <c r="BG57" s="2">
        <f t="shared" si="12"/>
        <v>72.030850781621837</v>
      </c>
      <c r="BH57" s="2">
        <f t="shared" si="13"/>
        <v>62.175888099795543</v>
      </c>
      <c r="BK57" s="2" t="str">
        <f>IF(OR($B57&lt;C$229, AND($B57&gt;C$230, $B57&lt;C$231)), C57, "")</f>
        <v/>
      </c>
      <c r="BL57" s="2" t="str">
        <f>IF(OR($B57&lt;D$229, AND($B57&gt;D$230, $B57&lt;D$231)), D57, "")</f>
        <v/>
      </c>
      <c r="BM57" s="2" t="str">
        <f>IF(OR($B57&lt;E$229, AND($B57&gt;E$230, $B57&lt;E$231)), E57, "")</f>
        <v/>
      </c>
      <c r="BN57" s="2" t="str">
        <f>IF(OR($B57&lt;F$229, AND($B57&gt;F$230, $B57&lt;F$231)), F57, "")</f>
        <v/>
      </c>
      <c r="BO57" s="2" t="str">
        <f>IF(OR($B57&lt;G$229, AND($B57&gt;G$230, $B57&lt;G$231)), G57, "")</f>
        <v/>
      </c>
      <c r="BP57" s="2" t="str">
        <f>IF(OR($B57&lt;H$229, AND($B57&gt;H$230, $B57&lt;H$231)), H57, "")</f>
        <v/>
      </c>
      <c r="BQ57" s="2" t="str">
        <f>IF(OR($B57&lt;I$229, AND($B57&gt;I$230, $B57&lt;I$231)), I57, "")</f>
        <v/>
      </c>
      <c r="BR57" s="2" t="str">
        <f>IF(OR($B57&lt;J$229, AND($B57&gt;J$230, $B57&lt;J$231)), J57, "")</f>
        <v/>
      </c>
      <c r="BS57" s="2" t="str">
        <f>IF(OR($B57&lt;K$229, AND($B57&gt;K$230, $B57&lt;K$231)), K57, "")</f>
        <v/>
      </c>
      <c r="BT57" s="2" t="str">
        <f>IF(OR($B57&lt;L$229, AND($B57&gt;L$230, $B57&lt;L$231)), L57, "")</f>
        <v/>
      </c>
      <c r="BU57" s="2" t="str">
        <f>IF(OR($B57&lt;M$229, AND($B57&gt;M$230, $B57&lt;M$231)), M57, "")</f>
        <v/>
      </c>
      <c r="BV57" s="2" t="str">
        <f>IF(OR($B57&lt;N$229, AND($B57&gt;N$230, $B57&lt;N$231)), N57, "")</f>
        <v/>
      </c>
      <c r="BW57" s="2" t="str">
        <f>IF(OR($B57&lt;O$229, AND($B57&gt;O$230, $B57&lt;O$231)), O57, "")</f>
        <v/>
      </c>
      <c r="BZ57" s="2" t="str">
        <f>IF(OR(AND($B57&gt;C$230, $B57&lt;C$231), $B57&gt;C$232), C57, "")</f>
        <v/>
      </c>
      <c r="CA57" s="2" t="str">
        <f>IF(OR(AND($B57&gt;D$230, $B57&lt;D$231), $B57&gt;D$232), D57, "")</f>
        <v/>
      </c>
      <c r="CB57" s="2" t="str">
        <f>IF(OR(AND($B57&gt;E$230, $B57&lt;E$231), $B57&gt;E$232), E57, "")</f>
        <v/>
      </c>
      <c r="CC57" s="2" t="str">
        <f>IF(OR(AND($B57&gt;F$230, $B57&lt;F$231), $B57&gt;F$232), F57, "")</f>
        <v/>
      </c>
      <c r="CD57" s="2" t="str">
        <f>IF(OR(AND($B57&gt;G$230, $B57&lt;G$231), $B57&gt;G$232), G57, "")</f>
        <v/>
      </c>
      <c r="CE57" s="2" t="str">
        <f>IF(OR(AND($B57&gt;H$230, $B57&lt;H$231), $B57&gt;H$232), H57, "")</f>
        <v/>
      </c>
      <c r="CF57" s="2" t="str">
        <f>IF(OR(AND($B57&gt;I$230, $B57&lt;I$231), $B57&gt;I$232), I57, "")</f>
        <v/>
      </c>
      <c r="CG57" s="2" t="str">
        <f>IF(OR(AND($B57&gt;J$230, $B57&lt;J$231), $B57&gt;J$232), J57, "")</f>
        <v/>
      </c>
      <c r="CH57" s="2" t="str">
        <f>IF(OR(AND($B57&gt;K$230, $B57&lt;K$231), $B57&gt;K$232), K57, "")</f>
        <v/>
      </c>
      <c r="CI57" s="2" t="str">
        <f>IF(OR(AND($B57&gt;L$230, $B57&lt;L$231), $B57&gt;L$232), L57, "")</f>
        <v/>
      </c>
      <c r="CJ57" s="2" t="str">
        <f>IF(OR(AND($B57&gt;M$230, $B57&lt;M$231), $B57&gt;M$232), M57, "")</f>
        <v/>
      </c>
      <c r="CK57" s="2" t="str">
        <f>IF(OR(AND($B57&gt;N$230, $B57&lt;N$231), $B57&gt;N$232), N57, "")</f>
        <v/>
      </c>
      <c r="CL57" s="2" t="str">
        <f>IF(OR(AND($B57&gt;O$230, $B57&lt;O$231), $B57&gt;O$232), O57, "")</f>
        <v/>
      </c>
      <c r="CO57" s="2">
        <f>BK$207*$B57+BK$209</f>
        <v>90.780767551433172</v>
      </c>
      <c r="CP57" s="2">
        <f>BL$207*$B57+BL$209</f>
        <v>93.088030961380227</v>
      </c>
      <c r="CQ57" s="2">
        <f>BM$207*$B57+BM$209</f>
        <v>94.184386408025574</v>
      </c>
      <c r="CR57" s="2">
        <f>BN$207*$B57+BN$209</f>
        <v>93.832460402156798</v>
      </c>
      <c r="CS57" s="2">
        <f>BO$207*$B57+BO$209</f>
        <v>92.639650139928932</v>
      </c>
      <c r="CT57" s="2">
        <f>BP$207*$B57+BP$209</f>
        <v>93.493889955978048</v>
      </c>
      <c r="CU57" s="2">
        <f>BQ$207*$B57+BQ$209</f>
        <v>95.244522087688779</v>
      </c>
      <c r="CV57" s="2">
        <f>BR$207*$B57+BR$209</f>
        <v>95.237191229391598</v>
      </c>
      <c r="CW57" s="2">
        <f>BS$207*$B57+BS$209</f>
        <v>92.513028597705357</v>
      </c>
      <c r="CX57" s="2">
        <f>BT$207*$B57+BT$209</f>
        <v>88.56282996872217</v>
      </c>
      <c r="CY57" s="2">
        <f>BU$207*$B57+BU$209</f>
        <v>81.688545003534543</v>
      </c>
      <c r="CZ57" s="2">
        <f>BV$207*$B57+BV$209</f>
        <v>71.998075888061848</v>
      </c>
      <c r="DA57" s="2">
        <f>BW$207*$B57+BW$209</f>
        <v>62.155003091505932</v>
      </c>
      <c r="DD57" s="2">
        <f>BZ$207*$B57+BZ$209</f>
        <v>94.329545182822088</v>
      </c>
      <c r="DE57" s="2">
        <f>CA$207*$B57+CA$209</f>
        <v>95.593909871903463</v>
      </c>
      <c r="DF57" s="2">
        <f>CB$207*$B57+CB$209</f>
        <v>95.873861770470384</v>
      </c>
      <c r="DG57" s="2">
        <f>CC$207*$B57+CC$209</f>
        <v>95.912936609179198</v>
      </c>
      <c r="DH57" s="2">
        <f>CD$207*$B57+CD$209</f>
        <v>94.066235693119836</v>
      </c>
      <c r="DI57" s="2">
        <f>CE$207*$B57+CE$209</f>
        <v>95.057716035042006</v>
      </c>
      <c r="DJ57" s="2">
        <f>CF$207*$B57+CF$209</f>
        <v>98.740804190301091</v>
      </c>
      <c r="DK57" s="2">
        <f>CG$207*$B57+CG$209</f>
        <v>99.397048454953861</v>
      </c>
      <c r="DL57" s="2">
        <f>CH$207*$B57+CH$209</f>
        <v>97.026176614718352</v>
      </c>
      <c r="DM57" s="2">
        <f>CI$207*$B57+CI$209</f>
        <v>91.80798666036614</v>
      </c>
      <c r="DN57" s="2">
        <f>CJ$207*$B57+CJ$209</f>
        <v>85.686384037251614</v>
      </c>
      <c r="DO57" s="2">
        <f>CK$207*$B57+CK$209</f>
        <v>75.682437894776172</v>
      </c>
      <c r="DP57" s="2">
        <f>CL$207*$B57+CL$209</f>
        <v>65.033410880906104</v>
      </c>
      <c r="DS57" s="2">
        <f>POWER(10,($B57-C$227)/C$228)/(1+POWER(10,($B57-C$227)/C$228))</f>
        <v>1.0845907404332002E-2</v>
      </c>
      <c r="DT57" s="2">
        <f>POWER(10,($B57-D$227)/D$228)/(1+POWER(10,($B57-D$227)/D$228))</f>
        <v>9.2976374416119025E-3</v>
      </c>
      <c r="DU57" s="2">
        <f>POWER(10,($B57-E$227)/E$228)/(1+POWER(10,($B57-E$227)/E$228))</f>
        <v>1.0082693732916025E-2</v>
      </c>
      <c r="DV57" s="2">
        <f>POWER(10,($B57-F$227)/F$228)/(1+POWER(10,($B57-F$227)/F$228))</f>
        <v>1.1674921773205027E-2</v>
      </c>
      <c r="DW57" s="2">
        <f>POWER(10,($B57-G$227)/G$228)/(1+POWER(10,($B57-G$227)/G$228))</f>
        <v>1.0614655118235235E-2</v>
      </c>
      <c r="DX57" s="2">
        <f>POWER(10,($B57-H$227)/H$228)/(1+POWER(10,($B57-H$227)/H$228))</f>
        <v>1.0935469449519061E-2</v>
      </c>
      <c r="DY57" s="2">
        <f>POWER(10,($B57-I$227)/I$228)/(1+POWER(10,($B57-I$227)/I$228))</f>
        <v>1.0663763157304938E-2</v>
      </c>
      <c r="DZ57" s="2">
        <f>POWER(10,($B57-J$227)/J$228)/(1+POWER(10,($B57-J$227)/J$228))</f>
        <v>9.7821259735039034E-3</v>
      </c>
      <c r="EA57" s="2">
        <f>POWER(10,($B57-K$227)/K$228)/(1+POWER(10,($B57-K$227)/K$228))</f>
        <v>1.0379123918896735E-2</v>
      </c>
      <c r="EB57" s="2">
        <f>POWER(10,($B57-L$227)/L$228)/(1+POWER(10,($B57-L$227)/L$228))</f>
        <v>1.0040784244551798E-2</v>
      </c>
      <c r="EC57" s="2">
        <f>POWER(10,($B57-M$227)/M$228)/(1+POWER(10,($B57-M$227)/M$228))</f>
        <v>9.7776182621161015E-3</v>
      </c>
      <c r="ED57" s="2">
        <f>POWER(10,($B57-N$227)/N$228)/(1+POWER(10,($B57-N$227)/N$228))</f>
        <v>8.8956767821007018E-3</v>
      </c>
      <c r="EE57" s="2">
        <f>POWER(10,($B57-O$227)/O$228)/(1+POWER(10,($B57-O$227)/O$228))</f>
        <v>7.2557503375738457E-3</v>
      </c>
    </row>
    <row r="58" spans="2:135" x14ac:dyDescent="0.25">
      <c r="B58" s="2">
        <v>52</v>
      </c>
      <c r="C58">
        <v>207.59100000000001</v>
      </c>
      <c r="D58">
        <v>185.68799999999999</v>
      </c>
      <c r="E58">
        <v>178.35900000000001</v>
      </c>
      <c r="F58">
        <v>203.35900000000001</v>
      </c>
      <c r="G58">
        <v>189.64099999999999</v>
      </c>
      <c r="H58">
        <v>191.06200000000001</v>
      </c>
      <c r="I58">
        <v>196.26599999999999</v>
      </c>
      <c r="J58">
        <v>186.797</v>
      </c>
      <c r="K58">
        <v>196.10900000000001</v>
      </c>
      <c r="L58">
        <v>188.64099999999999</v>
      </c>
      <c r="M58">
        <v>177.53100000000001</v>
      </c>
      <c r="N58">
        <v>157.25</v>
      </c>
      <c r="O58">
        <v>125.9062</v>
      </c>
      <c r="R58" s="5">
        <f>AV58+(C$209*_xlfn.NORM.DIST($B58,C$214*C$215+C$213,C$219*C$214,FALSE))+(C$211*_xlfn.NORM.DIST($B58,C$214*C$216+C$213,C$220*C$214,FALSE))+(C$210*_xlfn.NORM.DIST($B58,C$214*C$217+C$213,C$221*C$214,FALSE))+(C$212*_xlfn.NORM.DIST($B58,C$214*C$218+C$213,C$222*C$214,FALSE))</f>
        <v>221.37462241593749</v>
      </c>
      <c r="S58" s="5">
        <f>AW58+(D$209*_xlfn.NORM.DIST($B58,D$214*D$215+D$213,D$219*D$214,FALSE))+(D$211*_xlfn.NORM.DIST($B58,D$214*D$216+D$213,D$220*D$214,FALSE))+(D$210*_xlfn.NORM.DIST($B58,D$214*D$217+D$213,D$221*D$214,FALSE))+(D$212*_xlfn.NORM.DIST($B58,D$214*D$218+D$213,D$222*D$214,FALSE))</f>
        <v>187.53404342625834</v>
      </c>
      <c r="T58" s="5">
        <f>AX58+(E$209*_xlfn.NORM.DIST($B58,E$214*E$215+E$213,E$219*E$214,FALSE))+(E$211*_xlfn.NORM.DIST($B58,E$214*E$216+E$213,E$220*E$214,FALSE))+(E$210*_xlfn.NORM.DIST($B58,E$214*E$217+E$213,E$221*E$214,FALSE))+(E$212*_xlfn.NORM.DIST($B58,E$214*E$218+E$213,E$222*E$214,FALSE))</f>
        <v>179.55846675435578</v>
      </c>
      <c r="U58" s="5">
        <f>AY58+(F$209*_xlfn.NORM.DIST($B58,F$214*F$215+F$213,F$219*F$214,FALSE))+(F$211*_xlfn.NORM.DIST($B58,F$214*F$216+F$213,F$220*F$214,FALSE))+(F$210*_xlfn.NORM.DIST($B58,F$214*F$217+F$213,F$221*F$214,FALSE))+(F$212*_xlfn.NORM.DIST($B58,F$214*F$218+F$213,F$222*F$214,FALSE))</f>
        <v>211.026612367186</v>
      </c>
      <c r="V58" s="5">
        <f>AZ58+(G$209*_xlfn.NORM.DIST($B58,G$214*G$215+G$213,G$219*G$214,FALSE))+(G$211*_xlfn.NORM.DIST($B58,G$214*G$216+G$213,G$220*G$214,FALSE))+(G$210*_xlfn.NORM.DIST($B58,G$214*G$217+G$213,G$221*G$214,FALSE))+(G$212*_xlfn.NORM.DIST($B58,G$214*G$218+G$213,G$222*G$214,FALSE))</f>
        <v>195.09015831938558</v>
      </c>
      <c r="W58" s="5">
        <f>BA58+(H$209*_xlfn.NORM.DIST($B58,H$214*H$215+H$213,H$219*H$214,FALSE))+(H$211*_xlfn.NORM.DIST($B58,H$214*H$216+H$213,H$220*H$214,FALSE))+(H$210*_xlfn.NORM.DIST($B58,H$214*H$217+H$213,H$221*H$214,FALSE))+(H$212*_xlfn.NORM.DIST($B58,H$214*H$218+H$213,H$222*H$214,FALSE))</f>
        <v>196.11535748165565</v>
      </c>
      <c r="X58" s="5">
        <f>BB58+(I$209*_xlfn.NORM.DIST($B58,I$214*I$215+I$213,I$219*I$214,FALSE))+(I$211*_xlfn.NORM.DIST($B58,I$214*I$216+I$213,I$220*I$214,FALSE))+(I$210*_xlfn.NORM.DIST($B58,I$214*I$217+I$213,I$221*I$214,FALSE))+(I$212*_xlfn.NORM.DIST($B58,I$214*I$218+I$213,I$222*I$214,FALSE))</f>
        <v>202.54997504120988</v>
      </c>
      <c r="Y58" s="5">
        <f>BC58+(J$209*_xlfn.NORM.DIST($B58,J$214*J$215+J$213,J$219*J$214,FALSE))+(J$211*_xlfn.NORM.DIST($B58,J$214*J$216+J$213,J$220*J$214,FALSE))+(J$210*_xlfn.NORM.DIST($B58,J$214*J$217+J$213,J$221*J$214,FALSE))+(J$212*_xlfn.NORM.DIST($B58,J$214*J$218+J$213,J$222*J$214,FALSE))</f>
        <v>191.15932048308537</v>
      </c>
      <c r="Z58" s="5">
        <f>BD58+(K$209*_xlfn.NORM.DIST($B58,K$214*K$215+K$213,K$219*K$214,FALSE))+(K$211*_xlfn.NORM.DIST($B58,K$214*K$216+K$213,K$220*K$214,FALSE))+(K$210*_xlfn.NORM.DIST($B58,K$214*K$217+K$213,K$221*K$214,FALSE))+(K$212*_xlfn.NORM.DIST($B58,K$214*K$218+K$213,K$222*K$214,FALSE))</f>
        <v>202.65029343562819</v>
      </c>
      <c r="AA58" s="5">
        <f>BE58+(L$209*_xlfn.NORM.DIST($B58,L$214*L$215+L$213,L$219*L$214,FALSE))+(L$211*_xlfn.NORM.DIST($B58,L$214*L$216+L$213,L$220*L$214,FALSE))+(L$210*_xlfn.NORM.DIST($B58,L$214*L$217+L$213,L$221*L$214,FALSE))+(L$212*_xlfn.NORM.DIST($B58,L$214*L$218+L$213,L$222*L$214,FALSE))</f>
        <v>194.78563231470611</v>
      </c>
      <c r="AB58" s="5">
        <f>BF58+(M$209*_xlfn.NORM.DIST($B58,M$214*M$215+M$213,M$219*M$214,FALSE))+(M$211*_xlfn.NORM.DIST($B58,M$214*M$216+M$213,M$220*M$214,FALSE))+(M$210*_xlfn.NORM.DIST($B58,M$214*M$217+M$213,M$221*M$214,FALSE))+(M$212*_xlfn.NORM.DIST($B58,M$214*M$218+M$213,M$222*M$214,FALSE))</f>
        <v>184.43824294336869</v>
      </c>
      <c r="AC58" s="5">
        <f>BG58+(N$209*_xlfn.NORM.DIST($B58,N$214*N$215+N$213,N$219*N$214,FALSE))+(N$211*_xlfn.NORM.DIST($B58,N$214*N$216+N$213,N$220*N$214,FALSE))+(N$210*_xlfn.NORM.DIST($B58,N$214*N$217+N$213,N$221*N$214,FALSE))+(N$212*_xlfn.NORM.DIST($B58,N$214*N$218+N$213,N$222*N$214,FALSE))</f>
        <v>163.75548611075476</v>
      </c>
      <c r="AD58" s="5">
        <f>BH58+(O$209*_xlfn.NORM.DIST($B58,O$214*O$215+O$213,O$219*O$214,FALSE))+(O$211*_xlfn.NORM.DIST($B58,O$214*O$216+O$213,O$220*O$214,FALSE))+(O$210*_xlfn.NORM.DIST($B58,O$214*O$217+O$213,O$221*O$214,FALSE))+(O$212*_xlfn.NORM.DIST($B58,O$214*O$218+O$213,O$222*O$214,FALSE))</f>
        <v>129.25910044287465</v>
      </c>
      <c r="AE58" s="5"/>
      <c r="AG58" s="5">
        <f t="shared" ref="AG58:AM94" si="17">C58-R58</f>
        <v>-13.783622415937486</v>
      </c>
      <c r="AH58" s="5">
        <f t="shared" si="17"/>
        <v>-1.8460434262583476</v>
      </c>
      <c r="AI58" s="5">
        <f t="shared" si="17"/>
        <v>-1.1994667543557682</v>
      </c>
      <c r="AJ58" s="5">
        <f t="shared" si="17"/>
        <v>-7.6676123671859955</v>
      </c>
      <c r="AK58" s="5">
        <f t="shared" si="17"/>
        <v>-5.4491583193855888</v>
      </c>
      <c r="AL58" s="5">
        <f t="shared" si="17"/>
        <v>-5.0533574816556381</v>
      </c>
      <c r="AM58" s="5">
        <f t="shared" si="17"/>
        <v>-6.2839750412098851</v>
      </c>
      <c r="AN58" s="5">
        <f t="shared" si="16"/>
        <v>-4.3623204830853695</v>
      </c>
      <c r="AO58" s="5">
        <f t="shared" si="14"/>
        <v>-6.5412934356281767</v>
      </c>
      <c r="AP58" s="5">
        <f t="shared" si="14"/>
        <v>-6.144632314706115</v>
      </c>
      <c r="AQ58" s="5">
        <f t="shared" si="14"/>
        <v>-6.9072429433686864</v>
      </c>
      <c r="AR58" s="5">
        <f t="shared" si="14"/>
        <v>-6.5054861107547595</v>
      </c>
      <c r="AS58" s="5">
        <f t="shared" si="14"/>
        <v>-3.3529004428746561</v>
      </c>
      <c r="AV58" s="2">
        <f t="shared" si="1"/>
        <v>90.835766315114512</v>
      </c>
      <c r="AW58" s="2">
        <f t="shared" si="2"/>
        <v>93.11966767108288</v>
      </c>
      <c r="AX58" s="2">
        <f t="shared" si="3"/>
        <v>94.198572630933398</v>
      </c>
      <c r="AY58" s="2">
        <f t="shared" si="4"/>
        <v>93.864102336643285</v>
      </c>
      <c r="AZ58" s="2">
        <f t="shared" si="5"/>
        <v>92.669433756699505</v>
      </c>
      <c r="BA58" s="2">
        <f t="shared" si="6"/>
        <v>93.544853545439111</v>
      </c>
      <c r="BB58" s="2">
        <f t="shared" si="7"/>
        <v>95.33299346865131</v>
      </c>
      <c r="BC58" s="2">
        <f t="shared" si="8"/>
        <v>95.332221859122114</v>
      </c>
      <c r="BD58" s="2">
        <f t="shared" si="9"/>
        <v>92.613903348517027</v>
      </c>
      <c r="BE58" s="2">
        <f t="shared" si="10"/>
        <v>88.629414474018915</v>
      </c>
      <c r="BF58" s="2">
        <f t="shared" si="11"/>
        <v>81.773743954923702</v>
      </c>
      <c r="BG58" s="2">
        <f t="shared" si="12"/>
        <v>72.078297540744956</v>
      </c>
      <c r="BH58" s="2">
        <f t="shared" si="13"/>
        <v>62.210837697566639</v>
      </c>
      <c r="BK58" s="2" t="str">
        <f>IF(OR($B58&lt;C$229, AND($B58&gt;C$230, $B58&lt;C$231)), C58, "")</f>
        <v/>
      </c>
      <c r="BL58" s="2" t="str">
        <f>IF(OR($B58&lt;D$229, AND($B58&gt;D$230, $B58&lt;D$231)), D58, "")</f>
        <v/>
      </c>
      <c r="BM58" s="2" t="str">
        <f>IF(OR($B58&lt;E$229, AND($B58&gt;E$230, $B58&lt;E$231)), E58, "")</f>
        <v/>
      </c>
      <c r="BN58" s="2" t="str">
        <f>IF(OR($B58&lt;F$229, AND($B58&gt;F$230, $B58&lt;F$231)), F58, "")</f>
        <v/>
      </c>
      <c r="BO58" s="2" t="str">
        <f>IF(OR($B58&lt;G$229, AND($B58&gt;G$230, $B58&lt;G$231)), G58, "")</f>
        <v/>
      </c>
      <c r="BP58" s="2" t="str">
        <f>IF(OR($B58&lt;H$229, AND($B58&gt;H$230, $B58&lt;H$231)), H58, "")</f>
        <v/>
      </c>
      <c r="BQ58" s="2" t="str">
        <f>IF(OR($B58&lt;I$229, AND($B58&gt;I$230, $B58&lt;I$231)), I58, "")</f>
        <v/>
      </c>
      <c r="BR58" s="2" t="str">
        <f>IF(OR($B58&lt;J$229, AND($B58&gt;J$230, $B58&lt;J$231)), J58, "")</f>
        <v/>
      </c>
      <c r="BS58" s="2" t="str">
        <f>IF(OR($B58&lt;K$229, AND($B58&gt;K$230, $B58&lt;K$231)), K58, "")</f>
        <v/>
      </c>
      <c r="BT58" s="2" t="str">
        <f>IF(OR($B58&lt;L$229, AND($B58&gt;L$230, $B58&lt;L$231)), L58, "")</f>
        <v/>
      </c>
      <c r="BU58" s="2" t="str">
        <f>IF(OR($B58&lt;M$229, AND($B58&gt;M$230, $B58&lt;M$231)), M58, "")</f>
        <v/>
      </c>
      <c r="BV58" s="2" t="str">
        <f>IF(OR($B58&lt;N$229, AND($B58&gt;N$230, $B58&lt;N$231)), N58, "")</f>
        <v/>
      </c>
      <c r="BW58" s="2" t="str">
        <f>IF(OR($B58&lt;O$229, AND($B58&gt;O$230, $B58&lt;O$231)), O58, "")</f>
        <v/>
      </c>
      <c r="BZ58" s="2" t="str">
        <f>IF(OR(AND($B58&gt;C$230, $B58&lt;C$231), $B58&gt;C$232), C58, "")</f>
        <v/>
      </c>
      <c r="CA58" s="2" t="str">
        <f>IF(OR(AND($B58&gt;D$230, $B58&lt;D$231), $B58&gt;D$232), D58, "")</f>
        <v/>
      </c>
      <c r="CB58" s="2" t="str">
        <f>IF(OR(AND($B58&gt;E$230, $B58&lt;E$231), $B58&gt;E$232), E58, "")</f>
        <v/>
      </c>
      <c r="CC58" s="2" t="str">
        <f>IF(OR(AND($B58&gt;F$230, $B58&lt;F$231), $B58&gt;F$232), F58, "")</f>
        <v/>
      </c>
      <c r="CD58" s="2" t="str">
        <f>IF(OR(AND($B58&gt;G$230, $B58&lt;G$231), $B58&gt;G$232), G58, "")</f>
        <v/>
      </c>
      <c r="CE58" s="2" t="str">
        <f>IF(OR(AND($B58&gt;H$230, $B58&lt;H$231), $B58&gt;H$232), H58, "")</f>
        <v/>
      </c>
      <c r="CF58" s="2" t="str">
        <f>IF(OR(AND($B58&gt;I$230, $B58&lt;I$231), $B58&gt;I$232), I58, "")</f>
        <v/>
      </c>
      <c r="CG58" s="2" t="str">
        <f>IF(OR(AND($B58&gt;J$230, $B58&lt;J$231), $B58&gt;J$232), J58, "")</f>
        <v/>
      </c>
      <c r="CH58" s="2" t="str">
        <f>IF(OR(AND($B58&gt;K$230, $B58&lt;K$231), $B58&gt;K$232), K58, "")</f>
        <v/>
      </c>
      <c r="CI58" s="2" t="str">
        <f>IF(OR(AND($B58&gt;L$230, $B58&lt;L$231), $B58&gt;L$232), L58, "")</f>
        <v/>
      </c>
      <c r="CJ58" s="2" t="str">
        <f>IF(OR(AND($B58&gt;M$230, $B58&lt;M$231), $B58&gt;M$232), M58, "")</f>
        <v/>
      </c>
      <c r="CK58" s="2" t="str">
        <f>IF(OR(AND($B58&gt;N$230, $B58&lt;N$231), $B58&gt;N$232), N58, "")</f>
        <v/>
      </c>
      <c r="CL58" s="2" t="str">
        <f>IF(OR(AND($B58&gt;O$230, $B58&lt;O$231), $B58&gt;O$232), O58, "")</f>
        <v/>
      </c>
      <c r="CO58" s="2">
        <f>BK$207*$B58+BK$209</f>
        <v>90.794703230964529</v>
      </c>
      <c r="CP58" s="2">
        <f>BL$207*$B58+BL$209</f>
        <v>93.094852629601206</v>
      </c>
      <c r="CQ58" s="2">
        <f>BM$207*$B58+BM$209</f>
        <v>94.180437185861024</v>
      </c>
      <c r="CR58" s="2">
        <f>BN$207*$B58+BN$209</f>
        <v>93.838260982550707</v>
      </c>
      <c r="CS58" s="2">
        <f>BO$207*$B58+BO$209</f>
        <v>92.65336049897796</v>
      </c>
      <c r="CT58" s="2">
        <f>BP$207*$B58+BP$209</f>
        <v>93.526728153302784</v>
      </c>
      <c r="CU58" s="2">
        <f>BQ$207*$B58+BQ$209</f>
        <v>95.293188579359509</v>
      </c>
      <c r="CV58" s="2">
        <f>BR$207*$B58+BR$209</f>
        <v>95.288791778980098</v>
      </c>
      <c r="CW58" s="2">
        <f>BS$207*$B58+BS$209</f>
        <v>92.563895388034751</v>
      </c>
      <c r="CX58" s="2">
        <f>BT$207*$B58+BT$209</f>
        <v>88.594689177241705</v>
      </c>
      <c r="CY58" s="2">
        <f>BU$207*$B58+BU$209</f>
        <v>81.731988227084003</v>
      </c>
      <c r="CZ58" s="2">
        <f>BV$207*$B58+BV$209</f>
        <v>72.043216620174562</v>
      </c>
      <c r="DA58" s="2">
        <f>BW$207*$B58+BW$209</f>
        <v>62.188465969559566</v>
      </c>
      <c r="DD58" s="2">
        <f>BZ$207*$B58+BZ$209</f>
        <v>94.251229629451942</v>
      </c>
      <c r="DE58" s="2">
        <f>CA$207*$B58+CA$209</f>
        <v>95.531158403246067</v>
      </c>
      <c r="DF58" s="2">
        <f>CB$207*$B58+CB$209</f>
        <v>95.822440017966031</v>
      </c>
      <c r="DG58" s="2">
        <f>CC$207*$B58+CC$209</f>
        <v>95.859185957768489</v>
      </c>
      <c r="DH58" s="2">
        <f>CD$207*$B58+CD$209</f>
        <v>94.035788577584555</v>
      </c>
      <c r="DI58" s="2">
        <f>CE$207*$B58+CE$209</f>
        <v>95.039968574755349</v>
      </c>
      <c r="DJ58" s="2">
        <f>CF$207*$B58+CF$209</f>
        <v>98.700976121963947</v>
      </c>
      <c r="DK58" s="2">
        <f>CG$207*$B58+CG$209</f>
        <v>99.341702683557244</v>
      </c>
      <c r="DL58" s="2">
        <f>CH$207*$B58+CH$209</f>
        <v>96.962481642584592</v>
      </c>
      <c r="DM58" s="2">
        <f>CI$207*$B58+CI$209</f>
        <v>91.751865489364675</v>
      </c>
      <c r="DN58" s="2">
        <f>CJ$207*$B58+CJ$209</f>
        <v>85.630442722407807</v>
      </c>
      <c r="DO58" s="2">
        <f>CK$207*$B58+CK$209</f>
        <v>75.642902090682227</v>
      </c>
      <c r="DP58" s="2">
        <f>CL$207*$B58+CL$209</f>
        <v>65.002446634740579</v>
      </c>
      <c r="DS58" s="2">
        <f>POWER(10,($B58-C$227)/C$228)/(1+POWER(10,($B58-C$227)/C$228))</f>
        <v>1.1879869966551097E-2</v>
      </c>
      <c r="DT58" s="2">
        <f>POWER(10,($B58-D$227)/D$228)/(1+POWER(10,($B58-D$227)/D$228))</f>
        <v>1.0185520122356153E-2</v>
      </c>
      <c r="DU58" s="2">
        <f>POWER(10,($B58-E$227)/E$228)/(1+POWER(10,($B58-E$227)/E$228))</f>
        <v>1.1044709983304191E-2</v>
      </c>
      <c r="DV58" s="2">
        <f>POWER(10,($B58-F$227)/F$228)/(1+POWER(10,($B58-F$227)/F$228))</f>
        <v>1.2786894322881118E-2</v>
      </c>
      <c r="DW58" s="2">
        <f>POWER(10,($B58-G$227)/G$228)/(1+POWER(10,($B58-G$227)/G$228))</f>
        <v>1.1626831059268402E-2</v>
      </c>
      <c r="DX58" s="2">
        <f>POWER(10,($B58-H$227)/H$228)/(1+POWER(10,($B58-H$227)/H$228))</f>
        <v>1.1977866754924136E-2</v>
      </c>
      <c r="DY58" s="2">
        <f>POWER(10,($B58-I$227)/I$228)/(1+POWER(10,($B58-I$227)/I$228))</f>
        <v>1.1680566582908241E-2</v>
      </c>
      <c r="DZ58" s="2">
        <f>POWER(10,($B58-J$227)/J$228)/(1+POWER(10,($B58-J$227)/J$228))</f>
        <v>1.0715774702318871E-2</v>
      </c>
      <c r="EA58" s="2">
        <f>POWER(10,($B58-K$227)/K$228)/(1+POWER(10,($B58-K$227)/K$228))</f>
        <v>1.1369098521270092E-2</v>
      </c>
      <c r="EB58" s="2">
        <f>POWER(10,($B58-L$227)/L$228)/(1+POWER(10,($B58-L$227)/L$228))</f>
        <v>1.0998846229736106E-2</v>
      </c>
      <c r="EC58" s="2">
        <f>POWER(10,($B58-M$227)/M$228)/(1+POWER(10,($B58-M$227)/M$228))</f>
        <v>1.0710841409022369E-2</v>
      </c>
      <c r="ED58" s="2">
        <f>POWER(10,($B58-N$227)/N$228)/(1+POWER(10,($B58-N$227)/N$228))</f>
        <v>9.7455516205009422E-3</v>
      </c>
      <c r="EE58" s="2">
        <f>POWER(10,($B58-O$227)/O$228)/(1+POWER(10,($B58-O$227)/O$228))</f>
        <v>7.9502067245479386E-3</v>
      </c>
    </row>
    <row r="59" spans="2:135" x14ac:dyDescent="0.25">
      <c r="B59" s="2">
        <v>53</v>
      </c>
      <c r="C59">
        <v>210.333</v>
      </c>
      <c r="D59">
        <v>197.672</v>
      </c>
      <c r="E59">
        <v>191.39099999999999</v>
      </c>
      <c r="F59">
        <v>211.09399999999999</v>
      </c>
      <c r="G59">
        <v>199.53100000000001</v>
      </c>
      <c r="H59">
        <v>201.03100000000001</v>
      </c>
      <c r="I59">
        <v>206.953</v>
      </c>
      <c r="J59">
        <v>200.14099999999999</v>
      </c>
      <c r="K59">
        <v>207.53100000000001</v>
      </c>
      <c r="L59">
        <v>197.297</v>
      </c>
      <c r="M59">
        <v>184.85900000000001</v>
      </c>
      <c r="N59">
        <v>164.03100000000001</v>
      </c>
      <c r="O59">
        <v>133.625</v>
      </c>
      <c r="R59" s="5">
        <f>AV59+(C$209*_xlfn.NORM.DIST($B59,C$214*C$215+C$213,C$219*C$214,FALSE))+(C$211*_xlfn.NORM.DIST($B59,C$214*C$216+C$213,C$220*C$214,FALSE))+(C$210*_xlfn.NORM.DIST($B59,C$214*C$217+C$213,C$221*C$214,FALSE))+(C$212*_xlfn.NORM.DIST($B59,C$214*C$218+C$213,C$222*C$214,FALSE))</f>
        <v>221.40365069000239</v>
      </c>
      <c r="S59" s="5">
        <f>AW59+(D$209*_xlfn.NORM.DIST($B59,D$214*D$215+D$213,D$219*D$214,FALSE))+(D$211*_xlfn.NORM.DIST($B59,D$214*D$216+D$213,D$220*D$214,FALSE))+(D$210*_xlfn.NORM.DIST($B59,D$214*D$217+D$213,D$221*D$214,FALSE))+(D$212*_xlfn.NORM.DIST($B59,D$214*D$218+D$213,D$222*D$214,FALSE))</f>
        <v>203.65480512326238</v>
      </c>
      <c r="T59" s="5">
        <f>AX59+(E$209*_xlfn.NORM.DIST($B59,E$214*E$215+E$213,E$219*E$214,FALSE))+(E$211*_xlfn.NORM.DIST($B59,E$214*E$216+E$213,E$220*E$214,FALSE))+(E$210*_xlfn.NORM.DIST($B59,E$214*E$217+E$213,E$221*E$214,FALSE))+(E$212*_xlfn.NORM.DIST($B59,E$214*E$218+E$213,E$222*E$214,FALSE))</f>
        <v>196.08054759145023</v>
      </c>
      <c r="U59" s="5">
        <f>AY59+(F$209*_xlfn.NORM.DIST($B59,F$214*F$215+F$213,F$219*F$214,FALSE))+(F$211*_xlfn.NORM.DIST($B59,F$214*F$216+F$213,F$220*F$214,FALSE))+(F$210*_xlfn.NORM.DIST($B59,F$214*F$217+F$213,F$221*F$214,FALSE))+(F$212*_xlfn.NORM.DIST($B59,F$214*F$218+F$213,F$222*F$214,FALSE))</f>
        <v>221.33243212587092</v>
      </c>
      <c r="V59" s="5">
        <f>AZ59+(G$209*_xlfn.NORM.DIST($B59,G$214*G$215+G$213,G$219*G$214,FALSE))+(G$211*_xlfn.NORM.DIST($B59,G$214*G$216+G$213,G$220*G$214,FALSE))+(G$210*_xlfn.NORM.DIST($B59,G$214*G$217+G$213,G$221*G$214,FALSE))+(G$212*_xlfn.NORM.DIST($B59,G$214*G$218+G$213,G$222*G$214,FALSE))</f>
        <v>207.87155712416444</v>
      </c>
      <c r="W59" s="5">
        <f>BA59+(H$209*_xlfn.NORM.DIST($B59,H$214*H$215+H$213,H$219*H$214,FALSE))+(H$211*_xlfn.NORM.DIST($B59,H$214*H$216+H$213,H$220*H$214,FALSE))+(H$210*_xlfn.NORM.DIST($B59,H$214*H$217+H$213,H$221*H$214,FALSE))+(H$212*_xlfn.NORM.DIST($B59,H$214*H$218+H$213,H$222*H$214,FALSE))</f>
        <v>209.25006551608274</v>
      </c>
      <c r="X59" s="5">
        <f>BB59+(I$209*_xlfn.NORM.DIST($B59,I$214*I$215+I$213,I$219*I$214,FALSE))+(I$211*_xlfn.NORM.DIST($B59,I$214*I$216+I$213,I$220*I$214,FALSE))+(I$210*_xlfn.NORM.DIST($B59,I$214*I$217+I$213,I$221*I$214,FALSE))+(I$212*_xlfn.NORM.DIST($B59,I$214*I$218+I$213,I$222*I$214,FALSE))</f>
        <v>216.15840876571869</v>
      </c>
      <c r="Y59" s="5">
        <f>BC59+(J$209*_xlfn.NORM.DIST($B59,J$214*J$215+J$213,J$219*J$214,FALSE))+(J$211*_xlfn.NORM.DIST($B59,J$214*J$216+J$213,J$220*J$214,FALSE))+(J$210*_xlfn.NORM.DIST($B59,J$214*J$217+J$213,J$221*J$214,FALSE))+(J$212*_xlfn.NORM.DIST($B59,J$214*J$218+J$213,J$222*J$214,FALSE))</f>
        <v>206.7301362687663</v>
      </c>
      <c r="Z59" s="5">
        <f>BD59+(K$209*_xlfn.NORM.DIST($B59,K$214*K$215+K$213,K$219*K$214,FALSE))+(K$211*_xlfn.NORM.DIST($B59,K$214*K$216+K$213,K$220*K$214,FALSE))+(K$210*_xlfn.NORM.DIST($B59,K$214*K$217+K$213,K$221*K$214,FALSE))+(K$212*_xlfn.NORM.DIST($B59,K$214*K$218+K$213,K$222*K$214,FALSE))</f>
        <v>215.351762702721</v>
      </c>
      <c r="AA59" s="5">
        <f>BE59+(L$209*_xlfn.NORM.DIST($B59,L$214*L$215+L$213,L$219*L$214,FALSE))+(L$211*_xlfn.NORM.DIST($B59,L$214*L$216+L$213,L$220*L$214,FALSE))+(L$210*_xlfn.NORM.DIST($B59,L$214*L$217+L$213,L$221*L$214,FALSE))+(L$212*_xlfn.NORM.DIST($B59,L$214*L$218+L$213,L$222*L$214,FALSE))</f>
        <v>206.20872823537286</v>
      </c>
      <c r="AB59" s="5">
        <f>BF59+(M$209*_xlfn.NORM.DIST($B59,M$214*M$215+M$213,M$219*M$214,FALSE))+(M$211*_xlfn.NORM.DIST($B59,M$214*M$216+M$213,M$220*M$214,FALSE))+(M$210*_xlfn.NORM.DIST($B59,M$214*M$217+M$213,M$221*M$214,FALSE))+(M$212*_xlfn.NORM.DIST($B59,M$214*M$218+M$213,M$222*M$214,FALSE))</f>
        <v>193.45547784300723</v>
      </c>
      <c r="AC59" s="5">
        <f>BG59+(N$209*_xlfn.NORM.DIST($B59,N$214*N$215+N$213,N$219*N$214,FALSE))+(N$211*_xlfn.NORM.DIST($B59,N$214*N$216+N$213,N$220*N$214,FALSE))+(N$210*_xlfn.NORM.DIST($B59,N$214*N$217+N$213,N$221*N$214,FALSE))+(N$212*_xlfn.NORM.DIST($B59,N$214*N$218+N$213,N$222*N$214,FALSE))</f>
        <v>170.42127721017403</v>
      </c>
      <c r="AD59" s="5">
        <f>BH59+(O$209*_xlfn.NORM.DIST($B59,O$214*O$215+O$213,O$219*O$214,FALSE))+(O$211*_xlfn.NORM.DIST($B59,O$214*O$216+O$213,O$220*O$214,FALSE))+(O$210*_xlfn.NORM.DIST($B59,O$214*O$217+O$213,O$221*O$214,FALSE))+(O$212*_xlfn.NORM.DIST($B59,O$214*O$218+O$213,O$222*O$214,FALSE))</f>
        <v>138.3855192101131</v>
      </c>
      <c r="AE59" s="5"/>
      <c r="AG59" s="5">
        <f t="shared" si="17"/>
        <v>-11.070650690002395</v>
      </c>
      <c r="AH59" s="5">
        <f t="shared" si="17"/>
        <v>-5.9828051232623807</v>
      </c>
      <c r="AI59" s="5">
        <f t="shared" si="17"/>
        <v>-4.6895475914502356</v>
      </c>
      <c r="AJ59" s="5">
        <f t="shared" si="17"/>
        <v>-10.238432125870929</v>
      </c>
      <c r="AK59" s="5">
        <f t="shared" si="17"/>
        <v>-8.3405571241644338</v>
      </c>
      <c r="AL59" s="5">
        <f t="shared" si="17"/>
        <v>-8.2190655160827362</v>
      </c>
      <c r="AM59" s="5">
        <f t="shared" si="17"/>
        <v>-9.2054087657186869</v>
      </c>
      <c r="AN59" s="5">
        <f t="shared" si="16"/>
        <v>-6.5891362687663104</v>
      </c>
      <c r="AO59" s="5">
        <f t="shared" si="14"/>
        <v>-7.820762702720998</v>
      </c>
      <c r="AP59" s="5">
        <f t="shared" si="14"/>
        <v>-8.9117282353728626</v>
      </c>
      <c r="AQ59" s="5">
        <f t="shared" si="14"/>
        <v>-8.5964778430072215</v>
      </c>
      <c r="AR59" s="5">
        <f t="shared" si="14"/>
        <v>-6.3902772101740197</v>
      </c>
      <c r="AS59" s="5">
        <f t="shared" si="14"/>
        <v>-4.7605192101131024</v>
      </c>
      <c r="AV59" s="2">
        <f t="shared" si="1"/>
        <v>90.852411850390226</v>
      </c>
      <c r="AW59" s="2">
        <f t="shared" si="2"/>
        <v>93.128080494128071</v>
      </c>
      <c r="AX59" s="2">
        <f t="shared" si="3"/>
        <v>94.195777623432249</v>
      </c>
      <c r="AY59" s="2">
        <f t="shared" si="4"/>
        <v>93.871527220007636</v>
      </c>
      <c r="AZ59" s="2">
        <f t="shared" si="5"/>
        <v>92.684112773622644</v>
      </c>
      <c r="BA59" s="2">
        <f t="shared" si="6"/>
        <v>93.578753909498204</v>
      </c>
      <c r="BB59" s="2">
        <f t="shared" si="7"/>
        <v>95.38431901787844</v>
      </c>
      <c r="BC59" s="2">
        <f t="shared" si="8"/>
        <v>95.386708003650625</v>
      </c>
      <c r="BD59" s="2">
        <f t="shared" si="9"/>
        <v>92.668108179693817</v>
      </c>
      <c r="BE59" s="2">
        <f t="shared" si="10"/>
        <v>88.663523637342962</v>
      </c>
      <c r="BF59" s="2">
        <f t="shared" si="11"/>
        <v>81.820002445472028</v>
      </c>
      <c r="BG59" s="2">
        <f t="shared" si="12"/>
        <v>72.12588269896635</v>
      </c>
      <c r="BH59" s="2">
        <f t="shared" si="13"/>
        <v>62.245878963374444</v>
      </c>
      <c r="BK59" s="2" t="str">
        <f>IF(OR($B59&lt;C$229, AND($B59&gt;C$230, $B59&lt;C$231)), C59, "")</f>
        <v/>
      </c>
      <c r="BL59" s="2" t="str">
        <f>IF(OR($B59&lt;D$229, AND($B59&gt;D$230, $B59&lt;D$231)), D59, "")</f>
        <v/>
      </c>
      <c r="BM59" s="2" t="str">
        <f>IF(OR($B59&lt;E$229, AND($B59&gt;E$230, $B59&lt;E$231)), E59, "")</f>
        <v/>
      </c>
      <c r="BN59" s="2" t="str">
        <f>IF(OR($B59&lt;F$229, AND($B59&gt;F$230, $B59&lt;F$231)), F59, "")</f>
        <v/>
      </c>
      <c r="BO59" s="2" t="str">
        <f>IF(OR($B59&lt;G$229, AND($B59&gt;G$230, $B59&lt;G$231)), G59, "")</f>
        <v/>
      </c>
      <c r="BP59" s="2" t="str">
        <f>IF(OR($B59&lt;H$229, AND($B59&gt;H$230, $B59&lt;H$231)), H59, "")</f>
        <v/>
      </c>
      <c r="BQ59" s="2" t="str">
        <f>IF(OR($B59&lt;I$229, AND($B59&gt;I$230, $B59&lt;I$231)), I59, "")</f>
        <v/>
      </c>
      <c r="BR59" s="2" t="str">
        <f>IF(OR($B59&lt;J$229, AND($B59&gt;J$230, $B59&lt;J$231)), J59, "")</f>
        <v/>
      </c>
      <c r="BS59" s="2" t="str">
        <f>IF(OR($B59&lt;K$229, AND($B59&gt;K$230, $B59&lt;K$231)), K59, "")</f>
        <v/>
      </c>
      <c r="BT59" s="2" t="str">
        <f>IF(OR($B59&lt;L$229, AND($B59&gt;L$230, $B59&lt;L$231)), L59, "")</f>
        <v/>
      </c>
      <c r="BU59" s="2" t="str">
        <f>IF(OR($B59&lt;M$229, AND($B59&gt;M$230, $B59&lt;M$231)), M59, "")</f>
        <v/>
      </c>
      <c r="BV59" s="2" t="str">
        <f>IF(OR($B59&lt;N$229, AND($B59&gt;N$230, $B59&lt;N$231)), N59, "")</f>
        <v/>
      </c>
      <c r="BW59" s="2" t="str">
        <f>IF(OR($B59&lt;O$229, AND($B59&gt;O$230, $B59&lt;O$231)), O59, "")</f>
        <v/>
      </c>
      <c r="BZ59" s="2" t="str">
        <f>IF(OR(AND($B59&gt;C$230, $B59&lt;C$231), $B59&gt;C$232), C59, "")</f>
        <v/>
      </c>
      <c r="CA59" s="2" t="str">
        <f>IF(OR(AND($B59&gt;D$230, $B59&lt;D$231), $B59&gt;D$232), D59, "")</f>
        <v/>
      </c>
      <c r="CB59" s="2" t="str">
        <f>IF(OR(AND($B59&gt;E$230, $B59&lt;E$231), $B59&gt;E$232), E59, "")</f>
        <v/>
      </c>
      <c r="CC59" s="2" t="str">
        <f>IF(OR(AND($B59&gt;F$230, $B59&lt;F$231), $B59&gt;F$232), F59, "")</f>
        <v/>
      </c>
      <c r="CD59" s="2" t="str">
        <f>IF(OR(AND($B59&gt;G$230, $B59&lt;G$231), $B59&gt;G$232), G59, "")</f>
        <v/>
      </c>
      <c r="CE59" s="2" t="str">
        <f>IF(OR(AND($B59&gt;H$230, $B59&lt;H$231), $B59&gt;H$232), H59, "")</f>
        <v/>
      </c>
      <c r="CF59" s="2" t="str">
        <f>IF(OR(AND($B59&gt;I$230, $B59&lt;I$231), $B59&gt;I$232), I59, "")</f>
        <v/>
      </c>
      <c r="CG59" s="2" t="str">
        <f>IF(OR(AND($B59&gt;J$230, $B59&lt;J$231), $B59&gt;J$232), J59, "")</f>
        <v/>
      </c>
      <c r="CH59" s="2" t="str">
        <f>IF(OR(AND($B59&gt;K$230, $B59&lt;K$231), $B59&gt;K$232), K59, "")</f>
        <v/>
      </c>
      <c r="CI59" s="2" t="str">
        <f>IF(OR(AND($B59&gt;L$230, $B59&lt;L$231), $B59&gt;L$232), L59, "")</f>
        <v/>
      </c>
      <c r="CJ59" s="2" t="str">
        <f>IF(OR(AND($B59&gt;M$230, $B59&lt;M$231), $B59&gt;M$232), M59, "")</f>
        <v/>
      </c>
      <c r="CK59" s="2" t="str">
        <f>IF(OR(AND($B59&gt;N$230, $B59&lt;N$231), $B59&gt;N$232), N59, "")</f>
        <v/>
      </c>
      <c r="CL59" s="2" t="str">
        <f>IF(OR(AND($B59&gt;O$230, $B59&lt;O$231), $B59&gt;O$232), O59, "")</f>
        <v/>
      </c>
      <c r="CO59" s="2">
        <f>BK$207*$B59+BK$209</f>
        <v>90.808638910495887</v>
      </c>
      <c r="CP59" s="2">
        <f>BL$207*$B59+BL$209</f>
        <v>93.101674297822171</v>
      </c>
      <c r="CQ59" s="2">
        <f>BM$207*$B59+BM$209</f>
        <v>94.176487963696459</v>
      </c>
      <c r="CR59" s="2">
        <f>BN$207*$B59+BN$209</f>
        <v>93.844061562944631</v>
      </c>
      <c r="CS59" s="2">
        <f>BO$207*$B59+BO$209</f>
        <v>92.667070858026989</v>
      </c>
      <c r="CT59" s="2">
        <f>BP$207*$B59+BP$209</f>
        <v>93.55956635062752</v>
      </c>
      <c r="CU59" s="2">
        <f>BQ$207*$B59+BQ$209</f>
        <v>95.341855071030238</v>
      </c>
      <c r="CV59" s="2">
        <f>BR$207*$B59+BR$209</f>
        <v>95.340392328568598</v>
      </c>
      <c r="CW59" s="2">
        <f>BS$207*$B59+BS$209</f>
        <v>92.61476217836416</v>
      </c>
      <c r="CX59" s="2">
        <f>BT$207*$B59+BT$209</f>
        <v>88.626548385761225</v>
      </c>
      <c r="CY59" s="2">
        <f>BU$207*$B59+BU$209</f>
        <v>81.775431450633448</v>
      </c>
      <c r="CZ59" s="2">
        <f>BV$207*$B59+BV$209</f>
        <v>72.088357352287289</v>
      </c>
      <c r="DA59" s="2">
        <f>BW$207*$B59+BW$209</f>
        <v>62.221928847613199</v>
      </c>
      <c r="DD59" s="2">
        <f>BZ$207*$B59+BZ$209</f>
        <v>94.17291407608181</v>
      </c>
      <c r="DE59" s="2">
        <f>CA$207*$B59+CA$209</f>
        <v>95.468406934588671</v>
      </c>
      <c r="DF59" s="2">
        <f>CB$207*$B59+CB$209</f>
        <v>95.771018265461677</v>
      </c>
      <c r="DG59" s="2">
        <f>CC$207*$B59+CC$209</f>
        <v>95.805435306357793</v>
      </c>
      <c r="DH59" s="2">
        <f>CD$207*$B59+CD$209</f>
        <v>94.005341462049273</v>
      </c>
      <c r="DI59" s="2">
        <f>CE$207*$B59+CE$209</f>
        <v>95.022221114468678</v>
      </c>
      <c r="DJ59" s="2">
        <f>CF$207*$B59+CF$209</f>
        <v>98.661148053626818</v>
      </c>
      <c r="DK59" s="2">
        <f>CG$207*$B59+CG$209</f>
        <v>99.286356912160642</v>
      </c>
      <c r="DL59" s="2">
        <f>CH$207*$B59+CH$209</f>
        <v>96.898786670450818</v>
      </c>
      <c r="DM59" s="2">
        <f>CI$207*$B59+CI$209</f>
        <v>91.695744318363225</v>
      </c>
      <c r="DN59" s="2">
        <f>CJ$207*$B59+CJ$209</f>
        <v>85.574501407563986</v>
      </c>
      <c r="DO59" s="2">
        <f>CK$207*$B59+CK$209</f>
        <v>75.603366286588283</v>
      </c>
      <c r="DP59" s="2">
        <f>CL$207*$B59+CL$209</f>
        <v>64.971482388575055</v>
      </c>
      <c r="DS59" s="2">
        <f>POWER(10,($B59-C$227)/C$228)/(1+POWER(10,($B59-C$227)/C$228))</f>
        <v>1.3011105732998908E-2</v>
      </c>
      <c r="DT59" s="2">
        <f>POWER(10,($B59-D$227)/D$228)/(1+POWER(10,($B59-D$227)/D$228))</f>
        <v>1.1157236730365323E-2</v>
      </c>
      <c r="DU59" s="2">
        <f>POWER(10,($B59-E$227)/E$228)/(1+POWER(10,($B59-E$227)/E$228))</f>
        <v>1.2097393015629005E-2</v>
      </c>
      <c r="DV59" s="2">
        <f>POWER(10,($B59-F$227)/F$228)/(1+POWER(10,($B59-F$227)/F$228))</f>
        <v>1.4003275589494329E-2</v>
      </c>
      <c r="DW59" s="2">
        <f>POWER(10,($B59-G$227)/G$228)/(1+POWER(10,($B59-G$227)/G$228))</f>
        <v>1.2734282247876552E-2</v>
      </c>
      <c r="DX59" s="2">
        <f>POWER(10,($B59-H$227)/H$228)/(1+POWER(10,($B59-H$227)/H$228))</f>
        <v>1.3118310174776271E-2</v>
      </c>
      <c r="DY59" s="2">
        <f>POWER(10,($B59-I$227)/I$228)/(1+POWER(10,($B59-I$227)/I$228))</f>
        <v>1.2793069810605318E-2</v>
      </c>
      <c r="DZ59" s="2">
        <f>POWER(10,($B59-J$227)/J$228)/(1+POWER(10,($B59-J$227)/J$228))</f>
        <v>1.1737478657213744E-2</v>
      </c>
      <c r="EA59" s="2">
        <f>POWER(10,($B59-K$227)/K$228)/(1+POWER(10,($B59-K$227)/K$228))</f>
        <v>1.2452310071569944E-2</v>
      </c>
      <c r="EB59" s="2">
        <f>POWER(10,($B59-L$227)/L$228)/(1+POWER(10,($B59-L$227)/L$228))</f>
        <v>1.2047211189411437E-2</v>
      </c>
      <c r="EC59" s="2">
        <f>POWER(10,($B59-M$227)/M$228)/(1+POWER(10,($B59-M$227)/M$228))</f>
        <v>1.1732080573371672E-2</v>
      </c>
      <c r="ED59" s="2">
        <f>POWER(10,($B59-N$227)/N$228)/(1+POWER(10,($B59-N$227)/N$228))</f>
        <v>1.0675747168908949E-2</v>
      </c>
      <c r="EE59" s="2">
        <f>POWER(10,($B59-O$227)/O$228)/(1+POWER(10,($B59-O$227)/O$228))</f>
        <v>8.7105471504528558E-3</v>
      </c>
    </row>
    <row r="60" spans="2:135" x14ac:dyDescent="0.25">
      <c r="B60" s="2">
        <v>54</v>
      </c>
      <c r="C60">
        <v>211.07599999999999</v>
      </c>
      <c r="D60">
        <v>208.23400000000001</v>
      </c>
      <c r="E60">
        <v>202.48400000000001</v>
      </c>
      <c r="F60">
        <v>217.875</v>
      </c>
      <c r="G60">
        <v>207.703</v>
      </c>
      <c r="H60">
        <v>209.797</v>
      </c>
      <c r="I60">
        <v>216.375</v>
      </c>
      <c r="J60">
        <v>209.89099999999999</v>
      </c>
      <c r="K60">
        <v>215.172</v>
      </c>
      <c r="L60">
        <v>205.422</v>
      </c>
      <c r="M60">
        <v>190.28100000000001</v>
      </c>
      <c r="N60">
        <v>168.85900000000001</v>
      </c>
      <c r="O60">
        <v>139.73439999999999</v>
      </c>
      <c r="R60" s="5">
        <f>AV60+(C$209*_xlfn.NORM.DIST($B60,C$214*C$215+C$213,C$219*C$214,FALSE))+(C$211*_xlfn.NORM.DIST($B60,C$214*C$216+C$213,C$220*C$214,FALSE))+(C$210*_xlfn.NORM.DIST($B60,C$214*C$217+C$213,C$221*C$214,FALSE))+(C$212*_xlfn.NORM.DIST($B60,C$214*C$218+C$213,C$222*C$214,FALSE))</f>
        <v>216.50820701013771</v>
      </c>
      <c r="S60" s="5">
        <f>AW60+(D$209*_xlfn.NORM.DIST($B60,D$214*D$215+D$213,D$219*D$214,FALSE))+(D$211*_xlfn.NORM.DIST($B60,D$214*D$216+D$213,D$220*D$214,FALSE))+(D$210*_xlfn.NORM.DIST($B60,D$214*D$217+D$213,D$221*D$214,FALSE))+(D$212*_xlfn.NORM.DIST($B60,D$214*D$218+D$213,D$222*D$214,FALSE))</f>
        <v>217.41104387295692</v>
      </c>
      <c r="T60" s="5">
        <f>AX60+(E$209*_xlfn.NORM.DIST($B60,E$214*E$215+E$213,E$219*E$214,FALSE))+(E$211*_xlfn.NORM.DIST($B60,E$214*E$216+E$213,E$220*E$214,FALSE))+(E$210*_xlfn.NORM.DIST($B60,E$214*E$217+E$213,E$221*E$214,FALSE))+(E$212*_xlfn.NORM.DIST($B60,E$214*E$218+E$213,E$222*E$214,FALSE))</f>
        <v>210.86148423056673</v>
      </c>
      <c r="U60" s="5">
        <f>AY60+(F$209*_xlfn.NORM.DIST($B60,F$214*F$215+F$213,F$219*F$214,FALSE))+(F$211*_xlfn.NORM.DIST($B60,F$214*F$216+F$213,F$220*F$214,FALSE))+(F$210*_xlfn.NORM.DIST($B60,F$214*F$217+F$213,F$221*F$214,FALSE))+(F$212*_xlfn.NORM.DIST($B60,F$214*F$218+F$213,F$222*F$214,FALSE))</f>
        <v>226.98441834302551</v>
      </c>
      <c r="V60" s="5">
        <f>AZ60+(G$209*_xlfn.NORM.DIST($B60,G$214*G$215+G$213,G$219*G$214,FALSE))+(G$211*_xlfn.NORM.DIST($B60,G$214*G$216+G$213,G$220*G$214,FALSE))+(G$210*_xlfn.NORM.DIST($B60,G$214*G$217+G$213,G$221*G$214,FALSE))+(G$212*_xlfn.NORM.DIST($B60,G$214*G$218+G$213,G$222*G$214,FALSE))</f>
        <v>217.07570100543415</v>
      </c>
      <c r="W60" s="5">
        <f>BA60+(H$209*_xlfn.NORM.DIST($B60,H$214*H$215+H$213,H$219*H$214,FALSE))+(H$211*_xlfn.NORM.DIST($B60,H$214*H$216+H$213,H$220*H$214,FALSE))+(H$210*_xlfn.NORM.DIST($B60,H$214*H$217+H$213,H$221*H$214,FALSE))+(H$212*_xlfn.NORM.DIST($B60,H$214*H$218+H$213,H$222*H$214,FALSE))</f>
        <v>218.8111868839575</v>
      </c>
      <c r="X60" s="5">
        <f>BB60+(I$209*_xlfn.NORM.DIST($B60,I$214*I$215+I$213,I$219*I$214,FALSE))+(I$211*_xlfn.NORM.DIST($B60,I$214*I$216+I$213,I$220*I$214,FALSE))+(I$210*_xlfn.NORM.DIST($B60,I$214*I$217+I$213,I$221*I$214,FALSE))+(I$212*_xlfn.NORM.DIST($B60,I$214*I$218+I$213,I$222*I$214,FALSE))</f>
        <v>226.04320369559659</v>
      </c>
      <c r="Y60" s="5">
        <f>BC60+(J$209*_xlfn.NORM.DIST($B60,J$214*J$215+J$213,J$219*J$214,FALSE))+(J$211*_xlfn.NORM.DIST($B60,J$214*J$216+J$213,J$220*J$214,FALSE))+(J$210*_xlfn.NORM.DIST($B60,J$214*J$217+J$213,J$221*J$214,FALSE))+(J$212*_xlfn.NORM.DIST($B60,J$214*J$218+J$213,J$222*J$214,FALSE))</f>
        <v>219.66166796847668</v>
      </c>
      <c r="Z60" s="5">
        <f>BD60+(K$209*_xlfn.NORM.DIST($B60,K$214*K$215+K$213,K$219*K$214,FALSE))+(K$211*_xlfn.NORM.DIST($B60,K$214*K$216+K$213,K$220*K$214,FALSE))+(K$210*_xlfn.NORM.DIST($B60,K$214*K$217+K$213,K$221*K$214,FALSE))+(K$212*_xlfn.NORM.DIST($B60,K$214*K$218+K$213,K$222*K$214,FALSE))</f>
        <v>224.10074949612735</v>
      </c>
      <c r="AA60" s="5">
        <f>BE60+(L$209*_xlfn.NORM.DIST($B60,L$214*L$215+L$213,L$219*L$214,FALSE))+(L$211*_xlfn.NORM.DIST($B60,L$214*L$216+L$213,L$220*L$214,FALSE))+(L$210*_xlfn.NORM.DIST($B60,L$214*L$217+L$213,L$221*L$214,FALSE))+(L$212*_xlfn.NORM.DIST($B60,L$214*L$218+L$213,L$222*L$214,FALSE))</f>
        <v>213.76521796972409</v>
      </c>
      <c r="AB60" s="5">
        <f>BF60+(M$209*_xlfn.NORM.DIST($B60,M$214*M$215+M$213,M$219*M$214,FALSE))+(M$211*_xlfn.NORM.DIST($B60,M$214*M$216+M$213,M$220*M$214,FALSE))+(M$210*_xlfn.NORM.DIST($B60,M$214*M$217+M$213,M$221*M$214,FALSE))+(M$212*_xlfn.NORM.DIST($B60,M$214*M$218+M$213,M$222*M$214,FALSE))</f>
        <v>198.55190245119417</v>
      </c>
      <c r="AC60" s="5">
        <f>BG60+(N$209*_xlfn.NORM.DIST($B60,N$214*N$215+N$213,N$219*N$214,FALSE))+(N$211*_xlfn.NORM.DIST($B60,N$214*N$216+N$213,N$220*N$214,FALSE))+(N$210*_xlfn.NORM.DIST($B60,N$214*N$217+N$213,N$221*N$214,FALSE))+(N$212*_xlfn.NORM.DIST($B60,N$214*N$218+N$213,N$222*N$214,FALSE))</f>
        <v>173.76810942827564</v>
      </c>
      <c r="AD60" s="5">
        <f>BH60+(O$209*_xlfn.NORM.DIST($B60,O$214*O$215+O$213,O$219*O$214,FALSE))+(O$211*_xlfn.NORM.DIST($B60,O$214*O$216+O$213,O$220*O$214,FALSE))+(O$210*_xlfn.NORM.DIST($B60,O$214*O$217+O$213,O$221*O$214,FALSE))+(O$212*_xlfn.NORM.DIST($B60,O$214*O$218+O$213,O$222*O$214,FALSE))</f>
        <v>145.71233042006818</v>
      </c>
      <c r="AE60" s="5"/>
      <c r="AG60" s="5">
        <f t="shared" si="17"/>
        <v>-5.4322070101377165</v>
      </c>
      <c r="AH60" s="5">
        <f t="shared" si="17"/>
        <v>-9.177043872956915</v>
      </c>
      <c r="AI60" s="5">
        <f t="shared" si="17"/>
        <v>-8.3774842305667221</v>
      </c>
      <c r="AJ60" s="5">
        <f t="shared" si="17"/>
        <v>-9.10941834302551</v>
      </c>
      <c r="AK60" s="5">
        <f t="shared" si="17"/>
        <v>-9.372701005434152</v>
      </c>
      <c r="AL60" s="5">
        <f t="shared" si="17"/>
        <v>-9.0141868839575068</v>
      </c>
      <c r="AM60" s="5">
        <f t="shared" si="17"/>
        <v>-9.6682036955965884</v>
      </c>
      <c r="AN60" s="5">
        <f t="shared" si="16"/>
        <v>-9.7706679684766868</v>
      </c>
      <c r="AO60" s="5">
        <f t="shared" si="14"/>
        <v>-8.9287494961273524</v>
      </c>
      <c r="AP60" s="5">
        <f t="shared" si="14"/>
        <v>-8.343217969724094</v>
      </c>
      <c r="AQ60" s="5">
        <f t="shared" si="14"/>
        <v>-8.2709024511941607</v>
      </c>
      <c r="AR60" s="5">
        <f t="shared" si="14"/>
        <v>-4.9091094282756274</v>
      </c>
      <c r="AS60" s="5">
        <f t="shared" si="14"/>
        <v>-5.9779304200681906</v>
      </c>
      <c r="AV60" s="2">
        <f t="shared" si="1"/>
        <v>90.869196048432741</v>
      </c>
      <c r="AW60" s="2">
        <f t="shared" si="2"/>
        <v>93.136568431914014</v>
      </c>
      <c r="AX60" s="2">
        <f t="shared" si="3"/>
        <v>94.193035809312718</v>
      </c>
      <c r="AY60" s="2">
        <f t="shared" si="4"/>
        <v>93.879023872973988</v>
      </c>
      <c r="AZ60" s="2">
        <f t="shared" si="5"/>
        <v>92.698828568561154</v>
      </c>
      <c r="BA60" s="2">
        <f t="shared" si="6"/>
        <v>93.612689992886786</v>
      </c>
      <c r="BB60" s="2">
        <f t="shared" si="7"/>
        <v>95.435785146162161</v>
      </c>
      <c r="BC60" s="2">
        <f t="shared" si="8"/>
        <v>95.441344732127803</v>
      </c>
      <c r="BD60" s="2">
        <f t="shared" si="9"/>
        <v>92.722489195080257</v>
      </c>
      <c r="BE60" s="2">
        <f t="shared" si="10"/>
        <v>88.697742255817431</v>
      </c>
      <c r="BF60" s="2">
        <f t="shared" si="11"/>
        <v>81.866413509698262</v>
      </c>
      <c r="BG60" s="2">
        <f t="shared" si="12"/>
        <v>72.173611292998942</v>
      </c>
      <c r="BH60" s="2">
        <f t="shared" si="13"/>
        <v>62.281015632996201</v>
      </c>
      <c r="BK60" s="2" t="str">
        <f>IF(OR($B60&lt;C$229, AND($B60&gt;C$230, $B60&lt;C$231)), C60, "")</f>
        <v/>
      </c>
      <c r="BL60" s="2" t="str">
        <f>IF(OR($B60&lt;D$229, AND($B60&gt;D$230, $B60&lt;D$231)), D60, "")</f>
        <v/>
      </c>
      <c r="BM60" s="2" t="str">
        <f>IF(OR($B60&lt;E$229, AND($B60&gt;E$230, $B60&lt;E$231)), E60, "")</f>
        <v/>
      </c>
      <c r="BN60" s="2" t="str">
        <f>IF(OR($B60&lt;F$229, AND($B60&gt;F$230, $B60&lt;F$231)), F60, "")</f>
        <v/>
      </c>
      <c r="BO60" s="2" t="str">
        <f>IF(OR($B60&lt;G$229, AND($B60&gt;G$230, $B60&lt;G$231)), G60, "")</f>
        <v/>
      </c>
      <c r="BP60" s="2" t="str">
        <f>IF(OR($B60&lt;H$229, AND($B60&gt;H$230, $B60&lt;H$231)), H60, "")</f>
        <v/>
      </c>
      <c r="BQ60" s="2" t="str">
        <f>IF(OR($B60&lt;I$229, AND($B60&gt;I$230, $B60&lt;I$231)), I60, "")</f>
        <v/>
      </c>
      <c r="BR60" s="2" t="str">
        <f>IF(OR($B60&lt;J$229, AND($B60&gt;J$230, $B60&lt;J$231)), J60, "")</f>
        <v/>
      </c>
      <c r="BS60" s="2" t="str">
        <f>IF(OR($B60&lt;K$229, AND($B60&gt;K$230, $B60&lt;K$231)), K60, "")</f>
        <v/>
      </c>
      <c r="BT60" s="2" t="str">
        <f>IF(OR($B60&lt;L$229, AND($B60&gt;L$230, $B60&lt;L$231)), L60, "")</f>
        <v/>
      </c>
      <c r="BU60" s="2" t="str">
        <f>IF(OR($B60&lt;M$229, AND($B60&gt;M$230, $B60&lt;M$231)), M60, "")</f>
        <v/>
      </c>
      <c r="BV60" s="2" t="str">
        <f>IF(OR($B60&lt;N$229, AND($B60&gt;N$230, $B60&lt;N$231)), N60, "")</f>
        <v/>
      </c>
      <c r="BW60" s="2" t="str">
        <f>IF(OR($B60&lt;O$229, AND($B60&gt;O$230, $B60&lt;O$231)), O60, "")</f>
        <v/>
      </c>
      <c r="BZ60" s="2" t="str">
        <f>IF(OR(AND($B60&gt;C$230, $B60&lt;C$231), $B60&gt;C$232), C60, "")</f>
        <v/>
      </c>
      <c r="CA60" s="2" t="str">
        <f>IF(OR(AND($B60&gt;D$230, $B60&lt;D$231), $B60&gt;D$232), D60, "")</f>
        <v/>
      </c>
      <c r="CB60" s="2" t="str">
        <f>IF(OR(AND($B60&gt;E$230, $B60&lt;E$231), $B60&gt;E$232), E60, "")</f>
        <v/>
      </c>
      <c r="CC60" s="2" t="str">
        <f>IF(OR(AND($B60&gt;F$230, $B60&lt;F$231), $B60&gt;F$232), F60, "")</f>
        <v/>
      </c>
      <c r="CD60" s="2" t="str">
        <f>IF(OR(AND($B60&gt;G$230, $B60&lt;G$231), $B60&gt;G$232), G60, "")</f>
        <v/>
      </c>
      <c r="CE60" s="2" t="str">
        <f>IF(OR(AND($B60&gt;H$230, $B60&lt;H$231), $B60&gt;H$232), H60, "")</f>
        <v/>
      </c>
      <c r="CF60" s="2" t="str">
        <f>IF(OR(AND($B60&gt;I$230, $B60&lt;I$231), $B60&gt;I$232), I60, "")</f>
        <v/>
      </c>
      <c r="CG60" s="2" t="str">
        <f>IF(OR(AND($B60&gt;J$230, $B60&lt;J$231), $B60&gt;J$232), J60, "")</f>
        <v/>
      </c>
      <c r="CH60" s="2" t="str">
        <f>IF(OR(AND($B60&gt;K$230, $B60&lt;K$231), $B60&gt;K$232), K60, "")</f>
        <v/>
      </c>
      <c r="CI60" s="2" t="str">
        <f>IF(OR(AND($B60&gt;L$230, $B60&lt;L$231), $B60&gt;L$232), L60, "")</f>
        <v/>
      </c>
      <c r="CJ60" s="2" t="str">
        <f>IF(OR(AND($B60&gt;M$230, $B60&lt;M$231), $B60&gt;M$232), M60, "")</f>
        <v/>
      </c>
      <c r="CK60" s="2" t="str">
        <f>IF(OR(AND($B60&gt;N$230, $B60&lt;N$231), $B60&gt;N$232), N60, "")</f>
        <v/>
      </c>
      <c r="CL60" s="2" t="str">
        <f>IF(OR(AND($B60&gt;O$230, $B60&lt;O$231), $B60&gt;O$232), O60, "")</f>
        <v/>
      </c>
      <c r="CO60" s="2">
        <f>BK$207*$B60+BK$209</f>
        <v>90.82257459002723</v>
      </c>
      <c r="CP60" s="2">
        <f>BL$207*$B60+BL$209</f>
        <v>93.108495966043137</v>
      </c>
      <c r="CQ60" s="2">
        <f>BM$207*$B60+BM$209</f>
        <v>94.172538741531909</v>
      </c>
      <c r="CR60" s="2">
        <f>BN$207*$B60+BN$209</f>
        <v>93.849862143338555</v>
      </c>
      <c r="CS60" s="2">
        <f>BO$207*$B60+BO$209</f>
        <v>92.680781217076031</v>
      </c>
      <c r="CT60" s="2">
        <f>BP$207*$B60+BP$209</f>
        <v>93.592404547952256</v>
      </c>
      <c r="CU60" s="2">
        <f>BQ$207*$B60+BQ$209</f>
        <v>95.390521562700968</v>
      </c>
      <c r="CV60" s="2">
        <f>BR$207*$B60+BR$209</f>
        <v>95.391992878157097</v>
      </c>
      <c r="CW60" s="2">
        <f>BS$207*$B60+BS$209</f>
        <v>92.665628968693554</v>
      </c>
      <c r="CX60" s="2">
        <f>BT$207*$B60+BT$209</f>
        <v>88.65840759428076</v>
      </c>
      <c r="CY60" s="2">
        <f>BU$207*$B60+BU$209</f>
        <v>81.818874674182908</v>
      </c>
      <c r="CZ60" s="2">
        <f>BV$207*$B60+BV$209</f>
        <v>72.133498084400017</v>
      </c>
      <c r="DA60" s="2">
        <f>BW$207*$B60+BW$209</f>
        <v>62.255391725666833</v>
      </c>
      <c r="DD60" s="2">
        <f>BZ$207*$B60+BZ$209</f>
        <v>94.094598522711664</v>
      </c>
      <c r="DE60" s="2">
        <f>CA$207*$B60+CA$209</f>
        <v>95.405655465931289</v>
      </c>
      <c r="DF60" s="2">
        <f>CB$207*$B60+CB$209</f>
        <v>95.71959651295731</v>
      </c>
      <c r="DG60" s="2">
        <f>CC$207*$B60+CC$209</f>
        <v>95.751684654947084</v>
      </c>
      <c r="DH60" s="2">
        <f>CD$207*$B60+CD$209</f>
        <v>93.974894346513992</v>
      </c>
      <c r="DI60" s="2">
        <f>CE$207*$B60+CE$209</f>
        <v>95.004473654182021</v>
      </c>
      <c r="DJ60" s="2">
        <f>CF$207*$B60+CF$209</f>
        <v>98.621319985289674</v>
      </c>
      <c r="DK60" s="2">
        <f>CG$207*$B60+CG$209</f>
        <v>99.231011140764025</v>
      </c>
      <c r="DL60" s="2">
        <f>CH$207*$B60+CH$209</f>
        <v>96.835091698317058</v>
      </c>
      <c r="DM60" s="2">
        <f>CI$207*$B60+CI$209</f>
        <v>91.63962314736176</v>
      </c>
      <c r="DN60" s="2">
        <f>CJ$207*$B60+CJ$209</f>
        <v>85.518560092720179</v>
      </c>
      <c r="DO60" s="2">
        <f>CK$207*$B60+CK$209</f>
        <v>75.563830482494339</v>
      </c>
      <c r="DP60" s="2">
        <f>CL$207*$B60+CL$209</f>
        <v>64.94051814240953</v>
      </c>
      <c r="DS60" s="2">
        <f>POWER(10,($B60-C$227)/C$228)/(1+POWER(10,($B60-C$227)/C$228))</f>
        <v>1.4248507762978126E-2</v>
      </c>
      <c r="DT60" s="2">
        <f>POWER(10,($B60-D$227)/D$228)/(1+POWER(10,($B60-D$227)/D$228))</f>
        <v>1.2220512277122496E-2</v>
      </c>
      <c r="DU60" s="2">
        <f>POWER(10,($B60-E$227)/E$228)/(1+POWER(10,($B60-E$227)/E$228))</f>
        <v>1.3249064229787472E-2</v>
      </c>
      <c r="DV60" s="2">
        <f>POWER(10,($B60-F$227)/F$228)/(1+POWER(10,($B60-F$227)/F$228))</f>
        <v>1.5333570539538949E-2</v>
      </c>
      <c r="DW60" s="2">
        <f>POWER(10,($B60-G$227)/G$228)/(1+POWER(10,($B60-G$227)/G$228))</f>
        <v>1.3945729376038199E-2</v>
      </c>
      <c r="DX60" s="2">
        <f>POWER(10,($B60-H$227)/H$228)/(1+POWER(10,($B60-H$227)/H$228))</f>
        <v>1.4365759327947755E-2</v>
      </c>
      <c r="DY60" s="2">
        <f>POWER(10,($B60-I$227)/I$228)/(1+POWER(10,($B60-I$227)/I$228))</f>
        <v>1.4010030197094079E-2</v>
      </c>
      <c r="DZ60" s="2">
        <f>POWER(10,($B60-J$227)/J$228)/(1+POWER(10,($B60-J$227)/J$228))</f>
        <v>1.2855331909049339E-2</v>
      </c>
      <c r="EA60" s="2">
        <f>POWER(10,($B60-K$227)/K$228)/(1+POWER(10,($B60-K$227)/K$228))</f>
        <v>1.3637302950981273E-2</v>
      </c>
      <c r="EB60" s="2">
        <f>POWER(10,($B60-L$227)/L$228)/(1+POWER(10,($B60-L$227)/L$228))</f>
        <v>1.3194168900674713E-2</v>
      </c>
      <c r="EC60" s="2">
        <f>POWER(10,($B60-M$227)/M$228)/(1+POWER(10,($B60-M$227)/M$228))</f>
        <v>1.2849426407217176E-2</v>
      </c>
      <c r="ED60" s="2">
        <f>POWER(10,($B60-N$227)/N$228)/(1+POWER(10,($B60-N$227)/N$228))</f>
        <v>1.169367977902391E-2</v>
      </c>
      <c r="EE60" s="2">
        <f>POWER(10,($B60-O$227)/O$228)/(1+POWER(10,($B60-O$227)/O$228))</f>
        <v>9.5429053803895384E-3</v>
      </c>
    </row>
    <row r="61" spans="2:135" x14ac:dyDescent="0.25">
      <c r="B61" s="2">
        <v>55</v>
      </c>
      <c r="C61">
        <v>208.197</v>
      </c>
      <c r="D61">
        <v>216.328</v>
      </c>
      <c r="E61">
        <v>211.75</v>
      </c>
      <c r="F61">
        <v>222.01599999999999</v>
      </c>
      <c r="G61">
        <v>212.85900000000001</v>
      </c>
      <c r="H61">
        <v>215.5</v>
      </c>
      <c r="I61">
        <v>223.125</v>
      </c>
      <c r="J61">
        <v>217.73400000000001</v>
      </c>
      <c r="K61">
        <v>221.98400000000001</v>
      </c>
      <c r="L61">
        <v>211.46899999999999</v>
      </c>
      <c r="M61">
        <v>194.10900000000001</v>
      </c>
      <c r="N61">
        <v>172.68799999999999</v>
      </c>
      <c r="O61">
        <v>143.35939999999999</v>
      </c>
      <c r="R61" s="5">
        <f>AV61+(C$209*_xlfn.NORM.DIST($B61,C$214*C$215+C$213,C$219*C$214,FALSE))+(C$211*_xlfn.NORM.DIST($B61,C$214*C$216+C$213,C$220*C$214,FALSE))+(C$210*_xlfn.NORM.DIST($B61,C$214*C$217+C$213,C$221*C$214,FALSE))+(C$212*_xlfn.NORM.DIST($B61,C$214*C$218+C$213,C$222*C$214,FALSE))</f>
        <v>207.23717900637251</v>
      </c>
      <c r="S61" s="5">
        <f>AW61+(D$209*_xlfn.NORM.DIST($B61,D$214*D$215+D$213,D$219*D$214,FALSE))+(D$211*_xlfn.NORM.DIST($B61,D$214*D$216+D$213,D$220*D$214,FALSE))+(D$210*_xlfn.NORM.DIST($B61,D$214*D$217+D$213,D$221*D$214,FALSE))+(D$212*_xlfn.NORM.DIST($B61,D$214*D$218+D$213,D$222*D$214,FALSE))</f>
        <v>227.35425497399137</v>
      </c>
      <c r="T61" s="5">
        <f>AX61+(E$209*_xlfn.NORM.DIST($B61,E$214*E$215+E$213,E$219*E$214,FALSE))+(E$211*_xlfn.NORM.DIST($B61,E$214*E$216+E$213,E$220*E$214,FALSE))+(E$210*_xlfn.NORM.DIST($B61,E$214*E$217+E$213,E$221*E$214,FALSE))+(E$212*_xlfn.NORM.DIST($B61,E$214*E$218+E$213,E$222*E$214,FALSE))</f>
        <v>222.36032961374994</v>
      </c>
      <c r="U61" s="5">
        <f>AY61+(F$209*_xlfn.NORM.DIST($B61,F$214*F$215+F$213,F$219*F$214,FALSE))+(F$211*_xlfn.NORM.DIST($B61,F$214*F$216+F$213,F$220*F$214,FALSE))+(F$210*_xlfn.NORM.DIST($B61,F$214*F$217+F$213,F$221*F$214,FALSE))+(F$212*_xlfn.NORM.DIST($B61,F$214*F$218+F$213,F$222*F$214,FALSE))</f>
        <v>227.31387493371466</v>
      </c>
      <c r="V61" s="5">
        <f>AZ61+(G$209*_xlfn.NORM.DIST($B61,G$214*G$215+G$213,G$219*G$214,FALSE))+(G$211*_xlfn.NORM.DIST($B61,G$214*G$216+G$213,G$220*G$214,FALSE))+(G$210*_xlfn.NORM.DIST($B61,G$214*G$217+G$213,G$221*G$214,FALSE))+(G$212*_xlfn.NORM.DIST($B61,G$214*G$218+G$213,G$222*G$214,FALSE))</f>
        <v>221.65466155115917</v>
      </c>
      <c r="W61" s="5">
        <f>BA61+(H$209*_xlfn.NORM.DIST($B61,H$214*H$215+H$213,H$219*H$214,FALSE))+(H$211*_xlfn.NORM.DIST($B61,H$214*H$216+H$213,H$220*H$214,FALSE))+(H$210*_xlfn.NORM.DIST($B61,H$214*H$217+H$213,H$221*H$214,FALSE))+(H$212*_xlfn.NORM.DIST($B61,H$214*H$218+H$213,H$222*H$214,FALSE))</f>
        <v>223.70639042668543</v>
      </c>
      <c r="X61" s="5">
        <f>BB61+(I$209*_xlfn.NORM.DIST($B61,I$214*I$215+I$213,I$219*I$214,FALSE))+(I$211*_xlfn.NORM.DIST($B61,I$214*I$216+I$213,I$220*I$214,FALSE))+(I$210*_xlfn.NORM.DIST($B61,I$214*I$217+I$213,I$221*I$214,FALSE))+(I$212*_xlfn.NORM.DIST($B61,I$214*I$218+I$213,I$222*I$214,FALSE))</f>
        <v>231.08305574302796</v>
      </c>
      <c r="Y61" s="5">
        <f>BC61+(J$209*_xlfn.NORM.DIST($B61,J$214*J$215+J$213,J$219*J$214,FALSE))+(J$211*_xlfn.NORM.DIST($B61,J$214*J$216+J$213,J$220*J$214,FALSE))+(J$210*_xlfn.NORM.DIST($B61,J$214*J$217+J$213,J$221*J$214,FALSE))+(J$212*_xlfn.NORM.DIST($B61,J$214*J$218+J$213,J$222*J$214,FALSE))</f>
        <v>228.56379921776892</v>
      </c>
      <c r="Z61" s="5">
        <f>BD61+(K$209*_xlfn.NORM.DIST($B61,K$214*K$215+K$213,K$219*K$214,FALSE))+(K$211*_xlfn.NORM.DIST($B61,K$214*K$216+K$213,K$220*K$214,FALSE))+(K$210*_xlfn.NORM.DIST($B61,K$214*K$217+K$213,K$221*K$214,FALSE))+(K$212*_xlfn.NORM.DIST($B61,K$214*K$218+K$213,K$222*K$214,FALSE))</f>
        <v>227.90548228371648</v>
      </c>
      <c r="AA61" s="5">
        <f>BE61+(L$209*_xlfn.NORM.DIST($B61,L$214*L$215+L$213,L$219*L$214,FALSE))+(L$211*_xlfn.NORM.DIST($B61,L$214*L$216+L$213,L$220*L$214,FALSE))+(L$210*_xlfn.NORM.DIST($B61,L$214*L$217+L$213,L$221*L$214,FALSE))+(L$212*_xlfn.NORM.DIST($B61,L$214*L$218+L$213,L$222*L$214,FALSE))</f>
        <v>216.60065013309696</v>
      </c>
      <c r="AB61" s="5">
        <f>BF61+(M$209*_xlfn.NORM.DIST($B61,M$214*M$215+M$213,M$219*M$214,FALSE))+(M$211*_xlfn.NORM.DIST($B61,M$214*M$216+M$213,M$220*M$214,FALSE))+(M$210*_xlfn.NORM.DIST($B61,M$214*M$217+M$213,M$221*M$214,FALSE))+(M$212*_xlfn.NORM.DIST($B61,M$214*M$218+M$213,M$222*M$214,FALSE))</f>
        <v>199.14983656552963</v>
      </c>
      <c r="AC61" s="5">
        <f>BG61+(N$209*_xlfn.NORM.DIST($B61,N$214*N$215+N$213,N$219*N$214,FALSE))+(N$211*_xlfn.NORM.DIST($B61,N$214*N$216+N$213,N$220*N$214,FALSE))+(N$210*_xlfn.NORM.DIST($B61,N$214*N$217+N$213,N$221*N$214,FALSE))+(N$212*_xlfn.NORM.DIST($B61,N$214*N$218+N$213,N$222*N$214,FALSE))</f>
        <v>173.44288908668943</v>
      </c>
      <c r="AD61" s="5">
        <f>BH61+(O$209*_xlfn.NORM.DIST($B61,O$214*O$215+O$213,O$219*O$214,FALSE))+(O$211*_xlfn.NORM.DIST($B61,O$214*O$216+O$213,O$220*O$214,FALSE))+(O$210*_xlfn.NORM.DIST($B61,O$214*O$217+O$213,O$221*O$214,FALSE))+(O$212*_xlfn.NORM.DIST($B61,O$214*O$218+O$213,O$222*O$214,FALSE))</f>
        <v>150.53122948101534</v>
      </c>
      <c r="AE61" s="5"/>
      <c r="AG61" s="5">
        <f t="shared" si="17"/>
        <v>0.95982099362748841</v>
      </c>
      <c r="AH61" s="5">
        <f t="shared" si="17"/>
        <v>-11.026254973991371</v>
      </c>
      <c r="AI61" s="5">
        <f t="shared" si="17"/>
        <v>-10.61032961374994</v>
      </c>
      <c r="AJ61" s="5">
        <f t="shared" si="17"/>
        <v>-5.2978749337146667</v>
      </c>
      <c r="AK61" s="5">
        <f t="shared" si="17"/>
        <v>-8.7956615511591565</v>
      </c>
      <c r="AL61" s="5">
        <f t="shared" si="17"/>
        <v>-8.2063904266854308</v>
      </c>
      <c r="AM61" s="5">
        <f t="shared" si="17"/>
        <v>-7.9580557430279555</v>
      </c>
      <c r="AN61" s="5">
        <f t="shared" si="16"/>
        <v>-10.829799217768908</v>
      </c>
      <c r="AO61" s="5">
        <f t="shared" si="14"/>
        <v>-5.9214822837164718</v>
      </c>
      <c r="AP61" s="5">
        <f t="shared" si="14"/>
        <v>-5.1316501330969686</v>
      </c>
      <c r="AQ61" s="5">
        <f t="shared" si="14"/>
        <v>-5.0408365655296166</v>
      </c>
      <c r="AR61" s="5">
        <f t="shared" si="14"/>
        <v>-0.75488908668944532</v>
      </c>
      <c r="AS61" s="5">
        <f t="shared" si="14"/>
        <v>-7.1718294810153509</v>
      </c>
      <c r="AV61" s="2">
        <f t="shared" si="1"/>
        <v>90.886120227395068</v>
      </c>
      <c r="AW61" s="2">
        <f t="shared" si="2"/>
        <v>93.145131083554958</v>
      </c>
      <c r="AX61" s="2">
        <f t="shared" si="3"/>
        <v>94.190346648148051</v>
      </c>
      <c r="AY61" s="2">
        <f t="shared" si="4"/>
        <v>93.886590940181307</v>
      </c>
      <c r="AZ61" s="2">
        <f t="shared" si="5"/>
        <v>92.713579201658746</v>
      </c>
      <c r="BA61" s="2">
        <f t="shared" si="6"/>
        <v>93.646658798849103</v>
      </c>
      <c r="BB61" s="2">
        <f t="shared" si="7"/>
        <v>95.487394002315909</v>
      </c>
      <c r="BC61" s="2">
        <f t="shared" si="8"/>
        <v>95.496134023989313</v>
      </c>
      <c r="BD61" s="2">
        <f t="shared" si="9"/>
        <v>92.777049044735193</v>
      </c>
      <c r="BE61" s="2">
        <f t="shared" si="10"/>
        <v>88.732070365121743</v>
      </c>
      <c r="BF61" s="2">
        <f t="shared" si="11"/>
        <v>81.912980148606536</v>
      </c>
      <c r="BG61" s="2">
        <f t="shared" si="12"/>
        <v>72.221488022173759</v>
      </c>
      <c r="BH61" s="2">
        <f t="shared" si="13"/>
        <v>62.316251296893626</v>
      </c>
      <c r="BK61" s="2" t="str">
        <f>IF(OR($B61&lt;C$229, AND($B61&gt;C$230, $B61&lt;C$231)), C61, "")</f>
        <v/>
      </c>
      <c r="BL61" s="2" t="str">
        <f>IF(OR($B61&lt;D$229, AND($B61&gt;D$230, $B61&lt;D$231)), D61, "")</f>
        <v/>
      </c>
      <c r="BM61" s="2" t="str">
        <f>IF(OR($B61&lt;E$229, AND($B61&gt;E$230, $B61&lt;E$231)), E61, "")</f>
        <v/>
      </c>
      <c r="BN61" s="2" t="str">
        <f>IF(OR($B61&lt;F$229, AND($B61&gt;F$230, $B61&lt;F$231)), F61, "")</f>
        <v/>
      </c>
      <c r="BO61" s="2" t="str">
        <f>IF(OR($B61&lt;G$229, AND($B61&gt;G$230, $B61&lt;G$231)), G61, "")</f>
        <v/>
      </c>
      <c r="BP61" s="2" t="str">
        <f>IF(OR($B61&lt;H$229, AND($B61&gt;H$230, $B61&lt;H$231)), H61, "")</f>
        <v/>
      </c>
      <c r="BQ61" s="2" t="str">
        <f>IF(OR($B61&lt;I$229, AND($B61&gt;I$230, $B61&lt;I$231)), I61, "")</f>
        <v/>
      </c>
      <c r="BR61" s="2" t="str">
        <f>IF(OR($B61&lt;J$229, AND($B61&gt;J$230, $B61&lt;J$231)), J61, "")</f>
        <v/>
      </c>
      <c r="BS61" s="2" t="str">
        <f>IF(OR($B61&lt;K$229, AND($B61&gt;K$230, $B61&lt;K$231)), K61, "")</f>
        <v/>
      </c>
      <c r="BT61" s="2" t="str">
        <f>IF(OR($B61&lt;L$229, AND($B61&gt;L$230, $B61&lt;L$231)), L61, "")</f>
        <v/>
      </c>
      <c r="BU61" s="2" t="str">
        <f>IF(OR($B61&lt;M$229, AND($B61&gt;M$230, $B61&lt;M$231)), M61, "")</f>
        <v/>
      </c>
      <c r="BV61" s="2" t="str">
        <f>IF(OR($B61&lt;N$229, AND($B61&gt;N$230, $B61&lt;N$231)), N61, "")</f>
        <v/>
      </c>
      <c r="BW61" s="2" t="str">
        <f>IF(OR($B61&lt;O$229, AND($B61&gt;O$230, $B61&lt;O$231)), O61, "")</f>
        <v/>
      </c>
      <c r="BZ61" s="2" t="str">
        <f>IF(OR(AND($B61&gt;C$230, $B61&lt;C$231), $B61&gt;C$232), C61, "")</f>
        <v/>
      </c>
      <c r="CA61" s="2" t="str">
        <f>IF(OR(AND($B61&gt;D$230, $B61&lt;D$231), $B61&gt;D$232), D61, "")</f>
        <v/>
      </c>
      <c r="CB61" s="2" t="str">
        <f>IF(OR(AND($B61&gt;E$230, $B61&lt;E$231), $B61&gt;E$232), E61, "")</f>
        <v/>
      </c>
      <c r="CC61" s="2" t="str">
        <f>IF(OR(AND($B61&gt;F$230, $B61&lt;F$231), $B61&gt;F$232), F61, "")</f>
        <v/>
      </c>
      <c r="CD61" s="2" t="str">
        <f>IF(OR(AND($B61&gt;G$230, $B61&lt;G$231), $B61&gt;G$232), G61, "")</f>
        <v/>
      </c>
      <c r="CE61" s="2" t="str">
        <f>IF(OR(AND($B61&gt;H$230, $B61&lt;H$231), $B61&gt;H$232), H61, "")</f>
        <v/>
      </c>
      <c r="CF61" s="2" t="str">
        <f>IF(OR(AND($B61&gt;I$230, $B61&lt;I$231), $B61&gt;I$232), I61, "")</f>
        <v/>
      </c>
      <c r="CG61" s="2" t="str">
        <f>IF(OR(AND($B61&gt;J$230, $B61&lt;J$231), $B61&gt;J$232), J61, "")</f>
        <v/>
      </c>
      <c r="CH61" s="2" t="str">
        <f>IF(OR(AND($B61&gt;K$230, $B61&lt;K$231), $B61&gt;K$232), K61, "")</f>
        <v/>
      </c>
      <c r="CI61" s="2" t="str">
        <f>IF(OR(AND($B61&gt;L$230, $B61&lt;L$231), $B61&gt;L$232), L61, "")</f>
        <v/>
      </c>
      <c r="CJ61" s="2" t="str">
        <f>IF(OR(AND($B61&gt;M$230, $B61&lt;M$231), $B61&gt;M$232), M61, "")</f>
        <v/>
      </c>
      <c r="CK61" s="2" t="str">
        <f>IF(OR(AND($B61&gt;N$230, $B61&lt;N$231), $B61&gt;N$232), N61, "")</f>
        <v/>
      </c>
      <c r="CL61" s="2" t="str">
        <f>IF(OR(AND($B61&gt;O$230, $B61&lt;O$231), $B61&gt;O$232), O61, "")</f>
        <v/>
      </c>
      <c r="CO61" s="2">
        <f>BK$207*$B61+BK$209</f>
        <v>90.836510269558588</v>
      </c>
      <c r="CP61" s="2">
        <f>BL$207*$B61+BL$209</f>
        <v>93.115317634264116</v>
      </c>
      <c r="CQ61" s="2">
        <f>BM$207*$B61+BM$209</f>
        <v>94.168589519367359</v>
      </c>
      <c r="CR61" s="2">
        <f>BN$207*$B61+BN$209</f>
        <v>93.855662723732465</v>
      </c>
      <c r="CS61" s="2">
        <f>BO$207*$B61+BO$209</f>
        <v>92.69449157612506</v>
      </c>
      <c r="CT61" s="2">
        <f>BP$207*$B61+BP$209</f>
        <v>93.625242745277006</v>
      </c>
      <c r="CU61" s="2">
        <f>BQ$207*$B61+BQ$209</f>
        <v>95.439188054371698</v>
      </c>
      <c r="CV61" s="2">
        <f>BR$207*$B61+BR$209</f>
        <v>95.443593427745597</v>
      </c>
      <c r="CW61" s="2">
        <f>BS$207*$B61+BS$209</f>
        <v>92.716495759022948</v>
      </c>
      <c r="CX61" s="2">
        <f>BT$207*$B61+BT$209</f>
        <v>88.690266802800281</v>
      </c>
      <c r="CY61" s="2">
        <f>BU$207*$B61+BU$209</f>
        <v>81.862317897732368</v>
      </c>
      <c r="CZ61" s="2">
        <f>BV$207*$B61+BV$209</f>
        <v>72.178638816512745</v>
      </c>
      <c r="DA61" s="2">
        <f>BW$207*$B61+BW$209</f>
        <v>62.288854603720466</v>
      </c>
      <c r="DD61" s="2">
        <f>BZ$207*$B61+BZ$209</f>
        <v>94.016282969341532</v>
      </c>
      <c r="DE61" s="2">
        <f>CA$207*$B61+CA$209</f>
        <v>95.342903997273893</v>
      </c>
      <c r="DF61" s="2">
        <f>CB$207*$B61+CB$209</f>
        <v>95.668174760452956</v>
      </c>
      <c r="DG61" s="2">
        <f>CC$207*$B61+CC$209</f>
        <v>95.697934003536375</v>
      </c>
      <c r="DH61" s="2">
        <f>CD$207*$B61+CD$209</f>
        <v>93.94444723097871</v>
      </c>
      <c r="DI61" s="2">
        <f>CE$207*$B61+CE$209</f>
        <v>94.986726193895365</v>
      </c>
      <c r="DJ61" s="2">
        <f>CF$207*$B61+CF$209</f>
        <v>98.58149191695253</v>
      </c>
      <c r="DK61" s="2">
        <f>CG$207*$B61+CG$209</f>
        <v>99.175665369367422</v>
      </c>
      <c r="DL61" s="2">
        <f>CH$207*$B61+CH$209</f>
        <v>96.771396726183298</v>
      </c>
      <c r="DM61" s="2">
        <f>CI$207*$B61+CI$209</f>
        <v>91.583501976360296</v>
      </c>
      <c r="DN61" s="2">
        <f>CJ$207*$B61+CJ$209</f>
        <v>85.462618777876372</v>
      </c>
      <c r="DO61" s="2">
        <f>CK$207*$B61+CK$209</f>
        <v>75.524294678400395</v>
      </c>
      <c r="DP61" s="2">
        <f>CL$207*$B61+CL$209</f>
        <v>64.909553896244006</v>
      </c>
      <c r="DS61" s="2">
        <f>POWER(10,($B61-C$227)/C$228)/(1+POWER(10,($B61-C$227)/C$228))</f>
        <v>1.5601730853233263E-2</v>
      </c>
      <c r="DT61" s="2">
        <f>POWER(10,($B61-D$227)/D$228)/(1+POWER(10,($B61-D$227)/D$228))</f>
        <v>1.3383745647719315E-2</v>
      </c>
      <c r="DU61" s="2">
        <f>POWER(10,($B61-E$227)/E$228)/(1+POWER(10,($B61-E$227)/E$228))</f>
        <v>1.4508764280004912E-2</v>
      </c>
      <c r="DV61" s="2">
        <f>POWER(10,($B61-F$227)/F$228)/(1+POWER(10,($B61-F$227)/F$228))</f>
        <v>1.6788090216629935E-2</v>
      </c>
      <c r="DW61" s="2">
        <f>POWER(10,($B61-G$227)/G$228)/(1+POWER(10,($B61-G$227)/G$228))</f>
        <v>1.5270642170034741E-2</v>
      </c>
      <c r="DX61" s="2">
        <f>POWER(10,($B61-H$227)/H$228)/(1+POWER(10,($B61-H$227)/H$228))</f>
        <v>1.5729940451217339E-2</v>
      </c>
      <c r="DY61" s="2">
        <f>POWER(10,($B61-I$227)/I$228)/(1+POWER(10,($B61-I$227)/I$228))</f>
        <v>1.5340956843242241E-2</v>
      </c>
      <c r="DZ61" s="2">
        <f>POWER(10,($B61-J$227)/J$228)/(1+POWER(10,($B61-J$227)/J$228))</f>
        <v>1.4078130610976968E-2</v>
      </c>
      <c r="EA61" s="2">
        <f>POWER(10,($B61-K$227)/K$228)/(1+POWER(10,($B61-K$227)/K$228))</f>
        <v>1.4933357485830643E-2</v>
      </c>
      <c r="EB61" s="2">
        <f>POWER(10,($B61-L$227)/L$228)/(1+POWER(10,($B61-L$227)/L$228))</f>
        <v>1.4448726015599411E-2</v>
      </c>
      <c r="EC61" s="2">
        <f>POWER(10,($B61-M$227)/M$228)/(1+POWER(10,($B61-M$227)/M$228))</f>
        <v>1.4071671385460029E-2</v>
      </c>
      <c r="ED61" s="2">
        <f>POWER(10,($B61-N$227)/N$228)/(1+POWER(10,($B61-N$227)/N$228))</f>
        <v>1.2807415774332484E-2</v>
      </c>
      <c r="EE61" s="2">
        <f>POWER(10,($B61-O$227)/O$228)/(1+POWER(10,($B61-O$227)/O$228))</f>
        <v>1.0453962898879446E-2</v>
      </c>
    </row>
    <row r="62" spans="2:135" x14ac:dyDescent="0.25">
      <c r="B62" s="2">
        <v>56</v>
      </c>
      <c r="C62">
        <v>203.636</v>
      </c>
      <c r="D62">
        <v>220.96899999999999</v>
      </c>
      <c r="E62">
        <v>221.10900000000001</v>
      </c>
      <c r="F62">
        <v>225.68799999999999</v>
      </c>
      <c r="G62">
        <v>216.71899999999999</v>
      </c>
      <c r="H62">
        <v>219.65600000000001</v>
      </c>
      <c r="I62">
        <v>227.51599999999999</v>
      </c>
      <c r="J62">
        <v>223.625</v>
      </c>
      <c r="K62">
        <v>225.90600000000001</v>
      </c>
      <c r="L62">
        <v>214.01599999999999</v>
      </c>
      <c r="M62">
        <v>194.76599999999999</v>
      </c>
      <c r="N62">
        <v>173.75</v>
      </c>
      <c r="O62">
        <v>147.54689999999999</v>
      </c>
      <c r="R62" s="5">
        <f>AV62+(C$209*_xlfn.NORM.DIST($B62,C$214*C$215+C$213,C$219*C$214,FALSE))+(C$211*_xlfn.NORM.DIST($B62,C$214*C$216+C$213,C$220*C$214,FALSE))+(C$210*_xlfn.NORM.DIST($B62,C$214*C$217+C$213,C$221*C$214,FALSE))+(C$212*_xlfn.NORM.DIST($B62,C$214*C$218+C$213,C$222*C$214,FALSE))</f>
        <v>194.58879764819173</v>
      </c>
      <c r="S62" s="5">
        <f>AW62+(D$209*_xlfn.NORM.DIST($B62,D$214*D$215+D$213,D$219*D$214,FALSE))+(D$211*_xlfn.NORM.DIST($B62,D$214*D$216+D$213,D$220*D$214,FALSE))+(D$210*_xlfn.NORM.DIST($B62,D$214*D$217+D$213,D$221*D$214,FALSE))+(D$212*_xlfn.NORM.DIST($B62,D$214*D$218+D$213,D$222*D$214,FALSE))</f>
        <v>232.3628616748951</v>
      </c>
      <c r="T62" s="5">
        <f>AX62+(E$209*_xlfn.NORM.DIST($B62,E$214*E$215+E$213,E$219*E$214,FALSE))+(E$211*_xlfn.NORM.DIST($B62,E$214*E$216+E$213,E$220*E$214,FALSE))+(E$210*_xlfn.NORM.DIST($B62,E$214*E$217+E$213,E$221*E$214,FALSE))+(E$212*_xlfn.NORM.DIST($B62,E$214*E$218+E$213,E$222*E$214,FALSE))</f>
        <v>229.27297506095078</v>
      </c>
      <c r="U62" s="5">
        <f>AY62+(F$209*_xlfn.NORM.DIST($B62,F$214*F$215+F$213,F$219*F$214,FALSE))+(F$211*_xlfn.NORM.DIST($B62,F$214*F$216+F$213,F$220*F$214,FALSE))+(F$210*_xlfn.NORM.DIST($B62,F$214*F$217+F$213,F$221*F$214,FALSE))+(F$212*_xlfn.NORM.DIST($B62,F$214*F$218+F$213,F$222*F$214,FALSE))</f>
        <v>222.28208778974059</v>
      </c>
      <c r="V62" s="5">
        <f>AZ62+(G$209*_xlfn.NORM.DIST($B62,G$214*G$215+G$213,G$219*G$214,FALSE))+(G$211*_xlfn.NORM.DIST($B62,G$214*G$216+G$213,G$220*G$214,FALSE))+(G$210*_xlfn.NORM.DIST($B62,G$214*G$217+G$213,G$221*G$214,FALSE))+(G$212*_xlfn.NORM.DIST($B62,G$214*G$218+G$213,G$222*G$214,FALSE))</f>
        <v>221.06781434133967</v>
      </c>
      <c r="W62" s="5">
        <f>BA62+(H$209*_xlfn.NORM.DIST($B62,H$214*H$215+H$213,H$219*H$214,FALSE))+(H$211*_xlfn.NORM.DIST($B62,H$214*H$216+H$213,H$220*H$214,FALSE))+(H$210*_xlfn.NORM.DIST($B62,H$214*H$217+H$213,H$221*H$214,FALSE))+(H$212*_xlfn.NORM.DIST($B62,H$214*H$218+H$213,H$222*H$214,FALSE))</f>
        <v>223.35584151103532</v>
      </c>
      <c r="X62" s="5">
        <f>BB62+(I$209*_xlfn.NORM.DIST($B62,I$214*I$215+I$213,I$219*I$214,FALSE))+(I$211*_xlfn.NORM.DIST($B62,I$214*I$216+I$213,I$220*I$214,FALSE))+(I$210*_xlfn.NORM.DIST($B62,I$214*I$217+I$213,I$221*I$214,FALSE))+(I$212*_xlfn.NORM.DIST($B62,I$214*I$218+I$213,I$222*I$214,FALSE))</f>
        <v>230.68652372389437</v>
      </c>
      <c r="Y62" s="5">
        <f>BC62+(J$209*_xlfn.NORM.DIST($B62,J$214*J$215+J$213,J$219*J$214,FALSE))+(J$211*_xlfn.NORM.DIST($B62,J$214*J$216+J$213,J$220*J$214,FALSE))+(J$210*_xlfn.NORM.DIST($B62,J$214*J$217+J$213,J$221*J$214,FALSE))+(J$212*_xlfn.NORM.DIST($B62,J$214*J$218+J$213,J$222*J$214,FALSE))</f>
        <v>232.41980593438817</v>
      </c>
      <c r="Z62" s="5">
        <f>BD62+(K$209*_xlfn.NORM.DIST($B62,K$214*K$215+K$213,K$219*K$214,FALSE))+(K$211*_xlfn.NORM.DIST($B62,K$214*K$216+K$213,K$220*K$214,FALSE))+(K$210*_xlfn.NORM.DIST($B62,K$214*K$217+K$213,K$221*K$214,FALSE))+(K$212*_xlfn.NORM.DIST($B62,K$214*K$218+K$213,K$222*K$214,FALSE))</f>
        <v>226.32414849694666</v>
      </c>
      <c r="AA62" s="5">
        <f>BE62+(L$209*_xlfn.NORM.DIST($B62,L$214*L$215+L$213,L$219*L$214,FALSE))+(L$211*_xlfn.NORM.DIST($B62,L$214*L$216+L$213,L$220*L$214,FALSE))+(L$210*_xlfn.NORM.DIST($B62,L$214*L$217+L$213,L$221*L$214,FALSE))+(L$212*_xlfn.NORM.DIST($B62,L$214*L$218+L$213,L$222*L$214,FALSE))</f>
        <v>214.38780828005227</v>
      </c>
      <c r="AB62" s="5">
        <f>BF62+(M$209*_xlfn.NORM.DIST($B62,M$214*M$215+M$213,M$219*M$214,FALSE))+(M$211*_xlfn.NORM.DIST($B62,M$214*M$216+M$213,M$220*M$214,FALSE))+(M$210*_xlfn.NORM.DIST($B62,M$214*M$217+M$213,M$221*M$214,FALSE))+(M$212*_xlfn.NORM.DIST($B62,M$214*M$218+M$213,M$222*M$214,FALSE))</f>
        <v>195.18518433595389</v>
      </c>
      <c r="AC62" s="5">
        <f>BG62+(N$209*_xlfn.NORM.DIST($B62,N$214*N$215+N$213,N$219*N$214,FALSE))+(N$211*_xlfn.NORM.DIST($B62,N$214*N$216+N$213,N$220*N$214,FALSE))+(N$210*_xlfn.NORM.DIST($B62,N$214*N$217+N$213,N$221*N$214,FALSE))+(N$212*_xlfn.NORM.DIST($B62,N$214*N$218+N$213,N$222*N$214,FALSE))</f>
        <v>169.48593976445679</v>
      </c>
      <c r="AD62" s="5">
        <f>BH62+(O$209*_xlfn.NORM.DIST($B62,O$214*O$215+O$213,O$219*O$214,FALSE))+(O$211*_xlfn.NORM.DIST($B62,O$214*O$216+O$213,O$220*O$214,FALSE))+(O$210*_xlfn.NORM.DIST($B62,O$214*O$217+O$213,O$221*O$214,FALSE))+(O$212*_xlfn.NORM.DIST($B62,O$214*O$218+O$213,O$222*O$214,FALSE))</f>
        <v>152.35325577092098</v>
      </c>
      <c r="AE62" s="5"/>
      <c r="AG62" s="5">
        <f t="shared" si="17"/>
        <v>9.0472023518082665</v>
      </c>
      <c r="AH62" s="5">
        <f t="shared" si="17"/>
        <v>-11.393861674895106</v>
      </c>
      <c r="AI62" s="5">
        <f t="shared" si="17"/>
        <v>-8.1639750609507757</v>
      </c>
      <c r="AJ62" s="5">
        <f t="shared" si="17"/>
        <v>3.4059122102594017</v>
      </c>
      <c r="AK62" s="5">
        <f t="shared" si="17"/>
        <v>-4.3488143413396756</v>
      </c>
      <c r="AL62" s="5">
        <f t="shared" si="17"/>
        <v>-3.6998415110353164</v>
      </c>
      <c r="AM62" s="5">
        <f t="shared" si="17"/>
        <v>-3.1705237238943766</v>
      </c>
      <c r="AN62" s="5">
        <f t="shared" si="16"/>
        <v>-8.7948059343881653</v>
      </c>
      <c r="AO62" s="5">
        <f t="shared" si="14"/>
        <v>-0.41814849694665668</v>
      </c>
      <c r="AP62" s="5">
        <f t="shared" si="14"/>
        <v>-0.37180828005227795</v>
      </c>
      <c r="AQ62" s="5">
        <f t="shared" si="14"/>
        <v>-0.4191843359539007</v>
      </c>
      <c r="AR62" s="5">
        <f t="shared" si="14"/>
        <v>4.2640602355432122</v>
      </c>
      <c r="AS62" s="5">
        <f t="shared" si="14"/>
        <v>-4.8063557709209874</v>
      </c>
      <c r="AV62" s="2">
        <f t="shared" si="1"/>
        <v>90.903184664499506</v>
      </c>
      <c r="AW62" s="2">
        <f t="shared" si="2"/>
        <v>93.153767275531905</v>
      </c>
      <c r="AX62" s="2">
        <f t="shared" si="3"/>
        <v>94.187709004597181</v>
      </c>
      <c r="AY62" s="2">
        <f t="shared" si="4"/>
        <v>93.894226147963806</v>
      </c>
      <c r="AZ62" s="2">
        <f t="shared" si="5"/>
        <v>92.728362029348773</v>
      </c>
      <c r="BA62" s="2">
        <f t="shared" si="6"/>
        <v>93.680656439912497</v>
      </c>
      <c r="BB62" s="2">
        <f t="shared" si="7"/>
        <v>95.539146831646605</v>
      </c>
      <c r="BC62" s="2">
        <f t="shared" si="8"/>
        <v>95.551076831351224</v>
      </c>
      <c r="BD62" s="2">
        <f t="shared" si="9"/>
        <v>92.831789238658359</v>
      </c>
      <c r="BE62" s="2">
        <f t="shared" si="10"/>
        <v>88.766506991510241</v>
      </c>
      <c r="BF62" s="2">
        <f t="shared" si="11"/>
        <v>81.959704508723391</v>
      </c>
      <c r="BG62" s="2">
        <f t="shared" si="12"/>
        <v>72.269517136314519</v>
      </c>
      <c r="BH62" s="2">
        <f t="shared" si="13"/>
        <v>62.35158933685053</v>
      </c>
      <c r="BK62" s="2" t="str">
        <f>IF(OR($B62&lt;C$229, AND($B62&gt;C$230, $B62&lt;C$231)), C62, "")</f>
        <v/>
      </c>
      <c r="BL62" s="2" t="str">
        <f>IF(OR($B62&lt;D$229, AND($B62&gt;D$230, $B62&lt;D$231)), D62, "")</f>
        <v/>
      </c>
      <c r="BM62" s="2" t="str">
        <f>IF(OR($B62&lt;E$229, AND($B62&gt;E$230, $B62&lt;E$231)), E62, "")</f>
        <v/>
      </c>
      <c r="BN62" s="2" t="str">
        <f>IF(OR($B62&lt;F$229, AND($B62&gt;F$230, $B62&lt;F$231)), F62, "")</f>
        <v/>
      </c>
      <c r="BO62" s="2" t="str">
        <f>IF(OR($B62&lt;G$229, AND($B62&gt;G$230, $B62&lt;G$231)), G62, "")</f>
        <v/>
      </c>
      <c r="BP62" s="2" t="str">
        <f>IF(OR($B62&lt;H$229, AND($B62&gt;H$230, $B62&lt;H$231)), H62, "")</f>
        <v/>
      </c>
      <c r="BQ62" s="2" t="str">
        <f>IF(OR($B62&lt;I$229, AND($B62&gt;I$230, $B62&lt;I$231)), I62, "")</f>
        <v/>
      </c>
      <c r="BR62" s="2" t="str">
        <f>IF(OR($B62&lt;J$229, AND($B62&gt;J$230, $B62&lt;J$231)), J62, "")</f>
        <v/>
      </c>
      <c r="BS62" s="2" t="str">
        <f>IF(OR($B62&lt;K$229, AND($B62&gt;K$230, $B62&lt;K$231)), K62, "")</f>
        <v/>
      </c>
      <c r="BT62" s="2" t="str">
        <f>IF(OR($B62&lt;L$229, AND($B62&gt;L$230, $B62&lt;L$231)), L62, "")</f>
        <v/>
      </c>
      <c r="BU62" s="2" t="str">
        <f>IF(OR($B62&lt;M$229, AND($B62&gt;M$230, $B62&lt;M$231)), M62, "")</f>
        <v/>
      </c>
      <c r="BV62" s="2" t="str">
        <f>IF(OR($B62&lt;N$229, AND($B62&gt;N$230, $B62&lt;N$231)), N62, "")</f>
        <v/>
      </c>
      <c r="BW62" s="2" t="str">
        <f>IF(OR($B62&lt;O$229, AND($B62&gt;O$230, $B62&lt;O$231)), O62, "")</f>
        <v/>
      </c>
      <c r="BZ62" s="2" t="str">
        <f>IF(OR(AND($B62&gt;C$230, $B62&lt;C$231), $B62&gt;C$232), C62, "")</f>
        <v/>
      </c>
      <c r="CA62" s="2" t="str">
        <f>IF(OR(AND($B62&gt;D$230, $B62&lt;D$231), $B62&gt;D$232), D62, "")</f>
        <v/>
      </c>
      <c r="CB62" s="2" t="str">
        <f>IF(OR(AND($B62&gt;E$230, $B62&lt;E$231), $B62&gt;E$232), E62, "")</f>
        <v/>
      </c>
      <c r="CC62" s="2" t="str">
        <f>IF(OR(AND($B62&gt;F$230, $B62&lt;F$231), $B62&gt;F$232), F62, "")</f>
        <v/>
      </c>
      <c r="CD62" s="2" t="str">
        <f>IF(OR(AND($B62&gt;G$230, $B62&lt;G$231), $B62&gt;G$232), G62, "")</f>
        <v/>
      </c>
      <c r="CE62" s="2" t="str">
        <f>IF(OR(AND($B62&gt;H$230, $B62&lt;H$231), $B62&gt;H$232), H62, "")</f>
        <v/>
      </c>
      <c r="CF62" s="2" t="str">
        <f>IF(OR(AND($B62&gt;I$230, $B62&lt;I$231), $B62&gt;I$232), I62, "")</f>
        <v/>
      </c>
      <c r="CG62" s="2" t="str">
        <f>IF(OR(AND($B62&gt;J$230, $B62&lt;J$231), $B62&gt;J$232), J62, "")</f>
        <v/>
      </c>
      <c r="CH62" s="2" t="str">
        <f>IF(OR(AND($B62&gt;K$230, $B62&lt;K$231), $B62&gt;K$232), K62, "")</f>
        <v/>
      </c>
      <c r="CI62" s="2" t="str">
        <f>IF(OR(AND($B62&gt;L$230, $B62&lt;L$231), $B62&gt;L$232), L62, "")</f>
        <v/>
      </c>
      <c r="CJ62" s="2" t="str">
        <f>IF(OR(AND($B62&gt;M$230, $B62&lt;M$231), $B62&gt;M$232), M62, "")</f>
        <v/>
      </c>
      <c r="CK62" s="2" t="str">
        <f>IF(OR(AND($B62&gt;N$230, $B62&lt;N$231), $B62&gt;N$232), N62, "")</f>
        <v/>
      </c>
      <c r="CL62" s="2" t="str">
        <f>IF(OR(AND($B62&gt;O$230, $B62&lt;O$231), $B62&gt;O$232), O62, "")</f>
        <v/>
      </c>
      <c r="CO62" s="2">
        <f>BK$207*$B62+BK$209</f>
        <v>90.850445949089945</v>
      </c>
      <c r="CP62" s="2">
        <f>BL$207*$B62+BL$209</f>
        <v>93.122139302485081</v>
      </c>
      <c r="CQ62" s="2">
        <f>BM$207*$B62+BM$209</f>
        <v>94.164640297202808</v>
      </c>
      <c r="CR62" s="2">
        <f>BN$207*$B62+BN$209</f>
        <v>93.861463304126389</v>
      </c>
      <c r="CS62" s="2">
        <f>BO$207*$B62+BO$209</f>
        <v>92.708201935174102</v>
      </c>
      <c r="CT62" s="2">
        <f>BP$207*$B62+BP$209</f>
        <v>93.658080942601742</v>
      </c>
      <c r="CU62" s="2">
        <f>BQ$207*$B62+BQ$209</f>
        <v>95.487854546042428</v>
      </c>
      <c r="CV62" s="2">
        <f>BR$207*$B62+BR$209</f>
        <v>95.495193977334097</v>
      </c>
      <c r="CW62" s="2">
        <f>BS$207*$B62+BS$209</f>
        <v>92.767362549352356</v>
      </c>
      <c r="CX62" s="2">
        <f>BT$207*$B62+BT$209</f>
        <v>88.722126011319816</v>
      </c>
      <c r="CY62" s="2">
        <f>BU$207*$B62+BU$209</f>
        <v>81.905761121281827</v>
      </c>
      <c r="CZ62" s="2">
        <f>BV$207*$B62+BV$209</f>
        <v>72.223779548625473</v>
      </c>
      <c r="DA62" s="2">
        <f>BW$207*$B62+BW$209</f>
        <v>62.3223174817741</v>
      </c>
      <c r="DD62" s="2">
        <f>BZ$207*$B62+BZ$209</f>
        <v>93.937967415971386</v>
      </c>
      <c r="DE62" s="2">
        <f>CA$207*$B62+CA$209</f>
        <v>95.280152528616497</v>
      </c>
      <c r="DF62" s="2">
        <f>CB$207*$B62+CB$209</f>
        <v>95.616753007948603</v>
      </c>
      <c r="DG62" s="2">
        <f>CC$207*$B62+CC$209</f>
        <v>95.644183352125665</v>
      </c>
      <c r="DH62" s="2">
        <f>CD$207*$B62+CD$209</f>
        <v>93.914000115443429</v>
      </c>
      <c r="DI62" s="2">
        <f>CE$207*$B62+CE$209</f>
        <v>94.968978733608708</v>
      </c>
      <c r="DJ62" s="2">
        <f>CF$207*$B62+CF$209</f>
        <v>98.541663848615386</v>
      </c>
      <c r="DK62" s="2">
        <f>CG$207*$B62+CG$209</f>
        <v>99.120319597970806</v>
      </c>
      <c r="DL62" s="2">
        <f>CH$207*$B62+CH$209</f>
        <v>96.707701754049523</v>
      </c>
      <c r="DM62" s="2">
        <f>CI$207*$B62+CI$209</f>
        <v>91.527380805358831</v>
      </c>
      <c r="DN62" s="2">
        <f>CJ$207*$B62+CJ$209</f>
        <v>85.406677463032565</v>
      </c>
      <c r="DO62" s="2">
        <f>CK$207*$B62+CK$209</f>
        <v>75.484758874306451</v>
      </c>
      <c r="DP62" s="2">
        <f>CL$207*$B62+CL$209</f>
        <v>64.878589650078482</v>
      </c>
      <c r="DS62" s="2">
        <f>POWER(10,($B62-C$227)/C$228)/(1+POWER(10,($B62-C$227)/C$228))</f>
        <v>1.7081246551733251E-2</v>
      </c>
      <c r="DT62" s="2">
        <f>POWER(10,($B62-D$227)/D$228)/(1+POWER(10,($B62-D$227)/D$228))</f>
        <v>1.4656060798814043E-2</v>
      </c>
      <c r="DU62" s="2">
        <f>POWER(10,($B62-E$227)/E$228)/(1+POWER(10,($B62-E$227)/E$228))</f>
        <v>1.5886306361524175E-2</v>
      </c>
      <c r="DV62" s="2">
        <f>POWER(10,($B62-F$227)/F$228)/(1+POWER(10,($B62-F$227)/F$228))</f>
        <v>1.837800829928123E-2</v>
      </c>
      <c r="DW62" s="2">
        <f>POWER(10,($B62-G$227)/G$228)/(1+POWER(10,($B62-G$227)/G$228))</f>
        <v>1.6719293912159889E-2</v>
      </c>
      <c r="DX62" s="2">
        <f>POWER(10,($B62-H$227)/H$228)/(1+POWER(10,($B62-H$227)/H$228))</f>
        <v>1.7221401596388453E-2</v>
      </c>
      <c r="DY62" s="2">
        <f>POWER(10,($B62-I$227)/I$228)/(1+POWER(10,($B62-I$227)/I$228))</f>
        <v>1.6796165222551267E-2</v>
      </c>
      <c r="DZ62" s="2">
        <f>POWER(10,($B62-J$227)/J$228)/(1+POWER(10,($B62-J$227)/J$228))</f>
        <v>1.5415425523188213E-2</v>
      </c>
      <c r="EA62" s="2">
        <f>POWER(10,($B62-K$227)/K$228)/(1+POWER(10,($B62-K$227)/K$228))</f>
        <v>1.6350543940277643E-2</v>
      </c>
      <c r="EB62" s="2">
        <f>POWER(10,($B62-L$227)/L$228)/(1+POWER(10,($B62-L$227)/L$228))</f>
        <v>1.5820659244476523E-2</v>
      </c>
      <c r="EC62" s="2">
        <f>POWER(10,($B62-M$227)/M$228)/(1+POWER(10,($B62-M$227)/M$228))</f>
        <v>1.540836231881703E-2</v>
      </c>
      <c r="ED62" s="2">
        <f>POWER(10,($B62-N$227)/N$228)/(1+POWER(10,($B62-N$227)/N$228))</f>
        <v>1.4025721453935561E-2</v>
      </c>
      <c r="EE62" s="2">
        <f>POWER(10,($B62-O$227)/O$228)/(1+POWER(10,($B62-O$227)/O$228))</f>
        <v>1.1450993145164562E-2</v>
      </c>
    </row>
    <row r="63" spans="2:135" x14ac:dyDescent="0.25">
      <c r="B63" s="2">
        <v>57</v>
      </c>
      <c r="C63">
        <v>195.15199999999999</v>
      </c>
      <c r="D63">
        <v>224.06200000000001</v>
      </c>
      <c r="E63">
        <v>225.48400000000001</v>
      </c>
      <c r="F63">
        <v>223.703</v>
      </c>
      <c r="G63">
        <v>219.06200000000001</v>
      </c>
      <c r="H63">
        <v>221.578</v>
      </c>
      <c r="I63">
        <v>230.18799999999999</v>
      </c>
      <c r="J63">
        <v>226.422</v>
      </c>
      <c r="K63">
        <v>225.56200000000001</v>
      </c>
      <c r="L63">
        <v>213.5</v>
      </c>
      <c r="M63">
        <v>194.43799999999999</v>
      </c>
      <c r="N63">
        <v>171.28100000000001</v>
      </c>
      <c r="O63">
        <v>149.09379999999999</v>
      </c>
      <c r="R63" s="5">
        <f>AV63+(C$209*_xlfn.NORM.DIST($B63,C$214*C$215+C$213,C$219*C$214,FALSE))+(C$211*_xlfn.NORM.DIST($B63,C$214*C$216+C$213,C$220*C$214,FALSE))+(C$210*_xlfn.NORM.DIST($B63,C$214*C$217+C$213,C$221*C$214,FALSE))+(C$212*_xlfn.NORM.DIST($B63,C$214*C$218+C$213,C$222*C$214,FALSE))</f>
        <v>179.83416050444762</v>
      </c>
      <c r="S63" s="5">
        <f>AW63+(D$209*_xlfn.NORM.DIST($B63,D$214*D$215+D$213,D$219*D$214,FALSE))+(D$211*_xlfn.NORM.DIST($B63,D$214*D$216+D$213,D$220*D$214,FALSE))+(D$210*_xlfn.NORM.DIST($B63,D$214*D$217+D$213,D$221*D$214,FALSE))+(D$212*_xlfn.NORM.DIST($B63,D$214*D$218+D$213,D$222*D$214,FALSE))</f>
        <v>231.85039650207369</v>
      </c>
      <c r="T63" s="5">
        <f>AX63+(E$209*_xlfn.NORM.DIST($B63,E$214*E$215+E$213,E$219*E$214,FALSE))+(E$211*_xlfn.NORM.DIST($B63,E$214*E$216+E$213,E$220*E$214,FALSE))+(E$210*_xlfn.NORM.DIST($B63,E$214*E$217+E$213,E$221*E$214,FALSE))+(E$212*_xlfn.NORM.DIST($B63,E$214*E$218+E$213,E$222*E$214,FALSE))</f>
        <v>230.77495910604472</v>
      </c>
      <c r="U63" s="5">
        <f>AY63+(F$209*_xlfn.NORM.DIST($B63,F$214*F$215+F$213,F$219*F$214,FALSE))+(F$211*_xlfn.NORM.DIST($B63,F$214*F$216+F$213,F$220*F$214,FALSE))+(F$210*_xlfn.NORM.DIST($B63,F$214*F$217+F$213,F$221*F$214,FALSE))+(F$212*_xlfn.NORM.DIST($B63,F$214*F$218+F$213,F$222*F$214,FALSE))</f>
        <v>212.48798153767197</v>
      </c>
      <c r="V63" s="5">
        <f>AZ63+(G$209*_xlfn.NORM.DIST($B63,G$214*G$215+G$213,G$219*G$214,FALSE))+(G$211*_xlfn.NORM.DIST($B63,G$214*G$216+G$213,G$220*G$214,FALSE))+(G$210*_xlfn.NORM.DIST($B63,G$214*G$217+G$213,G$221*G$214,FALSE))+(G$212*_xlfn.NORM.DIST($B63,G$214*G$218+G$213,G$222*G$214,FALSE))</f>
        <v>215.38715598378346</v>
      </c>
      <c r="W63" s="5">
        <f>BA63+(H$209*_xlfn.NORM.DIST($B63,H$214*H$215+H$213,H$219*H$214,FALSE))+(H$211*_xlfn.NORM.DIST($B63,H$214*H$216+H$213,H$220*H$214,FALSE))+(H$210*_xlfn.NORM.DIST($B63,H$214*H$217+H$213,H$221*H$214,FALSE))+(H$212*_xlfn.NORM.DIST($B63,H$214*H$218+H$213,H$222*H$214,FALSE))</f>
        <v>217.80593546759749</v>
      </c>
      <c r="X63" s="5">
        <f>BB63+(I$209*_xlfn.NORM.DIST($B63,I$214*I$215+I$213,I$219*I$214,FALSE))+(I$211*_xlfn.NORM.DIST($B63,I$214*I$216+I$213,I$220*I$214,FALSE))+(I$210*_xlfn.NORM.DIST($B63,I$214*I$217+I$213,I$221*I$214,FALSE))+(I$212*_xlfn.NORM.DIST($B63,I$214*I$218+I$213,I$222*I$214,FALSE))</f>
        <v>224.90736011388182</v>
      </c>
      <c r="Y63" s="5">
        <f>BC63+(J$209*_xlfn.NORM.DIST($B63,J$214*J$215+J$213,J$219*J$214,FALSE))+(J$211*_xlfn.NORM.DIST($B63,J$214*J$216+J$213,J$220*J$214,FALSE))+(J$210*_xlfn.NORM.DIST($B63,J$214*J$217+J$213,J$221*J$214,FALSE))+(J$212*_xlfn.NORM.DIST($B63,J$214*J$218+J$213,J$222*J$214,FALSE))</f>
        <v>230.77848696772128</v>
      </c>
      <c r="Z63" s="5">
        <f>BD63+(K$209*_xlfn.NORM.DIST($B63,K$214*K$215+K$213,K$219*K$214,FALSE))+(K$211*_xlfn.NORM.DIST($B63,K$214*K$216+K$213,K$220*K$214,FALSE))+(K$210*_xlfn.NORM.DIST($B63,K$214*K$217+K$213,K$221*K$214,FALSE))+(K$212*_xlfn.NORM.DIST($B63,K$214*K$218+K$213,K$222*K$214,FALSE))</f>
        <v>219.55050901604827</v>
      </c>
      <c r="AA63" s="5">
        <f>BE63+(L$209*_xlfn.NORM.DIST($B63,L$214*L$215+L$213,L$219*L$214,FALSE))+(L$211*_xlfn.NORM.DIST($B63,L$214*L$216+L$213,L$220*L$214,FALSE))+(L$210*_xlfn.NORM.DIST($B63,L$214*L$217+L$213,L$221*L$214,FALSE))+(L$212*_xlfn.NORM.DIST($B63,L$214*L$218+L$213,L$222*L$214,FALSE))</f>
        <v>207.38959068550551</v>
      </c>
      <c r="AB63" s="5">
        <f>BF63+(M$209*_xlfn.NORM.DIST($B63,M$214*M$215+M$213,M$219*M$214,FALSE))+(M$211*_xlfn.NORM.DIST($B63,M$214*M$216+M$213,M$220*M$214,FALSE))+(M$210*_xlfn.NORM.DIST($B63,M$214*M$217+M$213,M$221*M$214,FALSE))+(M$212*_xlfn.NORM.DIST($B63,M$214*M$218+M$213,M$222*M$214,FALSE))</f>
        <v>187.11969324152003</v>
      </c>
      <c r="AC63" s="5">
        <f>BG63+(N$209*_xlfn.NORM.DIST($B63,N$214*N$215+N$213,N$219*N$214,FALSE))+(N$211*_xlfn.NORM.DIST($B63,N$214*N$216+N$213,N$220*N$214,FALSE))+(N$210*_xlfn.NORM.DIST($B63,N$214*N$217+N$213,N$221*N$214,FALSE))+(N$212*_xlfn.NORM.DIST($B63,N$214*N$218+N$213,N$222*N$214,FALSE))</f>
        <v>162.32382780316442</v>
      </c>
      <c r="AD63" s="5">
        <f>BH63+(O$209*_xlfn.NORM.DIST($B63,O$214*O$215+O$213,O$219*O$214,FALSE))+(O$211*_xlfn.NORM.DIST($B63,O$214*O$216+O$213,O$220*O$214,FALSE))+(O$210*_xlfn.NORM.DIST($B63,O$214*O$217+O$213,O$221*O$214,FALSE))+(O$212*_xlfn.NORM.DIST($B63,O$214*O$218+O$213,O$222*O$214,FALSE))</f>
        <v>150.99111821630075</v>
      </c>
      <c r="AE63" s="5"/>
      <c r="AG63" s="5">
        <f t="shared" si="17"/>
        <v>15.317839495552363</v>
      </c>
      <c r="AH63" s="5">
        <f t="shared" si="17"/>
        <v>-7.7883965020736809</v>
      </c>
      <c r="AI63" s="5">
        <f t="shared" si="17"/>
        <v>-5.2909591060447099</v>
      </c>
      <c r="AJ63" s="5">
        <f t="shared" si="17"/>
        <v>11.215018462328032</v>
      </c>
      <c r="AK63" s="5">
        <f t="shared" si="17"/>
        <v>3.6748440162165537</v>
      </c>
      <c r="AL63" s="5">
        <f t="shared" si="17"/>
        <v>3.7720645324025099</v>
      </c>
      <c r="AM63" s="5">
        <f t="shared" si="17"/>
        <v>5.2806398861181663</v>
      </c>
      <c r="AN63" s="5">
        <f t="shared" si="16"/>
        <v>-4.3564869677212812</v>
      </c>
      <c r="AO63" s="5">
        <f t="shared" si="14"/>
        <v>6.0114909839517452</v>
      </c>
      <c r="AP63" s="5">
        <f t="shared" si="14"/>
        <v>6.1104093144944898</v>
      </c>
      <c r="AQ63" s="5">
        <f t="shared" si="14"/>
        <v>7.318306758479963</v>
      </c>
      <c r="AR63" s="5">
        <f t="shared" si="14"/>
        <v>8.957172196835586</v>
      </c>
      <c r="AS63" s="5">
        <f t="shared" si="14"/>
        <v>-1.8973182163007607</v>
      </c>
      <c r="AV63" s="2">
        <f t="shared" si="1"/>
        <v>90.920388389698246</v>
      </c>
      <c r="AW63" s="2">
        <f t="shared" si="2"/>
        <v>93.162474921273471</v>
      </c>
      <c r="AX63" s="2">
        <f t="shared" si="3"/>
        <v>94.185121042870918</v>
      </c>
      <c r="AY63" s="2">
        <f t="shared" si="4"/>
        <v>93.901926147610041</v>
      </c>
      <c r="AZ63" s="2">
        <f t="shared" si="5"/>
        <v>92.743173592545716</v>
      </c>
      <c r="BA63" s="2">
        <f t="shared" si="6"/>
        <v>93.714678001911949</v>
      </c>
      <c r="BB63" s="2">
        <f t="shared" si="7"/>
        <v>95.591043786896023</v>
      </c>
      <c r="BC63" s="2">
        <f t="shared" si="8"/>
        <v>95.606172868083689</v>
      </c>
      <c r="BD63" s="2">
        <f t="shared" si="9"/>
        <v>92.886709908657508</v>
      </c>
      <c r="BE63" s="2">
        <f t="shared" si="10"/>
        <v>88.801049963393581</v>
      </c>
      <c r="BF63" s="2">
        <f t="shared" si="11"/>
        <v>82.006587693415781</v>
      </c>
      <c r="BG63" s="2">
        <f t="shared" si="12"/>
        <v>72.317702305909876</v>
      </c>
      <c r="BH63" s="2">
        <f t="shared" si="13"/>
        <v>62.387032852040818</v>
      </c>
      <c r="BK63" s="2" t="str">
        <f>IF(OR($B63&lt;C$229, AND($B63&gt;C$230, $B63&lt;C$231)), C63, "")</f>
        <v/>
      </c>
      <c r="BL63" s="2" t="str">
        <f>IF(OR($B63&lt;D$229, AND($B63&gt;D$230, $B63&lt;D$231)), D63, "")</f>
        <v/>
      </c>
      <c r="BM63" s="2" t="str">
        <f>IF(OR($B63&lt;E$229, AND($B63&gt;E$230, $B63&lt;E$231)), E63, "")</f>
        <v/>
      </c>
      <c r="BN63" s="2" t="str">
        <f>IF(OR($B63&lt;F$229, AND($B63&gt;F$230, $B63&lt;F$231)), F63, "")</f>
        <v/>
      </c>
      <c r="BO63" s="2" t="str">
        <f>IF(OR($B63&lt;G$229, AND($B63&gt;G$230, $B63&lt;G$231)), G63, "")</f>
        <v/>
      </c>
      <c r="BP63" s="2" t="str">
        <f>IF(OR($B63&lt;H$229, AND($B63&gt;H$230, $B63&lt;H$231)), H63, "")</f>
        <v/>
      </c>
      <c r="BQ63" s="2" t="str">
        <f>IF(OR($B63&lt;I$229, AND($B63&gt;I$230, $B63&lt;I$231)), I63, "")</f>
        <v/>
      </c>
      <c r="BR63" s="2" t="str">
        <f>IF(OR($B63&lt;J$229, AND($B63&gt;J$230, $B63&lt;J$231)), J63, "")</f>
        <v/>
      </c>
      <c r="BS63" s="2" t="str">
        <f>IF(OR($B63&lt;K$229, AND($B63&gt;K$230, $B63&lt;K$231)), K63, "")</f>
        <v/>
      </c>
      <c r="BT63" s="2" t="str">
        <f>IF(OR($B63&lt;L$229, AND($B63&gt;L$230, $B63&lt;L$231)), L63, "")</f>
        <v/>
      </c>
      <c r="BU63" s="2" t="str">
        <f>IF(OR($B63&lt;M$229, AND($B63&gt;M$230, $B63&lt;M$231)), M63, "")</f>
        <v/>
      </c>
      <c r="BV63" s="2" t="str">
        <f>IF(OR($B63&lt;N$229, AND($B63&gt;N$230, $B63&lt;N$231)), N63, "")</f>
        <v/>
      </c>
      <c r="BW63" s="2" t="str">
        <f>IF(OR($B63&lt;O$229, AND($B63&gt;O$230, $B63&lt;O$231)), O63, "")</f>
        <v/>
      </c>
      <c r="BZ63" s="2" t="str">
        <f>IF(OR(AND($B63&gt;C$230, $B63&lt;C$231), $B63&gt;C$232), C63, "")</f>
        <v/>
      </c>
      <c r="CA63" s="2" t="str">
        <f>IF(OR(AND($B63&gt;D$230, $B63&lt;D$231), $B63&gt;D$232), D63, "")</f>
        <v/>
      </c>
      <c r="CB63" s="2" t="str">
        <f>IF(OR(AND($B63&gt;E$230, $B63&lt;E$231), $B63&gt;E$232), E63, "")</f>
        <v/>
      </c>
      <c r="CC63" s="2" t="str">
        <f>IF(OR(AND($B63&gt;F$230, $B63&lt;F$231), $B63&gt;F$232), F63, "")</f>
        <v/>
      </c>
      <c r="CD63" s="2" t="str">
        <f>IF(OR(AND($B63&gt;G$230, $B63&lt;G$231), $B63&gt;G$232), G63, "")</f>
        <v/>
      </c>
      <c r="CE63" s="2" t="str">
        <f>IF(OR(AND($B63&gt;H$230, $B63&lt;H$231), $B63&gt;H$232), H63, "")</f>
        <v/>
      </c>
      <c r="CF63" s="2" t="str">
        <f>IF(OR(AND($B63&gt;I$230, $B63&lt;I$231), $B63&gt;I$232), I63, "")</f>
        <v/>
      </c>
      <c r="CG63" s="2" t="str">
        <f>IF(OR(AND($B63&gt;J$230, $B63&lt;J$231), $B63&gt;J$232), J63, "")</f>
        <v/>
      </c>
      <c r="CH63" s="2" t="str">
        <f>IF(OR(AND($B63&gt;K$230, $B63&lt;K$231), $B63&gt;K$232), K63, "")</f>
        <v/>
      </c>
      <c r="CI63" s="2" t="str">
        <f>IF(OR(AND($B63&gt;L$230, $B63&lt;L$231), $B63&gt;L$232), L63, "")</f>
        <v/>
      </c>
      <c r="CJ63" s="2" t="str">
        <f>IF(OR(AND($B63&gt;M$230, $B63&lt;M$231), $B63&gt;M$232), M63, "")</f>
        <v/>
      </c>
      <c r="CK63" s="2" t="str">
        <f>IF(OR(AND($B63&gt;N$230, $B63&lt;N$231), $B63&gt;N$232), N63, "")</f>
        <v/>
      </c>
      <c r="CL63" s="2" t="str">
        <f>IF(OR(AND($B63&gt;O$230, $B63&lt;O$231), $B63&gt;O$232), O63, "")</f>
        <v/>
      </c>
      <c r="CO63" s="2">
        <f>BK$207*$B63+BK$209</f>
        <v>90.864381628621302</v>
      </c>
      <c r="CP63" s="2">
        <f>BL$207*$B63+BL$209</f>
        <v>93.128960970706046</v>
      </c>
      <c r="CQ63" s="2">
        <f>BM$207*$B63+BM$209</f>
        <v>94.160691075038244</v>
      </c>
      <c r="CR63" s="2">
        <f>BN$207*$B63+BN$209</f>
        <v>93.867263884520312</v>
      </c>
      <c r="CS63" s="2">
        <f>BO$207*$B63+BO$209</f>
        <v>92.721912294223131</v>
      </c>
      <c r="CT63" s="2">
        <f>BP$207*$B63+BP$209</f>
        <v>93.690919139926478</v>
      </c>
      <c r="CU63" s="2">
        <f>BQ$207*$B63+BQ$209</f>
        <v>95.536521037713158</v>
      </c>
      <c r="CV63" s="2">
        <f>BR$207*$B63+BR$209</f>
        <v>95.546794526922596</v>
      </c>
      <c r="CW63" s="2">
        <f>BS$207*$B63+BS$209</f>
        <v>92.81822933968175</v>
      </c>
      <c r="CX63" s="2">
        <f>BT$207*$B63+BT$209</f>
        <v>88.753985219839336</v>
      </c>
      <c r="CY63" s="2">
        <f>BU$207*$B63+BU$209</f>
        <v>81.949204344831287</v>
      </c>
      <c r="CZ63" s="2">
        <f>BV$207*$B63+BV$209</f>
        <v>72.268920280738186</v>
      </c>
      <c r="DA63" s="2">
        <f>BW$207*$B63+BW$209</f>
        <v>62.355780359827733</v>
      </c>
      <c r="DD63" s="2">
        <f>BZ$207*$B63+BZ$209</f>
        <v>93.859651862601254</v>
      </c>
      <c r="DE63" s="2">
        <f>CA$207*$B63+CA$209</f>
        <v>95.217401059959116</v>
      </c>
      <c r="DF63" s="2">
        <f>CB$207*$B63+CB$209</f>
        <v>95.565331255444249</v>
      </c>
      <c r="DG63" s="2">
        <f>CC$207*$B63+CC$209</f>
        <v>95.590432700714956</v>
      </c>
      <c r="DH63" s="2">
        <f>CD$207*$B63+CD$209</f>
        <v>93.883552999908147</v>
      </c>
      <c r="DI63" s="2">
        <f>CE$207*$B63+CE$209</f>
        <v>94.951231273322051</v>
      </c>
      <c r="DJ63" s="2">
        <f>CF$207*$B63+CF$209</f>
        <v>98.501835780278242</v>
      </c>
      <c r="DK63" s="2">
        <f>CG$207*$B63+CG$209</f>
        <v>99.064973826574189</v>
      </c>
      <c r="DL63" s="2">
        <f>CH$207*$B63+CH$209</f>
        <v>96.644006781915763</v>
      </c>
      <c r="DM63" s="2">
        <f>CI$207*$B63+CI$209</f>
        <v>91.471259634357367</v>
      </c>
      <c r="DN63" s="2">
        <f>CJ$207*$B63+CJ$209</f>
        <v>85.350736148188744</v>
      </c>
      <c r="DO63" s="2">
        <f>CK$207*$B63+CK$209</f>
        <v>75.445223070212506</v>
      </c>
      <c r="DP63" s="2">
        <f>CL$207*$B63+CL$209</f>
        <v>64.847625403912957</v>
      </c>
      <c r="DS63" s="2">
        <f>POWER(10,($B63-C$227)/C$228)/(1+POWER(10,($B63-C$227)/C$228))</f>
        <v>1.8698400044704348E-2</v>
      </c>
      <c r="DT63" s="2">
        <f>POWER(10,($B63-D$227)/D$228)/(1+POWER(10,($B63-D$227)/D$228))</f>
        <v>1.6047360295314946E-2</v>
      </c>
      <c r="DU63" s="2">
        <f>POWER(10,($B63-E$227)/E$228)/(1+POWER(10,($B63-E$227)/E$228))</f>
        <v>1.7392331625890586E-2</v>
      </c>
      <c r="DV63" s="2">
        <f>POWER(10,($B63-F$227)/F$228)/(1+POWER(10,($B63-F$227)/F$228))</f>
        <v>2.0115419199773183E-2</v>
      </c>
      <c r="DW63" s="2">
        <f>POWER(10,($B63-G$227)/G$228)/(1+POWER(10,($B63-G$227)/G$228))</f>
        <v>1.8302817918248306E-2</v>
      </c>
      <c r="DX63" s="2">
        <f>POWER(10,($B63-H$227)/H$228)/(1+POWER(10,($B63-H$227)/H$228))</f>
        <v>1.8851569667482637E-2</v>
      </c>
      <c r="DY63" s="2">
        <f>POWER(10,($B63-I$227)/I$228)/(1+POWER(10,($B63-I$227)/I$228))</f>
        <v>1.8386833748279763E-2</v>
      </c>
      <c r="DZ63" s="2">
        <f>POWER(10,($B63-J$227)/J$228)/(1+POWER(10,($B63-J$227)/J$228))</f>
        <v>1.6877576753115183E-2</v>
      </c>
      <c r="EA63" s="2">
        <f>POWER(10,($B63-K$227)/K$228)/(1+POWER(10,($B63-K$227)/K$228))</f>
        <v>1.7899778544298264E-2</v>
      </c>
      <c r="EB63" s="2">
        <f>POWER(10,($B63-L$227)/L$228)/(1+POWER(10,($B63-L$227)/L$228))</f>
        <v>1.7320570680232648E-2</v>
      </c>
      <c r="EC63" s="2">
        <f>POWER(10,($B63-M$227)/M$228)/(1+POWER(10,($B63-M$227)/M$228))</f>
        <v>1.6869855083481395E-2</v>
      </c>
      <c r="ED63" s="2">
        <f>POWER(10,($B63-N$227)/N$228)/(1+POWER(10,($B63-N$227)/N$228))</f>
        <v>1.5358115521397622E-2</v>
      </c>
      <c r="EE63" s="2">
        <f>POWER(10,($B63-O$227)/O$228)/(1+POWER(10,($B63-O$227)/O$228))</f>
        <v>1.2541908369166625E-2</v>
      </c>
    </row>
    <row r="64" spans="2:135" x14ac:dyDescent="0.25">
      <c r="B64" s="2">
        <v>58</v>
      </c>
      <c r="C64">
        <v>183.15199999999999</v>
      </c>
      <c r="D64">
        <v>224.672</v>
      </c>
      <c r="E64">
        <v>226.26599999999999</v>
      </c>
      <c r="F64">
        <v>219.35900000000001</v>
      </c>
      <c r="G64">
        <v>217.953</v>
      </c>
      <c r="H64">
        <v>220.078</v>
      </c>
      <c r="I64">
        <v>227.14099999999999</v>
      </c>
      <c r="J64">
        <v>228.43799999999999</v>
      </c>
      <c r="K64">
        <v>222.71899999999999</v>
      </c>
      <c r="L64">
        <v>210.10900000000001</v>
      </c>
      <c r="M64">
        <v>189.59399999999999</v>
      </c>
      <c r="N64">
        <v>166.39099999999999</v>
      </c>
      <c r="O64">
        <v>149.95310000000001</v>
      </c>
      <c r="R64" s="5">
        <f>AV64+(C$209*_xlfn.NORM.DIST($B64,C$214*C$215+C$213,C$219*C$214,FALSE))+(C$211*_xlfn.NORM.DIST($B64,C$214*C$216+C$213,C$220*C$214,FALSE))+(C$210*_xlfn.NORM.DIST($B64,C$214*C$217+C$213,C$221*C$214,FALSE))+(C$212*_xlfn.NORM.DIST($B64,C$214*C$218+C$213,C$222*C$214,FALSE))</f>
        <v>164.30834383091644</v>
      </c>
      <c r="S64" s="5">
        <f>AW64+(D$209*_xlfn.NORM.DIST($B64,D$214*D$215+D$213,D$219*D$214,FALSE))+(D$211*_xlfn.NORM.DIST($B64,D$214*D$216+D$213,D$220*D$214,FALSE))+(D$210*_xlfn.NORM.DIST($B64,D$214*D$217+D$213,D$221*D$214,FALSE))+(D$212*_xlfn.NORM.DIST($B64,D$214*D$218+D$213,D$222*D$214,FALSE))</f>
        <v>225.8786498207198</v>
      </c>
      <c r="T64" s="5">
        <f>AX64+(E$209*_xlfn.NORM.DIST($B64,E$214*E$215+E$213,E$219*E$214,FALSE))+(E$211*_xlfn.NORM.DIST($B64,E$214*E$216+E$213,E$220*E$214,FALSE))+(E$210*_xlfn.NORM.DIST($B64,E$214*E$217+E$213,E$221*E$214,FALSE))+(E$212*_xlfn.NORM.DIST($B64,E$214*E$218+E$213,E$222*E$214,FALSE))</f>
        <v>226.68309043278123</v>
      </c>
      <c r="U64" s="5">
        <f>AY64+(F$209*_xlfn.NORM.DIST($B64,F$214*F$215+F$213,F$219*F$214,FALSE))+(F$211*_xlfn.NORM.DIST($B64,F$214*F$216+F$213,F$220*F$214,FALSE))+(F$210*_xlfn.NORM.DIST($B64,F$214*F$217+F$213,F$221*F$214,FALSE))+(F$212*_xlfn.NORM.DIST($B64,F$214*F$218+F$213,F$222*F$214,FALSE))</f>
        <v>199.05106095523743</v>
      </c>
      <c r="V64" s="5">
        <f>AZ64+(G$209*_xlfn.NORM.DIST($B64,G$214*G$215+G$213,G$219*G$214,FALSE))+(G$211*_xlfn.NORM.DIST($B64,G$214*G$216+G$213,G$220*G$214,FALSE))+(G$210*_xlfn.NORM.DIST($B64,G$214*G$217+G$213,G$221*G$214,FALSE))+(G$212*_xlfn.NORM.DIST($B64,G$214*G$218+G$213,G$222*G$214,FALSE))</f>
        <v>205.28313522706807</v>
      </c>
      <c r="W64" s="5">
        <f>BA64+(H$209*_xlfn.NORM.DIST($B64,H$214*H$215+H$213,H$219*H$214,FALSE))+(H$211*_xlfn.NORM.DIST($B64,H$214*H$216+H$213,H$220*H$214,FALSE))+(H$210*_xlfn.NORM.DIST($B64,H$214*H$217+H$213,H$221*H$214,FALSE))+(H$212*_xlfn.NORM.DIST($B64,H$214*H$218+H$213,H$222*H$214,FALSE))</f>
        <v>207.72009266377006</v>
      </c>
      <c r="X64" s="5">
        <f>BB64+(I$209*_xlfn.NORM.DIST($B64,I$214*I$215+I$213,I$219*I$214,FALSE))+(I$211*_xlfn.NORM.DIST($B64,I$214*I$216+I$213,I$220*I$214,FALSE))+(I$210*_xlfn.NORM.DIST($B64,I$214*I$217+I$213,I$221*I$214,FALSE))+(I$212*_xlfn.NORM.DIST($B64,I$214*I$218+I$213,I$222*I$214,FALSE))</f>
        <v>214.43391310363336</v>
      </c>
      <c r="Y64" s="5">
        <f>BC64+(J$209*_xlfn.NORM.DIST($B64,J$214*J$215+J$213,J$219*J$214,FALSE))+(J$211*_xlfn.NORM.DIST($B64,J$214*J$216+J$213,J$220*J$214,FALSE))+(J$210*_xlfn.NORM.DIST($B64,J$214*J$217+J$213,J$221*J$214,FALSE))+(J$212*_xlfn.NORM.DIST($B64,J$214*J$218+J$213,J$222*J$214,FALSE))</f>
        <v>223.84225091835575</v>
      </c>
      <c r="Z64" s="5">
        <f>BD64+(K$209*_xlfn.NORM.DIST($B64,K$214*K$215+K$213,K$219*K$214,FALSE))+(K$211*_xlfn.NORM.DIST($B64,K$214*K$216+K$213,K$220*K$214,FALSE))+(K$210*_xlfn.NORM.DIST($B64,K$214*K$217+K$213,K$221*K$214,FALSE))+(K$212*_xlfn.NORM.DIST($B64,K$214*K$218+K$213,K$222*K$214,FALSE))</f>
        <v>208.37615715489392</v>
      </c>
      <c r="AA64" s="5">
        <f>BE64+(L$209*_xlfn.NORM.DIST($B64,L$214*L$215+L$213,L$219*L$214,FALSE))+(L$211*_xlfn.NORM.DIST($B64,L$214*L$216+L$213,L$220*L$214,FALSE))+(L$210*_xlfn.NORM.DIST($B64,L$214*L$217+L$213,L$221*L$214,FALSE))+(L$212*_xlfn.NORM.DIST($B64,L$214*L$218+L$213,L$222*L$214,FALSE))</f>
        <v>196.40841810360084</v>
      </c>
      <c r="AB64" s="5">
        <f>BF64+(M$209*_xlfn.NORM.DIST($B64,M$214*M$215+M$213,M$219*M$214,FALSE))+(M$211*_xlfn.NORM.DIST($B64,M$214*M$216+M$213,M$220*M$214,FALSE))+(M$210*_xlfn.NORM.DIST($B64,M$214*M$217+M$213,M$221*M$214,FALSE))+(M$212*_xlfn.NORM.DIST($B64,M$214*M$218+M$213,M$222*M$214,FALSE))</f>
        <v>175.85350614582435</v>
      </c>
      <c r="AC64" s="5">
        <f>BG64+(N$209*_xlfn.NORM.DIST($B64,N$214*N$215+N$213,N$219*N$214,FALSE))+(N$211*_xlfn.NORM.DIST($B64,N$214*N$216+N$213,N$220*N$214,FALSE))+(N$210*_xlfn.NORM.DIST($B64,N$214*N$217+N$213,N$221*N$214,FALSE))+(N$212*_xlfn.NORM.DIST($B64,N$214*N$218+N$213,N$222*N$214,FALSE))</f>
        <v>152.69454541963617</v>
      </c>
      <c r="AD64" s="5">
        <f>BH64+(O$209*_xlfn.NORM.DIST($B64,O$214*O$215+O$213,O$219*O$214,FALSE))+(O$211*_xlfn.NORM.DIST($B64,O$214*O$216+O$213,O$220*O$214,FALSE))+(O$210*_xlfn.NORM.DIST($B64,O$214*O$217+O$213,O$221*O$214,FALSE))+(O$212*_xlfn.NORM.DIST($B64,O$214*O$218+O$213,O$222*O$214,FALSE))</f>
        <v>146.59153663416822</v>
      </c>
      <c r="AE64" s="5"/>
      <c r="AG64" s="5">
        <f t="shared" si="17"/>
        <v>18.843656169083545</v>
      </c>
      <c r="AH64" s="5">
        <f t="shared" si="17"/>
        <v>-1.2066498207198038</v>
      </c>
      <c r="AI64" s="5">
        <f t="shared" si="17"/>
        <v>-0.41709043278123659</v>
      </c>
      <c r="AJ64" s="5">
        <f t="shared" si="17"/>
        <v>20.307939044762577</v>
      </c>
      <c r="AK64" s="5">
        <f t="shared" si="17"/>
        <v>12.66986477293193</v>
      </c>
      <c r="AL64" s="5">
        <f t="shared" si="17"/>
        <v>12.357907336229943</v>
      </c>
      <c r="AM64" s="5">
        <f t="shared" si="17"/>
        <v>12.707086896366633</v>
      </c>
      <c r="AN64" s="5">
        <f t="shared" si="16"/>
        <v>4.595749081644243</v>
      </c>
      <c r="AO64" s="5">
        <f t="shared" si="14"/>
        <v>14.342842845106077</v>
      </c>
      <c r="AP64" s="5">
        <f t="shared" si="14"/>
        <v>13.700581896399171</v>
      </c>
      <c r="AQ64" s="5">
        <f t="shared" si="14"/>
        <v>13.740493854175639</v>
      </c>
      <c r="AR64" s="5">
        <f t="shared" si="14"/>
        <v>13.69645458036382</v>
      </c>
      <c r="AS64" s="5">
        <f t="shared" si="14"/>
        <v>3.3615633658317847</v>
      </c>
      <c r="AV64" s="2">
        <f t="shared" si="1"/>
        <v>90.937728952057014</v>
      </c>
      <c r="AW64" s="2">
        <f t="shared" si="2"/>
        <v>93.171250862621903</v>
      </c>
      <c r="AX64" s="2">
        <f t="shared" si="3"/>
        <v>94.182580107855017</v>
      </c>
      <c r="AY64" s="2">
        <f t="shared" si="4"/>
        <v>93.90968633954347</v>
      </c>
      <c r="AZ64" s="2">
        <f t="shared" si="5"/>
        <v>92.758009491618722</v>
      </c>
      <c r="BA64" s="2">
        <f t="shared" si="6"/>
        <v>93.748717392403634</v>
      </c>
      <c r="BB64" s="2">
        <f t="shared" si="7"/>
        <v>95.643083713573191</v>
      </c>
      <c r="BC64" s="2">
        <f t="shared" si="8"/>
        <v>95.661420370309401</v>
      </c>
      <c r="BD64" s="2">
        <f t="shared" si="9"/>
        <v>92.941809537901989</v>
      </c>
      <c r="BE64" s="2">
        <f t="shared" si="10"/>
        <v>88.835695698490966</v>
      </c>
      <c r="BF64" s="2">
        <f t="shared" si="11"/>
        <v>82.053629547920295</v>
      </c>
      <c r="BG64" s="2">
        <f t="shared" si="12"/>
        <v>72.366046472529348</v>
      </c>
      <c r="BH64" s="2">
        <f t="shared" si="13"/>
        <v>62.422584573220256</v>
      </c>
      <c r="BK64" s="2" t="str">
        <f>IF(OR($B64&lt;C$229, AND($B64&gt;C$230, $B64&lt;C$231)), C64, "")</f>
        <v/>
      </c>
      <c r="BL64" s="2" t="str">
        <f>IF(OR($B64&lt;D$229, AND($B64&gt;D$230, $B64&lt;D$231)), D64, "")</f>
        <v/>
      </c>
      <c r="BM64" s="2" t="str">
        <f>IF(OR($B64&lt;E$229, AND($B64&gt;E$230, $B64&lt;E$231)), E64, "")</f>
        <v/>
      </c>
      <c r="BN64" s="2" t="str">
        <f>IF(OR($B64&lt;F$229, AND($B64&gt;F$230, $B64&lt;F$231)), F64, "")</f>
        <v/>
      </c>
      <c r="BO64" s="2" t="str">
        <f>IF(OR($B64&lt;G$229, AND($B64&gt;G$230, $B64&lt;G$231)), G64, "")</f>
        <v/>
      </c>
      <c r="BP64" s="2" t="str">
        <f>IF(OR($B64&lt;H$229, AND($B64&gt;H$230, $B64&lt;H$231)), H64, "")</f>
        <v/>
      </c>
      <c r="BQ64" s="2" t="str">
        <f>IF(OR($B64&lt;I$229, AND($B64&gt;I$230, $B64&lt;I$231)), I64, "")</f>
        <v/>
      </c>
      <c r="BR64" s="2" t="str">
        <f>IF(OR($B64&lt;J$229, AND($B64&gt;J$230, $B64&lt;J$231)), J64, "")</f>
        <v/>
      </c>
      <c r="BS64" s="2" t="str">
        <f>IF(OR($B64&lt;K$229, AND($B64&gt;K$230, $B64&lt;K$231)), K64, "")</f>
        <v/>
      </c>
      <c r="BT64" s="2" t="str">
        <f>IF(OR($B64&lt;L$229, AND($B64&gt;L$230, $B64&lt;L$231)), L64, "")</f>
        <v/>
      </c>
      <c r="BU64" s="2" t="str">
        <f>IF(OR($B64&lt;M$229, AND($B64&gt;M$230, $B64&lt;M$231)), M64, "")</f>
        <v/>
      </c>
      <c r="BV64" s="2" t="str">
        <f>IF(OR($B64&lt;N$229, AND($B64&gt;N$230, $B64&lt;N$231)), N64, "")</f>
        <v/>
      </c>
      <c r="BW64" s="2" t="str">
        <f>IF(OR($B64&lt;O$229, AND($B64&gt;O$230, $B64&lt;O$231)), O64, "")</f>
        <v/>
      </c>
      <c r="BZ64" s="2" t="str">
        <f>IF(OR(AND($B64&gt;C$230, $B64&lt;C$231), $B64&gt;C$232), C64, "")</f>
        <v/>
      </c>
      <c r="CA64" s="2" t="str">
        <f>IF(OR(AND($B64&gt;D$230, $B64&lt;D$231), $B64&gt;D$232), D64, "")</f>
        <v/>
      </c>
      <c r="CB64" s="2" t="str">
        <f>IF(OR(AND($B64&gt;E$230, $B64&lt;E$231), $B64&gt;E$232), E64, "")</f>
        <v/>
      </c>
      <c r="CC64" s="2" t="str">
        <f>IF(OR(AND($B64&gt;F$230, $B64&lt;F$231), $B64&gt;F$232), F64, "")</f>
        <v/>
      </c>
      <c r="CD64" s="2" t="str">
        <f>IF(OR(AND($B64&gt;G$230, $B64&lt;G$231), $B64&gt;G$232), G64, "")</f>
        <v/>
      </c>
      <c r="CE64" s="2" t="str">
        <f>IF(OR(AND($B64&gt;H$230, $B64&lt;H$231), $B64&gt;H$232), H64, "")</f>
        <v/>
      </c>
      <c r="CF64" s="2" t="str">
        <f>IF(OR(AND($B64&gt;I$230, $B64&lt;I$231), $B64&gt;I$232), I64, "")</f>
        <v/>
      </c>
      <c r="CG64" s="2" t="str">
        <f>IF(OR(AND($B64&gt;J$230, $B64&lt;J$231), $B64&gt;J$232), J64, "")</f>
        <v/>
      </c>
      <c r="CH64" s="2" t="str">
        <f>IF(OR(AND($B64&gt;K$230, $B64&lt;K$231), $B64&gt;K$232), K64, "")</f>
        <v/>
      </c>
      <c r="CI64" s="2" t="str">
        <f>IF(OR(AND($B64&gt;L$230, $B64&lt;L$231), $B64&gt;L$232), L64, "")</f>
        <v/>
      </c>
      <c r="CJ64" s="2" t="str">
        <f>IF(OR(AND($B64&gt;M$230, $B64&lt;M$231), $B64&gt;M$232), M64, "")</f>
        <v/>
      </c>
      <c r="CK64" s="2" t="str">
        <f>IF(OR(AND($B64&gt;N$230, $B64&lt;N$231), $B64&gt;N$232), N64, "")</f>
        <v/>
      </c>
      <c r="CL64" s="2" t="str">
        <f>IF(OR(AND($B64&gt;O$230, $B64&lt;O$231), $B64&gt;O$232), O64, "")</f>
        <v/>
      </c>
      <c r="CO64" s="2">
        <f>BK$207*$B64+BK$209</f>
        <v>90.878317308152646</v>
      </c>
      <c r="CP64" s="2">
        <f>BL$207*$B64+BL$209</f>
        <v>93.135782638927026</v>
      </c>
      <c r="CQ64" s="2">
        <f>BM$207*$B64+BM$209</f>
        <v>94.156741852873694</v>
      </c>
      <c r="CR64" s="2">
        <f>BN$207*$B64+BN$209</f>
        <v>93.873064464914222</v>
      </c>
      <c r="CS64" s="2">
        <f>BO$207*$B64+BO$209</f>
        <v>92.735622653272159</v>
      </c>
      <c r="CT64" s="2">
        <f>BP$207*$B64+BP$209</f>
        <v>93.723757337251229</v>
      </c>
      <c r="CU64" s="2">
        <f>BQ$207*$B64+BQ$209</f>
        <v>95.585187529383887</v>
      </c>
      <c r="CV64" s="2">
        <f>BR$207*$B64+BR$209</f>
        <v>95.598395076511096</v>
      </c>
      <c r="CW64" s="2">
        <f>BS$207*$B64+BS$209</f>
        <v>92.869096130011144</v>
      </c>
      <c r="CX64" s="2">
        <f>BT$207*$B64+BT$209</f>
        <v>88.785844428358857</v>
      </c>
      <c r="CY64" s="2">
        <f>BU$207*$B64+BU$209</f>
        <v>81.992647568380733</v>
      </c>
      <c r="CZ64" s="2">
        <f>BV$207*$B64+BV$209</f>
        <v>72.314061012850914</v>
      </c>
      <c r="DA64" s="2">
        <f>BW$207*$B64+BW$209</f>
        <v>62.389243237881367</v>
      </c>
      <c r="DD64" s="2">
        <f>BZ$207*$B64+BZ$209</f>
        <v>93.781336309231108</v>
      </c>
      <c r="DE64" s="2">
        <f>CA$207*$B64+CA$209</f>
        <v>95.15464959130172</v>
      </c>
      <c r="DF64" s="2">
        <f>CB$207*$B64+CB$209</f>
        <v>95.513909502939896</v>
      </c>
      <c r="DG64" s="2">
        <f>CC$207*$B64+CC$209</f>
        <v>95.536682049304261</v>
      </c>
      <c r="DH64" s="2">
        <f>CD$207*$B64+CD$209</f>
        <v>93.853105884372866</v>
      </c>
      <c r="DI64" s="2">
        <f>CE$207*$B64+CE$209</f>
        <v>94.933483813035394</v>
      </c>
      <c r="DJ64" s="2">
        <f>CF$207*$B64+CF$209</f>
        <v>98.462007711941112</v>
      </c>
      <c r="DK64" s="2">
        <f>CG$207*$B64+CG$209</f>
        <v>99.009628055177586</v>
      </c>
      <c r="DL64" s="2">
        <f>CH$207*$B64+CH$209</f>
        <v>96.580311809781989</v>
      </c>
      <c r="DM64" s="2">
        <f>CI$207*$B64+CI$209</f>
        <v>91.415138463355902</v>
      </c>
      <c r="DN64" s="2">
        <f>CJ$207*$B64+CJ$209</f>
        <v>85.294794833344938</v>
      </c>
      <c r="DO64" s="2">
        <f>CK$207*$B64+CK$209</f>
        <v>75.405687266118548</v>
      </c>
      <c r="DP64" s="2">
        <f>CL$207*$B64+CL$209</f>
        <v>64.816661157747433</v>
      </c>
      <c r="DS64" s="2">
        <f>POWER(10,($B64-C$227)/C$228)/(1+POWER(10,($B64-C$227)/C$228))</f>
        <v>2.0465468494105056E-2</v>
      </c>
      <c r="DT64" s="2">
        <f>POWER(10,($B64-D$227)/D$228)/(1+POWER(10,($B64-D$227)/D$228))</f>
        <v>1.7568380944148105E-2</v>
      </c>
      <c r="DU64" s="2">
        <f>POWER(10,($B64-E$227)/E$228)/(1+POWER(10,($B64-E$227)/E$228))</f>
        <v>1.9038366394949376E-2</v>
      </c>
      <c r="DV64" s="2">
        <f>POWER(10,($B64-F$227)/F$228)/(1+POWER(10,($B64-F$227)/F$228))</f>
        <v>2.2013397173046869E-2</v>
      </c>
      <c r="DW64" s="2">
        <f>POWER(10,($B64-G$227)/G$228)/(1+POWER(10,($B64-G$227)/G$228))</f>
        <v>2.003326557707991E-2</v>
      </c>
      <c r="DX64" s="2">
        <f>POWER(10,($B64-H$227)/H$228)/(1+POWER(10,($B64-H$227)/H$228))</f>
        <v>2.0632808863860042E-2</v>
      </c>
      <c r="DY64" s="2">
        <f>POWER(10,($B64-I$227)/I$228)/(1+POWER(10,($B64-I$227)/I$228))</f>
        <v>2.0125061879203664E-2</v>
      </c>
      <c r="DZ64" s="2">
        <f>POWER(10,($B64-J$227)/J$228)/(1+POWER(10,($B64-J$227)/J$228))</f>
        <v>1.8475810415895411E-2</v>
      </c>
      <c r="EA64" s="2">
        <f>POWER(10,($B64-K$227)/K$228)/(1+POWER(10,($B64-K$227)/K$228))</f>
        <v>1.9592881191789323E-2</v>
      </c>
      <c r="EB64" s="2">
        <f>POWER(10,($B64-L$227)/L$228)/(1+POWER(10,($B64-L$227)/L$228))</f>
        <v>1.8959944939046073E-2</v>
      </c>
      <c r="EC64" s="2">
        <f>POWER(10,($B64-M$227)/M$228)/(1+POWER(10,($B64-M$227)/M$228))</f>
        <v>1.84673712728026E-2</v>
      </c>
      <c r="ED64" s="2">
        <f>POWER(10,($B64-N$227)/N$228)/(1+POWER(10,($B64-N$227)/N$228))</f>
        <v>1.6814923739077132E-2</v>
      </c>
      <c r="EE64" s="2">
        <f>POWER(10,($B64-O$227)/O$228)/(1+POWER(10,($B64-O$227)/O$228))</f>
        <v>1.3735309056597294E-2</v>
      </c>
    </row>
    <row r="65" spans="2:135" x14ac:dyDescent="0.25">
      <c r="B65" s="2">
        <v>59</v>
      </c>
      <c r="C65">
        <v>164.98500000000001</v>
      </c>
      <c r="D65">
        <v>222.453</v>
      </c>
      <c r="E65">
        <v>227.31200000000001</v>
      </c>
      <c r="F65">
        <v>207.18799999999999</v>
      </c>
      <c r="G65">
        <v>211.81200000000001</v>
      </c>
      <c r="H65">
        <v>213.578</v>
      </c>
      <c r="I65">
        <v>221</v>
      </c>
      <c r="J65">
        <v>226.078</v>
      </c>
      <c r="K65">
        <v>214.31200000000001</v>
      </c>
      <c r="L65">
        <v>201.35900000000001</v>
      </c>
      <c r="M65">
        <v>179.65600000000001</v>
      </c>
      <c r="N65">
        <v>156.48400000000001</v>
      </c>
      <c r="O65">
        <v>148.76560000000001</v>
      </c>
      <c r="R65" s="5">
        <f>AV65+(C$209*_xlfn.NORM.DIST($B65,C$214*C$215+C$213,C$219*C$214,FALSE))+(C$211*_xlfn.NORM.DIST($B65,C$214*C$216+C$213,C$220*C$214,FALSE))+(C$210*_xlfn.NORM.DIST($B65,C$214*C$217+C$213,C$221*C$214,FALSE))+(C$212*_xlfn.NORM.DIST($B65,C$214*C$218+C$213,C$222*C$214,FALSE))</f>
        <v>149.2163187363623</v>
      </c>
      <c r="S65" s="5">
        <f>AW65+(D$209*_xlfn.NORM.DIST($B65,D$214*D$215+D$213,D$219*D$214,FALSE))+(D$211*_xlfn.NORM.DIST($B65,D$214*D$216+D$213,D$220*D$214,FALSE))+(D$210*_xlfn.NORM.DIST($B65,D$214*D$217+D$213,D$221*D$214,FALSE))+(D$212*_xlfn.NORM.DIST($B65,D$214*D$218+D$213,D$222*D$214,FALSE))</f>
        <v>215.14562065884729</v>
      </c>
      <c r="T65" s="5">
        <f>AX65+(E$209*_xlfn.NORM.DIST($B65,E$214*E$215+E$213,E$219*E$214,FALSE))+(E$211*_xlfn.NORM.DIST($B65,E$214*E$216+E$213,E$220*E$214,FALSE))+(E$210*_xlfn.NORM.DIST($B65,E$214*E$217+E$213,E$221*E$214,FALSE))+(E$212*_xlfn.NORM.DIST($B65,E$214*E$218+E$213,E$222*E$214,FALSE))</f>
        <v>217.49211952858406</v>
      </c>
      <c r="U65" s="5">
        <f>AY65+(F$209*_xlfn.NORM.DIST($B65,F$214*F$215+F$213,F$219*F$214,FALSE))+(F$211*_xlfn.NORM.DIST($B65,F$214*F$216+F$213,F$220*F$214,FALSE))+(F$210*_xlfn.NORM.DIST($B65,F$214*F$217+F$213,F$221*F$214,FALSE))+(F$212*_xlfn.NORM.DIST($B65,F$214*F$218+F$213,F$222*F$214,FALSE))</f>
        <v>183.40125520824873</v>
      </c>
      <c r="V65" s="5">
        <f>AZ65+(G$209*_xlfn.NORM.DIST($B65,G$214*G$215+G$213,G$219*G$214,FALSE))+(G$211*_xlfn.NORM.DIST($B65,G$214*G$216+G$213,G$220*G$214,FALSE))+(G$210*_xlfn.NORM.DIST($B65,G$214*G$217+G$213,G$221*G$214,FALSE))+(G$212*_xlfn.NORM.DIST($B65,G$214*G$218+G$213,G$222*G$214,FALSE))</f>
        <v>191.89485310845575</v>
      </c>
      <c r="W65" s="5">
        <f>BA65+(H$209*_xlfn.NORM.DIST($B65,H$214*H$215+H$213,H$219*H$214,FALSE))+(H$211*_xlfn.NORM.DIST($B65,H$214*H$216+H$213,H$220*H$214,FALSE))+(H$210*_xlfn.NORM.DIST($B65,H$214*H$217+H$213,H$221*H$214,FALSE))+(H$212*_xlfn.NORM.DIST($B65,H$214*H$218+H$213,H$222*H$214,FALSE))</f>
        <v>194.24914076829228</v>
      </c>
      <c r="X65" s="5">
        <f>BB65+(I$209*_xlfn.NORM.DIST($B65,I$214*I$215+I$213,I$219*I$214,FALSE))+(I$211*_xlfn.NORM.DIST($B65,I$214*I$216+I$213,I$220*I$214,FALSE))+(I$210*_xlfn.NORM.DIST($B65,I$214*I$217+I$213,I$221*I$214,FALSE))+(I$212*_xlfn.NORM.DIST($B65,I$214*I$218+I$213,I$222*I$214,FALSE))</f>
        <v>200.45548933248128</v>
      </c>
      <c r="Y65" s="5">
        <f>BC65+(J$209*_xlfn.NORM.DIST($B65,J$214*J$215+J$213,J$219*J$214,FALSE))+(J$211*_xlfn.NORM.DIST($B65,J$214*J$216+J$213,J$220*J$214,FALSE))+(J$210*_xlfn.NORM.DIST($B65,J$214*J$217+J$213,J$221*J$214,FALSE))+(J$212*_xlfn.NORM.DIST($B65,J$214*J$218+J$213,J$222*J$214,FALSE))</f>
        <v>212.42739952288781</v>
      </c>
      <c r="Z65" s="5">
        <f>BD65+(K$209*_xlfn.NORM.DIST($B65,K$214*K$215+K$213,K$219*K$214,FALSE))+(K$211*_xlfn.NORM.DIST($B65,K$214*K$216+K$213,K$220*K$214,FALSE))+(K$210*_xlfn.NORM.DIST($B65,K$214*K$217+K$213,K$221*K$214,FALSE))+(K$212*_xlfn.NORM.DIST($B65,K$214*K$218+K$213,K$222*K$214,FALSE))</f>
        <v>194.03958207506136</v>
      </c>
      <c r="AA65" s="5">
        <f>BE65+(L$209*_xlfn.NORM.DIST($B65,L$214*L$215+L$213,L$219*L$214,FALSE))+(L$211*_xlfn.NORM.DIST($B65,L$214*L$216+L$213,L$220*L$214,FALSE))+(L$210*_xlfn.NORM.DIST($B65,L$214*L$217+L$213,L$221*L$214,FALSE))+(L$212*_xlfn.NORM.DIST($B65,L$214*L$218+L$213,L$222*L$214,FALSE))</f>
        <v>182.63562617256116</v>
      </c>
      <c r="AB65" s="5">
        <f>BF65+(M$209*_xlfn.NORM.DIST($B65,M$214*M$215+M$213,M$219*M$214,FALSE))+(M$211*_xlfn.NORM.DIST($B65,M$214*M$216+M$213,M$220*M$214,FALSE))+(M$210*_xlfn.NORM.DIST($B65,M$214*M$217+M$213,M$221*M$214,FALSE))+(M$212*_xlfn.NORM.DIST($B65,M$214*M$218+M$213,M$222*M$214,FALSE))</f>
        <v>162.5608996236852</v>
      </c>
      <c r="AC65" s="5">
        <f>BG65+(N$209*_xlfn.NORM.DIST($B65,N$214*N$215+N$213,N$219*N$214,FALSE))+(N$211*_xlfn.NORM.DIST($B65,N$214*N$216+N$213,N$220*N$214,FALSE))+(N$210*_xlfn.NORM.DIST($B65,N$214*N$217+N$213,N$221*N$214,FALSE))+(N$212*_xlfn.NORM.DIST($B65,N$214*N$218+N$213,N$222*N$214,FALSE))</f>
        <v>141.52320815404349</v>
      </c>
      <c r="AD65" s="5">
        <f>BH65+(O$209*_xlfn.NORM.DIST($B65,O$214*O$215+O$213,O$219*O$214,FALSE))+(O$211*_xlfn.NORM.DIST($B65,O$214*O$216+O$213,O$220*O$214,FALSE))+(O$210*_xlfn.NORM.DIST($B65,O$214*O$217+O$213,O$221*O$214,FALSE))+(O$212*_xlfn.NORM.DIST($B65,O$214*O$218+O$213,O$222*O$214,FALSE))</f>
        <v>139.60987101568182</v>
      </c>
      <c r="AE65" s="5"/>
      <c r="AG65" s="5">
        <f t="shared" si="17"/>
        <v>15.768681263637717</v>
      </c>
      <c r="AH65" s="5">
        <f t="shared" si="17"/>
        <v>7.3073793411527106</v>
      </c>
      <c r="AI65" s="5">
        <f t="shared" si="17"/>
        <v>9.8198804714159564</v>
      </c>
      <c r="AJ65" s="5">
        <f t="shared" si="17"/>
        <v>23.786744791751261</v>
      </c>
      <c r="AK65" s="5">
        <f t="shared" si="17"/>
        <v>19.917146891544263</v>
      </c>
      <c r="AL65" s="5">
        <f t="shared" si="17"/>
        <v>19.328859231707725</v>
      </c>
      <c r="AM65" s="5">
        <f t="shared" si="17"/>
        <v>20.544510667518722</v>
      </c>
      <c r="AN65" s="5">
        <f t="shared" si="16"/>
        <v>13.650600477112192</v>
      </c>
      <c r="AO65" s="5">
        <f t="shared" si="14"/>
        <v>20.272417924938651</v>
      </c>
      <c r="AP65" s="5">
        <f t="shared" si="14"/>
        <v>18.723373827438849</v>
      </c>
      <c r="AQ65" s="5">
        <f t="shared" si="14"/>
        <v>17.095100376314804</v>
      </c>
      <c r="AR65" s="5">
        <f t="shared" si="14"/>
        <v>14.960791845956521</v>
      </c>
      <c r="AS65" s="5">
        <f t="shared" si="14"/>
        <v>9.1557289843181877</v>
      </c>
      <c r="AV65" s="2">
        <f t="shared" si="1"/>
        <v>90.955202156354531</v>
      </c>
      <c r="AW65" s="2">
        <f t="shared" si="2"/>
        <v>93.180090691496559</v>
      </c>
      <c r="AX65" s="2">
        <f t="shared" si="3"/>
        <v>94.180082591705585</v>
      </c>
      <c r="AY65" s="2">
        <f t="shared" si="4"/>
        <v>93.917500676900929</v>
      </c>
      <c r="AZ65" s="2">
        <f t="shared" si="5"/>
        <v>92.772864247101325</v>
      </c>
      <c r="BA65" s="2">
        <f t="shared" si="6"/>
        <v>93.782767172306279</v>
      </c>
      <c r="BB65" s="2">
        <f t="shared" si="7"/>
        <v>95.695263907241952</v>
      </c>
      <c r="BC65" s="2">
        <f t="shared" si="8"/>
        <v>95.71681582554622</v>
      </c>
      <c r="BD65" s="2">
        <f t="shared" si="9"/>
        <v>92.997084655059624</v>
      </c>
      <c r="BE65" s="2">
        <f t="shared" si="10"/>
        <v>88.870438964310338</v>
      </c>
      <c r="BF65" s="2">
        <f t="shared" si="11"/>
        <v>82.100828415446429</v>
      </c>
      <c r="BG65" s="2">
        <f t="shared" si="12"/>
        <v>72.414551677288017</v>
      </c>
      <c r="BH65" s="2">
        <f t="shared" si="13"/>
        <v>62.458246763624786</v>
      </c>
      <c r="BK65" s="2" t="str">
        <f>IF(OR($B65&lt;C$229, AND($B65&gt;C$230, $B65&lt;C$231)), C65, "")</f>
        <v/>
      </c>
      <c r="BL65" s="2" t="str">
        <f>IF(OR($B65&lt;D$229, AND($B65&gt;D$230, $B65&lt;D$231)), D65, "")</f>
        <v/>
      </c>
      <c r="BM65" s="2" t="str">
        <f>IF(OR($B65&lt;E$229, AND($B65&gt;E$230, $B65&lt;E$231)), E65, "")</f>
        <v/>
      </c>
      <c r="BN65" s="2" t="str">
        <f>IF(OR($B65&lt;F$229, AND($B65&gt;F$230, $B65&lt;F$231)), F65, "")</f>
        <v/>
      </c>
      <c r="BO65" s="2" t="str">
        <f>IF(OR($B65&lt;G$229, AND($B65&gt;G$230, $B65&lt;G$231)), G65, "")</f>
        <v/>
      </c>
      <c r="BP65" s="2" t="str">
        <f>IF(OR($B65&lt;H$229, AND($B65&gt;H$230, $B65&lt;H$231)), H65, "")</f>
        <v/>
      </c>
      <c r="BQ65" s="2" t="str">
        <f>IF(OR($B65&lt;I$229, AND($B65&gt;I$230, $B65&lt;I$231)), I65, "")</f>
        <v/>
      </c>
      <c r="BR65" s="2" t="str">
        <f>IF(OR($B65&lt;J$229, AND($B65&gt;J$230, $B65&lt;J$231)), J65, "")</f>
        <v/>
      </c>
      <c r="BS65" s="2" t="str">
        <f>IF(OR($B65&lt;K$229, AND($B65&gt;K$230, $B65&lt;K$231)), K65, "")</f>
        <v/>
      </c>
      <c r="BT65" s="2" t="str">
        <f>IF(OR($B65&lt;L$229, AND($B65&gt;L$230, $B65&lt;L$231)), L65, "")</f>
        <v/>
      </c>
      <c r="BU65" s="2" t="str">
        <f>IF(OR($B65&lt;M$229, AND($B65&gt;M$230, $B65&lt;M$231)), M65, "")</f>
        <v/>
      </c>
      <c r="BV65" s="2" t="str">
        <f>IF(OR($B65&lt;N$229, AND($B65&gt;N$230, $B65&lt;N$231)), N65, "")</f>
        <v/>
      </c>
      <c r="BW65" s="2" t="str">
        <f>IF(OR($B65&lt;O$229, AND($B65&gt;O$230, $B65&lt;O$231)), O65, "")</f>
        <v/>
      </c>
      <c r="BZ65" s="2" t="str">
        <f>IF(OR(AND($B65&gt;C$230, $B65&lt;C$231), $B65&gt;C$232), C65, "")</f>
        <v/>
      </c>
      <c r="CA65" s="2" t="str">
        <f>IF(OR(AND($B65&gt;D$230, $B65&lt;D$231), $B65&gt;D$232), D65, "")</f>
        <v/>
      </c>
      <c r="CB65" s="2" t="str">
        <f>IF(OR(AND($B65&gt;E$230, $B65&lt;E$231), $B65&gt;E$232), E65, "")</f>
        <v/>
      </c>
      <c r="CC65" s="2" t="str">
        <f>IF(OR(AND($B65&gt;F$230, $B65&lt;F$231), $B65&gt;F$232), F65, "")</f>
        <v/>
      </c>
      <c r="CD65" s="2" t="str">
        <f>IF(OR(AND($B65&gt;G$230, $B65&lt;G$231), $B65&gt;G$232), G65, "")</f>
        <v/>
      </c>
      <c r="CE65" s="2" t="str">
        <f>IF(OR(AND($B65&gt;H$230, $B65&lt;H$231), $B65&gt;H$232), H65, "")</f>
        <v/>
      </c>
      <c r="CF65" s="2" t="str">
        <f>IF(OR(AND($B65&gt;I$230, $B65&lt;I$231), $B65&gt;I$232), I65, "")</f>
        <v/>
      </c>
      <c r="CG65" s="2" t="str">
        <f>IF(OR(AND($B65&gt;J$230, $B65&lt;J$231), $B65&gt;J$232), J65, "")</f>
        <v/>
      </c>
      <c r="CH65" s="2" t="str">
        <f>IF(OR(AND($B65&gt;K$230, $B65&lt;K$231), $B65&gt;K$232), K65, "")</f>
        <v/>
      </c>
      <c r="CI65" s="2" t="str">
        <f>IF(OR(AND($B65&gt;L$230, $B65&lt;L$231), $B65&gt;L$232), L65, "")</f>
        <v/>
      </c>
      <c r="CJ65" s="2" t="str">
        <f>IF(OR(AND($B65&gt;M$230, $B65&lt;M$231), $B65&gt;M$232), M65, "")</f>
        <v/>
      </c>
      <c r="CK65" s="2" t="str">
        <f>IF(OR(AND($B65&gt;N$230, $B65&lt;N$231), $B65&gt;N$232), N65, "")</f>
        <v/>
      </c>
      <c r="CL65" s="2" t="str">
        <f>IF(OR(AND($B65&gt;O$230, $B65&lt;O$231), $B65&gt;O$232), O65, "")</f>
        <v/>
      </c>
      <c r="CO65" s="2">
        <f>BK$207*$B65+BK$209</f>
        <v>90.892252987684003</v>
      </c>
      <c r="CP65" s="2">
        <f>BL$207*$B65+BL$209</f>
        <v>93.142604307147991</v>
      </c>
      <c r="CQ65" s="2">
        <f>BM$207*$B65+BM$209</f>
        <v>94.152792630709143</v>
      </c>
      <c r="CR65" s="2">
        <f>BN$207*$B65+BN$209</f>
        <v>93.878865045308146</v>
      </c>
      <c r="CS65" s="2">
        <f>BO$207*$B65+BO$209</f>
        <v>92.749333012321202</v>
      </c>
      <c r="CT65" s="2">
        <f>BP$207*$B65+BP$209</f>
        <v>93.756595534575965</v>
      </c>
      <c r="CU65" s="2">
        <f>BQ$207*$B65+BQ$209</f>
        <v>95.633854021054617</v>
      </c>
      <c r="CV65" s="2">
        <f>BR$207*$B65+BR$209</f>
        <v>95.649995626099596</v>
      </c>
      <c r="CW65" s="2">
        <f>BS$207*$B65+BS$209</f>
        <v>92.919962920340552</v>
      </c>
      <c r="CX65" s="2">
        <f>BT$207*$B65+BT$209</f>
        <v>88.817703636878392</v>
      </c>
      <c r="CY65" s="2">
        <f>BU$207*$B65+BU$209</f>
        <v>82.036090791930192</v>
      </c>
      <c r="CZ65" s="2">
        <f>BV$207*$B65+BV$209</f>
        <v>72.359201744963642</v>
      </c>
      <c r="DA65" s="2">
        <f>BW$207*$B65+BW$209</f>
        <v>62.422706115935</v>
      </c>
      <c r="DD65" s="2">
        <f>BZ$207*$B65+BZ$209</f>
        <v>93.703020755860976</v>
      </c>
      <c r="DE65" s="2">
        <f>CA$207*$B65+CA$209</f>
        <v>95.091898122644324</v>
      </c>
      <c r="DF65" s="2">
        <f>CB$207*$B65+CB$209</f>
        <v>95.462487750435542</v>
      </c>
      <c r="DG65" s="2">
        <f>CC$207*$B65+CC$209</f>
        <v>95.482931397893552</v>
      </c>
      <c r="DH65" s="2">
        <f>CD$207*$B65+CD$209</f>
        <v>93.822658768837584</v>
      </c>
      <c r="DI65" s="2">
        <f>CE$207*$B65+CE$209</f>
        <v>94.915736352748738</v>
      </c>
      <c r="DJ65" s="2">
        <f>CF$207*$B65+CF$209</f>
        <v>98.422179643603968</v>
      </c>
      <c r="DK65" s="2">
        <f>CG$207*$B65+CG$209</f>
        <v>98.954282283780969</v>
      </c>
      <c r="DL65" s="2">
        <f>CH$207*$B65+CH$209</f>
        <v>96.516616837648229</v>
      </c>
      <c r="DM65" s="2">
        <f>CI$207*$B65+CI$209</f>
        <v>91.359017292354451</v>
      </c>
      <c r="DN65" s="2">
        <f>CJ$207*$B65+CJ$209</f>
        <v>85.238853518501131</v>
      </c>
      <c r="DO65" s="2">
        <f>CK$207*$B65+CK$209</f>
        <v>75.366151462024604</v>
      </c>
      <c r="DP65" s="2">
        <f>CL$207*$B65+CL$209</f>
        <v>64.785696911581908</v>
      </c>
      <c r="DS65" s="2">
        <f>POWER(10,($B65-C$227)/C$228)/(1+POWER(10,($B65-C$227)/C$228))</f>
        <v>2.2395720266621792E-2</v>
      </c>
      <c r="DT65" s="2">
        <f>POWER(10,($B65-D$227)/D$228)/(1+POWER(10,($B65-D$227)/D$228))</f>
        <v>1.9230751183104307E-2</v>
      </c>
      <c r="DU65" s="2">
        <f>POWER(10,($B65-E$227)/E$228)/(1+POWER(10,($B65-E$227)/E$228))</f>
        <v>2.0836880725457144E-2</v>
      </c>
      <c r="DV65" s="2">
        <f>POWER(10,($B65-F$227)/F$228)/(1+POWER(10,($B65-F$227)/F$228))</f>
        <v>2.4086055748575523E-2</v>
      </c>
      <c r="DW65" s="2">
        <f>POWER(10,($B65-G$227)/G$228)/(1+POWER(10,($B65-G$227)/G$228))</f>
        <v>2.192366542707418E-2</v>
      </c>
      <c r="DX65" s="2">
        <f>POWER(10,($B65-H$227)/H$228)/(1+POWER(10,($B65-H$227)/H$228))</f>
        <v>2.2578479956877933E-2</v>
      </c>
      <c r="DY65" s="2">
        <f>POWER(10,($B65-I$227)/I$228)/(1+POWER(10,($B65-I$227)/I$228))</f>
        <v>2.2023929232189821E-2</v>
      </c>
      <c r="DZ65" s="2">
        <f>POWER(10,($B65-J$227)/J$228)/(1+POWER(10,($B65-J$227)/J$228))</f>
        <v>2.0222276808610194E-2</v>
      </c>
      <c r="EA65" s="2">
        <f>POWER(10,($B65-K$227)/K$228)/(1+POWER(10,($B65-K$227)/K$228))</f>
        <v>2.1442634318511435E-2</v>
      </c>
      <c r="EB65" s="2">
        <f>POWER(10,($B65-L$227)/L$228)/(1+POWER(10,($B65-L$227)/L$228))</f>
        <v>2.0751207674935768E-2</v>
      </c>
      <c r="EC65" s="2">
        <f>POWER(10,($B65-M$227)/M$228)/(1+POWER(10,($B65-M$227)/M$228))</f>
        <v>2.0213056365109037E-2</v>
      </c>
      <c r="ED65" s="2">
        <f>POWER(10,($B65-N$227)/N$228)/(1+POWER(10,($B65-N$227)/N$228))</f>
        <v>1.8407335516898136E-2</v>
      </c>
      <c r="EE65" s="2">
        <f>POWER(10,($B65-O$227)/O$228)/(1+POWER(10,($B65-O$227)/O$228))</f>
        <v>1.5040535813876607E-2</v>
      </c>
    </row>
    <row r="66" spans="2:135" x14ac:dyDescent="0.25">
      <c r="B66" s="2">
        <v>60</v>
      </c>
      <c r="C66">
        <v>140.98500000000001</v>
      </c>
      <c r="D66">
        <v>214.06200000000001</v>
      </c>
      <c r="E66">
        <v>222.422</v>
      </c>
      <c r="F66">
        <v>179.23400000000001</v>
      </c>
      <c r="G66">
        <v>198.28100000000001</v>
      </c>
      <c r="H66">
        <v>200.09399999999999</v>
      </c>
      <c r="I66">
        <v>206.35900000000001</v>
      </c>
      <c r="J66">
        <v>220</v>
      </c>
      <c r="K66">
        <v>198.125</v>
      </c>
      <c r="L66">
        <v>185.10900000000001</v>
      </c>
      <c r="M66">
        <v>162.81200000000001</v>
      </c>
      <c r="N66">
        <v>140.09399999999999</v>
      </c>
      <c r="O66">
        <v>144.60939999999999</v>
      </c>
      <c r="R66" s="5">
        <f>AV66+(C$209*_xlfn.NORM.DIST($B66,C$214*C$215+C$213,C$219*C$214,FALSE))+(C$211*_xlfn.NORM.DIST($B66,C$214*C$216+C$213,C$220*C$214,FALSE))+(C$210*_xlfn.NORM.DIST($B66,C$214*C$217+C$213,C$221*C$214,FALSE))+(C$212*_xlfn.NORM.DIST($B66,C$214*C$218+C$213,C$222*C$214,FALSE))</f>
        <v>135.49155449237537</v>
      </c>
      <c r="S66" s="5">
        <f>AW66+(D$209*_xlfn.NORM.DIST($B66,D$214*D$215+D$213,D$219*D$214,FALSE))+(D$211*_xlfn.NORM.DIST($B66,D$214*D$216+D$213,D$220*D$214,FALSE))+(D$210*_xlfn.NORM.DIST($B66,D$214*D$217+D$213,D$221*D$214,FALSE))+(D$212*_xlfn.NORM.DIST($B66,D$214*D$218+D$213,D$222*D$214,FALSE))</f>
        <v>200.85151866249649</v>
      </c>
      <c r="T66" s="5">
        <f>AX66+(E$209*_xlfn.NORM.DIST($B66,E$214*E$215+E$213,E$219*E$214,FALSE))+(E$211*_xlfn.NORM.DIST($B66,E$214*E$216+E$213,E$220*E$214,FALSE))+(E$210*_xlfn.NORM.DIST($B66,E$214*E$217+E$213,E$221*E$214,FALSE))+(E$212*_xlfn.NORM.DIST($B66,E$214*E$218+E$213,E$222*E$214,FALSE))</f>
        <v>204.2763222133789</v>
      </c>
      <c r="U66" s="5">
        <f>AY66+(F$209*_xlfn.NORM.DIST($B66,F$214*F$215+F$213,F$219*F$214,FALSE))+(F$211*_xlfn.NORM.DIST($B66,F$214*F$216+F$213,F$220*F$214,FALSE))+(F$210*_xlfn.NORM.DIST($B66,F$214*F$217+F$213,F$221*F$214,FALSE))+(F$212*_xlfn.NORM.DIST($B66,F$214*F$218+F$213,F$222*F$214,FALSE))</f>
        <v>167.03016856507753</v>
      </c>
      <c r="V66" s="5">
        <f>AZ66+(G$209*_xlfn.NORM.DIST($B66,G$214*G$215+G$213,G$219*G$214,FALSE))+(G$211*_xlfn.NORM.DIST($B66,G$214*G$216+G$213,G$220*G$214,FALSE))+(G$210*_xlfn.NORM.DIST($B66,G$214*G$217+G$213,G$221*G$214,FALSE))+(G$212*_xlfn.NORM.DIST($B66,G$214*G$218+G$213,G$222*G$214,FALSE))</f>
        <v>176.61936267962477</v>
      </c>
      <c r="W66" s="5">
        <f>BA66+(H$209*_xlfn.NORM.DIST($B66,H$214*H$215+H$213,H$219*H$214,FALSE))+(H$211*_xlfn.NORM.DIST($B66,H$214*H$216+H$213,H$220*H$214,FALSE))+(H$210*_xlfn.NORM.DIST($B66,H$214*H$217+H$213,H$221*H$214,FALSE))+(H$212*_xlfn.NORM.DIST($B66,H$214*H$218+H$213,H$222*H$214,FALSE))</f>
        <v>178.81628109472629</v>
      </c>
      <c r="X66" s="5">
        <f>BB66+(I$209*_xlfn.NORM.DIST($B66,I$214*I$215+I$213,I$219*I$214,FALSE))+(I$211*_xlfn.NORM.DIST($B66,I$214*I$216+I$213,I$220*I$214,FALSE))+(I$210*_xlfn.NORM.DIST($B66,I$214*I$217+I$213,I$221*I$214,FALSE))+(I$212*_xlfn.NORM.DIST($B66,I$214*I$218+I$213,I$222*I$214,FALSE))</f>
        <v>184.44153315511895</v>
      </c>
      <c r="Y66" s="5">
        <f>BC66+(J$209*_xlfn.NORM.DIST($B66,J$214*J$215+J$213,J$219*J$214,FALSE))+(J$211*_xlfn.NORM.DIST($B66,J$214*J$216+J$213,J$220*J$214,FALSE))+(J$210*_xlfn.NORM.DIST($B66,J$214*J$217+J$213,J$221*J$214,FALSE))+(J$212*_xlfn.NORM.DIST($B66,J$214*J$218+J$213,J$222*J$214,FALSE))</f>
        <v>197.80737766625248</v>
      </c>
      <c r="Z66" s="5">
        <f>BD66+(K$209*_xlfn.NORM.DIST($B66,K$214*K$215+K$213,K$219*K$214,FALSE))+(K$211*_xlfn.NORM.DIST($B66,K$214*K$216+K$213,K$220*K$214,FALSE))+(K$210*_xlfn.NORM.DIST($B66,K$214*K$217+K$213,K$221*K$214,FALSE))+(K$212*_xlfn.NORM.DIST($B66,K$214*K$218+K$213,K$222*K$214,FALSE))</f>
        <v>178.00181413410849</v>
      </c>
      <c r="AA66" s="5">
        <f>BE66+(L$209*_xlfn.NORM.DIST($B66,L$214*L$215+L$213,L$219*L$214,FALSE))+(L$211*_xlfn.NORM.DIST($B66,L$214*L$216+L$213,L$220*L$214,FALSE))+(L$210*_xlfn.NORM.DIST($B66,L$214*L$217+L$213,L$221*L$214,FALSE))+(L$212*_xlfn.NORM.DIST($B66,L$214*L$218+L$213,L$222*L$214,FALSE))</f>
        <v>167.43991512189424</v>
      </c>
      <c r="AB66" s="5">
        <f>BF66+(M$209*_xlfn.NORM.DIST($B66,M$214*M$215+M$213,M$219*M$214,FALSE))+(M$211*_xlfn.NORM.DIST($B66,M$214*M$216+M$213,M$220*M$214,FALSE))+(M$210*_xlfn.NORM.DIST($B66,M$214*M$217+M$213,M$221*M$214,FALSE))+(M$212*_xlfn.NORM.DIST($B66,M$214*M$218+M$213,M$222*M$214,FALSE))</f>
        <v>148.49063068217984</v>
      </c>
      <c r="AC66" s="5">
        <f>BG66+(N$209*_xlfn.NORM.DIST($B66,N$214*N$215+N$213,N$219*N$214,FALSE))+(N$211*_xlfn.NORM.DIST($B66,N$214*N$216+N$213,N$220*N$214,FALSE))+(N$210*_xlfn.NORM.DIST($B66,N$214*N$217+N$213,N$221*N$214,FALSE))+(N$212*_xlfn.NORM.DIST($B66,N$214*N$218+N$213,N$222*N$214,FALSE))</f>
        <v>129.77721859130915</v>
      </c>
      <c r="AD66" s="5">
        <f>BH66+(O$209*_xlfn.NORM.DIST($B66,O$214*O$215+O$213,O$219*O$214,FALSE))+(O$211*_xlfn.NORM.DIST($B66,O$214*O$216+O$213,O$220*O$214,FALSE))+(O$210*_xlfn.NORM.DIST($B66,O$214*O$217+O$213,O$221*O$214,FALSE))+(O$212*_xlfn.NORM.DIST($B66,O$214*O$218+O$213,O$222*O$214,FALSE))</f>
        <v>130.73311026430952</v>
      </c>
      <c r="AE66" s="5"/>
      <c r="AG66" s="5">
        <f t="shared" si="17"/>
        <v>5.4934455076246422</v>
      </c>
      <c r="AH66" s="5">
        <f t="shared" si="17"/>
        <v>13.210481337503523</v>
      </c>
      <c r="AI66" s="5">
        <f t="shared" si="17"/>
        <v>18.145677786621093</v>
      </c>
      <c r="AJ66" s="5">
        <f t="shared" si="17"/>
        <v>12.203831434922478</v>
      </c>
      <c r="AK66" s="5">
        <f t="shared" si="17"/>
        <v>21.661637320375235</v>
      </c>
      <c r="AL66" s="5">
        <f t="shared" si="17"/>
        <v>21.277718905273701</v>
      </c>
      <c r="AM66" s="5">
        <f t="shared" si="17"/>
        <v>21.917466844881062</v>
      </c>
      <c r="AN66" s="5">
        <f t="shared" si="16"/>
        <v>22.192622333747522</v>
      </c>
      <c r="AO66" s="5">
        <f t="shared" si="14"/>
        <v>20.123185865891514</v>
      </c>
      <c r="AP66" s="5">
        <f t="shared" si="14"/>
        <v>17.669084878105764</v>
      </c>
      <c r="AQ66" s="5">
        <f t="shared" si="14"/>
        <v>14.321369317820171</v>
      </c>
      <c r="AR66" s="5">
        <f t="shared" si="14"/>
        <v>10.316781408690844</v>
      </c>
      <c r="AS66" s="5">
        <f t="shared" si="14"/>
        <v>13.876289735690477</v>
      </c>
      <c r="AV66" s="2">
        <f t="shared" si="1"/>
        <v>90.972801767364899</v>
      </c>
      <c r="AW66" s="2">
        <f t="shared" si="2"/>
        <v>93.188988550030786</v>
      </c>
      <c r="AX66" s="2">
        <f t="shared" si="3"/>
        <v>94.177623784724616</v>
      </c>
      <c r="AY66" s="2">
        <f t="shared" si="4"/>
        <v>93.92536144703061</v>
      </c>
      <c r="AZ66" s="2">
        <f t="shared" si="5"/>
        <v>92.787731145117107</v>
      </c>
      <c r="BA66" s="2">
        <f t="shared" si="6"/>
        <v>93.816818369659984</v>
      </c>
      <c r="BB66" s="2">
        <f t="shared" si="7"/>
        <v>95.747579840282441</v>
      </c>
      <c r="BC66" s="2">
        <f t="shared" si="8"/>
        <v>95.772353667635855</v>
      </c>
      <c r="BD66" s="2">
        <f t="shared" si="9"/>
        <v>93.052529489846151</v>
      </c>
      <c r="BE66" s="2">
        <f t="shared" si="10"/>
        <v>88.905272609682811</v>
      </c>
      <c r="BF66" s="2">
        <f t="shared" si="11"/>
        <v>82.148180861626997</v>
      </c>
      <c r="BG66" s="2">
        <f t="shared" si="12"/>
        <v>72.463218865040773</v>
      </c>
      <c r="BH66" s="2">
        <f t="shared" si="13"/>
        <v>62.494021105050344</v>
      </c>
      <c r="BK66" s="2" t="str">
        <f>IF(OR($B66&lt;C$229, AND($B66&gt;C$230, $B66&lt;C$231)), C66, "")</f>
        <v/>
      </c>
      <c r="BL66" s="2" t="str">
        <f>IF(OR($B66&lt;D$229, AND($B66&gt;D$230, $B66&lt;D$231)), D66, "")</f>
        <v/>
      </c>
      <c r="BM66" s="2" t="str">
        <f>IF(OR($B66&lt;E$229, AND($B66&gt;E$230, $B66&lt;E$231)), E66, "")</f>
        <v/>
      </c>
      <c r="BN66" s="2" t="str">
        <f>IF(OR($B66&lt;F$229, AND($B66&gt;F$230, $B66&lt;F$231)), F66, "")</f>
        <v/>
      </c>
      <c r="BO66" s="2" t="str">
        <f>IF(OR($B66&lt;G$229, AND($B66&gt;G$230, $B66&lt;G$231)), G66, "")</f>
        <v/>
      </c>
      <c r="BP66" s="2" t="str">
        <f>IF(OR($B66&lt;H$229, AND($B66&gt;H$230, $B66&lt;H$231)), H66, "")</f>
        <v/>
      </c>
      <c r="BQ66" s="2" t="str">
        <f>IF(OR($B66&lt;I$229, AND($B66&gt;I$230, $B66&lt;I$231)), I66, "")</f>
        <v/>
      </c>
      <c r="BR66" s="2" t="str">
        <f>IF(OR($B66&lt;J$229, AND($B66&gt;J$230, $B66&lt;J$231)), J66, "")</f>
        <v/>
      </c>
      <c r="BS66" s="2" t="str">
        <f>IF(OR($B66&lt;K$229, AND($B66&gt;K$230, $B66&lt;K$231)), K66, "")</f>
        <v/>
      </c>
      <c r="BT66" s="2" t="str">
        <f>IF(OR($B66&lt;L$229, AND($B66&gt;L$230, $B66&lt;L$231)), L66, "")</f>
        <v/>
      </c>
      <c r="BU66" s="2" t="str">
        <f>IF(OR($B66&lt;M$229, AND($B66&gt;M$230, $B66&lt;M$231)), M66, "")</f>
        <v/>
      </c>
      <c r="BV66" s="2" t="str">
        <f>IF(OR($B66&lt;N$229, AND($B66&gt;N$230, $B66&lt;N$231)), N66, "")</f>
        <v/>
      </c>
      <c r="BW66" s="2" t="str">
        <f>IF(OR($B66&lt;O$229, AND($B66&gt;O$230, $B66&lt;O$231)), O66, "")</f>
        <v/>
      </c>
      <c r="BZ66" s="2" t="str">
        <f>IF(OR(AND($B66&gt;C$230, $B66&lt;C$231), $B66&gt;C$232), C66, "")</f>
        <v/>
      </c>
      <c r="CA66" s="2" t="str">
        <f>IF(OR(AND($B66&gt;D$230, $B66&lt;D$231), $B66&gt;D$232), D66, "")</f>
        <v/>
      </c>
      <c r="CB66" s="2" t="str">
        <f>IF(OR(AND($B66&gt;E$230, $B66&lt;E$231), $B66&gt;E$232), E66, "")</f>
        <v/>
      </c>
      <c r="CC66" s="2" t="str">
        <f>IF(OR(AND($B66&gt;F$230, $B66&lt;F$231), $B66&gt;F$232), F66, "")</f>
        <v/>
      </c>
      <c r="CD66" s="2" t="str">
        <f>IF(OR(AND($B66&gt;G$230, $B66&lt;G$231), $B66&gt;G$232), G66, "")</f>
        <v/>
      </c>
      <c r="CE66" s="2" t="str">
        <f>IF(OR(AND($B66&gt;H$230, $B66&lt;H$231), $B66&gt;H$232), H66, "")</f>
        <v/>
      </c>
      <c r="CF66" s="2" t="str">
        <f>IF(OR(AND($B66&gt;I$230, $B66&lt;I$231), $B66&gt;I$232), I66, "")</f>
        <v/>
      </c>
      <c r="CG66" s="2" t="str">
        <f>IF(OR(AND($B66&gt;J$230, $B66&lt;J$231), $B66&gt;J$232), J66, "")</f>
        <v/>
      </c>
      <c r="CH66" s="2" t="str">
        <f>IF(OR(AND($B66&gt;K$230, $B66&lt;K$231), $B66&gt;K$232), K66, "")</f>
        <v/>
      </c>
      <c r="CI66" s="2" t="str">
        <f>IF(OR(AND($B66&gt;L$230, $B66&lt;L$231), $B66&gt;L$232), L66, "")</f>
        <v/>
      </c>
      <c r="CJ66" s="2" t="str">
        <f>IF(OR(AND($B66&gt;M$230, $B66&lt;M$231), $B66&gt;M$232), M66, "")</f>
        <v/>
      </c>
      <c r="CK66" s="2" t="str">
        <f>IF(OR(AND($B66&gt;N$230, $B66&lt;N$231), $B66&gt;N$232), N66, "")</f>
        <v/>
      </c>
      <c r="CL66" s="2" t="str">
        <f>IF(OR(AND($B66&gt;O$230, $B66&lt;O$231), $B66&gt;O$232), O66, "")</f>
        <v/>
      </c>
      <c r="CO66" s="2">
        <f>BK$207*$B66+BK$209</f>
        <v>90.906188667215361</v>
      </c>
      <c r="CP66" s="2">
        <f>BL$207*$B66+BL$209</f>
        <v>93.149425975368956</v>
      </c>
      <c r="CQ66" s="2">
        <f>BM$207*$B66+BM$209</f>
        <v>94.148843408544579</v>
      </c>
      <c r="CR66" s="2">
        <f>BN$207*$B66+BN$209</f>
        <v>93.884665625702056</v>
      </c>
      <c r="CS66" s="2">
        <f>BO$207*$B66+BO$209</f>
        <v>92.76304337137023</v>
      </c>
      <c r="CT66" s="2">
        <f>BP$207*$B66+BP$209</f>
        <v>93.789433731900701</v>
      </c>
      <c r="CU66" s="2">
        <f>BQ$207*$B66+BQ$209</f>
        <v>95.682520512725333</v>
      </c>
      <c r="CV66" s="2">
        <f>BR$207*$B66+BR$209</f>
        <v>95.701596175688081</v>
      </c>
      <c r="CW66" s="2">
        <f>BS$207*$B66+BS$209</f>
        <v>92.970829710669946</v>
      </c>
      <c r="CX66" s="2">
        <f>BT$207*$B66+BT$209</f>
        <v>88.849562845397912</v>
      </c>
      <c r="CY66" s="2">
        <f>BU$207*$B66+BU$209</f>
        <v>82.079534015479652</v>
      </c>
      <c r="CZ66" s="2">
        <f>BV$207*$B66+BV$209</f>
        <v>72.404342477076369</v>
      </c>
      <c r="DA66" s="2">
        <f>BW$207*$B66+BW$209</f>
        <v>62.456168993988634</v>
      </c>
      <c r="DD66" s="2">
        <f>BZ$207*$B66+BZ$209</f>
        <v>93.62470520249083</v>
      </c>
      <c r="DE66" s="2">
        <f>CA$207*$B66+CA$209</f>
        <v>95.029146653986928</v>
      </c>
      <c r="DF66" s="2">
        <f>CB$207*$B66+CB$209</f>
        <v>95.411065997931189</v>
      </c>
      <c r="DG66" s="2">
        <f>CC$207*$B66+CC$209</f>
        <v>95.429180746482842</v>
      </c>
      <c r="DH66" s="2">
        <f>CD$207*$B66+CD$209</f>
        <v>93.792211653302303</v>
      </c>
      <c r="DI66" s="2">
        <f>CE$207*$B66+CE$209</f>
        <v>94.897988892462081</v>
      </c>
      <c r="DJ66" s="2">
        <f>CF$207*$B66+CF$209</f>
        <v>98.382351575266824</v>
      </c>
      <c r="DK66" s="2">
        <f>CG$207*$B66+CG$209</f>
        <v>98.898936512384367</v>
      </c>
      <c r="DL66" s="2">
        <f>CH$207*$B66+CH$209</f>
        <v>96.452921865514455</v>
      </c>
      <c r="DM66" s="2">
        <f>CI$207*$B66+CI$209</f>
        <v>91.302896121352987</v>
      </c>
      <c r="DN66" s="2">
        <f>CJ$207*$B66+CJ$209</f>
        <v>85.182912203657324</v>
      </c>
      <c r="DO66" s="2">
        <f>CK$207*$B66+CK$209</f>
        <v>75.32661565793066</v>
      </c>
      <c r="DP66" s="2">
        <f>CL$207*$B66+CL$209</f>
        <v>64.754732665416384</v>
      </c>
      <c r="DS66" s="2">
        <f>POWER(10,($B66-C$227)/C$228)/(1+POWER(10,($B66-C$227)/C$228))</f>
        <v>2.4503474334313262E-2</v>
      </c>
      <c r="DT66" s="2">
        <f>POWER(10,($B66-D$227)/D$228)/(1+POWER(10,($B66-D$227)/D$228))</f>
        <v>2.1047049762160711E-2</v>
      </c>
      <c r="DU66" s="2">
        <f>POWER(10,($B66-E$227)/E$228)/(1+POWER(10,($B66-E$227)/E$228))</f>
        <v>2.2801347735364602E-2</v>
      </c>
      <c r="DV66" s="2">
        <f>POWER(10,($B66-F$227)/F$228)/(1+POWER(10,($B66-F$227)/F$228))</f>
        <v>2.6348606615115823E-2</v>
      </c>
      <c r="DW66" s="2">
        <f>POWER(10,($B66-G$227)/G$228)/(1+POWER(10,($B66-G$227)/G$228))</f>
        <v>2.3988082590862776E-2</v>
      </c>
      <c r="DX66" s="2">
        <f>POWER(10,($B66-H$227)/H$228)/(1+POWER(10,($B66-H$227)/H$228))</f>
        <v>2.4702999664368643E-2</v>
      </c>
      <c r="DY66" s="2">
        <f>POWER(10,($B66-I$227)/I$228)/(1+POWER(10,($B66-I$227)/I$228))</f>
        <v>2.4097555013634704E-2</v>
      </c>
      <c r="DZ66" s="2">
        <f>POWER(10,($B66-J$227)/J$228)/(1+POWER(10,($B66-J$227)/J$228))</f>
        <v>2.213010955877558E-2</v>
      </c>
      <c r="EA66" s="2">
        <f>POWER(10,($B66-K$227)/K$228)/(1+POWER(10,($B66-K$227)/K$228))</f>
        <v>2.3462842320973679E-2</v>
      </c>
      <c r="EB66" s="2">
        <f>POWER(10,($B66-L$227)/L$228)/(1+POWER(10,($B66-L$227)/L$228))</f>
        <v>2.2707784886346515E-2</v>
      </c>
      <c r="EC66" s="2">
        <f>POWER(10,($B66-M$227)/M$228)/(1+POWER(10,($B66-M$227)/M$228))</f>
        <v>2.2120038868884119E-2</v>
      </c>
      <c r="ED66" s="2">
        <f>POWER(10,($B66-N$227)/N$228)/(1+POWER(10,($B66-N$227)/N$228))</f>
        <v>2.0147462034052727E-2</v>
      </c>
      <c r="EE66" s="2">
        <f>POWER(10,($B66-O$227)/O$228)/(1+POWER(10,($B66-O$227)/O$228))</f>
        <v>1.6467723531973337E-2</v>
      </c>
    </row>
    <row r="67" spans="2:135" x14ac:dyDescent="0.25">
      <c r="B67" s="2">
        <v>61</v>
      </c>
      <c r="C67">
        <v>118.09099999999999</v>
      </c>
      <c r="D67">
        <v>200.39099999999999</v>
      </c>
      <c r="E67">
        <v>209.21899999999999</v>
      </c>
      <c r="F67">
        <v>141.09399999999999</v>
      </c>
      <c r="G67">
        <v>172.56200000000001</v>
      </c>
      <c r="H67">
        <v>172.90600000000001</v>
      </c>
      <c r="I67">
        <v>178.48400000000001</v>
      </c>
      <c r="J67">
        <v>203.797</v>
      </c>
      <c r="K67">
        <v>168.76599999999999</v>
      </c>
      <c r="L67">
        <v>158.76599999999999</v>
      </c>
      <c r="M67">
        <v>137.93799999999999</v>
      </c>
      <c r="N67">
        <v>114.078</v>
      </c>
      <c r="O67">
        <v>135.67189999999999</v>
      </c>
      <c r="R67" s="5">
        <f>AV67+(C$209*_xlfn.NORM.DIST($B67,C$214*C$215+C$213,C$219*C$214,FALSE))+(C$211*_xlfn.NORM.DIST($B67,C$214*C$216+C$213,C$220*C$214,FALSE))+(C$210*_xlfn.NORM.DIST($B67,C$214*C$217+C$213,C$221*C$214,FALSE))+(C$212*_xlfn.NORM.DIST($B67,C$214*C$218+C$213,C$222*C$214,FALSE))</f>
        <v>123.72696730095817</v>
      </c>
      <c r="S67" s="5">
        <f>AW67+(D$209*_xlfn.NORM.DIST($B67,D$214*D$215+D$213,D$219*D$214,FALSE))+(D$211*_xlfn.NORM.DIST($B67,D$214*D$216+D$213,D$220*D$214,FALSE))+(D$210*_xlfn.NORM.DIST($B67,D$214*D$217+D$213,D$221*D$214,FALSE))+(D$212*_xlfn.NORM.DIST($B67,D$214*D$218+D$213,D$222*D$214,FALSE))</f>
        <v>184.47837310457035</v>
      </c>
      <c r="T67" s="5">
        <f>AX67+(E$209*_xlfn.NORM.DIST($B67,E$214*E$215+E$213,E$219*E$214,FALSE))+(E$211*_xlfn.NORM.DIST($B67,E$214*E$216+E$213,E$220*E$214,FALSE))+(E$210*_xlfn.NORM.DIST($B67,E$214*E$217+E$213,E$221*E$214,FALSE))+(E$212*_xlfn.NORM.DIST($B67,E$214*E$218+E$213,E$222*E$214,FALSE))</f>
        <v>188.48304689511141</v>
      </c>
      <c r="U67" s="5">
        <f>AY67+(F$209*_xlfn.NORM.DIST($B67,F$214*F$215+F$213,F$219*F$214,FALSE))+(F$211*_xlfn.NORM.DIST($B67,F$214*F$216+F$213,F$220*F$214,FALSE))+(F$210*_xlfn.NORM.DIST($B67,F$214*F$217+F$213,F$221*F$214,FALSE))+(F$212*_xlfn.NORM.DIST($B67,F$214*F$218+F$213,F$222*F$214,FALSE))</f>
        <v>151.26323996878855</v>
      </c>
      <c r="V67" s="5">
        <f>AZ67+(G$209*_xlfn.NORM.DIST($B67,G$214*G$215+G$213,G$219*G$214,FALSE))+(G$211*_xlfn.NORM.DIST($B67,G$214*G$216+G$213,G$220*G$214,FALSE))+(G$210*_xlfn.NORM.DIST($B67,G$214*G$217+G$213,G$221*G$214,FALSE))+(G$212*_xlfn.NORM.DIST($B67,G$214*G$218+G$213,G$222*G$214,FALSE))</f>
        <v>160.87389697323133</v>
      </c>
      <c r="W67" s="5">
        <f>BA67+(H$209*_xlfn.NORM.DIST($B67,H$214*H$215+H$213,H$219*H$214,FALSE))+(H$211*_xlfn.NORM.DIST($B67,H$214*H$216+H$213,H$220*H$214,FALSE))+(H$210*_xlfn.NORM.DIST($B67,H$214*H$217+H$213,H$221*H$214,FALSE))+(H$212*_xlfn.NORM.DIST($B67,H$214*H$218+H$213,H$222*H$214,FALSE))</f>
        <v>162.87213376047708</v>
      </c>
      <c r="X67" s="5">
        <f>BB67+(I$209*_xlfn.NORM.DIST($B67,I$214*I$215+I$213,I$219*I$214,FALSE))+(I$211*_xlfn.NORM.DIST($B67,I$214*I$216+I$213,I$220*I$214,FALSE))+(I$210*_xlfn.NORM.DIST($B67,I$214*I$217+I$213,I$221*I$214,FALSE))+(I$212*_xlfn.NORM.DIST($B67,I$214*I$218+I$213,I$222*I$214,FALSE))</f>
        <v>167.89025163935958</v>
      </c>
      <c r="Y67" s="5">
        <f>BC67+(J$209*_xlfn.NORM.DIST($B67,J$214*J$215+J$213,J$219*J$214,FALSE))+(J$211*_xlfn.NORM.DIST($B67,J$214*J$216+J$213,J$220*J$214,FALSE))+(J$210*_xlfn.NORM.DIST($B67,J$214*J$217+J$213,J$221*J$214,FALSE))+(J$212*_xlfn.NORM.DIST($B67,J$214*J$218+J$213,J$222*J$214,FALSE))</f>
        <v>181.48058960668232</v>
      </c>
      <c r="Z67" s="5">
        <f>BD67+(K$209*_xlfn.NORM.DIST($B67,K$214*K$215+K$213,K$219*K$214,FALSE))+(K$211*_xlfn.NORM.DIST($B67,K$214*K$216+K$213,K$220*K$214,FALSE))+(K$210*_xlfn.NORM.DIST($B67,K$214*K$217+K$213,K$221*K$214,FALSE))+(K$212*_xlfn.NORM.DIST($B67,K$214*K$218+K$213,K$222*K$214,FALSE))</f>
        <v>161.70475657908506</v>
      </c>
      <c r="AA67" s="5">
        <f>BE67+(L$209*_xlfn.NORM.DIST($B67,L$214*L$215+L$213,L$219*L$214,FALSE))+(L$211*_xlfn.NORM.DIST($B67,L$214*L$216+L$213,L$220*L$214,FALSE))+(L$210*_xlfn.NORM.DIST($B67,L$214*L$217+L$213,L$221*L$214,FALSE))+(L$212*_xlfn.NORM.DIST($B67,L$214*L$218+L$213,L$222*L$214,FALSE))</f>
        <v>152.14669076095234</v>
      </c>
      <c r="AB67" s="5">
        <f>BF67+(M$209*_xlfn.NORM.DIST($B67,M$214*M$215+M$213,M$219*M$214,FALSE))+(M$211*_xlfn.NORM.DIST($B67,M$214*M$216+M$213,M$220*M$214,FALSE))+(M$210*_xlfn.NORM.DIST($B67,M$214*M$217+M$213,M$221*M$214,FALSE))+(M$212*_xlfn.NORM.DIST($B67,M$214*M$218+M$213,M$222*M$214,FALSE))</f>
        <v>134.77760052790978</v>
      </c>
      <c r="AC67" s="5">
        <f>BG67+(N$209*_xlfn.NORM.DIST($B67,N$214*N$215+N$213,N$219*N$214,FALSE))+(N$211*_xlfn.NORM.DIST($B67,N$214*N$216+N$213,N$220*N$214,FALSE))+(N$210*_xlfn.NORM.DIST($B67,N$214*N$217+N$213,N$221*N$214,FALSE))+(N$212*_xlfn.NORM.DIST($B67,N$214*N$218+N$213,N$222*N$214,FALSE))</f>
        <v>118.33209213599872</v>
      </c>
      <c r="AD67" s="5">
        <f>BH67+(O$209*_xlfn.NORM.DIST($B67,O$214*O$215+O$213,O$219*O$214,FALSE))+(O$211*_xlfn.NORM.DIST($B67,O$214*O$216+O$213,O$220*O$214,FALSE))+(O$210*_xlfn.NORM.DIST($B67,O$214*O$217+O$213,O$221*O$214,FALSE))+(O$212*_xlfn.NORM.DIST($B67,O$214*O$218+O$213,O$222*O$214,FALSE))</f>
        <v>120.76924568985449</v>
      </c>
      <c r="AE67" s="5"/>
      <c r="AG67" s="5">
        <f t="shared" si="17"/>
        <v>-5.6359673009581712</v>
      </c>
      <c r="AH67" s="5">
        <f t="shared" si="17"/>
        <v>15.912626895429639</v>
      </c>
      <c r="AI67" s="5">
        <f t="shared" si="17"/>
        <v>20.73595310488858</v>
      </c>
      <c r="AJ67" s="5">
        <f t="shared" si="17"/>
        <v>-10.16923996878856</v>
      </c>
      <c r="AK67" s="5">
        <f t="shared" si="17"/>
        <v>11.688103026768687</v>
      </c>
      <c r="AL67" s="5">
        <f t="shared" si="17"/>
        <v>10.033866239522922</v>
      </c>
      <c r="AM67" s="5">
        <f t="shared" si="17"/>
        <v>10.593748360640433</v>
      </c>
      <c r="AN67" s="5">
        <f t="shared" si="16"/>
        <v>22.316410393317682</v>
      </c>
      <c r="AO67" s="5">
        <f t="shared" si="14"/>
        <v>7.0612434209149342</v>
      </c>
      <c r="AP67" s="5">
        <f t="shared" si="14"/>
        <v>6.6193092390476522</v>
      </c>
      <c r="AQ67" s="5">
        <f t="shared" si="14"/>
        <v>3.1603994720902051</v>
      </c>
      <c r="AR67" s="5">
        <f t="shared" si="14"/>
        <v>-4.254092135998718</v>
      </c>
      <c r="AS67" s="5">
        <f t="shared" si="14"/>
        <v>14.902654310145508</v>
      </c>
      <c r="AV67" s="2">
        <f t="shared" si="1"/>
        <v>90.990519179326228</v>
      </c>
      <c r="AW67" s="2">
        <f t="shared" si="2"/>
        <v>93.197936907454988</v>
      </c>
      <c r="AX67" s="2">
        <f t="shared" si="3"/>
        <v>94.175197709345255</v>
      </c>
      <c r="AY67" s="2">
        <f t="shared" si="4"/>
        <v>93.93325902952968</v>
      </c>
      <c r="AZ67" s="2">
        <f t="shared" si="5"/>
        <v>92.802602066563168</v>
      </c>
      <c r="BA67" s="2">
        <f t="shared" si="6"/>
        <v>93.850860274486678</v>
      </c>
      <c r="BB67" s="2">
        <f t="shared" si="7"/>
        <v>95.800024855654456</v>
      </c>
      <c r="BC67" s="2">
        <f t="shared" si="8"/>
        <v>95.828025934574825</v>
      </c>
      <c r="BD67" s="2">
        <f t="shared" si="9"/>
        <v>93.108135586813489</v>
      </c>
      <c r="BE67" s="2">
        <f t="shared" si="10"/>
        <v>88.940187265096924</v>
      </c>
      <c r="BF67" s="2">
        <f t="shared" si="11"/>
        <v>82.195681364544484</v>
      </c>
      <c r="BG67" s="2">
        <f t="shared" si="12"/>
        <v>72.51204766188259</v>
      </c>
      <c r="BH67" s="2">
        <f t="shared" si="13"/>
        <v>62.529908567486714</v>
      </c>
      <c r="BK67" s="2" t="str">
        <f>IF(OR($B67&lt;C$229, AND($B67&gt;C$230, $B67&lt;C$231)), C67, "")</f>
        <v/>
      </c>
      <c r="BL67" s="2" t="str">
        <f>IF(OR($B67&lt;D$229, AND($B67&gt;D$230, $B67&lt;D$231)), D67, "")</f>
        <v/>
      </c>
      <c r="BM67" s="2" t="str">
        <f>IF(OR($B67&lt;E$229, AND($B67&gt;E$230, $B67&lt;E$231)), E67, "")</f>
        <v/>
      </c>
      <c r="BN67" s="2" t="str">
        <f>IF(OR($B67&lt;F$229, AND($B67&gt;F$230, $B67&lt;F$231)), F67, "")</f>
        <v/>
      </c>
      <c r="BO67" s="2" t="str">
        <f>IF(OR($B67&lt;G$229, AND($B67&gt;G$230, $B67&lt;G$231)), G67, "")</f>
        <v/>
      </c>
      <c r="BP67" s="2" t="str">
        <f>IF(OR($B67&lt;H$229, AND($B67&gt;H$230, $B67&lt;H$231)), H67, "")</f>
        <v/>
      </c>
      <c r="BQ67" s="2" t="str">
        <f>IF(OR($B67&lt;I$229, AND($B67&gt;I$230, $B67&lt;I$231)), I67, "")</f>
        <v/>
      </c>
      <c r="BR67" s="2" t="str">
        <f>IF(OR($B67&lt;J$229, AND($B67&gt;J$230, $B67&lt;J$231)), J67, "")</f>
        <v/>
      </c>
      <c r="BS67" s="2" t="str">
        <f>IF(OR($B67&lt;K$229, AND($B67&gt;K$230, $B67&lt;K$231)), K67, "")</f>
        <v/>
      </c>
      <c r="BT67" s="2" t="str">
        <f>IF(OR($B67&lt;L$229, AND($B67&gt;L$230, $B67&lt;L$231)), L67, "")</f>
        <v/>
      </c>
      <c r="BU67" s="2" t="str">
        <f>IF(OR($B67&lt;M$229, AND($B67&gt;M$230, $B67&lt;M$231)), M67, "")</f>
        <v/>
      </c>
      <c r="BV67" s="2" t="str">
        <f>IF(OR($B67&lt;N$229, AND($B67&gt;N$230, $B67&lt;N$231)), N67, "")</f>
        <v/>
      </c>
      <c r="BW67" s="2" t="str">
        <f>IF(OR($B67&lt;O$229, AND($B67&gt;O$230, $B67&lt;O$231)), O67, "")</f>
        <v/>
      </c>
      <c r="BZ67" s="2" t="str">
        <f>IF(OR(AND($B67&gt;C$230, $B67&lt;C$231), $B67&gt;C$232), C67, "")</f>
        <v/>
      </c>
      <c r="CA67" s="2" t="str">
        <f>IF(OR(AND($B67&gt;D$230, $B67&lt;D$231), $B67&gt;D$232), D67, "")</f>
        <v/>
      </c>
      <c r="CB67" s="2" t="str">
        <f>IF(OR(AND($B67&gt;E$230, $B67&lt;E$231), $B67&gt;E$232), E67, "")</f>
        <v/>
      </c>
      <c r="CC67" s="2" t="str">
        <f>IF(OR(AND($B67&gt;F$230, $B67&lt;F$231), $B67&gt;F$232), F67, "")</f>
        <v/>
      </c>
      <c r="CD67" s="2" t="str">
        <f>IF(OR(AND($B67&gt;G$230, $B67&lt;G$231), $B67&gt;G$232), G67, "")</f>
        <v/>
      </c>
      <c r="CE67" s="2" t="str">
        <f>IF(OR(AND($B67&gt;H$230, $B67&lt;H$231), $B67&gt;H$232), H67, "")</f>
        <v/>
      </c>
      <c r="CF67" s="2" t="str">
        <f>IF(OR(AND($B67&gt;I$230, $B67&lt;I$231), $B67&gt;I$232), I67, "")</f>
        <v/>
      </c>
      <c r="CG67" s="2" t="str">
        <f>IF(OR(AND($B67&gt;J$230, $B67&lt;J$231), $B67&gt;J$232), J67, "")</f>
        <v/>
      </c>
      <c r="CH67" s="2" t="str">
        <f>IF(OR(AND($B67&gt;K$230, $B67&lt;K$231), $B67&gt;K$232), K67, "")</f>
        <v/>
      </c>
      <c r="CI67" s="2" t="str">
        <f>IF(OR(AND($B67&gt;L$230, $B67&lt;L$231), $B67&gt;L$232), L67, "")</f>
        <v/>
      </c>
      <c r="CJ67" s="2" t="str">
        <f>IF(OR(AND($B67&gt;M$230, $B67&lt;M$231), $B67&gt;M$232), M67, "")</f>
        <v/>
      </c>
      <c r="CK67" s="2" t="str">
        <f>IF(OR(AND($B67&gt;N$230, $B67&lt;N$231), $B67&gt;N$232), N67, "")</f>
        <v/>
      </c>
      <c r="CL67" s="2" t="str">
        <f>IF(OR(AND($B67&gt;O$230, $B67&lt;O$231), $B67&gt;O$232), O67, "")</f>
        <v/>
      </c>
      <c r="CO67" s="2">
        <f>BK$207*$B67+BK$209</f>
        <v>90.920124346746718</v>
      </c>
      <c r="CP67" s="2">
        <f>BL$207*$B67+BL$209</f>
        <v>93.156247643589936</v>
      </c>
      <c r="CQ67" s="2">
        <f>BM$207*$B67+BM$209</f>
        <v>94.144894186380029</v>
      </c>
      <c r="CR67" s="2">
        <f>BN$207*$B67+BN$209</f>
        <v>93.890466206095979</v>
      </c>
      <c r="CS67" s="2">
        <f>BO$207*$B67+BO$209</f>
        <v>92.776753730419273</v>
      </c>
      <c r="CT67" s="2">
        <f>BP$207*$B67+BP$209</f>
        <v>93.822271929225437</v>
      </c>
      <c r="CU67" s="2">
        <f>BQ$207*$B67+BQ$209</f>
        <v>95.731187004396062</v>
      </c>
      <c r="CV67" s="2">
        <f>BR$207*$B67+BR$209</f>
        <v>95.753196725276581</v>
      </c>
      <c r="CW67" s="2">
        <f>BS$207*$B67+BS$209</f>
        <v>93.02169650099934</v>
      </c>
      <c r="CX67" s="2">
        <f>BT$207*$B67+BT$209</f>
        <v>88.881422053917447</v>
      </c>
      <c r="CY67" s="2">
        <f>BU$207*$B67+BU$209</f>
        <v>82.122977239029112</v>
      </c>
      <c r="CZ67" s="2">
        <f>BV$207*$B67+BV$209</f>
        <v>72.449483209189083</v>
      </c>
      <c r="DA67" s="2">
        <f>BW$207*$B67+BW$209</f>
        <v>62.489631872042267</v>
      </c>
      <c r="DD67" s="2">
        <f>BZ$207*$B67+BZ$209</f>
        <v>93.546389649120698</v>
      </c>
      <c r="DE67" s="2">
        <f>CA$207*$B67+CA$209</f>
        <v>94.966395185329546</v>
      </c>
      <c r="DF67" s="2">
        <f>CB$207*$B67+CB$209</f>
        <v>95.359644245426836</v>
      </c>
      <c r="DG67" s="2">
        <f>CC$207*$B67+CC$209</f>
        <v>95.375430095072133</v>
      </c>
      <c r="DH67" s="2">
        <f>CD$207*$B67+CD$209</f>
        <v>93.761764537767021</v>
      </c>
      <c r="DI67" s="2">
        <f>CE$207*$B67+CE$209</f>
        <v>94.880241432175424</v>
      </c>
      <c r="DJ67" s="2">
        <f>CF$207*$B67+CF$209</f>
        <v>98.34252350692968</v>
      </c>
      <c r="DK67" s="2">
        <f>CG$207*$B67+CG$209</f>
        <v>98.84359074098775</v>
      </c>
      <c r="DL67" s="2">
        <f>CH$207*$B67+CH$209</f>
        <v>96.389226893380695</v>
      </c>
      <c r="DM67" s="2">
        <f>CI$207*$B67+CI$209</f>
        <v>91.246774950351522</v>
      </c>
      <c r="DN67" s="2">
        <f>CJ$207*$B67+CJ$209</f>
        <v>85.126970888813503</v>
      </c>
      <c r="DO67" s="2">
        <f>CK$207*$B67+CK$209</f>
        <v>75.287079853836715</v>
      </c>
      <c r="DP67" s="2">
        <f>CL$207*$B67+CL$209</f>
        <v>64.72376841925086</v>
      </c>
      <c r="DS67" s="2">
        <f>POWER(10,($B67-C$227)/C$228)/(1+POWER(10,($B67-C$227)/C$228))</f>
        <v>2.6804158938505084E-2</v>
      </c>
      <c r="DT67" s="2">
        <f>POWER(10,($B67-D$227)/D$228)/(1+POWER(10,($B67-D$227)/D$228))</f>
        <v>2.3030865111140025E-2</v>
      </c>
      <c r="DU67" s="2">
        <f>POWER(10,($B67-E$227)/E$228)/(1+POWER(10,($B67-E$227)/E$228))</f>
        <v>2.4946302936594195E-2</v>
      </c>
      <c r="DV67" s="2">
        <f>POWER(10,($B67-F$227)/F$228)/(1+POWER(10,($B67-F$227)/F$228))</f>
        <v>2.881741687551204E-2</v>
      </c>
      <c r="DW67" s="2">
        <f>POWER(10,($B67-G$227)/G$228)/(1+POWER(10,($B67-G$227)/G$228))</f>
        <v>2.6241677706566699E-2</v>
      </c>
      <c r="DX67" s="2">
        <f>POWER(10,($B67-H$227)/H$228)/(1+POWER(10,($B67-H$227)/H$228))</f>
        <v>2.7021899196072598E-2</v>
      </c>
      <c r="DY67" s="2">
        <f>POWER(10,($B67-I$227)/I$228)/(1+POWER(10,($B67-I$227)/I$228))</f>
        <v>2.6361156898622191E-2</v>
      </c>
      <c r="DZ67" s="2">
        <f>POWER(10,($B67-J$227)/J$228)/(1+POWER(10,($B67-J$227)/J$228))</f>
        <v>2.4213485050063838E-2</v>
      </c>
      <c r="EA67" s="2">
        <f>POWER(10,($B67-K$227)/K$228)/(1+POWER(10,($B67-K$227)/K$228))</f>
        <v>2.5668390702484532E-2</v>
      </c>
      <c r="EB67" s="2">
        <f>POWER(10,($B67-L$227)/L$228)/(1+POWER(10,($B67-L$227)/L$228))</f>
        <v>2.484416226774086E-2</v>
      </c>
      <c r="EC67" s="2">
        <f>POWER(10,($B67-M$227)/M$228)/(1+POWER(10,($B67-M$227)/M$228))</f>
        <v>2.4202489749135733E-2</v>
      </c>
      <c r="ED67" s="2">
        <f>POWER(10,($B67-N$227)/N$228)/(1+POWER(10,($B67-N$227)/N$228))</f>
        <v>2.2048395360040132E-2</v>
      </c>
      <c r="EE67" s="2">
        <f>POWER(10,($B67-O$227)/O$228)/(1+POWER(10,($B67-O$227)/O$228))</f>
        <v>1.8027857560794436E-2</v>
      </c>
    </row>
    <row r="68" spans="2:135" x14ac:dyDescent="0.25">
      <c r="B68" s="2">
        <v>62</v>
      </c>
      <c r="C68">
        <v>104.5</v>
      </c>
      <c r="D68">
        <v>180.64099999999999</v>
      </c>
      <c r="E68">
        <v>183.35900000000001</v>
      </c>
      <c r="F68">
        <v>114.51600000000001</v>
      </c>
      <c r="G68">
        <v>134.328</v>
      </c>
      <c r="H68">
        <v>134.5</v>
      </c>
      <c r="I68">
        <v>140.375</v>
      </c>
      <c r="J68">
        <v>176.26599999999999</v>
      </c>
      <c r="K68">
        <v>133.15600000000001</v>
      </c>
      <c r="L68">
        <v>125.375</v>
      </c>
      <c r="M68">
        <v>108.60899999999999</v>
      </c>
      <c r="N68">
        <v>91.125</v>
      </c>
      <c r="O68">
        <v>118.35939999999999</v>
      </c>
      <c r="R68" s="5">
        <f>AV68+(C$209*_xlfn.NORM.DIST($B68,C$214*C$215+C$213,C$219*C$214,FALSE))+(C$211*_xlfn.NORM.DIST($B68,C$214*C$216+C$213,C$220*C$214,FALSE))+(C$210*_xlfn.NORM.DIST($B68,C$214*C$217+C$213,C$221*C$214,FALSE))+(C$212*_xlfn.NORM.DIST($B68,C$214*C$218+C$213,C$222*C$214,FALSE))</f>
        <v>114.17766487264832</v>
      </c>
      <c r="S68" s="5">
        <f>AW68+(D$209*_xlfn.NORM.DIST($B68,D$214*D$215+D$213,D$219*D$214,FALSE))+(D$211*_xlfn.NORM.DIST($B68,D$214*D$216+D$213,D$220*D$214,FALSE))+(D$210*_xlfn.NORM.DIST($B68,D$214*D$217+D$213,D$221*D$214,FALSE))+(D$212*_xlfn.NORM.DIST($B68,D$214*D$218+D$213,D$222*D$214,FALSE))</f>
        <v>167.53915218498105</v>
      </c>
      <c r="T68" s="5">
        <f>AX68+(E$209*_xlfn.NORM.DIST($B68,E$214*E$215+E$213,E$219*E$214,FALSE))+(E$211*_xlfn.NORM.DIST($B68,E$214*E$216+E$213,E$220*E$214,FALSE))+(E$210*_xlfn.NORM.DIST($B68,E$214*E$217+E$213,E$221*E$214,FALSE))+(E$212*_xlfn.NORM.DIST($B68,E$214*E$218+E$213,E$222*E$214,FALSE))</f>
        <v>171.67304891408725</v>
      </c>
      <c r="U68" s="5">
        <f>AY68+(F$209*_xlfn.NORM.DIST($B68,F$214*F$215+F$213,F$219*F$214,FALSE))+(F$211*_xlfn.NORM.DIST($B68,F$214*F$216+F$213,F$220*F$214,FALSE))+(F$210*_xlfn.NORM.DIST($B68,F$214*F$217+F$213,F$221*F$214,FALSE))+(F$212*_xlfn.NORM.DIST($B68,F$214*F$218+F$213,F$222*F$214,FALSE))</f>
        <v>137.09947444346966</v>
      </c>
      <c r="V68" s="5">
        <f>AZ68+(G$209*_xlfn.NORM.DIST($B68,G$214*G$215+G$213,G$219*G$214,FALSE))+(G$211*_xlfn.NORM.DIST($B68,G$214*G$216+G$213,G$220*G$214,FALSE))+(G$210*_xlfn.NORM.DIST($B68,G$214*G$217+G$213,G$221*G$214,FALSE))+(G$212*_xlfn.NORM.DIST($B68,G$214*G$218+G$213,G$222*G$214,FALSE))</f>
        <v>145.88655853655143</v>
      </c>
      <c r="W68" s="5">
        <f>BA68+(H$209*_xlfn.NORM.DIST($B68,H$214*H$215+H$213,H$219*H$214,FALSE))+(H$211*_xlfn.NORM.DIST($B68,H$214*H$216+H$213,H$220*H$214,FALSE))+(H$210*_xlfn.NORM.DIST($B68,H$214*H$217+H$213,H$221*H$214,FALSE))+(H$212*_xlfn.NORM.DIST($B68,H$214*H$218+H$213,H$222*H$214,FALSE))</f>
        <v>147.67774115395713</v>
      </c>
      <c r="X68" s="5">
        <f>BB68+(I$209*_xlfn.NORM.DIST($B68,I$214*I$215+I$213,I$219*I$214,FALSE))+(I$211*_xlfn.NORM.DIST($B68,I$214*I$216+I$213,I$220*I$214,FALSE))+(I$210*_xlfn.NORM.DIST($B68,I$214*I$217+I$213,I$221*I$214,FALSE))+(I$212*_xlfn.NORM.DIST($B68,I$214*I$218+I$213,I$222*I$214,FALSE))</f>
        <v>152.10571551918483</v>
      </c>
      <c r="Y68" s="5">
        <f>BC68+(J$209*_xlfn.NORM.DIST($B68,J$214*J$215+J$213,J$219*J$214,FALSE))+(J$211*_xlfn.NORM.DIST($B68,J$214*J$216+J$213,J$220*J$214,FALSE))+(J$210*_xlfn.NORM.DIST($B68,J$214*J$217+J$213,J$221*J$214,FALSE))+(J$212*_xlfn.NORM.DIST($B68,J$214*J$218+J$213,J$222*J$214,FALSE))</f>
        <v>164.92121717890413</v>
      </c>
      <c r="Z68" s="5">
        <f>BD68+(K$209*_xlfn.NORM.DIST($B68,K$214*K$215+K$213,K$219*K$214,FALSE))+(K$211*_xlfn.NORM.DIST($B68,K$214*K$216+K$213,K$220*K$214,FALSE))+(K$210*_xlfn.NORM.DIST($B68,K$214*K$217+K$213,K$221*K$214,FALSE))+(K$212*_xlfn.NORM.DIST($B68,K$214*K$218+K$213,K$222*K$214,FALSE))</f>
        <v>146.3668931962489</v>
      </c>
      <c r="AA68" s="5">
        <f>BE68+(L$209*_xlfn.NORM.DIST($B68,L$214*L$215+L$213,L$219*L$214,FALSE))+(L$211*_xlfn.NORM.DIST($B68,L$214*L$216+L$213,L$220*L$214,FALSE))+(L$210*_xlfn.NORM.DIST($B68,L$214*L$217+L$213,L$221*L$214,FALSE))+(L$212*_xlfn.NORM.DIST($B68,L$214*L$218+L$213,L$222*L$214,FALSE))</f>
        <v>137.85683777883128</v>
      </c>
      <c r="AB68" s="5">
        <f>BF68+(M$209*_xlfn.NORM.DIST($B68,M$214*M$215+M$213,M$219*M$214,FALSE))+(M$211*_xlfn.NORM.DIST($B68,M$214*M$216+M$213,M$220*M$214,FALSE))+(M$210*_xlfn.NORM.DIST($B68,M$214*M$217+M$213,M$221*M$214,FALSE))+(M$212*_xlfn.NORM.DIST($B68,M$214*M$218+M$213,M$222*M$214,FALSE))</f>
        <v>122.30406926857484</v>
      </c>
      <c r="AC68" s="5">
        <f>BG68+(N$209*_xlfn.NORM.DIST($B68,N$214*N$215+N$213,N$219*N$214,FALSE))+(N$211*_xlfn.NORM.DIST($B68,N$214*N$216+N$213,N$220*N$214,FALSE))+(N$210*_xlfn.NORM.DIST($B68,N$214*N$217+N$213,N$221*N$214,FALSE))+(N$212*_xlfn.NORM.DIST($B68,N$214*N$218+N$213,N$222*N$214,FALSE))</f>
        <v>107.87293404776199</v>
      </c>
      <c r="AD68" s="5">
        <f>BH68+(O$209*_xlfn.NORM.DIST($B68,O$214*O$215+O$213,O$219*O$214,FALSE))+(O$211*_xlfn.NORM.DIST($B68,O$214*O$216+O$213,O$220*O$214,FALSE))+(O$210*_xlfn.NORM.DIST($B68,O$214*O$217+O$213,O$221*O$214,FALSE))+(O$212*_xlfn.NORM.DIST($B68,O$214*O$218+O$213,O$222*O$214,FALSE))</f>
        <v>110.52764927935054</v>
      </c>
      <c r="AE68" s="5"/>
      <c r="AG68" s="5">
        <f t="shared" si="17"/>
        <v>-9.6776648726483216</v>
      </c>
      <c r="AH68" s="5">
        <f t="shared" si="17"/>
        <v>13.101847815018942</v>
      </c>
      <c r="AI68" s="5">
        <f t="shared" si="17"/>
        <v>11.685951085912762</v>
      </c>
      <c r="AJ68" s="5">
        <f t="shared" si="17"/>
        <v>-22.583474443469655</v>
      </c>
      <c r="AK68" s="5">
        <f t="shared" si="17"/>
        <v>-11.558558536551431</v>
      </c>
      <c r="AL68" s="5">
        <f t="shared" si="17"/>
        <v>-13.177741153957129</v>
      </c>
      <c r="AM68" s="5">
        <f t="shared" si="17"/>
        <v>-11.730715519184827</v>
      </c>
      <c r="AN68" s="5">
        <f t="shared" si="16"/>
        <v>11.344782821095862</v>
      </c>
      <c r="AO68" s="5">
        <f t="shared" si="14"/>
        <v>-13.21089319624889</v>
      </c>
      <c r="AP68" s="5">
        <f t="shared" si="14"/>
        <v>-12.481837778831277</v>
      </c>
      <c r="AQ68" s="5">
        <f t="shared" si="14"/>
        <v>-13.695069268574841</v>
      </c>
      <c r="AR68" s="5">
        <f t="shared" si="14"/>
        <v>-16.747934047761987</v>
      </c>
      <c r="AS68" s="5">
        <f t="shared" si="14"/>
        <v>7.8317507206494525</v>
      </c>
      <c r="AV68" s="2">
        <f t="shared" si="1"/>
        <v>91.008343048215664</v>
      </c>
      <c r="AW68" s="2">
        <f t="shared" si="2"/>
        <v>93.206926312042597</v>
      </c>
      <c r="AX68" s="2">
        <f t="shared" si="3"/>
        <v>94.172796936116185</v>
      </c>
      <c r="AY68" s="2">
        <f t="shared" si="4"/>
        <v>93.941181629608721</v>
      </c>
      <c r="AZ68" s="2">
        <f t="shared" si="5"/>
        <v>92.817467299197091</v>
      </c>
      <c r="BA68" s="2">
        <f t="shared" si="6"/>
        <v>93.884880213889289</v>
      </c>
      <c r="BB68" s="2">
        <f t="shared" si="7"/>
        <v>95.85258982526932</v>
      </c>
      <c r="BC68" s="2">
        <f t="shared" si="8"/>
        <v>95.883821886409677</v>
      </c>
      <c r="BD68" s="2">
        <f t="shared" si="9"/>
        <v>93.163891374284475</v>
      </c>
      <c r="BE68" s="2">
        <f t="shared" si="10"/>
        <v>88.975171009663569</v>
      </c>
      <c r="BF68" s="2">
        <f t="shared" si="11"/>
        <v>82.243321967579888</v>
      </c>
      <c r="BG68" s="2">
        <f t="shared" si="12"/>
        <v>72.561036123463865</v>
      </c>
      <c r="BH68" s="2">
        <f t="shared" si="13"/>
        <v>62.565909260586842</v>
      </c>
      <c r="BK68" s="2" t="str">
        <f>IF(OR($B68&lt;C$229, AND($B68&gt;C$230, $B68&lt;C$231)), C68, "")</f>
        <v/>
      </c>
      <c r="BL68" s="2" t="str">
        <f>IF(OR($B68&lt;D$229, AND($B68&gt;D$230, $B68&lt;D$231)), D68, "")</f>
        <v/>
      </c>
      <c r="BM68" s="2" t="str">
        <f>IF(OR($B68&lt;E$229, AND($B68&gt;E$230, $B68&lt;E$231)), E68, "")</f>
        <v/>
      </c>
      <c r="BN68" s="2" t="str">
        <f>IF(OR($B68&lt;F$229, AND($B68&gt;F$230, $B68&lt;F$231)), F68, "")</f>
        <v/>
      </c>
      <c r="BO68" s="2" t="str">
        <f>IF(OR($B68&lt;G$229, AND($B68&gt;G$230, $B68&lt;G$231)), G68, "")</f>
        <v/>
      </c>
      <c r="BP68" s="2" t="str">
        <f>IF(OR($B68&lt;H$229, AND($B68&gt;H$230, $B68&lt;H$231)), H68, "")</f>
        <v/>
      </c>
      <c r="BQ68" s="2" t="str">
        <f>IF(OR($B68&lt;I$229, AND($B68&gt;I$230, $B68&lt;I$231)), I68, "")</f>
        <v/>
      </c>
      <c r="BR68" s="2" t="str">
        <f>IF(OR($B68&lt;J$229, AND($B68&gt;J$230, $B68&lt;J$231)), J68, "")</f>
        <v/>
      </c>
      <c r="BS68" s="2" t="str">
        <f>IF(OR($B68&lt;K$229, AND($B68&gt;K$230, $B68&lt;K$231)), K68, "")</f>
        <v/>
      </c>
      <c r="BT68" s="2" t="str">
        <f>IF(OR($B68&lt;L$229, AND($B68&gt;L$230, $B68&lt;L$231)), L68, "")</f>
        <v/>
      </c>
      <c r="BU68" s="2" t="str">
        <f>IF(OR($B68&lt;M$229, AND($B68&gt;M$230, $B68&lt;M$231)), M68, "")</f>
        <v/>
      </c>
      <c r="BV68" s="2" t="str">
        <f>IF(OR($B68&lt;N$229, AND($B68&gt;N$230, $B68&lt;N$231)), N68, "")</f>
        <v/>
      </c>
      <c r="BW68" s="2" t="str">
        <f>IF(OR($B68&lt;O$229, AND($B68&gt;O$230, $B68&lt;O$231)), O68, "")</f>
        <v/>
      </c>
      <c r="BZ68" s="2" t="str">
        <f>IF(OR(AND($B68&gt;C$230, $B68&lt;C$231), $B68&gt;C$232), C68, "")</f>
        <v/>
      </c>
      <c r="CA68" s="2" t="str">
        <f>IF(OR(AND($B68&gt;D$230, $B68&lt;D$231), $B68&gt;D$232), D68, "")</f>
        <v/>
      </c>
      <c r="CB68" s="2" t="str">
        <f>IF(OR(AND($B68&gt;E$230, $B68&lt;E$231), $B68&gt;E$232), E68, "")</f>
        <v/>
      </c>
      <c r="CC68" s="2" t="str">
        <f>IF(OR(AND($B68&gt;F$230, $B68&lt;F$231), $B68&gt;F$232), F68, "")</f>
        <v/>
      </c>
      <c r="CD68" s="2" t="str">
        <f>IF(OR(AND($B68&gt;G$230, $B68&lt;G$231), $B68&gt;G$232), G68, "")</f>
        <v/>
      </c>
      <c r="CE68" s="2" t="str">
        <f>IF(OR(AND($B68&gt;H$230, $B68&lt;H$231), $B68&gt;H$232), H68, "")</f>
        <v/>
      </c>
      <c r="CF68" s="2" t="str">
        <f>IF(OR(AND($B68&gt;I$230, $B68&lt;I$231), $B68&gt;I$232), I68, "")</f>
        <v/>
      </c>
      <c r="CG68" s="2" t="str">
        <f>IF(OR(AND($B68&gt;J$230, $B68&lt;J$231), $B68&gt;J$232), J68, "")</f>
        <v/>
      </c>
      <c r="CH68" s="2" t="str">
        <f>IF(OR(AND($B68&gt;K$230, $B68&lt;K$231), $B68&gt;K$232), K68, "")</f>
        <v/>
      </c>
      <c r="CI68" s="2" t="str">
        <f>IF(OR(AND($B68&gt;L$230, $B68&lt;L$231), $B68&gt;L$232), L68, "")</f>
        <v/>
      </c>
      <c r="CJ68" s="2" t="str">
        <f>IF(OR(AND($B68&gt;M$230, $B68&lt;M$231), $B68&gt;M$232), M68, "")</f>
        <v/>
      </c>
      <c r="CK68" s="2" t="str">
        <f>IF(OR(AND($B68&gt;N$230, $B68&lt;N$231), $B68&gt;N$232), N68, "")</f>
        <v/>
      </c>
      <c r="CL68" s="2" t="str">
        <f>IF(OR(AND($B68&gt;O$230, $B68&lt;O$231), $B68&gt;O$232), O68, "")</f>
        <v/>
      </c>
      <c r="CO68" s="2">
        <f>BK$207*$B68+BK$209</f>
        <v>90.934060026278061</v>
      </c>
      <c r="CP68" s="2">
        <f>BL$207*$B68+BL$209</f>
        <v>93.163069311810901</v>
      </c>
      <c r="CQ68" s="2">
        <f>BM$207*$B68+BM$209</f>
        <v>94.140944964215478</v>
      </c>
      <c r="CR68" s="2">
        <f>BN$207*$B68+BN$209</f>
        <v>93.896266786489903</v>
      </c>
      <c r="CS68" s="2">
        <f>BO$207*$B68+BO$209</f>
        <v>92.790464089468301</v>
      </c>
      <c r="CT68" s="2">
        <f>BP$207*$B68+BP$209</f>
        <v>93.855110126550187</v>
      </c>
      <c r="CU68" s="2">
        <f>BQ$207*$B68+BQ$209</f>
        <v>95.779853496066792</v>
      </c>
      <c r="CV68" s="2">
        <f>BR$207*$B68+BR$209</f>
        <v>95.804797274865081</v>
      </c>
      <c r="CW68" s="2">
        <f>BS$207*$B68+BS$209</f>
        <v>93.072563291328748</v>
      </c>
      <c r="CX68" s="2">
        <f>BT$207*$B68+BT$209</f>
        <v>88.913281262436968</v>
      </c>
      <c r="CY68" s="2">
        <f>BU$207*$B68+BU$209</f>
        <v>82.166420462578571</v>
      </c>
      <c r="CZ68" s="2">
        <f>BV$207*$B68+BV$209</f>
        <v>72.494623941301811</v>
      </c>
      <c r="DA68" s="2">
        <f>BW$207*$B68+BW$209</f>
        <v>62.5230947500959</v>
      </c>
      <c r="DD68" s="2">
        <f>BZ$207*$B68+BZ$209</f>
        <v>93.468074095750552</v>
      </c>
      <c r="DE68" s="2">
        <f>CA$207*$B68+CA$209</f>
        <v>94.90364371667215</v>
      </c>
      <c r="DF68" s="2">
        <f>CB$207*$B68+CB$209</f>
        <v>95.308222492922468</v>
      </c>
      <c r="DG68" s="2">
        <f>CC$207*$B68+CC$209</f>
        <v>95.321679443661424</v>
      </c>
      <c r="DH68" s="2">
        <f>CD$207*$B68+CD$209</f>
        <v>93.731317422231754</v>
      </c>
      <c r="DI68" s="2">
        <f>CE$207*$B68+CE$209</f>
        <v>94.862493971888767</v>
      </c>
      <c r="DJ68" s="2">
        <f>CF$207*$B68+CF$209</f>
        <v>98.302695438592536</v>
      </c>
      <c r="DK68" s="2">
        <f>CG$207*$B68+CG$209</f>
        <v>98.788244969591133</v>
      </c>
      <c r="DL68" s="2">
        <f>CH$207*$B68+CH$209</f>
        <v>96.32553192124692</v>
      </c>
      <c r="DM68" s="2">
        <f>CI$207*$B68+CI$209</f>
        <v>91.190653779350058</v>
      </c>
      <c r="DN68" s="2">
        <f>CJ$207*$B68+CJ$209</f>
        <v>85.071029573969696</v>
      </c>
      <c r="DO68" s="2">
        <f>CK$207*$B68+CK$209</f>
        <v>75.247544049742771</v>
      </c>
      <c r="DP68" s="2">
        <f>CL$207*$B68+CL$209</f>
        <v>64.692804173085335</v>
      </c>
      <c r="DS68" s="2">
        <f>POWER(10,($B68-C$227)/C$228)/(1+POWER(10,($B68-C$227)/C$228))</f>
        <v>2.9314368389855044E-2</v>
      </c>
      <c r="DT68" s="2">
        <f>POWER(10,($B68-D$227)/D$228)/(1+POWER(10,($B68-D$227)/D$228))</f>
        <v>2.5196854618340595E-2</v>
      </c>
      <c r="DU68" s="2">
        <f>POWER(10,($B68-E$227)/E$228)/(1+POWER(10,($B68-E$227)/E$228))</f>
        <v>2.728740262479527E-2</v>
      </c>
      <c r="DV68" s="2">
        <f>POWER(10,($B68-F$227)/F$228)/(1+POWER(10,($B68-F$227)/F$228))</f>
        <v>3.1510063344005156E-2</v>
      </c>
      <c r="DW68" s="2">
        <f>POWER(10,($B68-G$227)/G$228)/(1+POWER(10,($B68-G$227)/G$228))</f>
        <v>2.8700764283273662E-2</v>
      </c>
      <c r="DX68" s="2">
        <f>POWER(10,($B68-H$227)/H$228)/(1+POWER(10,($B68-H$227)/H$228))</f>
        <v>2.9551880821642194E-2</v>
      </c>
      <c r="DY68" s="2">
        <f>POWER(10,($B68-I$227)/I$228)/(1+POWER(10,($B68-I$227)/I$228))</f>
        <v>2.8831108273759953E-2</v>
      </c>
      <c r="DZ68" s="2">
        <f>POWER(10,($B68-J$227)/J$228)/(1+POWER(10,($B68-J$227)/J$228))</f>
        <v>2.6487681243513625E-2</v>
      </c>
      <c r="EA68" s="2">
        <f>POWER(10,($B68-K$227)/K$228)/(1+POWER(10,($B68-K$227)/K$228))</f>
        <v>2.8075303928774414E-2</v>
      </c>
      <c r="EB68" s="2">
        <f>POWER(10,($B68-L$227)/L$228)/(1+POWER(10,($B68-L$227)/L$228))</f>
        <v>2.7175943666208097E-2</v>
      </c>
      <c r="EC68" s="2">
        <f>POWER(10,($B68-M$227)/M$228)/(1+POWER(10,($B68-M$227)/M$228))</f>
        <v>2.6475681254223924E-2</v>
      </c>
      <c r="ED68" s="2">
        <f>POWER(10,($B68-N$227)/N$228)/(1+POWER(10,($B68-N$227)/N$228))</f>
        <v>2.4124267885006791E-2</v>
      </c>
      <c r="EE68" s="2">
        <f>POWER(10,($B68-O$227)/O$228)/(1+POWER(10,($B68-O$227)/O$228))</f>
        <v>1.9732831519879458E-2</v>
      </c>
    </row>
    <row r="69" spans="2:135" x14ac:dyDescent="0.25">
      <c r="B69" s="2">
        <v>63</v>
      </c>
      <c r="C69">
        <v>98.394000000000005</v>
      </c>
      <c r="D69">
        <v>157.797</v>
      </c>
      <c r="E69">
        <v>151.578</v>
      </c>
      <c r="F69">
        <v>101.96899999999999</v>
      </c>
      <c r="G69">
        <v>110.09399999999999</v>
      </c>
      <c r="H69">
        <v>109.203</v>
      </c>
      <c r="I69">
        <v>115.672</v>
      </c>
      <c r="J69">
        <v>137.96899999999999</v>
      </c>
      <c r="K69">
        <v>108.78100000000001</v>
      </c>
      <c r="L69">
        <v>103.562</v>
      </c>
      <c r="M69">
        <v>91.311999999999998</v>
      </c>
      <c r="N69">
        <v>78.843999999999994</v>
      </c>
      <c r="O69">
        <v>95.3125</v>
      </c>
      <c r="R69" s="5">
        <f>AV69+(C$209*_xlfn.NORM.DIST($B69,C$214*C$215+C$213,C$219*C$214,FALSE))+(C$211*_xlfn.NORM.DIST($B69,C$214*C$216+C$213,C$220*C$214,FALSE))+(C$210*_xlfn.NORM.DIST($B69,C$214*C$217+C$213,C$221*C$214,FALSE))+(C$212*_xlfn.NORM.DIST($B69,C$214*C$218+C$213,C$222*C$214,FALSE))</f>
        <v>106.81916387270873</v>
      </c>
      <c r="S69" s="5">
        <f>AW69+(D$209*_xlfn.NORM.DIST($B69,D$214*D$215+D$213,D$219*D$214,FALSE))+(D$211*_xlfn.NORM.DIST($B69,D$214*D$216+D$213,D$220*D$214,FALSE))+(D$210*_xlfn.NORM.DIST($B69,D$214*D$217+D$213,D$221*D$214,FALSE))+(D$212*_xlfn.NORM.DIST($B69,D$214*D$218+D$213,D$222*D$214,FALSE))</f>
        <v>151.35470125771604</v>
      </c>
      <c r="T69" s="5">
        <f>AX69+(E$209*_xlfn.NORM.DIST($B69,E$214*E$215+E$213,E$219*E$214,FALSE))+(E$211*_xlfn.NORM.DIST($B69,E$214*E$216+E$213,E$220*E$214,FALSE))+(E$210*_xlfn.NORM.DIST($B69,E$214*E$217+E$213,E$221*E$214,FALSE))+(E$212*_xlfn.NORM.DIST($B69,E$214*E$218+E$213,E$222*E$214,FALSE))</f>
        <v>155.27178593528546</v>
      </c>
      <c r="U69" s="5">
        <f>AY69+(F$209*_xlfn.NORM.DIST($B69,F$214*F$215+F$213,F$219*F$214,FALSE))+(F$211*_xlfn.NORM.DIST($B69,F$214*F$216+F$213,F$220*F$214,FALSE))+(F$210*_xlfn.NORM.DIST($B69,F$214*F$217+F$213,F$221*F$214,FALSE))+(F$212*_xlfn.NORM.DIST($B69,F$214*F$218+F$213,F$222*F$214,FALSE))</f>
        <v>125.14123700139145</v>
      </c>
      <c r="V69" s="5">
        <f>AZ69+(G$209*_xlfn.NORM.DIST($B69,G$214*G$215+G$213,G$219*G$214,FALSE))+(G$211*_xlfn.NORM.DIST($B69,G$214*G$216+G$213,G$220*G$214,FALSE))+(G$210*_xlfn.NORM.DIST($B69,G$214*G$217+G$213,G$221*G$214,FALSE))+(G$212*_xlfn.NORM.DIST($B69,G$214*G$218+G$213,G$222*G$214,FALSE))</f>
        <v>132.55650799481791</v>
      </c>
      <c r="W69" s="5">
        <f>BA69+(H$209*_xlfn.NORM.DIST($B69,H$214*H$215+H$213,H$219*H$214,FALSE))+(H$211*_xlfn.NORM.DIST($B69,H$214*H$216+H$213,H$220*H$214,FALSE))+(H$210*_xlfn.NORM.DIST($B69,H$214*H$217+H$213,H$221*H$214,FALSE))+(H$212*_xlfn.NORM.DIST($B69,H$214*H$218+H$213,H$222*H$214,FALSE))</f>
        <v>134.15870390250848</v>
      </c>
      <c r="X69" s="5">
        <f>BB69+(I$209*_xlfn.NORM.DIST($B69,I$214*I$215+I$213,I$219*I$214,FALSE))+(I$211*_xlfn.NORM.DIST($B69,I$214*I$216+I$213,I$220*I$214,FALSE))+(I$210*_xlfn.NORM.DIST($B69,I$214*I$217+I$213,I$221*I$214,FALSE))+(I$212*_xlfn.NORM.DIST($B69,I$214*I$218+I$213,I$222*I$214,FALSE))</f>
        <v>138.04753498402104</v>
      </c>
      <c r="Y69" s="5">
        <f>BC69+(J$209*_xlfn.NORM.DIST($B69,J$214*J$215+J$213,J$219*J$214,FALSE))+(J$211*_xlfn.NORM.DIST($B69,J$214*J$216+J$213,J$220*J$214,FALSE))+(J$210*_xlfn.NORM.DIST($B69,J$214*J$217+J$213,J$221*J$214,FALSE))+(J$212*_xlfn.NORM.DIST($B69,J$214*J$218+J$213,J$222*J$214,FALSE))</f>
        <v>149.36972273828033</v>
      </c>
      <c r="Z69" s="5">
        <f>BD69+(K$209*_xlfn.NORM.DIST($B69,K$214*K$215+K$213,K$219*K$214,FALSE))+(K$211*_xlfn.NORM.DIST($B69,K$214*K$216+K$213,K$220*K$214,FALSE))+(K$210*_xlfn.NORM.DIST($B69,K$214*K$217+K$213,K$221*K$214,FALSE))+(K$212*_xlfn.NORM.DIST($B69,K$214*K$218+K$213,K$222*K$214,FALSE))</f>
        <v>132.85424193840973</v>
      </c>
      <c r="AA69" s="5">
        <f>BE69+(L$209*_xlfn.NORM.DIST($B69,L$214*L$215+L$213,L$219*L$214,FALSE))+(L$211*_xlfn.NORM.DIST($B69,L$214*L$216+L$213,L$220*L$214,FALSE))+(L$210*_xlfn.NORM.DIST($B69,L$214*L$217+L$213,L$221*L$214,FALSE))+(L$212*_xlfn.NORM.DIST($B69,L$214*L$218+L$213,L$222*L$214,FALSE))</f>
        <v>125.33693055452424</v>
      </c>
      <c r="AB69" s="5">
        <f>BF69+(M$209*_xlfn.NORM.DIST($B69,M$214*M$215+M$213,M$219*M$214,FALSE))+(M$211*_xlfn.NORM.DIST($B69,M$214*M$216+M$213,M$220*M$214,FALSE))+(M$210*_xlfn.NORM.DIST($B69,M$214*M$217+M$213,M$221*M$214,FALSE))+(M$212*_xlfn.NORM.DIST($B69,M$214*M$218+M$213,M$222*M$214,FALSE))</f>
        <v>111.63078374571157</v>
      </c>
      <c r="AC69" s="5">
        <f>BG69+(N$209*_xlfn.NORM.DIST($B69,N$214*N$215+N$213,N$219*N$214,FALSE))+(N$211*_xlfn.NORM.DIST($B69,N$214*N$216+N$213,N$220*N$214,FALSE))+(N$210*_xlfn.NORM.DIST($B69,N$214*N$217+N$213,N$221*N$214,FALSE))+(N$212*_xlfn.NORM.DIST($B69,N$214*N$218+N$213,N$222*N$214,FALSE))</f>
        <v>98.844757082743456</v>
      </c>
      <c r="AD69" s="5">
        <f>BH69+(O$209*_xlfn.NORM.DIST($B69,O$214*O$215+O$213,O$219*O$214,FALSE))+(O$211*_xlfn.NORM.DIST($B69,O$214*O$216+O$213,O$220*O$214,FALSE))+(O$210*_xlfn.NORM.DIST($B69,O$214*O$217+O$213,O$221*O$214,FALSE))+(O$212*_xlfn.NORM.DIST($B69,O$214*O$218+O$213,O$222*O$214,FALSE))</f>
        <v>100.71472729474391</v>
      </c>
      <c r="AE69" s="5"/>
      <c r="AG69" s="5">
        <f t="shared" si="17"/>
        <v>-8.4251638727087226</v>
      </c>
      <c r="AH69" s="5">
        <f t="shared" si="17"/>
        <v>6.4422987422839526</v>
      </c>
      <c r="AI69" s="5">
        <f t="shared" si="17"/>
        <v>-3.6937859352854616</v>
      </c>
      <c r="AJ69" s="5">
        <f t="shared" si="17"/>
        <v>-23.172237001391451</v>
      </c>
      <c r="AK69" s="5">
        <f t="shared" si="17"/>
        <v>-22.462507994817912</v>
      </c>
      <c r="AL69" s="5">
        <f t="shared" si="17"/>
        <v>-24.955703902508475</v>
      </c>
      <c r="AM69" s="5">
        <f t="shared" si="17"/>
        <v>-22.375534984021044</v>
      </c>
      <c r="AN69" s="5">
        <f t="shared" si="16"/>
        <v>-11.400722738280336</v>
      </c>
      <c r="AO69" s="5">
        <f t="shared" si="14"/>
        <v>-24.073241938409723</v>
      </c>
      <c r="AP69" s="5">
        <f t="shared" si="14"/>
        <v>-21.774930554524246</v>
      </c>
      <c r="AQ69" s="5">
        <f t="shared" si="14"/>
        <v>-20.318783745711571</v>
      </c>
      <c r="AR69" s="5">
        <f t="shared" si="14"/>
        <v>-20.000757082743462</v>
      </c>
      <c r="AS69" s="5">
        <f t="shared" si="14"/>
        <v>-5.4022272947439092</v>
      </c>
      <c r="AV69" s="2">
        <f t="shared" si="1"/>
        <v>91.026258884668749</v>
      </c>
      <c r="AW69" s="2">
        <f t="shared" si="2"/>
        <v>93.215945116536062</v>
      </c>
      <c r="AX69" s="2">
        <f t="shared" si="3"/>
        <v>94.170412380683345</v>
      </c>
      <c r="AY69" s="2">
        <f t="shared" si="4"/>
        <v>93.949114985822135</v>
      </c>
      <c r="AZ69" s="2">
        <f t="shared" si="5"/>
        <v>92.832315331935192</v>
      </c>
      <c r="BA69" s="2">
        <f t="shared" si="6"/>
        <v>93.918863306747838</v>
      </c>
      <c r="BB69" s="2">
        <f t="shared" si="7"/>
        <v>95.905262770749715</v>
      </c>
      <c r="BC69" s="2">
        <f t="shared" si="8"/>
        <v>95.939727580495941</v>
      </c>
      <c r="BD69" s="2">
        <f t="shared" si="9"/>
        <v>93.219781685538223</v>
      </c>
      <c r="BE69" s="2">
        <f t="shared" si="10"/>
        <v>89.010209002716294</v>
      </c>
      <c r="BF69" s="2">
        <f t="shared" si="11"/>
        <v>82.291091892428341</v>
      </c>
      <c r="BG69" s="2">
        <f t="shared" si="12"/>
        <v>72.610180451605316</v>
      </c>
      <c r="BH69" s="2">
        <f t="shared" si="13"/>
        <v>62.602022265178626</v>
      </c>
      <c r="BK69" s="2" t="str">
        <f>IF(OR($B69&lt;C$229, AND($B69&gt;C$230, $B69&lt;C$231)), C69, "")</f>
        <v/>
      </c>
      <c r="BL69" s="2" t="str">
        <f>IF(OR($B69&lt;D$229, AND($B69&gt;D$230, $B69&lt;D$231)), D69, "")</f>
        <v/>
      </c>
      <c r="BM69" s="2" t="str">
        <f>IF(OR($B69&lt;E$229, AND($B69&gt;E$230, $B69&lt;E$231)), E69, "")</f>
        <v/>
      </c>
      <c r="BN69" s="2" t="str">
        <f>IF(OR($B69&lt;F$229, AND($B69&gt;F$230, $B69&lt;F$231)), F69, "")</f>
        <v/>
      </c>
      <c r="BO69" s="2" t="str">
        <f>IF(OR($B69&lt;G$229, AND($B69&gt;G$230, $B69&lt;G$231)), G69, "")</f>
        <v/>
      </c>
      <c r="BP69" s="2" t="str">
        <f>IF(OR($B69&lt;H$229, AND($B69&gt;H$230, $B69&lt;H$231)), H69, "")</f>
        <v/>
      </c>
      <c r="BQ69" s="2" t="str">
        <f>IF(OR($B69&lt;I$229, AND($B69&gt;I$230, $B69&lt;I$231)), I69, "")</f>
        <v/>
      </c>
      <c r="BR69" s="2" t="str">
        <f>IF(OR($B69&lt;J$229, AND($B69&gt;J$230, $B69&lt;J$231)), J69, "")</f>
        <v/>
      </c>
      <c r="BS69" s="2" t="str">
        <f>IF(OR($B69&lt;K$229, AND($B69&gt;K$230, $B69&lt;K$231)), K69, "")</f>
        <v/>
      </c>
      <c r="BT69" s="2" t="str">
        <f>IF(OR($B69&lt;L$229, AND($B69&gt;L$230, $B69&lt;L$231)), L69, "")</f>
        <v/>
      </c>
      <c r="BU69" s="2" t="str">
        <f>IF(OR($B69&lt;M$229, AND($B69&gt;M$230, $B69&lt;M$231)), M69, "")</f>
        <v/>
      </c>
      <c r="BV69" s="2" t="str">
        <f>IF(OR($B69&lt;N$229, AND($B69&gt;N$230, $B69&lt;N$231)), N69, "")</f>
        <v/>
      </c>
      <c r="BW69" s="2" t="str">
        <f>IF(OR($B69&lt;O$229, AND($B69&gt;O$230, $B69&lt;O$231)), O69, "")</f>
        <v/>
      </c>
      <c r="BZ69" s="2" t="str">
        <f>IF(OR(AND($B69&gt;C$230, $B69&lt;C$231), $B69&gt;C$232), C69, "")</f>
        <v/>
      </c>
      <c r="CA69" s="2" t="str">
        <f>IF(OR(AND($B69&gt;D$230, $B69&lt;D$231), $B69&gt;D$232), D69, "")</f>
        <v/>
      </c>
      <c r="CB69" s="2" t="str">
        <f>IF(OR(AND($B69&gt;E$230, $B69&lt;E$231), $B69&gt;E$232), E69, "")</f>
        <v/>
      </c>
      <c r="CC69" s="2" t="str">
        <f>IF(OR(AND($B69&gt;F$230, $B69&lt;F$231), $B69&gt;F$232), F69, "")</f>
        <v/>
      </c>
      <c r="CD69" s="2" t="str">
        <f>IF(OR(AND($B69&gt;G$230, $B69&lt;G$231), $B69&gt;G$232), G69, "")</f>
        <v/>
      </c>
      <c r="CE69" s="2" t="str">
        <f>IF(OR(AND($B69&gt;H$230, $B69&lt;H$231), $B69&gt;H$232), H69, "")</f>
        <v/>
      </c>
      <c r="CF69" s="2" t="str">
        <f>IF(OR(AND($B69&gt;I$230, $B69&lt;I$231), $B69&gt;I$232), I69, "")</f>
        <v/>
      </c>
      <c r="CG69" s="2" t="str">
        <f>IF(OR(AND($B69&gt;J$230, $B69&lt;J$231), $B69&gt;J$232), J69, "")</f>
        <v/>
      </c>
      <c r="CH69" s="2" t="str">
        <f>IF(OR(AND($B69&gt;K$230, $B69&lt;K$231), $B69&gt;K$232), K69, "")</f>
        <v/>
      </c>
      <c r="CI69" s="2" t="str">
        <f>IF(OR(AND($B69&gt;L$230, $B69&lt;L$231), $B69&gt;L$232), L69, "")</f>
        <v/>
      </c>
      <c r="CJ69" s="2" t="str">
        <f>IF(OR(AND($B69&gt;M$230, $B69&lt;M$231), $B69&gt;M$232), M69, "")</f>
        <v/>
      </c>
      <c r="CK69" s="2" t="str">
        <f>IF(OR(AND($B69&gt;N$230, $B69&lt;N$231), $B69&gt;N$232), N69, "")</f>
        <v/>
      </c>
      <c r="CL69" s="2" t="str">
        <f>IF(OR(AND($B69&gt;O$230, $B69&lt;O$231), $B69&gt;O$232), O69, "")</f>
        <v/>
      </c>
      <c r="CO69" s="2">
        <f>BK$207*$B69+BK$209</f>
        <v>90.947995705809419</v>
      </c>
      <c r="CP69" s="2">
        <f>BL$207*$B69+BL$209</f>
        <v>93.169890980031866</v>
      </c>
      <c r="CQ69" s="2">
        <f>BM$207*$B69+BM$209</f>
        <v>94.136995742050928</v>
      </c>
      <c r="CR69" s="2">
        <f>BN$207*$B69+BN$209</f>
        <v>93.902067366883813</v>
      </c>
      <c r="CS69" s="2">
        <f>BO$207*$B69+BO$209</f>
        <v>92.804174448517344</v>
      </c>
      <c r="CT69" s="2">
        <f>BP$207*$B69+BP$209</f>
        <v>93.887948323874923</v>
      </c>
      <c r="CU69" s="2">
        <f>BQ$207*$B69+BQ$209</f>
        <v>95.828519987737522</v>
      </c>
      <c r="CV69" s="2">
        <f>BR$207*$B69+BR$209</f>
        <v>95.85639782445358</v>
      </c>
      <c r="CW69" s="2">
        <f>BS$207*$B69+BS$209</f>
        <v>93.123430081658142</v>
      </c>
      <c r="CX69" s="2">
        <f>BT$207*$B69+BT$209</f>
        <v>88.945140470956488</v>
      </c>
      <c r="CY69" s="2">
        <f>BU$207*$B69+BU$209</f>
        <v>82.209863686128031</v>
      </c>
      <c r="CZ69" s="2">
        <f>BV$207*$B69+BV$209</f>
        <v>72.539764673414538</v>
      </c>
      <c r="DA69" s="2">
        <f>BW$207*$B69+BW$209</f>
        <v>62.556557628149534</v>
      </c>
      <c r="DD69" s="2">
        <f>BZ$207*$B69+BZ$209</f>
        <v>93.38975854238042</v>
      </c>
      <c r="DE69" s="2">
        <f>CA$207*$B69+CA$209</f>
        <v>94.840892248014754</v>
      </c>
      <c r="DF69" s="2">
        <f>CB$207*$B69+CB$209</f>
        <v>95.256800740418115</v>
      </c>
      <c r="DG69" s="2">
        <f>CC$207*$B69+CC$209</f>
        <v>95.267928792250729</v>
      </c>
      <c r="DH69" s="2">
        <f>CD$207*$B69+CD$209</f>
        <v>93.700870306696473</v>
      </c>
      <c r="DI69" s="2">
        <f>CE$207*$B69+CE$209</f>
        <v>94.844746511602111</v>
      </c>
      <c r="DJ69" s="2">
        <f>CF$207*$B69+CF$209</f>
        <v>98.262867370255407</v>
      </c>
      <c r="DK69" s="2">
        <f>CG$207*$B69+CG$209</f>
        <v>98.732899198194531</v>
      </c>
      <c r="DL69" s="2">
        <f>CH$207*$B69+CH$209</f>
        <v>96.26183694911316</v>
      </c>
      <c r="DM69" s="2">
        <f>CI$207*$B69+CI$209</f>
        <v>91.134532608348593</v>
      </c>
      <c r="DN69" s="2">
        <f>CJ$207*$B69+CJ$209</f>
        <v>85.015088259125889</v>
      </c>
      <c r="DO69" s="2">
        <f>CK$207*$B69+CK$209</f>
        <v>75.208008245648827</v>
      </c>
      <c r="DP69" s="2">
        <f>CL$207*$B69+CL$209</f>
        <v>64.661839926919811</v>
      </c>
      <c r="DS69" s="2">
        <f>POWER(10,($B69-C$227)/C$228)/(1+POWER(10,($B69-C$227)/C$228))</f>
        <v>3.2051916626451425E-2</v>
      </c>
      <c r="DT69" s="2">
        <f>POWER(10,($B69-D$227)/D$228)/(1+POWER(10,($B69-D$227)/D$228))</f>
        <v>2.7560802847139704E-2</v>
      </c>
      <c r="DU69" s="2">
        <f>POWER(10,($B69-E$227)/E$228)/(1+POWER(10,($B69-E$227)/E$228))</f>
        <v>2.984148015158402E-2</v>
      </c>
      <c r="DV69" s="2">
        <f>POWER(10,($B69-F$227)/F$228)/(1+POWER(10,($B69-F$227)/F$228))</f>
        <v>3.4445382280045206E-2</v>
      </c>
      <c r="DW69" s="2">
        <f>POWER(10,($B69-G$227)/G$228)/(1+POWER(10,($B69-G$227)/G$228))</f>
        <v>3.1382863164984162E-2</v>
      </c>
      <c r="DX69" s="2">
        <f>POWER(10,($B69-H$227)/H$228)/(1+POWER(10,($B69-H$227)/H$228))</f>
        <v>3.2310871058760626E-2</v>
      </c>
      <c r="DY69" s="2">
        <f>POWER(10,($B69-I$227)/I$228)/(1+POWER(10,($B69-I$227)/I$228))</f>
        <v>3.1524992514758488E-2</v>
      </c>
      <c r="DZ69" s="2">
        <f>POWER(10,($B69-J$227)/J$228)/(1+POWER(10,($B69-J$227)/J$228))</f>
        <v>2.896913479793916E-2</v>
      </c>
      <c r="EA69" s="2">
        <f>POWER(10,($B69-K$227)/K$228)/(1+POWER(10,($B69-K$227)/K$228))</f>
        <v>3.0700800740412929E-2</v>
      </c>
      <c r="EB69" s="2">
        <f>POWER(10,($B69-L$227)/L$228)/(1+POWER(10,($B69-L$227)/L$228))</f>
        <v>2.9719907479575092E-2</v>
      </c>
      <c r="EC69" s="2">
        <f>POWER(10,($B69-M$227)/M$228)/(1+POWER(10,($B69-M$227)/M$228))</f>
        <v>2.8956044048020005E-2</v>
      </c>
      <c r="ED69" s="2">
        <f>POWER(10,($B69-N$227)/N$228)/(1+POWER(10,($B69-N$227)/N$228))</f>
        <v>2.6390311185802522E-2</v>
      </c>
      <c r="EE69" s="2">
        <f>POWER(10,($B69-O$227)/O$228)/(1+POWER(10,($B69-O$227)/O$228))</f>
        <v>2.159550624429251E-2</v>
      </c>
    </row>
    <row r="70" spans="2:135" x14ac:dyDescent="0.25">
      <c r="B70" s="2">
        <v>64</v>
      </c>
      <c r="C70">
        <v>95.802999999999997</v>
      </c>
      <c r="D70">
        <v>135.98400000000001</v>
      </c>
      <c r="E70">
        <v>124.812</v>
      </c>
      <c r="F70">
        <v>96.5</v>
      </c>
      <c r="G70">
        <v>99.625</v>
      </c>
      <c r="H70">
        <v>99.593999999999994</v>
      </c>
      <c r="I70">
        <v>103.453</v>
      </c>
      <c r="J70">
        <v>112.53100000000001</v>
      </c>
      <c r="K70">
        <v>97.641000000000005</v>
      </c>
      <c r="L70">
        <v>94.296999999999997</v>
      </c>
      <c r="M70">
        <v>84.375</v>
      </c>
      <c r="N70">
        <v>73.968999999999994</v>
      </c>
      <c r="O70">
        <v>77.968800000000002</v>
      </c>
      <c r="R70" s="5">
        <f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101.43711746839132</v>
      </c>
      <c r="S70" s="5">
        <f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136.9022661204518</v>
      </c>
      <c r="T70" s="5">
        <f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140.38527923797631</v>
      </c>
      <c r="U70" s="5">
        <f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115.61070550390826</v>
      </c>
      <c r="V70" s="5">
        <f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121.40087398127599</v>
      </c>
      <c r="W70" s="5">
        <f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122.84892802204955</v>
      </c>
      <c r="X70" s="5">
        <f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126.27211068187587</v>
      </c>
      <c r="Y70" s="5">
        <f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135.70193916019949</v>
      </c>
      <c r="Z70" s="5">
        <f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121.63972532225669</v>
      </c>
      <c r="AA70" s="5">
        <f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114.99021455691269</v>
      </c>
      <c r="AB70" s="5">
        <f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102.9981236242002</v>
      </c>
      <c r="AC70" s="5">
        <f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91.451711557832454</v>
      </c>
      <c r="AD70" s="5">
        <f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91.862609837194995</v>
      </c>
      <c r="AE70" s="5"/>
      <c r="AG70" s="5">
        <f t="shared" si="17"/>
        <v>-5.6341174683913238</v>
      </c>
      <c r="AH70" s="5">
        <f t="shared" si="17"/>
        <v>-0.9182661204517899</v>
      </c>
      <c r="AI70" s="5">
        <f t="shared" si="17"/>
        <v>-15.573279237976308</v>
      </c>
      <c r="AJ70" s="5">
        <f t="shared" si="17"/>
        <v>-19.110705503908264</v>
      </c>
      <c r="AK70" s="5">
        <f t="shared" si="17"/>
        <v>-21.775873981275993</v>
      </c>
      <c r="AL70" s="5">
        <f t="shared" si="17"/>
        <v>-23.254928022049555</v>
      </c>
      <c r="AM70" s="5">
        <f t="shared" si="17"/>
        <v>-22.81911068187587</v>
      </c>
      <c r="AN70" s="5">
        <f t="shared" si="16"/>
        <v>-23.170939160199481</v>
      </c>
      <c r="AO70" s="5">
        <f t="shared" si="14"/>
        <v>-23.998725322256689</v>
      </c>
      <c r="AP70" s="5">
        <f t="shared" si="14"/>
        <v>-20.693214556912693</v>
      </c>
      <c r="AQ70" s="5">
        <f t="shared" si="14"/>
        <v>-18.623123624200204</v>
      </c>
      <c r="AR70" s="5">
        <f t="shared" si="14"/>
        <v>-17.482711557832459</v>
      </c>
      <c r="AS70" s="5">
        <f t="shared" si="14"/>
        <v>-13.893809837194993</v>
      </c>
      <c r="AV70" s="2">
        <f t="shared" ref="AV70:AV133" si="18">((1-DS70)*CO70) + (DS70*DD70)</f>
        <v>91.044248605729607</v>
      </c>
      <c r="AW70" s="2">
        <f t="shared" ref="AW70:AW133" si="19">((1-DT70)*CP70) + (DT70*DE70)</f>
        <v>93.224979175646226</v>
      </c>
      <c r="AX70" s="2">
        <f t="shared" ref="AX70:AX133" si="20">((1-DU70)*CQ70) + (DU70*DF70)</f>
        <v>94.16803308093688</v>
      </c>
      <c r="AY70" s="2">
        <f t="shared" ref="AY70:AY133" si="21">((1-DV70)*CR70) + (DV70*DG70)</f>
        <v>93.957042051560293</v>
      </c>
      <c r="AZ70" s="2">
        <f t="shared" ref="AZ70:AZ133" si="22">((1-DW70)*CS70) + (DW70*DH70)</f>
        <v>92.847132630897988</v>
      </c>
      <c r="BA70" s="2">
        <f t="shared" ref="BA70:BA133" si="23">((1-DX70)*CT70) + (DX70*DI70)</f>
        <v>93.952792197677354</v>
      </c>
      <c r="BB70" s="2">
        <f t="shared" ref="BB70:BB133" si="24">((1-DY70)*CU70) + (DY70*DJ70)</f>
        <v>95.95802844464221</v>
      </c>
      <c r="BC70" s="2">
        <f t="shared" ref="BC70:BC133" si="25">((1-DZ70)*CV70) + (DZ70*DK70)</f>
        <v>95.995725401673866</v>
      </c>
      <c r="BD70" s="2">
        <f t="shared" ref="BD70:BD133" si="26">((1-EA70)*CW70) + (EA70*DL70)</f>
        <v>93.275787229684767</v>
      </c>
      <c r="BE70" s="2">
        <f t="shared" ref="BE70:BE133" si="27">((1-EB70)*CX70) + (EB70*DM70)</f>
        <v>89.045283078330627</v>
      </c>
      <c r="BF70" s="2">
        <f t="shared" ref="BF70:BF133" si="28">((1-EC70)*CY70) + (EC70*DN70)</f>
        <v>82.338977109831134</v>
      </c>
      <c r="BG70" s="2">
        <f t="shared" ref="BG70:BG133" si="29">((1-ED70)*CZ70) + (ED70*DO70)</f>
        <v>72.65947467674016</v>
      </c>
      <c r="BH70" s="2">
        <f t="shared" ref="BH70:BH133" si="30">((1-EE70)*DA70) + (EE70*DP70)</f>
        <v>62.638245442977038</v>
      </c>
      <c r="BK70" s="2" t="str">
        <f>IF(OR($B70&lt;C$229, AND($B70&gt;C$230, $B70&lt;C$231)), C70, "")</f>
        <v/>
      </c>
      <c r="BL70" s="2" t="str">
        <f>IF(OR($B70&lt;D$229, AND($B70&gt;D$230, $B70&lt;D$231)), D70, "")</f>
        <v/>
      </c>
      <c r="BM70" s="2" t="str">
        <f>IF(OR($B70&lt;E$229, AND($B70&gt;E$230, $B70&lt;E$231)), E70, "")</f>
        <v/>
      </c>
      <c r="BN70" s="2" t="str">
        <f>IF(OR($B70&lt;F$229, AND($B70&gt;F$230, $B70&lt;F$231)), F70, "")</f>
        <v/>
      </c>
      <c r="BO70" s="2" t="str">
        <f>IF(OR($B70&lt;G$229, AND($B70&gt;G$230, $B70&lt;G$231)), G70, "")</f>
        <v/>
      </c>
      <c r="BP70" s="2" t="str">
        <f>IF(OR($B70&lt;H$229, AND($B70&gt;H$230, $B70&lt;H$231)), H70, "")</f>
        <v/>
      </c>
      <c r="BQ70" s="2" t="str">
        <f>IF(OR($B70&lt;I$229, AND($B70&gt;I$230, $B70&lt;I$231)), I70, "")</f>
        <v/>
      </c>
      <c r="BR70" s="2" t="str">
        <f>IF(OR($B70&lt;J$229, AND($B70&gt;J$230, $B70&lt;J$231)), J70, "")</f>
        <v/>
      </c>
      <c r="BS70" s="2" t="str">
        <f>IF(OR($B70&lt;K$229, AND($B70&gt;K$230, $B70&lt;K$231)), K70, "")</f>
        <v/>
      </c>
      <c r="BT70" s="2" t="str">
        <f>IF(OR($B70&lt;L$229, AND($B70&gt;L$230, $B70&lt;L$231)), L70, "")</f>
        <v/>
      </c>
      <c r="BU70" s="2" t="str">
        <f>IF(OR($B70&lt;M$229, AND($B70&gt;M$230, $B70&lt;M$231)), M70, "")</f>
        <v/>
      </c>
      <c r="BV70" s="2" t="str">
        <f>IF(OR($B70&lt;N$229, AND($B70&gt;N$230, $B70&lt;N$231)), N70, "")</f>
        <v/>
      </c>
      <c r="BW70" s="2" t="str">
        <f>IF(OR($B70&lt;O$229, AND($B70&gt;O$230, $B70&lt;O$231)), O70, "")</f>
        <v/>
      </c>
      <c r="BZ70" s="2" t="str">
        <f>IF(OR(AND($B70&gt;C$230, $B70&lt;C$231), $B70&gt;C$232), C70, "")</f>
        <v/>
      </c>
      <c r="CA70" s="2" t="str">
        <f>IF(OR(AND($B70&gt;D$230, $B70&lt;D$231), $B70&gt;D$232), D70, "")</f>
        <v/>
      </c>
      <c r="CB70" s="2" t="str">
        <f>IF(OR(AND($B70&gt;E$230, $B70&lt;E$231), $B70&gt;E$232), E70, "")</f>
        <v/>
      </c>
      <c r="CC70" s="2" t="str">
        <f>IF(OR(AND($B70&gt;F$230, $B70&lt;F$231), $B70&gt;F$232), F70, "")</f>
        <v/>
      </c>
      <c r="CD70" s="2" t="str">
        <f>IF(OR(AND($B70&gt;G$230, $B70&lt;G$231), $B70&gt;G$232), G70, "")</f>
        <v/>
      </c>
      <c r="CE70" s="2" t="str">
        <f>IF(OR(AND($B70&gt;H$230, $B70&lt;H$231), $B70&gt;H$232), H70, "")</f>
        <v/>
      </c>
      <c r="CF70" s="2" t="str">
        <f>IF(OR(AND($B70&gt;I$230, $B70&lt;I$231), $B70&gt;I$232), I70, "")</f>
        <v/>
      </c>
      <c r="CG70" s="2" t="str">
        <f>IF(OR(AND($B70&gt;J$230, $B70&lt;J$231), $B70&gt;J$232), J70, "")</f>
        <v/>
      </c>
      <c r="CH70" s="2" t="str">
        <f>IF(OR(AND($B70&gt;K$230, $B70&lt;K$231), $B70&gt;K$232), K70, "")</f>
        <v/>
      </c>
      <c r="CI70" s="2" t="str">
        <f>IF(OR(AND($B70&gt;L$230, $B70&lt;L$231), $B70&gt;L$232), L70, "")</f>
        <v/>
      </c>
      <c r="CJ70" s="2" t="str">
        <f>IF(OR(AND($B70&gt;M$230, $B70&lt;M$231), $B70&gt;M$232), M70, "")</f>
        <v/>
      </c>
      <c r="CK70" s="2" t="str">
        <f>IF(OR(AND($B70&gt;N$230, $B70&lt;N$231), $B70&gt;N$232), N70, "")</f>
        <v/>
      </c>
      <c r="CL70" s="2" t="str">
        <f>IF(OR(AND($B70&gt;O$230, $B70&lt;O$231), $B70&gt;O$232), O70, "")</f>
        <v/>
      </c>
      <c r="CO70" s="2">
        <f>BK$207*$B70+BK$209</f>
        <v>90.961931385340776</v>
      </c>
      <c r="CP70" s="2">
        <f>BL$207*$B70+BL$209</f>
        <v>93.176712648252845</v>
      </c>
      <c r="CQ70" s="2">
        <f>BM$207*$B70+BM$209</f>
        <v>94.133046519886364</v>
      </c>
      <c r="CR70" s="2">
        <f>BN$207*$B70+BN$209</f>
        <v>93.907867947277737</v>
      </c>
      <c r="CS70" s="2">
        <f>BO$207*$B70+BO$209</f>
        <v>92.817884807566372</v>
      </c>
      <c r="CT70" s="2">
        <f>BP$207*$B70+BP$209</f>
        <v>93.920786521199659</v>
      </c>
      <c r="CU70" s="2">
        <f>BQ$207*$B70+BQ$209</f>
        <v>95.877186479408252</v>
      </c>
      <c r="CV70" s="2">
        <f>BR$207*$B70+BR$209</f>
        <v>95.90799837404208</v>
      </c>
      <c r="CW70" s="2">
        <f>BS$207*$B70+BS$209</f>
        <v>93.174296871987536</v>
      </c>
      <c r="CX70" s="2">
        <f>BT$207*$B70+BT$209</f>
        <v>88.976999679476023</v>
      </c>
      <c r="CY70" s="2">
        <f>BU$207*$B70+BU$209</f>
        <v>82.253306909677477</v>
      </c>
      <c r="CZ70" s="2">
        <f>BV$207*$B70+BV$209</f>
        <v>72.584905405527266</v>
      </c>
      <c r="DA70" s="2">
        <f>BW$207*$B70+BW$209</f>
        <v>62.59002050620316</v>
      </c>
      <c r="DD70" s="2">
        <f>BZ$207*$B70+BZ$209</f>
        <v>93.311442989010274</v>
      </c>
      <c r="DE70" s="2">
        <f>CA$207*$B70+CA$209</f>
        <v>94.778140779357358</v>
      </c>
      <c r="DF70" s="2">
        <f>CB$207*$B70+CB$209</f>
        <v>95.205378987913761</v>
      </c>
      <c r="DG70" s="2">
        <f>CC$207*$B70+CC$209</f>
        <v>95.214178140840019</v>
      </c>
      <c r="DH70" s="2">
        <f>CD$207*$B70+CD$209</f>
        <v>93.670423191161191</v>
      </c>
      <c r="DI70" s="2">
        <f>CE$207*$B70+CE$209</f>
        <v>94.826999051315454</v>
      </c>
      <c r="DJ70" s="2">
        <f>CF$207*$B70+CF$209</f>
        <v>98.223039301918263</v>
      </c>
      <c r="DK70" s="2">
        <f>CG$207*$B70+CG$209</f>
        <v>98.677553426797914</v>
      </c>
      <c r="DL70" s="2">
        <f>CH$207*$B70+CH$209</f>
        <v>96.198141976979386</v>
      </c>
      <c r="DM70" s="2">
        <f>CI$207*$B70+CI$209</f>
        <v>91.078411437347128</v>
      </c>
      <c r="DN70" s="2">
        <f>CJ$207*$B70+CJ$209</f>
        <v>84.959146944282082</v>
      </c>
      <c r="DO70" s="2">
        <f>CK$207*$B70+CK$209</f>
        <v>75.168472441554883</v>
      </c>
      <c r="DP70" s="2">
        <f>CL$207*$B70+CL$209</f>
        <v>64.630875680754286</v>
      </c>
      <c r="DS70" s="2">
        <f>POWER(10,($B70-C$227)/C$228)/(1+POWER(10,($B70-C$227)/C$228))</f>
        <v>3.5035885866772302E-2</v>
      </c>
      <c r="DT70" s="2">
        <f>POWER(10,($B70-D$227)/D$228)/(1+POWER(10,($B70-D$227)/D$228))</f>
        <v>3.0139677489047154E-2</v>
      </c>
      <c r="DU70" s="2">
        <f>POWER(10,($B70-E$227)/E$228)/(1+POWER(10,($B70-E$227)/E$228))</f>
        <v>3.2626598647045153E-2</v>
      </c>
      <c r="DV70" s="2">
        <f>POWER(10,($B70-F$227)/F$228)/(1+POWER(10,($B70-F$227)/F$228))</f>
        <v>3.7643512639570255E-2</v>
      </c>
      <c r="DW70" s="2">
        <f>POWER(10,($B70-G$227)/G$228)/(1+POWER(10,($B70-G$227)/G$228))</f>
        <v>3.4306752510396429E-2</v>
      </c>
      <c r="DX70" s="2">
        <f>POWER(10,($B70-H$227)/H$228)/(1+POWER(10,($B70-H$227)/H$228))</f>
        <v>3.5318068790770388E-2</v>
      </c>
      <c r="DY70" s="2">
        <f>POWER(10,($B70-I$227)/I$228)/(1+POWER(10,($B70-I$227)/I$228))</f>
        <v>3.4461652691180164E-2</v>
      </c>
      <c r="DZ70" s="2">
        <f>POWER(10,($B70-J$227)/J$228)/(1+POWER(10,($B70-J$227)/J$228))</f>
        <v>3.167549514658808E-2</v>
      </c>
      <c r="EA70" s="2">
        <f>POWER(10,($B70-K$227)/K$228)/(1+POWER(10,($B70-K$227)/K$228))</f>
        <v>3.3563345400758532E-2</v>
      </c>
      <c r="EB70" s="2">
        <f>POWER(10,($B70-L$227)/L$228)/(1+POWER(10,($B70-L$227)/L$228))</f>
        <v>3.2494059576307632E-2</v>
      </c>
      <c r="EC70" s="2">
        <f>POWER(10,($B70-M$227)/M$228)/(1+POWER(10,($B70-M$227)/M$228))</f>
        <v>3.1661221305777691E-2</v>
      </c>
      <c r="ED70" s="2">
        <f>POWER(10,($B70-N$227)/N$228)/(1+POWER(10,($B70-N$227)/N$228))</f>
        <v>2.8862913240893271E-2</v>
      </c>
      <c r="EE70" s="2">
        <f>POWER(10,($B70-O$227)/O$228)/(1+POWER(10,($B70-O$227)/O$228))</f>
        <v>2.3629769214018617E-2</v>
      </c>
    </row>
    <row r="71" spans="2:135" x14ac:dyDescent="0.25">
      <c r="B71" s="2">
        <v>65</v>
      </c>
      <c r="C71">
        <v>96</v>
      </c>
      <c r="D71">
        <v>117.172</v>
      </c>
      <c r="E71">
        <v>108.26600000000001</v>
      </c>
      <c r="F71">
        <v>96.016000000000005</v>
      </c>
      <c r="G71">
        <v>96.016000000000005</v>
      </c>
      <c r="H71">
        <v>96.296999999999997</v>
      </c>
      <c r="I71">
        <v>97.593999999999994</v>
      </c>
      <c r="J71">
        <v>102.26600000000001</v>
      </c>
      <c r="K71">
        <v>95.703000000000003</v>
      </c>
      <c r="L71">
        <v>90.218999999999994</v>
      </c>
      <c r="M71">
        <v>84.141000000000005</v>
      </c>
      <c r="N71">
        <v>73.5</v>
      </c>
      <c r="O71">
        <v>67.25</v>
      </c>
      <c r="R71" s="5">
        <f>AV71+(C$209*_xlfn.NORM.DIST($B71,C$214*C$215+C$213,C$219*C$214,FALSE))+(C$211*_xlfn.NORM.DIST($B71,C$214*C$216+C$213,C$220*C$214,FALSE))+(C$210*_xlfn.NORM.DIST($B71,C$214*C$217+C$213,C$221*C$214,FALSE))+(C$212*_xlfn.NORM.DIST($B71,C$214*C$218+C$213,C$222*C$214,FALSE))</f>
        <v>97.725248564007174</v>
      </c>
      <c r="S71" s="5">
        <f>AW71+(D$209*_xlfn.NORM.DIST($B71,D$214*D$215+D$213,D$219*D$214,FALSE))+(D$211*_xlfn.NORM.DIST($B71,D$214*D$216+D$213,D$220*D$214,FALSE))+(D$210*_xlfn.NORM.DIST($B71,D$214*D$217+D$213,D$221*D$214,FALSE))+(D$212*_xlfn.NORM.DIST($B71,D$214*D$218+D$213,D$222*D$214,FALSE))</f>
        <v>124.75480477325524</v>
      </c>
      <c r="T71" s="5">
        <f>AX71+(E$209*_xlfn.NORM.DIST($B71,E$214*E$215+E$213,E$219*E$214,FALSE))+(E$211*_xlfn.NORM.DIST($B71,E$214*E$216+E$213,E$220*E$214,FALSE))+(E$210*_xlfn.NORM.DIST($B71,E$214*E$217+E$213,E$221*E$214,FALSE))+(E$212*_xlfn.NORM.DIST($B71,E$214*E$218+E$213,E$222*E$214,FALSE))</f>
        <v>127.70964557446175</v>
      </c>
      <c r="U71" s="5">
        <f>AY71+(F$209*_xlfn.NORM.DIST($B71,F$214*F$215+F$213,F$219*F$214,FALSE))+(F$211*_xlfn.NORM.DIST($B71,F$214*F$216+F$213,F$220*F$214,FALSE))+(F$210*_xlfn.NORM.DIST($B71,F$214*F$217+F$213,F$221*F$214,FALSE))+(F$212*_xlfn.NORM.DIST($B71,F$214*F$218+F$213,F$222*F$214,FALSE))</f>
        <v>108.430463950028</v>
      </c>
      <c r="V71" s="5">
        <f>AZ71+(G$209*_xlfn.NORM.DIST($B71,G$214*G$215+G$213,G$219*G$214,FALSE))+(G$211*_xlfn.NORM.DIST($B71,G$214*G$216+G$213,G$220*G$214,FALSE))+(G$210*_xlfn.NORM.DIST($B71,G$214*G$217+G$213,G$221*G$214,FALSE))+(G$212*_xlfn.NORM.DIST($B71,G$214*G$218+G$213,G$222*G$214,FALSE))</f>
        <v>112.58162884286212</v>
      </c>
      <c r="W71" s="5">
        <f>BA71+(H$209*_xlfn.NORM.DIST($B71,H$214*H$215+H$213,H$219*H$214,FALSE))+(H$211*_xlfn.NORM.DIST($B71,H$214*H$216+H$213,H$220*H$214,FALSE))+(H$210*_xlfn.NORM.DIST($B71,H$214*H$217+H$213,H$221*H$214,FALSE))+(H$212*_xlfn.NORM.DIST($B71,H$214*H$218+H$213,H$222*H$214,FALSE))</f>
        <v>113.91738268997796</v>
      </c>
      <c r="X71" s="5">
        <f>BB71+(I$209*_xlfn.NORM.DIST($B71,I$214*I$215+I$213,I$219*I$214,FALSE))+(I$211*_xlfn.NORM.DIST($B71,I$214*I$216+I$213,I$220*I$214,FALSE))+(I$210*_xlfn.NORM.DIST($B71,I$214*I$217+I$213,I$221*I$214,FALSE))+(I$212*_xlfn.NORM.DIST($B71,I$214*I$218+I$213,I$222*I$214,FALSE))</f>
        <v>116.95890389594422</v>
      </c>
      <c r="Y71" s="5">
        <f>BC71+(J$209*_xlfn.NORM.DIST($B71,J$214*J$215+J$213,J$219*J$214,FALSE))+(J$211*_xlfn.NORM.DIST($B71,J$214*J$216+J$213,J$220*J$214,FALSE))+(J$210*_xlfn.NORM.DIST($B71,J$214*J$217+J$213,J$221*J$214,FALSE))+(J$212*_xlfn.NORM.DIST($B71,J$214*J$218+J$213,J$222*J$214,FALSE))</f>
        <v>124.38982289994848</v>
      </c>
      <c r="Z71" s="5">
        <f>BD71+(K$209*_xlfn.NORM.DIST($B71,K$214*K$215+K$213,K$219*K$214,FALSE))+(K$211*_xlfn.NORM.DIST($B71,K$214*K$216+K$213,K$220*K$214,FALSE))+(K$210*_xlfn.NORM.DIST($B71,K$214*K$217+K$213,K$221*K$214,FALSE))+(K$212*_xlfn.NORM.DIST($B71,K$214*K$218+K$213,K$222*K$214,FALSE))</f>
        <v>112.84067303178418</v>
      </c>
      <c r="AA71" s="5">
        <f>BE71+(L$209*_xlfn.NORM.DIST($B71,L$214*L$215+L$213,L$219*L$214,FALSE))+(L$211*_xlfn.NORM.DIST($B71,L$214*L$216+L$213,L$220*L$214,FALSE))+(L$210*_xlfn.NORM.DIST($B71,L$214*L$217+L$213,L$221*L$214,FALSE))+(L$212*_xlfn.NORM.DIST($B71,L$214*L$218+L$213,L$222*L$214,FALSE))</f>
        <v>106.89699663743042</v>
      </c>
      <c r="AB71" s="5">
        <f>BF71+(M$209*_xlfn.NORM.DIST($B71,M$214*M$215+M$213,M$219*M$214,FALSE))+(M$211*_xlfn.NORM.DIST($B71,M$214*M$216+M$213,M$220*M$214,FALSE))+(M$210*_xlfn.NORM.DIST($B71,M$214*M$217+M$213,M$221*M$214,FALSE))+(M$212*_xlfn.NORM.DIST($B71,M$214*M$218+M$213,M$222*M$214,FALSE))</f>
        <v>96.38137004548075</v>
      </c>
      <c r="AC71" s="5">
        <f>BG71+(N$209*_xlfn.NORM.DIST($B71,N$214*N$215+N$213,N$219*N$214,FALSE))+(N$211*_xlfn.NORM.DIST($B71,N$214*N$216+N$213,N$220*N$214,FALSE))+(N$210*_xlfn.NORM.DIST($B71,N$214*N$217+N$213,N$221*N$214,FALSE))+(N$212*_xlfn.NORM.DIST($B71,N$214*N$218+N$213,N$222*N$214,FALSE))</f>
        <v>85.694853999056278</v>
      </c>
      <c r="AD71" s="5">
        <f>BH71+(O$209*_xlfn.NORM.DIST($B71,O$214*O$215+O$213,O$219*O$214,FALSE))+(O$211*_xlfn.NORM.DIST($B71,O$214*O$216+O$213,O$220*O$214,FALSE))+(O$210*_xlfn.NORM.DIST($B71,O$214*O$217+O$213,O$221*O$214,FALSE))+(O$212*_xlfn.NORM.DIST($B71,O$214*O$218+O$213,O$222*O$214,FALSE))</f>
        <v>84.298620207168568</v>
      </c>
      <c r="AE71" s="5"/>
      <c r="AG71" s="5">
        <f t="shared" si="17"/>
        <v>-1.725248564007174</v>
      </c>
      <c r="AH71" s="5">
        <f t="shared" si="17"/>
        <v>-7.5828047732552477</v>
      </c>
      <c r="AI71" s="5">
        <f t="shared" si="17"/>
        <v>-19.44364557446174</v>
      </c>
      <c r="AJ71" s="5">
        <f t="shared" si="17"/>
        <v>-12.414463950027994</v>
      </c>
      <c r="AK71" s="5">
        <f t="shared" si="17"/>
        <v>-16.565628842862111</v>
      </c>
      <c r="AL71" s="5">
        <f t="shared" si="17"/>
        <v>-17.620382689977959</v>
      </c>
      <c r="AM71" s="5">
        <f t="shared" si="17"/>
        <v>-19.364903895944224</v>
      </c>
      <c r="AN71" s="5">
        <f t="shared" si="16"/>
        <v>-22.123822899948479</v>
      </c>
      <c r="AO71" s="5">
        <f t="shared" si="14"/>
        <v>-17.137673031784175</v>
      </c>
      <c r="AP71" s="5">
        <f t="shared" si="14"/>
        <v>-16.677996637430425</v>
      </c>
      <c r="AQ71" s="5">
        <f t="shared" si="14"/>
        <v>-12.240370045480745</v>
      </c>
      <c r="AR71" s="5">
        <f t="shared" si="14"/>
        <v>-12.194853999056278</v>
      </c>
      <c r="AS71" s="5">
        <f t="shared" si="14"/>
        <v>-17.048620207168568</v>
      </c>
      <c r="AV71" s="2">
        <f t="shared" si="18"/>
        <v>91.062290044123074</v>
      </c>
      <c r="AW71" s="2">
        <f t="shared" si="19"/>
        <v>93.234011514485928</v>
      </c>
      <c r="AX71" s="2">
        <f t="shared" si="20"/>
        <v>94.165645953735904</v>
      </c>
      <c r="AY71" s="2">
        <f t="shared" si="21"/>
        <v>93.964942650179864</v>
      </c>
      <c r="AZ71" s="2">
        <f t="shared" si="22"/>
        <v>92.861903397049431</v>
      </c>
      <c r="BA71" s="2">
        <f t="shared" si="23"/>
        <v>93.986646770320149</v>
      </c>
      <c r="BB71" s="2">
        <f t="shared" si="24"/>
        <v>96.010867870580157</v>
      </c>
      <c r="BC71" s="2">
        <f t="shared" si="25"/>
        <v>96.051793545317807</v>
      </c>
      <c r="BD71" s="2">
        <f t="shared" si="26"/>
        <v>93.331884010181668</v>
      </c>
      <c r="BE71" s="2">
        <f t="shared" si="27"/>
        <v>89.080371301461824</v>
      </c>
      <c r="BF71" s="2">
        <f t="shared" si="28"/>
        <v>82.386959865908224</v>
      </c>
      <c r="BG71" s="2">
        <f t="shared" si="29"/>
        <v>72.70891030383244</v>
      </c>
      <c r="BH71" s="2">
        <f t="shared" si="30"/>
        <v>62.674575222640883</v>
      </c>
      <c r="BK71" s="2" t="str">
        <f>IF(OR($B71&lt;C$229, AND($B71&gt;C$230, $B71&lt;C$231)), C71, "")</f>
        <v/>
      </c>
      <c r="BL71" s="2" t="str">
        <f>IF(OR($B71&lt;D$229, AND($B71&gt;D$230, $B71&lt;D$231)), D71, "")</f>
        <v/>
      </c>
      <c r="BM71" s="2" t="str">
        <f>IF(OR($B71&lt;E$229, AND($B71&gt;E$230, $B71&lt;E$231)), E71, "")</f>
        <v/>
      </c>
      <c r="BN71" s="2" t="str">
        <f>IF(OR($B71&lt;F$229, AND($B71&gt;F$230, $B71&lt;F$231)), F71, "")</f>
        <v/>
      </c>
      <c r="BO71" s="2" t="str">
        <f>IF(OR($B71&lt;G$229, AND($B71&gt;G$230, $B71&lt;G$231)), G71, "")</f>
        <v/>
      </c>
      <c r="BP71" s="2" t="str">
        <f>IF(OR($B71&lt;H$229, AND($B71&gt;H$230, $B71&lt;H$231)), H71, "")</f>
        <v/>
      </c>
      <c r="BQ71" s="2" t="str">
        <f>IF(OR($B71&lt;I$229, AND($B71&gt;I$230, $B71&lt;I$231)), I71, "")</f>
        <v/>
      </c>
      <c r="BR71" s="2" t="str">
        <f>IF(OR($B71&lt;J$229, AND($B71&gt;J$230, $B71&lt;J$231)), J71, "")</f>
        <v/>
      </c>
      <c r="BS71" s="2" t="str">
        <f>IF(OR($B71&lt;K$229, AND($B71&gt;K$230, $B71&lt;K$231)), K71, "")</f>
        <v/>
      </c>
      <c r="BT71" s="2" t="str">
        <f>IF(OR($B71&lt;L$229, AND($B71&gt;L$230, $B71&lt;L$231)), L71, "")</f>
        <v/>
      </c>
      <c r="BU71" s="2" t="str">
        <f>IF(OR($B71&lt;M$229, AND($B71&gt;M$230, $B71&lt;M$231)), M71, "")</f>
        <v/>
      </c>
      <c r="BV71" s="2" t="str">
        <f>IF(OR($B71&lt;N$229, AND($B71&gt;N$230, $B71&lt;N$231)), N71, "")</f>
        <v/>
      </c>
      <c r="BW71" s="2" t="str">
        <f>IF(OR($B71&lt;O$229, AND($B71&gt;O$230, $B71&lt;O$231)), O71, "")</f>
        <v/>
      </c>
      <c r="BZ71" s="2" t="str">
        <f>IF(OR(AND($B71&gt;C$230, $B71&lt;C$231), $B71&gt;C$232), C71, "")</f>
        <v/>
      </c>
      <c r="CA71" s="2" t="str">
        <f>IF(OR(AND($B71&gt;D$230, $B71&lt;D$231), $B71&gt;D$232), D71, "")</f>
        <v/>
      </c>
      <c r="CB71" s="2" t="str">
        <f>IF(OR(AND($B71&gt;E$230, $B71&lt;E$231), $B71&gt;E$232), E71, "")</f>
        <v/>
      </c>
      <c r="CC71" s="2" t="str">
        <f>IF(OR(AND($B71&gt;F$230, $B71&lt;F$231), $B71&gt;F$232), F71, "")</f>
        <v/>
      </c>
      <c r="CD71" s="2" t="str">
        <f>IF(OR(AND($B71&gt;G$230, $B71&lt;G$231), $B71&gt;G$232), G71, "")</f>
        <v/>
      </c>
      <c r="CE71" s="2" t="str">
        <f>IF(OR(AND($B71&gt;H$230, $B71&lt;H$231), $B71&gt;H$232), H71, "")</f>
        <v/>
      </c>
      <c r="CF71" s="2" t="str">
        <f>IF(OR(AND($B71&gt;I$230, $B71&lt;I$231), $B71&gt;I$232), I71, "")</f>
        <v/>
      </c>
      <c r="CG71" s="2" t="str">
        <f>IF(OR(AND($B71&gt;J$230, $B71&lt;J$231), $B71&gt;J$232), J71, "")</f>
        <v/>
      </c>
      <c r="CH71" s="2" t="str">
        <f>IF(OR(AND($B71&gt;K$230, $B71&lt;K$231), $B71&gt;K$232), K71, "")</f>
        <v/>
      </c>
      <c r="CI71" s="2" t="str">
        <f>IF(OR(AND($B71&gt;L$230, $B71&lt;L$231), $B71&gt;L$232), L71, "")</f>
        <v/>
      </c>
      <c r="CJ71" s="2" t="str">
        <f>IF(OR(AND($B71&gt;M$230, $B71&lt;M$231), $B71&gt;M$232), M71, "")</f>
        <v/>
      </c>
      <c r="CK71" s="2" t="str">
        <f>IF(OR(AND($B71&gt;N$230, $B71&lt;N$231), $B71&gt;N$232), N71, "")</f>
        <v/>
      </c>
      <c r="CL71" s="2" t="str">
        <f>IF(OR(AND($B71&gt;O$230, $B71&lt;O$231), $B71&gt;O$232), O71, "")</f>
        <v/>
      </c>
      <c r="CO71" s="2">
        <f>BK$207*$B71+BK$209</f>
        <v>90.975867064872133</v>
      </c>
      <c r="CP71" s="2">
        <f>BL$207*$B71+BL$209</f>
        <v>93.183534316473811</v>
      </c>
      <c r="CQ71" s="2">
        <f>BM$207*$B71+BM$209</f>
        <v>94.129097297721813</v>
      </c>
      <c r="CR71" s="2">
        <f>BN$207*$B71+BN$209</f>
        <v>93.913668527671661</v>
      </c>
      <c r="CS71" s="2">
        <f>BO$207*$B71+BO$209</f>
        <v>92.831595166615401</v>
      </c>
      <c r="CT71" s="2">
        <f>BP$207*$B71+BP$209</f>
        <v>93.953624718524409</v>
      </c>
      <c r="CU71" s="2">
        <f>BQ$207*$B71+BQ$209</f>
        <v>95.925852971078982</v>
      </c>
      <c r="CV71" s="2">
        <f>BR$207*$B71+BR$209</f>
        <v>95.95959892363058</v>
      </c>
      <c r="CW71" s="2">
        <f>BS$207*$B71+BS$209</f>
        <v>93.225163662316945</v>
      </c>
      <c r="CX71" s="2">
        <f>BT$207*$B71+BT$209</f>
        <v>89.008858887995544</v>
      </c>
      <c r="CY71" s="2">
        <f>BU$207*$B71+BU$209</f>
        <v>82.296750133226936</v>
      </c>
      <c r="CZ71" s="2">
        <f>BV$207*$B71+BV$209</f>
        <v>72.630046137639994</v>
      </c>
      <c r="DA71" s="2">
        <f>BW$207*$B71+BW$209</f>
        <v>62.623483384256794</v>
      </c>
      <c r="DD71" s="2">
        <f>BZ$207*$B71+BZ$209</f>
        <v>93.233127435640142</v>
      </c>
      <c r="DE71" s="2">
        <f>CA$207*$B71+CA$209</f>
        <v>94.715389310699976</v>
      </c>
      <c r="DF71" s="2">
        <f>CB$207*$B71+CB$209</f>
        <v>95.153957235409408</v>
      </c>
      <c r="DG71" s="2">
        <f>CC$207*$B71+CC$209</f>
        <v>95.16042748942931</v>
      </c>
      <c r="DH71" s="2">
        <f>CD$207*$B71+CD$209</f>
        <v>93.63997607562591</v>
      </c>
      <c r="DI71" s="2">
        <f>CE$207*$B71+CE$209</f>
        <v>94.809251591028797</v>
      </c>
      <c r="DJ71" s="2">
        <f>CF$207*$B71+CF$209</f>
        <v>98.183211233581119</v>
      </c>
      <c r="DK71" s="2">
        <f>CG$207*$B71+CG$209</f>
        <v>98.622207655401311</v>
      </c>
      <c r="DL71" s="2">
        <f>CH$207*$B71+CH$209</f>
        <v>96.134447004845626</v>
      </c>
      <c r="DM71" s="2">
        <f>CI$207*$B71+CI$209</f>
        <v>91.022290266345678</v>
      </c>
      <c r="DN71" s="2">
        <f>CJ$207*$B71+CJ$209</f>
        <v>84.903205629438261</v>
      </c>
      <c r="DO71" s="2">
        <f>CK$207*$B71+CK$209</f>
        <v>75.128936637460924</v>
      </c>
      <c r="DP71" s="2">
        <f>CL$207*$B71+CL$209</f>
        <v>64.599911434588762</v>
      </c>
      <c r="DS71" s="2">
        <f>POWER(10,($B71-C$227)/C$228)/(1+POWER(10,($B71-C$227)/C$228))</f>
        <v>3.8286668374693064E-2</v>
      </c>
      <c r="DT71" s="2">
        <f>POWER(10,($B71-D$227)/D$228)/(1+POWER(10,($B71-D$227)/D$228))</f>
        <v>3.2951681590205242E-2</v>
      </c>
      <c r="DU71" s="2">
        <f>POWER(10,($B71-E$227)/E$228)/(1+POWER(10,($B71-E$227)/E$228))</f>
        <v>3.5662098468350015E-2</v>
      </c>
      <c r="DV71" s="2">
        <f>POWER(10,($B71-F$227)/F$228)/(1+POWER(10,($B71-F$227)/F$228))</f>
        <v>4.1125930577569046E-2</v>
      </c>
      <c r="DW71" s="2">
        <f>POWER(10,($B71-G$227)/G$228)/(1+POWER(10,($B71-G$227)/G$228))</f>
        <v>3.7492511384436329E-2</v>
      </c>
      <c r="DX71" s="2">
        <f>POWER(10,($B71-H$227)/H$228)/(1+POWER(10,($B71-H$227)/H$228))</f>
        <v>3.8593986300454075E-2</v>
      </c>
      <c r="DY71" s="2">
        <f>POWER(10,($B71-I$227)/I$228)/(1+POWER(10,($B71-I$227)/I$228))</f>
        <v>3.7661234777567096E-2</v>
      </c>
      <c r="DZ71" s="2">
        <f>POWER(10,($B71-J$227)/J$228)/(1+POWER(10,($B71-J$227)/J$228))</f>
        <v>3.4625673906626728E-2</v>
      </c>
      <c r="EA71" s="2">
        <f>POWER(10,($B71-K$227)/K$228)/(1+POWER(10,($B71-K$227)/K$228))</f>
        <v>3.6682693055245852E-2</v>
      </c>
      <c r="EB71" s="2">
        <f>POWER(10,($B71-L$227)/L$228)/(1+POWER(10,($B71-L$227)/L$228))</f>
        <v>3.5517681027148341E-2</v>
      </c>
      <c r="EC71" s="2">
        <f>POWER(10,($B71-M$227)/M$228)/(1+POWER(10,($B71-M$227)/M$228))</f>
        <v>3.4610118151798756E-2</v>
      </c>
      <c r="ED71" s="2">
        <f>POWER(10,($B71-N$227)/N$228)/(1+POWER(10,($B71-N$227)/N$228))</f>
        <v>3.1559672661967825E-2</v>
      </c>
      <c r="EE71" s="2">
        <f>POWER(10,($B71-O$227)/O$228)/(1+POWER(10,($B71-O$227)/O$228))</f>
        <v>2.5850593638107072E-2</v>
      </c>
    </row>
    <row r="72" spans="2:135" x14ac:dyDescent="0.25">
      <c r="B72" s="2">
        <v>66</v>
      </c>
      <c r="C72">
        <v>96.515000000000001</v>
      </c>
      <c r="D72">
        <v>105.25</v>
      </c>
      <c r="E72">
        <v>100.672</v>
      </c>
      <c r="F72">
        <v>95.625</v>
      </c>
      <c r="G72">
        <v>94.406000000000006</v>
      </c>
      <c r="H72">
        <v>94.953000000000003</v>
      </c>
      <c r="I72">
        <v>97.171999999999997</v>
      </c>
      <c r="J72">
        <v>99.296999999999997</v>
      </c>
      <c r="K72">
        <v>95.233999999999995</v>
      </c>
      <c r="L72">
        <v>89.578000000000003</v>
      </c>
      <c r="M72">
        <v>81.546999999999997</v>
      </c>
      <c r="N72">
        <v>73.578000000000003</v>
      </c>
      <c r="O72">
        <v>64.4375</v>
      </c>
      <c r="R72" s="5">
        <f>AV72+(C$209*_xlfn.NORM.DIST($B72,C$214*C$215+C$213,C$219*C$214,FALSE))+(C$211*_xlfn.NORM.DIST($B72,C$214*C$216+C$213,C$220*C$214,FALSE))+(C$210*_xlfn.NORM.DIST($B72,C$214*C$217+C$213,C$221*C$214,FALSE))+(C$212*_xlfn.NORM.DIST($B72,C$214*C$218+C$213,C$222*C$214,FALSE))</f>
        <v>95.374380186499167</v>
      </c>
      <c r="S72" s="5">
        <f>AW72+(D$209*_xlfn.NORM.DIST($B72,D$214*D$215+D$213,D$219*D$214,FALSE))+(D$211*_xlfn.NORM.DIST($B72,D$214*D$216+D$213,D$220*D$214,FALSE))+(D$210*_xlfn.NORM.DIST($B72,D$214*D$217+D$213,D$221*D$214,FALSE))+(D$212*_xlfn.NORM.DIST($B72,D$214*D$218+D$213,D$222*D$214,FALSE))</f>
        <v>115.10514203983303</v>
      </c>
      <c r="T72" s="5">
        <f>AX72+(E$209*_xlfn.NORM.DIST($B72,E$214*E$215+E$213,E$219*E$214,FALSE))+(E$211*_xlfn.NORM.DIST($B72,E$214*E$216+E$213,E$220*E$214,FALSE))+(E$210*_xlfn.NORM.DIST($B72,E$214*E$217+E$213,E$221*E$214,FALSE))+(E$212*_xlfn.NORM.DIST($B72,E$214*E$218+E$213,E$222*E$214,FALSE))</f>
        <v>117.53517580818622</v>
      </c>
      <c r="U72" s="5">
        <f>AY72+(F$209*_xlfn.NORM.DIST($B72,F$214*F$215+F$213,F$219*F$214,FALSE))+(F$211*_xlfn.NORM.DIST($B72,F$214*F$216+F$213,F$220*F$214,FALSE))+(F$210*_xlfn.NORM.DIST($B72,F$214*F$217+F$213,F$221*F$214,FALSE))+(F$212*_xlfn.NORM.DIST($B72,F$214*F$218+F$213,F$222*F$214,FALSE))</f>
        <v>103.33765945277317</v>
      </c>
      <c r="V72" s="5">
        <f>AZ72+(G$209*_xlfn.NORM.DIST($B72,G$214*G$215+G$213,G$219*G$214,FALSE))+(G$211*_xlfn.NORM.DIST($B72,G$214*G$216+G$213,G$220*G$214,FALSE))+(G$210*_xlfn.NORM.DIST($B72,G$214*G$217+G$213,G$221*G$214,FALSE))+(G$212*_xlfn.NORM.DIST($B72,G$214*G$218+G$213,G$222*G$214,FALSE))</f>
        <v>105.98906819329571</v>
      </c>
      <c r="W72" s="5">
        <f>BA72+(H$209*_xlfn.NORM.DIST($B72,H$214*H$215+H$213,H$219*H$214,FALSE))+(H$211*_xlfn.NORM.DIST($B72,H$214*H$216+H$213,H$220*H$214,FALSE))+(H$210*_xlfn.NORM.DIST($B72,H$214*H$217+H$213,H$221*H$214,FALSE))+(H$212*_xlfn.NORM.DIST($B72,H$214*H$218+H$213,H$222*H$214,FALSE))</f>
        <v>107.25377746001087</v>
      </c>
      <c r="X72" s="5">
        <f>BB72+(I$209*_xlfn.NORM.DIST($B72,I$214*I$215+I$213,I$219*I$214,FALSE))+(I$211*_xlfn.NORM.DIST($B72,I$214*I$216+I$213,I$220*I$214,FALSE))+(I$210*_xlfn.NORM.DIST($B72,I$214*I$217+I$213,I$221*I$214,FALSE))+(I$212*_xlfn.NORM.DIST($B72,I$214*I$218+I$213,I$222*I$214,FALSE))</f>
        <v>109.99725183961844</v>
      </c>
      <c r="Y72" s="5">
        <f>BC72+(J$209*_xlfn.NORM.DIST($B72,J$214*J$215+J$213,J$219*J$214,FALSE))+(J$211*_xlfn.NORM.DIST($B72,J$214*J$216+J$213,J$220*J$214,FALSE))+(J$210*_xlfn.NORM.DIST($B72,J$214*J$217+J$213,J$221*J$214,FALSE))+(J$212*_xlfn.NORM.DIST($B72,J$214*J$218+J$213,J$222*J$214,FALSE))</f>
        <v>115.54265014276804</v>
      </c>
      <c r="Z72" s="5">
        <f>BD72+(K$209*_xlfn.NORM.DIST($B72,K$214*K$215+K$213,K$219*K$214,FALSE))+(K$211*_xlfn.NORM.DIST($B72,K$214*K$216+K$213,K$220*K$214,FALSE))+(K$210*_xlfn.NORM.DIST($B72,K$214*K$217+K$213,K$221*K$214,FALSE))+(K$212*_xlfn.NORM.DIST($B72,K$214*K$218+K$213,K$222*K$214,FALSE))</f>
        <v>106.30894751720223</v>
      </c>
      <c r="AA72" s="5">
        <f>BE72+(L$209*_xlfn.NORM.DIST($B72,L$214*L$215+L$213,L$219*L$214,FALSE))+(L$211*_xlfn.NORM.DIST($B72,L$214*L$216+L$213,L$220*L$214,FALSE))+(L$210*_xlfn.NORM.DIST($B72,L$214*L$217+L$213,L$221*L$214,FALSE))+(L$212*_xlfn.NORM.DIST($B72,L$214*L$218+L$213,L$222*L$214,FALSE))</f>
        <v>100.9002711034138</v>
      </c>
      <c r="AB72" s="5">
        <f>BF72+(M$209*_xlfn.NORM.DIST($B72,M$214*M$215+M$213,M$219*M$214,FALSE))+(M$211*_xlfn.NORM.DIST($B72,M$214*M$216+M$213,M$220*M$214,FALSE))+(M$210*_xlfn.NORM.DIST($B72,M$214*M$217+M$213,M$221*M$214,FALSE))+(M$212*_xlfn.NORM.DIST($B72,M$214*M$218+M$213,M$222*M$214,FALSE))</f>
        <v>91.576337221242042</v>
      </c>
      <c r="AC72" s="5">
        <f>BG72+(N$209*_xlfn.NORM.DIST($B72,N$214*N$215+N$213,N$219*N$214,FALSE))+(N$211*_xlfn.NORM.DIST($B72,N$214*N$216+N$213,N$220*N$214,FALSE))+(N$210*_xlfn.NORM.DIST($B72,N$214*N$217+N$213,N$221*N$214,FALSE))+(N$212*_xlfn.NORM.DIST($B72,N$214*N$218+N$213,N$222*N$214,FALSE))</f>
        <v>81.432673421687497</v>
      </c>
      <c r="AD72" s="5">
        <f>BH72+(O$209*_xlfn.NORM.DIST($B72,O$214*O$215+O$213,O$219*O$214,FALSE))+(O$211*_xlfn.NORM.DIST($B72,O$214*O$216+O$213,O$220*O$214,FALSE))+(O$210*_xlfn.NORM.DIST($B72,O$214*O$217+O$213,O$221*O$214,FALSE))+(O$212*_xlfn.NORM.DIST($B72,O$214*O$218+O$213,O$222*O$214,FALSE))</f>
        <v>78.15312106381451</v>
      </c>
      <c r="AE72" s="5"/>
      <c r="AG72" s="5">
        <f t="shared" si="17"/>
        <v>1.1406198135008339</v>
      </c>
      <c r="AH72" s="5">
        <f t="shared" si="17"/>
        <v>-9.8551420398330265</v>
      </c>
      <c r="AI72" s="5">
        <f t="shared" si="17"/>
        <v>-16.863175808186227</v>
      </c>
      <c r="AJ72" s="5">
        <f t="shared" si="17"/>
        <v>-7.7126594527731669</v>
      </c>
      <c r="AK72" s="5">
        <f t="shared" si="17"/>
        <v>-11.583068193295702</v>
      </c>
      <c r="AL72" s="5">
        <f t="shared" si="17"/>
        <v>-12.300777460010863</v>
      </c>
      <c r="AM72" s="5">
        <f t="shared" si="17"/>
        <v>-12.825251839618446</v>
      </c>
      <c r="AN72" s="5">
        <f t="shared" si="16"/>
        <v>-16.245650142768042</v>
      </c>
      <c r="AO72" s="5">
        <f t="shared" si="14"/>
        <v>-11.074947517202233</v>
      </c>
      <c r="AP72" s="5">
        <f t="shared" si="14"/>
        <v>-11.322271103413797</v>
      </c>
      <c r="AQ72" s="5">
        <f t="shared" si="14"/>
        <v>-10.029337221242045</v>
      </c>
      <c r="AR72" s="5">
        <f t="shared" si="14"/>
        <v>-7.8546734216874938</v>
      </c>
      <c r="AS72" s="5">
        <f t="shared" si="14"/>
        <v>-13.71562106381451</v>
      </c>
      <c r="AV72" s="2">
        <f t="shared" si="18"/>
        <v>91.080356414439422</v>
      </c>
      <c r="AW72" s="2">
        <f t="shared" si="19"/>
        <v>93.243021967181363</v>
      </c>
      <c r="AX72" s="2">
        <f t="shared" si="20"/>
        <v>94.163235530959099</v>
      </c>
      <c r="AY72" s="2">
        <f t="shared" si="21"/>
        <v>93.972793104279475</v>
      </c>
      <c r="AZ72" s="2">
        <f t="shared" si="22"/>
        <v>92.876609305685733</v>
      </c>
      <c r="BA72" s="2">
        <f t="shared" si="23"/>
        <v>94.020403840573252</v>
      </c>
      <c r="BB72" s="2">
        <f t="shared" si="24"/>
        <v>96.063757841499623</v>
      </c>
      <c r="BC72" s="2">
        <f t="shared" si="25"/>
        <v>96.107905451798786</v>
      </c>
      <c r="BD72" s="2">
        <f t="shared" si="26"/>
        <v>93.388042689673796</v>
      </c>
      <c r="BE72" s="2">
        <f t="shared" si="27"/>
        <v>89.115447484977878</v>
      </c>
      <c r="BF72" s="2">
        <f t="shared" si="28"/>
        <v>82.435018162476737</v>
      </c>
      <c r="BG72" s="2">
        <f t="shared" si="29"/>
        <v>72.758475919650436</v>
      </c>
      <c r="BH72" s="2">
        <f t="shared" si="30"/>
        <v>62.711006360350666</v>
      </c>
      <c r="BK72" s="2" t="str">
        <f>IF(OR($B72&lt;C$229, AND($B72&gt;C$230, $B72&lt;C$231)), C72, "")</f>
        <v/>
      </c>
      <c r="BL72" s="2" t="str">
        <f>IF(OR($B72&lt;D$229, AND($B72&gt;D$230, $B72&lt;D$231)), D72, "")</f>
        <v/>
      </c>
      <c r="BM72" s="2" t="str">
        <f>IF(OR($B72&lt;E$229, AND($B72&gt;E$230, $B72&lt;E$231)), E72, "")</f>
        <v/>
      </c>
      <c r="BN72" s="2" t="str">
        <f>IF(OR($B72&lt;F$229, AND($B72&gt;F$230, $B72&lt;F$231)), F72, "")</f>
        <v/>
      </c>
      <c r="BO72" s="2" t="str">
        <f>IF(OR($B72&lt;G$229, AND($B72&gt;G$230, $B72&lt;G$231)), G72, "")</f>
        <v/>
      </c>
      <c r="BP72" s="2" t="str">
        <f>IF(OR($B72&lt;H$229, AND($B72&gt;H$230, $B72&lt;H$231)), H72, "")</f>
        <v/>
      </c>
      <c r="BQ72" s="2" t="str">
        <f>IF(OR($B72&lt;I$229, AND($B72&gt;I$230, $B72&lt;I$231)), I72, "")</f>
        <v/>
      </c>
      <c r="BR72" s="2" t="str">
        <f>IF(OR($B72&lt;J$229, AND($B72&gt;J$230, $B72&lt;J$231)), J72, "")</f>
        <v/>
      </c>
      <c r="BS72" s="2" t="str">
        <f>IF(OR($B72&lt;K$229, AND($B72&gt;K$230, $B72&lt;K$231)), K72, "")</f>
        <v/>
      </c>
      <c r="BT72" s="2" t="str">
        <f>IF(OR($B72&lt;L$229, AND($B72&gt;L$230, $B72&lt;L$231)), L72, "")</f>
        <v/>
      </c>
      <c r="BU72" s="2" t="str">
        <f>IF(OR($B72&lt;M$229, AND($B72&gt;M$230, $B72&lt;M$231)), M72, "")</f>
        <v/>
      </c>
      <c r="BV72" s="2" t="str">
        <f>IF(OR($B72&lt;N$229, AND($B72&gt;N$230, $B72&lt;N$231)), N72, "")</f>
        <v/>
      </c>
      <c r="BW72" s="2" t="str">
        <f>IF(OR($B72&lt;O$229, AND($B72&gt;O$230, $B72&lt;O$231)), O72, "")</f>
        <v/>
      </c>
      <c r="BZ72" s="2" t="str">
        <f>IF(OR(AND($B72&gt;C$230, $B72&lt;C$231), $B72&gt;C$232), C72, "")</f>
        <v/>
      </c>
      <c r="CA72" s="2" t="str">
        <f>IF(OR(AND($B72&gt;D$230, $B72&lt;D$231), $B72&gt;D$232), D72, "")</f>
        <v/>
      </c>
      <c r="CB72" s="2" t="str">
        <f>IF(OR(AND($B72&gt;E$230, $B72&lt;E$231), $B72&gt;E$232), E72, "")</f>
        <v/>
      </c>
      <c r="CC72" s="2" t="str">
        <f>IF(OR(AND($B72&gt;F$230, $B72&lt;F$231), $B72&gt;F$232), F72, "")</f>
        <v/>
      </c>
      <c r="CD72" s="2" t="str">
        <f>IF(OR(AND($B72&gt;G$230, $B72&lt;G$231), $B72&gt;G$232), G72, "")</f>
        <v/>
      </c>
      <c r="CE72" s="2" t="str">
        <f>IF(OR(AND($B72&gt;H$230, $B72&lt;H$231), $B72&gt;H$232), H72, "")</f>
        <v/>
      </c>
      <c r="CF72" s="2" t="str">
        <f>IF(OR(AND($B72&gt;I$230, $B72&lt;I$231), $B72&gt;I$232), I72, "")</f>
        <v/>
      </c>
      <c r="CG72" s="2" t="str">
        <f>IF(OR(AND($B72&gt;J$230, $B72&lt;J$231), $B72&gt;J$232), J72, "")</f>
        <v/>
      </c>
      <c r="CH72" s="2" t="str">
        <f>IF(OR(AND($B72&gt;K$230, $B72&lt;K$231), $B72&gt;K$232), K72, "")</f>
        <v/>
      </c>
      <c r="CI72" s="2" t="str">
        <f>IF(OR(AND($B72&gt;L$230, $B72&lt;L$231), $B72&gt;L$232), L72, "")</f>
        <v/>
      </c>
      <c r="CJ72" s="2" t="str">
        <f>IF(OR(AND($B72&gt;M$230, $B72&lt;M$231), $B72&gt;M$232), M72, "")</f>
        <v/>
      </c>
      <c r="CK72" s="2" t="str">
        <f>IF(OR(AND($B72&gt;N$230, $B72&lt;N$231), $B72&gt;N$232), N72, "")</f>
        <v/>
      </c>
      <c r="CL72" s="2" t="str">
        <f>IF(OR(AND($B72&gt;O$230, $B72&lt;O$231), $B72&gt;O$232), O72, "")</f>
        <v/>
      </c>
      <c r="CO72" s="2">
        <f>BK$207*$B72+BK$209</f>
        <v>90.989802744403477</v>
      </c>
      <c r="CP72" s="2">
        <f>BL$207*$B72+BL$209</f>
        <v>93.190355984694776</v>
      </c>
      <c r="CQ72" s="2">
        <f>BM$207*$B72+BM$209</f>
        <v>94.125148075557263</v>
      </c>
      <c r="CR72" s="2">
        <f>BN$207*$B72+BN$209</f>
        <v>93.91946910806557</v>
      </c>
      <c r="CS72" s="2">
        <f>BO$207*$B72+BO$209</f>
        <v>92.845305525664443</v>
      </c>
      <c r="CT72" s="2">
        <f>BP$207*$B72+BP$209</f>
        <v>93.986462915849145</v>
      </c>
      <c r="CU72" s="2">
        <f>BQ$207*$B72+BQ$209</f>
        <v>95.974519462749711</v>
      </c>
      <c r="CV72" s="2">
        <f>BR$207*$B72+BR$209</f>
        <v>96.011199473219079</v>
      </c>
      <c r="CW72" s="2">
        <f>BS$207*$B72+BS$209</f>
        <v>93.276030452646339</v>
      </c>
      <c r="CX72" s="2">
        <f>BT$207*$B72+BT$209</f>
        <v>89.040718096515079</v>
      </c>
      <c r="CY72" s="2">
        <f>BU$207*$B72+BU$209</f>
        <v>82.340193356776396</v>
      </c>
      <c r="CZ72" s="2">
        <f>BV$207*$B72+BV$209</f>
        <v>72.675186869752707</v>
      </c>
      <c r="DA72" s="2">
        <f>BW$207*$B72+BW$209</f>
        <v>62.656946262310427</v>
      </c>
      <c r="DD72" s="2">
        <f>BZ$207*$B72+BZ$209</f>
        <v>93.154811882269996</v>
      </c>
      <c r="DE72" s="2">
        <f>CA$207*$B72+CA$209</f>
        <v>94.65263784204258</v>
      </c>
      <c r="DF72" s="2">
        <f>CB$207*$B72+CB$209</f>
        <v>95.102535482905054</v>
      </c>
      <c r="DG72" s="2">
        <f>CC$207*$B72+CC$209</f>
        <v>95.106676838018601</v>
      </c>
      <c r="DH72" s="2">
        <f>CD$207*$B72+CD$209</f>
        <v>93.609528960090628</v>
      </c>
      <c r="DI72" s="2">
        <f>CE$207*$B72+CE$209</f>
        <v>94.79150413074214</v>
      </c>
      <c r="DJ72" s="2">
        <f>CF$207*$B72+CF$209</f>
        <v>98.143383165243975</v>
      </c>
      <c r="DK72" s="2">
        <f>CG$207*$B72+CG$209</f>
        <v>98.566861884004695</v>
      </c>
      <c r="DL72" s="2">
        <f>CH$207*$B72+CH$209</f>
        <v>96.070752032711852</v>
      </c>
      <c r="DM72" s="2">
        <f>CI$207*$B72+CI$209</f>
        <v>90.966169095344213</v>
      </c>
      <c r="DN72" s="2">
        <f>CJ$207*$B72+CJ$209</f>
        <v>84.847264314594455</v>
      </c>
      <c r="DO72" s="2">
        <f>CK$207*$B72+CK$209</f>
        <v>75.08940083336698</v>
      </c>
      <c r="DP72" s="2">
        <f>CL$207*$B72+CL$209</f>
        <v>64.568947188423238</v>
      </c>
      <c r="DS72" s="2">
        <f>POWER(10,($B72-C$227)/C$228)/(1+POWER(10,($B72-C$227)/C$228))</f>
        <v>4.1825999000255493E-2</v>
      </c>
      <c r="DT72" s="2">
        <f>POWER(10,($B72-D$227)/D$228)/(1+POWER(10,($B72-D$227)/D$228))</f>
        <v>3.6016300292556862E-2</v>
      </c>
      <c r="DU72" s="2">
        <f>POWER(10,($B72-E$227)/E$228)/(1+POWER(10,($B72-E$227)/E$228))</f>
        <v>3.896863732384355E-2</v>
      </c>
      <c r="DV72" s="2">
        <f>POWER(10,($B72-F$227)/F$228)/(1+POWER(10,($B72-F$227)/F$228))</f>
        <v>4.4915472556781161E-2</v>
      </c>
      <c r="DW72" s="2">
        <f>POWER(10,($B72-G$227)/G$228)/(1+POWER(10,($B72-G$227)/G$228))</f>
        <v>4.0961554711803218E-2</v>
      </c>
      <c r="DX72" s="2">
        <f>POWER(10,($B72-H$227)/H$228)/(1+POWER(10,($B72-H$227)/H$228))</f>
        <v>4.2160480850182494E-2</v>
      </c>
      <c r="DY72" s="2">
        <f>POWER(10,($B72-I$227)/I$228)/(1+POWER(10,($B72-I$227)/I$228))</f>
        <v>4.1145222102833938E-2</v>
      </c>
      <c r="DZ72" s="2">
        <f>POWER(10,($B72-J$227)/J$228)/(1+POWER(10,($B72-J$227)/J$228))</f>
        <v>3.7839887682965818E-2</v>
      </c>
      <c r="EA72" s="2">
        <f>POWER(10,($B72-K$227)/K$228)/(1+POWER(10,($B72-K$227)/K$228))</f>
        <v>4.0079927040469511E-2</v>
      </c>
      <c r="EB72" s="2">
        <f>POWER(10,($B72-L$227)/L$228)/(1+POWER(10,($B72-L$227)/L$228))</f>
        <v>3.8811368613504184E-2</v>
      </c>
      <c r="EC72" s="2">
        <f>POWER(10,($B72-M$227)/M$228)/(1+POWER(10,($B72-M$227)/M$228))</f>
        <v>3.782294450208562E-2</v>
      </c>
      <c r="ED72" s="2">
        <f>POWER(10,($B72-N$227)/N$228)/(1+POWER(10,($B72-N$227)/N$228))</f>
        <v>3.4499448331016085E-2</v>
      </c>
      <c r="EE72" s="2">
        <f>POWER(10,($B72-O$227)/O$228)/(1+POWER(10,($B72-O$227)/O$228))</f>
        <v>2.8274096158596339E-2</v>
      </c>
    </row>
    <row r="73" spans="2:135" x14ac:dyDescent="0.25">
      <c r="B73" s="2">
        <v>67</v>
      </c>
      <c r="C73">
        <v>98.817999999999998</v>
      </c>
      <c r="D73">
        <v>100.578</v>
      </c>
      <c r="E73">
        <v>98.343999999999994</v>
      </c>
      <c r="F73">
        <v>96.266000000000005</v>
      </c>
      <c r="G73">
        <v>94.406000000000006</v>
      </c>
      <c r="H73">
        <v>95.968999999999994</v>
      </c>
      <c r="I73">
        <v>96.141000000000005</v>
      </c>
      <c r="J73">
        <v>98.296999999999997</v>
      </c>
      <c r="K73">
        <v>93.781000000000006</v>
      </c>
      <c r="L73">
        <v>89.296999999999997</v>
      </c>
      <c r="M73">
        <v>83.421999999999997</v>
      </c>
      <c r="N73">
        <v>73.921999999999997</v>
      </c>
      <c r="O73">
        <v>63.125</v>
      </c>
      <c r="R73" s="5">
        <f>AV73+(C$209*_xlfn.NORM.DIST($B73,C$214*C$215+C$213,C$219*C$214,FALSE))+(C$211*_xlfn.NORM.DIST($B73,C$214*C$216+C$213,C$220*C$214,FALSE))+(C$210*_xlfn.NORM.DIST($B73,C$214*C$217+C$213,C$221*C$214,FALSE))+(C$212*_xlfn.NORM.DIST($B73,C$214*C$218+C$213,C$222*C$214,FALSE))</f>
        <v>94.143002592230914</v>
      </c>
      <c r="S73" s="5">
        <f>AW73+(D$209*_xlfn.NORM.DIST($B73,D$214*D$215+D$213,D$219*D$214,FALSE))+(D$211*_xlfn.NORM.DIST($B73,D$214*D$216+D$213,D$220*D$214,FALSE))+(D$210*_xlfn.NORM.DIST($B73,D$214*D$217+D$213,D$221*D$214,FALSE))+(D$212*_xlfn.NORM.DIST($B73,D$214*D$218+D$213,D$222*D$214,FALSE))</f>
        <v>107.85122594155204</v>
      </c>
      <c r="T73" s="5">
        <f>AX73+(E$209*_xlfn.NORM.DIST($B73,E$214*E$215+E$213,E$219*E$214,FALSE))+(E$211*_xlfn.NORM.DIST($B73,E$214*E$216+E$213,E$220*E$214,FALSE))+(E$210*_xlfn.NORM.DIST($B73,E$214*E$217+E$213,E$221*E$214,FALSE))+(E$212*_xlfn.NORM.DIST($B73,E$214*E$218+E$213,E$222*E$214,FALSE))</f>
        <v>109.82363149976392</v>
      </c>
      <c r="U73" s="5">
        <f>AY73+(F$209*_xlfn.NORM.DIST($B73,F$214*F$215+F$213,F$219*F$214,FALSE))+(F$211*_xlfn.NORM.DIST($B73,F$214*F$216+F$213,F$220*F$214,FALSE))+(F$210*_xlfn.NORM.DIST($B73,F$214*F$217+F$213,F$221*F$214,FALSE))+(F$212*_xlfn.NORM.DIST($B73,F$214*F$218+F$213,F$222*F$214,FALSE))</f>
        <v>100.00330723156058</v>
      </c>
      <c r="V73" s="5">
        <f>AZ73+(G$209*_xlfn.NORM.DIST($B73,G$214*G$215+G$213,G$219*G$214,FALSE))+(G$211*_xlfn.NORM.DIST($B73,G$214*G$216+G$213,G$220*G$214,FALSE))+(G$210*_xlfn.NORM.DIST($B73,G$214*G$217+G$213,G$221*G$214,FALSE))+(G$212*_xlfn.NORM.DIST($B73,G$214*G$218+G$213,G$222*G$214,FALSE))</f>
        <v>101.35258604559972</v>
      </c>
      <c r="W73" s="5">
        <f>BA73+(H$209*_xlfn.NORM.DIST($B73,H$214*H$215+H$213,H$219*H$214,FALSE))+(H$211*_xlfn.NORM.DIST($B73,H$214*H$216+H$213,H$220*H$214,FALSE))+(H$210*_xlfn.NORM.DIST($B73,H$214*H$217+H$213,H$221*H$214,FALSE))+(H$212*_xlfn.NORM.DIST($B73,H$214*H$218+H$213,H$222*H$214,FALSE))</f>
        <v>102.58268527715019</v>
      </c>
      <c r="X73" s="5">
        <f>BB73+(I$209*_xlfn.NORM.DIST($B73,I$214*I$215+I$213,I$219*I$214,FALSE))+(I$211*_xlfn.NORM.DIST($B73,I$214*I$216+I$213,I$220*I$214,FALSE))+(I$210*_xlfn.NORM.DIST($B73,I$214*I$217+I$213,I$221*I$214,FALSE))+(I$212*_xlfn.NORM.DIST($B73,I$214*I$218+I$213,I$222*I$214,FALSE))</f>
        <v>105.10261664568155</v>
      </c>
      <c r="Y73" s="5">
        <f>BC73+(J$209*_xlfn.NORM.DIST($B73,J$214*J$215+J$213,J$219*J$214,FALSE))+(J$211*_xlfn.NORM.DIST($B73,J$214*J$216+J$213,J$220*J$214,FALSE))+(J$210*_xlfn.NORM.DIST($B73,J$214*J$217+J$213,J$221*J$214,FALSE))+(J$212*_xlfn.NORM.DIST($B73,J$214*J$218+J$213,J$222*J$214,FALSE))</f>
        <v>109.00189947177681</v>
      </c>
      <c r="Z73" s="5">
        <f>BD73+(K$209*_xlfn.NORM.DIST($B73,K$214*K$215+K$213,K$219*K$214,FALSE))+(K$211*_xlfn.NORM.DIST($B73,K$214*K$216+K$213,K$220*K$214,FALSE))+(K$210*_xlfn.NORM.DIST($B73,K$214*K$217+K$213,K$221*K$214,FALSE))+(K$212*_xlfn.NORM.DIST($B73,K$214*K$218+K$213,K$222*K$214,FALSE))</f>
        <v>101.74377926250267</v>
      </c>
      <c r="AA73" s="5">
        <f>BE73+(L$209*_xlfn.NORM.DIST($B73,L$214*L$215+L$213,L$219*L$214,FALSE))+(L$211*_xlfn.NORM.DIST($B73,L$214*L$216+L$213,L$220*L$214,FALSE))+(L$210*_xlfn.NORM.DIST($B73,L$214*L$217+L$213,L$221*L$214,FALSE))+(L$212*_xlfn.NORM.DIST($B73,L$214*L$218+L$213,L$222*L$214,FALSE))</f>
        <v>96.709382195581853</v>
      </c>
      <c r="AB73" s="5">
        <f>BF73+(M$209*_xlfn.NORM.DIST($B73,M$214*M$215+M$213,M$219*M$214,FALSE))+(M$211*_xlfn.NORM.DIST($B73,M$214*M$216+M$213,M$220*M$214,FALSE))+(M$210*_xlfn.NORM.DIST($B73,M$214*M$217+M$213,M$221*M$214,FALSE))+(M$212*_xlfn.NORM.DIST($B73,M$214*M$218+M$213,M$222*M$214,FALSE))</f>
        <v>88.29211006322933</v>
      </c>
      <c r="AC73" s="5">
        <f>BG73+(N$209*_xlfn.NORM.DIST($B73,N$214*N$215+N$213,N$219*N$214,FALSE))+(N$211*_xlfn.NORM.DIST($B73,N$214*N$216+N$213,N$220*N$214,FALSE))+(N$210*_xlfn.NORM.DIST($B73,N$214*N$217+N$213,N$221*N$214,FALSE))+(N$212*_xlfn.NORM.DIST($B73,N$214*N$218+N$213,N$222*N$214,FALSE))</f>
        <v>78.448454748452107</v>
      </c>
      <c r="AD73" s="5">
        <f>BH73+(O$209*_xlfn.NORM.DIST($B73,O$214*O$215+O$213,O$219*O$214,FALSE))+(O$211*_xlfn.NORM.DIST($B73,O$214*O$216+O$213,O$220*O$214,FALSE))+(O$210*_xlfn.NORM.DIST($B73,O$214*O$217+O$213,O$221*O$214,FALSE))+(O$212*_xlfn.NORM.DIST($B73,O$214*O$218+O$213,O$222*O$214,FALSE))</f>
        <v>73.395901029564513</v>
      </c>
      <c r="AE73" s="5"/>
      <c r="AG73" s="5">
        <f t="shared" si="17"/>
        <v>4.6749974077690837</v>
      </c>
      <c r="AH73" s="5">
        <f t="shared" si="17"/>
        <v>-7.2732259415520417</v>
      </c>
      <c r="AI73" s="5">
        <f t="shared" si="17"/>
        <v>-11.479631499763926</v>
      </c>
      <c r="AJ73" s="5">
        <f t="shared" si="17"/>
        <v>-3.7373072315605782</v>
      </c>
      <c r="AK73" s="5">
        <f t="shared" si="17"/>
        <v>-6.9465860455997159</v>
      </c>
      <c r="AL73" s="5">
        <f t="shared" si="17"/>
        <v>-6.6136852771501964</v>
      </c>
      <c r="AM73" s="5">
        <f t="shared" si="17"/>
        <v>-8.9616166456815449</v>
      </c>
      <c r="AN73" s="5">
        <f t="shared" si="16"/>
        <v>-10.704899471776812</v>
      </c>
      <c r="AO73" s="5">
        <f t="shared" si="14"/>
        <v>-7.9627792625026643</v>
      </c>
      <c r="AP73" s="5">
        <f t="shared" si="14"/>
        <v>-7.4123821955818556</v>
      </c>
      <c r="AQ73" s="5">
        <f t="shared" si="14"/>
        <v>-4.8701100632293333</v>
      </c>
      <c r="AR73" s="5">
        <f t="shared" si="14"/>
        <v>-4.5264547484521103</v>
      </c>
      <c r="AS73" s="5">
        <f t="shared" si="14"/>
        <v>-10.270901029564513</v>
      </c>
      <c r="AV73" s="2">
        <f t="shared" si="18"/>
        <v>91.098415736548034</v>
      </c>
      <c r="AW73" s="2">
        <f t="shared" si="19"/>
        <v>93.251986785422886</v>
      </c>
      <c r="AX73" s="2">
        <f t="shared" si="20"/>
        <v>94.160783675074043</v>
      </c>
      <c r="AY73" s="2">
        <f t="shared" si="21"/>
        <v>93.98056584042935</v>
      </c>
      <c r="AZ73" s="2">
        <f t="shared" si="22"/>
        <v>92.891229228551239</v>
      </c>
      <c r="BA73" s="2">
        <f t="shared" si="23"/>
        <v>94.05403683101855</v>
      </c>
      <c r="BB73" s="2">
        <f t="shared" si="24"/>
        <v>96.116670375829045</v>
      </c>
      <c r="BC73" s="2">
        <f t="shared" si="25"/>
        <v>96.164029191703563</v>
      </c>
      <c r="BD73" s="2">
        <f t="shared" si="26"/>
        <v>93.444227900827244</v>
      </c>
      <c r="BE73" s="2">
        <f t="shared" si="27"/>
        <v>89.150480667638334</v>
      </c>
      <c r="BF73" s="2">
        <f t="shared" si="28"/>
        <v>82.483125190440006</v>
      </c>
      <c r="BG73" s="2">
        <f t="shared" si="29"/>
        <v>72.808156759634329</v>
      </c>
      <c r="BH73" s="2">
        <f t="shared" si="30"/>
        <v>62.747531673178926</v>
      </c>
      <c r="BK73" s="2" t="str">
        <f>IF(OR($B73&lt;C$229, AND($B73&gt;C$230, $B73&lt;C$231)), C73, "")</f>
        <v/>
      </c>
      <c r="BL73" s="2" t="str">
        <f>IF(OR($B73&lt;D$229, AND($B73&gt;D$230, $B73&lt;D$231)), D73, "")</f>
        <v/>
      </c>
      <c r="BM73" s="2" t="str">
        <f>IF(OR($B73&lt;E$229, AND($B73&gt;E$230, $B73&lt;E$231)), E73, "")</f>
        <v/>
      </c>
      <c r="BN73" s="2" t="str">
        <f>IF(OR($B73&lt;F$229, AND($B73&gt;F$230, $B73&lt;F$231)), F73, "")</f>
        <v/>
      </c>
      <c r="BO73" s="2" t="str">
        <f>IF(OR($B73&lt;G$229, AND($B73&gt;G$230, $B73&lt;G$231)), G73, "")</f>
        <v/>
      </c>
      <c r="BP73" s="2" t="str">
        <f>IF(OR($B73&lt;H$229, AND($B73&gt;H$230, $B73&lt;H$231)), H73, "")</f>
        <v/>
      </c>
      <c r="BQ73" s="2" t="str">
        <f>IF(OR($B73&lt;I$229, AND($B73&gt;I$230, $B73&lt;I$231)), I73, "")</f>
        <v/>
      </c>
      <c r="BR73" s="2" t="str">
        <f>IF(OR($B73&lt;J$229, AND($B73&gt;J$230, $B73&lt;J$231)), J73, "")</f>
        <v/>
      </c>
      <c r="BS73" s="2" t="str">
        <f>IF(OR($B73&lt;K$229, AND($B73&gt;K$230, $B73&lt;K$231)), K73, "")</f>
        <v/>
      </c>
      <c r="BT73" s="2" t="str">
        <f>IF(OR($B73&lt;L$229, AND($B73&gt;L$230, $B73&lt;L$231)), L73, "")</f>
        <v/>
      </c>
      <c r="BU73" s="2" t="str">
        <f>IF(OR($B73&lt;M$229, AND($B73&gt;M$230, $B73&lt;M$231)), M73, "")</f>
        <v/>
      </c>
      <c r="BV73" s="2" t="str">
        <f>IF(OR($B73&lt;N$229, AND($B73&gt;N$230, $B73&lt;N$231)), N73, "")</f>
        <v/>
      </c>
      <c r="BW73" s="2" t="str">
        <f>IF(OR($B73&lt;O$229, AND($B73&gt;O$230, $B73&lt;O$231)), O73, "")</f>
        <v/>
      </c>
      <c r="BZ73" s="2" t="str">
        <f>IF(OR(AND($B73&gt;C$230, $B73&lt;C$231), $B73&gt;C$232), C73, "")</f>
        <v/>
      </c>
      <c r="CA73" s="2" t="str">
        <f>IF(OR(AND($B73&gt;D$230, $B73&lt;D$231), $B73&gt;D$232), D73, "")</f>
        <v/>
      </c>
      <c r="CB73" s="2" t="str">
        <f>IF(OR(AND($B73&gt;E$230, $B73&lt;E$231), $B73&gt;E$232), E73, "")</f>
        <v/>
      </c>
      <c r="CC73" s="2" t="str">
        <f>IF(OR(AND($B73&gt;F$230, $B73&lt;F$231), $B73&gt;F$232), F73, "")</f>
        <v/>
      </c>
      <c r="CD73" s="2" t="str">
        <f>IF(OR(AND($B73&gt;G$230, $B73&lt;G$231), $B73&gt;G$232), G73, "")</f>
        <v/>
      </c>
      <c r="CE73" s="2" t="str">
        <f>IF(OR(AND($B73&gt;H$230, $B73&lt;H$231), $B73&gt;H$232), H73, "")</f>
        <v/>
      </c>
      <c r="CF73" s="2" t="str">
        <f>IF(OR(AND($B73&gt;I$230, $B73&lt;I$231), $B73&gt;I$232), I73, "")</f>
        <v/>
      </c>
      <c r="CG73" s="2" t="str">
        <f>IF(OR(AND($B73&gt;J$230, $B73&lt;J$231), $B73&gt;J$232), J73, "")</f>
        <v/>
      </c>
      <c r="CH73" s="2" t="str">
        <f>IF(OR(AND($B73&gt;K$230, $B73&lt;K$231), $B73&gt;K$232), K73, "")</f>
        <v/>
      </c>
      <c r="CI73" s="2" t="str">
        <f>IF(OR(AND($B73&gt;L$230, $B73&lt;L$231), $B73&gt;L$232), L73, "")</f>
        <v/>
      </c>
      <c r="CJ73" s="2" t="str">
        <f>IF(OR(AND($B73&gt;M$230, $B73&lt;M$231), $B73&gt;M$232), M73, "")</f>
        <v/>
      </c>
      <c r="CK73" s="2" t="str">
        <f>IF(OR(AND($B73&gt;N$230, $B73&lt;N$231), $B73&gt;N$232), N73, "")</f>
        <v/>
      </c>
      <c r="CL73" s="2" t="str">
        <f>IF(OR(AND($B73&gt;O$230, $B73&lt;O$231), $B73&gt;O$232), O73, "")</f>
        <v/>
      </c>
      <c r="CO73" s="2">
        <f>BK$207*$B73+BK$209</f>
        <v>91.003738423934834</v>
      </c>
      <c r="CP73" s="2">
        <f>BL$207*$B73+BL$209</f>
        <v>93.197177652915755</v>
      </c>
      <c r="CQ73" s="2">
        <f>BM$207*$B73+BM$209</f>
        <v>94.121198853392713</v>
      </c>
      <c r="CR73" s="2">
        <f>BN$207*$B73+BN$209</f>
        <v>93.925269688459494</v>
      </c>
      <c r="CS73" s="2">
        <f>BO$207*$B73+BO$209</f>
        <v>92.859015884713472</v>
      </c>
      <c r="CT73" s="2">
        <f>BP$207*$B73+BP$209</f>
        <v>94.019301113173881</v>
      </c>
      <c r="CU73" s="2">
        <f>BQ$207*$B73+BQ$209</f>
        <v>96.023185954420441</v>
      </c>
      <c r="CV73" s="2">
        <f>BR$207*$B73+BR$209</f>
        <v>96.062800022807579</v>
      </c>
      <c r="CW73" s="2">
        <f>BS$207*$B73+BS$209</f>
        <v>93.326897242975733</v>
      </c>
      <c r="CX73" s="2">
        <f>BT$207*$B73+BT$209</f>
        <v>89.072577305034599</v>
      </c>
      <c r="CY73" s="2">
        <f>BU$207*$B73+BU$209</f>
        <v>82.383636580325856</v>
      </c>
      <c r="CZ73" s="2">
        <f>BV$207*$B73+BV$209</f>
        <v>72.720327601865435</v>
      </c>
      <c r="DA73" s="2">
        <f>BW$207*$B73+BW$209</f>
        <v>62.690409140364061</v>
      </c>
      <c r="DD73" s="2">
        <f>BZ$207*$B73+BZ$209</f>
        <v>93.076496328899864</v>
      </c>
      <c r="DE73" s="2">
        <f>CA$207*$B73+CA$209</f>
        <v>94.589886373385184</v>
      </c>
      <c r="DF73" s="2">
        <f>CB$207*$B73+CB$209</f>
        <v>95.051113730400701</v>
      </c>
      <c r="DG73" s="2">
        <f>CC$207*$B73+CC$209</f>
        <v>95.052926186607891</v>
      </c>
      <c r="DH73" s="2">
        <f>CD$207*$B73+CD$209</f>
        <v>93.579081844555347</v>
      </c>
      <c r="DI73" s="2">
        <f>CE$207*$B73+CE$209</f>
        <v>94.773756670455484</v>
      </c>
      <c r="DJ73" s="2">
        <f>CF$207*$B73+CF$209</f>
        <v>98.103555096906845</v>
      </c>
      <c r="DK73" s="2">
        <f>CG$207*$B73+CG$209</f>
        <v>98.511516112608078</v>
      </c>
      <c r="DL73" s="2">
        <f>CH$207*$B73+CH$209</f>
        <v>96.007057060578092</v>
      </c>
      <c r="DM73" s="2">
        <f>CI$207*$B73+CI$209</f>
        <v>90.910047924342749</v>
      </c>
      <c r="DN73" s="2">
        <f>CJ$207*$B73+CJ$209</f>
        <v>84.791322999750648</v>
      </c>
      <c r="DO73" s="2">
        <f>CK$207*$B73+CK$209</f>
        <v>75.049865029273036</v>
      </c>
      <c r="DP73" s="2">
        <f>CL$207*$B73+CL$209</f>
        <v>64.537982942257713</v>
      </c>
      <c r="DS73" s="2">
        <f>POWER(10,($B73-C$227)/C$228)/(1+POWER(10,($B73-C$227)/C$228))</f>
        <v>4.5676975775320872E-2</v>
      </c>
      <c r="DT73" s="2">
        <f>POWER(10,($B73-D$227)/D$228)/(1+POWER(10,($B73-D$227)/D$228))</f>
        <v>3.9354340000588926E-2</v>
      </c>
      <c r="DU73" s="2">
        <f>POWER(10,($B73-E$227)/E$228)/(1+POWER(10,($B73-E$227)/E$228))</f>
        <v>4.2568220661984707E-2</v>
      </c>
      <c r="DV73" s="2">
        <f>POWER(10,($B73-F$227)/F$228)/(1+POWER(10,($B73-F$227)/F$228))</f>
        <v>4.903634401136734E-2</v>
      </c>
      <c r="DW73" s="2">
        <f>POWER(10,($B73-G$227)/G$228)/(1+POWER(10,($B73-G$227)/G$228))</f>
        <v>4.4736656965202133E-2</v>
      </c>
      <c r="DX73" s="2">
        <f>POWER(10,($B73-H$227)/H$228)/(1+POWER(10,($B73-H$227)/H$228))</f>
        <v>4.6040774051461543E-2</v>
      </c>
      <c r="DY73" s="2">
        <f>POWER(10,($B73-I$227)/I$228)/(1+POWER(10,($B73-I$227)/I$228))</f>
        <v>4.4936458390688772E-2</v>
      </c>
      <c r="DZ73" s="2">
        <f>POWER(10,($B73-J$227)/J$228)/(1+POWER(10,($B73-J$227)/J$228))</f>
        <v>4.1339691978840902E-2</v>
      </c>
      <c r="EA73" s="2">
        <f>POWER(10,($B73-K$227)/K$228)/(1+POWER(10,($B73-K$227)/K$228))</f>
        <v>4.3777485611467729E-2</v>
      </c>
      <c r="EB73" s="2">
        <f>POWER(10,($B73-L$227)/L$228)/(1+POWER(10,($B73-L$227)/L$228))</f>
        <v>4.2397065719105835E-2</v>
      </c>
      <c r="EC73" s="2">
        <f>POWER(10,($B73-M$227)/M$228)/(1+POWER(10,($B73-M$227)/M$228))</f>
        <v>4.132124902624168E-2</v>
      </c>
      <c r="ED73" s="2">
        <f>POWER(10,($B73-N$227)/N$228)/(1+POWER(10,($B73-N$227)/N$228))</f>
        <v>3.7702402518011796E-2</v>
      </c>
      <c r="EE73" s="2">
        <f>POWER(10,($B73-O$227)/O$228)/(1+POWER(10,($B73-O$227)/O$228))</f>
        <v>3.0917591901508942E-2</v>
      </c>
    </row>
    <row r="74" spans="2:135" x14ac:dyDescent="0.25">
      <c r="B74" s="2">
        <v>68</v>
      </c>
      <c r="C74">
        <v>98.909000000000006</v>
      </c>
      <c r="D74">
        <v>99.25</v>
      </c>
      <c r="E74">
        <v>97.671999999999997</v>
      </c>
      <c r="F74">
        <v>96.608999999999995</v>
      </c>
      <c r="G74">
        <v>94.858999999999995</v>
      </c>
      <c r="H74">
        <v>96.031000000000006</v>
      </c>
      <c r="I74">
        <v>97.438000000000002</v>
      </c>
      <c r="J74">
        <v>98.546999999999997</v>
      </c>
      <c r="K74">
        <v>94.781000000000006</v>
      </c>
      <c r="L74">
        <v>89.375</v>
      </c>
      <c r="M74">
        <v>85.093999999999994</v>
      </c>
      <c r="N74">
        <v>74.25</v>
      </c>
      <c r="O74">
        <v>62.984400000000001</v>
      </c>
      <c r="R74" s="5">
        <f>AV74+(C$209*_xlfn.NORM.DIST($B74,C$214*C$215+C$213,C$219*C$214,FALSE))+(C$211*_xlfn.NORM.DIST($B74,C$214*C$216+C$213,C$220*C$214,FALSE))+(C$210*_xlfn.NORM.DIST($B74,C$214*C$217+C$213,C$221*C$214,FALSE))+(C$212*_xlfn.NORM.DIST($B74,C$214*C$218+C$213,C$222*C$214,FALSE))</f>
        <v>93.904868551707352</v>
      </c>
      <c r="S74" s="5">
        <f>AW74+(D$209*_xlfn.NORM.DIST($B74,D$214*D$215+D$213,D$219*D$214,FALSE))+(D$211*_xlfn.NORM.DIST($B74,D$214*D$216+D$213,D$220*D$214,FALSE))+(D$210*_xlfn.NORM.DIST($B74,D$214*D$217+D$213,D$221*D$214,FALSE))+(D$212*_xlfn.NORM.DIST($B74,D$214*D$218+D$213,D$222*D$214,FALSE))</f>
        <v>102.71197531674369</v>
      </c>
      <c r="T74" s="5">
        <f>AX74+(E$209*_xlfn.NORM.DIST($B74,E$214*E$215+E$213,E$219*E$214,FALSE))+(E$211*_xlfn.NORM.DIST($B74,E$214*E$216+E$213,E$220*E$214,FALSE))+(E$210*_xlfn.NORM.DIST($B74,E$214*E$217+E$213,E$221*E$214,FALSE))+(E$212*_xlfn.NORM.DIST($B74,E$214*E$218+E$213,E$222*E$214,FALSE))</f>
        <v>104.32676001390739</v>
      </c>
      <c r="U74" s="5">
        <f>AY74+(F$209*_xlfn.NORM.DIST($B74,F$214*F$215+F$213,F$219*F$214,FALSE))+(F$211*_xlfn.NORM.DIST($B74,F$214*F$216+F$213,F$220*F$214,FALSE))+(F$210*_xlfn.NORM.DIST($B74,F$214*F$217+F$213,F$221*F$214,FALSE))+(F$212*_xlfn.NORM.DIST($B74,F$214*F$218+F$213,F$222*F$214,FALSE))</f>
        <v>98.13605548559751</v>
      </c>
      <c r="V74" s="5">
        <f>AZ74+(G$209*_xlfn.NORM.DIST($B74,G$214*G$215+G$213,G$219*G$214,FALSE))+(G$211*_xlfn.NORM.DIST($B74,G$214*G$216+G$213,G$220*G$214,FALSE))+(G$210*_xlfn.NORM.DIST($B74,G$214*G$217+G$213,G$221*G$214,FALSE))+(G$212*_xlfn.NORM.DIST($B74,G$214*G$218+G$213,G$222*G$214,FALSE))</f>
        <v>98.352709741884823</v>
      </c>
      <c r="W74" s="5">
        <f>BA74+(H$209*_xlfn.NORM.DIST($B74,H$214*H$215+H$213,H$219*H$214,FALSE))+(H$211*_xlfn.NORM.DIST($B74,H$214*H$216+H$213,H$220*H$214,FALSE))+(H$210*_xlfn.NORM.DIST($B74,H$214*H$217+H$213,H$221*H$214,FALSE))+(H$212*_xlfn.NORM.DIST($B74,H$214*H$218+H$213,H$222*H$214,FALSE))</f>
        <v>99.578890449004334</v>
      </c>
      <c r="X74" s="5">
        <f>BB74+(I$209*_xlfn.NORM.DIST($B74,I$214*I$215+I$213,I$219*I$214,FALSE))+(I$211*_xlfn.NORM.DIST($B74,I$214*I$216+I$213,I$220*I$214,FALSE))+(I$210*_xlfn.NORM.DIST($B74,I$214*I$217+I$213,I$221*I$214,FALSE))+(I$212*_xlfn.NORM.DIST($B74,I$214*I$218+I$213,I$222*I$214,FALSE))</f>
        <v>101.93441942531454</v>
      </c>
      <c r="Y74" s="5">
        <f>BC74+(J$209*_xlfn.NORM.DIST($B74,J$214*J$215+J$213,J$219*J$214,FALSE))+(J$211*_xlfn.NORM.DIST($B74,J$214*J$216+J$213,J$220*J$214,FALSE))+(J$210*_xlfn.NORM.DIST($B74,J$214*J$217+J$213,J$221*J$214,FALSE))+(J$212*_xlfn.NORM.DIST($B74,J$214*J$218+J$213,J$222*J$214,FALSE))</f>
        <v>104.45882297977501</v>
      </c>
      <c r="Z74" s="5">
        <f>BD74+(K$209*_xlfn.NORM.DIST($B74,K$214*K$215+K$213,K$219*K$214,FALSE))+(K$211*_xlfn.NORM.DIST($B74,K$214*K$216+K$213,K$220*K$214,FALSE))+(K$210*_xlfn.NORM.DIST($B74,K$214*K$217+K$213,K$221*K$214,FALSE))+(K$212*_xlfn.NORM.DIST($B74,K$214*K$218+K$213,K$222*K$214,FALSE))</f>
        <v>98.801879873150313</v>
      </c>
      <c r="AA74" s="5">
        <f>BE74+(L$209*_xlfn.NORM.DIST($B74,L$214*L$215+L$213,L$219*L$214,FALSE))+(L$211*_xlfn.NORM.DIST($B74,L$214*L$216+L$213,L$220*L$214,FALSE))+(L$210*_xlfn.NORM.DIST($B74,L$214*L$217+L$213,L$221*L$214,FALSE))+(L$212*_xlfn.NORM.DIST($B74,L$214*L$218+L$213,L$222*L$214,FALSE))</f>
        <v>93.99926004043337</v>
      </c>
      <c r="AB74" s="5">
        <f>BF74+(M$209*_xlfn.NORM.DIST($B74,M$214*M$215+M$213,M$219*M$214,FALSE))+(M$211*_xlfn.NORM.DIST($B74,M$214*M$216+M$213,M$220*M$214,FALSE))+(M$210*_xlfn.NORM.DIST($B74,M$214*M$217+M$213,M$221*M$214,FALSE))+(M$212*_xlfn.NORM.DIST($B74,M$214*M$218+M$213,M$222*M$214,FALSE))</f>
        <v>86.23373367311963</v>
      </c>
      <c r="AC74" s="5">
        <f>BG74+(N$209*_xlfn.NORM.DIST($B74,N$214*N$215+N$213,N$219*N$214,FALSE))+(N$211*_xlfn.NORM.DIST($B74,N$214*N$216+N$213,N$220*N$214,FALSE))+(N$210*_xlfn.NORM.DIST($B74,N$214*N$217+N$213,N$221*N$214,FALSE))+(N$212*_xlfn.NORM.DIST($B74,N$214*N$218+N$213,N$222*N$214,FALSE))</f>
        <v>76.51211844129773</v>
      </c>
      <c r="AD74" s="5">
        <f>BH74+(O$209*_xlfn.NORM.DIST($B74,O$214*O$215+O$213,O$219*O$214,FALSE))+(O$211*_xlfn.NORM.DIST($B74,O$214*O$216+O$213,O$220*O$214,FALSE))+(O$210*_xlfn.NORM.DIST($B74,O$214*O$217+O$213,O$221*O$214,FALSE))+(O$212*_xlfn.NORM.DIST($B74,O$214*O$218+O$213,O$222*O$214,FALSE))</f>
        <v>69.887992607111343</v>
      </c>
      <c r="AE74" s="5"/>
      <c r="AG74" s="5">
        <f t="shared" si="17"/>
        <v>5.0041314482926538</v>
      </c>
      <c r="AH74" s="5">
        <f t="shared" si="17"/>
        <v>-3.4619753167436897</v>
      </c>
      <c r="AI74" s="5">
        <f t="shared" si="17"/>
        <v>-6.6547600139073921</v>
      </c>
      <c r="AJ74" s="5">
        <f t="shared" si="17"/>
        <v>-1.5270554855975149</v>
      </c>
      <c r="AK74" s="5">
        <f t="shared" si="17"/>
        <v>-3.4937097418848282</v>
      </c>
      <c r="AL74" s="5">
        <f t="shared" si="17"/>
        <v>-3.5478904490043277</v>
      </c>
      <c r="AM74" s="5">
        <f t="shared" si="17"/>
        <v>-4.4964194253145422</v>
      </c>
      <c r="AN74" s="5">
        <f t="shared" si="16"/>
        <v>-5.9118229797750104</v>
      </c>
      <c r="AO74" s="5">
        <f t="shared" si="14"/>
        <v>-4.0208798731503066</v>
      </c>
      <c r="AP74" s="5">
        <f t="shared" si="14"/>
        <v>-4.62426004043337</v>
      </c>
      <c r="AQ74" s="5">
        <f t="shared" si="14"/>
        <v>-1.1397336731196361</v>
      </c>
      <c r="AR74" s="5">
        <f t="shared" si="14"/>
        <v>-2.26211844129773</v>
      </c>
      <c r="AS74" s="5">
        <f t="shared" si="14"/>
        <v>-6.9035926071113423</v>
      </c>
      <c r="AV74" s="2">
        <f t="shared" si="18"/>
        <v>91.116430217752111</v>
      </c>
      <c r="AW74" s="2">
        <f t="shared" si="19"/>
        <v>93.260878217398684</v>
      </c>
      <c r="AX74" s="2">
        <f t="shared" si="20"/>
        <v>94.158269274988172</v>
      </c>
      <c r="AY74" s="2">
        <f t="shared" si="21"/>
        <v>93.988228971663446</v>
      </c>
      <c r="AZ74" s="2">
        <f t="shared" si="22"/>
        <v>92.905738940014828</v>
      </c>
      <c r="BA74" s="2">
        <f t="shared" si="23"/>
        <v>94.08751542864843</v>
      </c>
      <c r="BB74" s="2">
        <f t="shared" si="24"/>
        <v>96.169572132638081</v>
      </c>
      <c r="BC74" s="2">
        <f t="shared" si="25"/>
        <v>96.220126802219781</v>
      </c>
      <c r="BD74" s="2">
        <f t="shared" si="26"/>
        <v>93.50039750412472</v>
      </c>
      <c r="BE74" s="2">
        <f t="shared" si="27"/>
        <v>89.18543455407395</v>
      </c>
      <c r="BF74" s="2">
        <f t="shared" si="28"/>
        <v>82.531248716270696</v>
      </c>
      <c r="BG74" s="2">
        <f t="shared" si="29"/>
        <v>72.857934233120645</v>
      </c>
      <c r="BH74" s="2">
        <f t="shared" si="30"/>
        <v>62.78414174369631</v>
      </c>
      <c r="BK74" s="2" t="str">
        <f>IF(OR($B74&lt;C$229, AND($B74&gt;C$230, $B74&lt;C$231)), C74, "")</f>
        <v/>
      </c>
      <c r="BL74" s="2" t="str">
        <f>IF(OR($B74&lt;D$229, AND($B74&gt;D$230, $B74&lt;D$231)), D74, "")</f>
        <v/>
      </c>
      <c r="BM74" s="2" t="str">
        <f>IF(OR($B74&lt;E$229, AND($B74&gt;E$230, $B74&lt;E$231)), E74, "")</f>
        <v/>
      </c>
      <c r="BN74" s="2" t="str">
        <f>IF(OR($B74&lt;F$229, AND($B74&gt;F$230, $B74&lt;F$231)), F74, "")</f>
        <v/>
      </c>
      <c r="BO74" s="2" t="str">
        <f>IF(OR($B74&lt;G$229, AND($B74&gt;G$230, $B74&lt;G$231)), G74, "")</f>
        <v/>
      </c>
      <c r="BP74" s="2" t="str">
        <f>IF(OR($B74&lt;H$229, AND($B74&gt;H$230, $B74&lt;H$231)), H74, "")</f>
        <v/>
      </c>
      <c r="BQ74" s="2" t="str">
        <f>IF(OR($B74&lt;I$229, AND($B74&gt;I$230, $B74&lt;I$231)), I74, "")</f>
        <v/>
      </c>
      <c r="BR74" s="2" t="str">
        <f>IF(OR($B74&lt;J$229, AND($B74&gt;J$230, $B74&lt;J$231)), J74, "")</f>
        <v/>
      </c>
      <c r="BS74" s="2" t="str">
        <f>IF(OR($B74&lt;K$229, AND($B74&gt;K$230, $B74&lt;K$231)), K74, "")</f>
        <v/>
      </c>
      <c r="BT74" s="2" t="str">
        <f>IF(OR($B74&lt;L$229, AND($B74&gt;L$230, $B74&lt;L$231)), L74, "")</f>
        <v/>
      </c>
      <c r="BU74" s="2" t="str">
        <f>IF(OR($B74&lt;M$229, AND($B74&gt;M$230, $B74&lt;M$231)), M74, "")</f>
        <v/>
      </c>
      <c r="BV74" s="2" t="str">
        <f>IF(OR($B74&lt;N$229, AND($B74&gt;N$230, $B74&lt;N$231)), N74, "")</f>
        <v/>
      </c>
      <c r="BW74" s="2" t="str">
        <f>IF(OR($B74&lt;O$229, AND($B74&gt;O$230, $B74&lt;O$231)), O74, "")</f>
        <v/>
      </c>
      <c r="BZ74" s="2" t="str">
        <f>IF(OR(AND($B74&gt;C$230, $B74&lt;C$231), $B74&gt;C$232), C74, "")</f>
        <v/>
      </c>
      <c r="CA74" s="2" t="str">
        <f>IF(OR(AND($B74&gt;D$230, $B74&lt;D$231), $B74&gt;D$232), D74, "")</f>
        <v/>
      </c>
      <c r="CB74" s="2" t="str">
        <f>IF(OR(AND($B74&gt;E$230, $B74&lt;E$231), $B74&gt;E$232), E74, "")</f>
        <v/>
      </c>
      <c r="CC74" s="2" t="str">
        <f>IF(OR(AND($B74&gt;F$230, $B74&lt;F$231), $B74&gt;F$232), F74, "")</f>
        <v/>
      </c>
      <c r="CD74" s="2" t="str">
        <f>IF(OR(AND($B74&gt;G$230, $B74&lt;G$231), $B74&gt;G$232), G74, "")</f>
        <v/>
      </c>
      <c r="CE74" s="2" t="str">
        <f>IF(OR(AND($B74&gt;H$230, $B74&lt;H$231), $B74&gt;H$232), H74, "")</f>
        <v/>
      </c>
      <c r="CF74" s="2" t="str">
        <f>IF(OR(AND($B74&gt;I$230, $B74&lt;I$231), $B74&gt;I$232), I74, "")</f>
        <v/>
      </c>
      <c r="CG74" s="2" t="str">
        <f>IF(OR(AND($B74&gt;J$230, $B74&lt;J$231), $B74&gt;J$232), J74, "")</f>
        <v/>
      </c>
      <c r="CH74" s="2" t="str">
        <f>IF(OR(AND($B74&gt;K$230, $B74&lt;K$231), $B74&gt;K$232), K74, "")</f>
        <v/>
      </c>
      <c r="CI74" s="2" t="str">
        <f>IF(OR(AND($B74&gt;L$230, $B74&lt;L$231), $B74&gt;L$232), L74, "")</f>
        <v/>
      </c>
      <c r="CJ74" s="2" t="str">
        <f>IF(OR(AND($B74&gt;M$230, $B74&lt;M$231), $B74&gt;M$232), M74, "")</f>
        <v/>
      </c>
      <c r="CK74" s="2" t="str">
        <f>IF(OR(AND($B74&gt;N$230, $B74&lt;N$231), $B74&gt;N$232), N74, "")</f>
        <v/>
      </c>
      <c r="CL74" s="2" t="str">
        <f>IF(OR(AND($B74&gt;O$230, $B74&lt;O$231), $B74&gt;O$232), O74, "")</f>
        <v/>
      </c>
      <c r="CO74" s="2">
        <f>BK$207*$B74+BK$209</f>
        <v>91.017674103466192</v>
      </c>
      <c r="CP74" s="2">
        <f>BL$207*$B74+BL$209</f>
        <v>93.20399932113672</v>
      </c>
      <c r="CQ74" s="2">
        <f>BM$207*$B74+BM$209</f>
        <v>94.117249631228148</v>
      </c>
      <c r="CR74" s="2">
        <f>BN$207*$B74+BN$209</f>
        <v>93.931070268853418</v>
      </c>
      <c r="CS74" s="2">
        <f>BO$207*$B74+BO$209</f>
        <v>92.872726243762514</v>
      </c>
      <c r="CT74" s="2">
        <f>BP$207*$B74+BP$209</f>
        <v>94.052139310498617</v>
      </c>
      <c r="CU74" s="2">
        <f>BQ$207*$B74+BQ$209</f>
        <v>96.071852446091171</v>
      </c>
      <c r="CV74" s="2">
        <f>BR$207*$B74+BR$209</f>
        <v>96.114400572396079</v>
      </c>
      <c r="CW74" s="2">
        <f>BS$207*$B74+BS$209</f>
        <v>93.377764033305141</v>
      </c>
      <c r="CX74" s="2">
        <f>BT$207*$B74+BT$209</f>
        <v>89.104436513554134</v>
      </c>
      <c r="CY74" s="2">
        <f>BU$207*$B74+BU$209</f>
        <v>82.427079803875316</v>
      </c>
      <c r="CZ74" s="2">
        <f>BV$207*$B74+BV$209</f>
        <v>72.765468333978163</v>
      </c>
      <c r="DA74" s="2">
        <f>BW$207*$B74+BW$209</f>
        <v>62.723872018417694</v>
      </c>
      <c r="DD74" s="2">
        <f>BZ$207*$B74+BZ$209</f>
        <v>92.998180775529718</v>
      </c>
      <c r="DE74" s="2">
        <f>CA$207*$B74+CA$209</f>
        <v>94.527134904727788</v>
      </c>
      <c r="DF74" s="2">
        <f>CB$207*$B74+CB$209</f>
        <v>94.999691977896347</v>
      </c>
      <c r="DG74" s="2">
        <f>CC$207*$B74+CC$209</f>
        <v>94.999175535197196</v>
      </c>
      <c r="DH74" s="2">
        <f>CD$207*$B74+CD$209</f>
        <v>93.548634729020065</v>
      </c>
      <c r="DI74" s="2">
        <f>CE$207*$B74+CE$209</f>
        <v>94.756009210168827</v>
      </c>
      <c r="DJ74" s="2">
        <f>CF$207*$B74+CF$209</f>
        <v>98.063727028569701</v>
      </c>
      <c r="DK74" s="2">
        <f>CG$207*$B74+CG$209</f>
        <v>98.456170341211475</v>
      </c>
      <c r="DL74" s="2">
        <f>CH$207*$B74+CH$209</f>
        <v>95.943362088444317</v>
      </c>
      <c r="DM74" s="2">
        <f>CI$207*$B74+CI$209</f>
        <v>90.853926753341284</v>
      </c>
      <c r="DN74" s="2">
        <f>CJ$207*$B74+CJ$209</f>
        <v>84.735381684906827</v>
      </c>
      <c r="DO74" s="2">
        <f>CK$207*$B74+CK$209</f>
        <v>75.010329225179092</v>
      </c>
      <c r="DP74" s="2">
        <f>CL$207*$B74+CL$209</f>
        <v>64.507018696092189</v>
      </c>
      <c r="DS74" s="2">
        <f>POWER(10,($B74-C$227)/C$228)/(1+POWER(10,($B74-C$227)/C$228))</f>
        <v>4.9864065432827377E-2</v>
      </c>
      <c r="DT74" s="2">
        <f>POWER(10,($B74-D$227)/D$228)/(1+POWER(10,($B74-D$227)/D$228))</f>
        <v>4.2987957521018347E-2</v>
      </c>
      <c r="DU74" s="2">
        <f>POWER(10,($B74-E$227)/E$228)/(1+POWER(10,($B74-E$227)/E$228))</f>
        <v>4.6484219524269038E-2</v>
      </c>
      <c r="DV74" s="2">
        <f>POWER(10,($B74-F$227)/F$228)/(1+POWER(10,($B74-F$227)/F$228))</f>
        <v>5.3514110089244567E-2</v>
      </c>
      <c r="DW74" s="2">
        <f>POWER(10,($B74-G$227)/G$228)/(1+POWER(10,($B74-G$227)/G$228))</f>
        <v>4.8841961555991978E-2</v>
      </c>
      <c r="DX74" s="2">
        <f>POWER(10,($B74-H$227)/H$228)/(1+POWER(10,($B74-H$227)/H$228))</f>
        <v>5.0259455854547254E-2</v>
      </c>
      <c r="DY74" s="2">
        <f>POWER(10,($B74-I$227)/I$228)/(1+POWER(10,($B74-I$227)/I$228))</f>
        <v>4.9059156337699458E-2</v>
      </c>
      <c r="DZ74" s="2">
        <f>POWER(10,($B74-J$227)/J$228)/(1+POWER(10,($B74-J$227)/J$228))</f>
        <v>4.5148003544851795E-2</v>
      </c>
      <c r="EA74" s="2">
        <f>POWER(10,($B74-K$227)/K$228)/(1+POWER(10,($B74-K$227)/K$228))</f>
        <v>4.7799175156813374E-2</v>
      </c>
      <c r="EB74" s="2">
        <f>POWER(10,($B74-L$227)/L$228)/(1+POWER(10,($B74-L$227)/L$228))</f>
        <v>4.6298080822483899E-2</v>
      </c>
      <c r="EC74" s="2">
        <f>POWER(10,($B74-M$227)/M$228)/(1+POWER(10,($B74-M$227)/M$228))</f>
        <v>4.5127941562320105E-2</v>
      </c>
      <c r="ED74" s="2">
        <f>POWER(10,($B74-N$227)/N$228)/(1+POWER(10,($B74-N$227)/N$228))</f>
        <v>4.11900352065988E-2</v>
      </c>
      <c r="EE74" s="2">
        <f>POWER(10,($B74-O$227)/O$228)/(1+POWER(10,($B74-O$227)/O$228))</f>
        <v>3.3799645331034009E-2</v>
      </c>
    </row>
    <row r="75" spans="2:135" x14ac:dyDescent="0.25">
      <c r="B75" s="2">
        <v>69</v>
      </c>
      <c r="C75">
        <v>101.07599999999999</v>
      </c>
      <c r="D75">
        <v>98.968999999999994</v>
      </c>
      <c r="E75">
        <v>97.156000000000006</v>
      </c>
      <c r="F75">
        <v>98.656000000000006</v>
      </c>
      <c r="G75">
        <v>95.843999999999994</v>
      </c>
      <c r="H75">
        <v>95.093999999999994</v>
      </c>
      <c r="I75">
        <v>98.811999999999998</v>
      </c>
      <c r="J75">
        <v>98.5</v>
      </c>
      <c r="K75">
        <v>96.953000000000003</v>
      </c>
      <c r="L75">
        <v>91.468999999999994</v>
      </c>
      <c r="M75">
        <v>85.016000000000005</v>
      </c>
      <c r="N75">
        <v>74.375</v>
      </c>
      <c r="O75">
        <v>62.531199999999998</v>
      </c>
      <c r="R75" s="5">
        <f>AV75+(C$209*_xlfn.NORM.DIST($B75,C$214*C$215+C$213,C$219*C$214,FALSE))+(C$211*_xlfn.NORM.DIST($B75,C$214*C$216+C$213,C$220*C$214,FALSE))+(C$210*_xlfn.NORM.DIST($B75,C$214*C$217+C$213,C$221*C$214,FALSE))+(C$212*_xlfn.NORM.DIST($B75,C$214*C$218+C$213,C$222*C$214,FALSE))</f>
        <v>94.66974239799346</v>
      </c>
      <c r="S75" s="5">
        <f>AW75+(D$209*_xlfn.NORM.DIST($B75,D$214*D$215+D$213,D$219*D$214,FALSE))+(D$211*_xlfn.NORM.DIST($B75,D$214*D$216+D$213,D$220*D$214,FALSE))+(D$210*_xlfn.NORM.DIST($B75,D$214*D$217+D$213,D$221*D$214,FALSE))+(D$212*_xlfn.NORM.DIST($B75,D$214*D$218+D$213,D$222*D$214,FALSE))</f>
        <v>99.346247218916915</v>
      </c>
      <c r="T75" s="5">
        <f>AX75+(E$209*_xlfn.NORM.DIST($B75,E$214*E$215+E$213,E$219*E$214,FALSE))+(E$211*_xlfn.NORM.DIST($B75,E$214*E$216+E$213,E$220*E$214,FALSE))+(E$210*_xlfn.NORM.DIST($B75,E$214*E$217+E$213,E$221*E$214,FALSE))+(E$212*_xlfn.NORM.DIST($B75,E$214*E$218+E$213,E$222*E$214,FALSE))</f>
        <v>100.71473257818717</v>
      </c>
      <c r="U75" s="5">
        <f>AY75+(F$209*_xlfn.NORM.DIST($B75,F$214*F$215+F$213,F$219*F$214,FALSE))+(F$211*_xlfn.NORM.DIST($B75,F$214*F$216+F$213,F$220*F$214,FALSE))+(F$210*_xlfn.NORM.DIST($B75,F$214*F$217+F$213,F$221*F$214,FALSE))+(F$212*_xlfn.NORM.DIST($B75,F$214*F$218+F$213,F$222*F$214,FALSE))</f>
        <v>97.557232056721205</v>
      </c>
      <c r="V75" s="5">
        <f>AZ75+(G$209*_xlfn.NORM.DIST($B75,G$214*G$215+G$213,G$219*G$214,FALSE))+(G$211*_xlfn.NORM.DIST($B75,G$214*G$216+G$213,G$220*G$214,FALSE))+(G$210*_xlfn.NORM.DIST($B75,G$214*G$217+G$213,G$221*G$214,FALSE))+(G$212*_xlfn.NORM.DIST($B75,G$214*G$218+G$213,G$222*G$214,FALSE))</f>
        <v>96.716145618062782</v>
      </c>
      <c r="W75" s="5">
        <f>BA75+(H$209*_xlfn.NORM.DIST($B75,H$214*H$215+H$213,H$219*H$214,FALSE))+(H$211*_xlfn.NORM.DIST($B75,H$214*H$216+H$213,H$220*H$214,FALSE))+(H$210*_xlfn.NORM.DIST($B75,H$214*H$217+H$213,H$221*H$214,FALSE))+(H$212*_xlfn.NORM.DIST($B75,H$214*H$218+H$213,H$222*H$214,FALSE))</f>
        <v>97.96472311410956</v>
      </c>
      <c r="X75" s="5">
        <f>BB75+(I$209*_xlfn.NORM.DIST($B75,I$214*I$215+I$213,I$219*I$214,FALSE))+(I$211*_xlfn.NORM.DIST($B75,I$214*I$216+I$213,I$220*I$214,FALSE))+(I$210*_xlfn.NORM.DIST($B75,I$214*I$217+I$213,I$221*I$214,FALSE))+(I$212*_xlfn.NORM.DIST($B75,I$214*I$218+I$213,I$222*I$214,FALSE))</f>
        <v>100.19589098987373</v>
      </c>
      <c r="Y75" s="5">
        <f>BC75+(J$209*_xlfn.NORM.DIST($B75,J$214*J$215+J$213,J$219*J$214,FALSE))+(J$211*_xlfn.NORM.DIST($B75,J$214*J$216+J$213,J$220*J$214,FALSE))+(J$210*_xlfn.NORM.DIST($B75,J$214*J$217+J$213,J$221*J$214,FALSE))+(J$212*_xlfn.NORM.DIST($B75,J$214*J$218+J$213,J$222*J$214,FALSE))</f>
        <v>101.56853398930966</v>
      </c>
      <c r="Z75" s="5">
        <f>BD75+(K$209*_xlfn.NORM.DIST($B75,K$214*K$215+K$213,K$219*K$214,FALSE))+(K$211*_xlfn.NORM.DIST($B75,K$214*K$216+K$213,K$220*K$214,FALSE))+(K$210*_xlfn.NORM.DIST($B75,K$214*K$217+K$213,K$221*K$214,FALSE))+(K$212*_xlfn.NORM.DIST($B75,K$214*K$218+K$213,K$222*K$214,FALSE))</f>
        <v>97.187952802687548</v>
      </c>
      <c r="AA75" s="5">
        <f>BE75+(L$209*_xlfn.NORM.DIST($B75,L$214*L$215+L$213,L$219*L$214,FALSE))+(L$211*_xlfn.NORM.DIST($B75,L$214*L$216+L$213,L$220*L$214,FALSE))+(L$210*_xlfn.NORM.DIST($B75,L$214*L$217+L$213,L$221*L$214,FALSE))+(L$212*_xlfn.NORM.DIST($B75,L$214*L$218+L$213,L$222*L$214,FALSE))</f>
        <v>92.490866528598488</v>
      </c>
      <c r="AB75" s="5">
        <f>BF75+(M$209*_xlfn.NORM.DIST($B75,M$214*M$215+M$213,M$219*M$214,FALSE))+(M$211*_xlfn.NORM.DIST($B75,M$214*M$216+M$213,M$220*M$214,FALSE))+(M$210*_xlfn.NORM.DIST($B75,M$214*M$217+M$213,M$221*M$214,FALSE))+(M$212*_xlfn.NORM.DIST($B75,M$214*M$218+M$213,M$222*M$214,FALSE))</f>
        <v>85.165261468191545</v>
      </c>
      <c r="AC75" s="5">
        <f>BG75+(N$209*_xlfn.NORM.DIST($B75,N$214*N$215+N$213,N$219*N$214,FALSE))+(N$211*_xlfn.NORM.DIST($B75,N$214*N$216+N$213,N$220*N$214,FALSE))+(N$210*_xlfn.NORM.DIST($B75,N$214*N$217+N$213,N$221*N$214,FALSE))+(N$212*_xlfn.NORM.DIST($B75,N$214*N$218+N$213,N$222*N$214,FALSE))</f>
        <v>75.428973992671288</v>
      </c>
      <c r="AD75" s="5">
        <f>BH75+(O$209*_xlfn.NORM.DIST($B75,O$214*O$215+O$213,O$219*O$214,FALSE))+(O$211*_xlfn.NORM.DIST($B75,O$214*O$216+O$213,O$220*O$214,FALSE))+(O$210*_xlfn.NORM.DIST($B75,O$214*O$217+O$213,O$221*O$214,FALSE))+(O$212*_xlfn.NORM.DIST($B75,O$214*O$218+O$213,O$222*O$214,FALSE))</f>
        <v>67.436533746917405</v>
      </c>
      <c r="AE75" s="5"/>
      <c r="AG75" s="5">
        <f t="shared" si="17"/>
        <v>6.4062576020065336</v>
      </c>
      <c r="AH75" s="5">
        <f t="shared" si="17"/>
        <v>-0.3772472189169207</v>
      </c>
      <c r="AI75" s="5">
        <f t="shared" si="17"/>
        <v>-3.5587325781871613</v>
      </c>
      <c r="AJ75" s="5">
        <f t="shared" si="17"/>
        <v>1.0987679432788013</v>
      </c>
      <c r="AK75" s="5">
        <f t="shared" si="17"/>
        <v>-0.87214561806278823</v>
      </c>
      <c r="AL75" s="5">
        <f t="shared" si="17"/>
        <v>-2.8707231141095662</v>
      </c>
      <c r="AM75" s="5">
        <f t="shared" si="17"/>
        <v>-1.3838909898737342</v>
      </c>
      <c r="AN75" s="5">
        <f t="shared" si="16"/>
        <v>-3.0685339893096568</v>
      </c>
      <c r="AO75" s="5">
        <f t="shared" si="14"/>
        <v>-0.2349528026875447</v>
      </c>
      <c r="AP75" s="5">
        <f t="shared" si="14"/>
        <v>-1.021866528598494</v>
      </c>
      <c r="AQ75" s="5">
        <f t="shared" si="14"/>
        <v>-0.14926146819153985</v>
      </c>
      <c r="AR75" s="5">
        <f t="shared" si="14"/>
        <v>-1.0539739926712883</v>
      </c>
      <c r="AS75" s="5">
        <f t="shared" si="14"/>
        <v>-4.9053337469174068</v>
      </c>
      <c r="AV75" s="2">
        <f t="shared" si="18"/>
        <v>91.134355596700772</v>
      </c>
      <c r="AW75" s="2">
        <f t="shared" si="19"/>
        <v>93.269664058427608</v>
      </c>
      <c r="AX75" s="2">
        <f t="shared" si="20"/>
        <v>94.155667923662591</v>
      </c>
      <c r="AY75" s="2">
        <f t="shared" si="21"/>
        <v>93.995745861262748</v>
      </c>
      <c r="AZ75" s="2">
        <f t="shared" si="22"/>
        <v>92.920110809541654</v>
      </c>
      <c r="BA75" s="2">
        <f t="shared" si="23"/>
        <v>94.120805228982675</v>
      </c>
      <c r="BB75" s="2">
        <f t="shared" si="24"/>
        <v>96.222423788083006</v>
      </c>
      <c r="BC75" s="2">
        <f t="shared" si="25"/>
        <v>96.276153576468474</v>
      </c>
      <c r="BD75" s="2">
        <f t="shared" si="26"/>
        <v>93.556501795244799</v>
      </c>
      <c r="BE75" s="2">
        <f t="shared" si="27"/>
        <v>89.220266919092353</v>
      </c>
      <c r="BF75" s="2">
        <f t="shared" si="28"/>
        <v>82.579350422832135</v>
      </c>
      <c r="BG75" s="2">
        <f t="shared" si="29"/>
        <v>72.907785406405949</v>
      </c>
      <c r="BH75" s="2">
        <f t="shared" si="30"/>
        <v>62.820824594527288</v>
      </c>
      <c r="BK75" s="2" t="str">
        <f>IF(OR($B75&lt;C$229, AND($B75&gt;C$230, $B75&lt;C$231)), C75, "")</f>
        <v/>
      </c>
      <c r="BL75" s="2" t="str">
        <f>IF(OR($B75&lt;D$229, AND($B75&gt;D$230, $B75&lt;D$231)), D75, "")</f>
        <v/>
      </c>
      <c r="BM75" s="2" t="str">
        <f>IF(OR($B75&lt;E$229, AND($B75&gt;E$230, $B75&lt;E$231)), E75, "")</f>
        <v/>
      </c>
      <c r="BN75" s="2" t="str">
        <f>IF(OR($B75&lt;F$229, AND($B75&gt;F$230, $B75&lt;F$231)), F75, "")</f>
        <v/>
      </c>
      <c r="BO75" s="2" t="str">
        <f>IF(OR($B75&lt;G$229, AND($B75&gt;G$230, $B75&lt;G$231)), G75, "")</f>
        <v/>
      </c>
      <c r="BP75" s="2" t="str">
        <f>IF(OR($B75&lt;H$229, AND($B75&gt;H$230, $B75&lt;H$231)), H75, "")</f>
        <v/>
      </c>
      <c r="BQ75" s="2" t="str">
        <f>IF(OR($B75&lt;I$229, AND($B75&gt;I$230, $B75&lt;I$231)), I75, "")</f>
        <v/>
      </c>
      <c r="BR75" s="2" t="str">
        <f>IF(OR($B75&lt;J$229, AND($B75&gt;J$230, $B75&lt;J$231)), J75, "")</f>
        <v/>
      </c>
      <c r="BS75" s="2" t="str">
        <f>IF(OR($B75&lt;K$229, AND($B75&gt;K$230, $B75&lt;K$231)), K75, "")</f>
        <v/>
      </c>
      <c r="BT75" s="2" t="str">
        <f>IF(OR($B75&lt;L$229, AND($B75&gt;L$230, $B75&lt;L$231)), L75, "")</f>
        <v/>
      </c>
      <c r="BU75" s="2" t="str">
        <f>IF(OR($B75&lt;M$229, AND($B75&gt;M$230, $B75&lt;M$231)), M75, "")</f>
        <v/>
      </c>
      <c r="BV75" s="2" t="str">
        <f>IF(OR($B75&lt;N$229, AND($B75&gt;N$230, $B75&lt;N$231)), N75, "")</f>
        <v/>
      </c>
      <c r="BW75" s="2" t="str">
        <f>IF(OR($B75&lt;O$229, AND($B75&gt;O$230, $B75&lt;O$231)), O75, "")</f>
        <v/>
      </c>
      <c r="BZ75" s="2" t="str">
        <f>IF(OR(AND($B75&gt;C$230, $B75&lt;C$231), $B75&gt;C$232), C75, "")</f>
        <v/>
      </c>
      <c r="CA75" s="2" t="str">
        <f>IF(OR(AND($B75&gt;D$230, $B75&lt;D$231), $B75&gt;D$232), D75, "")</f>
        <v/>
      </c>
      <c r="CB75" s="2" t="str">
        <f>IF(OR(AND($B75&gt;E$230, $B75&lt;E$231), $B75&gt;E$232), E75, "")</f>
        <v/>
      </c>
      <c r="CC75" s="2" t="str">
        <f>IF(OR(AND($B75&gt;F$230, $B75&lt;F$231), $B75&gt;F$232), F75, "")</f>
        <v/>
      </c>
      <c r="CD75" s="2" t="str">
        <f>IF(OR(AND($B75&gt;G$230, $B75&lt;G$231), $B75&gt;G$232), G75, "")</f>
        <v/>
      </c>
      <c r="CE75" s="2" t="str">
        <f>IF(OR(AND($B75&gt;H$230, $B75&lt;H$231), $B75&gt;H$232), H75, "")</f>
        <v/>
      </c>
      <c r="CF75" s="2" t="str">
        <f>IF(OR(AND($B75&gt;I$230, $B75&lt;I$231), $B75&gt;I$232), I75, "")</f>
        <v/>
      </c>
      <c r="CG75" s="2" t="str">
        <f>IF(OR(AND($B75&gt;J$230, $B75&lt;J$231), $B75&gt;J$232), J75, "")</f>
        <v/>
      </c>
      <c r="CH75" s="2" t="str">
        <f>IF(OR(AND($B75&gt;K$230, $B75&lt;K$231), $B75&gt;K$232), K75, "")</f>
        <v/>
      </c>
      <c r="CI75" s="2" t="str">
        <f>IF(OR(AND($B75&gt;L$230, $B75&lt;L$231), $B75&gt;L$232), L75, "")</f>
        <v/>
      </c>
      <c r="CJ75" s="2" t="str">
        <f>IF(OR(AND($B75&gt;M$230, $B75&lt;M$231), $B75&gt;M$232), M75, "")</f>
        <v/>
      </c>
      <c r="CK75" s="2" t="str">
        <f>IF(OR(AND($B75&gt;N$230, $B75&lt;N$231), $B75&gt;N$232), N75, "")</f>
        <v/>
      </c>
      <c r="CL75" s="2" t="str">
        <f>IF(OR(AND($B75&gt;O$230, $B75&lt;O$231), $B75&gt;O$232), O75, "")</f>
        <v/>
      </c>
      <c r="CO75" s="2">
        <f>BK$207*$B75+BK$209</f>
        <v>91.031609782997549</v>
      </c>
      <c r="CP75" s="2">
        <f>BL$207*$B75+BL$209</f>
        <v>93.210820989357686</v>
      </c>
      <c r="CQ75" s="2">
        <f>BM$207*$B75+BM$209</f>
        <v>94.113300409063598</v>
      </c>
      <c r="CR75" s="2">
        <f>BN$207*$B75+BN$209</f>
        <v>93.936870849247327</v>
      </c>
      <c r="CS75" s="2">
        <f>BO$207*$B75+BO$209</f>
        <v>92.886436602811543</v>
      </c>
      <c r="CT75" s="2">
        <f>BP$207*$B75+BP$209</f>
        <v>94.084977507823368</v>
      </c>
      <c r="CU75" s="2">
        <f>BQ$207*$B75+BQ$209</f>
        <v>96.120518937761886</v>
      </c>
      <c r="CV75" s="2">
        <f>BR$207*$B75+BR$209</f>
        <v>96.166001121984579</v>
      </c>
      <c r="CW75" s="2">
        <f>BS$207*$B75+BS$209</f>
        <v>93.428630823634535</v>
      </c>
      <c r="CX75" s="2">
        <f>BT$207*$B75+BT$209</f>
        <v>89.136295722073655</v>
      </c>
      <c r="CY75" s="2">
        <f>BU$207*$B75+BU$209</f>
        <v>82.470523027424761</v>
      </c>
      <c r="CZ75" s="2">
        <f>BV$207*$B75+BV$209</f>
        <v>72.81060906609089</v>
      </c>
      <c r="DA75" s="2">
        <f>BW$207*$B75+BW$209</f>
        <v>62.757334896471328</v>
      </c>
      <c r="DD75" s="2">
        <f>BZ$207*$B75+BZ$209</f>
        <v>92.919865222159586</v>
      </c>
      <c r="DE75" s="2">
        <f>CA$207*$B75+CA$209</f>
        <v>94.464383436070406</v>
      </c>
      <c r="DF75" s="2">
        <f>CB$207*$B75+CB$209</f>
        <v>94.94827022539198</v>
      </c>
      <c r="DG75" s="2">
        <f>CC$207*$B75+CC$209</f>
        <v>94.945424883786487</v>
      </c>
      <c r="DH75" s="2">
        <f>CD$207*$B75+CD$209</f>
        <v>93.518187613484784</v>
      </c>
      <c r="DI75" s="2">
        <f>CE$207*$B75+CE$209</f>
        <v>94.73826174988217</v>
      </c>
      <c r="DJ75" s="2">
        <f>CF$207*$B75+CF$209</f>
        <v>98.023898960232557</v>
      </c>
      <c r="DK75" s="2">
        <f>CG$207*$B75+CG$209</f>
        <v>98.400824569814858</v>
      </c>
      <c r="DL75" s="2">
        <f>CH$207*$B75+CH$209</f>
        <v>95.879667116310557</v>
      </c>
      <c r="DM75" s="2">
        <f>CI$207*$B75+CI$209</f>
        <v>90.797805582339819</v>
      </c>
      <c r="DN75" s="2">
        <f>CJ$207*$B75+CJ$209</f>
        <v>84.67944037006302</v>
      </c>
      <c r="DO75" s="2">
        <f>CK$207*$B75+CK$209</f>
        <v>74.970793421085148</v>
      </c>
      <c r="DP75" s="2">
        <f>CL$207*$B75+CL$209</f>
        <v>64.476054449926664</v>
      </c>
      <c r="DS75" s="2">
        <f>POWER(10,($B75-C$227)/C$228)/(1+POWER(10,($B75-C$227)/C$228))</f>
        <v>5.4413090290803975E-2</v>
      </c>
      <c r="DT75" s="2">
        <f>POWER(10,($B75-D$227)/D$228)/(1+POWER(10,($B75-D$227)/D$228))</f>
        <v>4.6940676329469813E-2</v>
      </c>
      <c r="DU75" s="2">
        <f>POWER(10,($B75-E$227)/E$228)/(1+POWER(10,($B75-E$227)/E$228))</f>
        <v>5.0741372646625878E-2</v>
      </c>
      <c r="DV75" s="2">
        <f>POWER(10,($B75-F$227)/F$228)/(1+POWER(10,($B75-F$227)/F$228))</f>
        <v>5.8375664564491461E-2</v>
      </c>
      <c r="DW75" s="2">
        <f>POWER(10,($B75-G$227)/G$228)/(1+POWER(10,($B75-G$227)/G$228))</f>
        <v>5.3302972470483989E-2</v>
      </c>
      <c r="DX75" s="2">
        <f>POWER(10,($B75-H$227)/H$228)/(1+POWER(10,($B75-H$227)/H$228))</f>
        <v>5.4842469560241761E-2</v>
      </c>
      <c r="DY75" s="2">
        <f>POWER(10,($B75-I$227)/I$228)/(1+POWER(10,($B75-I$227)/I$228))</f>
        <v>5.3538888250410546E-2</v>
      </c>
      <c r="DZ75" s="2">
        <f>POWER(10,($B75-J$227)/J$228)/(1+POWER(10,($B75-J$227)/J$228))</f>
        <v>4.9289108090766399E-2</v>
      </c>
      <c r="EA75" s="2">
        <f>POWER(10,($B75-K$227)/K$228)/(1+POWER(10,($B75-K$227)/K$228))</f>
        <v>5.2170166550515193E-2</v>
      </c>
      <c r="EB75" s="2">
        <f>POWER(10,($B75-L$227)/L$228)/(1+POWER(10,($B75-L$227)/L$228))</f>
        <v>5.0539090394109039E-2</v>
      </c>
      <c r="EC75" s="2">
        <f>POWER(10,($B75-M$227)/M$228)/(1+POWER(10,($B75-M$227)/M$228))</f>
        <v>4.9267300911040611E-2</v>
      </c>
      <c r="ED75" s="2">
        <f>POWER(10,($B75-N$227)/N$228)/(1+POWER(10,($B75-N$227)/N$228))</f>
        <v>4.498520697568982E-2</v>
      </c>
      <c r="EE75" s="2">
        <f>POWER(10,($B75-O$227)/O$228)/(1+POWER(10,($B75-O$227)/O$228))</f>
        <v>3.6940115057349232E-2</v>
      </c>
    </row>
    <row r="76" spans="2:135" x14ac:dyDescent="0.25">
      <c r="B76" s="2">
        <v>70</v>
      </c>
      <c r="C76">
        <v>104.93899999999999</v>
      </c>
      <c r="D76">
        <v>100.51600000000001</v>
      </c>
      <c r="E76">
        <v>98.375</v>
      </c>
      <c r="F76">
        <v>101.10899999999999</v>
      </c>
      <c r="G76">
        <v>98.438000000000002</v>
      </c>
      <c r="H76">
        <v>98.953000000000003</v>
      </c>
      <c r="I76">
        <v>99.578000000000003</v>
      </c>
      <c r="J76">
        <v>98.688000000000002</v>
      </c>
      <c r="K76">
        <v>96.608999999999995</v>
      </c>
      <c r="L76">
        <v>92.811999999999998</v>
      </c>
      <c r="M76">
        <v>86.703000000000003</v>
      </c>
      <c r="N76">
        <v>75.266000000000005</v>
      </c>
      <c r="O76">
        <v>63.5625</v>
      </c>
      <c r="R76" s="5">
        <f>AV76+(C$209*_xlfn.NORM.DIST($B76,C$214*C$215+C$213,C$219*C$214,FALSE))+(C$211*_xlfn.NORM.DIST($B76,C$214*C$216+C$213,C$220*C$214,FALSE))+(C$210*_xlfn.NORM.DIST($B76,C$214*C$217+C$213,C$221*C$214,FALSE))+(C$212*_xlfn.NORM.DIST($B76,C$214*C$218+C$213,C$222*C$214,FALSE))</f>
        <v>96.570757437983232</v>
      </c>
      <c r="S76" s="5">
        <f>AW76+(D$209*_xlfn.NORM.DIST($B76,D$214*D$215+D$213,D$219*D$214,FALSE))+(D$211*_xlfn.NORM.DIST($B76,D$214*D$216+D$213,D$220*D$214,FALSE))+(D$210*_xlfn.NORM.DIST($B76,D$214*D$217+D$213,D$221*D$214,FALSE))+(D$212*_xlfn.NORM.DIST($B76,D$214*D$218+D$213,D$222*D$214,FALSE))</f>
        <v>97.455566215272299</v>
      </c>
      <c r="T76" s="5">
        <f>AX76+(E$209*_xlfn.NORM.DIST($B76,E$214*E$215+E$213,E$219*E$214,FALSE))+(E$211*_xlfn.NORM.DIST($B76,E$214*E$216+E$213,E$220*E$214,FALSE))+(E$210*_xlfn.NORM.DIST($B76,E$214*E$217+E$213,E$221*E$214,FALSE))+(E$212*_xlfn.NORM.DIST($B76,E$214*E$218+E$213,E$222*E$214,FALSE))</f>
        <v>98.690589615777327</v>
      </c>
      <c r="U76" s="5">
        <f>AY76+(F$209*_xlfn.NORM.DIST($B76,F$214*F$215+F$213,F$219*F$214,FALSE))+(F$211*_xlfn.NORM.DIST($B76,F$214*F$216+F$213,F$220*F$214,FALSE))+(F$210*_xlfn.NORM.DIST($B76,F$214*F$217+F$213,F$221*F$214,FALSE))+(F$212*_xlfn.NORM.DIST($B76,F$214*F$218+F$213,F$222*F$214,FALSE))</f>
        <v>98.237416739074106</v>
      </c>
      <c r="V76" s="5">
        <f>AZ76+(G$209*_xlfn.NORM.DIST($B76,G$214*G$215+G$213,G$219*G$214,FALSE))+(G$211*_xlfn.NORM.DIST($B76,G$214*G$216+G$213,G$220*G$214,FALSE))+(G$210*_xlfn.NORM.DIST($B76,G$214*G$217+G$213,G$221*G$214,FALSE))+(G$212*_xlfn.NORM.DIST($B76,G$214*G$218+G$213,G$222*G$214,FALSE))</f>
        <v>96.282511271153865</v>
      </c>
      <c r="W76" s="5">
        <f>BA76+(H$209*_xlfn.NORM.DIST($B76,H$214*H$215+H$213,H$219*H$214,FALSE))+(H$211*_xlfn.NORM.DIST($B76,H$214*H$216+H$213,H$220*H$214,FALSE))+(H$210*_xlfn.NORM.DIST($B76,H$214*H$217+H$213,H$221*H$214,FALSE))+(H$212*_xlfn.NORM.DIST($B76,H$214*H$218+H$213,H$222*H$214,FALSE))</f>
        <v>97.57729239789731</v>
      </c>
      <c r="X76" s="5">
        <f>BB76+(I$209*_xlfn.NORM.DIST($B76,I$214*I$215+I$213,I$219*I$214,FALSE))+(I$211*_xlfn.NORM.DIST($B76,I$214*I$216+I$213,I$220*I$214,FALSE))+(I$210*_xlfn.NORM.DIST($B76,I$214*I$217+I$213,I$221*I$214,FALSE))+(I$212*_xlfn.NORM.DIST($B76,I$214*I$218+I$213,I$222*I$214,FALSE))</f>
        <v>99.704007874852579</v>
      </c>
      <c r="Y76" s="5">
        <f>BC76+(J$209*_xlfn.NORM.DIST($B76,J$214*J$215+J$213,J$219*J$214,FALSE))+(J$211*_xlfn.NORM.DIST($B76,J$214*J$216+J$213,J$220*J$214,FALSE))+(J$210*_xlfn.NORM.DIST($B76,J$214*J$217+J$213,J$221*J$214,FALSE))+(J$212*_xlfn.NORM.DIST($B76,J$214*J$218+J$213,J$222*J$214,FALSE))</f>
        <v>100.04315781819916</v>
      </c>
      <c r="Z76" s="5">
        <f>BD76+(K$209*_xlfn.NORM.DIST($B76,K$214*K$215+K$213,K$219*K$214,FALSE))+(K$211*_xlfn.NORM.DIST($B76,K$214*K$216+K$213,K$220*K$214,FALSE))+(K$210*_xlfn.NORM.DIST($B76,K$214*K$217+K$213,K$221*K$214,FALSE))+(K$212*_xlfn.NORM.DIST($B76,K$214*K$218+K$213,K$222*K$214,FALSE))</f>
        <v>96.716167227968015</v>
      </c>
      <c r="AA76" s="5">
        <f>BE76+(L$209*_xlfn.NORM.DIST($B76,L$214*L$215+L$213,L$219*L$214,FALSE))+(L$211*_xlfn.NORM.DIST($B76,L$214*L$216+L$213,L$220*L$214,FALSE))+(L$210*_xlfn.NORM.DIST($B76,L$214*L$217+L$213,L$221*L$214,FALSE))+(L$212*_xlfn.NORM.DIST($B76,L$214*L$218+L$213,L$222*L$214,FALSE))</f>
        <v>92.005368931709299</v>
      </c>
      <c r="AB76" s="5">
        <f>BF76+(M$209*_xlfn.NORM.DIST($B76,M$214*M$215+M$213,M$219*M$214,FALSE))+(M$211*_xlfn.NORM.DIST($B76,M$214*M$216+M$213,M$220*M$214,FALSE))+(M$210*_xlfn.NORM.DIST($B76,M$214*M$217+M$213,M$221*M$214,FALSE))+(M$212*_xlfn.NORM.DIST($B76,M$214*M$218+M$213,M$222*M$214,FALSE))</f>
        <v>84.948929748088148</v>
      </c>
      <c r="AC76" s="5">
        <f>BG76+(N$209*_xlfn.NORM.DIST($B76,N$214*N$215+N$213,N$219*N$214,FALSE))+(N$211*_xlfn.NORM.DIST($B76,N$214*N$216+N$213,N$220*N$214,FALSE))+(N$210*_xlfn.NORM.DIST($B76,N$214*N$217+N$213,N$221*N$214,FALSE))+(N$212*_xlfn.NORM.DIST($B76,N$214*N$218+N$213,N$222*N$214,FALSE))</f>
        <v>75.071592650117992</v>
      </c>
      <c r="AD76" s="5">
        <f>BH76+(O$209*_xlfn.NORM.DIST($B76,O$214*O$215+O$213,O$219*O$214,FALSE))+(O$211*_xlfn.NORM.DIST($B76,O$214*O$216+O$213,O$220*O$214,FALSE))+(O$210*_xlfn.NORM.DIST($B76,O$214*O$217+O$213,O$221*O$214,FALSE))+(O$212*_xlfn.NORM.DIST($B76,O$214*O$218+O$213,O$222*O$214,FALSE))</f>
        <v>65.843595851915779</v>
      </c>
      <c r="AE76" s="5"/>
      <c r="AG76" s="5">
        <f t="shared" si="17"/>
        <v>8.3682425620167606</v>
      </c>
      <c r="AH76" s="5">
        <f t="shared" si="17"/>
        <v>3.0604337847277066</v>
      </c>
      <c r="AI76" s="5">
        <f t="shared" si="17"/>
        <v>-0.31558961577732703</v>
      </c>
      <c r="AJ76" s="5">
        <f t="shared" si="17"/>
        <v>2.8715832609258882</v>
      </c>
      <c r="AK76" s="5">
        <f t="shared" si="17"/>
        <v>2.1554887288461373</v>
      </c>
      <c r="AL76" s="5">
        <f t="shared" si="17"/>
        <v>1.3757076021026933</v>
      </c>
      <c r="AM76" s="5">
        <f t="shared" si="17"/>
        <v>-0.1260078748525757</v>
      </c>
      <c r="AN76" s="5">
        <f t="shared" si="16"/>
        <v>-1.3551578181991601</v>
      </c>
      <c r="AO76" s="5">
        <f t="shared" si="16"/>
        <v>-0.10716722796802003</v>
      </c>
      <c r="AP76" s="5">
        <f t="shared" si="16"/>
        <v>0.80663106829069875</v>
      </c>
      <c r="AQ76" s="5">
        <f t="shared" si="16"/>
        <v>1.7540702519118554</v>
      </c>
      <c r="AR76" s="5">
        <f t="shared" si="16"/>
        <v>0.19440734988201314</v>
      </c>
      <c r="AS76" s="5">
        <f t="shared" si="16"/>
        <v>-2.2810958519157793</v>
      </c>
      <c r="AV76" s="2">
        <f t="shared" si="18"/>
        <v>91.152140453924133</v>
      </c>
      <c r="AW76" s="2">
        <f t="shared" si="19"/>
        <v>93.278307175696909</v>
      </c>
      <c r="AX76" s="2">
        <f t="shared" si="20"/>
        <v>94.152951579852513</v>
      </c>
      <c r="AY76" s="2">
        <f t="shared" si="21"/>
        <v>94.003074672819636</v>
      </c>
      <c r="AZ76" s="2">
        <f t="shared" si="22"/>
        <v>92.934313483663459</v>
      </c>
      <c r="BA76" s="2">
        <f t="shared" si="23"/>
        <v>94.153867370867914</v>
      </c>
      <c r="BB76" s="2">
        <f t="shared" si="24"/>
        <v>96.275179377165415</v>
      </c>
      <c r="BC76" s="2">
        <f t="shared" si="25"/>
        <v>96.332057309290775</v>
      </c>
      <c r="BD76" s="2">
        <f t="shared" si="26"/>
        <v>93.612482666710562</v>
      </c>
      <c r="BE76" s="2">
        <f t="shared" si="27"/>
        <v>89.254928980210352</v>
      </c>
      <c r="BF76" s="2">
        <f t="shared" si="28"/>
        <v>82.627385207326981</v>
      </c>
      <c r="BG76" s="2">
        <f t="shared" si="29"/>
        <v>72.957682444085023</v>
      </c>
      <c r="BH76" s="2">
        <f t="shared" si="30"/>
        <v>62.857565331960309</v>
      </c>
      <c r="BK76" s="2" t="str">
        <f>IF(OR($B76&lt;C$229, AND($B76&gt;C$230, $B76&lt;C$231)), C76, "")</f>
        <v/>
      </c>
      <c r="BL76" s="2" t="str">
        <f>IF(OR($B76&lt;D$229, AND($B76&gt;D$230, $B76&lt;D$231)), D76, "")</f>
        <v/>
      </c>
      <c r="BM76" s="2" t="str">
        <f>IF(OR($B76&lt;E$229, AND($B76&gt;E$230, $B76&lt;E$231)), E76, "")</f>
        <v/>
      </c>
      <c r="BN76" s="2" t="str">
        <f>IF(OR($B76&lt;F$229, AND($B76&gt;F$230, $B76&lt;F$231)), F76, "")</f>
        <v/>
      </c>
      <c r="BO76" s="2" t="str">
        <f>IF(OR($B76&lt;G$229, AND($B76&gt;G$230, $B76&lt;G$231)), G76, "")</f>
        <v/>
      </c>
      <c r="BP76" s="2" t="str">
        <f>IF(OR($B76&lt;H$229, AND($B76&gt;H$230, $B76&lt;H$231)), H76, "")</f>
        <v/>
      </c>
      <c r="BQ76" s="2" t="str">
        <f>IF(OR($B76&lt;I$229, AND($B76&gt;I$230, $B76&lt;I$231)), I76, "")</f>
        <v/>
      </c>
      <c r="BR76" s="2" t="str">
        <f>IF(OR($B76&lt;J$229, AND($B76&gt;J$230, $B76&lt;J$231)), J76, "")</f>
        <v/>
      </c>
      <c r="BS76" s="2" t="str">
        <f>IF(OR($B76&lt;K$229, AND($B76&gt;K$230, $B76&lt;K$231)), K76, "")</f>
        <v/>
      </c>
      <c r="BT76" s="2" t="str">
        <f>IF(OR($B76&lt;L$229, AND($B76&gt;L$230, $B76&lt;L$231)), L76, "")</f>
        <v/>
      </c>
      <c r="BU76" s="2" t="str">
        <f>IF(OR($B76&lt;M$229, AND($B76&gt;M$230, $B76&lt;M$231)), M76, "")</f>
        <v/>
      </c>
      <c r="BV76" s="2" t="str">
        <f>IF(OR($B76&lt;N$229, AND($B76&gt;N$230, $B76&lt;N$231)), N76, "")</f>
        <v/>
      </c>
      <c r="BW76" s="2" t="str">
        <f>IF(OR($B76&lt;O$229, AND($B76&gt;O$230, $B76&lt;O$231)), O76, "")</f>
        <v/>
      </c>
      <c r="BZ76" s="2" t="str">
        <f>IF(OR(AND($B76&gt;C$230, $B76&lt;C$231), $B76&gt;C$232), C76, "")</f>
        <v/>
      </c>
      <c r="CA76" s="2" t="str">
        <f>IF(OR(AND($B76&gt;D$230, $B76&lt;D$231), $B76&gt;D$232), D76, "")</f>
        <v/>
      </c>
      <c r="CB76" s="2" t="str">
        <f>IF(OR(AND($B76&gt;E$230, $B76&lt;E$231), $B76&gt;E$232), E76, "")</f>
        <v/>
      </c>
      <c r="CC76" s="2" t="str">
        <f>IF(OR(AND($B76&gt;F$230, $B76&lt;F$231), $B76&gt;F$232), F76, "")</f>
        <v/>
      </c>
      <c r="CD76" s="2" t="str">
        <f>IF(OR(AND($B76&gt;G$230, $B76&lt;G$231), $B76&gt;G$232), G76, "")</f>
        <v/>
      </c>
      <c r="CE76" s="2" t="str">
        <f>IF(OR(AND($B76&gt;H$230, $B76&lt;H$231), $B76&gt;H$232), H76, "")</f>
        <v/>
      </c>
      <c r="CF76" s="2" t="str">
        <f>IF(OR(AND($B76&gt;I$230, $B76&lt;I$231), $B76&gt;I$232), I76, "")</f>
        <v/>
      </c>
      <c r="CG76" s="2" t="str">
        <f>IF(OR(AND($B76&gt;J$230, $B76&lt;J$231), $B76&gt;J$232), J76, "")</f>
        <v/>
      </c>
      <c r="CH76" s="2" t="str">
        <f>IF(OR(AND($B76&gt;K$230, $B76&lt;K$231), $B76&gt;K$232), K76, "")</f>
        <v/>
      </c>
      <c r="CI76" s="2" t="str">
        <f>IF(OR(AND($B76&gt;L$230, $B76&lt;L$231), $B76&gt;L$232), L76, "")</f>
        <v/>
      </c>
      <c r="CJ76" s="2" t="str">
        <f>IF(OR(AND($B76&gt;M$230, $B76&lt;M$231), $B76&gt;M$232), M76, "")</f>
        <v/>
      </c>
      <c r="CK76" s="2" t="str">
        <f>IF(OR(AND($B76&gt;N$230, $B76&lt;N$231), $B76&gt;N$232), N76, "")</f>
        <v/>
      </c>
      <c r="CL76" s="2" t="str">
        <f>IF(OR(AND($B76&gt;O$230, $B76&lt;O$231), $B76&gt;O$232), O76, "")</f>
        <v/>
      </c>
      <c r="CO76" s="2">
        <f>BK$207*$B76+BK$209</f>
        <v>91.045545462528892</v>
      </c>
      <c r="CP76" s="2">
        <f>BL$207*$B76+BL$209</f>
        <v>93.217642657578665</v>
      </c>
      <c r="CQ76" s="2">
        <f>BM$207*$B76+BM$209</f>
        <v>94.109351186899048</v>
      </c>
      <c r="CR76" s="2">
        <f>BN$207*$B76+BN$209</f>
        <v>93.942671429641251</v>
      </c>
      <c r="CS76" s="2">
        <f>BO$207*$B76+BO$209</f>
        <v>92.900146961860585</v>
      </c>
      <c r="CT76" s="2">
        <f>BP$207*$B76+BP$209</f>
        <v>94.117815705148104</v>
      </c>
      <c r="CU76" s="2">
        <f>BQ$207*$B76+BQ$209</f>
        <v>96.169185429432616</v>
      </c>
      <c r="CV76" s="2">
        <f>BR$207*$B76+BR$209</f>
        <v>96.217601671573078</v>
      </c>
      <c r="CW76" s="2">
        <f>BS$207*$B76+BS$209</f>
        <v>93.479497613963929</v>
      </c>
      <c r="CX76" s="2">
        <f>BT$207*$B76+BT$209</f>
        <v>89.168154930593175</v>
      </c>
      <c r="CY76" s="2">
        <f>BU$207*$B76+BU$209</f>
        <v>82.513966250974221</v>
      </c>
      <c r="CZ76" s="2">
        <f>BV$207*$B76+BV$209</f>
        <v>72.855749798203604</v>
      </c>
      <c r="DA76" s="2">
        <f>BW$207*$B76+BW$209</f>
        <v>62.790797774524961</v>
      </c>
      <c r="DD76" s="2">
        <f>BZ$207*$B76+BZ$209</f>
        <v>92.84154966878944</v>
      </c>
      <c r="DE76" s="2">
        <f>CA$207*$B76+CA$209</f>
        <v>94.40163196741301</v>
      </c>
      <c r="DF76" s="2">
        <f>CB$207*$B76+CB$209</f>
        <v>94.896848472887626</v>
      </c>
      <c r="DG76" s="2">
        <f>CC$207*$B76+CC$209</f>
        <v>94.891674232375777</v>
      </c>
      <c r="DH76" s="2">
        <f>CD$207*$B76+CD$209</f>
        <v>93.487740497949503</v>
      </c>
      <c r="DI76" s="2">
        <f>CE$207*$B76+CE$209</f>
        <v>94.720514289595513</v>
      </c>
      <c r="DJ76" s="2">
        <f>CF$207*$B76+CF$209</f>
        <v>97.984070891895414</v>
      </c>
      <c r="DK76" s="2">
        <f>CG$207*$B76+CG$209</f>
        <v>98.345478798418256</v>
      </c>
      <c r="DL76" s="2">
        <f>CH$207*$B76+CH$209</f>
        <v>95.815972144176783</v>
      </c>
      <c r="DM76" s="2">
        <f>CI$207*$B76+CI$209</f>
        <v>90.741684411338355</v>
      </c>
      <c r="DN76" s="2">
        <f>CJ$207*$B76+CJ$209</f>
        <v>84.623499055219213</v>
      </c>
      <c r="DO76" s="2">
        <f>CK$207*$B76+CK$209</f>
        <v>74.931257616991203</v>
      </c>
      <c r="DP76" s="2">
        <f>CL$207*$B76+CL$209</f>
        <v>64.44509020376114</v>
      </c>
      <c r="DS76" s="2">
        <f>POWER(10,($B76-C$227)/C$228)/(1+POWER(10,($B76-C$227)/C$228))</f>
        <v>5.9351192510391476E-2</v>
      </c>
      <c r="DT76" s="2">
        <f>POWER(10,($B76-D$227)/D$228)/(1+POWER(10,($B76-D$227)/D$228))</f>
        <v>5.1237386701353908E-2</v>
      </c>
      <c r="DU76" s="2">
        <f>POWER(10,($B76-E$227)/E$228)/(1+POWER(10,($B76-E$227)/E$228))</f>
        <v>5.5365769164177264E-2</v>
      </c>
      <c r="DV76" s="2">
        <f>POWER(10,($B76-F$227)/F$228)/(1+POWER(10,($B76-F$227)/F$228))</f>
        <v>6.3649172588668007E-2</v>
      </c>
      <c r="DW76" s="2">
        <f>POWER(10,($B76-G$227)/G$228)/(1+POWER(10,($B76-G$227)/G$228))</f>
        <v>5.8146524262833683E-2</v>
      </c>
      <c r="DX76" s="2">
        <f>POWER(10,($B76-H$227)/H$228)/(1+POWER(10,($B76-H$227)/H$228))</f>
        <v>5.9817073824489843E-2</v>
      </c>
      <c r="DY76" s="2">
        <f>POWER(10,($B76-I$227)/I$228)/(1+POWER(10,($B76-I$227)/I$228))</f>
        <v>5.840255483062911E-2</v>
      </c>
      <c r="DZ76" s="2">
        <f>POWER(10,($B76-J$227)/J$228)/(1+POWER(10,($B76-J$227)/J$228))</f>
        <v>5.3788649858463156E-2</v>
      </c>
      <c r="EA76" s="2">
        <f>POWER(10,($B76-K$227)/K$228)/(1+POWER(10,($B76-K$227)/K$228))</f>
        <v>5.6916970858020721E-2</v>
      </c>
      <c r="EB76" s="2">
        <f>POWER(10,($B76-L$227)/L$228)/(1+POWER(10,($B76-L$227)/L$228))</f>
        <v>5.5146122572857524E-2</v>
      </c>
      <c r="EC76" s="2">
        <f>POWER(10,($B76-M$227)/M$228)/(1+POWER(10,($B76-M$227)/M$228))</f>
        <v>5.3764964509928806E-2</v>
      </c>
      <c r="ED76" s="2">
        <f>POWER(10,($B76-N$227)/N$228)/(1+POWER(10,($B76-N$227)/N$228))</f>
        <v>4.9112147378449572E-2</v>
      </c>
      <c r="EE76" s="2">
        <f>POWER(10,($B76-O$227)/O$228)/(1+POWER(10,($B76-O$227)/O$228))</f>
        <v>4.0360190408522109E-2</v>
      </c>
    </row>
    <row r="77" spans="2:135" x14ac:dyDescent="0.25">
      <c r="B77" s="2">
        <v>71</v>
      </c>
      <c r="C77">
        <v>107.379</v>
      </c>
      <c r="D77">
        <v>101.71899999999999</v>
      </c>
      <c r="E77">
        <v>100.09399999999999</v>
      </c>
      <c r="F77">
        <v>102.85899999999999</v>
      </c>
      <c r="G77">
        <v>99.108999999999995</v>
      </c>
      <c r="H77">
        <v>99.953000000000003</v>
      </c>
      <c r="I77">
        <v>101.46899999999999</v>
      </c>
      <c r="J77">
        <v>100.703</v>
      </c>
      <c r="K77">
        <v>98.75</v>
      </c>
      <c r="L77">
        <v>92.718999999999994</v>
      </c>
      <c r="M77">
        <v>87.766000000000005</v>
      </c>
      <c r="N77">
        <v>76.828000000000003</v>
      </c>
      <c r="O77">
        <v>64.1875</v>
      </c>
      <c r="R77" s="5">
        <f>AV77+(C$209*_xlfn.NORM.DIST($B77,C$214*C$215+C$213,C$219*C$214,FALSE))+(C$211*_xlfn.NORM.DIST($B77,C$214*C$216+C$213,C$220*C$214,FALSE))+(C$210*_xlfn.NORM.DIST($B77,C$214*C$217+C$213,C$221*C$214,FALSE))+(C$212*_xlfn.NORM.DIST($B77,C$214*C$218+C$213,C$222*C$214,FALSE))</f>
        <v>99.810123556635006</v>
      </c>
      <c r="S77" s="5">
        <f>AW77+(D$209*_xlfn.NORM.DIST($B77,D$214*D$215+D$213,D$219*D$214,FALSE))+(D$211*_xlfn.NORM.DIST($B77,D$214*D$216+D$213,D$220*D$214,FALSE))+(D$210*_xlfn.NORM.DIST($B77,D$214*D$217+D$213,D$221*D$214,FALSE))+(D$212*_xlfn.NORM.DIST($B77,D$214*D$218+D$213,D$222*D$214,FALSE))</f>
        <v>96.858759323071993</v>
      </c>
      <c r="T77" s="5">
        <f>AX77+(E$209*_xlfn.NORM.DIST($B77,E$214*E$215+E$213,E$219*E$214,FALSE))+(E$211*_xlfn.NORM.DIST($B77,E$214*E$216+E$213,E$220*E$214,FALSE))+(E$210*_xlfn.NORM.DIST($B77,E$214*E$217+E$213,E$221*E$214,FALSE))+(E$212*_xlfn.NORM.DIST($B77,E$214*E$218+E$213,E$222*E$214,FALSE))</f>
        <v>98.074517867903523</v>
      </c>
      <c r="U77" s="5">
        <f>AY77+(F$209*_xlfn.NORM.DIST($B77,F$214*F$215+F$213,F$219*F$214,FALSE))+(F$211*_xlfn.NORM.DIST($B77,F$214*F$216+F$213,F$220*F$214,FALSE))+(F$210*_xlfn.NORM.DIST($B77,F$214*F$217+F$213,F$221*F$214,FALSE))+(F$212*_xlfn.NORM.DIST($B77,F$214*F$218+F$213,F$222*F$214,FALSE))</f>
        <v>100.2845249423664</v>
      </c>
      <c r="V77" s="5">
        <f>AZ77+(G$209*_xlfn.NORM.DIST($B77,G$214*G$215+G$213,G$219*G$214,FALSE))+(G$211*_xlfn.NORM.DIST($B77,G$214*G$216+G$213,G$220*G$214,FALSE))+(G$210*_xlfn.NORM.DIST($B77,G$214*G$217+G$213,G$221*G$214,FALSE))+(G$212*_xlfn.NORM.DIST($B77,G$214*G$218+G$213,G$222*G$214,FALSE))</f>
        <v>97.034218881950878</v>
      </c>
      <c r="W77" s="5">
        <f>BA77+(H$209*_xlfn.NORM.DIST($B77,H$214*H$215+H$213,H$219*H$214,FALSE))+(H$211*_xlfn.NORM.DIST($B77,H$214*H$216+H$213,H$220*H$214,FALSE))+(H$210*_xlfn.NORM.DIST($B77,H$214*H$217+H$213,H$221*H$214,FALSE))+(H$212*_xlfn.NORM.DIST($B77,H$214*H$218+H$213,H$222*H$214,FALSE))</f>
        <v>98.396579285884542</v>
      </c>
      <c r="X77" s="5">
        <f>BB77+(I$209*_xlfn.NORM.DIST($B77,I$214*I$215+I$213,I$219*I$214,FALSE))+(I$211*_xlfn.NORM.DIST($B77,I$214*I$216+I$213,I$220*I$214,FALSE))+(I$210*_xlfn.NORM.DIST($B77,I$214*I$217+I$213,I$221*I$214,FALSE))+(I$212*_xlfn.NORM.DIST($B77,I$214*I$218+I$213,I$222*I$214,FALSE))</f>
        <v>100.42103955354864</v>
      </c>
      <c r="Y77" s="5">
        <f>BC77+(J$209*_xlfn.NORM.DIST($B77,J$214*J$215+J$213,J$219*J$214,FALSE))+(J$211*_xlfn.NORM.DIST($B77,J$214*J$216+J$213,J$220*J$214,FALSE))+(J$210*_xlfn.NORM.DIST($B77,J$214*J$217+J$213,J$221*J$214,FALSE))+(J$212*_xlfn.NORM.DIST($B77,J$214*J$218+J$213,J$222*J$214,FALSE))</f>
        <v>99.713826876785646</v>
      </c>
      <c r="Z77" s="5">
        <f>BD77+(K$209*_xlfn.NORM.DIST($B77,K$214*K$215+K$213,K$219*K$214,FALSE))+(K$211*_xlfn.NORM.DIST($B77,K$214*K$216+K$213,K$220*K$214,FALSE))+(K$210*_xlfn.NORM.DIST($B77,K$214*K$217+K$213,K$221*K$214,FALSE))+(K$212*_xlfn.NORM.DIST($B77,K$214*K$218+K$213,K$222*K$214,FALSE))</f>
        <v>97.336448490311156</v>
      </c>
      <c r="AA77" s="5">
        <f>BE77+(L$209*_xlfn.NORM.DIST($B77,L$214*L$215+L$213,L$219*L$214,FALSE))+(L$211*_xlfn.NORM.DIST($B77,L$214*L$216+L$213,L$220*L$214,FALSE))+(L$210*_xlfn.NORM.DIST($B77,L$214*L$217+L$213,L$221*L$214,FALSE))+(L$212*_xlfn.NORM.DIST($B77,L$214*L$218+L$213,L$222*L$214,FALSE))</f>
        <v>92.487543022458368</v>
      </c>
      <c r="AB77" s="5">
        <f>BF77+(M$209*_xlfn.NORM.DIST($B77,M$214*M$215+M$213,M$219*M$214,FALSE))+(M$211*_xlfn.NORM.DIST($B77,M$214*M$216+M$213,M$220*M$214,FALSE))+(M$210*_xlfn.NORM.DIST($B77,M$214*M$217+M$213,M$221*M$214,FALSE))+(M$212*_xlfn.NORM.DIST($B77,M$214*M$218+M$213,M$222*M$214,FALSE))</f>
        <v>85.557761864262986</v>
      </c>
      <c r="AC77" s="5">
        <f>BG77+(N$209*_xlfn.NORM.DIST($B77,N$214*N$215+N$213,N$219*N$214,FALSE))+(N$211*_xlfn.NORM.DIST($B77,N$214*N$216+N$213,N$220*N$214,FALSE))+(N$210*_xlfn.NORM.DIST($B77,N$214*N$217+N$213,N$221*N$214,FALSE))+(N$212*_xlfn.NORM.DIST($B77,N$214*N$218+N$213,N$222*N$214,FALSE))</f>
        <v>75.392595801114325</v>
      </c>
      <c r="AD77" s="5">
        <f>BH77+(O$209*_xlfn.NORM.DIST($B77,O$214*O$215+O$213,O$219*O$214,FALSE))+(O$211*_xlfn.NORM.DIST($B77,O$214*O$216+O$213,O$220*O$214,FALSE))+(O$210*_xlfn.NORM.DIST($B77,O$214*O$217+O$213,O$221*O$214,FALSE))+(O$212*_xlfn.NORM.DIST($B77,O$214*O$218+O$213,O$222*O$214,FALSE))</f>
        <v>64.943868799324747</v>
      </c>
      <c r="AE77" s="5"/>
      <c r="AG77" s="5">
        <f t="shared" si="17"/>
        <v>7.5688764433649993</v>
      </c>
      <c r="AH77" s="5">
        <f t="shared" si="17"/>
        <v>4.8602406769280009</v>
      </c>
      <c r="AI77" s="5">
        <f t="shared" si="17"/>
        <v>2.0194821320964707</v>
      </c>
      <c r="AJ77" s="5">
        <f t="shared" si="17"/>
        <v>2.5744750576335917</v>
      </c>
      <c r="AK77" s="5">
        <f t="shared" si="17"/>
        <v>2.0747811180491169</v>
      </c>
      <c r="AL77" s="5">
        <f t="shared" si="17"/>
        <v>1.5564207141154611</v>
      </c>
      <c r="AM77" s="5">
        <f t="shared" si="17"/>
        <v>1.0479604464513557</v>
      </c>
      <c r="AN77" s="5">
        <f t="shared" si="16"/>
        <v>0.98917312321435702</v>
      </c>
      <c r="AO77" s="5">
        <f t="shared" si="16"/>
        <v>1.413551509688844</v>
      </c>
      <c r="AP77" s="5">
        <f t="shared" si="16"/>
        <v>0.23145697754162597</v>
      </c>
      <c r="AQ77" s="5">
        <f t="shared" si="16"/>
        <v>2.2082381357370195</v>
      </c>
      <c r="AR77" s="5">
        <f t="shared" si="16"/>
        <v>1.4354041988856778</v>
      </c>
      <c r="AS77" s="5">
        <f t="shared" si="16"/>
        <v>-0.75636879932474699</v>
      </c>
      <c r="AV77" s="2">
        <f t="shared" si="18"/>
        <v>91.169725496091147</v>
      </c>
      <c r="AW77" s="2">
        <f t="shared" si="19"/>
        <v>93.286765010847446</v>
      </c>
      <c r="AX77" s="2">
        <f t="shared" si="20"/>
        <v>94.150088217403734</v>
      </c>
      <c r="AY77" s="2">
        <f t="shared" si="21"/>
        <v>94.010167913288939</v>
      </c>
      <c r="AZ77" s="2">
        <f t="shared" si="22"/>
        <v>92.948311561793602</v>
      </c>
      <c r="BA77" s="2">
        <f t="shared" si="23"/>
        <v>94.186658167652652</v>
      </c>
      <c r="BB77" s="2">
        <f t="shared" si="24"/>
        <v>96.327785606858583</v>
      </c>
      <c r="BC77" s="2">
        <f t="shared" si="25"/>
        <v>96.387777505118194</v>
      </c>
      <c r="BD77" s="2">
        <f t="shared" si="26"/>
        <v>93.668272731008827</v>
      </c>
      <c r="BE77" s="2">
        <f t="shared" si="27"/>
        <v>89.289364744223676</v>
      </c>
      <c r="BF77" s="2">
        <f t="shared" si="28"/>
        <v>82.675300441075876</v>
      </c>
      <c r="BG77" s="2">
        <f t="shared" si="29"/>
        <v>73.00759201032389</v>
      </c>
      <c r="BH77" s="2">
        <f t="shared" si="30"/>
        <v>62.894345758253202</v>
      </c>
      <c r="BK77" s="2" t="str">
        <f>IF(OR($B77&lt;C$229, AND($B77&gt;C$230, $B77&lt;C$231)), C77, "")</f>
        <v/>
      </c>
      <c r="BL77" s="2" t="str">
        <f>IF(OR($B77&lt;D$229, AND($B77&gt;D$230, $B77&lt;D$231)), D77, "")</f>
        <v/>
      </c>
      <c r="BM77" s="2" t="str">
        <f>IF(OR($B77&lt;E$229, AND($B77&gt;E$230, $B77&lt;E$231)), E77, "")</f>
        <v/>
      </c>
      <c r="BN77" s="2" t="str">
        <f>IF(OR($B77&lt;F$229, AND($B77&gt;F$230, $B77&lt;F$231)), F77, "")</f>
        <v/>
      </c>
      <c r="BO77" s="2" t="str">
        <f>IF(OR($B77&lt;G$229, AND($B77&gt;G$230, $B77&lt;G$231)), G77, "")</f>
        <v/>
      </c>
      <c r="BP77" s="2" t="str">
        <f>IF(OR($B77&lt;H$229, AND($B77&gt;H$230, $B77&lt;H$231)), H77, "")</f>
        <v/>
      </c>
      <c r="BQ77" s="2" t="str">
        <f>IF(OR($B77&lt;I$229, AND($B77&gt;I$230, $B77&lt;I$231)), I77, "")</f>
        <v/>
      </c>
      <c r="BR77" s="2" t="str">
        <f>IF(OR($B77&lt;J$229, AND($B77&gt;J$230, $B77&lt;J$231)), J77, "")</f>
        <v/>
      </c>
      <c r="BS77" s="2" t="str">
        <f>IF(OR($B77&lt;K$229, AND($B77&gt;K$230, $B77&lt;K$231)), K77, "")</f>
        <v/>
      </c>
      <c r="BT77" s="2" t="str">
        <f>IF(OR($B77&lt;L$229, AND($B77&gt;L$230, $B77&lt;L$231)), L77, "")</f>
        <v/>
      </c>
      <c r="BU77" s="2" t="str">
        <f>IF(OR($B77&lt;M$229, AND($B77&gt;M$230, $B77&lt;M$231)), M77, "")</f>
        <v/>
      </c>
      <c r="BV77" s="2" t="str">
        <f>IF(OR($B77&lt;N$229, AND($B77&gt;N$230, $B77&lt;N$231)), N77, "")</f>
        <v/>
      </c>
      <c r="BW77" s="2" t="str">
        <f>IF(OR($B77&lt;O$229, AND($B77&gt;O$230, $B77&lt;O$231)), O77, "")</f>
        <v/>
      </c>
      <c r="BZ77" s="2" t="str">
        <f>IF(OR(AND($B77&gt;C$230, $B77&lt;C$231), $B77&gt;C$232), C77, "")</f>
        <v/>
      </c>
      <c r="CA77" s="2" t="str">
        <f>IF(OR(AND($B77&gt;D$230, $B77&lt;D$231), $B77&gt;D$232), D77, "")</f>
        <v/>
      </c>
      <c r="CB77" s="2" t="str">
        <f>IF(OR(AND($B77&gt;E$230, $B77&lt;E$231), $B77&gt;E$232), E77, "")</f>
        <v/>
      </c>
      <c r="CC77" s="2" t="str">
        <f>IF(OR(AND($B77&gt;F$230, $B77&lt;F$231), $B77&gt;F$232), F77, "")</f>
        <v/>
      </c>
      <c r="CD77" s="2" t="str">
        <f>IF(OR(AND($B77&gt;G$230, $B77&lt;G$231), $B77&gt;G$232), G77, "")</f>
        <v/>
      </c>
      <c r="CE77" s="2" t="str">
        <f>IF(OR(AND($B77&gt;H$230, $B77&lt;H$231), $B77&gt;H$232), H77, "")</f>
        <v/>
      </c>
      <c r="CF77" s="2" t="str">
        <f>IF(OR(AND($B77&gt;I$230, $B77&lt;I$231), $B77&gt;I$232), I77, "")</f>
        <v/>
      </c>
      <c r="CG77" s="2" t="str">
        <f>IF(OR(AND($B77&gt;J$230, $B77&lt;J$231), $B77&gt;J$232), J77, "")</f>
        <v/>
      </c>
      <c r="CH77" s="2" t="str">
        <f>IF(OR(AND($B77&gt;K$230, $B77&lt;K$231), $B77&gt;K$232), K77, "")</f>
        <v/>
      </c>
      <c r="CI77" s="2" t="str">
        <f>IF(OR(AND($B77&gt;L$230, $B77&lt;L$231), $B77&gt;L$232), L77, "")</f>
        <v/>
      </c>
      <c r="CJ77" s="2" t="str">
        <f>IF(OR(AND($B77&gt;M$230, $B77&lt;M$231), $B77&gt;M$232), M77, "")</f>
        <v/>
      </c>
      <c r="CK77" s="2" t="str">
        <f>IF(OR(AND($B77&gt;N$230, $B77&lt;N$231), $B77&gt;N$232), N77, "")</f>
        <v/>
      </c>
      <c r="CL77" s="2" t="str">
        <f>IF(OR(AND($B77&gt;O$230, $B77&lt;O$231), $B77&gt;O$232), O77, "")</f>
        <v/>
      </c>
      <c r="CO77" s="2">
        <f>BK$207*$B77+BK$209</f>
        <v>91.05948114206025</v>
      </c>
      <c r="CP77" s="2">
        <f>BL$207*$B77+BL$209</f>
        <v>93.22446432579963</v>
      </c>
      <c r="CQ77" s="2">
        <f>BM$207*$B77+BM$209</f>
        <v>94.105401964734483</v>
      </c>
      <c r="CR77" s="2">
        <f>BN$207*$B77+BN$209</f>
        <v>93.948472010035175</v>
      </c>
      <c r="CS77" s="2">
        <f>BO$207*$B77+BO$209</f>
        <v>92.913857320909614</v>
      </c>
      <c r="CT77" s="2">
        <f>BP$207*$B77+BP$209</f>
        <v>94.15065390247284</v>
      </c>
      <c r="CU77" s="2">
        <f>BQ$207*$B77+BQ$209</f>
        <v>96.217851921103346</v>
      </c>
      <c r="CV77" s="2">
        <f>BR$207*$B77+BR$209</f>
        <v>96.269202221161564</v>
      </c>
      <c r="CW77" s="2">
        <f>BS$207*$B77+BS$209</f>
        <v>93.530364404293337</v>
      </c>
      <c r="CX77" s="2">
        <f>BT$207*$B77+BT$209</f>
        <v>89.20001413911271</v>
      </c>
      <c r="CY77" s="2">
        <f>BU$207*$B77+BU$209</f>
        <v>82.557409474523681</v>
      </c>
      <c r="CZ77" s="2">
        <f>BV$207*$B77+BV$209</f>
        <v>72.900890530316332</v>
      </c>
      <c r="DA77" s="2">
        <f>BW$207*$B77+BW$209</f>
        <v>62.824260652578594</v>
      </c>
      <c r="DD77" s="2">
        <f>BZ$207*$B77+BZ$209</f>
        <v>92.763234115419309</v>
      </c>
      <c r="DE77" s="2">
        <f>CA$207*$B77+CA$209</f>
        <v>94.338880498755614</v>
      </c>
      <c r="DF77" s="2">
        <f>CB$207*$B77+CB$209</f>
        <v>94.845426720383273</v>
      </c>
      <c r="DG77" s="2">
        <f>CC$207*$B77+CC$209</f>
        <v>94.837923580965068</v>
      </c>
      <c r="DH77" s="2">
        <f>CD$207*$B77+CD$209</f>
        <v>93.457293382414221</v>
      </c>
      <c r="DI77" s="2">
        <f>CE$207*$B77+CE$209</f>
        <v>94.702766829308857</v>
      </c>
      <c r="DJ77" s="2">
        <f>CF$207*$B77+CF$209</f>
        <v>97.94424282355827</v>
      </c>
      <c r="DK77" s="2">
        <f>CG$207*$B77+CG$209</f>
        <v>98.290133027021639</v>
      </c>
      <c r="DL77" s="2">
        <f>CH$207*$B77+CH$209</f>
        <v>95.752277172043023</v>
      </c>
      <c r="DM77" s="2">
        <f>CI$207*$B77+CI$209</f>
        <v>90.685563240336904</v>
      </c>
      <c r="DN77" s="2">
        <f>CJ$207*$B77+CJ$209</f>
        <v>84.567557740375406</v>
      </c>
      <c r="DO77" s="2">
        <f>CK$207*$B77+CK$209</f>
        <v>74.891721812897259</v>
      </c>
      <c r="DP77" s="2">
        <f>CL$207*$B77+CL$209</f>
        <v>64.414125957595616</v>
      </c>
      <c r="DS77" s="2">
        <f>POWER(10,($B77-C$227)/C$228)/(1+POWER(10,($B77-C$227)/C$228))</f>
        <v>6.4706771318814416E-2</v>
      </c>
      <c r="DT77" s="2">
        <f>POWER(10,($B77-D$227)/D$228)/(1+POWER(10,($B77-D$227)/D$228))</f>
        <v>5.5904326013646873E-2</v>
      </c>
      <c r="DU77" s="2">
        <f>POWER(10,($B77-E$227)/E$228)/(1+POWER(10,($B77-E$227)/E$228))</f>
        <v>6.0384807843444369E-2</v>
      </c>
      <c r="DV77" s="2">
        <f>POWER(10,($B77-F$227)/F$228)/(1+POWER(10,($B77-F$227)/F$228))</f>
        <v>6.9363982559789067E-2</v>
      </c>
      <c r="DW77" s="2">
        <f>POWER(10,($B77-G$227)/G$228)/(1+POWER(10,($B77-G$227)/G$228))</f>
        <v>6.3400726092024434E-2</v>
      </c>
      <c r="DX77" s="2">
        <f>POWER(10,($B77-H$227)/H$228)/(1+POWER(10,($B77-H$227)/H$228))</f>
        <v>6.5211777210397198E-2</v>
      </c>
      <c r="DY77" s="2">
        <f>POWER(10,($B77-I$227)/I$228)/(1+POWER(10,($B77-I$227)/I$228))</f>
        <v>6.3678327775543928E-2</v>
      </c>
      <c r="DZ77" s="2">
        <f>POWER(10,($B77-J$227)/J$228)/(1+POWER(10,($B77-J$227)/J$228))</f>
        <v>5.8673599122148493E-2</v>
      </c>
      <c r="EA77" s="2">
        <f>POWER(10,($B77-K$227)/K$228)/(1+POWER(10,($B77-K$227)/K$228))</f>
        <v>6.206739018614537E-2</v>
      </c>
      <c r="EB77" s="2">
        <f>POWER(10,($B77-L$227)/L$228)/(1+POWER(10,($B77-L$227)/L$228))</f>
        <v>6.0146517565345919E-2</v>
      </c>
      <c r="EC77" s="2">
        <f>POWER(10,($B77-M$227)/M$228)/(1+POWER(10,($B77-M$227)/M$228))</f>
        <v>5.8647896055688521E-2</v>
      </c>
      <c r="ED77" s="2">
        <f>POWER(10,($B77-N$227)/N$228)/(1+POWER(10,($B77-N$227)/N$228))</f>
        <v>5.3596445334752565E-2</v>
      </c>
      <c r="EE77" s="2">
        <f>POWER(10,($B77-O$227)/O$228)/(1+POWER(10,($B77-O$227)/O$228))</f>
        <v>4.4082417204431595E-2</v>
      </c>
    </row>
    <row r="78" spans="2:135" x14ac:dyDescent="0.25">
      <c r="B78" s="2">
        <v>72</v>
      </c>
      <c r="C78">
        <v>112.833</v>
      </c>
      <c r="D78">
        <v>104.59399999999999</v>
      </c>
      <c r="E78">
        <v>102.40600000000001</v>
      </c>
      <c r="F78">
        <v>107.28100000000001</v>
      </c>
      <c r="G78">
        <v>101.26600000000001</v>
      </c>
      <c r="H78">
        <v>102.938</v>
      </c>
      <c r="I78">
        <v>103.96899999999999</v>
      </c>
      <c r="J78">
        <v>102.797</v>
      </c>
      <c r="K78">
        <v>101.21899999999999</v>
      </c>
      <c r="L78">
        <v>97.233999999999995</v>
      </c>
      <c r="M78">
        <v>90.233999999999995</v>
      </c>
      <c r="N78">
        <v>77.921999999999997</v>
      </c>
      <c r="O78">
        <v>64.6875</v>
      </c>
      <c r="R78" s="5">
        <f>AV78+(C$209*_xlfn.NORM.DIST($B78,C$214*C$215+C$213,C$219*C$214,FALSE))+(C$211*_xlfn.NORM.DIST($B78,C$214*C$216+C$213,C$220*C$214,FALSE))+(C$210*_xlfn.NORM.DIST($B78,C$214*C$217+C$213,C$221*C$214,FALSE))+(C$212*_xlfn.NORM.DIST($B78,C$214*C$218+C$213,C$222*C$214,FALSE))</f>
        <v>104.55995891084949</v>
      </c>
      <c r="S78" s="5">
        <f>AW78+(D$209*_xlfn.NORM.DIST($B78,D$214*D$215+D$213,D$219*D$214,FALSE))+(D$211*_xlfn.NORM.DIST($B78,D$214*D$216+D$213,D$220*D$214,FALSE))+(D$210*_xlfn.NORM.DIST($B78,D$214*D$217+D$213,D$221*D$214,FALSE))+(D$212*_xlfn.NORM.DIST($B78,D$214*D$218+D$213,D$222*D$214,FALSE))</f>
        <v>97.529725864525219</v>
      </c>
      <c r="T78" s="5">
        <f>AX78+(E$209*_xlfn.NORM.DIST($B78,E$214*E$215+E$213,E$219*E$214,FALSE))+(E$211*_xlfn.NORM.DIST($B78,E$214*E$216+E$213,E$220*E$214,FALSE))+(E$210*_xlfn.NORM.DIST($B78,E$214*E$217+E$213,E$221*E$214,FALSE))+(E$212*_xlfn.NORM.DIST($B78,E$214*E$218+E$213,E$222*E$214,FALSE))</f>
        <v>98.845494444924128</v>
      </c>
      <c r="U78" s="5">
        <f>AY78+(F$209*_xlfn.NORM.DIST($B78,F$214*F$215+F$213,F$219*F$214,FALSE))+(F$211*_xlfn.NORM.DIST($B78,F$214*F$216+F$213,F$220*F$214,FALSE))+(F$210*_xlfn.NORM.DIST($B78,F$214*F$217+F$213,F$221*F$214,FALSE))+(F$212*_xlfn.NORM.DIST($B78,F$214*F$218+F$213,F$222*F$214,FALSE))</f>
        <v>103.87461085105201</v>
      </c>
      <c r="V78" s="5">
        <f>AZ78+(G$209*_xlfn.NORM.DIST($B78,G$214*G$215+G$213,G$219*G$214,FALSE))+(G$211*_xlfn.NORM.DIST($B78,G$214*G$216+G$213,G$220*G$214,FALSE))+(G$210*_xlfn.NORM.DIST($B78,G$214*G$217+G$213,G$221*G$214,FALSE))+(G$212*_xlfn.NORM.DIST($B78,G$214*G$218+G$213,G$222*G$214,FALSE))</f>
        <v>99.080475599348617</v>
      </c>
      <c r="W78" s="5">
        <f>BA78+(H$209*_xlfn.NORM.DIST($B78,H$214*H$215+H$213,H$219*H$214,FALSE))+(H$211*_xlfn.NORM.DIST($B78,H$214*H$216+H$213,H$220*H$214,FALSE))+(H$210*_xlfn.NORM.DIST($B78,H$214*H$217+H$213,H$221*H$214,FALSE))+(H$212*_xlfn.NORM.DIST($B78,H$214*H$218+H$213,H$222*H$214,FALSE))</f>
        <v>100.52537810057301</v>
      </c>
      <c r="X78" s="5">
        <f>BB78+(I$209*_xlfn.NORM.DIST($B78,I$214*I$215+I$213,I$219*I$214,FALSE))+(I$211*_xlfn.NORM.DIST($B78,I$214*I$216+I$213,I$220*I$214,FALSE))+(I$210*_xlfn.NORM.DIST($B78,I$214*I$217+I$213,I$221*I$214,FALSE))+(I$212*_xlfn.NORM.DIST($B78,I$214*I$218+I$213,I$222*I$214,FALSE))</f>
        <v>102.43919032506497</v>
      </c>
      <c r="Y78" s="5">
        <f>BC78+(J$209*_xlfn.NORM.DIST($B78,J$214*J$215+J$213,J$219*J$214,FALSE))+(J$211*_xlfn.NORM.DIST($B78,J$214*J$216+J$213,J$220*J$214,FALSE))+(J$210*_xlfn.NORM.DIST($B78,J$214*J$217+J$213,J$221*J$214,FALSE))+(J$212*_xlfn.NORM.DIST($B78,J$214*J$218+J$213,J$222*J$214,FALSE))</f>
        <v>100.55417298599983</v>
      </c>
      <c r="Z78" s="5">
        <f>BD78+(K$209*_xlfn.NORM.DIST($B78,K$214*K$215+K$213,K$219*K$214,FALSE))+(K$211*_xlfn.NORM.DIST($B78,K$214*K$216+K$213,K$220*K$214,FALSE))+(K$210*_xlfn.NORM.DIST($B78,K$214*K$217+K$213,K$221*K$214,FALSE))+(K$212*_xlfn.NORM.DIST($B78,K$214*K$218+K$213,K$222*K$214,FALSE))</f>
        <v>99.119306905276588</v>
      </c>
      <c r="AA78" s="5">
        <f>BE78+(L$209*_xlfn.NORM.DIST($B78,L$214*L$215+L$213,L$219*L$214,FALSE))+(L$211*_xlfn.NORM.DIST($B78,L$214*L$216+L$213,L$220*L$214,FALSE))+(L$210*_xlfn.NORM.DIST($B78,L$214*L$217+L$213,L$221*L$214,FALSE))+(L$212*_xlfn.NORM.DIST($B78,L$214*L$218+L$213,L$222*L$214,FALSE))</f>
        <v>93.993583961894899</v>
      </c>
      <c r="AB78" s="5">
        <f>BF78+(M$209*_xlfn.NORM.DIST($B78,M$214*M$215+M$213,M$219*M$214,FALSE))+(M$211*_xlfn.NORM.DIST($B78,M$214*M$216+M$213,M$220*M$214,FALSE))+(M$210*_xlfn.NORM.DIST($B78,M$214*M$217+M$213,M$221*M$214,FALSE))+(M$212*_xlfn.NORM.DIST($B78,M$214*M$218+M$213,M$222*M$214,FALSE))</f>
        <v>87.057867582305263</v>
      </c>
      <c r="AC78" s="5">
        <f>BG78+(N$209*_xlfn.NORM.DIST($B78,N$214*N$215+N$213,N$219*N$214,FALSE))+(N$211*_xlfn.NORM.DIST($B78,N$214*N$216+N$213,N$220*N$214,FALSE))+(N$210*_xlfn.NORM.DIST($B78,N$214*N$217+N$213,N$221*N$214,FALSE))+(N$212*_xlfn.NORM.DIST($B78,N$214*N$218+N$213,N$222*N$214,FALSE))</f>
        <v>76.416082404747399</v>
      </c>
      <c r="AD78" s="5">
        <f>BH78+(O$209*_xlfn.NORM.DIST($B78,O$214*O$215+O$213,O$219*O$214,FALSE))+(O$211*_xlfn.NORM.DIST($B78,O$214*O$216+O$213,O$220*O$214,FALSE))+(O$210*_xlfn.NORM.DIST($B78,O$214*O$217+O$213,O$221*O$214,FALSE))+(O$212*_xlfn.NORM.DIST($B78,O$214*O$218+O$213,O$222*O$214,FALSE))</f>
        <v>64.629029692686316</v>
      </c>
      <c r="AE78" s="5"/>
      <c r="AG78" s="5">
        <f t="shared" si="17"/>
        <v>8.2730410891505102</v>
      </c>
      <c r="AH78" s="5">
        <f t="shared" si="17"/>
        <v>7.0642741354747756</v>
      </c>
      <c r="AI78" s="5">
        <f t="shared" si="17"/>
        <v>3.5605055550758777</v>
      </c>
      <c r="AJ78" s="5">
        <f t="shared" si="17"/>
        <v>3.4063891489479943</v>
      </c>
      <c r="AK78" s="5">
        <f t="shared" si="17"/>
        <v>2.1855244006513885</v>
      </c>
      <c r="AL78" s="5">
        <f t="shared" si="17"/>
        <v>2.4126218994269948</v>
      </c>
      <c r="AM78" s="5">
        <f t="shared" si="17"/>
        <v>1.5298096749350236</v>
      </c>
      <c r="AN78" s="5">
        <f t="shared" si="16"/>
        <v>2.24282701400017</v>
      </c>
      <c r="AO78" s="5">
        <f t="shared" si="16"/>
        <v>2.0996930947234063</v>
      </c>
      <c r="AP78" s="5">
        <f t="shared" si="16"/>
        <v>3.2404160381050957</v>
      </c>
      <c r="AQ78" s="5">
        <f t="shared" si="16"/>
        <v>3.1761324176947312</v>
      </c>
      <c r="AR78" s="5">
        <f t="shared" si="16"/>
        <v>1.5059175952525976</v>
      </c>
      <c r="AS78" s="5">
        <f t="shared" si="16"/>
        <v>5.8470307313683634E-2</v>
      </c>
      <c r="AV78" s="2">
        <f t="shared" si="18"/>
        <v>91.187042823728859</v>
      </c>
      <c r="AW78" s="2">
        <f t="shared" si="19"/>
        <v>93.29498906575536</v>
      </c>
      <c r="AX78" s="2">
        <f t="shared" si="20"/>
        <v>94.147041466796608</v>
      </c>
      <c r="AY78" s="2">
        <f t="shared" si="21"/>
        <v>94.016971977709332</v>
      </c>
      <c r="AZ78" s="2">
        <f t="shared" si="22"/>
        <v>92.962065271561144</v>
      </c>
      <c r="BA78" s="2">
        <f t="shared" si="23"/>
        <v>94.219128742040027</v>
      </c>
      <c r="BB78" s="2">
        <f t="shared" si="24"/>
        <v>96.380181149086994</v>
      </c>
      <c r="BC78" s="2">
        <f t="shared" si="25"/>
        <v>96.443244556114351</v>
      </c>
      <c r="BD78" s="2">
        <f t="shared" si="26"/>
        <v>93.7237944153933</v>
      </c>
      <c r="BE78" s="2">
        <f t="shared" si="27"/>
        <v>89.323510335901631</v>
      </c>
      <c r="BF78" s="2">
        <f t="shared" si="28"/>
        <v>82.723035198149645</v>
      </c>
      <c r="BG78" s="2">
        <f t="shared" si="29"/>
        <v>73.05747463326405</v>
      </c>
      <c r="BH78" s="2">
        <f t="shared" si="30"/>
        <v>62.931143952984037</v>
      </c>
      <c r="BK78" s="2" t="str">
        <f>IF(OR($B78&lt;C$229, AND($B78&gt;C$230, $B78&lt;C$231)), C78, "")</f>
        <v/>
      </c>
      <c r="BL78" s="2" t="str">
        <f>IF(OR($B78&lt;D$229, AND($B78&gt;D$230, $B78&lt;D$231)), D78, "")</f>
        <v/>
      </c>
      <c r="BM78" s="2" t="str">
        <f>IF(OR($B78&lt;E$229, AND($B78&gt;E$230, $B78&lt;E$231)), E78, "")</f>
        <v/>
      </c>
      <c r="BN78" s="2" t="str">
        <f>IF(OR($B78&lt;F$229, AND($B78&gt;F$230, $B78&lt;F$231)), F78, "")</f>
        <v/>
      </c>
      <c r="BO78" s="2" t="str">
        <f>IF(OR($B78&lt;G$229, AND($B78&gt;G$230, $B78&lt;G$231)), G78, "")</f>
        <v/>
      </c>
      <c r="BP78" s="2" t="str">
        <f>IF(OR($B78&lt;H$229, AND($B78&gt;H$230, $B78&lt;H$231)), H78, "")</f>
        <v/>
      </c>
      <c r="BQ78" s="2" t="str">
        <f>IF(OR($B78&lt;I$229, AND($B78&gt;I$230, $B78&lt;I$231)), I78, "")</f>
        <v/>
      </c>
      <c r="BR78" s="2" t="str">
        <f>IF(OR($B78&lt;J$229, AND($B78&gt;J$230, $B78&lt;J$231)), J78, "")</f>
        <v/>
      </c>
      <c r="BS78" s="2" t="str">
        <f>IF(OR($B78&lt;K$229, AND($B78&gt;K$230, $B78&lt;K$231)), K78, "")</f>
        <v/>
      </c>
      <c r="BT78" s="2" t="str">
        <f>IF(OR($B78&lt;L$229, AND($B78&gt;L$230, $B78&lt;L$231)), L78, "")</f>
        <v/>
      </c>
      <c r="BU78" s="2" t="str">
        <f>IF(OR($B78&lt;M$229, AND($B78&gt;M$230, $B78&lt;M$231)), M78, "")</f>
        <v/>
      </c>
      <c r="BV78" s="2" t="str">
        <f>IF(OR($B78&lt;N$229, AND($B78&gt;N$230, $B78&lt;N$231)), N78, "")</f>
        <v/>
      </c>
      <c r="BW78" s="2" t="str">
        <f>IF(OR($B78&lt;O$229, AND($B78&gt;O$230, $B78&lt;O$231)), O78, "")</f>
        <v/>
      </c>
      <c r="BZ78" s="2" t="str">
        <f>IF(OR(AND($B78&gt;C$230, $B78&lt;C$231), $B78&gt;C$232), C78, "")</f>
        <v/>
      </c>
      <c r="CA78" s="2" t="str">
        <f>IF(OR(AND($B78&gt;D$230, $B78&lt;D$231), $B78&gt;D$232), D78, "")</f>
        <v/>
      </c>
      <c r="CB78" s="2" t="str">
        <f>IF(OR(AND($B78&gt;E$230, $B78&lt;E$231), $B78&gt;E$232), E78, "")</f>
        <v/>
      </c>
      <c r="CC78" s="2" t="str">
        <f>IF(OR(AND($B78&gt;F$230, $B78&lt;F$231), $B78&gt;F$232), F78, "")</f>
        <v/>
      </c>
      <c r="CD78" s="2" t="str">
        <f>IF(OR(AND($B78&gt;G$230, $B78&lt;G$231), $B78&gt;G$232), G78, "")</f>
        <v/>
      </c>
      <c r="CE78" s="2" t="str">
        <f>IF(OR(AND($B78&gt;H$230, $B78&lt;H$231), $B78&gt;H$232), H78, "")</f>
        <v/>
      </c>
      <c r="CF78" s="2" t="str">
        <f>IF(OR(AND($B78&gt;I$230, $B78&lt;I$231), $B78&gt;I$232), I78, "")</f>
        <v/>
      </c>
      <c r="CG78" s="2" t="str">
        <f>IF(OR(AND($B78&gt;J$230, $B78&lt;J$231), $B78&gt;J$232), J78, "")</f>
        <v/>
      </c>
      <c r="CH78" s="2" t="str">
        <f>IF(OR(AND($B78&gt;K$230, $B78&lt;K$231), $B78&gt;K$232), K78, "")</f>
        <v/>
      </c>
      <c r="CI78" s="2" t="str">
        <f>IF(OR(AND($B78&gt;L$230, $B78&lt;L$231), $B78&gt;L$232), L78, "")</f>
        <v/>
      </c>
      <c r="CJ78" s="2" t="str">
        <f>IF(OR(AND($B78&gt;M$230, $B78&lt;M$231), $B78&gt;M$232), M78, "")</f>
        <v/>
      </c>
      <c r="CK78" s="2" t="str">
        <f>IF(OR(AND($B78&gt;N$230, $B78&lt;N$231), $B78&gt;N$232), N78, "")</f>
        <v/>
      </c>
      <c r="CL78" s="2" t="str">
        <f>IF(OR(AND($B78&gt;O$230, $B78&lt;O$231), $B78&gt;O$232), O78, "")</f>
        <v/>
      </c>
      <c r="CO78" s="2">
        <f>BK$207*$B78+BK$209</f>
        <v>91.073416821591607</v>
      </c>
      <c r="CP78" s="2">
        <f>BL$207*$B78+BL$209</f>
        <v>93.231285994020595</v>
      </c>
      <c r="CQ78" s="2">
        <f>BM$207*$B78+BM$209</f>
        <v>94.101452742569933</v>
      </c>
      <c r="CR78" s="2">
        <f>BN$207*$B78+BN$209</f>
        <v>93.954272590429085</v>
      </c>
      <c r="CS78" s="2">
        <f>BO$207*$B78+BO$209</f>
        <v>92.927567679958642</v>
      </c>
      <c r="CT78" s="2">
        <f>BP$207*$B78+BP$209</f>
        <v>94.18349209979759</v>
      </c>
      <c r="CU78" s="2">
        <f>BQ$207*$B78+BQ$209</f>
        <v>96.266518412774076</v>
      </c>
      <c r="CV78" s="2">
        <f>BR$207*$B78+BR$209</f>
        <v>96.320802770750063</v>
      </c>
      <c r="CW78" s="2">
        <f>BS$207*$B78+BS$209</f>
        <v>93.581231194622731</v>
      </c>
      <c r="CX78" s="2">
        <f>BT$207*$B78+BT$209</f>
        <v>89.231873347632231</v>
      </c>
      <c r="CY78" s="2">
        <f>BU$207*$B78+BU$209</f>
        <v>82.60085269807314</v>
      </c>
      <c r="CZ78" s="2">
        <f>BV$207*$B78+BV$209</f>
        <v>72.946031262429059</v>
      </c>
      <c r="DA78" s="2">
        <f>BW$207*$B78+BW$209</f>
        <v>62.857723530632228</v>
      </c>
      <c r="DD78" s="2">
        <f>BZ$207*$B78+BZ$209</f>
        <v>92.684918562049162</v>
      </c>
      <c r="DE78" s="2">
        <f>CA$207*$B78+CA$209</f>
        <v>94.276129030098218</v>
      </c>
      <c r="DF78" s="2">
        <f>CB$207*$B78+CB$209</f>
        <v>94.794004967878919</v>
      </c>
      <c r="DG78" s="2">
        <f>CC$207*$B78+CC$209</f>
        <v>94.784172929554359</v>
      </c>
      <c r="DH78" s="2">
        <f>CD$207*$B78+CD$209</f>
        <v>93.42684626687894</v>
      </c>
      <c r="DI78" s="2">
        <f>CE$207*$B78+CE$209</f>
        <v>94.6850193690222</v>
      </c>
      <c r="DJ78" s="2">
        <f>CF$207*$B78+CF$209</f>
        <v>97.90441475522114</v>
      </c>
      <c r="DK78" s="2">
        <f>CG$207*$B78+CG$209</f>
        <v>98.234787255625037</v>
      </c>
      <c r="DL78" s="2">
        <f>CH$207*$B78+CH$209</f>
        <v>95.688582199909263</v>
      </c>
      <c r="DM78" s="2">
        <f>CI$207*$B78+CI$209</f>
        <v>90.62944206933544</v>
      </c>
      <c r="DN78" s="2">
        <f>CJ$207*$B78+CJ$209</f>
        <v>84.511616425531585</v>
      </c>
      <c r="DO78" s="2">
        <f>CK$207*$B78+CK$209</f>
        <v>74.852186008803301</v>
      </c>
      <c r="DP78" s="2">
        <f>CL$207*$B78+CL$209</f>
        <v>64.383161711430091</v>
      </c>
      <c r="DS78" s="2">
        <f>POWER(10,($B78-C$227)/C$228)/(1+POWER(10,($B78-C$227)/C$228))</f>
        <v>7.0509388407478918E-2</v>
      </c>
      <c r="DT78" s="2">
        <f>POWER(10,($B78-D$227)/D$228)/(1+POWER(10,($B78-D$227)/D$228))</f>
        <v>6.0969035094410859E-2</v>
      </c>
      <c r="DU78" s="2">
        <f>POWER(10,($B78-E$227)/E$228)/(1+POWER(10,($B78-E$227)/E$228))</f>
        <v>6.5827128353147288E-2</v>
      </c>
      <c r="DV78" s="2">
        <f>POWER(10,($B78-F$227)/F$228)/(1+POWER(10,($B78-F$227)/F$228))</f>
        <v>7.5550502059472946E-2</v>
      </c>
      <c r="DW78" s="2">
        <f>POWER(10,($B78-G$227)/G$228)/(1+POWER(10,($B78-G$227)/G$228))</f>
        <v>6.9094875098278788E-2</v>
      </c>
      <c r="DX78" s="2">
        <f>POWER(10,($B78-H$227)/H$228)/(1+POWER(10,($B78-H$227)/H$228))</f>
        <v>7.1056240466319726E-2</v>
      </c>
      <c r="DY78" s="2">
        <f>POWER(10,($B78-I$227)/I$228)/(1+POWER(10,($B78-I$227)/I$228))</f>
        <v>6.9395561469481115E-2</v>
      </c>
      <c r="DZ78" s="2">
        <f>POWER(10,($B78-J$227)/J$228)/(1+POWER(10,($B78-J$227)/J$228))</f>
        <v>6.3972193260640783E-2</v>
      </c>
      <c r="EA78" s="2">
        <f>POWER(10,($B78-K$227)/K$228)/(1+POWER(10,($B78-K$227)/K$228))</f>
        <v>6.765043906445746E-2</v>
      </c>
      <c r="EB78" s="2">
        <f>POWER(10,($B78-L$227)/L$228)/(1+POWER(10,($B78-L$227)/L$228))</f>
        <v>6.5568860297421622E-2</v>
      </c>
      <c r="EC78" s="2">
        <f>POWER(10,($B78-M$227)/M$228)/(1+POWER(10,($B78-M$227)/M$228))</f>
        <v>6.3944326721665071E-2</v>
      </c>
      <c r="ED78" s="2">
        <f>POWER(10,($B78-N$227)/N$228)/(1+POWER(10,($B78-N$227)/N$228))</f>
        <v>5.846501762092661E-2</v>
      </c>
      <c r="EE78" s="2">
        <f>POWER(10,($B78-O$227)/O$228)/(1+POWER(10,($B78-O$227)/O$228))</f>
        <v>4.8130709769840081E-2</v>
      </c>
    </row>
    <row r="79" spans="2:135" x14ac:dyDescent="0.25">
      <c r="B79" s="2">
        <v>73</v>
      </c>
      <c r="C79">
        <v>116.955</v>
      </c>
      <c r="D79">
        <v>106.85899999999999</v>
      </c>
      <c r="E79">
        <v>105.328</v>
      </c>
      <c r="F79">
        <v>112.01600000000001</v>
      </c>
      <c r="G79">
        <v>105.53100000000001</v>
      </c>
      <c r="H79">
        <v>105.10899999999999</v>
      </c>
      <c r="I79">
        <v>108.65600000000001</v>
      </c>
      <c r="J79">
        <v>105.625</v>
      </c>
      <c r="K79">
        <v>104.422</v>
      </c>
      <c r="L79">
        <v>99.296999999999997</v>
      </c>
      <c r="M79">
        <v>91.078000000000003</v>
      </c>
      <c r="N79">
        <v>80.296999999999997</v>
      </c>
      <c r="O79">
        <v>65.343800000000002</v>
      </c>
      <c r="R79" s="5">
        <f>AV79+(C$209*_xlfn.NORM.DIST($B79,C$214*C$215+C$213,C$219*C$214,FALSE))+(C$211*_xlfn.NORM.DIST($B79,C$214*C$216+C$213,C$220*C$214,FALSE))+(C$210*_xlfn.NORM.DIST($B79,C$214*C$217+C$213,C$221*C$214,FALSE))+(C$212*_xlfn.NORM.DIST($B79,C$214*C$218+C$213,C$222*C$214,FALSE))</f>
        <v>110.83042530463426</v>
      </c>
      <c r="S79" s="5">
        <f>AW79+(D$209*_xlfn.NORM.DIST($B79,D$214*D$215+D$213,D$219*D$214,FALSE))+(D$211*_xlfn.NORM.DIST($B79,D$214*D$216+D$213,D$220*D$214,FALSE))+(D$210*_xlfn.NORM.DIST($B79,D$214*D$217+D$213,D$221*D$214,FALSE))+(D$212*_xlfn.NORM.DIST($B79,D$214*D$218+D$213,D$222*D$214,FALSE))</f>
        <v>99.588556265964016</v>
      </c>
      <c r="T79" s="5">
        <f>AX79+(E$209*_xlfn.NORM.DIST($B79,E$214*E$215+E$213,E$219*E$214,FALSE))+(E$211*_xlfn.NORM.DIST($B79,E$214*E$216+E$213,E$220*E$214,FALSE))+(E$210*_xlfn.NORM.DIST($B79,E$214*E$217+E$213,E$221*E$214,FALSE))+(E$212*_xlfn.NORM.DIST($B79,E$214*E$218+E$213,E$222*E$214,FALSE))</f>
        <v>101.12790922112929</v>
      </c>
      <c r="U79" s="5">
        <f>AY79+(F$209*_xlfn.NORM.DIST($B79,F$214*F$215+F$213,F$219*F$214,FALSE))+(F$211*_xlfn.NORM.DIST($B79,F$214*F$216+F$213,F$220*F$214,FALSE))+(F$210*_xlfn.NORM.DIST($B79,F$214*F$217+F$213,F$221*F$214,FALSE))+(F$212*_xlfn.NORM.DIST($B79,F$214*F$218+F$213,F$222*F$214,FALSE))</f>
        <v>109.1265814218925</v>
      </c>
      <c r="V79" s="5">
        <f>AZ79+(G$209*_xlfn.NORM.DIST($B79,G$214*G$215+G$213,G$219*G$214,FALSE))+(G$211*_xlfn.NORM.DIST($B79,G$214*G$216+G$213,G$220*G$214,FALSE))+(G$210*_xlfn.NORM.DIST($B79,G$214*G$217+G$213,G$221*G$214,FALSE))+(G$212*_xlfn.NORM.DIST($B79,G$214*G$218+G$213,G$222*G$214,FALSE))</f>
        <v>102.5877357878407</v>
      </c>
      <c r="W79" s="5">
        <f>BA79+(H$209*_xlfn.NORM.DIST($B79,H$214*H$215+H$213,H$219*H$214,FALSE))+(H$211*_xlfn.NORM.DIST($B79,H$214*H$216+H$213,H$220*H$214,FALSE))+(H$210*_xlfn.NORM.DIST($B79,H$214*H$217+H$213,H$221*H$214,FALSE))+(H$212*_xlfn.NORM.DIST($B79,H$214*H$218+H$213,H$222*H$214,FALSE))</f>
        <v>104.11449561269362</v>
      </c>
      <c r="X79" s="5">
        <f>BB79+(I$209*_xlfn.NORM.DIST($B79,I$214*I$215+I$213,I$219*I$214,FALSE))+(I$211*_xlfn.NORM.DIST($B79,I$214*I$216+I$213,I$220*I$214,FALSE))+(I$210*_xlfn.NORM.DIST($B79,I$214*I$217+I$213,I$221*I$214,FALSE))+(I$212*_xlfn.NORM.DIST($B79,I$214*I$218+I$213,I$222*I$214,FALSE))</f>
        <v>105.91136045205882</v>
      </c>
      <c r="Y79" s="5">
        <f>BC79+(J$209*_xlfn.NORM.DIST($B79,J$214*J$215+J$213,J$219*J$214,FALSE))+(J$211*_xlfn.NORM.DIST($B79,J$214*J$216+J$213,J$220*J$214,FALSE))+(J$210*_xlfn.NORM.DIST($B79,J$214*J$217+J$213,J$221*J$214,FALSE))+(J$212*_xlfn.NORM.DIST($B79,J$214*J$218+J$213,J$222*J$214,FALSE))</f>
        <v>102.65781937422615</v>
      </c>
      <c r="Z79" s="5">
        <f>BD79+(K$209*_xlfn.NORM.DIST($B79,K$214*K$215+K$213,K$219*K$214,FALSE))+(K$211*_xlfn.NORM.DIST($B79,K$214*K$216+K$213,K$220*K$214,FALSE))+(K$210*_xlfn.NORM.DIST($B79,K$214*K$217+K$213,K$221*K$214,FALSE))+(K$212*_xlfn.NORM.DIST($B79,K$214*K$218+K$213,K$222*K$214,FALSE))</f>
        <v>102.19391603045719</v>
      </c>
      <c r="AA79" s="5">
        <f>BE79+(L$209*_xlfn.NORM.DIST($B79,L$214*L$215+L$213,L$219*L$214,FALSE))+(L$211*_xlfn.NORM.DIST($B79,L$214*L$216+L$213,L$220*L$214,FALSE))+(L$210*_xlfn.NORM.DIST($B79,L$214*L$217+L$213,L$221*L$214,FALSE))+(L$212*_xlfn.NORM.DIST($B79,L$214*L$218+L$213,L$222*L$214,FALSE))</f>
        <v>96.638755959750682</v>
      </c>
      <c r="AB79" s="5">
        <f>BF79+(M$209*_xlfn.NORM.DIST($B79,M$214*M$215+M$213,M$219*M$214,FALSE))+(M$211*_xlfn.NORM.DIST($B79,M$214*M$216+M$213,M$220*M$214,FALSE))+(M$210*_xlfn.NORM.DIST($B79,M$214*M$217+M$213,M$221*M$214,FALSE))+(M$212*_xlfn.NORM.DIST($B79,M$214*M$218+M$213,M$222*M$214,FALSE))</f>
        <v>89.556907729201455</v>
      </c>
      <c r="AC79" s="5">
        <f>BG79+(N$209*_xlfn.NORM.DIST($B79,N$214*N$215+N$213,N$219*N$214,FALSE))+(N$211*_xlfn.NORM.DIST($B79,N$214*N$216+N$213,N$220*N$214,FALSE))+(N$210*_xlfn.NORM.DIST($B79,N$214*N$217+N$213,N$221*N$214,FALSE))+(N$212*_xlfn.NORM.DIST($B79,N$214*N$218+N$213,N$222*N$214,FALSE))</f>
        <v>78.20572840554749</v>
      </c>
      <c r="AD79" s="5">
        <f>BH79+(O$209*_xlfn.NORM.DIST($B79,O$214*O$215+O$213,O$219*O$214,FALSE))+(O$211*_xlfn.NORM.DIST($B79,O$214*O$216+O$213,O$220*O$214,FALSE))+(O$210*_xlfn.NORM.DIST($B79,O$214*O$217+O$213,O$221*O$214,FALSE))+(O$212*_xlfn.NORM.DIST($B79,O$214*O$218+O$213,O$222*O$214,FALSE))</f>
        <v>64.857705797472789</v>
      </c>
      <c r="AE79" s="5"/>
      <c r="AG79" s="5">
        <f t="shared" si="17"/>
        <v>6.1245746953657374</v>
      </c>
      <c r="AH79" s="5">
        <f t="shared" si="17"/>
        <v>7.2704437340359789</v>
      </c>
      <c r="AI79" s="5">
        <f t="shared" si="17"/>
        <v>4.2000907788707167</v>
      </c>
      <c r="AJ79" s="5">
        <f t="shared" si="17"/>
        <v>2.8894185781075095</v>
      </c>
      <c r="AK79" s="5">
        <f t="shared" si="17"/>
        <v>2.9432642121593062</v>
      </c>
      <c r="AL79" s="5">
        <f t="shared" si="17"/>
        <v>0.99450438730637813</v>
      </c>
      <c r="AM79" s="5">
        <f t="shared" si="17"/>
        <v>2.7446395479411905</v>
      </c>
      <c r="AN79" s="5">
        <f t="shared" si="16"/>
        <v>2.9671806257738496</v>
      </c>
      <c r="AO79" s="5">
        <f t="shared" si="16"/>
        <v>2.2280839695428085</v>
      </c>
      <c r="AP79" s="5">
        <f t="shared" si="16"/>
        <v>2.6582440402493148</v>
      </c>
      <c r="AQ79" s="5">
        <f t="shared" si="16"/>
        <v>1.5210922707985475</v>
      </c>
      <c r="AR79" s="5">
        <f t="shared" si="16"/>
        <v>2.0912715944525075</v>
      </c>
      <c r="AS79" s="5">
        <f t="shared" si="16"/>
        <v>0.48609420252721236</v>
      </c>
      <c r="AV79" s="2">
        <f t="shared" si="18"/>
        <v>91.204015195203183</v>
      </c>
      <c r="AW79" s="2">
        <f t="shared" si="19"/>
        <v>93.302924378754767</v>
      </c>
      <c r="AX79" s="2">
        <f t="shared" si="20"/>
        <v>94.143770255094694</v>
      </c>
      <c r="AY79" s="2">
        <f t="shared" si="21"/>
        <v>94.023426706506513</v>
      </c>
      <c r="AZ79" s="2">
        <f t="shared" si="22"/>
        <v>92.975530150848954</v>
      </c>
      <c r="BA79" s="2">
        <f t="shared" si="23"/>
        <v>94.251224673735607</v>
      </c>
      <c r="BB79" s="2">
        <f t="shared" si="24"/>
        <v>96.432295924878929</v>
      </c>
      <c r="BC79" s="2">
        <f t="shared" si="25"/>
        <v>96.498378901803235</v>
      </c>
      <c r="BD79" s="2">
        <f t="shared" si="26"/>
        <v>93.77895904211455</v>
      </c>
      <c r="BE79" s="2">
        <f t="shared" si="27"/>
        <v>89.357293319553278</v>
      </c>
      <c r="BF79" s="2">
        <f t="shared" si="28"/>
        <v>82.770519462637395</v>
      </c>
      <c r="BG79" s="2">
        <f t="shared" si="29"/>
        <v>73.107284037638166</v>
      </c>
      <c r="BH79" s="2">
        <f t="shared" si="30"/>
        <v>62.967933824708233</v>
      </c>
      <c r="BK79" s="2" t="str">
        <f>IF(OR($B79&lt;C$229, AND($B79&gt;C$230, $B79&lt;C$231)), C79, "")</f>
        <v/>
      </c>
      <c r="BL79" s="2" t="str">
        <f>IF(OR($B79&lt;D$229, AND($B79&gt;D$230, $B79&lt;D$231)), D79, "")</f>
        <v/>
      </c>
      <c r="BM79" s="2" t="str">
        <f>IF(OR($B79&lt;E$229, AND($B79&gt;E$230, $B79&lt;E$231)), E79, "")</f>
        <v/>
      </c>
      <c r="BN79" s="2" t="str">
        <f>IF(OR($B79&lt;F$229, AND($B79&gt;F$230, $B79&lt;F$231)), F79, "")</f>
        <v/>
      </c>
      <c r="BO79" s="2" t="str">
        <f>IF(OR($B79&lt;G$229, AND($B79&gt;G$230, $B79&lt;G$231)), G79, "")</f>
        <v/>
      </c>
      <c r="BP79" s="2" t="str">
        <f>IF(OR($B79&lt;H$229, AND($B79&gt;H$230, $B79&lt;H$231)), H79, "")</f>
        <v/>
      </c>
      <c r="BQ79" s="2" t="str">
        <f>IF(OR($B79&lt;I$229, AND($B79&gt;I$230, $B79&lt;I$231)), I79, "")</f>
        <v/>
      </c>
      <c r="BR79" s="2" t="str">
        <f>IF(OR($B79&lt;J$229, AND($B79&gt;J$230, $B79&lt;J$231)), J79, "")</f>
        <v/>
      </c>
      <c r="BS79" s="2" t="str">
        <f>IF(OR($B79&lt;K$229, AND($B79&gt;K$230, $B79&lt;K$231)), K79, "")</f>
        <v/>
      </c>
      <c r="BT79" s="2" t="str">
        <f>IF(OR($B79&lt;L$229, AND($B79&gt;L$230, $B79&lt;L$231)), L79, "")</f>
        <v/>
      </c>
      <c r="BU79" s="2" t="str">
        <f>IF(OR($B79&lt;M$229, AND($B79&gt;M$230, $B79&lt;M$231)), M79, "")</f>
        <v/>
      </c>
      <c r="BV79" s="2" t="str">
        <f>IF(OR($B79&lt;N$229, AND($B79&gt;N$230, $B79&lt;N$231)), N79, "")</f>
        <v/>
      </c>
      <c r="BW79" s="2" t="str">
        <f>IF(OR($B79&lt;O$229, AND($B79&gt;O$230, $B79&lt;O$231)), O79, "")</f>
        <v/>
      </c>
      <c r="BZ79" s="2" t="str">
        <f>IF(OR(AND($B79&gt;C$230, $B79&lt;C$231), $B79&gt;C$232), C79, "")</f>
        <v/>
      </c>
      <c r="CA79" s="2" t="str">
        <f>IF(OR(AND($B79&gt;D$230, $B79&lt;D$231), $B79&gt;D$232), D79, "")</f>
        <v/>
      </c>
      <c r="CB79" s="2" t="str">
        <f>IF(OR(AND($B79&gt;E$230, $B79&lt;E$231), $B79&gt;E$232), E79, "")</f>
        <v/>
      </c>
      <c r="CC79" s="2" t="str">
        <f>IF(OR(AND($B79&gt;F$230, $B79&lt;F$231), $B79&gt;F$232), F79, "")</f>
        <v/>
      </c>
      <c r="CD79" s="2" t="str">
        <f>IF(OR(AND($B79&gt;G$230, $B79&lt;G$231), $B79&gt;G$232), G79, "")</f>
        <v/>
      </c>
      <c r="CE79" s="2" t="str">
        <f>IF(OR(AND($B79&gt;H$230, $B79&lt;H$231), $B79&gt;H$232), H79, "")</f>
        <v/>
      </c>
      <c r="CF79" s="2" t="str">
        <f>IF(OR(AND($B79&gt;I$230, $B79&lt;I$231), $B79&gt;I$232), I79, "")</f>
        <v/>
      </c>
      <c r="CG79" s="2" t="str">
        <f>IF(OR(AND($B79&gt;J$230, $B79&lt;J$231), $B79&gt;J$232), J79, "")</f>
        <v/>
      </c>
      <c r="CH79" s="2" t="str">
        <f>IF(OR(AND($B79&gt;K$230, $B79&lt;K$231), $B79&gt;K$232), K79, "")</f>
        <v/>
      </c>
      <c r="CI79" s="2" t="str">
        <f>IF(OR(AND($B79&gt;L$230, $B79&lt;L$231), $B79&gt;L$232), L79, "")</f>
        <v/>
      </c>
      <c r="CJ79" s="2" t="str">
        <f>IF(OR(AND($B79&gt;M$230, $B79&lt;M$231), $B79&gt;M$232), M79, "")</f>
        <v/>
      </c>
      <c r="CK79" s="2" t="str">
        <f>IF(OR(AND($B79&gt;N$230, $B79&lt;N$231), $B79&gt;N$232), N79, "")</f>
        <v/>
      </c>
      <c r="CL79" s="2" t="str">
        <f>IF(OR(AND($B79&gt;O$230, $B79&lt;O$231), $B79&gt;O$232), O79, "")</f>
        <v/>
      </c>
      <c r="CO79" s="2">
        <f>BK$207*$B79+BK$209</f>
        <v>91.087352501122965</v>
      </c>
      <c r="CP79" s="2">
        <f>BL$207*$B79+BL$209</f>
        <v>93.238107662241575</v>
      </c>
      <c r="CQ79" s="2">
        <f>BM$207*$B79+BM$209</f>
        <v>94.097503520405382</v>
      </c>
      <c r="CR79" s="2">
        <f>BN$207*$B79+BN$209</f>
        <v>93.960073170823009</v>
      </c>
      <c r="CS79" s="2">
        <f>BO$207*$B79+BO$209</f>
        <v>92.941278039007685</v>
      </c>
      <c r="CT79" s="2">
        <f>BP$207*$B79+BP$209</f>
        <v>94.216330297122326</v>
      </c>
      <c r="CU79" s="2">
        <f>BQ$207*$B79+BQ$209</f>
        <v>96.315184904444806</v>
      </c>
      <c r="CV79" s="2">
        <f>BR$207*$B79+BR$209</f>
        <v>96.372403320338563</v>
      </c>
      <c r="CW79" s="2">
        <f>BS$207*$B79+BS$209</f>
        <v>93.632097984952125</v>
      </c>
      <c r="CX79" s="2">
        <f>BT$207*$B79+BT$209</f>
        <v>89.263732556151766</v>
      </c>
      <c r="CY79" s="2">
        <f>BU$207*$B79+BU$209</f>
        <v>82.6442959216226</v>
      </c>
      <c r="CZ79" s="2">
        <f>BV$207*$B79+BV$209</f>
        <v>72.991171994541787</v>
      </c>
      <c r="DA79" s="2">
        <f>BW$207*$B79+BW$209</f>
        <v>62.891186408685861</v>
      </c>
      <c r="DD79" s="2">
        <f>BZ$207*$B79+BZ$209</f>
        <v>92.606603008679031</v>
      </c>
      <c r="DE79" s="2">
        <f>CA$207*$B79+CA$209</f>
        <v>94.213377561440836</v>
      </c>
      <c r="DF79" s="2">
        <f>CB$207*$B79+CB$209</f>
        <v>94.742583215374566</v>
      </c>
      <c r="DG79" s="2">
        <f>CC$207*$B79+CC$209</f>
        <v>94.730422278143664</v>
      </c>
      <c r="DH79" s="2">
        <f>CD$207*$B79+CD$209</f>
        <v>93.396399151343658</v>
      </c>
      <c r="DI79" s="2">
        <f>CE$207*$B79+CE$209</f>
        <v>94.667271908735543</v>
      </c>
      <c r="DJ79" s="2">
        <f>CF$207*$B79+CF$209</f>
        <v>97.864586686883996</v>
      </c>
      <c r="DK79" s="2">
        <f>CG$207*$B79+CG$209</f>
        <v>98.17944148422842</v>
      </c>
      <c r="DL79" s="2">
        <f>CH$207*$B79+CH$209</f>
        <v>95.624887227775488</v>
      </c>
      <c r="DM79" s="2">
        <f>CI$207*$B79+CI$209</f>
        <v>90.573320898333975</v>
      </c>
      <c r="DN79" s="2">
        <f>CJ$207*$B79+CJ$209</f>
        <v>84.455675110687778</v>
      </c>
      <c r="DO79" s="2">
        <f>CK$207*$B79+CK$209</f>
        <v>74.812650204709357</v>
      </c>
      <c r="DP79" s="2">
        <f>CL$207*$B79+CL$209</f>
        <v>64.352197465264581</v>
      </c>
      <c r="DS79" s="2">
        <f>POWER(10,($B79-C$227)/C$228)/(1+POWER(10,($B79-C$227)/C$228))</f>
        <v>7.6789636402947878E-2</v>
      </c>
      <c r="DT79" s="2">
        <f>POWER(10,($B79-D$227)/D$228)/(1+POWER(10,($B79-D$227)/D$228))</f>
        <v>6.6460286087380846E-2</v>
      </c>
      <c r="DU79" s="2">
        <f>POWER(10,($B79-E$227)/E$228)/(1+POWER(10,($B79-E$227)/E$228))</f>
        <v>7.1722509714910912E-2</v>
      </c>
      <c r="DV79" s="2">
        <f>POWER(10,($B79-F$227)/F$228)/(1+POWER(10,($B79-F$227)/F$228))</f>
        <v>8.224003257930991E-2</v>
      </c>
      <c r="DW79" s="2">
        <f>POWER(10,($B79-G$227)/G$228)/(1+POWER(10,($B79-G$227)/G$228))</f>
        <v>7.5259334082471097E-2</v>
      </c>
      <c r="DX79" s="2">
        <f>POWER(10,($B79-H$227)/H$228)/(1+POWER(10,($B79-H$227)/H$228))</f>
        <v>7.7381141404187892E-2</v>
      </c>
      <c r="DY79" s="2">
        <f>POWER(10,($B79-I$227)/I$228)/(1+POWER(10,($B79-I$227)/I$228))</f>
        <v>7.5584668716302428E-2</v>
      </c>
      <c r="DZ79" s="2">
        <f>POWER(10,($B79-J$227)/J$228)/(1+POWER(10,($B79-J$227)/J$228))</f>
        <v>6.9713846659158044E-2</v>
      </c>
      <c r="EA79" s="2">
        <f>POWER(10,($B79-K$227)/K$228)/(1+POWER(10,($B79-K$227)/K$228))</f>
        <v>7.3696231395922407E-2</v>
      </c>
      <c r="EB79" s="2">
        <f>POWER(10,($B79-L$227)/L$228)/(1+POWER(10,($B79-L$227)/L$228))</f>
        <v>7.1442880474647183E-2</v>
      </c>
      <c r="EC79" s="2">
        <f>POWER(10,($B79-M$227)/M$228)/(1+POWER(10,($B79-M$227)/M$228))</f>
        <v>6.9683665229660768E-2</v>
      </c>
      <c r="ED79" s="2">
        <f>POWER(10,($B79-N$227)/N$228)/(1+POWER(10,($B79-N$227)/N$228))</f>
        <v>6.3746051118388949E-2</v>
      </c>
      <c r="EE79" s="2">
        <f>POWER(10,($B79-O$227)/O$228)/(1+POWER(10,($B79-O$227)/O$228))</f>
        <v>5.2530345801822302E-2</v>
      </c>
    </row>
    <row r="80" spans="2:135" x14ac:dyDescent="0.25">
      <c r="B80" s="2">
        <v>74</v>
      </c>
      <c r="C80">
        <v>122.303</v>
      </c>
      <c r="D80">
        <v>111.35899999999999</v>
      </c>
      <c r="E80">
        <v>109.578</v>
      </c>
      <c r="F80">
        <v>117.297</v>
      </c>
      <c r="G80">
        <v>110.797</v>
      </c>
      <c r="H80">
        <v>109.01600000000001</v>
      </c>
      <c r="I80">
        <v>112.625</v>
      </c>
      <c r="J80">
        <v>108.562</v>
      </c>
      <c r="K80">
        <v>108.64100000000001</v>
      </c>
      <c r="L80">
        <v>103.71899999999999</v>
      </c>
      <c r="M80">
        <v>95.108999999999995</v>
      </c>
      <c r="N80">
        <v>82.921999999999997</v>
      </c>
      <c r="O80">
        <v>66.781199999999998</v>
      </c>
      <c r="R80" s="5">
        <f>AV80+(C$209*_xlfn.NORM.DIST($B80,C$214*C$215+C$213,C$219*C$214,FALSE))+(C$211*_xlfn.NORM.DIST($B80,C$214*C$216+C$213,C$220*C$214,FALSE))+(C$210*_xlfn.NORM.DIST($B80,C$214*C$217+C$213,C$221*C$214,FALSE))+(C$212*_xlfn.NORM.DIST($B80,C$214*C$218+C$213,C$222*C$214,FALSE))</f>
        <v>118.34016707345907</v>
      </c>
      <c r="S80" s="5">
        <f>AW80+(D$209*_xlfn.NORM.DIST($B80,D$214*D$215+D$213,D$219*D$214,FALSE))+(D$211*_xlfn.NORM.DIST($B80,D$214*D$216+D$213,D$220*D$214,FALSE))+(D$210*_xlfn.NORM.DIST($B80,D$214*D$217+D$213,D$221*D$214,FALSE))+(D$212*_xlfn.NORM.DIST($B80,D$214*D$218+D$213,D$222*D$214,FALSE))</f>
        <v>103.23611988564728</v>
      </c>
      <c r="T80" s="5">
        <f>AX80+(E$209*_xlfn.NORM.DIST($B80,E$214*E$215+E$213,E$219*E$214,FALSE))+(E$211*_xlfn.NORM.DIST($B80,E$214*E$216+E$213,E$220*E$214,FALSE))+(E$210*_xlfn.NORM.DIST($B80,E$214*E$217+E$213,E$221*E$214,FALSE))+(E$212*_xlfn.NORM.DIST($B80,E$214*E$218+E$213,E$222*E$214,FALSE))</f>
        <v>105.11302081062919</v>
      </c>
      <c r="U80" s="5">
        <f>AY80+(F$209*_xlfn.NORM.DIST($B80,F$214*F$215+F$213,F$219*F$214,FALSE))+(F$211*_xlfn.NORM.DIST($B80,F$214*F$216+F$213,F$220*F$214,FALSE))+(F$210*_xlfn.NORM.DIST($B80,F$214*F$217+F$213,F$221*F$214,FALSE))+(F$212*_xlfn.NORM.DIST($B80,F$214*F$218+F$213,F$222*F$214,FALSE))</f>
        <v>115.94436962987668</v>
      </c>
      <c r="V80" s="5">
        <f>AZ80+(G$209*_xlfn.NORM.DIST($B80,G$214*G$215+G$213,G$219*G$214,FALSE))+(G$211*_xlfn.NORM.DIST($B80,G$214*G$216+G$213,G$220*G$214,FALSE))+(G$210*_xlfn.NORM.DIST($B80,G$214*G$217+G$213,G$221*G$214,FALSE))+(G$212*_xlfn.NORM.DIST($B80,G$214*G$218+G$213,G$222*G$214,FALSE))</f>
        <v>107.65891965943614</v>
      </c>
      <c r="W80" s="5">
        <f>BA80+(H$209*_xlfn.NORM.DIST($B80,H$214*H$215+H$213,H$219*H$214,FALSE))+(H$211*_xlfn.NORM.DIST($B80,H$214*H$216+H$213,H$220*H$214,FALSE))+(H$210*_xlfn.NORM.DIST($B80,H$214*H$217+H$213,H$221*H$214,FALSE))+(H$212*_xlfn.NORM.DIST($B80,H$214*H$218+H$213,H$222*H$214,FALSE))</f>
        <v>109.23805756685431</v>
      </c>
      <c r="X80" s="5">
        <f>BB80+(I$209*_xlfn.NORM.DIST($B80,I$214*I$215+I$213,I$219*I$214,FALSE))+(I$211*_xlfn.NORM.DIST($B80,I$214*I$216+I$213,I$220*I$214,FALSE))+(I$210*_xlfn.NORM.DIST($B80,I$214*I$217+I$213,I$221*I$214,FALSE))+(I$212*_xlfn.NORM.DIST($B80,I$214*I$218+I$213,I$222*I$214,FALSE))</f>
        <v>110.93091781432528</v>
      </c>
      <c r="Y80" s="5">
        <f>BC80+(J$209*_xlfn.NORM.DIST($B80,J$214*J$215+J$213,J$219*J$214,FALSE))+(J$211*_xlfn.NORM.DIST($B80,J$214*J$216+J$213,J$220*J$214,FALSE))+(J$210*_xlfn.NORM.DIST($B80,J$214*J$217+J$213,J$221*J$214,FALSE))+(J$212*_xlfn.NORM.DIST($B80,J$214*J$218+J$213,J$222*J$214,FALSE))</f>
        <v>106.16451444025384</v>
      </c>
      <c r="Z80" s="5">
        <f>BD80+(K$209*_xlfn.NORM.DIST($B80,K$214*K$215+K$213,K$219*K$214,FALSE))+(K$211*_xlfn.NORM.DIST($B80,K$214*K$216+K$213,K$220*K$214,FALSE))+(K$210*_xlfn.NORM.DIST($B80,K$214*K$217+K$213,K$221*K$214,FALSE))+(K$212*_xlfn.NORM.DIST($B80,K$214*K$218+K$213,K$222*K$214,FALSE))</f>
        <v>106.64218451086219</v>
      </c>
      <c r="AA80" s="5">
        <f>BE80+(L$209*_xlfn.NORM.DIST($B80,L$214*L$215+L$213,L$219*L$214,FALSE))+(L$211*_xlfn.NORM.DIST($B80,L$214*L$216+L$213,L$220*L$214,FALSE))+(L$210*_xlfn.NORM.DIST($B80,L$214*L$217+L$213,L$221*L$214,FALSE))+(L$212*_xlfn.NORM.DIST($B80,L$214*L$218+L$213,L$222*L$214,FALSE))</f>
        <v>100.50636528645484</v>
      </c>
      <c r="AB80" s="5">
        <f>BF80+(M$209*_xlfn.NORM.DIST($B80,M$214*M$215+M$213,M$219*M$214,FALSE))+(M$211*_xlfn.NORM.DIST($B80,M$214*M$216+M$213,M$220*M$214,FALSE))+(M$210*_xlfn.NORM.DIST($B80,M$214*M$217+M$213,M$221*M$214,FALSE))+(M$212*_xlfn.NORM.DIST($B80,M$214*M$218+M$213,M$222*M$214,FALSE))</f>
        <v>93.121072676155705</v>
      </c>
      <c r="AC80" s="5">
        <f>BG80+(N$209*_xlfn.NORM.DIST($B80,N$214*N$215+N$213,N$219*N$214,FALSE))+(N$211*_xlfn.NORM.DIST($B80,N$214*N$216+N$213,N$220*N$214,FALSE))+(N$210*_xlfn.NORM.DIST($B80,N$214*N$217+N$213,N$221*N$214,FALSE))+(N$212*_xlfn.NORM.DIST($B80,N$214*N$218+N$213,N$222*N$214,FALSE))</f>
        <v>80.81084952495884</v>
      </c>
      <c r="AD80" s="5">
        <f>BH80+(O$209*_xlfn.NORM.DIST($B80,O$214*O$215+O$213,O$219*O$214,FALSE))+(O$211*_xlfn.NORM.DIST($B80,O$214*O$216+O$213,O$220*O$214,FALSE))+(O$210*_xlfn.NORM.DIST($B80,O$214*O$217+O$213,O$221*O$214,FALSE))+(O$212*_xlfn.NORM.DIST($B80,O$214*O$218+O$213,O$222*O$214,FALSE))</f>
        <v>65.649571388738508</v>
      </c>
      <c r="AE80" s="5"/>
      <c r="AG80" s="5">
        <f t="shared" si="17"/>
        <v>3.9628329265409263</v>
      </c>
      <c r="AH80" s="5">
        <f t="shared" si="17"/>
        <v>8.1228801143527107</v>
      </c>
      <c r="AI80" s="5">
        <f t="shared" si="17"/>
        <v>4.4649791893708084</v>
      </c>
      <c r="AJ80" s="5">
        <f t="shared" si="17"/>
        <v>1.3526303701233218</v>
      </c>
      <c r="AK80" s="5">
        <f t="shared" si="17"/>
        <v>3.1380803405638602</v>
      </c>
      <c r="AL80" s="5">
        <f t="shared" si="17"/>
        <v>-0.22205756685430345</v>
      </c>
      <c r="AM80" s="5">
        <f t="shared" si="17"/>
        <v>1.6940821856747164</v>
      </c>
      <c r="AN80" s="5">
        <f t="shared" si="16"/>
        <v>2.3974855597461584</v>
      </c>
      <c r="AO80" s="5">
        <f t="shared" si="16"/>
        <v>1.9988154891378116</v>
      </c>
      <c r="AP80" s="5">
        <f t="shared" si="16"/>
        <v>3.2126347135451567</v>
      </c>
      <c r="AQ80" s="5">
        <f t="shared" si="16"/>
        <v>1.9879273238442892</v>
      </c>
      <c r="AR80" s="5">
        <f t="shared" si="16"/>
        <v>2.1111504750411569</v>
      </c>
      <c r="AS80" s="5">
        <f t="shared" si="16"/>
        <v>1.1316286112614904</v>
      </c>
      <c r="AV80" s="2">
        <f t="shared" si="18"/>
        <v>91.220555303232373</v>
      </c>
      <c r="AW80" s="2">
        <f t="shared" si="19"/>
        <v>93.310509000739472</v>
      </c>
      <c r="AX80" s="2">
        <f t="shared" si="20"/>
        <v>94.140228452125342</v>
      </c>
      <c r="AY80" s="2">
        <f t="shared" si="21"/>
        <v>94.029464968743753</v>
      </c>
      <c r="AZ80" s="2">
        <f t="shared" si="22"/>
        <v>92.988656745403418</v>
      </c>
      <c r="BA80" s="2">
        <f t="shared" si="23"/>
        <v>94.282885671003442</v>
      </c>
      <c r="BB80" s="2">
        <f t="shared" si="24"/>
        <v>96.48405039425451</v>
      </c>
      <c r="BC80" s="2">
        <f t="shared" si="25"/>
        <v>96.553090184905912</v>
      </c>
      <c r="BD80" s="2">
        <f t="shared" si="26"/>
        <v>93.833665911874945</v>
      </c>
      <c r="BE80" s="2">
        <f t="shared" si="27"/>
        <v>89.39063202725481</v>
      </c>
      <c r="BF80" s="2">
        <f t="shared" si="28"/>
        <v>82.817673327547453</v>
      </c>
      <c r="BG80" s="2">
        <f t="shared" si="29"/>
        <v>73.156966452940338</v>
      </c>
      <c r="BH80" s="2">
        <f t="shared" si="30"/>
        <v>63.004684635323848</v>
      </c>
      <c r="BK80" s="2" t="str">
        <f>IF(OR($B80&lt;C$229, AND($B80&gt;C$230, $B80&lt;C$231)), C80, "")</f>
        <v/>
      </c>
      <c r="BL80" s="2" t="str">
        <f>IF(OR($B80&lt;D$229, AND($B80&gt;D$230, $B80&lt;D$231)), D80, "")</f>
        <v/>
      </c>
      <c r="BM80" s="2" t="str">
        <f>IF(OR($B80&lt;E$229, AND($B80&gt;E$230, $B80&lt;E$231)), E80, "")</f>
        <v/>
      </c>
      <c r="BN80" s="2" t="str">
        <f>IF(OR($B80&lt;F$229, AND($B80&gt;F$230, $B80&lt;F$231)), F80, "")</f>
        <v/>
      </c>
      <c r="BO80" s="2" t="str">
        <f>IF(OR($B80&lt;G$229, AND($B80&gt;G$230, $B80&lt;G$231)), G80, "")</f>
        <v/>
      </c>
      <c r="BP80" s="2" t="str">
        <f>IF(OR($B80&lt;H$229, AND($B80&gt;H$230, $B80&lt;H$231)), H80, "")</f>
        <v/>
      </c>
      <c r="BQ80" s="2" t="str">
        <f>IF(OR($B80&lt;I$229, AND($B80&gt;I$230, $B80&lt;I$231)), I80, "")</f>
        <v/>
      </c>
      <c r="BR80" s="2" t="str">
        <f>IF(OR($B80&lt;J$229, AND($B80&gt;J$230, $B80&lt;J$231)), J80, "")</f>
        <v/>
      </c>
      <c r="BS80" s="2" t="str">
        <f>IF(OR($B80&lt;K$229, AND($B80&gt;K$230, $B80&lt;K$231)), K80, "")</f>
        <v/>
      </c>
      <c r="BT80" s="2" t="str">
        <f>IF(OR($B80&lt;L$229, AND($B80&gt;L$230, $B80&lt;L$231)), L80, "")</f>
        <v/>
      </c>
      <c r="BU80" s="2" t="str">
        <f>IF(OR($B80&lt;M$229, AND($B80&gt;M$230, $B80&lt;M$231)), M80, "")</f>
        <v/>
      </c>
      <c r="BV80" s="2" t="str">
        <f>IF(OR($B80&lt;N$229, AND($B80&gt;N$230, $B80&lt;N$231)), N80, "")</f>
        <v/>
      </c>
      <c r="BW80" s="2" t="str">
        <f>IF(OR($B80&lt;O$229, AND($B80&gt;O$230, $B80&lt;O$231)), O80, "")</f>
        <v/>
      </c>
      <c r="BZ80" s="2" t="str">
        <f>IF(OR(AND($B80&gt;C$230, $B80&lt;C$231), $B80&gt;C$232), C80, "")</f>
        <v/>
      </c>
      <c r="CA80" s="2" t="str">
        <f>IF(OR(AND($B80&gt;D$230, $B80&lt;D$231), $B80&gt;D$232), D80, "")</f>
        <v/>
      </c>
      <c r="CB80" s="2" t="str">
        <f>IF(OR(AND($B80&gt;E$230, $B80&lt;E$231), $B80&gt;E$232), E80, "")</f>
        <v/>
      </c>
      <c r="CC80" s="2" t="str">
        <f>IF(OR(AND($B80&gt;F$230, $B80&lt;F$231), $B80&gt;F$232), F80, "")</f>
        <v/>
      </c>
      <c r="CD80" s="2" t="str">
        <f>IF(OR(AND($B80&gt;G$230, $B80&lt;G$231), $B80&gt;G$232), G80, "")</f>
        <v/>
      </c>
      <c r="CE80" s="2" t="str">
        <f>IF(OR(AND($B80&gt;H$230, $B80&lt;H$231), $B80&gt;H$232), H80, "")</f>
        <v/>
      </c>
      <c r="CF80" s="2" t="str">
        <f>IF(OR(AND($B80&gt;I$230, $B80&lt;I$231), $B80&gt;I$232), I80, "")</f>
        <v/>
      </c>
      <c r="CG80" s="2" t="str">
        <f>IF(OR(AND($B80&gt;J$230, $B80&lt;J$231), $B80&gt;J$232), J80, "")</f>
        <v/>
      </c>
      <c r="CH80" s="2" t="str">
        <f>IF(OR(AND($B80&gt;K$230, $B80&lt;K$231), $B80&gt;K$232), K80, "")</f>
        <v/>
      </c>
      <c r="CI80" s="2" t="str">
        <f>IF(OR(AND($B80&gt;L$230, $B80&lt;L$231), $B80&gt;L$232), L80, "")</f>
        <v/>
      </c>
      <c r="CJ80" s="2" t="str">
        <f>IF(OR(AND($B80&gt;M$230, $B80&lt;M$231), $B80&gt;M$232), M80, "")</f>
        <v/>
      </c>
      <c r="CK80" s="2" t="str">
        <f>IF(OR(AND($B80&gt;N$230, $B80&lt;N$231), $B80&gt;N$232), N80, "")</f>
        <v/>
      </c>
      <c r="CL80" s="2" t="str">
        <f>IF(OR(AND($B80&gt;O$230, $B80&lt;O$231), $B80&gt;O$232), O80, "")</f>
        <v/>
      </c>
      <c r="CO80" s="2">
        <f>BK$207*$B80+BK$209</f>
        <v>91.101288180654308</v>
      </c>
      <c r="CP80" s="2">
        <f>BL$207*$B80+BL$209</f>
        <v>93.24492933046254</v>
      </c>
      <c r="CQ80" s="2">
        <f>BM$207*$B80+BM$209</f>
        <v>94.093554298240832</v>
      </c>
      <c r="CR80" s="2">
        <f>BN$207*$B80+BN$209</f>
        <v>93.965873751216932</v>
      </c>
      <c r="CS80" s="2">
        <f>BO$207*$B80+BO$209</f>
        <v>92.954988398056713</v>
      </c>
      <c r="CT80" s="2">
        <f>BP$207*$B80+BP$209</f>
        <v>94.249168494447062</v>
      </c>
      <c r="CU80" s="2">
        <f>BQ$207*$B80+BQ$209</f>
        <v>96.363851396115535</v>
      </c>
      <c r="CV80" s="2">
        <f>BR$207*$B80+BR$209</f>
        <v>96.424003869927063</v>
      </c>
      <c r="CW80" s="2">
        <f>BS$207*$B80+BS$209</f>
        <v>93.682964775281533</v>
      </c>
      <c r="CX80" s="2">
        <f>BT$207*$B80+BT$209</f>
        <v>89.295591764671286</v>
      </c>
      <c r="CY80" s="2">
        <f>BU$207*$B80+BU$209</f>
        <v>82.68773914517206</v>
      </c>
      <c r="CZ80" s="2">
        <f>BV$207*$B80+BV$209</f>
        <v>73.036312726654515</v>
      </c>
      <c r="DA80" s="2">
        <f>BW$207*$B80+BW$209</f>
        <v>62.924649286739495</v>
      </c>
      <c r="DD80" s="2">
        <f>BZ$207*$B80+BZ$209</f>
        <v>92.528287455308885</v>
      </c>
      <c r="DE80" s="2">
        <f>CA$207*$B80+CA$209</f>
        <v>94.15062609278344</v>
      </c>
      <c r="DF80" s="2">
        <f>CB$207*$B80+CB$209</f>
        <v>94.691161462870213</v>
      </c>
      <c r="DG80" s="2">
        <f>CC$207*$B80+CC$209</f>
        <v>94.676671626732954</v>
      </c>
      <c r="DH80" s="2">
        <f>CD$207*$B80+CD$209</f>
        <v>93.365952035808377</v>
      </c>
      <c r="DI80" s="2">
        <f>CE$207*$B80+CE$209</f>
        <v>94.649524448448886</v>
      </c>
      <c r="DJ80" s="2">
        <f>CF$207*$B80+CF$209</f>
        <v>97.824758618546852</v>
      </c>
      <c r="DK80" s="2">
        <f>CG$207*$B80+CG$209</f>
        <v>98.124095712831803</v>
      </c>
      <c r="DL80" s="2">
        <f>CH$207*$B80+CH$209</f>
        <v>95.561192255641728</v>
      </c>
      <c r="DM80" s="2">
        <f>CI$207*$B80+CI$209</f>
        <v>90.51719972733251</v>
      </c>
      <c r="DN80" s="2">
        <f>CJ$207*$B80+CJ$209</f>
        <v>84.399733795843972</v>
      </c>
      <c r="DO80" s="2">
        <f>CK$207*$B80+CK$209</f>
        <v>74.773114400615412</v>
      </c>
      <c r="DP80" s="2">
        <f>CL$207*$B80+CL$209</f>
        <v>64.321233219099057</v>
      </c>
      <c r="DS80" s="2">
        <f>POWER(10,($B80-C$227)/C$228)/(1+POWER(10,($B80-C$227)/C$228))</f>
        <v>8.3578965102788561E-2</v>
      </c>
      <c r="DT80" s="2">
        <f>POWER(10,($B80-D$227)/D$228)/(1+POWER(10,($B80-D$227)/D$228))</f>
        <v>7.2407976935768892E-2</v>
      </c>
      <c r="DU80" s="2">
        <f>POWER(10,($B80-E$227)/E$228)/(1+POWER(10,($B80-E$227)/E$228))</f>
        <v>7.8101730780727976E-2</v>
      </c>
      <c r="DV80" s="2">
        <f>POWER(10,($B80-F$227)/F$228)/(1+POWER(10,($B80-F$227)/F$228))</f>
        <v>8.9464557671403266E-2</v>
      </c>
      <c r="DW80" s="2">
        <f>POWER(10,($B80-G$227)/G$228)/(1+POWER(10,($B80-G$227)/G$228))</f>
        <v>8.1925368217254213E-2</v>
      </c>
      <c r="DX80" s="2">
        <f>POWER(10,($B80-H$227)/H$228)/(1+POWER(10,($B80-H$227)/H$228))</f>
        <v>8.4217997058259178E-2</v>
      </c>
      <c r="DY80" s="2">
        <f>POWER(10,($B80-I$227)/I$228)/(1+POWER(10,($B80-I$227)/I$228))</f>
        <v>8.2276955232612733E-2</v>
      </c>
      <c r="DZ80" s="2">
        <f>POWER(10,($B80-J$227)/J$228)/(1+POWER(10,($B80-J$227)/J$228))</f>
        <v>7.5929024374531834E-2</v>
      </c>
      <c r="EA80" s="2">
        <f>POWER(10,($B80-K$227)/K$228)/(1+POWER(10,($B80-K$227)/K$228))</f>
        <v>8.0235827752083419E-2</v>
      </c>
      <c r="EB80" s="2">
        <f>POWER(10,($B80-L$227)/L$228)/(1+POWER(10,($B80-L$227)/L$228))</f>
        <v>7.7799314909901968E-2</v>
      </c>
      <c r="EC80" s="2">
        <f>POWER(10,($B80-M$227)/M$228)/(1+POWER(10,($B80-M$227)/M$228))</f>
        <v>7.5896371711442229E-2</v>
      </c>
      <c r="ED80" s="2">
        <f>POWER(10,($B80-N$227)/N$228)/(1+POWER(10,($B80-N$227)/N$228))</f>
        <v>6.9468914093491901E-2</v>
      </c>
      <c r="EE80" s="2">
        <f>POWER(10,($B80-O$227)/O$228)/(1+POWER(10,($B80-O$227)/O$228))</f>
        <v>5.7307940274756546E-2</v>
      </c>
    </row>
    <row r="81" spans="2:135" x14ac:dyDescent="0.25">
      <c r="B81" s="2">
        <v>75</v>
      </c>
      <c r="C81">
        <v>128.197</v>
      </c>
      <c r="D81">
        <v>117.312</v>
      </c>
      <c r="E81">
        <v>114.375</v>
      </c>
      <c r="F81">
        <v>123.438</v>
      </c>
      <c r="G81">
        <v>115.34399999999999</v>
      </c>
      <c r="H81">
        <v>115.438</v>
      </c>
      <c r="I81">
        <v>118.78100000000001</v>
      </c>
      <c r="J81">
        <v>113.96899999999999</v>
      </c>
      <c r="K81">
        <v>114.203</v>
      </c>
      <c r="L81">
        <v>107.89100000000001</v>
      </c>
      <c r="M81">
        <v>99.375</v>
      </c>
      <c r="N81">
        <v>84.891000000000005</v>
      </c>
      <c r="O81">
        <v>68.015600000000006</v>
      </c>
      <c r="R81" s="5">
        <f>AV81+(C$209*_xlfn.NORM.DIST($B81,C$214*C$215+C$213,C$219*C$214,FALSE))+(C$211*_xlfn.NORM.DIST($B81,C$214*C$216+C$213,C$220*C$214,FALSE))+(C$210*_xlfn.NORM.DIST($B81,C$214*C$217+C$213,C$221*C$214,FALSE))+(C$212*_xlfn.NORM.DIST($B81,C$214*C$218+C$213,C$222*C$214,FALSE))</f>
        <v>126.4428580193873</v>
      </c>
      <c r="S81" s="5">
        <f>AW81+(D$209*_xlfn.NORM.DIST($B81,D$214*D$215+D$213,D$219*D$214,FALSE))+(D$211*_xlfn.NORM.DIST($B81,D$214*D$216+D$213,D$220*D$214,FALSE))+(D$210*_xlfn.NORM.DIST($B81,D$214*D$217+D$213,D$221*D$214,FALSE))+(D$212*_xlfn.NORM.DIST($B81,D$214*D$218+D$213,D$222*D$214,FALSE))</f>
        <v>108.63054045966591</v>
      </c>
      <c r="T81" s="5">
        <f>AX81+(E$209*_xlfn.NORM.DIST($B81,E$214*E$215+E$213,E$219*E$214,FALSE))+(E$211*_xlfn.NORM.DIST($B81,E$214*E$216+E$213,E$220*E$214,FALSE))+(E$210*_xlfn.NORM.DIST($B81,E$214*E$217+E$213,E$221*E$214,FALSE))+(E$212*_xlfn.NORM.DIST($B81,E$214*E$218+E$213,E$222*E$214,FALSE))</f>
        <v>110.91760928551867</v>
      </c>
      <c r="U81" s="5">
        <f>AY81+(F$209*_xlfn.NORM.DIST($B81,F$214*F$215+F$213,F$219*F$214,FALSE))+(F$211*_xlfn.NORM.DIST($B81,F$214*F$216+F$213,F$220*F$214,FALSE))+(F$210*_xlfn.NORM.DIST($B81,F$214*F$217+F$213,F$221*F$214,FALSE))+(F$212*_xlfn.NORM.DIST($B81,F$214*F$218+F$213,F$222*F$214,FALSE))</f>
        <v>123.87860329393223</v>
      </c>
      <c r="V81" s="5">
        <f>AZ81+(G$209*_xlfn.NORM.DIST($B81,G$214*G$215+G$213,G$219*G$214,FALSE))+(G$211*_xlfn.NORM.DIST($B81,G$214*G$216+G$213,G$220*G$214,FALSE))+(G$210*_xlfn.NORM.DIST($B81,G$214*G$217+G$213,G$221*G$214,FALSE))+(G$212*_xlfn.NORM.DIST($B81,G$214*G$218+G$213,G$222*G$214,FALSE))</f>
        <v>114.18514442706257</v>
      </c>
      <c r="W81" s="5">
        <f>BA81+(H$209*_xlfn.NORM.DIST($B81,H$214*H$215+H$213,H$219*H$214,FALSE))+(H$211*_xlfn.NORM.DIST($B81,H$214*H$216+H$213,H$220*H$214,FALSE))+(H$210*_xlfn.NORM.DIST($B81,H$214*H$217+H$213,H$221*H$214,FALSE))+(H$212*_xlfn.NORM.DIST($B81,H$214*H$218+H$213,H$222*H$214,FALSE))</f>
        <v>115.74626048015263</v>
      </c>
      <c r="X81" s="5">
        <f>BB81+(I$209*_xlfn.NORM.DIST($B81,I$214*I$215+I$213,I$219*I$214,FALSE))+(I$211*_xlfn.NORM.DIST($B81,I$214*I$216+I$213,I$220*I$214,FALSE))+(I$210*_xlfn.NORM.DIST($B81,I$214*I$217+I$213,I$221*I$214,FALSE))+(I$212*_xlfn.NORM.DIST($B81,I$214*I$218+I$213,I$222*I$214,FALSE))</f>
        <v>117.38445181245943</v>
      </c>
      <c r="Y81" s="5">
        <f>BC81+(J$209*_xlfn.NORM.DIST($B81,J$214*J$215+J$213,J$219*J$214,FALSE))+(J$211*_xlfn.NORM.DIST($B81,J$214*J$216+J$213,J$220*J$214,FALSE))+(J$210*_xlfn.NORM.DIST($B81,J$214*J$217+J$213,J$221*J$214,FALSE))+(J$212*_xlfn.NORM.DIST($B81,J$214*J$218+J$213,J$222*J$214,FALSE))</f>
        <v>111.14020235445132</v>
      </c>
      <c r="Z81" s="5">
        <f>BD81+(K$209*_xlfn.NORM.DIST($B81,K$214*K$215+K$213,K$219*K$214,FALSE))+(K$211*_xlfn.NORM.DIST($B81,K$214*K$216+K$213,K$220*K$214,FALSE))+(K$210*_xlfn.NORM.DIST($B81,K$214*K$217+K$213,K$221*K$214,FALSE))+(K$212*_xlfn.NORM.DIST($B81,K$214*K$218+K$213,K$222*K$214,FALSE))</f>
        <v>112.36926473822516</v>
      </c>
      <c r="AA81" s="5">
        <f>BE81+(L$209*_xlfn.NORM.DIST($B81,L$214*L$215+L$213,L$219*L$214,FALSE))+(L$211*_xlfn.NORM.DIST($B81,L$214*L$216+L$213,L$220*L$214,FALSE))+(L$210*_xlfn.NORM.DIST($B81,L$214*L$217+L$213,L$221*L$214,FALSE))+(L$212*_xlfn.NORM.DIST($B81,L$214*L$218+L$213,L$222*L$214,FALSE))</f>
        <v>105.53408208683065</v>
      </c>
      <c r="AB81" s="5">
        <f>BF81+(M$209*_xlfn.NORM.DIST($B81,M$214*M$215+M$213,M$219*M$214,FALSE))+(M$211*_xlfn.NORM.DIST($B81,M$214*M$216+M$213,M$220*M$214,FALSE))+(M$210*_xlfn.NORM.DIST($B81,M$214*M$217+M$213,M$221*M$214,FALSE))+(M$212*_xlfn.NORM.DIST($B81,M$214*M$218+M$213,M$222*M$214,FALSE))</f>
        <v>97.676135865910268</v>
      </c>
      <c r="AC81" s="5">
        <f>BG81+(N$209*_xlfn.NORM.DIST($B81,N$214*N$215+N$213,N$219*N$214,FALSE))+(N$211*_xlfn.NORM.DIST($B81,N$214*N$216+N$213,N$220*N$214,FALSE))+(N$210*_xlfn.NORM.DIST($B81,N$214*N$217+N$213,N$221*N$214,FALSE))+(N$212*_xlfn.NORM.DIST($B81,N$214*N$218+N$213,N$222*N$214,FALSE))</f>
        <v>84.199199177617714</v>
      </c>
      <c r="AD81" s="5">
        <f>BH81+(O$209*_xlfn.NORM.DIST($B81,O$214*O$215+O$213,O$219*O$214,FALSE))+(O$211*_xlfn.NORM.DIST($B81,O$214*O$216+O$213,O$220*O$214,FALSE))+(O$210*_xlfn.NORM.DIST($B81,O$214*O$217+O$213,O$221*O$214,FALSE))+(O$212*_xlfn.NORM.DIST($B81,O$214*O$218+O$213,O$222*O$214,FALSE))</f>
        <v>67.061836791956438</v>
      </c>
      <c r="AE81" s="5"/>
      <c r="AG81" s="5">
        <f t="shared" si="17"/>
        <v>1.754141980612701</v>
      </c>
      <c r="AH81" s="5">
        <f t="shared" si="17"/>
        <v>8.6814595403340888</v>
      </c>
      <c r="AI81" s="5">
        <f t="shared" si="17"/>
        <v>3.4573907144813347</v>
      </c>
      <c r="AJ81" s="5">
        <f t="shared" si="17"/>
        <v>-0.4406032939322273</v>
      </c>
      <c r="AK81" s="5">
        <f t="shared" si="17"/>
        <v>1.1588555729374264</v>
      </c>
      <c r="AL81" s="5">
        <f t="shared" si="17"/>
        <v>-0.30826048015262586</v>
      </c>
      <c r="AM81" s="5">
        <f t="shared" si="17"/>
        <v>1.3965481875405743</v>
      </c>
      <c r="AN81" s="5">
        <f t="shared" si="16"/>
        <v>2.8287976455486756</v>
      </c>
      <c r="AO81" s="5">
        <f t="shared" si="16"/>
        <v>1.8337352617748479</v>
      </c>
      <c r="AP81" s="5">
        <f t="shared" si="16"/>
        <v>2.3569179131693545</v>
      </c>
      <c r="AQ81" s="5">
        <f t="shared" si="16"/>
        <v>1.6988641340897317</v>
      </c>
      <c r="AR81" s="5">
        <f t="shared" si="16"/>
        <v>0.6918008223822909</v>
      </c>
      <c r="AS81" s="5">
        <f t="shared" si="16"/>
        <v>0.95376320804356851</v>
      </c>
      <c r="AV81" s="2">
        <f t="shared" si="18"/>
        <v>91.236565084051449</v>
      </c>
      <c r="AW81" s="2">
        <f t="shared" si="19"/>
        <v>93.317673483070251</v>
      </c>
      <c r="AX81" s="2">
        <f t="shared" si="20"/>
        <v>94.136364532577147</v>
      </c>
      <c r="AY81" s="2">
        <f t="shared" si="21"/>
        <v>94.03501228731308</v>
      </c>
      <c r="AZ81" s="2">
        <f t="shared" si="22"/>
        <v>93.001390332711523</v>
      </c>
      <c r="BA81" s="2">
        <f t="shared" si="23"/>
        <v>94.314045279383919</v>
      </c>
      <c r="BB81" s="2">
        <f t="shared" si="24"/>
        <v>96.535354870032393</v>
      </c>
      <c r="BC81" s="2">
        <f t="shared" si="25"/>
        <v>96.607276422088219</v>
      </c>
      <c r="BD81" s="2">
        <f t="shared" si="26"/>
        <v>93.887801412860043</v>
      </c>
      <c r="BE81" s="2">
        <f t="shared" si="27"/>
        <v>89.423434910937772</v>
      </c>
      <c r="BF81" s="2">
        <f t="shared" si="28"/>
        <v>82.864406202005753</v>
      </c>
      <c r="BG81" s="2">
        <f t="shared" si="29"/>
        <v>73.206459907156329</v>
      </c>
      <c r="BH81" s="2">
        <f t="shared" si="30"/>
        <v>63.041360500946595</v>
      </c>
      <c r="BK81" s="2" t="str">
        <f>IF(OR($B81&lt;C$229, AND($B81&gt;C$230, $B81&lt;C$231)), C81, "")</f>
        <v/>
      </c>
      <c r="BL81" s="2" t="str">
        <f>IF(OR($B81&lt;D$229, AND($B81&gt;D$230, $B81&lt;D$231)), D81, "")</f>
        <v/>
      </c>
      <c r="BM81" s="2" t="str">
        <f>IF(OR($B81&lt;E$229, AND($B81&gt;E$230, $B81&lt;E$231)), E81, "")</f>
        <v/>
      </c>
      <c r="BN81" s="2" t="str">
        <f>IF(OR($B81&lt;F$229, AND($B81&gt;F$230, $B81&lt;F$231)), F81, "")</f>
        <v/>
      </c>
      <c r="BO81" s="2" t="str">
        <f>IF(OR($B81&lt;G$229, AND($B81&gt;G$230, $B81&lt;G$231)), G81, "")</f>
        <v/>
      </c>
      <c r="BP81" s="2" t="str">
        <f>IF(OR($B81&lt;H$229, AND($B81&gt;H$230, $B81&lt;H$231)), H81, "")</f>
        <v/>
      </c>
      <c r="BQ81" s="2" t="str">
        <f>IF(OR($B81&lt;I$229, AND($B81&gt;I$230, $B81&lt;I$231)), I81, "")</f>
        <v/>
      </c>
      <c r="BR81" s="2" t="str">
        <f>IF(OR($B81&lt;J$229, AND($B81&gt;J$230, $B81&lt;J$231)), J81, "")</f>
        <v/>
      </c>
      <c r="BS81" s="2" t="str">
        <f>IF(OR($B81&lt;K$229, AND($B81&gt;K$230, $B81&lt;K$231)), K81, "")</f>
        <v/>
      </c>
      <c r="BT81" s="2" t="str">
        <f>IF(OR($B81&lt;L$229, AND($B81&gt;L$230, $B81&lt;L$231)), L81, "")</f>
        <v/>
      </c>
      <c r="BU81" s="2" t="str">
        <f>IF(OR($B81&lt;M$229, AND($B81&gt;M$230, $B81&lt;M$231)), M81, "")</f>
        <v/>
      </c>
      <c r="BV81" s="2" t="str">
        <f>IF(OR($B81&lt;N$229, AND($B81&gt;N$230, $B81&lt;N$231)), N81, "")</f>
        <v/>
      </c>
      <c r="BW81" s="2" t="str">
        <f>IF(OR($B81&lt;O$229, AND($B81&gt;O$230, $B81&lt;O$231)), O81, "")</f>
        <v/>
      </c>
      <c r="BZ81" s="2" t="str">
        <f>IF(OR(AND($B81&gt;C$230, $B81&lt;C$231), $B81&gt;C$232), C81, "")</f>
        <v/>
      </c>
      <c r="CA81" s="2" t="str">
        <f>IF(OR(AND($B81&gt;D$230, $B81&lt;D$231), $B81&gt;D$232), D81, "")</f>
        <v/>
      </c>
      <c r="CB81" s="2" t="str">
        <f>IF(OR(AND($B81&gt;E$230, $B81&lt;E$231), $B81&gt;E$232), E81, "")</f>
        <v/>
      </c>
      <c r="CC81" s="2" t="str">
        <f>IF(OR(AND($B81&gt;F$230, $B81&lt;F$231), $B81&gt;F$232), F81, "")</f>
        <v/>
      </c>
      <c r="CD81" s="2" t="str">
        <f>IF(OR(AND($B81&gt;G$230, $B81&lt;G$231), $B81&gt;G$232), G81, "")</f>
        <v/>
      </c>
      <c r="CE81" s="2" t="str">
        <f>IF(OR(AND($B81&gt;H$230, $B81&lt;H$231), $B81&gt;H$232), H81, "")</f>
        <v/>
      </c>
      <c r="CF81" s="2" t="str">
        <f>IF(OR(AND($B81&gt;I$230, $B81&lt;I$231), $B81&gt;I$232), I81, "")</f>
        <v/>
      </c>
      <c r="CG81" s="2" t="str">
        <f>IF(OR(AND($B81&gt;J$230, $B81&lt;J$231), $B81&gt;J$232), J81, "")</f>
        <v/>
      </c>
      <c r="CH81" s="2" t="str">
        <f>IF(OR(AND($B81&gt;K$230, $B81&lt;K$231), $B81&gt;K$232), K81, "")</f>
        <v/>
      </c>
      <c r="CI81" s="2" t="str">
        <f>IF(OR(AND($B81&gt;L$230, $B81&lt;L$231), $B81&gt;L$232), L81, "")</f>
        <v/>
      </c>
      <c r="CJ81" s="2" t="str">
        <f>IF(OR(AND($B81&gt;M$230, $B81&lt;M$231), $B81&gt;M$232), M81, "")</f>
        <v/>
      </c>
      <c r="CK81" s="2" t="str">
        <f>IF(OR(AND($B81&gt;N$230, $B81&lt;N$231), $B81&gt;N$232), N81, "")</f>
        <v/>
      </c>
      <c r="CL81" s="2" t="str">
        <f>IF(OR(AND($B81&gt;O$230, $B81&lt;O$231), $B81&gt;O$232), O81, "")</f>
        <v/>
      </c>
      <c r="CO81" s="2">
        <f>BK$207*$B81+BK$209</f>
        <v>91.115223860185665</v>
      </c>
      <c r="CP81" s="2">
        <f>BL$207*$B81+BL$209</f>
        <v>93.251750998683505</v>
      </c>
      <c r="CQ81" s="2">
        <f>BM$207*$B81+BM$209</f>
        <v>94.089605076076268</v>
      </c>
      <c r="CR81" s="2">
        <f>BN$207*$B81+BN$209</f>
        <v>93.971674331610842</v>
      </c>
      <c r="CS81" s="2">
        <f>BO$207*$B81+BO$209</f>
        <v>92.968698757105756</v>
      </c>
      <c r="CT81" s="2">
        <f>BP$207*$B81+BP$209</f>
        <v>94.282006691771798</v>
      </c>
      <c r="CU81" s="2">
        <f>BQ$207*$B81+BQ$209</f>
        <v>96.412517887786265</v>
      </c>
      <c r="CV81" s="2">
        <f>BR$207*$B81+BR$209</f>
        <v>96.475604419515562</v>
      </c>
      <c r="CW81" s="2">
        <f>BS$207*$B81+BS$209</f>
        <v>93.733831565610927</v>
      </c>
      <c r="CX81" s="2">
        <f>BT$207*$B81+BT$209</f>
        <v>89.327450973190821</v>
      </c>
      <c r="CY81" s="2">
        <f>BU$207*$B81+BU$209</f>
        <v>82.731182368721505</v>
      </c>
      <c r="CZ81" s="2">
        <f>BV$207*$B81+BV$209</f>
        <v>73.081453458767228</v>
      </c>
      <c r="DA81" s="2">
        <f>BW$207*$B81+BW$209</f>
        <v>62.958112164793128</v>
      </c>
      <c r="DD81" s="2">
        <f>BZ$207*$B81+BZ$209</f>
        <v>92.449971901938753</v>
      </c>
      <c r="DE81" s="2">
        <f>CA$207*$B81+CA$209</f>
        <v>94.087874624126044</v>
      </c>
      <c r="DF81" s="2">
        <f>CB$207*$B81+CB$209</f>
        <v>94.639739710365859</v>
      </c>
      <c r="DG81" s="2">
        <f>CC$207*$B81+CC$209</f>
        <v>94.622920975322245</v>
      </c>
      <c r="DH81" s="2">
        <f>CD$207*$B81+CD$209</f>
        <v>93.335504920273095</v>
      </c>
      <c r="DI81" s="2">
        <f>CE$207*$B81+CE$209</f>
        <v>94.63177698816223</v>
      </c>
      <c r="DJ81" s="2">
        <f>CF$207*$B81+CF$209</f>
        <v>97.784930550209708</v>
      </c>
      <c r="DK81" s="2">
        <f>CG$207*$B81+CG$209</f>
        <v>98.0687499414352</v>
      </c>
      <c r="DL81" s="2">
        <f>CH$207*$B81+CH$209</f>
        <v>95.497497283507954</v>
      </c>
      <c r="DM81" s="2">
        <f>CI$207*$B81+CI$209</f>
        <v>90.461078556331046</v>
      </c>
      <c r="DN81" s="2">
        <f>CJ$207*$B81+CJ$209</f>
        <v>84.34379248100015</v>
      </c>
      <c r="DO81" s="2">
        <f>CK$207*$B81+CK$209</f>
        <v>74.733578596521468</v>
      </c>
      <c r="DP81" s="2">
        <f>CL$207*$B81+CL$209</f>
        <v>64.290268972933532</v>
      </c>
      <c r="DS81" s="2">
        <f>POWER(10,($B81-C$227)/C$228)/(1+POWER(10,($B81-C$227)/C$228))</f>
        <v>9.0909460115341095E-2</v>
      </c>
      <c r="DT81" s="2">
        <f>POWER(10,($B81-D$227)/D$228)/(1+POWER(10,($B81-D$227)/D$228))</f>
        <v>7.8842987305686132E-2</v>
      </c>
      <c r="DU81" s="2">
        <f>POWER(10,($B81-E$227)/E$228)/(1+POWER(10,($B81-E$227)/E$228))</f>
        <v>8.4996387404812468E-2</v>
      </c>
      <c r="DV81" s="2">
        <f>POWER(10,($B81-F$227)/F$228)/(1+POWER(10,($B81-F$227)/F$228))</f>
        <v>9.7256479267627177E-2</v>
      </c>
      <c r="DW81" s="2">
        <f>POWER(10,($B81-G$227)/G$228)/(1+POWER(10,($B81-G$227)/G$228))</f>
        <v>8.9124935424942084E-2</v>
      </c>
      <c r="DX81" s="2">
        <f>POWER(10,($B81-H$227)/H$228)/(1+POWER(10,($B81-H$227)/H$228))</f>
        <v>9.1598937767871133E-2</v>
      </c>
      <c r="DY81" s="2">
        <f>POWER(10,($B81-I$227)/I$228)/(1+POWER(10,($B81-I$227)/I$228))</f>
        <v>8.9504407536743671E-2</v>
      </c>
      <c r="DZ81" s="2">
        <f>POWER(10,($B81-J$227)/J$228)/(1+POWER(10,($B81-J$227)/J$228))</f>
        <v>8.2649074275402051E-2</v>
      </c>
      <c r="EA81" s="2">
        <f>POWER(10,($B81-K$227)/K$228)/(1+POWER(10,($B81-K$227)/K$228))</f>
        <v>8.7301037655086108E-2</v>
      </c>
      <c r="EB81" s="2">
        <f>POWER(10,($B81-L$227)/L$228)/(1+POWER(10,($B81-L$227)/L$228))</f>
        <v>8.4669726790759403E-2</v>
      </c>
      <c r="EC81" s="2">
        <f>POWER(10,($B81-M$227)/M$228)/(1+POWER(10,($B81-M$227)/M$228))</f>
        <v>8.2613790072289847E-2</v>
      </c>
      <c r="ED81" s="2">
        <f>POWER(10,($B81-N$227)/N$228)/(1+POWER(10,($B81-N$227)/N$228))</f>
        <v>7.5664031454077685E-2</v>
      </c>
      <c r="EE81" s="2">
        <f>POWER(10,($B81-O$227)/O$228)/(1+POWER(10,($B81-O$227)/O$228))</f>
        <v>6.2491394139761756E-2</v>
      </c>
    </row>
    <row r="82" spans="2:135" x14ac:dyDescent="0.25">
      <c r="B82" s="2">
        <v>76</v>
      </c>
      <c r="C82">
        <v>132.65199999999999</v>
      </c>
      <c r="D82">
        <v>121.938</v>
      </c>
      <c r="E82">
        <v>120.938</v>
      </c>
      <c r="F82">
        <v>128.71899999999999</v>
      </c>
      <c r="G82">
        <v>120.922</v>
      </c>
      <c r="H82">
        <v>121.15600000000001</v>
      </c>
      <c r="I82">
        <v>124.89100000000001</v>
      </c>
      <c r="J82">
        <v>119.21899999999999</v>
      </c>
      <c r="K82">
        <v>118.875</v>
      </c>
      <c r="L82">
        <v>111.85899999999999</v>
      </c>
      <c r="M82">
        <v>102.60899999999999</v>
      </c>
      <c r="N82">
        <v>88.078000000000003</v>
      </c>
      <c r="O82">
        <v>70.9375</v>
      </c>
      <c r="R82" s="5">
        <f>AV82+(C$209*_xlfn.NORM.DIST($B82,C$214*C$215+C$213,C$219*C$214,FALSE))+(C$211*_xlfn.NORM.DIST($B82,C$214*C$216+C$213,C$220*C$214,FALSE))+(C$210*_xlfn.NORM.DIST($B82,C$214*C$217+C$213,C$221*C$214,FALSE))+(C$212*_xlfn.NORM.DIST($B82,C$214*C$218+C$213,C$222*C$214,FALSE))</f>
        <v>134.16268703230696</v>
      </c>
      <c r="S82" s="5">
        <f>AW82+(D$209*_xlfn.NORM.DIST($B82,D$214*D$215+D$213,D$219*D$214,FALSE))+(D$211*_xlfn.NORM.DIST($B82,D$214*D$216+D$213,D$220*D$214,FALSE))+(D$210*_xlfn.NORM.DIST($B82,D$214*D$217+D$213,D$221*D$214,FALSE))+(D$212*_xlfn.NORM.DIST($B82,D$214*D$218+D$213,D$222*D$214,FALSE))</f>
        <v>115.7251772201993</v>
      </c>
      <c r="T82" s="5">
        <f>AX82+(E$209*_xlfn.NORM.DIST($B82,E$214*E$215+E$213,E$219*E$214,FALSE))+(E$211*_xlfn.NORM.DIST($B82,E$214*E$216+E$213,E$220*E$214,FALSE))+(E$210*_xlfn.NORM.DIST($B82,E$214*E$217+E$213,E$221*E$214,FALSE))+(E$212*_xlfn.NORM.DIST($B82,E$214*E$218+E$213,E$222*E$214,FALSE))</f>
        <v>118.40854047203317</v>
      </c>
      <c r="U82" s="5">
        <f>AY82+(F$209*_xlfn.NORM.DIST($B82,F$214*F$215+F$213,F$219*F$214,FALSE))+(F$211*_xlfn.NORM.DIST($B82,F$214*F$216+F$213,F$220*F$214,FALSE))+(F$210*_xlfn.NORM.DIST($B82,F$214*F$217+F$213,F$221*F$214,FALSE))+(F$212*_xlfn.NORM.DIST($B82,F$214*F$218+F$213,F$222*F$214,FALSE))</f>
        <v>132.07718717748503</v>
      </c>
      <c r="V82" s="5">
        <f>AZ82+(G$209*_xlfn.NORM.DIST($B82,G$214*G$215+G$213,G$219*G$214,FALSE))+(G$211*_xlfn.NORM.DIST($B82,G$214*G$216+G$213,G$220*G$214,FALSE))+(G$210*_xlfn.NORM.DIST($B82,G$214*G$217+G$213,G$221*G$214,FALSE))+(G$212*_xlfn.NORM.DIST($B82,G$214*G$218+G$213,G$222*G$214,FALSE))</f>
        <v>121.720012810254</v>
      </c>
      <c r="W82" s="5">
        <f>BA82+(H$209*_xlfn.NORM.DIST($B82,H$214*H$215+H$213,H$219*H$214,FALSE))+(H$211*_xlfn.NORM.DIST($B82,H$214*H$216+H$213,H$220*H$214,FALSE))+(H$210*_xlfn.NORM.DIST($B82,H$214*H$217+H$213,H$221*H$214,FALSE))+(H$212*_xlfn.NORM.DIST($B82,H$214*H$218+H$213,H$222*H$214,FALSE))</f>
        <v>123.14854627975129</v>
      </c>
      <c r="X82" s="5">
        <f>BB82+(I$209*_xlfn.NORM.DIST($B82,I$214*I$215+I$213,I$219*I$214,FALSE))+(I$211*_xlfn.NORM.DIST($B82,I$214*I$216+I$213,I$220*I$214,FALSE))+(I$210*_xlfn.NORM.DIST($B82,I$214*I$217+I$213,I$221*I$214,FALSE))+(I$212*_xlfn.NORM.DIST($B82,I$214*I$218+I$213,I$222*I$214,FALSE))</f>
        <v>124.82729403756095</v>
      </c>
      <c r="Y82" s="5">
        <f>BC82+(J$209*_xlfn.NORM.DIST($B82,J$214*J$215+J$213,J$219*J$214,FALSE))+(J$211*_xlfn.NORM.DIST($B82,J$214*J$216+J$213,J$220*J$214,FALSE))+(J$210*_xlfn.NORM.DIST($B82,J$214*J$217+J$213,J$221*J$214,FALSE))+(J$212*_xlfn.NORM.DIST($B82,J$214*J$218+J$213,J$222*J$214,FALSE))</f>
        <v>117.43722521999534</v>
      </c>
      <c r="Z82" s="5">
        <f>BD82+(K$209*_xlfn.NORM.DIST($B82,K$214*K$215+K$213,K$219*K$214,FALSE))+(K$211*_xlfn.NORM.DIST($B82,K$214*K$216+K$213,K$220*K$214,FALSE))+(K$210*_xlfn.NORM.DIST($B82,K$214*K$217+K$213,K$221*K$214,FALSE))+(K$212*_xlfn.NORM.DIST($B82,K$214*K$218+K$213,K$222*K$214,FALSE))</f>
        <v>118.99296976688996</v>
      </c>
      <c r="AA82" s="5">
        <f>BE82+(L$209*_xlfn.NORM.DIST($B82,L$214*L$215+L$213,L$219*L$214,FALSE))+(L$211*_xlfn.NORM.DIST($B82,L$214*L$216+L$213,L$220*L$214,FALSE))+(L$210*_xlfn.NORM.DIST($B82,L$214*L$217+L$213,L$221*L$214,FALSE))+(L$212*_xlfn.NORM.DIST($B82,L$214*L$218+L$213,L$222*L$214,FALSE))</f>
        <v>111.4127554244223</v>
      </c>
      <c r="AB82" s="5">
        <f>BF82+(M$209*_xlfn.NORM.DIST($B82,M$214*M$215+M$213,M$219*M$214,FALSE))+(M$211*_xlfn.NORM.DIST($B82,M$214*M$216+M$213,M$220*M$214,FALSE))+(M$210*_xlfn.NORM.DIST($B82,M$214*M$217+M$213,M$221*M$214,FALSE))+(M$212*_xlfn.NORM.DIST($B82,M$214*M$218+M$213,M$222*M$214,FALSE))</f>
        <v>102.92440731596015</v>
      </c>
      <c r="AC82" s="5">
        <f>BG82+(N$209*_xlfn.NORM.DIST($B82,N$214*N$215+N$213,N$219*N$214,FALSE))+(N$211*_xlfn.NORM.DIST($B82,N$214*N$216+N$213,N$220*N$214,FALSE))+(N$210*_xlfn.NORM.DIST($B82,N$214*N$217+N$213,N$221*N$214,FALSE))+(N$212*_xlfn.NORM.DIST($B82,N$214*N$218+N$213,N$222*N$214,FALSE))</f>
        <v>88.195136263681732</v>
      </c>
      <c r="AD82" s="5">
        <f>BH82+(O$209*_xlfn.NORM.DIST($B82,O$214*O$215+O$213,O$219*O$214,FALSE))+(O$211*_xlfn.NORM.DIST($B82,O$214*O$216+O$213,O$220*O$214,FALSE))+(O$210*_xlfn.NORM.DIST($B82,O$214*O$217+O$213,O$221*O$214,FALSE))+(O$212*_xlfn.NORM.DIST($B82,O$214*O$218+O$213,O$222*O$214,FALSE))</f>
        <v>69.14822020255059</v>
      </c>
      <c r="AE82" s="5"/>
      <c r="AG82" s="5">
        <f t="shared" si="17"/>
        <v>-1.5106870323069757</v>
      </c>
      <c r="AH82" s="5">
        <f t="shared" si="17"/>
        <v>6.2128227798007032</v>
      </c>
      <c r="AI82" s="5">
        <f t="shared" si="17"/>
        <v>2.5294595279668357</v>
      </c>
      <c r="AJ82" s="5">
        <f t="shared" si="17"/>
        <v>-3.3581871774850356</v>
      </c>
      <c r="AK82" s="5">
        <f t="shared" si="17"/>
        <v>-0.79801281025400783</v>
      </c>
      <c r="AL82" s="5">
        <f t="shared" si="17"/>
        <v>-1.9925462797512807</v>
      </c>
      <c r="AM82" s="5">
        <f t="shared" si="17"/>
        <v>6.3705962439058794E-2</v>
      </c>
      <c r="AN82" s="5">
        <f t="shared" si="16"/>
        <v>1.7817747800046533</v>
      </c>
      <c r="AO82" s="5">
        <f t="shared" si="16"/>
        <v>-0.11796976688995642</v>
      </c>
      <c r="AP82" s="5">
        <f t="shared" si="16"/>
        <v>0.44624457557769404</v>
      </c>
      <c r="AQ82" s="5">
        <f t="shared" si="16"/>
        <v>-0.31540731596015803</v>
      </c>
      <c r="AR82" s="5">
        <f t="shared" si="16"/>
        <v>-0.11713626368172925</v>
      </c>
      <c r="AS82" s="5">
        <f t="shared" si="16"/>
        <v>1.7892797974494101</v>
      </c>
      <c r="AV82" s="2">
        <f t="shared" si="18"/>
        <v>91.251935083493038</v>
      </c>
      <c r="AW82" s="2">
        <f t="shared" si="19"/>
        <v>93.32434039197085</v>
      </c>
      <c r="AX82" s="2">
        <f t="shared" si="20"/>
        <v>94.132121265716776</v>
      </c>
      <c r="AY82" s="2">
        <f t="shared" si="21"/>
        <v>94.039986524779025</v>
      </c>
      <c r="AZ82" s="2">
        <f t="shared" si="22"/>
        <v>93.013670684767845</v>
      </c>
      <c r="BA82" s="2">
        <f t="shared" si="23"/>
        <v>94.344630643046713</v>
      </c>
      <c r="BB82" s="2">
        <f t="shared" si="24"/>
        <v>96.586108877678171</v>
      </c>
      <c r="BC82" s="2">
        <f t="shared" si="25"/>
        <v>96.660823212732879</v>
      </c>
      <c r="BD82" s="2">
        <f t="shared" si="26"/>
        <v>93.941238182685908</v>
      </c>
      <c r="BE82" s="2">
        <f t="shared" si="27"/>
        <v>89.455599939260267</v>
      </c>
      <c r="BF82" s="2">
        <f t="shared" si="28"/>
        <v>82.910616047503225</v>
      </c>
      <c r="BG82" s="2">
        <f t="shared" si="29"/>
        <v>73.255693519127306</v>
      </c>
      <c r="BH82" s="2">
        <f t="shared" si="30"/>
        <v>63.077919874776597</v>
      </c>
      <c r="BK82" s="2" t="str">
        <f>IF(OR($B82&lt;C$229, AND($B82&gt;C$230, $B82&lt;C$231)), C82, "")</f>
        <v/>
      </c>
      <c r="BL82" s="2" t="str">
        <f>IF(OR($B82&lt;D$229, AND($B82&gt;D$230, $B82&lt;D$231)), D82, "")</f>
        <v/>
      </c>
      <c r="BM82" s="2" t="str">
        <f>IF(OR($B82&lt;E$229, AND($B82&gt;E$230, $B82&lt;E$231)), E82, "")</f>
        <v/>
      </c>
      <c r="BN82" s="2" t="str">
        <f>IF(OR($B82&lt;F$229, AND($B82&gt;F$230, $B82&lt;F$231)), F82, "")</f>
        <v/>
      </c>
      <c r="BO82" s="2" t="str">
        <f>IF(OR($B82&lt;G$229, AND($B82&gt;G$230, $B82&lt;G$231)), G82, "")</f>
        <v/>
      </c>
      <c r="BP82" s="2" t="str">
        <f>IF(OR($B82&lt;H$229, AND($B82&gt;H$230, $B82&lt;H$231)), H82, "")</f>
        <v/>
      </c>
      <c r="BQ82" s="2" t="str">
        <f>IF(OR($B82&lt;I$229, AND($B82&gt;I$230, $B82&lt;I$231)), I82, "")</f>
        <v/>
      </c>
      <c r="BR82" s="2" t="str">
        <f>IF(OR($B82&lt;J$229, AND($B82&gt;J$230, $B82&lt;J$231)), J82, "")</f>
        <v/>
      </c>
      <c r="BS82" s="2" t="str">
        <f>IF(OR($B82&lt;K$229, AND($B82&gt;K$230, $B82&lt;K$231)), K82, "")</f>
        <v/>
      </c>
      <c r="BT82" s="2" t="str">
        <f>IF(OR($B82&lt;L$229, AND($B82&gt;L$230, $B82&lt;L$231)), L82, "")</f>
        <v/>
      </c>
      <c r="BU82" s="2" t="str">
        <f>IF(OR($B82&lt;M$229, AND($B82&gt;M$230, $B82&lt;M$231)), M82, "")</f>
        <v/>
      </c>
      <c r="BV82" s="2" t="str">
        <f>IF(OR($B82&lt;N$229, AND($B82&gt;N$230, $B82&lt;N$231)), N82, "")</f>
        <v/>
      </c>
      <c r="BW82" s="2" t="str">
        <f>IF(OR($B82&lt;O$229, AND($B82&gt;O$230, $B82&lt;O$231)), O82, "")</f>
        <v/>
      </c>
      <c r="BZ82" s="2" t="str">
        <f>IF(OR(AND($B82&gt;C$230, $B82&lt;C$231), $B82&gt;C$232), C82, "")</f>
        <v/>
      </c>
      <c r="CA82" s="2" t="str">
        <f>IF(OR(AND($B82&gt;D$230, $B82&lt;D$231), $B82&gt;D$232), D82, "")</f>
        <v/>
      </c>
      <c r="CB82" s="2" t="str">
        <f>IF(OR(AND($B82&gt;E$230, $B82&lt;E$231), $B82&gt;E$232), E82, "")</f>
        <v/>
      </c>
      <c r="CC82" s="2" t="str">
        <f>IF(OR(AND($B82&gt;F$230, $B82&lt;F$231), $B82&gt;F$232), F82, "")</f>
        <v/>
      </c>
      <c r="CD82" s="2" t="str">
        <f>IF(OR(AND($B82&gt;G$230, $B82&lt;G$231), $B82&gt;G$232), G82, "")</f>
        <v/>
      </c>
      <c r="CE82" s="2" t="str">
        <f>IF(OR(AND($B82&gt;H$230, $B82&lt;H$231), $B82&gt;H$232), H82, "")</f>
        <v/>
      </c>
      <c r="CF82" s="2" t="str">
        <f>IF(OR(AND($B82&gt;I$230, $B82&lt;I$231), $B82&gt;I$232), I82, "")</f>
        <v/>
      </c>
      <c r="CG82" s="2" t="str">
        <f>IF(OR(AND($B82&gt;J$230, $B82&lt;J$231), $B82&gt;J$232), J82, "")</f>
        <v/>
      </c>
      <c r="CH82" s="2" t="str">
        <f>IF(OR(AND($B82&gt;K$230, $B82&lt;K$231), $B82&gt;K$232), K82, "")</f>
        <v/>
      </c>
      <c r="CI82" s="2" t="str">
        <f>IF(OR(AND($B82&gt;L$230, $B82&lt;L$231), $B82&gt;L$232), L82, "")</f>
        <v/>
      </c>
      <c r="CJ82" s="2" t="str">
        <f>IF(OR(AND($B82&gt;M$230, $B82&lt;M$231), $B82&gt;M$232), M82, "")</f>
        <v/>
      </c>
      <c r="CK82" s="2" t="str">
        <f>IF(OR(AND($B82&gt;N$230, $B82&lt;N$231), $B82&gt;N$232), N82, "")</f>
        <v/>
      </c>
      <c r="CL82" s="2" t="str">
        <f>IF(OR(AND($B82&gt;O$230, $B82&lt;O$231), $B82&gt;O$232), O82, "")</f>
        <v/>
      </c>
      <c r="CO82" s="2">
        <f>BK$207*$B82+BK$209</f>
        <v>91.129159539717023</v>
      </c>
      <c r="CP82" s="2">
        <f>BL$207*$B82+BL$209</f>
        <v>93.258572666904485</v>
      </c>
      <c r="CQ82" s="2">
        <f>BM$207*$B82+BM$209</f>
        <v>94.085655853911717</v>
      </c>
      <c r="CR82" s="2">
        <f>BN$207*$B82+BN$209</f>
        <v>93.977474912004766</v>
      </c>
      <c r="CS82" s="2">
        <f>BO$207*$B82+BO$209</f>
        <v>92.982409116154784</v>
      </c>
      <c r="CT82" s="2">
        <f>BP$207*$B82+BP$209</f>
        <v>94.314844889096548</v>
      </c>
      <c r="CU82" s="2">
        <f>BQ$207*$B82+BQ$209</f>
        <v>96.461184379456995</v>
      </c>
      <c r="CV82" s="2">
        <f>BR$207*$B82+BR$209</f>
        <v>96.527204969104062</v>
      </c>
      <c r="CW82" s="2">
        <f>BS$207*$B82+BS$209</f>
        <v>93.784698355940321</v>
      </c>
      <c r="CX82" s="2">
        <f>BT$207*$B82+BT$209</f>
        <v>89.359310181710342</v>
      </c>
      <c r="CY82" s="2">
        <f>BU$207*$B82+BU$209</f>
        <v>82.774625592270965</v>
      </c>
      <c r="CZ82" s="2">
        <f>BV$207*$B82+BV$209</f>
        <v>73.126594190879956</v>
      </c>
      <c r="DA82" s="2">
        <f>BW$207*$B82+BW$209</f>
        <v>62.991575042846762</v>
      </c>
      <c r="DD82" s="2">
        <f>BZ$207*$B82+BZ$209</f>
        <v>92.371656348568607</v>
      </c>
      <c r="DE82" s="2">
        <f>CA$207*$B82+CA$209</f>
        <v>94.025123155468648</v>
      </c>
      <c r="DF82" s="2">
        <f>CB$207*$B82+CB$209</f>
        <v>94.588317957861491</v>
      </c>
      <c r="DG82" s="2">
        <f>CC$207*$B82+CC$209</f>
        <v>94.569170323911536</v>
      </c>
      <c r="DH82" s="2">
        <f>CD$207*$B82+CD$209</f>
        <v>93.305057804737814</v>
      </c>
      <c r="DI82" s="2">
        <f>CE$207*$B82+CE$209</f>
        <v>94.614029527875573</v>
      </c>
      <c r="DJ82" s="2">
        <f>CF$207*$B82+CF$209</f>
        <v>97.745102481872564</v>
      </c>
      <c r="DK82" s="2">
        <f>CG$207*$B82+CG$209</f>
        <v>98.013404170038584</v>
      </c>
      <c r="DL82" s="2">
        <f>CH$207*$B82+CH$209</f>
        <v>95.433802311374194</v>
      </c>
      <c r="DM82" s="2">
        <f>CI$207*$B82+CI$209</f>
        <v>90.404957385329581</v>
      </c>
      <c r="DN82" s="2">
        <f>CJ$207*$B82+CJ$209</f>
        <v>84.287851166156344</v>
      </c>
      <c r="DO82" s="2">
        <f>CK$207*$B82+CK$209</f>
        <v>74.694042792427524</v>
      </c>
      <c r="DP82" s="2">
        <f>CL$207*$B82+CL$209</f>
        <v>64.259304726768008</v>
      </c>
      <c r="DS82" s="2">
        <f>POWER(10,($B82-C$227)/C$228)/(1+POWER(10,($B82-C$227)/C$228))</f>
        <v>9.8813568696003912E-2</v>
      </c>
      <c r="DT82" s="2">
        <f>POWER(10,($B82-D$227)/D$228)/(1+POWER(10,($B82-D$227)/D$228))</f>
        <v>8.5796990605995674E-2</v>
      </c>
      <c r="DU82" s="2">
        <f>POWER(10,($B82-E$227)/E$228)/(1+POWER(10,($B82-E$227)/E$228))</f>
        <v>9.2438660961187635E-2</v>
      </c>
      <c r="DV82" s="2">
        <f>POWER(10,($B82-F$227)/F$228)/(1+POWER(10,($B82-F$227)/F$228))</f>
        <v>0.10564829727647396</v>
      </c>
      <c r="DW82" s="2">
        <f>POWER(10,($B82-G$227)/G$228)/(1+POWER(10,($B82-G$227)/G$228))</f>
        <v>9.689042515667666E-2</v>
      </c>
      <c r="DX82" s="2">
        <f>POWER(10,($B82-H$227)/H$228)/(1+POWER(10,($B82-H$227)/H$228))</f>
        <v>9.9556428002836303E-2</v>
      </c>
      <c r="DY82" s="2">
        <f>POWER(10,($B82-I$227)/I$228)/(1+POWER(10,($B82-I$227)/I$228))</f>
        <v>9.7299428979266328E-2</v>
      </c>
      <c r="DZ82" s="2">
        <f>POWER(10,($B82-J$227)/J$228)/(1+POWER(10,($B82-J$227)/J$228))</f>
        <v>8.9906012292824786E-2</v>
      </c>
      <c r="EA82" s="2">
        <f>POWER(10,($B82-K$227)/K$228)/(1+POWER(10,($B82-K$227)/K$228))</f>
        <v>9.4924171535570659E-2</v>
      </c>
      <c r="EB82" s="2">
        <f>POWER(10,($B82-L$227)/L$228)/(1+POWER(10,($B82-L$227)/L$228))</f>
        <v>9.2086276534421682E-2</v>
      </c>
      <c r="EC82" s="2">
        <f>POWER(10,($B82-M$227)/M$228)/(1+POWER(10,($B82-M$227)/M$228))</f>
        <v>8.9867933491954904E-2</v>
      </c>
      <c r="ED82" s="2">
        <f>POWER(10,($B82-N$227)/N$228)/(1+POWER(10,($B82-N$227)/N$228))</f>
        <v>8.2362718700883741E-2</v>
      </c>
      <c r="EE82" s="2">
        <f>POWER(10,($B82-O$227)/O$228)/(1+POWER(10,($B82-O$227)/O$228))</f>
        <v>6.8109813176228787E-2</v>
      </c>
    </row>
    <row r="83" spans="2:135" x14ac:dyDescent="0.25">
      <c r="B83" s="2">
        <v>77</v>
      </c>
      <c r="C83">
        <v>135.40899999999999</v>
      </c>
      <c r="D83">
        <v>126.703</v>
      </c>
      <c r="E83">
        <v>127.78100000000001</v>
      </c>
      <c r="F83">
        <v>135.64099999999999</v>
      </c>
      <c r="G83">
        <v>128.078</v>
      </c>
      <c r="H83">
        <v>128.06200000000001</v>
      </c>
      <c r="I83">
        <v>130.828</v>
      </c>
      <c r="J83">
        <v>124.21899999999999</v>
      </c>
      <c r="K83">
        <v>126.03100000000001</v>
      </c>
      <c r="L83">
        <v>116.71899999999999</v>
      </c>
      <c r="M83">
        <v>106.76600000000001</v>
      </c>
      <c r="N83">
        <v>90.811999999999998</v>
      </c>
      <c r="O83">
        <v>72.453100000000006</v>
      </c>
      <c r="R83" s="5">
        <f>AV83+(C$209*_xlfn.NORM.DIST($B83,C$214*C$215+C$213,C$219*C$214,FALSE))+(C$211*_xlfn.NORM.DIST($B83,C$214*C$216+C$213,C$220*C$214,FALSE))+(C$210*_xlfn.NORM.DIST($B83,C$214*C$217+C$213,C$221*C$214,FALSE))+(C$212*_xlfn.NORM.DIST($B83,C$214*C$218+C$213,C$222*C$214,FALSE))</f>
        <v>140.36095097284488</v>
      </c>
      <c r="S83" s="5">
        <f>AW83+(D$209*_xlfn.NORM.DIST($B83,D$214*D$215+D$213,D$219*D$214,FALSE))+(D$211*_xlfn.NORM.DIST($B83,D$214*D$216+D$213,D$220*D$214,FALSE))+(D$210*_xlfn.NORM.DIST($B83,D$214*D$217+D$213,D$221*D$214,FALSE))+(D$212*_xlfn.NORM.DIST($B83,D$214*D$218+D$213,D$222*D$214,FALSE))</f>
        <v>124.11705086670071</v>
      </c>
      <c r="T83" s="5">
        <f>AX83+(E$209*_xlfn.NORM.DIST($B83,E$214*E$215+E$213,E$219*E$214,FALSE))+(E$211*_xlfn.NORM.DIST($B83,E$214*E$216+E$213,E$220*E$214,FALSE))+(E$210*_xlfn.NORM.DIST($B83,E$214*E$217+E$213,E$221*E$214,FALSE))+(E$212*_xlfn.NORM.DIST($B83,E$214*E$218+E$213,E$222*E$214,FALSE))</f>
        <v>127.05415628237418</v>
      </c>
      <c r="U83" s="5">
        <f>AY83+(F$209*_xlfn.NORM.DIST($B83,F$214*F$215+F$213,F$219*F$214,FALSE))+(F$211*_xlfn.NORM.DIST($B83,F$214*F$216+F$213,F$220*F$214,FALSE))+(F$210*_xlfn.NORM.DIST($B83,F$214*F$217+F$213,F$221*F$214,FALSE))+(F$212*_xlfn.NORM.DIST($B83,F$214*F$218+F$213,F$222*F$214,FALSE))</f>
        <v>139.38061087482137</v>
      </c>
      <c r="V83" s="5">
        <f>AZ83+(G$209*_xlfn.NORM.DIST($B83,G$214*G$215+G$213,G$219*G$214,FALSE))+(G$211*_xlfn.NORM.DIST($B83,G$214*G$216+G$213,G$220*G$214,FALSE))+(G$210*_xlfn.NORM.DIST($B83,G$214*G$217+G$213,G$221*G$214,FALSE))+(G$212*_xlfn.NORM.DIST($B83,G$214*G$218+G$213,G$222*G$214,FALSE))</f>
        <v>129.44118004894241</v>
      </c>
      <c r="W83" s="5">
        <f>BA83+(H$209*_xlfn.NORM.DIST($B83,H$214*H$215+H$213,H$219*H$214,FALSE))+(H$211*_xlfn.NORM.DIST($B83,H$214*H$216+H$213,H$220*H$214,FALSE))+(H$210*_xlfn.NORM.DIST($B83,H$214*H$217+H$213,H$221*H$214,FALSE))+(H$212*_xlfn.NORM.DIST($B83,H$214*H$218+H$213,H$222*H$214,FALSE))</f>
        <v>130.59162556851021</v>
      </c>
      <c r="X83" s="5">
        <f>BB83+(I$209*_xlfn.NORM.DIST($B83,I$214*I$215+I$213,I$219*I$214,FALSE))+(I$211*_xlfn.NORM.DIST($B83,I$214*I$216+I$213,I$220*I$214,FALSE))+(I$210*_xlfn.NORM.DIST($B83,I$214*I$217+I$213,I$221*I$214,FALSE))+(I$212*_xlfn.NORM.DIST($B83,I$214*I$218+I$213,I$222*I$214,FALSE))</f>
        <v>132.44582317774285</v>
      </c>
      <c r="Y83" s="5">
        <f>BC83+(J$209*_xlfn.NORM.DIST($B83,J$214*J$215+J$213,J$219*J$214,FALSE))+(J$211*_xlfn.NORM.DIST($B83,J$214*J$216+J$213,J$220*J$214,FALSE))+(J$210*_xlfn.NORM.DIST($B83,J$214*J$217+J$213,J$221*J$214,FALSE))+(J$212*_xlfn.NORM.DIST($B83,J$214*J$218+J$213,J$222*J$214,FALSE))</f>
        <v>124.58447538847787</v>
      </c>
      <c r="Z83" s="5">
        <f>BD83+(K$209*_xlfn.NORM.DIST($B83,K$214*K$215+K$213,K$219*K$214,FALSE))+(K$211*_xlfn.NORM.DIST($B83,K$214*K$216+K$213,K$220*K$214,FALSE))+(K$210*_xlfn.NORM.DIST($B83,K$214*K$217+K$213,K$221*K$214,FALSE))+(K$212*_xlfn.NORM.DIST($B83,K$214*K$218+K$213,K$222*K$214,FALSE))</f>
        <v>125.80717503542982</v>
      </c>
      <c r="AA83" s="5">
        <f>BE83+(L$209*_xlfn.NORM.DIST($B83,L$214*L$215+L$213,L$219*L$214,FALSE))+(L$211*_xlfn.NORM.DIST($B83,L$214*L$216+L$213,L$220*L$214,FALSE))+(L$210*_xlfn.NORM.DIST($B83,L$214*L$217+L$213,L$221*L$214,FALSE))+(L$212*_xlfn.NORM.DIST($B83,L$214*L$218+L$213,L$222*L$214,FALSE))</f>
        <v>117.54524433061988</v>
      </c>
      <c r="AB83" s="5">
        <f>BF83+(M$209*_xlfn.NORM.DIST($B83,M$214*M$215+M$213,M$219*M$214,FALSE))+(M$211*_xlfn.NORM.DIST($B83,M$214*M$216+M$213,M$220*M$214,FALSE))+(M$210*_xlfn.NORM.DIST($B83,M$214*M$217+M$213,M$221*M$214,FALSE))+(M$212*_xlfn.NORM.DIST($B83,M$214*M$218+M$213,M$222*M$214,FALSE))</f>
        <v>108.3184585276769</v>
      </c>
      <c r="AC83" s="5">
        <f>BG83+(N$209*_xlfn.NORM.DIST($B83,N$214*N$215+N$213,N$219*N$214,FALSE))+(N$211*_xlfn.NORM.DIST($B83,N$214*N$216+N$213,N$220*N$214,FALSE))+(N$210*_xlfn.NORM.DIST($B83,N$214*N$217+N$213,N$221*N$214,FALSE))+(N$212*_xlfn.NORM.DIST($B83,N$214*N$218+N$213,N$222*N$214,FALSE))</f>
        <v>92.448707863848512</v>
      </c>
      <c r="AD83" s="5">
        <f>BH83+(O$209*_xlfn.NORM.DIST($B83,O$214*O$215+O$213,O$219*O$214,FALSE))+(O$211*_xlfn.NORM.DIST($B83,O$214*O$216+O$213,O$220*O$214,FALSE))+(O$210*_xlfn.NORM.DIST($B83,O$214*O$217+O$213,O$221*O$214,FALSE))+(O$212*_xlfn.NORM.DIST($B83,O$214*O$218+O$213,O$222*O$214,FALSE))</f>
        <v>71.905685861140128</v>
      </c>
      <c r="AE83" s="5"/>
      <c r="AG83" s="5">
        <f t="shared" si="17"/>
        <v>-4.9519509728448838</v>
      </c>
      <c r="AH83" s="5">
        <f t="shared" si="17"/>
        <v>2.5859491332992945</v>
      </c>
      <c r="AI83" s="5">
        <f t="shared" si="17"/>
        <v>0.726843717625826</v>
      </c>
      <c r="AJ83" s="5">
        <f t="shared" si="17"/>
        <v>-3.7396108748213805</v>
      </c>
      <c r="AK83" s="5">
        <f t="shared" si="17"/>
        <v>-1.3631800489424108</v>
      </c>
      <c r="AL83" s="5">
        <f t="shared" si="17"/>
        <v>-2.5296255685101983</v>
      </c>
      <c r="AM83" s="5">
        <f t="shared" si="17"/>
        <v>-1.6178231777428493</v>
      </c>
      <c r="AN83" s="5">
        <f t="shared" si="16"/>
        <v>-0.36547538847787564</v>
      </c>
      <c r="AO83" s="5">
        <f t="shared" si="16"/>
        <v>0.22382496457018419</v>
      </c>
      <c r="AP83" s="5">
        <f t="shared" si="16"/>
        <v>-0.82624433061988611</v>
      </c>
      <c r="AQ83" s="5">
        <f t="shared" si="16"/>
        <v>-1.5524585276768903</v>
      </c>
      <c r="AR83" s="5">
        <f t="shared" si="16"/>
        <v>-1.636707863848514</v>
      </c>
      <c r="AS83" s="5">
        <f t="shared" si="16"/>
        <v>0.54741413885987811</v>
      </c>
      <c r="AV83" s="2">
        <f t="shared" si="18"/>
        <v>91.266543908576423</v>
      </c>
      <c r="AW83" s="2">
        <f t="shared" si="19"/>
        <v>93.330423867073804</v>
      </c>
      <c r="AX83" s="2">
        <f t="shared" si="20"/>
        <v>94.127435446550209</v>
      </c>
      <c r="AY83" s="2">
        <f t="shared" si="21"/>
        <v>94.044297651280885</v>
      </c>
      <c r="AZ83" s="2">
        <f t="shared" si="22"/>
        <v>93.025431884312525</v>
      </c>
      <c r="BA83" s="2">
        <f t="shared" si="23"/>
        <v>94.374562336460656</v>
      </c>
      <c r="BB83" s="2">
        <f t="shared" si="24"/>
        <v>96.636200587475614</v>
      </c>
      <c r="BC83" s="2">
        <f t="shared" si="25"/>
        <v>96.713603013609486</v>
      </c>
      <c r="BD83" s="2">
        <f t="shared" si="26"/>
        <v>93.993834355904085</v>
      </c>
      <c r="BE83" s="2">
        <f t="shared" si="27"/>
        <v>89.487014064133746</v>
      </c>
      <c r="BF83" s="2">
        <f t="shared" si="28"/>
        <v>82.956188668381671</v>
      </c>
      <c r="BG83" s="2">
        <f t="shared" si="29"/>
        <v>73.304586806074724</v>
      </c>
      <c r="BH83" s="2">
        <f t="shared" si="30"/>
        <v>63.114315019417674</v>
      </c>
      <c r="BK83" s="2" t="str">
        <f>IF(OR($B83&lt;C$229, AND($B83&gt;C$230, $B83&lt;C$231)), C83, "")</f>
        <v/>
      </c>
      <c r="BL83" s="2" t="str">
        <f>IF(OR($B83&lt;D$229, AND($B83&gt;D$230, $B83&lt;D$231)), D83, "")</f>
        <v/>
      </c>
      <c r="BM83" s="2" t="str">
        <f>IF(OR($B83&lt;E$229, AND($B83&gt;E$230, $B83&lt;E$231)), E83, "")</f>
        <v/>
      </c>
      <c r="BN83" s="2" t="str">
        <f>IF(OR($B83&lt;F$229, AND($B83&gt;F$230, $B83&lt;F$231)), F83, "")</f>
        <v/>
      </c>
      <c r="BO83" s="2" t="str">
        <f>IF(OR($B83&lt;G$229, AND($B83&gt;G$230, $B83&lt;G$231)), G83, "")</f>
        <v/>
      </c>
      <c r="BP83" s="2" t="str">
        <f>IF(OR($B83&lt;H$229, AND($B83&gt;H$230, $B83&lt;H$231)), H83, "")</f>
        <v/>
      </c>
      <c r="BQ83" s="2" t="str">
        <f>IF(OR($B83&lt;I$229, AND($B83&gt;I$230, $B83&lt;I$231)), I83, "")</f>
        <v/>
      </c>
      <c r="BR83" s="2" t="str">
        <f>IF(OR($B83&lt;J$229, AND($B83&gt;J$230, $B83&lt;J$231)), J83, "")</f>
        <v/>
      </c>
      <c r="BS83" s="2" t="str">
        <f>IF(OR($B83&lt;K$229, AND($B83&gt;K$230, $B83&lt;K$231)), K83, "")</f>
        <v/>
      </c>
      <c r="BT83" s="2" t="str">
        <f>IF(OR($B83&lt;L$229, AND($B83&gt;L$230, $B83&lt;L$231)), L83, "")</f>
        <v/>
      </c>
      <c r="BU83" s="2" t="str">
        <f>IF(OR($B83&lt;M$229, AND($B83&gt;M$230, $B83&lt;M$231)), M83, "")</f>
        <v/>
      </c>
      <c r="BV83" s="2" t="str">
        <f>IF(OR($B83&lt;N$229, AND($B83&gt;N$230, $B83&lt;N$231)), N83, "")</f>
        <v/>
      </c>
      <c r="BW83" s="2" t="str">
        <f>IF(OR($B83&lt;O$229, AND($B83&gt;O$230, $B83&lt;O$231)), O83, "")</f>
        <v/>
      </c>
      <c r="BZ83" s="2" t="str">
        <f>IF(OR(AND($B83&gt;C$230, $B83&lt;C$231), $B83&gt;C$232), C83, "")</f>
        <v/>
      </c>
      <c r="CA83" s="2" t="str">
        <f>IF(OR(AND($B83&gt;D$230, $B83&lt;D$231), $B83&gt;D$232), D83, "")</f>
        <v/>
      </c>
      <c r="CB83" s="2" t="str">
        <f>IF(OR(AND($B83&gt;E$230, $B83&lt;E$231), $B83&gt;E$232), E83, "")</f>
        <v/>
      </c>
      <c r="CC83" s="2" t="str">
        <f>IF(OR(AND($B83&gt;F$230, $B83&lt;F$231), $B83&gt;F$232), F83, "")</f>
        <v/>
      </c>
      <c r="CD83" s="2" t="str">
        <f>IF(OR(AND($B83&gt;G$230, $B83&lt;G$231), $B83&gt;G$232), G83, "")</f>
        <v/>
      </c>
      <c r="CE83" s="2" t="str">
        <f>IF(OR(AND($B83&gt;H$230, $B83&lt;H$231), $B83&gt;H$232), H83, "")</f>
        <v/>
      </c>
      <c r="CF83" s="2" t="str">
        <f>IF(OR(AND($B83&gt;I$230, $B83&lt;I$231), $B83&gt;I$232), I83, "")</f>
        <v/>
      </c>
      <c r="CG83" s="2" t="str">
        <f>IF(OR(AND($B83&gt;J$230, $B83&lt;J$231), $B83&gt;J$232), J83, "")</f>
        <v/>
      </c>
      <c r="CH83" s="2" t="str">
        <f>IF(OR(AND($B83&gt;K$230, $B83&lt;K$231), $B83&gt;K$232), K83, "")</f>
        <v/>
      </c>
      <c r="CI83" s="2" t="str">
        <f>IF(OR(AND($B83&gt;L$230, $B83&lt;L$231), $B83&gt;L$232), L83, "")</f>
        <v/>
      </c>
      <c r="CJ83" s="2" t="str">
        <f>IF(OR(AND($B83&gt;M$230, $B83&lt;M$231), $B83&gt;M$232), M83, "")</f>
        <v/>
      </c>
      <c r="CK83" s="2" t="str">
        <f>IF(OR(AND($B83&gt;N$230, $B83&lt;N$231), $B83&gt;N$232), N83, "")</f>
        <v/>
      </c>
      <c r="CL83" s="2" t="str">
        <f>IF(OR(AND($B83&gt;O$230, $B83&lt;O$231), $B83&gt;O$232), O83, "")</f>
        <v/>
      </c>
      <c r="CO83" s="2">
        <f>BK$207*$B83+BK$209</f>
        <v>91.14309521924838</v>
      </c>
      <c r="CP83" s="2">
        <f>BL$207*$B83+BL$209</f>
        <v>93.26539433512545</v>
      </c>
      <c r="CQ83" s="2">
        <f>BM$207*$B83+BM$209</f>
        <v>94.081706631747167</v>
      </c>
      <c r="CR83" s="2">
        <f>BN$207*$B83+BN$209</f>
        <v>93.98327549239869</v>
      </c>
      <c r="CS83" s="2">
        <f>BO$207*$B83+BO$209</f>
        <v>92.996119475203812</v>
      </c>
      <c r="CT83" s="2">
        <f>BP$207*$B83+BP$209</f>
        <v>94.347683086421284</v>
      </c>
      <c r="CU83" s="2">
        <f>BQ$207*$B83+BQ$209</f>
        <v>96.509850871127725</v>
      </c>
      <c r="CV83" s="2">
        <f>BR$207*$B83+BR$209</f>
        <v>96.578805518692562</v>
      </c>
      <c r="CW83" s="2">
        <f>BS$207*$B83+BS$209</f>
        <v>93.83556514626973</v>
      </c>
      <c r="CX83" s="2">
        <f>BT$207*$B83+BT$209</f>
        <v>89.391169390229862</v>
      </c>
      <c r="CY83" s="2">
        <f>BU$207*$B83+BU$209</f>
        <v>82.818068815820425</v>
      </c>
      <c r="CZ83" s="2">
        <f>BV$207*$B83+BV$209</f>
        <v>73.171734922992684</v>
      </c>
      <c r="DA83" s="2">
        <f>BW$207*$B83+BW$209</f>
        <v>63.025037920900395</v>
      </c>
      <c r="DD83" s="2">
        <f>BZ$207*$B83+BZ$209</f>
        <v>92.293340795198475</v>
      </c>
      <c r="DE83" s="2">
        <f>CA$207*$B83+CA$209</f>
        <v>93.962371686811267</v>
      </c>
      <c r="DF83" s="2">
        <f>CB$207*$B83+CB$209</f>
        <v>94.536896205357138</v>
      </c>
      <c r="DG83" s="2">
        <f>CC$207*$B83+CC$209</f>
        <v>94.515419672500826</v>
      </c>
      <c r="DH83" s="2">
        <f>CD$207*$B83+CD$209</f>
        <v>93.274610689202532</v>
      </c>
      <c r="DI83" s="2">
        <f>CE$207*$B83+CE$209</f>
        <v>94.596282067588916</v>
      </c>
      <c r="DJ83" s="2">
        <f>CF$207*$B83+CF$209</f>
        <v>97.705274413535435</v>
      </c>
      <c r="DK83" s="2">
        <f>CG$207*$B83+CG$209</f>
        <v>97.958058398641981</v>
      </c>
      <c r="DL83" s="2">
        <f>CH$207*$B83+CH$209</f>
        <v>95.37010733924042</v>
      </c>
      <c r="DM83" s="2">
        <f>CI$207*$B83+CI$209</f>
        <v>90.348836214328117</v>
      </c>
      <c r="DN83" s="2">
        <f>CJ$207*$B83+CJ$209</f>
        <v>84.231909851312537</v>
      </c>
      <c r="DO83" s="2">
        <f>CK$207*$B83+CK$209</f>
        <v>74.65450698833358</v>
      </c>
      <c r="DP83" s="2">
        <f>CL$207*$B83+CL$209</f>
        <v>64.228340480602483</v>
      </c>
      <c r="DS83" s="2">
        <f>POWER(10,($B83-C$227)/C$228)/(1+POWER(10,($B83-C$227)/C$228))</f>
        <v>0.10732376799283434</v>
      </c>
      <c r="DT83" s="2">
        <f>POWER(10,($B83-D$227)/D$228)/(1+POWER(10,($B83-D$227)/D$228))</f>
        <v>9.330221676653748E-2</v>
      </c>
      <c r="DU83" s="2">
        <f>POWER(10,($B83-E$227)/E$228)/(1+POWER(10,($B83-E$227)/E$228))</f>
        <v>0.10046103306009502</v>
      </c>
      <c r="DV83" s="2">
        <f>POWER(10,($B83-F$227)/F$228)/(1+POWER(10,($B83-F$227)/F$228))</f>
        <v>0.1146722282492761</v>
      </c>
      <c r="DW83" s="2">
        <f>POWER(10,($B83-G$227)/G$228)/(1+POWER(10,($B83-G$227)/G$228))</f>
        <v>0.10525434065882994</v>
      </c>
      <c r="DX83" s="2">
        <f>POWER(10,($B83-H$227)/H$228)/(1+POWER(10,($B83-H$227)/H$228))</f>
        <v>0.10812292919752135</v>
      </c>
      <c r="DY83" s="2">
        <f>POWER(10,($B83-I$227)/I$228)/(1+POWER(10,($B83-I$227)/I$228))</f>
        <v>0.10569451902663118</v>
      </c>
      <c r="DZ83" s="2">
        <f>POWER(10,($B83-J$227)/J$228)/(1+POWER(10,($B83-J$227)/J$228))</f>
        <v>9.7732255539583993E-2</v>
      </c>
      <c r="EA83" s="2">
        <f>POWER(10,($B83-K$227)/K$228)/(1+POWER(10,($B83-K$227)/K$228))</f>
        <v>0.10313773733908095</v>
      </c>
      <c r="EB83" s="2">
        <f>POWER(10,($B83-L$227)/L$228)/(1+POWER(10,($B83-L$227)/L$228))</f>
        <v>0.10008143906847712</v>
      </c>
      <c r="EC83" s="2">
        <f>POWER(10,($B83-M$227)/M$228)/(1+POWER(10,($B83-M$227)/M$228))</f>
        <v>9.7691217820095946E-2</v>
      </c>
      <c r="ED83" s="2">
        <f>POWER(10,($B83-N$227)/N$228)/(1+POWER(10,($B83-N$227)/N$228))</f>
        <v>8.9596969208824165E-2</v>
      </c>
      <c r="EE83" s="2">
        <f>POWER(10,($B83-O$227)/O$228)/(1+POWER(10,($B83-O$227)/O$228))</f>
        <v>7.4193392008884862E-2</v>
      </c>
    </row>
    <row r="84" spans="2:135" x14ac:dyDescent="0.25">
      <c r="B84" s="2">
        <v>78</v>
      </c>
      <c r="C84">
        <v>138.47</v>
      </c>
      <c r="D84">
        <v>133.453</v>
      </c>
      <c r="E84">
        <v>133.03100000000001</v>
      </c>
      <c r="F84">
        <v>141.672</v>
      </c>
      <c r="G84">
        <v>132.90600000000001</v>
      </c>
      <c r="H84">
        <v>132.60900000000001</v>
      </c>
      <c r="I84">
        <v>137.34399999999999</v>
      </c>
      <c r="J84">
        <v>129.40600000000001</v>
      </c>
      <c r="K84">
        <v>130.65600000000001</v>
      </c>
      <c r="L84">
        <v>121.203</v>
      </c>
      <c r="M84">
        <v>110.562</v>
      </c>
      <c r="N84">
        <v>94.938000000000002</v>
      </c>
      <c r="O84">
        <v>75.25</v>
      </c>
      <c r="R84" s="5">
        <f>AV84+(C$209*_xlfn.NORM.DIST($B84,C$214*C$215+C$213,C$219*C$214,FALSE))+(C$211*_xlfn.NORM.DIST($B84,C$214*C$216+C$213,C$220*C$214,FALSE))+(C$210*_xlfn.NORM.DIST($B84,C$214*C$217+C$213,C$221*C$214,FALSE))+(C$212*_xlfn.NORM.DIST($B84,C$214*C$218+C$213,C$222*C$214,FALSE))</f>
        <v>144.00198403241984</v>
      </c>
      <c r="S84" s="5">
        <f>AW84+(D$209*_xlfn.NORM.DIST($B84,D$214*D$215+D$213,D$219*D$214,FALSE))+(D$211*_xlfn.NORM.DIST($B84,D$214*D$216+D$213,D$220*D$214,FALSE))+(D$210*_xlfn.NORM.DIST($B84,D$214*D$217+D$213,D$221*D$214,FALSE))+(D$212*_xlfn.NORM.DIST($B84,D$214*D$218+D$213,D$222*D$214,FALSE))</f>
        <v>132.97588968836021</v>
      </c>
      <c r="T84" s="5">
        <f>AX84+(E$209*_xlfn.NORM.DIST($B84,E$214*E$215+E$213,E$219*E$214,FALSE))+(E$211*_xlfn.NORM.DIST($B84,E$214*E$216+E$213,E$220*E$214,FALSE))+(E$210*_xlfn.NORM.DIST($B84,E$214*E$217+E$213,E$221*E$214,FALSE))+(E$212*_xlfn.NORM.DIST($B84,E$214*E$218+E$213,E$222*E$214,FALSE))</f>
        <v>135.88110939113736</v>
      </c>
      <c r="U84" s="5">
        <f>AY84+(F$209*_xlfn.NORM.DIST($B84,F$214*F$215+F$213,F$219*F$214,FALSE))+(F$211*_xlfn.NORM.DIST($B84,F$214*F$216+F$213,F$220*F$214,FALSE))+(F$210*_xlfn.NORM.DIST($B84,F$214*F$217+F$213,F$221*F$214,FALSE))+(F$212*_xlfn.NORM.DIST($B84,F$214*F$218+F$213,F$222*F$214,FALSE))</f>
        <v>144.56624777791185</v>
      </c>
      <c r="V84" s="5">
        <f>AZ84+(G$209*_xlfn.NORM.DIST($B84,G$214*G$215+G$213,G$219*G$214,FALSE))+(G$211*_xlfn.NORM.DIST($B84,G$214*G$216+G$213,G$220*G$214,FALSE))+(G$210*_xlfn.NORM.DIST($B84,G$214*G$217+G$213,G$221*G$214,FALSE))+(G$212*_xlfn.NORM.DIST($B84,G$214*G$218+G$213,G$222*G$214,FALSE))</f>
        <v>136.24892237908176</v>
      </c>
      <c r="W84" s="5">
        <f>BA84+(H$209*_xlfn.NORM.DIST($B84,H$214*H$215+H$213,H$219*H$214,FALSE))+(H$211*_xlfn.NORM.DIST($B84,H$214*H$216+H$213,H$220*H$214,FALSE))+(H$210*_xlfn.NORM.DIST($B84,H$214*H$217+H$213,H$221*H$214,FALSE))+(H$212*_xlfn.NORM.DIST($B84,H$214*H$218+H$213,H$222*H$214,FALSE))</f>
        <v>136.97680492050105</v>
      </c>
      <c r="X84" s="5">
        <f>BB84+(I$209*_xlfn.NORM.DIST($B84,I$214*I$215+I$213,I$219*I$214,FALSE))+(I$211*_xlfn.NORM.DIST($B84,I$214*I$216+I$213,I$220*I$214,FALSE))+(I$210*_xlfn.NORM.DIST($B84,I$214*I$217+I$213,I$221*I$214,FALSE))+(I$212*_xlfn.NORM.DIST($B84,I$214*I$218+I$213,I$222*I$214,FALSE))</f>
        <v>139.15540440918608</v>
      </c>
      <c r="Y84" s="5">
        <f>BC84+(J$209*_xlfn.NORM.DIST($B84,J$214*J$215+J$213,J$219*J$214,FALSE))+(J$211*_xlfn.NORM.DIST($B84,J$214*J$216+J$213,J$220*J$214,FALSE))+(J$210*_xlfn.NORM.DIST($B84,J$214*J$217+J$213,J$221*J$214,FALSE))+(J$212*_xlfn.NORM.DIST($B84,J$214*J$218+J$213,J$222*J$214,FALSE))</f>
        <v>131.76754328734017</v>
      </c>
      <c r="Z84" s="5">
        <f>BD84+(K$209*_xlfn.NORM.DIST($B84,K$214*K$215+K$213,K$219*K$214,FALSE))+(K$211*_xlfn.NORM.DIST($B84,K$214*K$216+K$213,K$220*K$214,FALSE))+(K$210*_xlfn.NORM.DIST($B84,K$214*K$217+K$213,K$221*K$214,FALSE))+(K$212*_xlfn.NORM.DIST($B84,K$214*K$218+K$213,K$222*K$214,FALSE))</f>
        <v>131.86217563530022</v>
      </c>
      <c r="AA84" s="5">
        <f>BE84+(L$209*_xlfn.NORM.DIST($B84,L$214*L$215+L$213,L$219*L$214,FALSE))+(L$211*_xlfn.NORM.DIST($B84,L$214*L$216+L$213,L$220*L$214,FALSE))+(L$210*_xlfn.NORM.DIST($B84,L$214*L$217+L$213,L$221*L$214,FALSE))+(L$212*_xlfn.NORM.DIST($B84,L$214*L$218+L$213,L$222*L$214,FALSE))</f>
        <v>123.10497250173373</v>
      </c>
      <c r="AB84" s="5">
        <f>BF84+(M$209*_xlfn.NORM.DIST($B84,M$214*M$215+M$213,M$219*M$214,FALSE))+(M$211*_xlfn.NORM.DIST($B84,M$214*M$216+M$213,M$220*M$214,FALSE))+(M$210*_xlfn.NORM.DIST($B84,M$214*M$217+M$213,M$221*M$214,FALSE))+(M$212*_xlfn.NORM.DIST($B84,M$214*M$218+M$213,M$222*M$214,FALSE))</f>
        <v>113.1232187105096</v>
      </c>
      <c r="AC84" s="5">
        <f>BG84+(N$209*_xlfn.NORM.DIST($B84,N$214*N$215+N$213,N$219*N$214,FALSE))+(N$211*_xlfn.NORM.DIST($B84,N$214*N$216+N$213,N$220*N$214,FALSE))+(N$210*_xlfn.NORM.DIST($B84,N$214*N$217+N$213,N$221*N$214,FALSE))+(N$212*_xlfn.NORM.DIST($B84,N$214*N$218+N$213,N$222*N$214,FALSE))</f>
        <v>96.458563852514885</v>
      </c>
      <c r="AD84" s="5">
        <f>BH84+(O$209*_xlfn.NORM.DIST($B84,O$214*O$215+O$213,O$219*O$214,FALSE))+(O$211*_xlfn.NORM.DIST($B84,O$214*O$216+O$213,O$220*O$214,FALSE))+(O$210*_xlfn.NORM.DIST($B84,O$214*O$217+O$213,O$221*O$214,FALSE))+(O$212*_xlfn.NORM.DIST($B84,O$214*O$218+O$213,O$222*O$214,FALSE))</f>
        <v>75.221863007738875</v>
      </c>
      <c r="AE84" s="5"/>
      <c r="AG84" s="5">
        <f t="shared" si="17"/>
        <v>-5.5319840324198424</v>
      </c>
      <c r="AH84" s="5">
        <f t="shared" si="17"/>
        <v>0.47711031163979101</v>
      </c>
      <c r="AI84" s="5">
        <f t="shared" si="17"/>
        <v>-2.8501093911373516</v>
      </c>
      <c r="AJ84" s="5">
        <f t="shared" si="17"/>
        <v>-2.8942477779118576</v>
      </c>
      <c r="AK84" s="5">
        <f t="shared" si="17"/>
        <v>-3.3429223790817559</v>
      </c>
      <c r="AL84" s="5">
        <f t="shared" si="17"/>
        <v>-4.3678049205010439</v>
      </c>
      <c r="AM84" s="5">
        <f t="shared" si="17"/>
        <v>-1.8114044091860819</v>
      </c>
      <c r="AN84" s="5">
        <f t="shared" si="16"/>
        <v>-2.3615432873401687</v>
      </c>
      <c r="AO84" s="5">
        <f t="shared" si="16"/>
        <v>-1.2061756353002124</v>
      </c>
      <c r="AP84" s="5">
        <f t="shared" si="16"/>
        <v>-1.9019725017337237</v>
      </c>
      <c r="AQ84" s="5">
        <f t="shared" si="16"/>
        <v>-2.5612187105096069</v>
      </c>
      <c r="AR84" s="5">
        <f t="shared" si="16"/>
        <v>-1.5205638525148828</v>
      </c>
      <c r="AS84" s="5">
        <f t="shared" si="16"/>
        <v>2.813699226112476E-2</v>
      </c>
      <c r="AV84" s="2">
        <f t="shared" si="18"/>
        <v>91.28025779752447</v>
      </c>
      <c r="AW84" s="2">
        <f t="shared" si="19"/>
        <v>93.335829244892707</v>
      </c>
      <c r="AX84" s="2">
        <f t="shared" si="20"/>
        <v>94.122237684404979</v>
      </c>
      <c r="AY84" s="2">
        <f t="shared" si="21"/>
        <v>94.047847618408497</v>
      </c>
      <c r="AZ84" s="2">
        <f t="shared" si="22"/>
        <v>93.036602211012905</v>
      </c>
      <c r="BA84" s="2">
        <f t="shared" si="23"/>
        <v>94.403754286133079</v>
      </c>
      <c r="BB84" s="2">
        <f t="shared" si="24"/>
        <v>96.685506349519926</v>
      </c>
      <c r="BC84" s="2">
        <f t="shared" si="25"/>
        <v>96.765474512284982</v>
      </c>
      <c r="BD84" s="2">
        <f t="shared" si="26"/>
        <v>94.045432935141662</v>
      </c>
      <c r="BE84" s="2">
        <f t="shared" si="27"/>
        <v>89.517552785816378</v>
      </c>
      <c r="BF84" s="2">
        <f t="shared" si="28"/>
        <v>83.000997086415012</v>
      </c>
      <c r="BG84" s="2">
        <f t="shared" si="29"/>
        <v>73.353049026607906</v>
      </c>
      <c r="BH84" s="2">
        <f t="shared" si="30"/>
        <v>63.150491478390961</v>
      </c>
      <c r="BK84" s="2" t="str">
        <f>IF(OR($B84&lt;C$229, AND($B84&gt;C$230, $B84&lt;C$231)), C84, "")</f>
        <v/>
      </c>
      <c r="BL84" s="2" t="str">
        <f>IF(OR($B84&lt;D$229, AND($B84&gt;D$230, $B84&lt;D$231)), D84, "")</f>
        <v/>
      </c>
      <c r="BM84" s="2" t="str">
        <f>IF(OR($B84&lt;E$229, AND($B84&gt;E$230, $B84&lt;E$231)), E84, "")</f>
        <v/>
      </c>
      <c r="BN84" s="2" t="str">
        <f>IF(OR($B84&lt;F$229, AND($B84&gt;F$230, $B84&lt;F$231)), F84, "")</f>
        <v/>
      </c>
      <c r="BO84" s="2" t="str">
        <f>IF(OR($B84&lt;G$229, AND($B84&gt;G$230, $B84&lt;G$231)), G84, "")</f>
        <v/>
      </c>
      <c r="BP84" s="2" t="str">
        <f>IF(OR($B84&lt;H$229, AND($B84&gt;H$230, $B84&lt;H$231)), H84, "")</f>
        <v/>
      </c>
      <c r="BQ84" s="2" t="str">
        <f>IF(OR($B84&lt;I$229, AND($B84&gt;I$230, $B84&lt;I$231)), I84, "")</f>
        <v/>
      </c>
      <c r="BR84" s="2" t="str">
        <f>IF(OR($B84&lt;J$229, AND($B84&gt;J$230, $B84&lt;J$231)), J84, "")</f>
        <v/>
      </c>
      <c r="BS84" s="2" t="str">
        <f>IF(OR($B84&lt;K$229, AND($B84&gt;K$230, $B84&lt;K$231)), K84, "")</f>
        <v/>
      </c>
      <c r="BT84" s="2" t="str">
        <f>IF(OR($B84&lt;L$229, AND($B84&gt;L$230, $B84&lt;L$231)), L84, "")</f>
        <v/>
      </c>
      <c r="BU84" s="2" t="str">
        <f>IF(OR($B84&lt;M$229, AND($B84&gt;M$230, $B84&lt;M$231)), M84, "")</f>
        <v/>
      </c>
      <c r="BV84" s="2" t="str">
        <f>IF(OR($B84&lt;N$229, AND($B84&gt;N$230, $B84&lt;N$231)), N84, "")</f>
        <v/>
      </c>
      <c r="BW84" s="2" t="str">
        <f>IF(OR($B84&lt;O$229, AND($B84&gt;O$230, $B84&lt;O$231)), O84, "")</f>
        <v/>
      </c>
      <c r="BZ84" s="2" t="str">
        <f>IF(OR(AND($B84&gt;C$230, $B84&lt;C$231), $B84&gt;C$232), C84, "")</f>
        <v/>
      </c>
      <c r="CA84" s="2" t="str">
        <f>IF(OR(AND($B84&gt;D$230, $B84&lt;D$231), $B84&gt;D$232), D84, "")</f>
        <v/>
      </c>
      <c r="CB84" s="2" t="str">
        <f>IF(OR(AND($B84&gt;E$230, $B84&lt;E$231), $B84&gt;E$232), E84, "")</f>
        <v/>
      </c>
      <c r="CC84" s="2" t="str">
        <f>IF(OR(AND($B84&gt;F$230, $B84&lt;F$231), $B84&gt;F$232), F84, "")</f>
        <v/>
      </c>
      <c r="CD84" s="2" t="str">
        <f>IF(OR(AND($B84&gt;G$230, $B84&lt;G$231), $B84&gt;G$232), G84, "")</f>
        <v/>
      </c>
      <c r="CE84" s="2" t="str">
        <f>IF(OR(AND($B84&gt;H$230, $B84&lt;H$231), $B84&gt;H$232), H84, "")</f>
        <v/>
      </c>
      <c r="CF84" s="2" t="str">
        <f>IF(OR(AND($B84&gt;I$230, $B84&lt;I$231), $B84&gt;I$232), I84, "")</f>
        <v/>
      </c>
      <c r="CG84" s="2" t="str">
        <f>IF(OR(AND($B84&gt;J$230, $B84&lt;J$231), $B84&gt;J$232), J84, "")</f>
        <v/>
      </c>
      <c r="CH84" s="2" t="str">
        <f>IF(OR(AND($B84&gt;K$230, $B84&lt;K$231), $B84&gt;K$232), K84, "")</f>
        <v/>
      </c>
      <c r="CI84" s="2" t="str">
        <f>IF(OR(AND($B84&gt;L$230, $B84&lt;L$231), $B84&gt;L$232), L84, "")</f>
        <v/>
      </c>
      <c r="CJ84" s="2" t="str">
        <f>IF(OR(AND($B84&gt;M$230, $B84&lt;M$231), $B84&gt;M$232), M84, "")</f>
        <v/>
      </c>
      <c r="CK84" s="2" t="str">
        <f>IF(OR(AND($B84&gt;N$230, $B84&lt;N$231), $B84&gt;N$232), N84, "")</f>
        <v/>
      </c>
      <c r="CL84" s="2" t="str">
        <f>IF(OR(AND($B84&gt;O$230, $B84&lt;O$231), $B84&gt;O$232), O84, "")</f>
        <v/>
      </c>
      <c r="CO84" s="2">
        <f>BK$207*$B84+BK$209</f>
        <v>91.157030898779723</v>
      </c>
      <c r="CP84" s="2">
        <f>BL$207*$B84+BL$209</f>
        <v>93.272216003346415</v>
      </c>
      <c r="CQ84" s="2">
        <f>BM$207*$B84+BM$209</f>
        <v>94.077757409582603</v>
      </c>
      <c r="CR84" s="2">
        <f>BN$207*$B84+BN$209</f>
        <v>93.989076072792599</v>
      </c>
      <c r="CS84" s="2">
        <f>BO$207*$B84+BO$209</f>
        <v>93.009829834252855</v>
      </c>
      <c r="CT84" s="2">
        <f>BP$207*$B84+BP$209</f>
        <v>94.38052128374602</v>
      </c>
      <c r="CU84" s="2">
        <f>BQ$207*$B84+BQ$209</f>
        <v>96.55851736279844</v>
      </c>
      <c r="CV84" s="2">
        <f>BR$207*$B84+BR$209</f>
        <v>96.630406068281061</v>
      </c>
      <c r="CW84" s="2">
        <f>BS$207*$B84+BS$209</f>
        <v>93.886431936599124</v>
      </c>
      <c r="CX84" s="2">
        <f>BT$207*$B84+BT$209</f>
        <v>89.423028598749397</v>
      </c>
      <c r="CY84" s="2">
        <f>BU$207*$B84+BU$209</f>
        <v>82.861512039369885</v>
      </c>
      <c r="CZ84" s="2">
        <f>BV$207*$B84+BV$209</f>
        <v>73.216875655105412</v>
      </c>
      <c r="DA84" s="2">
        <f>BW$207*$B84+BW$209</f>
        <v>63.058500798954029</v>
      </c>
      <c r="DD84" s="2">
        <f>BZ$207*$B84+BZ$209</f>
        <v>92.215025241828329</v>
      </c>
      <c r="DE84" s="2">
        <f>CA$207*$B84+CA$209</f>
        <v>93.899620218153871</v>
      </c>
      <c r="DF84" s="2">
        <f>CB$207*$B84+CB$209</f>
        <v>94.485474452852785</v>
      </c>
      <c r="DG84" s="2">
        <f>CC$207*$B84+CC$209</f>
        <v>94.461669021090131</v>
      </c>
      <c r="DH84" s="2">
        <f>CD$207*$B84+CD$209</f>
        <v>93.244163573667251</v>
      </c>
      <c r="DI84" s="2">
        <f>CE$207*$B84+CE$209</f>
        <v>94.578534607302259</v>
      </c>
      <c r="DJ84" s="2">
        <f>CF$207*$B84+CF$209</f>
        <v>97.665446345198291</v>
      </c>
      <c r="DK84" s="2">
        <f>CG$207*$B84+CG$209</f>
        <v>97.902712627245364</v>
      </c>
      <c r="DL84" s="2">
        <f>CH$207*$B84+CH$209</f>
        <v>95.30641236710666</v>
      </c>
      <c r="DM84" s="2">
        <f>CI$207*$B84+CI$209</f>
        <v>90.292715043326666</v>
      </c>
      <c r="DN84" s="2">
        <f>CJ$207*$B84+CJ$209</f>
        <v>84.17596853646873</v>
      </c>
      <c r="DO84" s="2">
        <f>CK$207*$B84+CK$209</f>
        <v>74.614971184239636</v>
      </c>
      <c r="DP84" s="2">
        <f>CL$207*$B84+CL$209</f>
        <v>64.197376234436959</v>
      </c>
      <c r="DS84" s="2">
        <f>POWER(10,($B84-C$227)/C$228)/(1+POWER(10,($B84-C$227)/C$228))</f>
        <v>0.11647217166555614</v>
      </c>
      <c r="DT84" s="2">
        <f>POWER(10,($B84-D$227)/D$228)/(1+POWER(10,($B84-D$227)/D$228))</f>
        <v>0.10139116066636318</v>
      </c>
      <c r="DU84" s="2">
        <f>POWER(10,($B84-E$227)/E$228)/(1+POWER(10,($B84-E$227)/E$228))</f>
        <v>0.10909594179730082</v>
      </c>
      <c r="DV84" s="2">
        <f>POWER(10,($B84-F$227)/F$228)/(1+POWER(10,($B84-F$227)/F$228))</f>
        <v>0.12435975997445266</v>
      </c>
      <c r="DW84" s="2">
        <f>POWER(10,($B84-G$227)/G$228)/(1+POWER(10,($B84-G$227)/G$228))</f>
        <v>0.11424892047963915</v>
      </c>
      <c r="DX84" s="2">
        <f>POWER(10,($B84-H$227)/H$228)/(1+POWER(10,($B84-H$227)/H$228))</f>
        <v>0.11733050064406683</v>
      </c>
      <c r="DY84" s="2">
        <f>POWER(10,($B84-I$227)/I$228)/(1+POWER(10,($B84-I$227)/I$228))</f>
        <v>0.11472189159431613</v>
      </c>
      <c r="DZ84" s="2">
        <f>POWER(10,($B84-J$227)/J$228)/(1+POWER(10,($B84-J$227)/J$228))</f>
        <v>0.10616029843773073</v>
      </c>
      <c r="EA84" s="2">
        <f>POWER(10,($B84-K$227)/K$228)/(1+POWER(10,($B84-K$227)/K$228))</f>
        <v>0.11197407733690551</v>
      </c>
      <c r="EB84" s="2">
        <f>POWER(10,($B84-L$227)/L$228)/(1+POWER(10,($B84-L$227)/L$228))</f>
        <v>0.10868766284258126</v>
      </c>
      <c r="EC84" s="2">
        <f>POWER(10,($B84-M$227)/M$228)/(1+POWER(10,($B84-M$227)/M$228))</f>
        <v>0.10611613800303683</v>
      </c>
      <c r="ED84" s="2">
        <f>POWER(10,($B84-N$227)/N$228)/(1+POWER(10,($B84-N$227)/N$228))</f>
        <v>9.7399189586728621E-2</v>
      </c>
      <c r="EE84" s="2">
        <f>POWER(10,($B84-O$227)/O$228)/(1+POWER(10,($B84-O$227)/O$228))</f>
        <v>8.077325804987634E-2</v>
      </c>
    </row>
    <row r="85" spans="2:135" x14ac:dyDescent="0.25">
      <c r="B85" s="2">
        <v>79</v>
      </c>
      <c r="C85">
        <v>141.10599999999999</v>
      </c>
      <c r="D85">
        <v>138.797</v>
      </c>
      <c r="E85">
        <v>139.28100000000001</v>
      </c>
      <c r="F85">
        <v>145.953</v>
      </c>
      <c r="G85">
        <v>138.078</v>
      </c>
      <c r="H85">
        <v>139.422</v>
      </c>
      <c r="I85">
        <v>141.85900000000001</v>
      </c>
      <c r="J85">
        <v>135.75</v>
      </c>
      <c r="K85">
        <v>134.35900000000001</v>
      </c>
      <c r="L85">
        <v>124.062</v>
      </c>
      <c r="M85">
        <v>114.5</v>
      </c>
      <c r="N85">
        <v>98.358999999999995</v>
      </c>
      <c r="O85">
        <v>77.671899999999994</v>
      </c>
      <c r="R85" s="5">
        <f>AV85+(C$209*_xlfn.NORM.DIST($B85,C$214*C$215+C$213,C$219*C$214,FALSE))+(C$211*_xlfn.NORM.DIST($B85,C$214*C$216+C$213,C$220*C$214,FALSE))+(C$210*_xlfn.NORM.DIST($B85,C$214*C$217+C$213,C$221*C$214,FALSE))+(C$212*_xlfn.NORM.DIST($B85,C$214*C$218+C$213,C$222*C$214,FALSE))</f>
        <v>144.43392460925355</v>
      </c>
      <c r="S85" s="5">
        <f>AW85+(D$209*_xlfn.NORM.DIST($B85,D$214*D$215+D$213,D$219*D$214,FALSE))+(D$211*_xlfn.NORM.DIST($B85,D$214*D$216+D$213,D$220*D$214,FALSE))+(D$210*_xlfn.NORM.DIST($B85,D$214*D$217+D$213,D$221*D$214,FALSE))+(D$212*_xlfn.NORM.DIST($B85,D$214*D$218+D$213,D$222*D$214,FALSE))</f>
        <v>141.11638456074374</v>
      </c>
      <c r="T85" s="5">
        <f>AX85+(E$209*_xlfn.NORM.DIST($B85,E$214*E$215+E$213,E$219*E$214,FALSE))+(E$211*_xlfn.NORM.DIST($B85,E$214*E$216+E$213,E$220*E$214,FALSE))+(E$210*_xlfn.NORM.DIST($B85,E$214*E$217+E$213,E$221*E$214,FALSE))+(E$212*_xlfn.NORM.DIST($B85,E$214*E$218+E$213,E$222*E$214,FALSE))</f>
        <v>143.59621676738334</v>
      </c>
      <c r="U85" s="5">
        <f>AY85+(F$209*_xlfn.NORM.DIST($B85,F$214*F$215+F$213,F$219*F$214,FALSE))+(F$211*_xlfn.NORM.DIST($B85,F$214*F$216+F$213,F$220*F$214,FALSE))+(F$210*_xlfn.NORM.DIST($B85,F$214*F$217+F$213,F$221*F$214,FALSE))+(F$212*_xlfn.NORM.DIST($B85,F$214*F$218+F$213,F$222*F$214,FALSE))</f>
        <v>146.6743109677613</v>
      </c>
      <c r="V85" s="5">
        <f>AZ85+(G$209*_xlfn.NORM.DIST($B85,G$214*G$215+G$213,G$219*G$214,FALSE))+(G$211*_xlfn.NORM.DIST($B85,G$214*G$216+G$213,G$220*G$214,FALSE))+(G$210*_xlfn.NORM.DIST($B85,G$214*G$217+G$213,G$221*G$214,FALSE))+(G$212*_xlfn.NORM.DIST($B85,G$214*G$218+G$213,G$222*G$214,FALSE))</f>
        <v>141.00163183498341</v>
      </c>
      <c r="W85" s="5">
        <f>BA85+(H$209*_xlfn.NORM.DIST($B85,H$214*H$215+H$213,H$219*H$214,FALSE))+(H$211*_xlfn.NORM.DIST($B85,H$214*H$216+H$213,H$220*H$214,FALSE))+(H$210*_xlfn.NORM.DIST($B85,H$214*H$217+H$213,H$221*H$214,FALSE))+(H$212*_xlfn.NORM.DIST($B85,H$214*H$218+H$213,H$222*H$214,FALSE))</f>
        <v>141.20739256709427</v>
      </c>
      <c r="X85" s="5">
        <f>BB85+(I$209*_xlfn.NORM.DIST($B85,I$214*I$215+I$213,I$219*I$214,FALSE))+(I$211*_xlfn.NORM.DIST($B85,I$214*I$216+I$213,I$220*I$214,FALSE))+(I$210*_xlfn.NORM.DIST($B85,I$214*I$217+I$213,I$221*I$214,FALSE))+(I$212*_xlfn.NORM.DIST($B85,I$214*I$218+I$213,I$222*I$214,FALSE))</f>
        <v>143.83331123372386</v>
      </c>
      <c r="Y85" s="5">
        <f>BC85+(J$209*_xlfn.NORM.DIST($B85,J$214*J$215+J$213,J$219*J$214,FALSE))+(J$211*_xlfn.NORM.DIST($B85,J$214*J$216+J$213,J$220*J$214,FALSE))+(J$210*_xlfn.NORM.DIST($B85,J$214*J$217+J$213,J$221*J$214,FALSE))+(J$212*_xlfn.NORM.DIST($B85,J$214*J$218+J$213,J$222*J$214,FALSE))</f>
        <v>137.93994158384356</v>
      </c>
      <c r="Z85" s="5">
        <f>BD85+(K$209*_xlfn.NORM.DIST($B85,K$214*K$215+K$213,K$219*K$214,FALSE))+(K$211*_xlfn.NORM.DIST($B85,K$214*K$216+K$213,K$220*K$214,FALSE))+(K$210*_xlfn.NORM.DIST($B85,K$214*K$217+K$213,K$221*K$214,FALSE))+(K$212*_xlfn.NORM.DIST($B85,K$214*K$218+K$213,K$222*K$214,FALSE))</f>
        <v>136.16341402121748</v>
      </c>
      <c r="AA85" s="5">
        <f>BE85+(L$209*_xlfn.NORM.DIST($B85,L$214*L$215+L$213,L$219*L$214,FALSE))+(L$211*_xlfn.NORM.DIST($B85,L$214*L$216+L$213,L$220*L$214,FALSE))+(L$210*_xlfn.NORM.DIST($B85,L$214*L$217+L$213,L$221*L$214,FALSE))+(L$212*_xlfn.NORM.DIST($B85,L$214*L$218+L$213,L$222*L$214,FALSE))</f>
        <v>127.20041043716127</v>
      </c>
      <c r="AB85" s="5">
        <f>BF85+(M$209*_xlfn.NORM.DIST($B85,M$214*M$215+M$213,M$219*M$214,FALSE))+(M$211*_xlfn.NORM.DIST($B85,M$214*M$216+M$213,M$220*M$214,FALSE))+(M$210*_xlfn.NORM.DIST($B85,M$214*M$217+M$213,M$221*M$214,FALSE))+(M$212*_xlfn.NORM.DIST($B85,M$214*M$218+M$213,M$222*M$214,FALSE))</f>
        <v>116.56719532588005</v>
      </c>
      <c r="AC85" s="5">
        <f>BG85+(N$209*_xlfn.NORM.DIST($B85,N$214*N$215+N$213,N$219*N$214,FALSE))+(N$211*_xlfn.NORM.DIST($B85,N$214*N$216+N$213,N$220*N$214,FALSE))+(N$210*_xlfn.NORM.DIST($B85,N$214*N$217+N$213,N$221*N$214,FALSE))+(N$212*_xlfn.NORM.DIST($B85,N$214*N$218+N$213,N$222*N$214,FALSE))</f>
        <v>99.656066742754916</v>
      </c>
      <c r="AD85" s="5">
        <f>BH85+(O$209*_xlfn.NORM.DIST($B85,O$214*O$215+O$213,O$219*O$214,FALSE))+(O$211*_xlfn.NORM.DIST($B85,O$214*O$216+O$213,O$220*O$214,FALSE))+(O$210*_xlfn.NORM.DIST($B85,O$214*O$217+O$213,O$221*O$214,FALSE))+(O$212*_xlfn.NORM.DIST($B85,O$214*O$218+O$213,O$222*O$214,FALSE))</f>
        <v>78.842484359320068</v>
      </c>
      <c r="AE85" s="5"/>
      <c r="AG85" s="5">
        <f t="shared" si="17"/>
        <v>-3.3279246092535573</v>
      </c>
      <c r="AH85" s="5">
        <f t="shared" si="17"/>
        <v>-2.3193845607437424</v>
      </c>
      <c r="AI85" s="5">
        <f t="shared" si="17"/>
        <v>-4.3152167673833333</v>
      </c>
      <c r="AJ85" s="5">
        <f t="shared" si="17"/>
        <v>-0.72131096776129766</v>
      </c>
      <c r="AK85" s="5">
        <f t="shared" si="17"/>
        <v>-2.9236318349834107</v>
      </c>
      <c r="AL85" s="5">
        <f t="shared" si="17"/>
        <v>-1.7853925670942772</v>
      </c>
      <c r="AM85" s="5">
        <f t="shared" si="17"/>
        <v>-1.9743112337238529</v>
      </c>
      <c r="AN85" s="5">
        <f t="shared" si="16"/>
        <v>-2.189941583843563</v>
      </c>
      <c r="AO85" s="5">
        <f t="shared" si="16"/>
        <v>-1.8044140212174682</v>
      </c>
      <c r="AP85" s="5">
        <f t="shared" si="16"/>
        <v>-3.1384104371612693</v>
      </c>
      <c r="AQ85" s="5">
        <f t="shared" si="16"/>
        <v>-2.0671953258800499</v>
      </c>
      <c r="AR85" s="5">
        <f t="shared" si="16"/>
        <v>-1.2970667427549216</v>
      </c>
      <c r="AS85" s="5">
        <f t="shared" si="16"/>
        <v>-1.170584359320074</v>
      </c>
      <c r="AV85" s="2">
        <f t="shared" si="18"/>
        <v>91.292930345215026</v>
      </c>
      <c r="AW85" s="2">
        <f t="shared" si="19"/>
        <v>93.34045277112773</v>
      </c>
      <c r="AX85" s="2">
        <f t="shared" si="20"/>
        <v>94.116452266978428</v>
      </c>
      <c r="AY85" s="2">
        <f t="shared" si="21"/>
        <v>94.050530365087681</v>
      </c>
      <c r="AZ85" s="2">
        <f t="shared" si="22"/>
        <v>93.047104115761599</v>
      </c>
      <c r="BA85" s="2">
        <f t="shared" si="23"/>
        <v>94.432113803944375</v>
      </c>
      <c r="BB85" s="2">
        <f t="shared" si="24"/>
        <v>96.733890366097185</v>
      </c>
      <c r="BC85" s="2">
        <f t="shared" si="25"/>
        <v>96.816282137095669</v>
      </c>
      <c r="BD85" s="2">
        <f t="shared" si="26"/>
        <v>94.095861329265503</v>
      </c>
      <c r="BE85" s="2">
        <f t="shared" si="27"/>
        <v>89.547079849420271</v>
      </c>
      <c r="BF85" s="2">
        <f t="shared" si="28"/>
        <v>83.044901034062235</v>
      </c>
      <c r="BG85" s="2">
        <f t="shared" si="29"/>
        <v>73.400978583577412</v>
      </c>
      <c r="BH85" s="2">
        <f t="shared" si="30"/>
        <v>63.186387559155861</v>
      </c>
      <c r="BK85" s="2" t="str">
        <f>IF(OR($B85&lt;C$229, AND($B85&gt;C$230, $B85&lt;C$231)), C85, "")</f>
        <v/>
      </c>
      <c r="BL85" s="2" t="str">
        <f>IF(OR($B85&lt;D$229, AND($B85&gt;D$230, $B85&lt;D$231)), D85, "")</f>
        <v/>
      </c>
      <c r="BM85" s="2" t="str">
        <f>IF(OR($B85&lt;E$229, AND($B85&gt;E$230, $B85&lt;E$231)), E85, "")</f>
        <v/>
      </c>
      <c r="BN85" s="2" t="str">
        <f>IF(OR($B85&lt;F$229, AND($B85&gt;F$230, $B85&lt;F$231)), F85, "")</f>
        <v/>
      </c>
      <c r="BO85" s="2" t="str">
        <f>IF(OR($B85&lt;G$229, AND($B85&gt;G$230, $B85&lt;G$231)), G85, "")</f>
        <v/>
      </c>
      <c r="BP85" s="2" t="str">
        <f>IF(OR($B85&lt;H$229, AND($B85&gt;H$230, $B85&lt;H$231)), H85, "")</f>
        <v/>
      </c>
      <c r="BQ85" s="2" t="str">
        <f>IF(OR($B85&lt;I$229, AND($B85&gt;I$230, $B85&lt;I$231)), I85, "")</f>
        <v/>
      </c>
      <c r="BR85" s="2" t="str">
        <f>IF(OR($B85&lt;J$229, AND($B85&gt;J$230, $B85&lt;J$231)), J85, "")</f>
        <v/>
      </c>
      <c r="BS85" s="2" t="str">
        <f>IF(OR($B85&lt;K$229, AND($B85&gt;K$230, $B85&lt;K$231)), K85, "")</f>
        <v/>
      </c>
      <c r="BT85" s="2" t="str">
        <f>IF(OR($B85&lt;L$229, AND($B85&gt;L$230, $B85&lt;L$231)), L85, "")</f>
        <v/>
      </c>
      <c r="BU85" s="2" t="str">
        <f>IF(OR($B85&lt;M$229, AND($B85&gt;M$230, $B85&lt;M$231)), M85, "")</f>
        <v/>
      </c>
      <c r="BV85" s="2" t="str">
        <f>IF(OR($B85&lt;N$229, AND($B85&gt;N$230, $B85&lt;N$231)), N85, "")</f>
        <v/>
      </c>
      <c r="BW85" s="2" t="str">
        <f>IF(OR($B85&lt;O$229, AND($B85&gt;O$230, $B85&lt;O$231)), O85, "")</f>
        <v/>
      </c>
      <c r="BZ85" s="2" t="str">
        <f>IF(OR(AND($B85&gt;C$230, $B85&lt;C$231), $B85&gt;C$232), C85, "")</f>
        <v/>
      </c>
      <c r="CA85" s="2" t="str">
        <f>IF(OR(AND($B85&gt;D$230, $B85&lt;D$231), $B85&gt;D$232), D85, "")</f>
        <v/>
      </c>
      <c r="CB85" s="2" t="str">
        <f>IF(OR(AND($B85&gt;E$230, $B85&lt;E$231), $B85&gt;E$232), E85, "")</f>
        <v/>
      </c>
      <c r="CC85" s="2" t="str">
        <f>IF(OR(AND($B85&gt;F$230, $B85&lt;F$231), $B85&gt;F$232), F85, "")</f>
        <v/>
      </c>
      <c r="CD85" s="2" t="str">
        <f>IF(OR(AND($B85&gt;G$230, $B85&lt;G$231), $B85&gt;G$232), G85, "")</f>
        <v/>
      </c>
      <c r="CE85" s="2" t="str">
        <f>IF(OR(AND($B85&gt;H$230, $B85&lt;H$231), $B85&gt;H$232), H85, "")</f>
        <v/>
      </c>
      <c r="CF85" s="2" t="str">
        <f>IF(OR(AND($B85&gt;I$230, $B85&lt;I$231), $B85&gt;I$232), I85, "")</f>
        <v/>
      </c>
      <c r="CG85" s="2" t="str">
        <f>IF(OR(AND($B85&gt;J$230, $B85&lt;J$231), $B85&gt;J$232), J85, "")</f>
        <v/>
      </c>
      <c r="CH85" s="2" t="str">
        <f>IF(OR(AND($B85&gt;K$230, $B85&lt;K$231), $B85&gt;K$232), K85, "")</f>
        <v/>
      </c>
      <c r="CI85" s="2" t="str">
        <f>IF(OR(AND($B85&gt;L$230, $B85&lt;L$231), $B85&gt;L$232), L85, "")</f>
        <v/>
      </c>
      <c r="CJ85" s="2" t="str">
        <f>IF(OR(AND($B85&gt;M$230, $B85&lt;M$231), $B85&gt;M$232), M85, "")</f>
        <v/>
      </c>
      <c r="CK85" s="2" t="str">
        <f>IF(OR(AND($B85&gt;N$230, $B85&lt;N$231), $B85&gt;N$232), N85, "")</f>
        <v/>
      </c>
      <c r="CL85" s="2" t="str">
        <f>IF(OR(AND($B85&gt;O$230, $B85&lt;O$231), $B85&gt;O$232), O85, "")</f>
        <v/>
      </c>
      <c r="CO85" s="2">
        <f>BK$207*$B85+BK$209</f>
        <v>91.170966578311081</v>
      </c>
      <c r="CP85" s="2">
        <f>BL$207*$B85+BL$209</f>
        <v>93.279037671567394</v>
      </c>
      <c r="CQ85" s="2">
        <f>BM$207*$B85+BM$209</f>
        <v>94.073808187418052</v>
      </c>
      <c r="CR85" s="2">
        <f>BN$207*$B85+BN$209</f>
        <v>93.994876653186523</v>
      </c>
      <c r="CS85" s="2">
        <f>BO$207*$B85+BO$209</f>
        <v>93.023540193301884</v>
      </c>
      <c r="CT85" s="2">
        <f>BP$207*$B85+BP$209</f>
        <v>94.413359481070771</v>
      </c>
      <c r="CU85" s="2">
        <f>BQ$207*$B85+BQ$209</f>
        <v>96.60718385446917</v>
      </c>
      <c r="CV85" s="2">
        <f>BR$207*$B85+BR$209</f>
        <v>96.682006617869561</v>
      </c>
      <c r="CW85" s="2">
        <f>BS$207*$B85+BS$209</f>
        <v>93.937298726928518</v>
      </c>
      <c r="CX85" s="2">
        <f>BT$207*$B85+BT$209</f>
        <v>89.454887807268918</v>
      </c>
      <c r="CY85" s="2">
        <f>BU$207*$B85+BU$209</f>
        <v>82.904955262919344</v>
      </c>
      <c r="CZ85" s="2">
        <f>BV$207*$B85+BV$209</f>
        <v>73.262016387218125</v>
      </c>
      <c r="DA85" s="2">
        <f>BW$207*$B85+BW$209</f>
        <v>63.091963677007662</v>
      </c>
      <c r="DD85" s="2">
        <f>BZ$207*$B85+BZ$209</f>
        <v>92.136709688458197</v>
      </c>
      <c r="DE85" s="2">
        <f>CA$207*$B85+CA$209</f>
        <v>93.836868749496475</v>
      </c>
      <c r="DF85" s="2">
        <f>CB$207*$B85+CB$209</f>
        <v>94.434052700348431</v>
      </c>
      <c r="DG85" s="2">
        <f>CC$207*$B85+CC$209</f>
        <v>94.407918369679422</v>
      </c>
      <c r="DH85" s="2">
        <f>CD$207*$B85+CD$209</f>
        <v>93.213716458131969</v>
      </c>
      <c r="DI85" s="2">
        <f>CE$207*$B85+CE$209</f>
        <v>94.560787147015603</v>
      </c>
      <c r="DJ85" s="2">
        <f>CF$207*$B85+CF$209</f>
        <v>97.625618276861147</v>
      </c>
      <c r="DK85" s="2">
        <f>CG$207*$B85+CG$209</f>
        <v>97.847366855848747</v>
      </c>
      <c r="DL85" s="2">
        <f>CH$207*$B85+CH$209</f>
        <v>95.242717394972885</v>
      </c>
      <c r="DM85" s="2">
        <f>CI$207*$B85+CI$209</f>
        <v>90.236593872325201</v>
      </c>
      <c r="DN85" s="2">
        <f>CJ$207*$B85+CJ$209</f>
        <v>84.120027221624909</v>
      </c>
      <c r="DO85" s="2">
        <f>CK$207*$B85+CK$209</f>
        <v>74.575435380145677</v>
      </c>
      <c r="DP85" s="2">
        <f>CL$207*$B85+CL$209</f>
        <v>64.166411988271435</v>
      </c>
      <c r="DS85" s="2">
        <f>POWER(10,($B85-C$227)/C$228)/(1+POWER(10,($B85-C$227)/C$228))</f>
        <v>0.12629007198960299</v>
      </c>
      <c r="DT85" s="2">
        <f>POWER(10,($B85-D$227)/D$228)/(1+POWER(10,($B85-D$227)/D$228))</f>
        <v>0.11009623161966729</v>
      </c>
      <c r="DU85" s="2">
        <f>POWER(10,($B85-E$227)/E$228)/(1+POWER(10,($B85-E$227)/E$228))</f>
        <v>0.1183753756955363</v>
      </c>
      <c r="DV85" s="2">
        <f>POWER(10,($B85-F$227)/F$228)/(1+POWER(10,($B85-F$227)/F$228))</f>
        <v>0.13474114037124579</v>
      </c>
      <c r="DW85" s="2">
        <f>POWER(10,($B85-G$227)/G$228)/(1+POWER(10,($B85-G$227)/G$228))</f>
        <v>0.12390569601713985</v>
      </c>
      <c r="DX85" s="2">
        <f>POWER(10,($B85-H$227)/H$228)/(1+POWER(10,($B85-H$227)/H$228))</f>
        <v>0.12721033568161225</v>
      </c>
      <c r="DY85" s="2">
        <f>POWER(10,($B85-I$227)/I$228)/(1+POWER(10,($B85-I$227)/I$228))</f>
        <v>0.12441302929493495</v>
      </c>
      <c r="DZ85" s="2">
        <f>POWER(10,($B85-J$227)/J$228)/(1+POWER(10,($B85-J$227)/J$228))</f>
        <v>0.11522232769752856</v>
      </c>
      <c r="EA85" s="2">
        <f>POWER(10,($B85-K$227)/K$228)/(1+POWER(10,($B85-K$227)/K$228))</f>
        <v>0.12146494164552339</v>
      </c>
      <c r="EB85" s="2">
        <f>POWER(10,($B85-L$227)/L$228)/(1+POWER(10,($B85-L$227)/L$228))</f>
        <v>0.1179369666841695</v>
      </c>
      <c r="EC85" s="2">
        <f>POWER(10,($B85-M$227)/M$228)/(1+POWER(10,($B85-M$227)/M$228))</f>
        <v>0.11517488338054815</v>
      </c>
      <c r="ED85" s="2">
        <f>POWER(10,($B85-N$227)/N$228)/(1+POWER(10,($B85-N$227)/N$228))</f>
        <v>0.10580187823350243</v>
      </c>
      <c r="EE85" s="2">
        <f>POWER(10,($B85-O$227)/O$228)/(1+POWER(10,($B85-O$227)/O$228))</f>
        <v>8.7881270004631473E-2</v>
      </c>
    </row>
    <row r="86" spans="2:135" x14ac:dyDescent="0.25">
      <c r="B86" s="2">
        <v>80</v>
      </c>
      <c r="C86">
        <v>140.95500000000001</v>
      </c>
      <c r="D86">
        <v>143.875</v>
      </c>
      <c r="E86">
        <v>146.43799999999999</v>
      </c>
      <c r="F86">
        <v>147.672</v>
      </c>
      <c r="G86">
        <v>140.78100000000001</v>
      </c>
      <c r="H86">
        <v>141.875</v>
      </c>
      <c r="I86">
        <v>145.21899999999999</v>
      </c>
      <c r="J86">
        <v>140.125</v>
      </c>
      <c r="K86">
        <v>137.828</v>
      </c>
      <c r="L86">
        <v>127.85899999999999</v>
      </c>
      <c r="M86">
        <v>116.312</v>
      </c>
      <c r="N86">
        <v>100.25</v>
      </c>
      <c r="O86">
        <v>81.1875</v>
      </c>
      <c r="R86" s="5">
        <f>AV86+(C$209*_xlfn.NORM.DIST($B86,C$214*C$215+C$213,C$219*C$214,FALSE))+(C$211*_xlfn.NORM.DIST($B86,C$214*C$216+C$213,C$220*C$214,FALSE))+(C$210*_xlfn.NORM.DIST($B86,C$214*C$217+C$213,C$221*C$214,FALSE))+(C$212*_xlfn.NORM.DIST($B86,C$214*C$218+C$213,C$222*C$214,FALSE))</f>
        <v>141.57905621849449</v>
      </c>
      <c r="S86" s="5">
        <f>AW86+(D$209*_xlfn.NORM.DIST($B86,D$214*D$215+D$213,D$219*D$214,FALSE))+(D$211*_xlfn.NORM.DIST($B86,D$214*D$216+D$213,D$220*D$214,FALSE))+(D$210*_xlfn.NORM.DIST($B86,D$214*D$217+D$213,D$221*D$214,FALSE))+(D$212*_xlfn.NORM.DIST($B86,D$214*D$218+D$213,D$222*D$214,FALSE))</f>
        <v>147.22953409549092</v>
      </c>
      <c r="T86" s="5">
        <f>AX86+(E$209*_xlfn.NORM.DIST($B86,E$214*E$215+E$213,E$219*E$214,FALSE))+(E$211*_xlfn.NORM.DIST($B86,E$214*E$216+E$213,E$220*E$214,FALSE))+(E$210*_xlfn.NORM.DIST($B86,E$214*E$217+E$213,E$221*E$214,FALSE))+(E$212*_xlfn.NORM.DIST($B86,E$214*E$218+E$213,E$222*E$214,FALSE))</f>
        <v>148.87120509771566</v>
      </c>
      <c r="U86" s="5">
        <f>AY86+(F$209*_xlfn.NORM.DIST($B86,F$214*F$215+F$213,F$219*F$214,FALSE))+(F$211*_xlfn.NORM.DIST($B86,F$214*F$216+F$213,F$220*F$214,FALSE))+(F$210*_xlfn.NORM.DIST($B86,F$214*F$217+F$213,F$221*F$214,FALSE))+(F$212*_xlfn.NORM.DIST($B86,F$214*F$218+F$213,F$222*F$214,FALSE))</f>
        <v>145.29487604054651</v>
      </c>
      <c r="V86" s="5">
        <f>AZ86+(G$209*_xlfn.NORM.DIST($B86,G$214*G$215+G$213,G$219*G$214,FALSE))+(G$211*_xlfn.NORM.DIST($B86,G$214*G$216+G$213,G$220*G$214,FALSE))+(G$210*_xlfn.NORM.DIST($B86,G$214*G$217+G$213,G$221*G$214,FALSE))+(G$212*_xlfn.NORM.DIST($B86,G$214*G$218+G$213,G$222*G$214,FALSE))</f>
        <v>142.82164513048843</v>
      </c>
      <c r="W86" s="5">
        <f>BA86+(H$209*_xlfn.NORM.DIST($B86,H$214*H$215+H$213,H$219*H$214,FALSE))+(H$211*_xlfn.NORM.DIST($B86,H$214*H$216+H$213,H$220*H$214,FALSE))+(H$210*_xlfn.NORM.DIST($B86,H$214*H$217+H$213,H$221*H$214,FALSE))+(H$212*_xlfn.NORM.DIST($B86,H$214*H$218+H$213,H$222*H$214,FALSE))</f>
        <v>142.4910198559173</v>
      </c>
      <c r="X86" s="5">
        <f>BB86+(I$209*_xlfn.NORM.DIST($B86,I$214*I$215+I$213,I$219*I$214,FALSE))+(I$211*_xlfn.NORM.DIST($B86,I$214*I$216+I$213,I$220*I$214,FALSE))+(I$210*_xlfn.NORM.DIST($B86,I$214*I$217+I$213,I$221*I$214,FALSE))+(I$212*_xlfn.NORM.DIST($B86,I$214*I$218+I$213,I$222*I$214,FALSE))</f>
        <v>145.62022060984833</v>
      </c>
      <c r="Y86" s="5">
        <f>BC86+(J$209*_xlfn.NORM.DIST($B86,J$214*J$215+J$213,J$219*J$214,FALSE))+(J$211*_xlfn.NORM.DIST($B86,J$214*J$216+J$213,J$220*J$214,FALSE))+(J$210*_xlfn.NORM.DIST($B86,J$214*J$217+J$213,J$221*J$214,FALSE))+(J$212*_xlfn.NORM.DIST($B86,J$214*J$218+J$213,J$222*J$214,FALSE))</f>
        <v>142.05641932133005</v>
      </c>
      <c r="Z86" s="5">
        <f>BD86+(K$209*_xlfn.NORM.DIST($B86,K$214*K$215+K$213,K$219*K$214,FALSE))+(K$211*_xlfn.NORM.DIST($B86,K$214*K$216+K$213,K$220*K$214,FALSE))+(K$210*_xlfn.NORM.DIST($B86,K$214*K$217+K$213,K$221*K$214,FALSE))+(K$212*_xlfn.NORM.DIST($B86,K$214*K$218+K$213,K$222*K$214,FALSE))</f>
        <v>137.93359944612445</v>
      </c>
      <c r="AA86" s="5">
        <f>BE86+(L$209*_xlfn.NORM.DIST($B86,L$214*L$215+L$213,L$219*L$214,FALSE))+(L$211*_xlfn.NORM.DIST($B86,L$214*L$216+L$213,L$220*L$214,FALSE))+(L$210*_xlfn.NORM.DIST($B86,L$214*L$217+L$213,L$221*L$214,FALSE))+(L$212*_xlfn.NORM.DIST($B86,L$214*L$218+L$213,L$222*L$214,FALSE))</f>
        <v>129.1031453795778</v>
      </c>
      <c r="AB86" s="5">
        <f>BF86+(M$209*_xlfn.NORM.DIST($B86,M$214*M$215+M$213,M$219*M$214,FALSE))+(M$211*_xlfn.NORM.DIST($B86,M$214*M$216+M$213,M$220*M$214,FALSE))+(M$210*_xlfn.NORM.DIST($B86,M$214*M$217+M$213,M$221*M$214,FALSE))+(M$212*_xlfn.NORM.DIST($B86,M$214*M$218+M$213,M$222*M$214,FALSE))</f>
        <v>118.04190013460325</v>
      </c>
      <c r="AC86" s="5">
        <f>BG86+(N$209*_xlfn.NORM.DIST($B86,N$214*N$215+N$213,N$219*N$214,FALSE))+(N$211*_xlfn.NORM.DIST($B86,N$214*N$216+N$213,N$220*N$214,FALSE))+(N$210*_xlfn.NORM.DIST($B86,N$214*N$217+N$213,N$221*N$214,FALSE))+(N$212*_xlfn.NORM.DIST($B86,N$214*N$218+N$213,N$222*N$214,FALSE))</f>
        <v>101.53329404298107</v>
      </c>
      <c r="AD86" s="5">
        <f>BH86+(O$209*_xlfn.NORM.DIST($B86,O$214*O$215+O$213,O$219*O$214,FALSE))+(O$211*_xlfn.NORM.DIST($B86,O$214*O$216+O$213,O$220*O$214,FALSE))+(O$210*_xlfn.NORM.DIST($B86,O$214*O$217+O$213,O$221*O$214,FALSE))+(O$212*_xlfn.NORM.DIST($B86,O$214*O$218+O$213,O$222*O$214,FALSE))</f>
        <v>82.37829496021439</v>
      </c>
      <c r="AE86" s="5"/>
      <c r="AG86" s="5">
        <f t="shared" si="17"/>
        <v>-0.62405621849447357</v>
      </c>
      <c r="AH86" s="5">
        <f t="shared" si="17"/>
        <v>-3.3545340954909193</v>
      </c>
      <c r="AI86" s="5">
        <f t="shared" si="17"/>
        <v>-2.4332050977156712</v>
      </c>
      <c r="AJ86" s="5">
        <f t="shared" si="17"/>
        <v>2.3771239594534848</v>
      </c>
      <c r="AK86" s="5">
        <f t="shared" si="17"/>
        <v>-2.0406451304884285</v>
      </c>
      <c r="AL86" s="5">
        <f t="shared" si="17"/>
        <v>-0.61601985591730113</v>
      </c>
      <c r="AM86" s="5">
        <f t="shared" si="17"/>
        <v>-0.40122060984833752</v>
      </c>
      <c r="AN86" s="5">
        <f t="shared" si="16"/>
        <v>-1.9314193213300541</v>
      </c>
      <c r="AO86" s="5">
        <f t="shared" si="16"/>
        <v>-0.10559944612444383</v>
      </c>
      <c r="AP86" s="5">
        <f t="shared" si="16"/>
        <v>-1.2441453795778017</v>
      </c>
      <c r="AQ86" s="5">
        <f t="shared" si="16"/>
        <v>-1.7299001346032554</v>
      </c>
      <c r="AR86" s="5">
        <f t="shared" si="16"/>
        <v>-1.2832940429810691</v>
      </c>
      <c r="AS86" s="5">
        <f t="shared" si="16"/>
        <v>-1.1907949602143901</v>
      </c>
      <c r="AV86" s="2">
        <f t="shared" si="18"/>
        <v>91.304402424606252</v>
      </c>
      <c r="AW86" s="2">
        <f t="shared" si="19"/>
        <v>93.344181428691655</v>
      </c>
      <c r="AX86" s="2">
        <f t="shared" si="20"/>
        <v>94.109997119742445</v>
      </c>
      <c r="AY86" s="2">
        <f t="shared" si="21"/>
        <v>94.052231982998222</v>
      </c>
      <c r="AZ86" s="2">
        <f t="shared" si="22"/>
        <v>93.056854302611583</v>
      </c>
      <c r="BA86" s="2">
        <f t="shared" si="23"/>
        <v>94.459541754881599</v>
      </c>
      <c r="BB86" s="2">
        <f t="shared" si="24"/>
        <v>96.781204539642559</v>
      </c>
      <c r="BC86" s="2">
        <f t="shared" si="25"/>
        <v>96.865855746213697</v>
      </c>
      <c r="BD86" s="2">
        <f t="shared" si="26"/>
        <v>94.144931106801849</v>
      </c>
      <c r="BE86" s="2">
        <f t="shared" si="27"/>
        <v>89.575447109258349</v>
      </c>
      <c r="BF86" s="2">
        <f t="shared" si="28"/>
        <v>83.087746605492327</v>
      </c>
      <c r="BG86" s="2">
        <f t="shared" si="29"/>
        <v>73.448262515292129</v>
      </c>
      <c r="BH86" s="2">
        <f t="shared" si="30"/>
        <v>63.22193384277837</v>
      </c>
      <c r="BK86" s="2" t="str">
        <f>IF(OR($B86&lt;C$229, AND($B86&gt;C$230, $B86&lt;C$231)), C86, "")</f>
        <v/>
      </c>
      <c r="BL86" s="2" t="str">
        <f>IF(OR($B86&lt;D$229, AND($B86&gt;D$230, $B86&lt;D$231)), D86, "")</f>
        <v/>
      </c>
      <c r="BM86" s="2" t="str">
        <f>IF(OR($B86&lt;E$229, AND($B86&gt;E$230, $B86&lt;E$231)), E86, "")</f>
        <v/>
      </c>
      <c r="BN86" s="2" t="str">
        <f>IF(OR($B86&lt;F$229, AND($B86&gt;F$230, $B86&lt;F$231)), F86, "")</f>
        <v/>
      </c>
      <c r="BO86" s="2" t="str">
        <f>IF(OR($B86&lt;G$229, AND($B86&gt;G$230, $B86&lt;G$231)), G86, "")</f>
        <v/>
      </c>
      <c r="BP86" s="2" t="str">
        <f>IF(OR($B86&lt;H$229, AND($B86&gt;H$230, $B86&lt;H$231)), H86, "")</f>
        <v/>
      </c>
      <c r="BQ86" s="2" t="str">
        <f>IF(OR($B86&lt;I$229, AND($B86&gt;I$230, $B86&lt;I$231)), I86, "")</f>
        <v/>
      </c>
      <c r="BR86" s="2" t="str">
        <f>IF(OR($B86&lt;J$229, AND($B86&gt;J$230, $B86&lt;J$231)), J86, "")</f>
        <v/>
      </c>
      <c r="BS86" s="2" t="str">
        <f>IF(OR($B86&lt;K$229, AND($B86&gt;K$230, $B86&lt;K$231)), K86, "")</f>
        <v/>
      </c>
      <c r="BT86" s="2" t="str">
        <f>IF(OR($B86&lt;L$229, AND($B86&gt;L$230, $B86&lt;L$231)), L86, "")</f>
        <v/>
      </c>
      <c r="BU86" s="2" t="str">
        <f>IF(OR($B86&lt;M$229, AND($B86&gt;M$230, $B86&lt;M$231)), M86, "")</f>
        <v/>
      </c>
      <c r="BV86" s="2" t="str">
        <f>IF(OR($B86&lt;N$229, AND($B86&gt;N$230, $B86&lt;N$231)), N86, "")</f>
        <v/>
      </c>
      <c r="BW86" s="2" t="str">
        <f>IF(OR($B86&lt;O$229, AND($B86&gt;O$230, $B86&lt;O$231)), O86, "")</f>
        <v/>
      </c>
      <c r="BZ86" s="2" t="str">
        <f>IF(OR(AND($B86&gt;C$230, $B86&lt;C$231), $B86&gt;C$232), C86, "")</f>
        <v/>
      </c>
      <c r="CA86" s="2" t="str">
        <f>IF(OR(AND($B86&gt;D$230, $B86&lt;D$231), $B86&gt;D$232), D86, "")</f>
        <v/>
      </c>
      <c r="CB86" s="2" t="str">
        <f>IF(OR(AND($B86&gt;E$230, $B86&lt;E$231), $B86&gt;E$232), E86, "")</f>
        <v/>
      </c>
      <c r="CC86" s="2" t="str">
        <f>IF(OR(AND($B86&gt;F$230, $B86&lt;F$231), $B86&gt;F$232), F86, "")</f>
        <v/>
      </c>
      <c r="CD86" s="2" t="str">
        <f>IF(OR(AND($B86&gt;G$230, $B86&lt;G$231), $B86&gt;G$232), G86, "")</f>
        <v/>
      </c>
      <c r="CE86" s="2" t="str">
        <f>IF(OR(AND($B86&gt;H$230, $B86&lt;H$231), $B86&gt;H$232), H86, "")</f>
        <v/>
      </c>
      <c r="CF86" s="2" t="str">
        <f>IF(OR(AND($B86&gt;I$230, $B86&lt;I$231), $B86&gt;I$232), I86, "")</f>
        <v/>
      </c>
      <c r="CG86" s="2" t="str">
        <f>IF(OR(AND($B86&gt;J$230, $B86&lt;J$231), $B86&gt;J$232), J86, "")</f>
        <v/>
      </c>
      <c r="CH86" s="2" t="str">
        <f>IF(OR(AND($B86&gt;K$230, $B86&lt;K$231), $B86&gt;K$232), K86, "")</f>
        <v/>
      </c>
      <c r="CI86" s="2" t="str">
        <f>IF(OR(AND($B86&gt;L$230, $B86&lt;L$231), $B86&gt;L$232), L86, "")</f>
        <v/>
      </c>
      <c r="CJ86" s="2" t="str">
        <f>IF(OR(AND($B86&gt;M$230, $B86&lt;M$231), $B86&gt;M$232), M86, "")</f>
        <v/>
      </c>
      <c r="CK86" s="2" t="str">
        <f>IF(OR(AND($B86&gt;N$230, $B86&lt;N$231), $B86&gt;N$232), N86, "")</f>
        <v/>
      </c>
      <c r="CL86" s="2" t="str">
        <f>IF(OR(AND($B86&gt;O$230, $B86&lt;O$231), $B86&gt;O$232), O86, "")</f>
        <v/>
      </c>
      <c r="CO86" s="2">
        <f>BK$207*$B86+BK$209</f>
        <v>91.184902257842438</v>
      </c>
      <c r="CP86" s="2">
        <f>BL$207*$B86+BL$209</f>
        <v>93.28585933978836</v>
      </c>
      <c r="CQ86" s="2">
        <f>BM$207*$B86+BM$209</f>
        <v>94.069858965253502</v>
      </c>
      <c r="CR86" s="2">
        <f>BN$207*$B86+BN$209</f>
        <v>94.000677233580447</v>
      </c>
      <c r="CS86" s="2">
        <f>BO$207*$B86+BO$209</f>
        <v>93.037250552350926</v>
      </c>
      <c r="CT86" s="2">
        <f>BP$207*$B86+BP$209</f>
        <v>94.446197678395507</v>
      </c>
      <c r="CU86" s="2">
        <f>BQ$207*$B86+BQ$209</f>
        <v>96.6558503461399</v>
      </c>
      <c r="CV86" s="2">
        <f>BR$207*$B86+BR$209</f>
        <v>96.733607167458061</v>
      </c>
      <c r="CW86" s="2">
        <f>BS$207*$B86+BS$209</f>
        <v>93.988165517257926</v>
      </c>
      <c r="CX86" s="2">
        <f>BT$207*$B86+BT$209</f>
        <v>89.486747015788453</v>
      </c>
      <c r="CY86" s="2">
        <f>BU$207*$B86+BU$209</f>
        <v>82.94839848646879</v>
      </c>
      <c r="CZ86" s="2">
        <f>BV$207*$B86+BV$209</f>
        <v>73.307157119330853</v>
      </c>
      <c r="DA86" s="2">
        <f>BW$207*$B86+BW$209</f>
        <v>63.125426555061296</v>
      </c>
      <c r="DD86" s="2">
        <f>BZ$207*$B86+BZ$209</f>
        <v>92.058394135088051</v>
      </c>
      <c r="DE86" s="2">
        <f>CA$207*$B86+CA$209</f>
        <v>93.774117280839079</v>
      </c>
      <c r="DF86" s="2">
        <f>CB$207*$B86+CB$209</f>
        <v>94.382630947844078</v>
      </c>
      <c r="DG86" s="2">
        <f>CC$207*$B86+CC$209</f>
        <v>94.354167718268712</v>
      </c>
      <c r="DH86" s="2">
        <f>CD$207*$B86+CD$209</f>
        <v>93.183269342596688</v>
      </c>
      <c r="DI86" s="2">
        <f>CE$207*$B86+CE$209</f>
        <v>94.543039686728946</v>
      </c>
      <c r="DJ86" s="2">
        <f>CF$207*$B86+CF$209</f>
        <v>97.585790208524003</v>
      </c>
      <c r="DK86" s="2">
        <f>CG$207*$B86+CG$209</f>
        <v>97.792021084452145</v>
      </c>
      <c r="DL86" s="2">
        <f>CH$207*$B86+CH$209</f>
        <v>95.179022422839125</v>
      </c>
      <c r="DM86" s="2">
        <f>CI$207*$B86+CI$209</f>
        <v>90.180472701323737</v>
      </c>
      <c r="DN86" s="2">
        <f>CJ$207*$B86+CJ$209</f>
        <v>84.064085906781102</v>
      </c>
      <c r="DO86" s="2">
        <f>CK$207*$B86+CK$209</f>
        <v>74.535899576051733</v>
      </c>
      <c r="DP86" s="2">
        <f>CL$207*$B86+CL$209</f>
        <v>64.13544774210591</v>
      </c>
      <c r="DS86" s="2">
        <f>POWER(10,($B86-C$227)/C$228)/(1+POWER(10,($B86-C$227)/C$228))</f>
        <v>0.1368074161612638</v>
      </c>
      <c r="DT86" s="2">
        <f>POWER(10,($B86-D$227)/D$228)/(1+POWER(10,($B86-D$227)/D$228))</f>
        <v>0.11944934019461903</v>
      </c>
      <c r="DU86" s="2">
        <f>POWER(10,($B86-E$227)/E$228)/(1+POWER(10,($B86-E$227)/E$228))</f>
        <v>0.12833040273136231</v>
      </c>
      <c r="DV86" s="2">
        <f>POWER(10,($B86-F$227)/F$228)/(1+POWER(10,($B86-F$227)/F$228))</f>
        <v>0.14584480106512887</v>
      </c>
      <c r="DW86" s="2">
        <f>POWER(10,($B86-G$227)/G$228)/(1+POWER(10,($B86-G$227)/G$228))</f>
        <v>0.1342549834008257</v>
      </c>
      <c r="DX86" s="2">
        <f>POWER(10,($B86-H$227)/H$228)/(1+POWER(10,($B86-H$227)/H$228))</f>
        <v>0.13779223206672436</v>
      </c>
      <c r="DY86" s="2">
        <f>POWER(10,($B86-I$227)/I$228)/(1+POWER(10,($B86-I$227)/I$228))</f>
        <v>0.13479817198209498</v>
      </c>
      <c r="DZ86" s="2">
        <f>POWER(10,($B86-J$227)/J$228)/(1+POWER(10,($B86-J$227)/J$228))</f>
        <v>0.12494977308237876</v>
      </c>
      <c r="EA86" s="2">
        <f>POWER(10,($B86-K$227)/K$228)/(1+POWER(10,($B86-K$227)/K$228))</f>
        <v>0.13164099633566401</v>
      </c>
      <c r="EB86" s="2">
        <f>POWER(10,($B86-L$227)/L$228)/(1+POWER(10,($B86-L$227)/L$228))</f>
        <v>0.12786047182532914</v>
      </c>
      <c r="EC86" s="2">
        <f>POWER(10,($B86-M$227)/M$228)/(1+POWER(10,($B86-M$227)/M$228))</f>
        <v>0.12489888878062913</v>
      </c>
      <c r="ED86" s="2">
        <f>POWER(10,($B86-N$227)/N$228)/(1+POWER(10,($B86-N$227)/N$228))</f>
        <v>0.11483724289779425</v>
      </c>
      <c r="EE86" s="2">
        <f>POWER(10,($B86-O$227)/O$228)/(1+POWER(10,($B86-O$227)/O$228))</f>
        <v>9.5549765643491325E-2</v>
      </c>
    </row>
    <row r="87" spans="2:135" x14ac:dyDescent="0.25">
      <c r="B87" s="2">
        <v>81</v>
      </c>
      <c r="C87">
        <v>137.74199999999999</v>
      </c>
      <c r="D87">
        <v>146.39099999999999</v>
      </c>
      <c r="E87">
        <v>149.375</v>
      </c>
      <c r="F87">
        <v>146.31200000000001</v>
      </c>
      <c r="G87">
        <v>143.43799999999999</v>
      </c>
      <c r="H87">
        <v>142.53100000000001</v>
      </c>
      <c r="I87">
        <v>146.375</v>
      </c>
      <c r="J87">
        <v>143.547</v>
      </c>
      <c r="K87">
        <v>137.875</v>
      </c>
      <c r="L87">
        <v>129.43799999999999</v>
      </c>
      <c r="M87">
        <v>118.578</v>
      </c>
      <c r="N87">
        <v>102.15600000000001</v>
      </c>
      <c r="O87">
        <v>83.859399999999994</v>
      </c>
      <c r="R87" s="5">
        <f>AV87+(C$209*_xlfn.NORM.DIST($B87,C$214*C$215+C$213,C$219*C$214,FALSE))+(C$211*_xlfn.NORM.DIST($B87,C$214*C$216+C$213,C$220*C$214,FALSE))+(C$210*_xlfn.NORM.DIST($B87,C$214*C$217+C$213,C$221*C$214,FALSE))+(C$212*_xlfn.NORM.DIST($B87,C$214*C$218+C$213,C$222*C$214,FALSE))</f>
        <v>135.95682707150502</v>
      </c>
      <c r="S87" s="5">
        <f>AW87+(D$209*_xlfn.NORM.DIST($B87,D$214*D$215+D$213,D$219*D$214,FALSE))+(D$211*_xlfn.NORM.DIST($B87,D$214*D$216+D$213,D$220*D$214,FALSE))+(D$210*_xlfn.NORM.DIST($B87,D$214*D$217+D$213,D$221*D$214,FALSE))+(D$212*_xlfn.NORM.DIST($B87,D$214*D$218+D$213,D$222*D$214,FALSE))</f>
        <v>150.21672794817835</v>
      </c>
      <c r="T87" s="5">
        <f>AX87+(E$209*_xlfn.NORM.DIST($B87,E$214*E$215+E$213,E$219*E$214,FALSE))+(E$211*_xlfn.NORM.DIST($B87,E$214*E$216+E$213,E$220*E$214,FALSE))+(E$210*_xlfn.NORM.DIST($B87,E$214*E$217+E$213,E$221*E$214,FALSE))+(E$212*_xlfn.NORM.DIST($B87,E$214*E$218+E$213,E$222*E$214,FALSE))</f>
        <v>150.70702749656431</v>
      </c>
      <c r="U87" s="5">
        <f>AY87+(F$209*_xlfn.NORM.DIST($B87,F$214*F$215+F$213,F$219*F$214,FALSE))+(F$211*_xlfn.NORM.DIST($B87,F$214*F$216+F$213,F$220*F$214,FALSE))+(F$210*_xlfn.NORM.DIST($B87,F$214*F$217+F$213,F$221*F$214,FALSE))+(F$212*_xlfn.NORM.DIST($B87,F$214*F$218+F$213,F$222*F$214,FALSE))</f>
        <v>140.69663828903182</v>
      </c>
      <c r="V87" s="5">
        <f>AZ87+(G$209*_xlfn.NORM.DIST($B87,G$214*G$215+G$213,G$219*G$214,FALSE))+(G$211*_xlfn.NORM.DIST($B87,G$214*G$216+G$213,G$220*G$214,FALSE))+(G$210*_xlfn.NORM.DIST($B87,G$214*G$217+G$213,G$221*G$214,FALSE))+(G$212*_xlfn.NORM.DIST($B87,G$214*G$218+G$213,G$222*G$214,FALSE))</f>
        <v>141.35767296895125</v>
      </c>
      <c r="W87" s="5">
        <f>BA87+(H$209*_xlfn.NORM.DIST($B87,H$214*H$215+H$213,H$219*H$214,FALSE))+(H$211*_xlfn.NORM.DIST($B87,H$214*H$216+H$213,H$220*H$214,FALSE))+(H$210*_xlfn.NORM.DIST($B87,H$214*H$217+H$213,H$221*H$214,FALSE))+(H$212*_xlfn.NORM.DIST($B87,H$214*H$218+H$213,H$222*H$214,FALSE))</f>
        <v>140.5808325481745</v>
      </c>
      <c r="X87" s="5">
        <f>BB87+(I$209*_xlfn.NORM.DIST($B87,I$214*I$215+I$213,I$219*I$214,FALSE))+(I$211*_xlfn.NORM.DIST($B87,I$214*I$216+I$213,I$220*I$214,FALSE))+(I$210*_xlfn.NORM.DIST($B87,I$214*I$217+I$213,I$221*I$214,FALSE))+(I$212*_xlfn.NORM.DIST($B87,I$214*I$218+I$213,I$222*I$214,FALSE))</f>
        <v>144.17766425400828</v>
      </c>
      <c r="Y87" s="5">
        <f>BC87+(J$209*_xlfn.NORM.DIST($B87,J$214*J$215+J$213,J$219*J$214,FALSE))+(J$211*_xlfn.NORM.DIST($B87,J$214*J$216+J$213,J$220*J$214,FALSE))+(J$210*_xlfn.NORM.DIST($B87,J$214*J$217+J$213,J$221*J$214,FALSE))+(J$212*_xlfn.NORM.DIST($B87,J$214*J$218+J$213,J$222*J$214,FALSE))</f>
        <v>143.35810436948171</v>
      </c>
      <c r="Z87" s="5">
        <f>BD87+(K$209*_xlfn.NORM.DIST($B87,K$214*K$215+K$213,K$219*K$214,FALSE))+(K$211*_xlfn.NORM.DIST($B87,K$214*K$216+K$213,K$220*K$214,FALSE))+(K$210*_xlfn.NORM.DIST($B87,K$214*K$217+K$213,K$221*K$214,FALSE))+(K$212*_xlfn.NORM.DIST($B87,K$214*K$218+K$213,K$222*K$214,FALSE))</f>
        <v>136.8420856528526</v>
      </c>
      <c r="AA87" s="5">
        <f>BE87+(L$209*_xlfn.NORM.DIST($B87,L$214*L$215+L$213,L$219*L$214,FALSE))+(L$211*_xlfn.NORM.DIST($B87,L$214*L$216+L$213,L$220*L$214,FALSE))+(L$210*_xlfn.NORM.DIST($B87,L$214*L$217+L$213,L$221*L$214,FALSE))+(L$212*_xlfn.NORM.DIST($B87,L$214*L$218+L$213,L$222*L$214,FALSE))</f>
        <v>128.45850644628203</v>
      </c>
      <c r="AB87" s="5">
        <f>BF87+(M$209*_xlfn.NORM.DIST($B87,M$214*M$215+M$213,M$219*M$214,FALSE))+(M$211*_xlfn.NORM.DIST($B87,M$214*M$216+M$213,M$220*M$214,FALSE))+(M$210*_xlfn.NORM.DIST($B87,M$214*M$217+M$213,M$221*M$214,FALSE))+(M$212*_xlfn.NORM.DIST($B87,M$214*M$218+M$213,M$222*M$214,FALSE))</f>
        <v>117.27793304387177</v>
      </c>
      <c r="AC87" s="5">
        <f>BG87+(N$209*_xlfn.NORM.DIST($B87,N$214*N$215+N$213,N$219*N$214,FALSE))+(N$211*_xlfn.NORM.DIST($B87,N$214*N$216+N$213,N$220*N$214,FALSE))+(N$210*_xlfn.NORM.DIST($B87,N$214*N$217+N$213,N$221*N$214,FALSE))+(N$212*_xlfn.NORM.DIST($B87,N$214*N$218+N$213,N$222*N$214,FALSE))</f>
        <v>101.77491264443631</v>
      </c>
      <c r="AD87" s="5">
        <f>BH87+(O$209*_xlfn.NORM.DIST($B87,O$214*O$215+O$213,O$219*O$214,FALSE))+(O$211*_xlfn.NORM.DIST($B87,O$214*O$216+O$213,O$220*O$214,FALSE))+(O$210*_xlfn.NORM.DIST($B87,O$214*O$217+O$213,O$221*O$214,FALSE))+(O$212*_xlfn.NORM.DIST($B87,O$214*O$218+O$213,O$222*O$214,FALSE))</f>
        <v>85.361190023923385</v>
      </c>
      <c r="AE87" s="5"/>
      <c r="AG87" s="5">
        <f t="shared" si="17"/>
        <v>1.7851729284949727</v>
      </c>
      <c r="AH87" s="5">
        <f t="shared" si="17"/>
        <v>-3.8257279481783542</v>
      </c>
      <c r="AI87" s="5">
        <f t="shared" si="17"/>
        <v>-1.332027496564308</v>
      </c>
      <c r="AJ87" s="5">
        <f t="shared" si="17"/>
        <v>5.6153617109681875</v>
      </c>
      <c r="AK87" s="5">
        <f t="shared" si="17"/>
        <v>2.0803270310487392</v>
      </c>
      <c r="AL87" s="5">
        <f t="shared" si="17"/>
        <v>1.9501674518255072</v>
      </c>
      <c r="AM87" s="5">
        <f t="shared" si="17"/>
        <v>2.1973357459917224</v>
      </c>
      <c r="AN87" s="5">
        <f t="shared" si="16"/>
        <v>0.18889563051828873</v>
      </c>
      <c r="AO87" s="5">
        <f t="shared" si="16"/>
        <v>1.0329143471473969</v>
      </c>
      <c r="AP87" s="5">
        <f t="shared" si="16"/>
        <v>0.97949355371795832</v>
      </c>
      <c r="AQ87" s="5">
        <f t="shared" si="16"/>
        <v>1.3000669561282336</v>
      </c>
      <c r="AR87" s="5">
        <f t="shared" si="16"/>
        <v>0.38108735556369311</v>
      </c>
      <c r="AS87" s="5">
        <f t="shared" si="16"/>
        <v>-1.501790023923391</v>
      </c>
      <c r="AV87" s="2">
        <f t="shared" si="18"/>
        <v>91.314502347271983</v>
      </c>
      <c r="AW87" s="2">
        <f t="shared" si="19"/>
        <v>93.346892910954026</v>
      </c>
      <c r="AX87" s="2">
        <f t="shared" si="20"/>
        <v>94.102783882035808</v>
      </c>
      <c r="AY87" s="2">
        <f t="shared" si="21"/>
        <v>94.052831069612765</v>
      </c>
      <c r="AZ87" s="2">
        <f t="shared" si="22"/>
        <v>93.06576393867411</v>
      </c>
      <c r="BA87" s="2">
        <f t="shared" si="23"/>
        <v>94.485932882525816</v>
      </c>
      <c r="BB87" s="2">
        <f t="shared" si="24"/>
        <v>96.827288537310125</v>
      </c>
      <c r="BC87" s="2">
        <f t="shared" si="25"/>
        <v>96.914010542429736</v>
      </c>
      <c r="BD87" s="2">
        <f t="shared" si="26"/>
        <v>94.192438016788984</v>
      </c>
      <c r="BE87" s="2">
        <f t="shared" si="27"/>
        <v>89.602494600353936</v>
      </c>
      <c r="BF87" s="2">
        <f t="shared" si="28"/>
        <v>83.129366108487318</v>
      </c>
      <c r="BG87" s="2">
        <f t="shared" si="29"/>
        <v>73.494776107686562</v>
      </c>
      <c r="BH87" s="2">
        <f t="shared" si="30"/>
        <v>63.25705273840618</v>
      </c>
      <c r="BK87" s="2" t="str">
        <f>IF(OR($B87&lt;C$229, AND($B87&gt;C$230, $B87&lt;C$231)), C87, "")</f>
        <v/>
      </c>
      <c r="BL87" s="2" t="str">
        <f>IF(OR($B87&lt;D$229, AND($B87&gt;D$230, $B87&lt;D$231)), D87, "")</f>
        <v/>
      </c>
      <c r="BM87" s="2" t="str">
        <f>IF(OR($B87&lt;E$229, AND($B87&gt;E$230, $B87&lt;E$231)), E87, "")</f>
        <v/>
      </c>
      <c r="BN87" s="2" t="str">
        <f>IF(OR($B87&lt;F$229, AND($B87&gt;F$230, $B87&lt;F$231)), F87, "")</f>
        <v/>
      </c>
      <c r="BO87" s="2" t="str">
        <f>IF(OR($B87&lt;G$229, AND($B87&gt;G$230, $B87&lt;G$231)), G87, "")</f>
        <v/>
      </c>
      <c r="BP87" s="2" t="str">
        <f>IF(OR($B87&lt;H$229, AND($B87&gt;H$230, $B87&lt;H$231)), H87, "")</f>
        <v/>
      </c>
      <c r="BQ87" s="2" t="str">
        <f>IF(OR($B87&lt;I$229, AND($B87&gt;I$230, $B87&lt;I$231)), I87, "")</f>
        <v/>
      </c>
      <c r="BR87" s="2" t="str">
        <f>IF(OR($B87&lt;J$229, AND($B87&gt;J$230, $B87&lt;J$231)), J87, "")</f>
        <v/>
      </c>
      <c r="BS87" s="2" t="str">
        <f>IF(OR($B87&lt;K$229, AND($B87&gt;K$230, $B87&lt;K$231)), K87, "")</f>
        <v/>
      </c>
      <c r="BT87" s="2" t="str">
        <f>IF(OR($B87&lt;L$229, AND($B87&gt;L$230, $B87&lt;L$231)), L87, "")</f>
        <v/>
      </c>
      <c r="BU87" s="2" t="str">
        <f>IF(OR($B87&lt;M$229, AND($B87&gt;M$230, $B87&lt;M$231)), M87, "")</f>
        <v/>
      </c>
      <c r="BV87" s="2" t="str">
        <f>IF(OR($B87&lt;N$229, AND($B87&gt;N$230, $B87&lt;N$231)), N87, "")</f>
        <v/>
      </c>
      <c r="BW87" s="2" t="str">
        <f>IF(OR($B87&lt;O$229, AND($B87&gt;O$230, $B87&lt;O$231)), O87, "")</f>
        <v/>
      </c>
      <c r="BZ87" s="2" t="str">
        <f>IF(OR(AND($B87&gt;C$230, $B87&lt;C$231), $B87&gt;C$232), C87, "")</f>
        <v/>
      </c>
      <c r="CA87" s="2" t="str">
        <f>IF(OR(AND($B87&gt;D$230, $B87&lt;D$231), $B87&gt;D$232), D87, "")</f>
        <v/>
      </c>
      <c r="CB87" s="2" t="str">
        <f>IF(OR(AND($B87&gt;E$230, $B87&lt;E$231), $B87&gt;E$232), E87, "")</f>
        <v/>
      </c>
      <c r="CC87" s="2" t="str">
        <f>IF(OR(AND($B87&gt;F$230, $B87&lt;F$231), $B87&gt;F$232), F87, "")</f>
        <v/>
      </c>
      <c r="CD87" s="2" t="str">
        <f>IF(OR(AND($B87&gt;G$230, $B87&lt;G$231), $B87&gt;G$232), G87, "")</f>
        <v/>
      </c>
      <c r="CE87" s="2" t="str">
        <f>IF(OR(AND($B87&gt;H$230, $B87&lt;H$231), $B87&gt;H$232), H87, "")</f>
        <v/>
      </c>
      <c r="CF87" s="2" t="str">
        <f>IF(OR(AND($B87&gt;I$230, $B87&lt;I$231), $B87&gt;I$232), I87, "")</f>
        <v/>
      </c>
      <c r="CG87" s="2" t="str">
        <f>IF(OR(AND($B87&gt;J$230, $B87&lt;J$231), $B87&gt;J$232), J87, "")</f>
        <v/>
      </c>
      <c r="CH87" s="2" t="str">
        <f>IF(OR(AND($B87&gt;K$230, $B87&lt;K$231), $B87&gt;K$232), K87, "")</f>
        <v/>
      </c>
      <c r="CI87" s="2" t="str">
        <f>IF(OR(AND($B87&gt;L$230, $B87&lt;L$231), $B87&gt;L$232), L87, "")</f>
        <v/>
      </c>
      <c r="CJ87" s="2" t="str">
        <f>IF(OR(AND($B87&gt;M$230, $B87&lt;M$231), $B87&gt;M$232), M87, "")</f>
        <v/>
      </c>
      <c r="CK87" s="2" t="str">
        <f>IF(OR(AND($B87&gt;N$230, $B87&lt;N$231), $B87&gt;N$232), N87, "")</f>
        <v/>
      </c>
      <c r="CL87" s="2" t="str">
        <f>IF(OR(AND($B87&gt;O$230, $B87&lt;O$231), $B87&gt;O$232), O87, "")</f>
        <v/>
      </c>
      <c r="CO87" s="2">
        <f>BK$207*$B87+BK$209</f>
        <v>91.198837937373796</v>
      </c>
      <c r="CP87" s="2">
        <f>BL$207*$B87+BL$209</f>
        <v>93.292681008009325</v>
      </c>
      <c r="CQ87" s="2">
        <f>BM$207*$B87+BM$209</f>
        <v>94.065909743088952</v>
      </c>
      <c r="CR87" s="2">
        <f>BN$207*$B87+BN$209</f>
        <v>94.006477813974357</v>
      </c>
      <c r="CS87" s="2">
        <f>BO$207*$B87+BO$209</f>
        <v>93.050960911399955</v>
      </c>
      <c r="CT87" s="2">
        <f>BP$207*$B87+BP$209</f>
        <v>94.479035875720243</v>
      </c>
      <c r="CU87" s="2">
        <f>BQ$207*$B87+BQ$209</f>
        <v>96.70451683781063</v>
      </c>
      <c r="CV87" s="2">
        <f>BR$207*$B87+BR$209</f>
        <v>96.785207717046546</v>
      </c>
      <c r="CW87" s="2">
        <f>BS$207*$B87+BS$209</f>
        <v>94.03903230758732</v>
      </c>
      <c r="CX87" s="2">
        <f>BT$207*$B87+BT$209</f>
        <v>89.518606224307973</v>
      </c>
      <c r="CY87" s="2">
        <f>BU$207*$B87+BU$209</f>
        <v>82.99184171001825</v>
      </c>
      <c r="CZ87" s="2">
        <f>BV$207*$B87+BV$209</f>
        <v>73.352297851443581</v>
      </c>
      <c r="DA87" s="2">
        <f>BW$207*$B87+BW$209</f>
        <v>63.158889433114929</v>
      </c>
      <c r="DD87" s="2">
        <f>BZ$207*$B87+BZ$209</f>
        <v>91.980078581717919</v>
      </c>
      <c r="DE87" s="2">
        <f>CA$207*$B87+CA$209</f>
        <v>93.711365812181697</v>
      </c>
      <c r="DF87" s="2">
        <f>CB$207*$B87+CB$209</f>
        <v>94.331209195339724</v>
      </c>
      <c r="DG87" s="2">
        <f>CC$207*$B87+CC$209</f>
        <v>94.300417066858003</v>
      </c>
      <c r="DH87" s="2">
        <f>CD$207*$B87+CD$209</f>
        <v>93.152822227061407</v>
      </c>
      <c r="DI87" s="2">
        <f>CE$207*$B87+CE$209</f>
        <v>94.525292226442289</v>
      </c>
      <c r="DJ87" s="2">
        <f>CF$207*$B87+CF$209</f>
        <v>97.545962140186873</v>
      </c>
      <c r="DK87" s="2">
        <f>CG$207*$B87+CG$209</f>
        <v>97.736675313055528</v>
      </c>
      <c r="DL87" s="2">
        <f>CH$207*$B87+CH$209</f>
        <v>95.115327450705351</v>
      </c>
      <c r="DM87" s="2">
        <f>CI$207*$B87+CI$209</f>
        <v>90.124351530322272</v>
      </c>
      <c r="DN87" s="2">
        <f>CJ$207*$B87+CJ$209</f>
        <v>84.008144591937295</v>
      </c>
      <c r="DO87" s="2">
        <f>CK$207*$B87+CK$209</f>
        <v>74.496363771957789</v>
      </c>
      <c r="DP87" s="2">
        <f>CL$207*$B87+CL$209</f>
        <v>64.104483495940386</v>
      </c>
      <c r="DS87" s="2">
        <f>POWER(10,($B87-C$227)/C$228)/(1+POWER(10,($B87-C$227)/C$228))</f>
        <v>0.14805221763044416</v>
      </c>
      <c r="DT87" s="2">
        <f>POWER(10,($B87-D$227)/D$228)/(1+POWER(10,($B87-D$227)/D$228))</f>
        <v>0.12948141992367687</v>
      </c>
      <c r="DU87" s="2">
        <f>POWER(10,($B87-E$227)/E$228)/(1+POWER(10,($B87-E$227)/E$228))</f>
        <v>0.13899063354267091</v>
      </c>
      <c r="DV87" s="2">
        <f>POWER(10,($B87-F$227)/F$228)/(1+POWER(10,($B87-F$227)/F$228))</f>
        <v>0.15769671856911827</v>
      </c>
      <c r="DW87" s="2">
        <f>POWER(10,($B87-G$227)/G$228)/(1+POWER(10,($B87-G$227)/G$228))</f>
        <v>0.14532530998670731</v>
      </c>
      <c r="DX87" s="2">
        <f>POWER(10,($B87-H$227)/H$228)/(1+POWER(10,($B87-H$227)/H$228))</f>
        <v>0.14910399756815199</v>
      </c>
      <c r="DY87" s="2">
        <f>POWER(10,($B87-I$227)/I$228)/(1+POWER(10,($B87-I$227)/I$228))</f>
        <v>0.14590573998426395</v>
      </c>
      <c r="DZ87" s="2">
        <f>POWER(10,($B87-J$227)/J$228)/(1+POWER(10,($B87-J$227)/J$228))</f>
        <v>0.13537279243504588</v>
      </c>
      <c r="EA87" s="2">
        <f>POWER(10,($B87-K$227)/K$228)/(1+POWER(10,($B87-K$227)/K$228))</f>
        <v>0.14253126587308501</v>
      </c>
      <c r="EB87" s="2">
        <f>POWER(10,($B87-L$227)/L$228)/(1+POWER(10,($B87-L$227)/L$228))</f>
        <v>0.13848786810737787</v>
      </c>
      <c r="EC87" s="2">
        <f>POWER(10,($B87-M$227)/M$228)/(1+POWER(10,($B87-M$227)/M$228))</f>
        <v>0.13531831987860252</v>
      </c>
      <c r="ED87" s="2">
        <f>POWER(10,($B87-N$227)/N$228)/(1+POWER(10,($B87-N$227)/N$228))</f>
        <v>0.12453675412246505</v>
      </c>
      <c r="EE87" s="2">
        <f>POWER(10,($B87-O$227)/O$228)/(1+POWER(10,($B87-O$227)/O$228))</f>
        <v>0.10381125384601118</v>
      </c>
    </row>
    <row r="88" spans="2:135" x14ac:dyDescent="0.25">
      <c r="B88" s="2">
        <v>82</v>
      </c>
      <c r="C88">
        <v>132.09100000000001</v>
      </c>
      <c r="D88">
        <v>148.48400000000001</v>
      </c>
      <c r="E88">
        <v>150.40600000000001</v>
      </c>
      <c r="F88">
        <v>140.48400000000001</v>
      </c>
      <c r="G88">
        <v>142.03100000000001</v>
      </c>
      <c r="H88">
        <v>141.39099999999999</v>
      </c>
      <c r="I88">
        <v>143.125</v>
      </c>
      <c r="J88">
        <v>143.71899999999999</v>
      </c>
      <c r="K88">
        <v>136.85900000000001</v>
      </c>
      <c r="L88">
        <v>128.75</v>
      </c>
      <c r="M88">
        <v>117.01600000000001</v>
      </c>
      <c r="N88">
        <v>101.89100000000001</v>
      </c>
      <c r="O88">
        <v>86.5</v>
      </c>
      <c r="R88" s="5">
        <f>AV88+(C$209*_xlfn.NORM.DIST($B88,C$214*C$215+C$213,C$219*C$214,FALSE))+(C$211*_xlfn.NORM.DIST($B88,C$214*C$216+C$213,C$220*C$214,FALSE))+(C$210*_xlfn.NORM.DIST($B88,C$214*C$217+C$213,C$221*C$214,FALSE))+(C$212*_xlfn.NORM.DIST($B88,C$214*C$218+C$213,C$222*C$214,FALSE))</f>
        <v>128.52985711945735</v>
      </c>
      <c r="S88" s="5">
        <f>AW88+(D$209*_xlfn.NORM.DIST($B88,D$214*D$215+D$213,D$219*D$214,FALSE))+(D$211*_xlfn.NORM.DIST($B88,D$214*D$216+D$213,D$220*D$214,FALSE))+(D$210*_xlfn.NORM.DIST($B88,D$214*D$217+D$213,D$221*D$214,FALSE))+(D$212*_xlfn.NORM.DIST($B88,D$214*D$218+D$213,D$222*D$214,FALSE))</f>
        <v>149.5089300839924</v>
      </c>
      <c r="T88" s="5">
        <f>AX88+(E$209*_xlfn.NORM.DIST($B88,E$214*E$215+E$213,E$219*E$214,FALSE))+(E$211*_xlfn.NORM.DIST($B88,E$214*E$216+E$213,E$220*E$214,FALSE))+(E$210*_xlfn.NORM.DIST($B88,E$214*E$217+E$213,E$221*E$214,FALSE))+(E$212*_xlfn.NORM.DIST($B88,E$214*E$218+E$213,E$222*E$214,FALSE))</f>
        <v>148.73887317164244</v>
      </c>
      <c r="U88" s="5">
        <f>AY88+(F$209*_xlfn.NORM.DIST($B88,F$214*F$215+F$213,F$219*F$214,FALSE))+(F$211*_xlfn.NORM.DIST($B88,F$214*F$216+F$213,F$220*F$214,FALSE))+(F$210*_xlfn.NORM.DIST($B88,F$214*F$217+F$213,F$221*F$214,FALSE))+(F$212*_xlfn.NORM.DIST($B88,F$214*F$218+F$213,F$222*F$214,FALSE))</f>
        <v>133.74100497017434</v>
      </c>
      <c r="V88" s="5">
        <f>AZ88+(G$209*_xlfn.NORM.DIST($B88,G$214*G$215+G$213,G$219*G$214,FALSE))+(G$211*_xlfn.NORM.DIST($B88,G$214*G$216+G$213,G$220*G$214,FALSE))+(G$210*_xlfn.NORM.DIST($B88,G$214*G$217+G$213,G$221*G$214,FALSE))+(G$212*_xlfn.NORM.DIST($B88,G$214*G$218+G$213,G$222*G$214,FALSE))</f>
        <v>136.89476219741621</v>
      </c>
      <c r="W88" s="5">
        <f>BA88+(H$209*_xlfn.NORM.DIST($B88,H$214*H$215+H$213,H$219*H$214,FALSE))+(H$211*_xlfn.NORM.DIST($B88,H$214*H$216+H$213,H$220*H$214,FALSE))+(H$210*_xlfn.NORM.DIST($B88,H$214*H$217+H$213,H$221*H$214,FALSE))+(H$212*_xlfn.NORM.DIST($B88,H$214*H$218+H$213,H$222*H$214,FALSE))</f>
        <v>135.85337461679984</v>
      </c>
      <c r="X88" s="5">
        <f>BB88+(I$209*_xlfn.NORM.DIST($B88,I$214*I$215+I$213,I$219*I$214,FALSE))+(I$211*_xlfn.NORM.DIST($B88,I$214*I$216+I$213,I$220*I$214,FALSE))+(I$210*_xlfn.NORM.DIST($B88,I$214*I$217+I$213,I$221*I$214,FALSE))+(I$212*_xlfn.NORM.DIST($B88,I$214*I$218+I$213,I$222*I$214,FALSE))</f>
        <v>139.79408932785853</v>
      </c>
      <c r="Y88" s="5">
        <f>BC88+(J$209*_xlfn.NORM.DIST($B88,J$214*J$215+J$213,J$219*J$214,FALSE))+(J$211*_xlfn.NORM.DIST($B88,J$214*J$216+J$213,J$220*J$214,FALSE))+(J$210*_xlfn.NORM.DIST($B88,J$214*J$217+J$213,J$221*J$214,FALSE))+(J$212*_xlfn.NORM.DIST($B88,J$214*J$218+J$213,J$222*J$214,FALSE))</f>
        <v>141.60110899882523</v>
      </c>
      <c r="Z88" s="5">
        <f>BD88+(K$209*_xlfn.NORM.DIST($B88,K$214*K$215+K$213,K$219*K$214,FALSE))+(K$211*_xlfn.NORM.DIST($B88,K$214*K$216+K$213,K$220*K$214,FALSE))+(K$210*_xlfn.NORM.DIST($B88,K$214*K$217+K$213,K$221*K$214,FALSE))+(K$212*_xlfn.NORM.DIST($B88,K$214*K$218+K$213,K$222*K$214,FALSE))</f>
        <v>133.10724429855796</v>
      </c>
      <c r="AA88" s="5">
        <f>BE88+(L$209*_xlfn.NORM.DIST($B88,L$214*L$215+L$213,L$219*L$214,FALSE))+(L$211*_xlfn.NORM.DIST($B88,L$214*L$216+L$213,L$220*L$214,FALSE))+(L$210*_xlfn.NORM.DIST($B88,L$214*L$217+L$213,L$221*L$214,FALSE))+(L$212*_xlfn.NORM.DIST($B88,L$214*L$218+L$213,L$222*L$214,FALSE))</f>
        <v>125.39395301051702</v>
      </c>
      <c r="AB88" s="5">
        <f>BF88+(M$209*_xlfn.NORM.DIST($B88,M$214*M$215+M$213,M$219*M$214,FALSE))+(M$211*_xlfn.NORM.DIST($B88,M$214*M$216+M$213,M$220*M$214,FALSE))+(M$210*_xlfn.NORM.DIST($B88,M$214*M$217+M$213,M$221*M$214,FALSE))+(M$212*_xlfn.NORM.DIST($B88,M$214*M$218+M$213,M$222*M$214,FALSE))</f>
        <v>114.42688558152247</v>
      </c>
      <c r="AC88" s="5">
        <f>BG88+(N$209*_xlfn.NORM.DIST($B88,N$214*N$215+N$213,N$219*N$214,FALSE))+(N$211*_xlfn.NORM.DIST($B88,N$214*N$216+N$213,N$220*N$214,FALSE))+(N$210*_xlfn.NORM.DIST($B88,N$214*N$217+N$213,N$221*N$214,FALSE))+(N$212*_xlfn.NORM.DIST($B88,N$214*N$218+N$213,N$222*N$214,FALSE))</f>
        <v>100.34606050434195</v>
      </c>
      <c r="AD88" s="5">
        <f>BH88+(O$209*_xlfn.NORM.DIST($B88,O$214*O$215+O$213,O$219*O$214,FALSE))+(O$211*_xlfn.NORM.DIST($B88,O$214*O$216+O$213,O$220*O$214,FALSE))+(O$210*_xlfn.NORM.DIST($B88,O$214*O$217+O$213,O$221*O$214,FALSE))+(O$212*_xlfn.NORM.DIST($B88,O$214*O$218+O$213,O$222*O$214,FALSE))</f>
        <v>87.341258334405936</v>
      </c>
      <c r="AE88" s="5"/>
      <c r="AG88" s="5">
        <f t="shared" si="17"/>
        <v>3.5611428805426613</v>
      </c>
      <c r="AH88" s="5">
        <f t="shared" si="17"/>
        <v>-1.0249300839923876</v>
      </c>
      <c r="AI88" s="5">
        <f t="shared" si="17"/>
        <v>1.6671268283575671</v>
      </c>
      <c r="AJ88" s="5">
        <f t="shared" si="17"/>
        <v>6.7429950298256642</v>
      </c>
      <c r="AK88" s="5">
        <f t="shared" si="17"/>
        <v>5.1362378025837927</v>
      </c>
      <c r="AL88" s="5">
        <f t="shared" si="17"/>
        <v>5.537625383200151</v>
      </c>
      <c r="AM88" s="5">
        <f t="shared" si="17"/>
        <v>3.3309106721414707</v>
      </c>
      <c r="AN88" s="5">
        <f t="shared" si="16"/>
        <v>2.1178910011747689</v>
      </c>
      <c r="AO88" s="5">
        <f t="shared" si="16"/>
        <v>3.7517557014420504</v>
      </c>
      <c r="AP88" s="5">
        <f t="shared" si="16"/>
        <v>3.3560469894829765</v>
      </c>
      <c r="AQ88" s="5">
        <f t="shared" si="16"/>
        <v>2.5891144184775357</v>
      </c>
      <c r="AR88" s="5">
        <f t="shared" si="16"/>
        <v>1.5449394956580562</v>
      </c>
      <c r="AS88" s="5">
        <f t="shared" si="16"/>
        <v>-0.84125833440593567</v>
      </c>
      <c r="AV88" s="2">
        <f t="shared" si="18"/>
        <v>91.323046307395231</v>
      </c>
      <c r="AW88" s="2">
        <f t="shared" si="19"/>
        <v>93.348455771672732</v>
      </c>
      <c r="AX88" s="2">
        <f t="shared" si="20"/>
        <v>94.094718122002632</v>
      </c>
      <c r="AY88" s="2">
        <f t="shared" si="21"/>
        <v>94.052199296272619</v>
      </c>
      <c r="AZ88" s="2">
        <f t="shared" si="22"/>
        <v>93.073739012352306</v>
      </c>
      <c r="BA88" s="2">
        <f t="shared" si="23"/>
        <v>94.511176315213888</v>
      </c>
      <c r="BB88" s="2">
        <f t="shared" si="24"/>
        <v>96.871970114824677</v>
      </c>
      <c r="BC88" s="2">
        <f t="shared" si="25"/>
        <v>96.960547263301294</v>
      </c>
      <c r="BD88" s="2">
        <f t="shared" si="26"/>
        <v>94.238162331770354</v>
      </c>
      <c r="BE88" s="2">
        <f t="shared" si="27"/>
        <v>89.628050858271749</v>
      </c>
      <c r="BF88" s="2">
        <f t="shared" si="28"/>
        <v>83.169578163417967</v>
      </c>
      <c r="BG88" s="2">
        <f t="shared" si="29"/>
        <v>73.540382663749341</v>
      </c>
      <c r="BH88" s="2">
        <f t="shared" si="30"/>
        <v>63.291658103820268</v>
      </c>
      <c r="BK88" s="2" t="str">
        <f>IF(OR($B88&lt;C$229, AND($B88&gt;C$230, $B88&lt;C$231)), C88, "")</f>
        <v/>
      </c>
      <c r="BL88" s="2" t="str">
        <f>IF(OR($B88&lt;D$229, AND($B88&gt;D$230, $B88&lt;D$231)), D88, "")</f>
        <v/>
      </c>
      <c r="BM88" s="2" t="str">
        <f>IF(OR($B88&lt;E$229, AND($B88&gt;E$230, $B88&lt;E$231)), E88, "")</f>
        <v/>
      </c>
      <c r="BN88" s="2" t="str">
        <f>IF(OR($B88&lt;F$229, AND($B88&gt;F$230, $B88&lt;F$231)), F88, "")</f>
        <v/>
      </c>
      <c r="BO88" s="2" t="str">
        <f>IF(OR($B88&lt;G$229, AND($B88&gt;G$230, $B88&lt;G$231)), G88, "")</f>
        <v/>
      </c>
      <c r="BP88" s="2" t="str">
        <f>IF(OR($B88&lt;H$229, AND($B88&gt;H$230, $B88&lt;H$231)), H88, "")</f>
        <v/>
      </c>
      <c r="BQ88" s="2" t="str">
        <f>IF(OR($B88&lt;I$229, AND($B88&gt;I$230, $B88&lt;I$231)), I88, "")</f>
        <v/>
      </c>
      <c r="BR88" s="2" t="str">
        <f>IF(OR($B88&lt;J$229, AND($B88&gt;J$230, $B88&lt;J$231)), J88, "")</f>
        <v/>
      </c>
      <c r="BS88" s="2" t="str">
        <f>IF(OR($B88&lt;K$229, AND($B88&gt;K$230, $B88&lt;K$231)), K88, "")</f>
        <v/>
      </c>
      <c r="BT88" s="2" t="str">
        <f>IF(OR($B88&lt;L$229, AND($B88&gt;L$230, $B88&lt;L$231)), L88, "")</f>
        <v/>
      </c>
      <c r="BU88" s="2" t="str">
        <f>IF(OR($B88&lt;M$229, AND($B88&gt;M$230, $B88&lt;M$231)), M88, "")</f>
        <v/>
      </c>
      <c r="BV88" s="2" t="str">
        <f>IF(OR($B88&lt;N$229, AND($B88&gt;N$230, $B88&lt;N$231)), N88, "")</f>
        <v/>
      </c>
      <c r="BW88" s="2" t="str">
        <f>IF(OR($B88&lt;O$229, AND($B88&gt;O$230, $B88&lt;O$231)), O88, "")</f>
        <v/>
      </c>
      <c r="BZ88" s="2" t="str">
        <f>IF(OR(AND($B88&gt;C$230, $B88&lt;C$231), $B88&gt;C$232), C88, "")</f>
        <v/>
      </c>
      <c r="CA88" s="2" t="str">
        <f>IF(OR(AND($B88&gt;D$230, $B88&lt;D$231), $B88&gt;D$232), D88, "")</f>
        <v/>
      </c>
      <c r="CB88" s="2" t="str">
        <f>IF(OR(AND($B88&gt;E$230, $B88&lt;E$231), $B88&gt;E$232), E88, "")</f>
        <v/>
      </c>
      <c r="CC88" s="2" t="str">
        <f>IF(OR(AND($B88&gt;F$230, $B88&lt;F$231), $B88&gt;F$232), F88, "")</f>
        <v/>
      </c>
      <c r="CD88" s="2" t="str">
        <f>IF(OR(AND($B88&gt;G$230, $B88&lt;G$231), $B88&gt;G$232), G88, "")</f>
        <v/>
      </c>
      <c r="CE88" s="2" t="str">
        <f>IF(OR(AND($B88&gt;H$230, $B88&lt;H$231), $B88&gt;H$232), H88, "")</f>
        <v/>
      </c>
      <c r="CF88" s="2" t="str">
        <f>IF(OR(AND($B88&gt;I$230, $B88&lt;I$231), $B88&gt;I$232), I88, "")</f>
        <v/>
      </c>
      <c r="CG88" s="2" t="str">
        <f>IF(OR(AND($B88&gt;J$230, $B88&lt;J$231), $B88&gt;J$232), J88, "")</f>
        <v/>
      </c>
      <c r="CH88" s="2" t="str">
        <f>IF(OR(AND($B88&gt;K$230, $B88&lt;K$231), $B88&gt;K$232), K88, "")</f>
        <v/>
      </c>
      <c r="CI88" s="2" t="str">
        <f>IF(OR(AND($B88&gt;L$230, $B88&lt;L$231), $B88&gt;L$232), L88, "")</f>
        <v/>
      </c>
      <c r="CJ88" s="2" t="str">
        <f>IF(OR(AND($B88&gt;M$230, $B88&lt;M$231), $B88&gt;M$232), M88, "")</f>
        <v/>
      </c>
      <c r="CK88" s="2" t="str">
        <f>IF(OR(AND($B88&gt;N$230, $B88&lt;N$231), $B88&gt;N$232), N88, "")</f>
        <v/>
      </c>
      <c r="CL88" s="2" t="str">
        <f>IF(OR(AND($B88&gt;O$230, $B88&lt;O$231), $B88&gt;O$232), O88, "")</f>
        <v/>
      </c>
      <c r="CO88" s="2">
        <f>BK$207*$B88+BK$209</f>
        <v>91.212773616905139</v>
      </c>
      <c r="CP88" s="2">
        <f>BL$207*$B88+BL$209</f>
        <v>93.299502676230304</v>
      </c>
      <c r="CQ88" s="2">
        <f>BM$207*$B88+BM$209</f>
        <v>94.061960520924387</v>
      </c>
      <c r="CR88" s="2">
        <f>BN$207*$B88+BN$209</f>
        <v>94.01227839436828</v>
      </c>
      <c r="CS88" s="2">
        <f>BO$207*$B88+BO$209</f>
        <v>93.064671270448997</v>
      </c>
      <c r="CT88" s="2">
        <f>BP$207*$B88+BP$209</f>
        <v>94.511874073044979</v>
      </c>
      <c r="CU88" s="2">
        <f>BQ$207*$B88+BQ$209</f>
        <v>96.753183329481359</v>
      </c>
      <c r="CV88" s="2">
        <f>BR$207*$B88+BR$209</f>
        <v>96.836808266635046</v>
      </c>
      <c r="CW88" s="2">
        <f>BS$207*$B88+BS$209</f>
        <v>94.089899097916714</v>
      </c>
      <c r="CX88" s="2">
        <f>BT$207*$B88+BT$209</f>
        <v>89.550465432827494</v>
      </c>
      <c r="CY88" s="2">
        <f>BU$207*$B88+BU$209</f>
        <v>83.035284933567709</v>
      </c>
      <c r="CZ88" s="2">
        <f>BV$207*$B88+BV$209</f>
        <v>73.397438583556308</v>
      </c>
      <c r="DA88" s="2">
        <f>BW$207*$B88+BW$209</f>
        <v>63.192352311168563</v>
      </c>
      <c r="DD88" s="2">
        <f>BZ$207*$B88+BZ$209</f>
        <v>91.901763028347773</v>
      </c>
      <c r="DE88" s="2">
        <f>CA$207*$B88+CA$209</f>
        <v>93.648614343524301</v>
      </c>
      <c r="DF88" s="2">
        <f>CB$207*$B88+CB$209</f>
        <v>94.279787442835371</v>
      </c>
      <c r="DG88" s="2">
        <f>CC$207*$B88+CC$209</f>
        <v>94.246666415447294</v>
      </c>
      <c r="DH88" s="2">
        <f>CD$207*$B88+CD$209</f>
        <v>93.122375111526125</v>
      </c>
      <c r="DI88" s="2">
        <f>CE$207*$B88+CE$209</f>
        <v>94.507544766155632</v>
      </c>
      <c r="DJ88" s="2">
        <f>CF$207*$B88+CF$209</f>
        <v>97.506134071849729</v>
      </c>
      <c r="DK88" s="2">
        <f>CG$207*$B88+CG$209</f>
        <v>97.681329541658926</v>
      </c>
      <c r="DL88" s="2">
        <f>CH$207*$B88+CH$209</f>
        <v>95.051632478571591</v>
      </c>
      <c r="DM88" s="2">
        <f>CI$207*$B88+CI$209</f>
        <v>90.068230359320808</v>
      </c>
      <c r="DN88" s="2">
        <f>CJ$207*$B88+CJ$209</f>
        <v>83.952203277093489</v>
      </c>
      <c r="DO88" s="2">
        <f>CK$207*$B88+CK$209</f>
        <v>74.456827967863845</v>
      </c>
      <c r="DP88" s="2">
        <f>CL$207*$B88+CL$209</f>
        <v>64.073519249774861</v>
      </c>
      <c r="DS88" s="2">
        <f>POWER(10,($B88-C$227)/C$228)/(1+POWER(10,($B88-C$227)/C$228))</f>
        <v>0.16004990593280377</v>
      </c>
      <c r="DT88" s="2">
        <f>POWER(10,($B88-D$227)/D$228)/(1+POWER(10,($B88-D$227)/D$228))</f>
        <v>0.14022188322111773</v>
      </c>
      <c r="DU88" s="2">
        <f>POWER(10,($B88-E$227)/E$228)/(1+POWER(10,($B88-E$227)/E$228))</f>
        <v>0.15038362012764789</v>
      </c>
      <c r="DV88" s="2">
        <f>POWER(10,($B88-F$227)/F$228)/(1+POWER(10,($B88-F$227)/F$228))</f>
        <v>0.17031971907339191</v>
      </c>
      <c r="DW88" s="2">
        <f>POWER(10,($B88-G$227)/G$228)/(1+POWER(10,($B88-G$227)/G$228))</f>
        <v>0.15714277826303852</v>
      </c>
      <c r="DX88" s="2">
        <f>POWER(10,($B88-H$227)/H$228)/(1+POWER(10,($B88-H$227)/H$228))</f>
        <v>0.16117079452300137</v>
      </c>
      <c r="DY88" s="2">
        <f>POWER(10,($B88-I$227)/I$228)/(1+POWER(10,($B88-I$227)/I$228))</f>
        <v>0.15776169496781703</v>
      </c>
      <c r="DZ88" s="2">
        <f>POWER(10,($B88-J$227)/J$228)/(1+POWER(10,($B88-J$227)/J$228))</f>
        <v>0.14651969148172214</v>
      </c>
      <c r="EA88" s="2">
        <f>POWER(10,($B88-K$227)/K$228)/(1+POWER(10,($B88-K$227)/K$228))</f>
        <v>0.15416251201833453</v>
      </c>
      <c r="EB88" s="2">
        <f>POWER(10,($B88-L$227)/L$228)/(1+POWER(10,($B88-L$227)/L$228))</f>
        <v>0.14984681556111915</v>
      </c>
      <c r="EC88" s="2">
        <f>POWER(10,($B88-M$227)/M$228)/(1+POWER(10,($B88-M$227)/M$228))</f>
        <v>0.14646149332542258</v>
      </c>
      <c r="ED88" s="2">
        <f>POWER(10,($B88-N$227)/N$228)/(1+POWER(10,($B88-N$227)/N$228))</f>
        <v>0.13493063297634247</v>
      </c>
      <c r="EE88" s="2">
        <f>POWER(10,($B88-O$227)/O$228)/(1+POWER(10,($B88-O$227)/O$228))</f>
        <v>0.11269804653448942</v>
      </c>
    </row>
    <row r="89" spans="2:135" x14ac:dyDescent="0.25">
      <c r="B89" s="2">
        <v>83</v>
      </c>
      <c r="C89">
        <v>124.43899999999999</v>
      </c>
      <c r="D89">
        <v>145.43799999999999</v>
      </c>
      <c r="E89">
        <v>147.59399999999999</v>
      </c>
      <c r="F89">
        <v>126.188</v>
      </c>
      <c r="G89">
        <v>136.125</v>
      </c>
      <c r="H89">
        <v>135.89099999999999</v>
      </c>
      <c r="I89">
        <v>137.75</v>
      </c>
      <c r="J89">
        <v>140.26599999999999</v>
      </c>
      <c r="K89">
        <v>130.23400000000001</v>
      </c>
      <c r="L89">
        <v>123.562</v>
      </c>
      <c r="M89">
        <v>112.625</v>
      </c>
      <c r="N89">
        <v>100.188</v>
      </c>
      <c r="O89">
        <v>87.8125</v>
      </c>
      <c r="R89" s="5">
        <f>AV89+(C$209*_xlfn.NORM.DIST($B89,C$214*C$215+C$213,C$219*C$214,FALSE))+(C$211*_xlfn.NORM.DIST($B89,C$214*C$216+C$213,C$220*C$214,FALSE))+(C$210*_xlfn.NORM.DIST($B89,C$214*C$217+C$213,C$221*C$214,FALSE))+(C$212*_xlfn.NORM.DIST($B89,C$214*C$218+C$213,C$222*C$214,FALSE))</f>
        <v>120.43539430413084</v>
      </c>
      <c r="S89" s="5">
        <f>AW89+(D$209*_xlfn.NORM.DIST($B89,D$214*D$215+D$213,D$219*D$214,FALSE))+(D$211*_xlfn.NORM.DIST($B89,D$214*D$216+D$213,D$220*D$214,FALSE))+(D$210*_xlfn.NORM.DIST($B89,D$214*D$217+D$213,D$221*D$214,FALSE))+(D$212*_xlfn.NORM.DIST($B89,D$214*D$218+D$213,D$222*D$214,FALSE))</f>
        <v>145.24224171905291</v>
      </c>
      <c r="T89" s="5">
        <f>AX89+(E$209*_xlfn.NORM.DIST($B89,E$214*E$215+E$213,E$219*E$214,FALSE))+(E$211*_xlfn.NORM.DIST($B89,E$214*E$216+E$213,E$220*E$214,FALSE))+(E$210*_xlfn.NORM.DIST($B89,E$214*E$217+E$213,E$221*E$214,FALSE))+(E$212*_xlfn.NORM.DIST($B89,E$214*E$218+E$213,E$222*E$214,FALSE))</f>
        <v>143.35236900577814</v>
      </c>
      <c r="U89" s="5">
        <f>AY89+(F$209*_xlfn.NORM.DIST($B89,F$214*F$215+F$213,F$219*F$214,FALSE))+(F$211*_xlfn.NORM.DIST($B89,F$214*F$216+F$213,F$220*F$214,FALSE))+(F$210*_xlfn.NORM.DIST($B89,F$214*F$217+F$213,F$221*F$214,FALSE))+(F$212*_xlfn.NORM.DIST($B89,F$214*F$218+F$213,F$222*F$214,FALSE))</f>
        <v>125.61864442653697</v>
      </c>
      <c r="V89" s="5">
        <f>AZ89+(G$209*_xlfn.NORM.DIST($B89,G$214*G$215+G$213,G$219*G$214,FALSE))+(G$211*_xlfn.NORM.DIST($B89,G$214*G$216+G$213,G$220*G$214,FALSE))+(G$210*_xlfn.NORM.DIST($B89,G$214*G$217+G$213,G$221*G$214,FALSE))+(G$212*_xlfn.NORM.DIST($B89,G$214*G$218+G$213,G$222*G$214,FALSE))</f>
        <v>130.26375836650203</v>
      </c>
      <c r="W89" s="5">
        <f>BA89+(H$209*_xlfn.NORM.DIST($B89,H$214*H$215+H$213,H$219*H$214,FALSE))+(H$211*_xlfn.NORM.DIST($B89,H$214*H$216+H$213,H$220*H$214,FALSE))+(H$210*_xlfn.NORM.DIST($B89,H$214*H$217+H$213,H$221*H$214,FALSE))+(H$212*_xlfn.NORM.DIST($B89,H$214*H$218+H$213,H$222*H$214,FALSE))</f>
        <v>129.18863062691912</v>
      </c>
      <c r="X89" s="5">
        <f>BB89+(I$209*_xlfn.NORM.DIST($B89,I$214*I$215+I$213,I$219*I$214,FALSE))+(I$211*_xlfn.NORM.DIST($B89,I$214*I$216+I$213,I$220*I$214,FALSE))+(I$210*_xlfn.NORM.DIST($B89,I$214*I$217+I$213,I$221*I$214,FALSE))+(I$212*_xlfn.NORM.DIST($B89,I$214*I$218+I$213,I$222*I$214,FALSE))</f>
        <v>133.29305671307998</v>
      </c>
      <c r="Y89" s="5">
        <f>BC89+(J$209*_xlfn.NORM.DIST($B89,J$214*J$215+J$213,J$219*J$214,FALSE))+(J$211*_xlfn.NORM.DIST($B89,J$214*J$216+J$213,J$220*J$214,FALSE))+(J$210*_xlfn.NORM.DIST($B89,J$214*J$217+J$213,J$221*J$214,FALSE))+(J$212*_xlfn.NORM.DIST($B89,J$214*J$218+J$213,J$222*J$214,FALSE))</f>
        <v>137.13271904451486</v>
      </c>
      <c r="Z89" s="5">
        <f>BD89+(K$209*_xlfn.NORM.DIST($B89,K$214*K$215+K$213,K$219*K$214,FALSE))+(K$211*_xlfn.NORM.DIST($B89,K$214*K$216+K$213,K$220*K$214,FALSE))+(K$210*_xlfn.NORM.DIST($B89,K$214*K$217+K$213,K$221*K$214,FALSE))+(K$212*_xlfn.NORM.DIST($B89,K$214*K$218+K$213,K$222*K$214,FALSE))</f>
        <v>127.42754187004616</v>
      </c>
      <c r="AA89" s="5">
        <f>BE89+(L$209*_xlfn.NORM.DIST($B89,L$214*L$215+L$213,L$219*L$214,FALSE))+(L$211*_xlfn.NORM.DIST($B89,L$214*L$216+L$213,L$220*L$214,FALSE))+(L$210*_xlfn.NORM.DIST($B89,L$214*L$217+L$213,L$221*L$214,FALSE))+(L$212*_xlfn.NORM.DIST($B89,L$214*L$218+L$213,L$222*L$214,FALSE))</f>
        <v>120.47905166630072</v>
      </c>
      <c r="AB89" s="5">
        <f>BF89+(M$209*_xlfn.NORM.DIST($B89,M$214*M$215+M$213,M$219*M$214,FALSE))+(M$211*_xlfn.NORM.DIST($B89,M$214*M$216+M$213,M$220*M$214,FALSE))+(M$210*_xlfn.NORM.DIST($B89,M$214*M$217+M$213,M$221*M$214,FALSE))+(M$212*_xlfn.NORM.DIST($B89,M$214*M$218+M$213,M$222*M$214,FALSE))</f>
        <v>110.01436718093345</v>
      </c>
      <c r="AC89" s="5">
        <f>BG89+(N$209*_xlfn.NORM.DIST($B89,N$214*N$215+N$213,N$219*N$214,FALSE))+(N$211*_xlfn.NORM.DIST($B89,N$214*N$216+N$213,N$220*N$214,FALSE))+(N$210*_xlfn.NORM.DIST($B89,N$214*N$217+N$213,N$221*N$214,FALSE))+(N$212*_xlfn.NORM.DIST($B89,N$214*N$218+N$213,N$222*N$214,FALSE))</f>
        <v>97.502031807937698</v>
      </c>
      <c r="AD89" s="5">
        <f>BH89+(O$209*_xlfn.NORM.DIST($B89,O$214*O$215+O$213,O$219*O$214,FALSE))+(O$211*_xlfn.NORM.DIST($B89,O$214*O$216+O$213,O$220*O$214,FALSE))+(O$210*_xlfn.NORM.DIST($B89,O$214*O$217+O$213,O$221*O$214,FALSE))+(O$212*_xlfn.NORM.DIST($B89,O$214*O$218+O$213,O$222*O$214,FALSE))</f>
        <v>87.99720015365034</v>
      </c>
      <c r="AE89" s="5"/>
      <c r="AG89" s="5">
        <f t="shared" si="17"/>
        <v>4.0036056958691546</v>
      </c>
      <c r="AH89" s="5">
        <f t="shared" si="17"/>
        <v>0.19575828094707504</v>
      </c>
      <c r="AI89" s="5">
        <f t="shared" si="17"/>
        <v>4.2416309942218504</v>
      </c>
      <c r="AJ89" s="5">
        <f t="shared" si="17"/>
        <v>0.56935557346302801</v>
      </c>
      <c r="AK89" s="5">
        <f t="shared" si="17"/>
        <v>5.8612416334979685</v>
      </c>
      <c r="AL89" s="5">
        <f t="shared" si="17"/>
        <v>6.7023693730808702</v>
      </c>
      <c r="AM89" s="5">
        <f t="shared" si="17"/>
        <v>4.4569432869200227</v>
      </c>
      <c r="AN89" s="5">
        <f t="shared" si="16"/>
        <v>3.1332809554851337</v>
      </c>
      <c r="AO89" s="5">
        <f t="shared" si="16"/>
        <v>2.8064581299538531</v>
      </c>
      <c r="AP89" s="5">
        <f t="shared" si="16"/>
        <v>3.082948333699278</v>
      </c>
      <c r="AQ89" s="5">
        <f t="shared" si="16"/>
        <v>2.6106328190665522</v>
      </c>
      <c r="AR89" s="5">
        <f t="shared" si="16"/>
        <v>2.6859681920623046</v>
      </c>
      <c r="AS89" s="5">
        <f t="shared" si="16"/>
        <v>-0.18470015365033987</v>
      </c>
      <c r="AV89" s="2">
        <f t="shared" si="18"/>
        <v>91.329839152903233</v>
      </c>
      <c r="AW89" s="2">
        <f t="shared" si="19"/>
        <v>93.348729784099731</v>
      </c>
      <c r="AX89" s="2">
        <f t="shared" si="20"/>
        <v>94.085699712505061</v>
      </c>
      <c r="AY89" s="2">
        <f t="shared" si="21"/>
        <v>94.050202216483328</v>
      </c>
      <c r="AZ89" s="2">
        <f t="shared" si="22"/>
        <v>93.080680859335885</v>
      </c>
      <c r="BA89" s="2">
        <f t="shared" si="23"/>
        <v>94.535156274106299</v>
      </c>
      <c r="BB89" s="2">
        <f t="shared" si="24"/>
        <v>96.915065742251755</v>
      </c>
      <c r="BC89" s="2">
        <f t="shared" si="25"/>
        <v>97.005252697772988</v>
      </c>
      <c r="BD89" s="2">
        <f t="shared" si="26"/>
        <v>94.281869568162108</v>
      </c>
      <c r="BE89" s="2">
        <f t="shared" si="27"/>
        <v>89.65193352875653</v>
      </c>
      <c r="BF89" s="2">
        <f t="shared" si="28"/>
        <v>83.208188097187545</v>
      </c>
      <c r="BG89" s="2">
        <f t="shared" si="29"/>
        <v>73.584933469575304</v>
      </c>
      <c r="BH89" s="2">
        <f t="shared" si="30"/>
        <v>63.325654956392533</v>
      </c>
      <c r="BK89" s="2" t="str">
        <f>IF(OR($B89&lt;C$229, AND($B89&gt;C$230, $B89&lt;C$231)), C89, "")</f>
        <v/>
      </c>
      <c r="BL89" s="2" t="str">
        <f>IF(OR($B89&lt;D$229, AND($B89&gt;D$230, $B89&lt;D$231)), D89, "")</f>
        <v/>
      </c>
      <c r="BM89" s="2" t="str">
        <f>IF(OR($B89&lt;E$229, AND($B89&gt;E$230, $B89&lt;E$231)), E89, "")</f>
        <v/>
      </c>
      <c r="BN89" s="2" t="str">
        <f>IF(OR($B89&lt;F$229, AND($B89&gt;F$230, $B89&lt;F$231)), F89, "")</f>
        <v/>
      </c>
      <c r="BO89" s="2" t="str">
        <f>IF(OR($B89&lt;G$229, AND($B89&gt;G$230, $B89&lt;G$231)), G89, "")</f>
        <v/>
      </c>
      <c r="BP89" s="2" t="str">
        <f>IF(OR($B89&lt;H$229, AND($B89&gt;H$230, $B89&lt;H$231)), H89, "")</f>
        <v/>
      </c>
      <c r="BQ89" s="2" t="str">
        <f>IF(OR($B89&lt;I$229, AND($B89&gt;I$230, $B89&lt;I$231)), I89, "")</f>
        <v/>
      </c>
      <c r="BR89" s="2" t="str">
        <f>IF(OR($B89&lt;J$229, AND($B89&gt;J$230, $B89&lt;J$231)), J89, "")</f>
        <v/>
      </c>
      <c r="BS89" s="2" t="str">
        <f>IF(OR($B89&lt;K$229, AND($B89&gt;K$230, $B89&lt;K$231)), K89, "")</f>
        <v/>
      </c>
      <c r="BT89" s="2" t="str">
        <f>IF(OR($B89&lt;L$229, AND($B89&gt;L$230, $B89&lt;L$231)), L89, "")</f>
        <v/>
      </c>
      <c r="BU89" s="2" t="str">
        <f>IF(OR($B89&lt;M$229, AND($B89&gt;M$230, $B89&lt;M$231)), M89, "")</f>
        <v/>
      </c>
      <c r="BV89" s="2" t="str">
        <f>IF(OR($B89&lt;N$229, AND($B89&gt;N$230, $B89&lt;N$231)), N89, "")</f>
        <v/>
      </c>
      <c r="BW89" s="2" t="str">
        <f>IF(OR($B89&lt;O$229, AND($B89&gt;O$230, $B89&lt;O$231)), O89, "")</f>
        <v/>
      </c>
      <c r="BZ89" s="2" t="str">
        <f>IF(OR(AND($B89&gt;C$230, $B89&lt;C$231), $B89&gt;C$232), C89, "")</f>
        <v/>
      </c>
      <c r="CA89" s="2" t="str">
        <f>IF(OR(AND($B89&gt;D$230, $B89&lt;D$231), $B89&gt;D$232), D89, "")</f>
        <v/>
      </c>
      <c r="CB89" s="2" t="str">
        <f>IF(OR(AND($B89&gt;E$230, $B89&lt;E$231), $B89&gt;E$232), E89, "")</f>
        <v/>
      </c>
      <c r="CC89" s="2" t="str">
        <f>IF(OR(AND($B89&gt;F$230, $B89&lt;F$231), $B89&gt;F$232), F89, "")</f>
        <v/>
      </c>
      <c r="CD89" s="2" t="str">
        <f>IF(OR(AND($B89&gt;G$230, $B89&lt;G$231), $B89&gt;G$232), G89, "")</f>
        <v/>
      </c>
      <c r="CE89" s="2" t="str">
        <f>IF(OR(AND($B89&gt;H$230, $B89&lt;H$231), $B89&gt;H$232), H89, "")</f>
        <v/>
      </c>
      <c r="CF89" s="2" t="str">
        <f>IF(OR(AND($B89&gt;I$230, $B89&lt;I$231), $B89&gt;I$232), I89, "")</f>
        <v/>
      </c>
      <c r="CG89" s="2" t="str">
        <f>IF(OR(AND($B89&gt;J$230, $B89&lt;J$231), $B89&gt;J$232), J89, "")</f>
        <v/>
      </c>
      <c r="CH89" s="2" t="str">
        <f>IF(OR(AND($B89&gt;K$230, $B89&lt;K$231), $B89&gt;K$232), K89, "")</f>
        <v/>
      </c>
      <c r="CI89" s="2" t="str">
        <f>IF(OR(AND($B89&gt;L$230, $B89&lt;L$231), $B89&gt;L$232), L89, "")</f>
        <v/>
      </c>
      <c r="CJ89" s="2" t="str">
        <f>IF(OR(AND($B89&gt;M$230, $B89&lt;M$231), $B89&gt;M$232), M89, "")</f>
        <v/>
      </c>
      <c r="CK89" s="2" t="str">
        <f>IF(OR(AND($B89&gt;N$230, $B89&lt;N$231), $B89&gt;N$232), N89, "")</f>
        <v/>
      </c>
      <c r="CL89" s="2" t="str">
        <f>IF(OR(AND($B89&gt;O$230, $B89&lt;O$231), $B89&gt;O$232), O89, "")</f>
        <v/>
      </c>
      <c r="CO89" s="2">
        <f>BK$207*$B89+BK$209</f>
        <v>91.226709296436496</v>
      </c>
      <c r="CP89" s="2">
        <f>BL$207*$B89+BL$209</f>
        <v>93.306324344451269</v>
      </c>
      <c r="CQ89" s="2">
        <f>BM$207*$B89+BM$209</f>
        <v>94.058011298759837</v>
      </c>
      <c r="CR89" s="2">
        <f>BN$207*$B89+BN$209</f>
        <v>94.018078974762204</v>
      </c>
      <c r="CS89" s="2">
        <f>BO$207*$B89+BO$209</f>
        <v>93.078381629498026</v>
      </c>
      <c r="CT89" s="2">
        <f>BP$207*$B89+BP$209</f>
        <v>94.544712270369729</v>
      </c>
      <c r="CU89" s="2">
        <f>BQ$207*$B89+BQ$209</f>
        <v>96.801849821152089</v>
      </c>
      <c r="CV89" s="2">
        <f>BR$207*$B89+BR$209</f>
        <v>96.888408816223546</v>
      </c>
      <c r="CW89" s="2">
        <f>BS$207*$B89+BS$209</f>
        <v>94.140765888246122</v>
      </c>
      <c r="CX89" s="2">
        <f>BT$207*$B89+BT$209</f>
        <v>89.582324641347029</v>
      </c>
      <c r="CY89" s="2">
        <f>BU$207*$B89+BU$209</f>
        <v>83.078728157117169</v>
      </c>
      <c r="CZ89" s="2">
        <f>BV$207*$B89+BV$209</f>
        <v>73.442579315669036</v>
      </c>
      <c r="DA89" s="2">
        <f>BW$207*$B89+BW$209</f>
        <v>63.225815189222189</v>
      </c>
      <c r="DD89" s="2">
        <f>BZ$207*$B89+BZ$209</f>
        <v>91.823447474977641</v>
      </c>
      <c r="DE89" s="2">
        <f>CA$207*$B89+CA$209</f>
        <v>93.585862874866905</v>
      </c>
      <c r="DF89" s="2">
        <f>CB$207*$B89+CB$209</f>
        <v>94.228365690331003</v>
      </c>
      <c r="DG89" s="2">
        <f>CC$207*$B89+CC$209</f>
        <v>94.192915764036599</v>
      </c>
      <c r="DH89" s="2">
        <f>CD$207*$B89+CD$209</f>
        <v>93.091927995990844</v>
      </c>
      <c r="DI89" s="2">
        <f>CE$207*$B89+CE$209</f>
        <v>94.489797305868976</v>
      </c>
      <c r="DJ89" s="2">
        <f>CF$207*$B89+CF$209</f>
        <v>97.466306003512585</v>
      </c>
      <c r="DK89" s="2">
        <f>CG$207*$B89+CG$209</f>
        <v>97.625983770262309</v>
      </c>
      <c r="DL89" s="2">
        <f>CH$207*$B89+CH$209</f>
        <v>94.987937506437817</v>
      </c>
      <c r="DM89" s="2">
        <f>CI$207*$B89+CI$209</f>
        <v>90.012109188319343</v>
      </c>
      <c r="DN89" s="2">
        <f>CJ$207*$B89+CJ$209</f>
        <v>83.896261962249667</v>
      </c>
      <c r="DO89" s="2">
        <f>CK$207*$B89+CK$209</f>
        <v>74.417292163769901</v>
      </c>
      <c r="DP89" s="2">
        <f>CL$207*$B89+CL$209</f>
        <v>64.042555003609337</v>
      </c>
      <c r="DS89" s="2">
        <f>POWER(10,($B89-C$227)/C$228)/(1+POWER(10,($B89-C$227)/C$228))</f>
        <v>0.17282262167113693</v>
      </c>
      <c r="DT89" s="2">
        <f>POWER(10,($B89-D$227)/D$228)/(1+POWER(10,($B89-D$227)/D$228))</f>
        <v>0.15169801309825626</v>
      </c>
      <c r="DU89" s="2">
        <f>POWER(10,($B89-E$227)/E$228)/(1+POWER(10,($B89-E$227)/E$228))</f>
        <v>0.16253419409883998</v>
      </c>
      <c r="DV89" s="2">
        <f>POWER(10,($B89-F$227)/F$228)/(1+POWER(10,($B89-F$227)/F$228))</f>
        <v>0.1837327364249503</v>
      </c>
      <c r="DW89" s="2">
        <f>POWER(10,($B89-G$227)/G$228)/(1+POWER(10,($B89-G$227)/G$228))</f>
        <v>0.16973037301825528</v>
      </c>
      <c r="DX89" s="2">
        <f>POWER(10,($B89-H$227)/H$228)/(1+POWER(10,($B89-H$227)/H$228))</f>
        <v>0.17401443031619293</v>
      </c>
      <c r="DY89" s="2">
        <f>POWER(10,($B89-I$227)/I$228)/(1+POWER(10,($B89-I$227)/I$228))</f>
        <v>0.17038884444940433</v>
      </c>
      <c r="DZ89" s="2">
        <f>POWER(10,($B89-J$227)/J$228)/(1+POWER(10,($B89-J$227)/J$228))</f>
        <v>0.15841628150419124</v>
      </c>
      <c r="EA89" s="2">
        <f>POWER(10,($B89-K$227)/K$228)/(1+POWER(10,($B89-K$227)/K$228))</f>
        <v>0.16655855423624988</v>
      </c>
      <c r="EB89" s="2">
        <f>POWER(10,($B89-L$227)/L$228)/(1+POWER(10,($B89-L$227)/L$228))</f>
        <v>0.16196228528893777</v>
      </c>
      <c r="EC89" s="2">
        <f>POWER(10,($B89-M$227)/M$228)/(1+POWER(10,($B89-M$227)/M$228))</f>
        <v>0.15835423472109172</v>
      </c>
      <c r="ED89" s="2">
        <f>POWER(10,($B89-N$227)/N$228)/(1+POWER(10,($B89-N$227)/N$228))</f>
        <v>0.14604727349561167</v>
      </c>
      <c r="EE89" s="2">
        <f>POWER(10,($B89-O$227)/O$228)/(1+POWER(10,($B89-O$227)/O$228))</f>
        <v>0.12224182709307441</v>
      </c>
    </row>
    <row r="90" spans="2:135" x14ac:dyDescent="0.25">
      <c r="B90" s="2">
        <v>84</v>
      </c>
      <c r="C90">
        <v>114.333</v>
      </c>
      <c r="D90">
        <v>139.89099999999999</v>
      </c>
      <c r="E90">
        <v>140.25</v>
      </c>
      <c r="F90">
        <v>113.98399999999999</v>
      </c>
      <c r="G90">
        <v>124.5</v>
      </c>
      <c r="H90">
        <v>124.48399999999999</v>
      </c>
      <c r="I90">
        <v>125.76600000000001</v>
      </c>
      <c r="J90">
        <v>135.625</v>
      </c>
      <c r="K90">
        <v>121.797</v>
      </c>
      <c r="L90">
        <v>116.14100000000001</v>
      </c>
      <c r="M90">
        <v>107.828</v>
      </c>
      <c r="N90">
        <v>94.781000000000006</v>
      </c>
      <c r="O90">
        <v>88.343800000000002</v>
      </c>
      <c r="R90" s="5">
        <f>AV90+(C$209*_xlfn.NORM.DIST($B90,C$214*C$215+C$213,C$219*C$214,FALSE))+(C$211*_xlfn.NORM.DIST($B90,C$214*C$216+C$213,C$220*C$214,FALSE))+(C$210*_xlfn.NORM.DIST($B90,C$214*C$217+C$213,C$221*C$214,FALSE))+(C$212*_xlfn.NORM.DIST($B90,C$214*C$218+C$213,C$222*C$214,FALSE))</f>
        <v>112.7048012585183</v>
      </c>
      <c r="S90" s="5">
        <f>AW90+(D$209*_xlfn.NORM.DIST($B90,D$214*D$215+D$213,D$219*D$214,FALSE))+(D$211*_xlfn.NORM.DIST($B90,D$214*D$216+D$213,D$220*D$214,FALSE))+(D$210*_xlfn.NORM.DIST($B90,D$214*D$217+D$213,D$221*D$214,FALSE))+(D$212*_xlfn.NORM.DIST($B90,D$214*D$218+D$213,D$222*D$214,FALSE))</f>
        <v>138.2146108202638</v>
      </c>
      <c r="T90" s="5">
        <f>AX90+(E$209*_xlfn.NORM.DIST($B90,E$214*E$215+E$213,E$219*E$214,FALSE))+(E$211*_xlfn.NORM.DIST($B90,E$214*E$216+E$213,E$220*E$214,FALSE))+(E$210*_xlfn.NORM.DIST($B90,E$214*E$217+E$213,E$221*E$214,FALSE))+(E$212*_xlfn.NORM.DIST($B90,E$214*E$218+E$213,E$222*E$214,FALSE))</f>
        <v>135.55918871281321</v>
      </c>
      <c r="U90" s="5">
        <f>AY90+(F$209*_xlfn.NORM.DIST($B90,F$214*F$215+F$213,F$219*F$214,FALSE))+(F$211*_xlfn.NORM.DIST($B90,F$214*F$216+F$213,F$220*F$214,FALSE))+(F$210*_xlfn.NORM.DIST($B90,F$214*F$217+F$213,F$221*F$214,FALSE))+(F$212*_xlfn.NORM.DIST($B90,F$214*F$218+F$213,F$222*F$214,FALSE))</f>
        <v>117.51865060992172</v>
      </c>
      <c r="V90" s="5">
        <f>AZ90+(G$209*_xlfn.NORM.DIST($B90,G$214*G$215+G$213,G$219*G$214,FALSE))+(G$211*_xlfn.NORM.DIST($B90,G$214*G$216+G$213,G$220*G$214,FALSE))+(G$210*_xlfn.NORM.DIST($B90,G$214*G$217+G$213,G$221*G$214,FALSE))+(G$212*_xlfn.NORM.DIST($B90,G$214*G$218+G$213,G$222*G$214,FALSE))</f>
        <v>122.58922864809527</v>
      </c>
      <c r="W90" s="5">
        <f>BA90+(H$209*_xlfn.NORM.DIST($B90,H$214*H$215+H$213,H$219*H$214,FALSE))+(H$211*_xlfn.NORM.DIST($B90,H$214*H$216+H$213,H$220*H$214,FALSE))+(H$210*_xlfn.NORM.DIST($B90,H$214*H$217+H$213,H$221*H$214,FALSE))+(H$212*_xlfn.NORM.DIST($B90,H$214*H$218+H$213,H$222*H$214,FALSE))</f>
        <v>121.70414304542312</v>
      </c>
      <c r="X90" s="5">
        <f>BB90+(I$209*_xlfn.NORM.DIST($B90,I$214*I$215+I$213,I$219*I$214,FALSE))+(I$211*_xlfn.NORM.DIST($B90,I$214*I$216+I$213,I$220*I$214,FALSE))+(I$210*_xlfn.NORM.DIST($B90,I$214*I$217+I$213,I$221*I$214,FALSE))+(I$212*_xlfn.NORM.DIST($B90,I$214*I$218+I$213,I$222*I$214,FALSE))</f>
        <v>125.78312647855874</v>
      </c>
      <c r="Y90" s="5">
        <f>BC90+(J$209*_xlfn.NORM.DIST($B90,J$214*J$215+J$213,J$219*J$214,FALSE))+(J$211*_xlfn.NORM.DIST($B90,J$214*J$216+J$213,J$220*J$214,FALSE))+(J$210*_xlfn.NORM.DIST($B90,J$214*J$217+J$213,J$221*J$214,FALSE))+(J$212*_xlfn.NORM.DIST($B90,J$214*J$218+J$213,J$222*J$214,FALSE))</f>
        <v>130.78172250963519</v>
      </c>
      <c r="Z90" s="5">
        <f>BD90+(K$209*_xlfn.NORM.DIST($B90,K$214*K$215+K$213,K$219*K$214,FALSE))+(K$211*_xlfn.NORM.DIST($B90,K$214*K$216+K$213,K$220*K$214,FALSE))+(K$210*_xlfn.NORM.DIST($B90,K$214*K$217+K$213,K$221*K$214,FALSE))+(K$212*_xlfn.NORM.DIST($B90,K$214*K$218+K$213,K$222*K$214,FALSE))</f>
        <v>120.77068792726379</v>
      </c>
      <c r="AA90" s="5">
        <f>BE90+(L$209*_xlfn.NORM.DIST($B90,L$214*L$215+L$213,L$219*L$214,FALSE))+(L$211*_xlfn.NORM.DIST($B90,L$214*L$216+L$213,L$220*L$214,FALSE))+(L$210*_xlfn.NORM.DIST($B90,L$214*L$217+L$213,L$221*L$214,FALSE))+(L$212*_xlfn.NORM.DIST($B90,L$214*L$218+L$213,L$222*L$214,FALSE))</f>
        <v>114.55386733673271</v>
      </c>
      <c r="AB90" s="5">
        <f>BF90+(M$209*_xlfn.NORM.DIST($B90,M$214*M$215+M$213,M$219*M$214,FALSE))+(M$211*_xlfn.NORM.DIST($B90,M$214*M$216+M$213,M$220*M$214,FALSE))+(M$210*_xlfn.NORM.DIST($B90,M$214*M$217+M$213,M$221*M$214,FALSE))+(M$212*_xlfn.NORM.DIST($B90,M$214*M$218+M$213,M$222*M$214,FALSE))</f>
        <v>104.78382027781691</v>
      </c>
      <c r="AC90" s="5">
        <f>BG90+(N$209*_xlfn.NORM.DIST($B90,N$214*N$215+N$213,N$219*N$214,FALSE))+(N$211*_xlfn.NORM.DIST($B90,N$214*N$216+N$213,N$220*N$214,FALSE))+(N$210*_xlfn.NORM.DIST($B90,N$214*N$217+N$213,N$221*N$214,FALSE))+(N$212*_xlfn.NORM.DIST($B90,N$214*N$218+N$213,N$222*N$214,FALSE))</f>
        <v>93.715761409643306</v>
      </c>
      <c r="AD90" s="5">
        <f>BH90+(O$209*_xlfn.NORM.DIST($B90,O$214*O$215+O$213,O$219*O$214,FALSE))+(O$211*_xlfn.NORM.DIST($B90,O$214*O$216+O$213,O$220*O$214,FALSE))+(O$210*_xlfn.NORM.DIST($B90,O$214*O$217+O$213,O$221*O$214,FALSE))+(O$212*_xlfn.NORM.DIST($B90,O$214*O$218+O$213,O$222*O$214,FALSE))</f>
        <v>87.222334055085113</v>
      </c>
      <c r="AE90" s="5"/>
      <c r="AG90" s="5">
        <f t="shared" si="17"/>
        <v>1.6281987414816967</v>
      </c>
      <c r="AH90" s="5">
        <f t="shared" si="17"/>
        <v>1.6763891797361907</v>
      </c>
      <c r="AI90" s="5">
        <f t="shared" si="17"/>
        <v>4.69081128718679</v>
      </c>
      <c r="AJ90" s="5">
        <f t="shared" si="17"/>
        <v>-3.5346506099217265</v>
      </c>
      <c r="AK90" s="5">
        <f t="shared" si="17"/>
        <v>1.910771351904728</v>
      </c>
      <c r="AL90" s="5">
        <f t="shared" si="17"/>
        <v>2.7798569545768714</v>
      </c>
      <c r="AM90" s="5">
        <f t="shared" si="17"/>
        <v>-1.7126478558736835E-2</v>
      </c>
      <c r="AN90" s="5">
        <f t="shared" si="16"/>
        <v>4.8432774903648124</v>
      </c>
      <c r="AO90" s="5">
        <f t="shared" si="16"/>
        <v>1.0263120727362036</v>
      </c>
      <c r="AP90" s="5">
        <f t="shared" si="16"/>
        <v>1.5871326632672975</v>
      </c>
      <c r="AQ90" s="5">
        <f t="shared" si="16"/>
        <v>3.0441797221830882</v>
      </c>
      <c r="AR90" s="5">
        <f t="shared" si="16"/>
        <v>1.0652385903566994</v>
      </c>
      <c r="AS90" s="5">
        <f t="shared" si="16"/>
        <v>1.1214659449148883</v>
      </c>
      <c r="AV90" s="2">
        <f t="shared" si="18"/>
        <v>91.334675524368464</v>
      </c>
      <c r="AW90" s="2">
        <f t="shared" si="19"/>
        <v>93.347566541452863</v>
      </c>
      <c r="AX90" s="2">
        <f t="shared" si="20"/>
        <v>94.075623388999603</v>
      </c>
      <c r="AY90" s="2">
        <f t="shared" si="21"/>
        <v>94.046700335508248</v>
      </c>
      <c r="AZ90" s="2">
        <f t="shared" si="22"/>
        <v>93.086486873607143</v>
      </c>
      <c r="BA90" s="2">
        <f t="shared" si="23"/>
        <v>94.557753001183769</v>
      </c>
      <c r="BB90" s="2">
        <f t="shared" si="24"/>
        <v>96.956381572123462</v>
      </c>
      <c r="BC90" s="2">
        <f t="shared" si="25"/>
        <v>97.047900579691856</v>
      </c>
      <c r="BD90" s="2">
        <f t="shared" si="26"/>
        <v>94.32331163712098</v>
      </c>
      <c r="BE90" s="2">
        <f t="shared" si="27"/>
        <v>89.673950307017037</v>
      </c>
      <c r="BF90" s="2">
        <f t="shared" si="28"/>
        <v>83.244988679823948</v>
      </c>
      <c r="BG90" s="2">
        <f t="shared" si="29"/>
        <v>73.628267998387273</v>
      </c>
      <c r="BH90" s="2">
        <f t="shared" si="30"/>
        <v>63.358939301596401</v>
      </c>
      <c r="BK90" s="2" t="str">
        <f>IF(OR($B90&lt;C$229, AND($B90&gt;C$230, $B90&lt;C$231)), C90, "")</f>
        <v/>
      </c>
      <c r="BL90" s="2" t="str">
        <f>IF(OR($B90&lt;D$229, AND($B90&gt;D$230, $B90&lt;D$231)), D90, "")</f>
        <v/>
      </c>
      <c r="BM90" s="2" t="str">
        <f>IF(OR($B90&lt;E$229, AND($B90&gt;E$230, $B90&lt;E$231)), E90, "")</f>
        <v/>
      </c>
      <c r="BN90" s="2" t="str">
        <f>IF(OR($B90&lt;F$229, AND($B90&gt;F$230, $B90&lt;F$231)), F90, "")</f>
        <v/>
      </c>
      <c r="BO90" s="2" t="str">
        <f>IF(OR($B90&lt;G$229, AND($B90&gt;G$230, $B90&lt;G$231)), G90, "")</f>
        <v/>
      </c>
      <c r="BP90" s="2" t="str">
        <f>IF(OR($B90&lt;H$229, AND($B90&gt;H$230, $B90&lt;H$231)), H90, "")</f>
        <v/>
      </c>
      <c r="BQ90" s="2" t="str">
        <f>IF(OR($B90&lt;I$229, AND($B90&gt;I$230, $B90&lt;I$231)), I90, "")</f>
        <v/>
      </c>
      <c r="BR90" s="2" t="str">
        <f>IF(OR($B90&lt;J$229, AND($B90&gt;J$230, $B90&lt;J$231)), J90, "")</f>
        <v/>
      </c>
      <c r="BS90" s="2" t="str">
        <f>IF(OR($B90&lt;K$229, AND($B90&gt;K$230, $B90&lt;K$231)), K90, "")</f>
        <v/>
      </c>
      <c r="BT90" s="2" t="str">
        <f>IF(OR($B90&lt;L$229, AND($B90&gt;L$230, $B90&lt;L$231)), L90, "")</f>
        <v/>
      </c>
      <c r="BU90" s="2" t="str">
        <f>IF(OR($B90&lt;M$229, AND($B90&gt;M$230, $B90&lt;M$231)), M90, "")</f>
        <v/>
      </c>
      <c r="BV90" s="2" t="str">
        <f>IF(OR($B90&lt;N$229, AND($B90&gt;N$230, $B90&lt;N$231)), N90, "")</f>
        <v/>
      </c>
      <c r="BW90" s="2" t="str">
        <f>IF(OR($B90&lt;O$229, AND($B90&gt;O$230, $B90&lt;O$231)), O90, "")</f>
        <v/>
      </c>
      <c r="BZ90" s="2" t="str">
        <f>IF(OR(AND($B90&gt;C$230, $B90&lt;C$231), $B90&gt;C$232), C90, "")</f>
        <v/>
      </c>
      <c r="CA90" s="2" t="str">
        <f>IF(OR(AND($B90&gt;D$230, $B90&lt;D$231), $B90&gt;D$232), D90, "")</f>
        <v/>
      </c>
      <c r="CB90" s="2" t="str">
        <f>IF(OR(AND($B90&gt;E$230, $B90&lt;E$231), $B90&gt;E$232), E90, "")</f>
        <v/>
      </c>
      <c r="CC90" s="2" t="str">
        <f>IF(OR(AND($B90&gt;F$230, $B90&lt;F$231), $B90&gt;F$232), F90, "")</f>
        <v/>
      </c>
      <c r="CD90" s="2" t="str">
        <f>IF(OR(AND($B90&gt;G$230, $B90&lt;G$231), $B90&gt;G$232), G90, "")</f>
        <v/>
      </c>
      <c r="CE90" s="2" t="str">
        <f>IF(OR(AND($B90&gt;H$230, $B90&lt;H$231), $B90&gt;H$232), H90, "")</f>
        <v/>
      </c>
      <c r="CF90" s="2" t="str">
        <f>IF(OR(AND($B90&gt;I$230, $B90&lt;I$231), $B90&gt;I$232), I90, "")</f>
        <v/>
      </c>
      <c r="CG90" s="2" t="str">
        <f>IF(OR(AND($B90&gt;J$230, $B90&lt;J$231), $B90&gt;J$232), J90, "")</f>
        <v/>
      </c>
      <c r="CH90" s="2" t="str">
        <f>IF(OR(AND($B90&gt;K$230, $B90&lt;K$231), $B90&gt;K$232), K90, "")</f>
        <v/>
      </c>
      <c r="CI90" s="2" t="str">
        <f>IF(OR(AND($B90&gt;L$230, $B90&lt;L$231), $B90&gt;L$232), L90, "")</f>
        <v/>
      </c>
      <c r="CJ90" s="2" t="str">
        <f>IF(OR(AND($B90&gt;M$230, $B90&lt;M$231), $B90&gt;M$232), M90, "")</f>
        <v/>
      </c>
      <c r="CK90" s="2" t="str">
        <f>IF(OR(AND($B90&gt;N$230, $B90&lt;N$231), $B90&gt;N$232), N90, "")</f>
        <v/>
      </c>
      <c r="CL90" s="2" t="str">
        <f>IF(OR(AND($B90&gt;O$230, $B90&lt;O$231), $B90&gt;O$232), O90, "")</f>
        <v/>
      </c>
      <c r="CO90" s="2">
        <f>BK$207*$B90+BK$209</f>
        <v>91.240644975967854</v>
      </c>
      <c r="CP90" s="2">
        <f>BL$207*$B90+BL$209</f>
        <v>93.313146012672235</v>
      </c>
      <c r="CQ90" s="2">
        <f>BM$207*$B90+BM$209</f>
        <v>94.054062076595287</v>
      </c>
      <c r="CR90" s="2">
        <f>BN$207*$B90+BN$209</f>
        <v>94.023879555156114</v>
      </c>
      <c r="CS90" s="2">
        <f>BO$207*$B90+BO$209</f>
        <v>93.092091988547054</v>
      </c>
      <c r="CT90" s="2">
        <f>BP$207*$B90+BP$209</f>
        <v>94.577550467694465</v>
      </c>
      <c r="CU90" s="2">
        <f>BQ$207*$B90+BQ$209</f>
        <v>96.850516312822819</v>
      </c>
      <c r="CV90" s="2">
        <f>BR$207*$B90+BR$209</f>
        <v>96.940009365812045</v>
      </c>
      <c r="CW90" s="2">
        <f>BS$207*$B90+BS$209</f>
        <v>94.191632678575516</v>
      </c>
      <c r="CX90" s="2">
        <f>BT$207*$B90+BT$209</f>
        <v>89.614183849866549</v>
      </c>
      <c r="CY90" s="2">
        <f>BU$207*$B90+BU$209</f>
        <v>83.122171380666629</v>
      </c>
      <c r="CZ90" s="2">
        <f>BV$207*$B90+BV$209</f>
        <v>73.48772004778175</v>
      </c>
      <c r="DA90" s="2">
        <f>BW$207*$B90+BW$209</f>
        <v>63.259278067275822</v>
      </c>
      <c r="DD90" s="2">
        <f>BZ$207*$B90+BZ$209</f>
        <v>91.745131921607495</v>
      </c>
      <c r="DE90" s="2">
        <f>CA$207*$B90+CA$209</f>
        <v>93.523111406209509</v>
      </c>
      <c r="DF90" s="2">
        <f>CB$207*$B90+CB$209</f>
        <v>94.17694393782665</v>
      </c>
      <c r="DG90" s="2">
        <f>CC$207*$B90+CC$209</f>
        <v>94.139165112625889</v>
      </c>
      <c r="DH90" s="2">
        <f>CD$207*$B90+CD$209</f>
        <v>93.061480880455562</v>
      </c>
      <c r="DI90" s="2">
        <f>CE$207*$B90+CE$209</f>
        <v>94.472049845582319</v>
      </c>
      <c r="DJ90" s="2">
        <f>CF$207*$B90+CF$209</f>
        <v>97.426477935175441</v>
      </c>
      <c r="DK90" s="2">
        <f>CG$207*$B90+CG$209</f>
        <v>97.570637998865692</v>
      </c>
      <c r="DL90" s="2">
        <f>CH$207*$B90+CH$209</f>
        <v>94.924242534304057</v>
      </c>
      <c r="DM90" s="2">
        <f>CI$207*$B90+CI$209</f>
        <v>89.955988017317893</v>
      </c>
      <c r="DN90" s="2">
        <f>CJ$207*$B90+CJ$209</f>
        <v>83.840320647405861</v>
      </c>
      <c r="DO90" s="2">
        <f>CK$207*$B90+CK$209</f>
        <v>74.377756359675956</v>
      </c>
      <c r="DP90" s="2">
        <f>CL$207*$B90+CL$209</f>
        <v>64.011590757443813</v>
      </c>
      <c r="DS90" s="2">
        <f>POWER(10,($B90-C$227)/C$228)/(1+POWER(10,($B90-C$227)/C$228))</f>
        <v>0.18638846696297301</v>
      </c>
      <c r="DT90" s="2">
        <f>POWER(10,($B90-D$227)/D$228)/(1+POWER(10,($B90-D$227)/D$228))</f>
        <v>0.16393429507956817</v>
      </c>
      <c r="DU90" s="2">
        <f>POWER(10,($B90-E$227)/E$228)/(1+POWER(10,($B90-E$227)/E$228))</f>
        <v>0.17546375183662311</v>
      </c>
      <c r="DV90" s="2">
        <f>POWER(10,($B90-F$227)/F$228)/(1+POWER(10,($B90-F$227)/F$228))</f>
        <v>0.19795003687361995</v>
      </c>
      <c r="DW90" s="2">
        <f>POWER(10,($B90-G$227)/G$228)/(1+POWER(10,($B90-G$227)/G$228))</f>
        <v>0.18310722118071626</v>
      </c>
      <c r="DX90" s="2">
        <f>POWER(10,($B90-H$227)/H$228)/(1+POWER(10,($B90-H$227)/H$228))</f>
        <v>0.18765260445241605</v>
      </c>
      <c r="DY90" s="2">
        <f>POWER(10,($B90-I$227)/I$228)/(1+POWER(10,($B90-I$227)/I$228))</f>
        <v>0.18380609955959087</v>
      </c>
      <c r="DZ90" s="2">
        <f>POWER(10,($B90-J$227)/J$228)/(1+POWER(10,($B90-J$227)/J$228))</f>
        <v>0.17108518107935988</v>
      </c>
      <c r="EA90" s="2">
        <f>POWER(10,($B90-K$227)/K$228)/(1+POWER(10,($B90-K$227)/K$228))</f>
        <v>0.17973954010556487</v>
      </c>
      <c r="EB90" s="2">
        <f>POWER(10,($B90-L$227)/L$228)/(1+POWER(10,($B90-L$227)/L$228))</f>
        <v>0.17485584683222696</v>
      </c>
      <c r="EC90" s="2">
        <f>POWER(10,($B90-M$227)/M$228)/(1+POWER(10,($B90-M$227)/M$228))</f>
        <v>0.1710191806154388</v>
      </c>
      <c r="ED90" s="2">
        <f>POWER(10,($B90-N$227)/N$228)/(1+POWER(10,($B90-N$227)/N$228))</f>
        <v>0.15791260280875469</v>
      </c>
      <c r="EE90" s="2">
        <f>POWER(10,($B90-O$227)/O$228)/(1+POWER(10,($B90-O$227)/O$228))</f>
        <v>0.13247315328193857</v>
      </c>
    </row>
    <row r="91" spans="2:135" x14ac:dyDescent="0.25">
      <c r="B91" s="2">
        <v>85</v>
      </c>
      <c r="C91">
        <v>104.57599999999999</v>
      </c>
      <c r="D91">
        <v>130.625</v>
      </c>
      <c r="E91">
        <v>128.34399999999999</v>
      </c>
      <c r="F91">
        <v>104.48399999999999</v>
      </c>
      <c r="G91">
        <v>112.125</v>
      </c>
      <c r="H91">
        <v>112.03100000000001</v>
      </c>
      <c r="I91">
        <v>114.10899999999999</v>
      </c>
      <c r="J91">
        <v>123.172</v>
      </c>
      <c r="K91">
        <v>110.15600000000001</v>
      </c>
      <c r="L91">
        <v>106.71899999999999</v>
      </c>
      <c r="M91">
        <v>99.453000000000003</v>
      </c>
      <c r="N91">
        <v>90.593999999999994</v>
      </c>
      <c r="O91">
        <v>87.4375</v>
      </c>
      <c r="R91" s="5">
        <f>AV91+(C$209*_xlfn.NORM.DIST($B91,C$214*C$215+C$213,C$219*C$214,FALSE))+(C$211*_xlfn.NORM.DIST($B91,C$214*C$216+C$213,C$220*C$214,FALSE))+(C$210*_xlfn.NORM.DIST($B91,C$214*C$217+C$213,C$221*C$214,FALSE))+(C$212*_xlfn.NORM.DIST($B91,C$214*C$218+C$213,C$222*C$214,FALSE))</f>
        <v>106.06439942234137</v>
      </c>
      <c r="S91" s="5">
        <f>AW91+(D$209*_xlfn.NORM.DIST($B91,D$214*D$215+D$213,D$219*D$214,FALSE))+(D$211*_xlfn.NORM.DIST($B91,D$214*D$216+D$213,D$220*D$214,FALSE))+(D$210*_xlfn.NORM.DIST($B91,D$214*D$217+D$213,D$221*D$214,FALSE))+(D$212*_xlfn.NORM.DIST($B91,D$214*D$218+D$213,D$222*D$214,FALSE))</f>
        <v>129.6420390231124</v>
      </c>
      <c r="T91" s="5">
        <f>AX91+(E$209*_xlfn.NORM.DIST($B91,E$214*E$215+E$213,E$219*E$214,FALSE))+(E$211*_xlfn.NORM.DIST($B91,E$214*E$216+E$213,E$220*E$214,FALSE))+(E$210*_xlfn.NORM.DIST($B91,E$214*E$217+E$213,E$221*E$214,FALSE))+(E$212*_xlfn.NORM.DIST($B91,E$214*E$218+E$213,E$222*E$214,FALSE))</f>
        <v>126.68647414703072</v>
      </c>
      <c r="U91" s="5">
        <f>AY91+(F$209*_xlfn.NORM.DIST($B91,F$214*F$215+F$213,F$219*F$214,FALSE))+(F$211*_xlfn.NORM.DIST($B91,F$214*F$216+F$213,F$220*F$214,FALSE))+(F$210*_xlfn.NORM.DIST($B91,F$214*F$217+F$213,F$221*F$214,FALSE))+(F$212*_xlfn.NORM.DIST($B91,F$214*F$218+F$213,F$222*F$214,FALSE))</f>
        <v>110.35538443441962</v>
      </c>
      <c r="V91" s="5">
        <f>AZ91+(G$209*_xlfn.NORM.DIST($B91,G$214*G$215+G$213,G$219*G$214,FALSE))+(G$211*_xlfn.NORM.DIST($B91,G$214*G$216+G$213,G$220*G$214,FALSE))+(G$210*_xlfn.NORM.DIST($B91,G$214*G$217+G$213,G$221*G$214,FALSE))+(G$212*_xlfn.NORM.DIST($B91,G$214*G$218+G$213,G$222*G$214,FALSE))</f>
        <v>114.98043284175345</v>
      </c>
      <c r="W91" s="5">
        <f>BA91+(H$209*_xlfn.NORM.DIST($B91,H$214*H$215+H$213,H$219*H$214,FALSE))+(H$211*_xlfn.NORM.DIST($B91,H$214*H$216+H$213,H$220*H$214,FALSE))+(H$210*_xlfn.NORM.DIST($B91,H$214*H$217+H$213,H$221*H$214,FALSE))+(H$212*_xlfn.NORM.DIST($B91,H$214*H$218+H$213,H$222*H$214,FALSE))</f>
        <v>114.45302803452807</v>
      </c>
      <c r="X91" s="5">
        <f>BB91+(I$209*_xlfn.NORM.DIST($B91,I$214*I$215+I$213,I$219*I$214,FALSE))+(I$211*_xlfn.NORM.DIST($B91,I$214*I$216+I$213,I$220*I$214,FALSE))+(I$210*_xlfn.NORM.DIST($B91,I$214*I$217+I$213,I$221*I$214,FALSE))+(I$212*_xlfn.NORM.DIST($B91,I$214*I$218+I$213,I$222*I$214,FALSE))</f>
        <v>118.35327609786096</v>
      </c>
      <c r="Y91" s="5">
        <f>BC91+(J$209*_xlfn.NORM.DIST($B91,J$214*J$215+J$213,J$219*J$214,FALSE))+(J$211*_xlfn.NORM.DIST($B91,J$214*J$216+J$213,J$220*J$214,FALSE))+(J$210*_xlfn.NORM.DIST($B91,J$214*J$217+J$213,J$221*J$214,FALSE))+(J$212*_xlfn.NORM.DIST($B91,J$214*J$218+J$213,J$222*J$214,FALSE))</f>
        <v>123.60990949113238</v>
      </c>
      <c r="Z91" s="5">
        <f>BD91+(K$209*_xlfn.NORM.DIST($B91,K$214*K$215+K$213,K$219*K$214,FALSE))+(K$211*_xlfn.NORM.DIST($B91,K$214*K$216+K$213,K$220*K$214,FALSE))+(K$210*_xlfn.NORM.DIST($B91,K$214*K$217+K$213,K$221*K$214,FALSE))+(K$212*_xlfn.NORM.DIST($B91,K$214*K$218+K$213,K$222*K$214,FALSE))</f>
        <v>114.10787635092362</v>
      </c>
      <c r="AA91" s="5">
        <f>BE91+(L$209*_xlfn.NORM.DIST($B91,L$214*L$215+L$213,L$219*L$214,FALSE))+(L$211*_xlfn.NORM.DIST($B91,L$214*L$216+L$213,L$220*L$214,FALSE))+(L$210*_xlfn.NORM.DIST($B91,L$214*L$217+L$213,L$221*L$214,FALSE))+(L$212*_xlfn.NORM.DIST($B91,L$214*L$218+L$213,L$222*L$214,FALSE))</f>
        <v>108.49646087716555</v>
      </c>
      <c r="AB91" s="5">
        <f>BF91+(M$209*_xlfn.NORM.DIST($B91,M$214*M$215+M$213,M$219*M$214,FALSE))+(M$211*_xlfn.NORM.DIST($B91,M$214*M$216+M$213,M$220*M$214,FALSE))+(M$210*_xlfn.NORM.DIST($B91,M$214*M$217+M$213,M$221*M$214,FALSE))+(M$212*_xlfn.NORM.DIST($B91,M$214*M$218+M$213,M$222*M$214,FALSE))</f>
        <v>99.494617399067664</v>
      </c>
      <c r="AC91" s="5">
        <f>BG91+(N$209*_xlfn.NORM.DIST($B91,N$214*N$215+N$213,N$219*N$214,FALSE))+(N$211*_xlfn.NORM.DIST($B91,N$214*N$216+N$213,N$220*N$214,FALSE))+(N$210*_xlfn.NORM.DIST($B91,N$214*N$217+N$213,N$221*N$214,FALSE))+(N$212*_xlfn.NORM.DIST($B91,N$214*N$218+N$213,N$222*N$214,FALSE))</f>
        <v>89.551229331313863</v>
      </c>
      <c r="AD91" s="5">
        <f>BH91+(O$209*_xlfn.NORM.DIST($B91,O$214*O$215+O$213,O$219*O$214,FALSE))+(O$211*_xlfn.NORM.DIST($B91,O$214*O$216+O$213,O$220*O$214,FALSE))+(O$210*_xlfn.NORM.DIST($B91,O$214*O$217+O$213,O$221*O$214,FALSE))+(O$212*_xlfn.NORM.DIST($B91,O$214*O$218+O$213,O$222*O$214,FALSE))</f>
        <v>85.154112421794508</v>
      </c>
      <c r="AE91" s="5"/>
      <c r="AG91" s="5">
        <f t="shared" si="17"/>
        <v>-1.4883994223413737</v>
      </c>
      <c r="AH91" s="5">
        <f t="shared" si="17"/>
        <v>0.98296097688759687</v>
      </c>
      <c r="AI91" s="5">
        <f t="shared" si="17"/>
        <v>1.6575258529692718</v>
      </c>
      <c r="AJ91" s="5">
        <f t="shared" si="17"/>
        <v>-5.8713844344196247</v>
      </c>
      <c r="AK91" s="5">
        <f t="shared" si="17"/>
        <v>-2.8554328417534549</v>
      </c>
      <c r="AL91" s="5">
        <f t="shared" si="17"/>
        <v>-2.4220280345280685</v>
      </c>
      <c r="AM91" s="5">
        <f t="shared" si="17"/>
        <v>-4.2442760978609613</v>
      </c>
      <c r="AN91" s="5">
        <f t="shared" si="16"/>
        <v>-0.43790949113238753</v>
      </c>
      <c r="AO91" s="5">
        <f t="shared" si="16"/>
        <v>-3.9518763509236123</v>
      </c>
      <c r="AP91" s="5">
        <f t="shared" si="16"/>
        <v>-1.7774608771655522</v>
      </c>
      <c r="AQ91" s="5">
        <f t="shared" si="16"/>
        <v>-4.1617399067661154E-2</v>
      </c>
      <c r="AR91" s="5">
        <f t="shared" si="16"/>
        <v>1.0427706686861313</v>
      </c>
      <c r="AS91" s="5">
        <f t="shared" si="16"/>
        <v>2.2833875782054918</v>
      </c>
      <c r="AV91" s="2">
        <f t="shared" si="18"/>
        <v>91.3373413963606</v>
      </c>
      <c r="AW91" s="2">
        <f t="shared" si="19"/>
        <v>93.344810328963092</v>
      </c>
      <c r="AX91" s="2">
        <f t="shared" si="20"/>
        <v>94.06437950785957</v>
      </c>
      <c r="AY91" s="2">
        <f t="shared" si="21"/>
        <v>94.041550456108112</v>
      </c>
      <c r="AZ91" s="2">
        <f t="shared" si="22"/>
        <v>93.091051417086092</v>
      </c>
      <c r="BA91" s="2">
        <f t="shared" si="23"/>
        <v>94.578843920240175</v>
      </c>
      <c r="BB91" s="2">
        <f t="shared" si="24"/>
        <v>96.995714785507829</v>
      </c>
      <c r="BC91" s="2">
        <f t="shared" si="25"/>
        <v>97.088252905225104</v>
      </c>
      <c r="BD91" s="2">
        <f t="shared" si="26"/>
        <v>94.362228473657694</v>
      </c>
      <c r="BE91" s="2">
        <f t="shared" si="27"/>
        <v>89.693900242384217</v>
      </c>
      <c r="BF91" s="2">
        <f t="shared" si="28"/>
        <v>83.279761248715459</v>
      </c>
      <c r="BG91" s="2">
        <f t="shared" si="29"/>
        <v>73.670214394346871</v>
      </c>
      <c r="BH91" s="2">
        <f t="shared" si="30"/>
        <v>63.391398108550852</v>
      </c>
      <c r="BK91" s="2" t="str">
        <f>IF(OR($B91&lt;C$229, AND($B91&gt;C$230, $B91&lt;C$231)), C91, "")</f>
        <v/>
      </c>
      <c r="BL91" s="2" t="str">
        <f>IF(OR($B91&lt;D$229, AND($B91&gt;D$230, $B91&lt;D$231)), D91, "")</f>
        <v/>
      </c>
      <c r="BM91" s="2" t="str">
        <f>IF(OR($B91&lt;E$229, AND($B91&gt;E$230, $B91&lt;E$231)), E91, "")</f>
        <v/>
      </c>
      <c r="BN91" s="2" t="str">
        <f>IF(OR($B91&lt;F$229, AND($B91&gt;F$230, $B91&lt;F$231)), F91, "")</f>
        <v/>
      </c>
      <c r="BO91" s="2" t="str">
        <f>IF(OR($B91&lt;G$229, AND($B91&gt;G$230, $B91&lt;G$231)), G91, "")</f>
        <v/>
      </c>
      <c r="BP91" s="2" t="str">
        <f>IF(OR($B91&lt;H$229, AND($B91&gt;H$230, $B91&lt;H$231)), H91, "")</f>
        <v/>
      </c>
      <c r="BQ91" s="2" t="str">
        <f>IF(OR($B91&lt;I$229, AND($B91&gt;I$230, $B91&lt;I$231)), I91, "")</f>
        <v/>
      </c>
      <c r="BR91" s="2" t="str">
        <f>IF(OR($B91&lt;J$229, AND($B91&gt;J$230, $B91&lt;J$231)), J91, "")</f>
        <v/>
      </c>
      <c r="BS91" s="2" t="str">
        <f>IF(OR($B91&lt;K$229, AND($B91&gt;K$230, $B91&lt;K$231)), K91, "")</f>
        <v/>
      </c>
      <c r="BT91" s="2" t="str">
        <f>IF(OR($B91&lt;L$229, AND($B91&gt;L$230, $B91&lt;L$231)), L91, "")</f>
        <v/>
      </c>
      <c r="BU91" s="2" t="str">
        <f>IF(OR($B91&lt;M$229, AND($B91&gt;M$230, $B91&lt;M$231)), M91, "")</f>
        <v/>
      </c>
      <c r="BV91" s="2" t="str">
        <f>IF(OR($B91&lt;N$229, AND($B91&gt;N$230, $B91&lt;N$231)), N91, "")</f>
        <v/>
      </c>
      <c r="BW91" s="2" t="str">
        <f>IF(OR($B91&lt;O$229, AND($B91&gt;O$230, $B91&lt;O$231)), O91, "")</f>
        <v/>
      </c>
      <c r="BZ91" s="2" t="str">
        <f>IF(OR(AND($B91&gt;C$230, $B91&lt;C$231), $B91&gt;C$232), C91, "")</f>
        <v/>
      </c>
      <c r="CA91" s="2" t="str">
        <f>IF(OR(AND($B91&gt;D$230, $B91&lt;D$231), $B91&gt;D$232), D91, "")</f>
        <v/>
      </c>
      <c r="CB91" s="2" t="str">
        <f>IF(OR(AND($B91&gt;E$230, $B91&lt;E$231), $B91&gt;E$232), E91, "")</f>
        <v/>
      </c>
      <c r="CC91" s="2" t="str">
        <f>IF(OR(AND($B91&gt;F$230, $B91&lt;F$231), $B91&gt;F$232), F91, "")</f>
        <v/>
      </c>
      <c r="CD91" s="2" t="str">
        <f>IF(OR(AND($B91&gt;G$230, $B91&lt;G$231), $B91&gt;G$232), G91, "")</f>
        <v/>
      </c>
      <c r="CE91" s="2" t="str">
        <f>IF(OR(AND($B91&gt;H$230, $B91&lt;H$231), $B91&gt;H$232), H91, "")</f>
        <v/>
      </c>
      <c r="CF91" s="2" t="str">
        <f>IF(OR(AND($B91&gt;I$230, $B91&lt;I$231), $B91&gt;I$232), I91, "")</f>
        <v/>
      </c>
      <c r="CG91" s="2" t="str">
        <f>IF(OR(AND($B91&gt;J$230, $B91&lt;J$231), $B91&gt;J$232), J91, "")</f>
        <v/>
      </c>
      <c r="CH91" s="2" t="str">
        <f>IF(OR(AND($B91&gt;K$230, $B91&lt;K$231), $B91&gt;K$232), K91, "")</f>
        <v/>
      </c>
      <c r="CI91" s="2" t="str">
        <f>IF(OR(AND($B91&gt;L$230, $B91&lt;L$231), $B91&gt;L$232), L91, "")</f>
        <v/>
      </c>
      <c r="CJ91" s="2" t="str">
        <f>IF(OR(AND($B91&gt;M$230, $B91&lt;M$231), $B91&gt;M$232), M91, "")</f>
        <v/>
      </c>
      <c r="CK91" s="2" t="str">
        <f>IF(OR(AND($B91&gt;N$230, $B91&lt;N$231), $B91&gt;N$232), N91, "")</f>
        <v/>
      </c>
      <c r="CL91" s="2" t="str">
        <f>IF(OR(AND($B91&gt;O$230, $B91&lt;O$231), $B91&gt;O$232), O91, "")</f>
        <v/>
      </c>
      <c r="CO91" s="2">
        <f>BK$207*$B91+BK$209</f>
        <v>91.254580655499211</v>
      </c>
      <c r="CP91" s="2">
        <f>BL$207*$B91+BL$209</f>
        <v>93.319967680893214</v>
      </c>
      <c r="CQ91" s="2">
        <f>BM$207*$B91+BM$209</f>
        <v>94.050112854430736</v>
      </c>
      <c r="CR91" s="2">
        <f>BN$207*$B91+BN$209</f>
        <v>94.029680135550038</v>
      </c>
      <c r="CS91" s="2">
        <f>BO$207*$B91+BO$209</f>
        <v>93.105802347596097</v>
      </c>
      <c r="CT91" s="2">
        <f>BP$207*$B91+BP$209</f>
        <v>94.610388665019201</v>
      </c>
      <c r="CU91" s="2">
        <f>BQ$207*$B91+BQ$209</f>
        <v>96.899182804493549</v>
      </c>
      <c r="CV91" s="2">
        <f>BR$207*$B91+BR$209</f>
        <v>96.991609915400545</v>
      </c>
      <c r="CW91" s="2">
        <f>BS$207*$B91+BS$209</f>
        <v>94.24249946890491</v>
      </c>
      <c r="CX91" s="2">
        <f>BT$207*$B91+BT$209</f>
        <v>89.646043058386084</v>
      </c>
      <c r="CY91" s="2">
        <f>BU$207*$B91+BU$209</f>
        <v>83.165614604216088</v>
      </c>
      <c r="CZ91" s="2">
        <f>BV$207*$B91+BV$209</f>
        <v>73.532860779894477</v>
      </c>
      <c r="DA91" s="2">
        <f>BW$207*$B91+BW$209</f>
        <v>63.292740945329456</v>
      </c>
      <c r="DD91" s="2">
        <f>BZ$207*$B91+BZ$209</f>
        <v>91.666816368237363</v>
      </c>
      <c r="DE91" s="2">
        <f>CA$207*$B91+CA$209</f>
        <v>93.460359937552127</v>
      </c>
      <c r="DF91" s="2">
        <f>CB$207*$B91+CB$209</f>
        <v>94.125522185322296</v>
      </c>
      <c r="DG91" s="2">
        <f>CC$207*$B91+CC$209</f>
        <v>94.08541446121518</v>
      </c>
      <c r="DH91" s="2">
        <f>CD$207*$B91+CD$209</f>
        <v>93.031033764920281</v>
      </c>
      <c r="DI91" s="2">
        <f>CE$207*$B91+CE$209</f>
        <v>94.454302385295662</v>
      </c>
      <c r="DJ91" s="2">
        <f>CF$207*$B91+CF$209</f>
        <v>97.386649866838297</v>
      </c>
      <c r="DK91" s="2">
        <f>CG$207*$B91+CG$209</f>
        <v>97.515292227469089</v>
      </c>
      <c r="DL91" s="2">
        <f>CH$207*$B91+CH$209</f>
        <v>94.860547562170296</v>
      </c>
      <c r="DM91" s="2">
        <f>CI$207*$B91+CI$209</f>
        <v>89.899866846316428</v>
      </c>
      <c r="DN91" s="2">
        <f>CJ$207*$B91+CJ$209</f>
        <v>83.784379332562054</v>
      </c>
      <c r="DO91" s="2">
        <f>CK$207*$B91+CK$209</f>
        <v>74.338220555581998</v>
      </c>
      <c r="DP91" s="2">
        <f>CL$207*$B91+CL$209</f>
        <v>63.980626511278281</v>
      </c>
      <c r="DS91" s="2">
        <f>POWER(10,($B91-C$227)/C$228)/(1+POWER(10,($B91-C$227)/C$228))</f>
        <v>0.20076072573062625</v>
      </c>
      <c r="DT91" s="2">
        <f>POWER(10,($B91-D$227)/D$228)/(1+POWER(10,($B91-D$227)/D$228))</f>
        <v>0.17695169705993413</v>
      </c>
      <c r="DU91" s="2">
        <f>POWER(10,($B91-E$227)/E$228)/(1+POWER(10,($B91-E$227)/E$228))</f>
        <v>0.18918949764126844</v>
      </c>
      <c r="DV91" s="2">
        <f>POWER(10,($B91-F$227)/F$228)/(1+POWER(10,($B91-F$227)/F$228))</f>
        <v>0.21298042842383272</v>
      </c>
      <c r="DW91" s="2">
        <f>POWER(10,($B91-G$227)/G$228)/(1+POWER(10,($B91-G$227)/G$228))</f>
        <v>0.19728781771825793</v>
      </c>
      <c r="DX91" s="2">
        <f>POWER(10,($B91-H$227)/H$228)/(1+POWER(10,($B91-H$227)/H$228))</f>
        <v>0.20209812697760965</v>
      </c>
      <c r="DY91" s="2">
        <f>POWER(10,($B91-I$227)/I$228)/(1+POWER(10,($B91-I$227)/I$228))</f>
        <v>0.19802769965615716</v>
      </c>
      <c r="DZ91" s="2">
        <f>POWER(10,($B91-J$227)/J$228)/(1+POWER(10,($B91-J$227)/J$228))</f>
        <v>0.18454507169205955</v>
      </c>
      <c r="EA91" s="2">
        <f>POWER(10,($B91-K$227)/K$228)/(1+POWER(10,($B91-K$227)/K$228))</f>
        <v>0.19372117810478451</v>
      </c>
      <c r="EB91" s="2">
        <f>POWER(10,($B91-L$227)/L$228)/(1+POWER(10,($B91-L$227)/L$228))</f>
        <v>0.18854491294278741</v>
      </c>
      <c r="EC91" s="2">
        <f>POWER(10,($B91-M$227)/M$228)/(1+POWER(10,($B91-M$227)/M$228))</f>
        <v>0.18447503432280796</v>
      </c>
      <c r="ED91" s="2">
        <f>POWER(10,($B91-N$227)/N$228)/(1+POWER(10,($B91-N$227)/N$228))</f>
        <v>0.17054938500639991</v>
      </c>
      <c r="EE91" s="2">
        <f>POWER(10,($B91-O$227)/O$228)/(1+POWER(10,($B91-O$227)/O$228))</f>
        <v>0.14342089455724097</v>
      </c>
    </row>
    <row r="92" spans="2:135" x14ac:dyDescent="0.25">
      <c r="B92" s="2">
        <v>86</v>
      </c>
      <c r="C92">
        <v>97.879000000000005</v>
      </c>
      <c r="D92">
        <v>122.15600000000001</v>
      </c>
      <c r="E92">
        <v>115.84399999999999</v>
      </c>
      <c r="F92">
        <v>98.688000000000002</v>
      </c>
      <c r="G92">
        <v>101.84399999999999</v>
      </c>
      <c r="H92">
        <v>103.64100000000001</v>
      </c>
      <c r="I92">
        <v>105.75</v>
      </c>
      <c r="J92">
        <v>113.21899999999999</v>
      </c>
      <c r="K92">
        <v>103.10899999999999</v>
      </c>
      <c r="L92">
        <v>98.531000000000006</v>
      </c>
      <c r="M92">
        <v>92.188000000000002</v>
      </c>
      <c r="N92">
        <v>84.858999999999995</v>
      </c>
      <c r="O92">
        <v>83.890600000000006</v>
      </c>
      <c r="R92" s="5">
        <f>AV92+(C$209*_xlfn.NORM.DIST($B92,C$214*C$215+C$213,C$219*C$214,FALSE))+(C$211*_xlfn.NORM.DIST($B92,C$214*C$216+C$213,C$220*C$214,FALSE))+(C$210*_xlfn.NORM.DIST($B92,C$214*C$217+C$213,C$221*C$214,FALSE))+(C$212*_xlfn.NORM.DIST($B92,C$214*C$218+C$213,C$222*C$214,FALSE))</f>
        <v>100.86344199525858</v>
      </c>
      <c r="S92" s="5">
        <f>AW92+(D$209*_xlfn.NORM.DIST($B92,D$214*D$215+D$213,D$219*D$214,FALSE))+(D$211*_xlfn.NORM.DIST($B92,D$214*D$216+D$213,D$220*D$214,FALSE))+(D$210*_xlfn.NORM.DIST($B92,D$214*D$217+D$213,D$221*D$214,FALSE))+(D$212*_xlfn.NORM.DIST($B92,D$214*D$218+D$213,D$222*D$214,FALSE))</f>
        <v>120.81613481991526</v>
      </c>
      <c r="T92" s="5">
        <f>AX92+(E$209*_xlfn.NORM.DIST($B92,E$214*E$215+E$213,E$219*E$214,FALSE))+(E$211*_xlfn.NORM.DIST($B92,E$214*E$216+E$213,E$220*E$214,FALSE))+(E$210*_xlfn.NORM.DIST($B92,E$214*E$217+E$213,E$221*E$214,FALSE))+(E$212*_xlfn.NORM.DIST($B92,E$214*E$218+E$213,E$222*E$214,FALSE))</f>
        <v>118.01039394510806</v>
      </c>
      <c r="U92" s="5">
        <f>AY92+(F$209*_xlfn.NORM.DIST($B92,F$214*F$215+F$213,F$219*F$214,FALSE))+(F$211*_xlfn.NORM.DIST($B92,F$214*F$216+F$213,F$220*F$214,FALSE))+(F$210*_xlfn.NORM.DIST($B92,F$214*F$217+F$213,F$221*F$214,FALSE))+(F$212*_xlfn.NORM.DIST($B92,F$214*F$218+F$213,F$222*F$214,FALSE))</f>
        <v>104.63382255126717</v>
      </c>
      <c r="V92" s="5">
        <f>AZ92+(G$209*_xlfn.NORM.DIST($B92,G$214*G$215+G$213,G$219*G$214,FALSE))+(G$211*_xlfn.NORM.DIST($B92,G$214*G$216+G$213,G$220*G$214,FALSE))+(G$210*_xlfn.NORM.DIST($B92,G$214*G$217+G$213,G$221*G$214,FALSE))+(G$212*_xlfn.NORM.DIST($B92,G$214*G$218+G$213,G$222*G$214,FALSE))</f>
        <v>108.28079872943667</v>
      </c>
      <c r="W92" s="5">
        <f>BA92+(H$209*_xlfn.NORM.DIST($B92,H$214*H$215+H$213,H$219*H$214,FALSE))+(H$211*_xlfn.NORM.DIST($B92,H$214*H$216+H$213,H$220*H$214,FALSE))+(H$210*_xlfn.NORM.DIST($B92,H$214*H$217+H$213,H$221*H$214,FALSE))+(H$212*_xlfn.NORM.DIST($B92,H$214*H$218+H$213,H$222*H$214,FALSE))</f>
        <v>108.19641018943241</v>
      </c>
      <c r="X92" s="5">
        <f>BB92+(I$209*_xlfn.NORM.DIST($B92,I$214*I$215+I$213,I$219*I$214,FALSE))+(I$211*_xlfn.NORM.DIST($B92,I$214*I$216+I$213,I$220*I$214,FALSE))+(I$210*_xlfn.NORM.DIST($B92,I$214*I$217+I$213,I$221*I$214,FALSE))+(I$212*_xlfn.NORM.DIST($B92,I$214*I$218+I$213,I$222*I$214,FALSE))</f>
        <v>111.82757756335018</v>
      </c>
      <c r="Y92" s="5">
        <f>BC92+(J$209*_xlfn.NORM.DIST($B92,J$214*J$215+J$213,J$219*J$214,FALSE))+(J$211*_xlfn.NORM.DIST($B92,J$214*J$216+J$213,J$220*J$214,FALSE))+(J$210*_xlfn.NORM.DIST($B92,J$214*J$217+J$213,J$221*J$214,FALSE))+(J$212*_xlfn.NORM.DIST($B92,J$214*J$218+J$213,J$222*J$214,FALSE))</f>
        <v>116.62661259313147</v>
      </c>
      <c r="Z92" s="5">
        <f>BD92+(K$209*_xlfn.NORM.DIST($B92,K$214*K$215+K$213,K$219*K$214,FALSE))+(K$211*_xlfn.NORM.DIST($B92,K$214*K$216+K$213,K$220*K$214,FALSE))+(K$210*_xlfn.NORM.DIST($B92,K$214*K$217+K$213,K$221*K$214,FALSE))+(K$212*_xlfn.NORM.DIST($B92,K$214*K$218+K$213,K$222*K$214,FALSE))</f>
        <v>108.19244306253175</v>
      </c>
      <c r="AA92" s="5">
        <f>BE92+(L$209*_xlfn.NORM.DIST($B92,L$214*L$215+L$213,L$219*L$214,FALSE))+(L$211*_xlfn.NORM.DIST($B92,L$214*L$216+L$213,L$220*L$214,FALSE))+(L$210*_xlfn.NORM.DIST($B92,L$214*L$217+L$213,L$221*L$214,FALSE))+(L$212*_xlfn.NORM.DIST($B92,L$214*L$218+L$213,L$222*L$214,FALSE))</f>
        <v>103.01725521264102</v>
      </c>
      <c r="AB92" s="5">
        <f>BF92+(M$209*_xlfn.NORM.DIST($B92,M$214*M$215+M$213,M$219*M$214,FALSE))+(M$211*_xlfn.NORM.DIST($B92,M$214*M$216+M$213,M$220*M$214,FALSE))+(M$210*_xlfn.NORM.DIST($B92,M$214*M$217+M$213,M$221*M$214,FALSE))+(M$212*_xlfn.NORM.DIST($B92,M$214*M$218+M$213,M$222*M$214,FALSE))</f>
        <v>94.74916189902693</v>
      </c>
      <c r="AC92" s="5">
        <f>BG92+(N$209*_xlfn.NORM.DIST($B92,N$214*N$215+N$213,N$219*N$214,FALSE))+(N$211*_xlfn.NORM.DIST($B92,N$214*N$216+N$213,N$220*N$214,FALSE))+(N$210*_xlfn.NORM.DIST($B92,N$214*N$217+N$213,N$221*N$214,FALSE))+(N$212*_xlfn.NORM.DIST($B92,N$214*N$218+N$213,N$222*N$214,FALSE))</f>
        <v>85.529186353252712</v>
      </c>
      <c r="AD92" s="5">
        <f>BH92+(O$209*_xlfn.NORM.DIST($B92,O$214*O$215+O$213,O$219*O$214,FALSE))+(O$211*_xlfn.NORM.DIST($B92,O$214*O$216+O$213,O$220*O$214,FALSE))+(O$210*_xlfn.NORM.DIST($B92,O$214*O$217+O$213,O$221*O$214,FALSE))+(O$212*_xlfn.NORM.DIST($B92,O$214*O$218+O$213,O$222*O$214,FALSE))</f>
        <v>82.135674914593025</v>
      </c>
      <c r="AE92" s="5"/>
      <c r="AG92" s="5">
        <f t="shared" si="17"/>
        <v>-2.9844419952585781</v>
      </c>
      <c r="AH92" s="5">
        <f t="shared" si="17"/>
        <v>1.3398651800847432</v>
      </c>
      <c r="AI92" s="5">
        <f t="shared" si="17"/>
        <v>-2.1663939451080694</v>
      </c>
      <c r="AJ92" s="5">
        <f t="shared" si="17"/>
        <v>-5.9458225512671703</v>
      </c>
      <c r="AK92" s="5">
        <f t="shared" si="17"/>
        <v>-6.4367987294366742</v>
      </c>
      <c r="AL92" s="5">
        <f t="shared" si="17"/>
        <v>-4.5554101894324077</v>
      </c>
      <c r="AM92" s="5">
        <f t="shared" si="17"/>
        <v>-6.0775775633501752</v>
      </c>
      <c r="AN92" s="5">
        <f t="shared" si="16"/>
        <v>-3.4076125931314749</v>
      </c>
      <c r="AO92" s="5">
        <f t="shared" si="16"/>
        <v>-5.0834430625317566</v>
      </c>
      <c r="AP92" s="5">
        <f t="shared" si="16"/>
        <v>-4.4862552126410122</v>
      </c>
      <c r="AQ92" s="5">
        <f t="shared" si="16"/>
        <v>-2.5611618990269278</v>
      </c>
      <c r="AR92" s="5">
        <f t="shared" si="16"/>
        <v>-0.67018635325271703</v>
      </c>
      <c r="AS92" s="5">
        <f t="shared" si="16"/>
        <v>1.7549250854069811</v>
      </c>
      <c r="AV92" s="2">
        <f t="shared" si="18"/>
        <v>91.33761604669742</v>
      </c>
      <c r="AW92" s="2">
        <f t="shared" si="19"/>
        <v>93.340299293667698</v>
      </c>
      <c r="AX92" s="2">
        <f t="shared" si="20"/>
        <v>94.051855019526158</v>
      </c>
      <c r="AY92" s="2">
        <f t="shared" si="21"/>
        <v>94.034607306759227</v>
      </c>
      <c r="AZ92" s="2">
        <f t="shared" si="22"/>
        <v>93.094266936307648</v>
      </c>
      <c r="BA92" s="2">
        <f t="shared" si="23"/>
        <v>94.598305037077282</v>
      </c>
      <c r="BB92" s="2">
        <f t="shared" si="24"/>
        <v>97.032855343683735</v>
      </c>
      <c r="BC92" s="2">
        <f t="shared" si="25"/>
        <v>97.126061714471717</v>
      </c>
      <c r="BD92" s="2">
        <f t="shared" si="26"/>
        <v>94.398350182515799</v>
      </c>
      <c r="BE92" s="2">
        <f t="shared" si="27"/>
        <v>89.71157543706876</v>
      </c>
      <c r="BF92" s="2">
        <f t="shared" si="28"/>
        <v>83.312277259788786</v>
      </c>
      <c r="BG92" s="2">
        <f t="shared" si="29"/>
        <v>73.710590276452407</v>
      </c>
      <c r="BH92" s="2">
        <f t="shared" si="30"/>
        <v>63.422909463638248</v>
      </c>
      <c r="BK92" s="2" t="str">
        <f>IF(OR($B92&lt;C$229, AND($B92&gt;C$230, $B92&lt;C$231)), C92, "")</f>
        <v/>
      </c>
      <c r="BL92" s="2" t="str">
        <f>IF(OR($B92&lt;D$229, AND($B92&gt;D$230, $B92&lt;D$231)), D92, "")</f>
        <v/>
      </c>
      <c r="BM92" s="2" t="str">
        <f>IF(OR($B92&lt;E$229, AND($B92&gt;E$230, $B92&lt;E$231)), E92, "")</f>
        <v/>
      </c>
      <c r="BN92" s="2" t="str">
        <f>IF(OR($B92&lt;F$229, AND($B92&gt;F$230, $B92&lt;F$231)), F92, "")</f>
        <v/>
      </c>
      <c r="BO92" s="2" t="str">
        <f>IF(OR($B92&lt;G$229, AND($B92&gt;G$230, $B92&lt;G$231)), G92, "")</f>
        <v/>
      </c>
      <c r="BP92" s="2" t="str">
        <f>IF(OR($B92&lt;H$229, AND($B92&gt;H$230, $B92&lt;H$231)), H92, "")</f>
        <v/>
      </c>
      <c r="BQ92" s="2" t="str">
        <f>IF(OR($B92&lt;I$229, AND($B92&gt;I$230, $B92&lt;I$231)), I92, "")</f>
        <v/>
      </c>
      <c r="BR92" s="2" t="str">
        <f>IF(OR($B92&lt;J$229, AND($B92&gt;J$230, $B92&lt;J$231)), J92, "")</f>
        <v/>
      </c>
      <c r="BS92" s="2" t="str">
        <f>IF(OR($B92&lt;K$229, AND($B92&gt;K$230, $B92&lt;K$231)), K92, "")</f>
        <v/>
      </c>
      <c r="BT92" s="2" t="str">
        <f>IF(OR($B92&lt;L$229, AND($B92&gt;L$230, $B92&lt;L$231)), L92, "")</f>
        <v/>
      </c>
      <c r="BU92" s="2" t="str">
        <f>IF(OR($B92&lt;M$229, AND($B92&gt;M$230, $B92&lt;M$231)), M92, "")</f>
        <v/>
      </c>
      <c r="BV92" s="2" t="str">
        <f>IF(OR($B92&lt;N$229, AND($B92&gt;N$230, $B92&lt;N$231)), N92, "")</f>
        <v/>
      </c>
      <c r="BW92" s="2" t="str">
        <f>IF(OR($B92&lt;O$229, AND($B92&gt;O$230, $B92&lt;O$231)), O92, "")</f>
        <v/>
      </c>
      <c r="BZ92" s="2" t="str">
        <f>IF(OR(AND($B92&gt;C$230, $B92&lt;C$231), $B92&gt;C$232), C92, "")</f>
        <v/>
      </c>
      <c r="CA92" s="2" t="str">
        <f>IF(OR(AND($B92&gt;D$230, $B92&lt;D$231), $B92&gt;D$232), D92, "")</f>
        <v/>
      </c>
      <c r="CB92" s="2" t="str">
        <f>IF(OR(AND($B92&gt;E$230, $B92&lt;E$231), $B92&gt;E$232), E92, "")</f>
        <v/>
      </c>
      <c r="CC92" s="2" t="str">
        <f>IF(OR(AND($B92&gt;F$230, $B92&lt;F$231), $B92&gt;F$232), F92, "")</f>
        <v/>
      </c>
      <c r="CD92" s="2" t="str">
        <f>IF(OR(AND($B92&gt;G$230, $B92&lt;G$231), $B92&gt;G$232), G92, "")</f>
        <v/>
      </c>
      <c r="CE92" s="2" t="str">
        <f>IF(OR(AND($B92&gt;H$230, $B92&lt;H$231), $B92&gt;H$232), H92, "")</f>
        <v/>
      </c>
      <c r="CF92" s="2" t="str">
        <f>IF(OR(AND($B92&gt;I$230, $B92&lt;I$231), $B92&gt;I$232), I92, "")</f>
        <v/>
      </c>
      <c r="CG92" s="2" t="str">
        <f>IF(OR(AND($B92&gt;J$230, $B92&lt;J$231), $B92&gt;J$232), J92, "")</f>
        <v/>
      </c>
      <c r="CH92" s="2" t="str">
        <f>IF(OR(AND($B92&gt;K$230, $B92&lt;K$231), $B92&gt;K$232), K92, "")</f>
        <v/>
      </c>
      <c r="CI92" s="2" t="str">
        <f>IF(OR(AND($B92&gt;L$230, $B92&lt;L$231), $B92&gt;L$232), L92, "")</f>
        <v/>
      </c>
      <c r="CJ92" s="2" t="str">
        <f>IF(OR(AND($B92&gt;M$230, $B92&lt;M$231), $B92&gt;M$232), M92, "")</f>
        <v/>
      </c>
      <c r="CK92" s="2" t="str">
        <f>IF(OR(AND($B92&gt;N$230, $B92&lt;N$231), $B92&gt;N$232), N92, "")</f>
        <v/>
      </c>
      <c r="CL92" s="2" t="str">
        <f>IF(OR(AND($B92&gt;O$230, $B92&lt;O$231), $B92&gt;O$232), O92, "")</f>
        <v/>
      </c>
      <c r="CO92" s="2">
        <f>BK$207*$B92+BK$209</f>
        <v>91.268516335030554</v>
      </c>
      <c r="CP92" s="2">
        <f>BL$207*$B92+BL$209</f>
        <v>93.326789349114179</v>
      </c>
      <c r="CQ92" s="2">
        <f>BM$207*$B92+BM$209</f>
        <v>94.046163632266172</v>
      </c>
      <c r="CR92" s="2">
        <f>BN$207*$B92+BN$209</f>
        <v>94.035480715943962</v>
      </c>
      <c r="CS92" s="2">
        <f>BO$207*$B92+BO$209</f>
        <v>93.119512706645125</v>
      </c>
      <c r="CT92" s="2">
        <f>BP$207*$B92+BP$209</f>
        <v>94.643226862343951</v>
      </c>
      <c r="CU92" s="2">
        <f>BQ$207*$B92+BQ$209</f>
        <v>96.947849296164279</v>
      </c>
      <c r="CV92" s="2">
        <f>BR$207*$B92+BR$209</f>
        <v>97.043210464989045</v>
      </c>
      <c r="CW92" s="2">
        <f>BS$207*$B92+BS$209</f>
        <v>94.293366259234318</v>
      </c>
      <c r="CX92" s="2">
        <f>BT$207*$B92+BT$209</f>
        <v>89.677902266905605</v>
      </c>
      <c r="CY92" s="2">
        <f>BU$207*$B92+BU$209</f>
        <v>83.209057827765534</v>
      </c>
      <c r="CZ92" s="2">
        <f>BV$207*$B92+BV$209</f>
        <v>73.578001512007205</v>
      </c>
      <c r="DA92" s="2">
        <f>BW$207*$B92+BW$209</f>
        <v>63.326203823383089</v>
      </c>
      <c r="DD92" s="2">
        <f>BZ$207*$B92+BZ$209</f>
        <v>91.588500814867217</v>
      </c>
      <c r="DE92" s="2">
        <f>CA$207*$B92+CA$209</f>
        <v>93.397608468894731</v>
      </c>
      <c r="DF92" s="2">
        <f>CB$207*$B92+CB$209</f>
        <v>94.074100432817943</v>
      </c>
      <c r="DG92" s="2">
        <f>CC$207*$B92+CC$209</f>
        <v>94.031663809804471</v>
      </c>
      <c r="DH92" s="2">
        <f>CD$207*$B92+CD$209</f>
        <v>93.000586649384999</v>
      </c>
      <c r="DI92" s="2">
        <f>CE$207*$B92+CE$209</f>
        <v>94.436554925009006</v>
      </c>
      <c r="DJ92" s="2">
        <f>CF$207*$B92+CF$209</f>
        <v>97.346821798501168</v>
      </c>
      <c r="DK92" s="2">
        <f>CG$207*$B92+CG$209</f>
        <v>97.459946456072473</v>
      </c>
      <c r="DL92" s="2">
        <f>CH$207*$B92+CH$209</f>
        <v>94.796852590036522</v>
      </c>
      <c r="DM92" s="2">
        <f>CI$207*$B92+CI$209</f>
        <v>89.843745675314963</v>
      </c>
      <c r="DN92" s="2">
        <f>CJ$207*$B92+CJ$209</f>
        <v>83.728438017718247</v>
      </c>
      <c r="DO92" s="2">
        <f>CK$207*$B92+CK$209</f>
        <v>74.298684751488054</v>
      </c>
      <c r="DP92" s="2">
        <f>CL$207*$B92+CL$209</f>
        <v>63.949662265112757</v>
      </c>
      <c r="DS92" s="2">
        <f>POWER(10,($B92-C$227)/C$228)/(1+POWER(10,($B92-C$227)/C$228))</f>
        <v>0.21594707250217285</v>
      </c>
      <c r="DT92" s="2">
        <f>POWER(10,($B92-D$227)/D$228)/(1+POWER(10,($B92-D$227)/D$228))</f>
        <v>0.19076690864529064</v>
      </c>
      <c r="DU92" s="2">
        <f>POWER(10,($B92-E$227)/E$228)/(1+POWER(10,($B92-E$227)/E$228))</f>
        <v>0.20372366010333592</v>
      </c>
      <c r="DV92" s="2">
        <f>POWER(10,($B92-F$227)/F$228)/(1+POWER(10,($B92-F$227)/F$228))</f>
        <v>0.22882647694945549</v>
      </c>
      <c r="DW92" s="2">
        <f>POWER(10,($B92-G$227)/G$228)/(1+POWER(10,($B92-G$227)/G$228))</f>
        <v>0.21228123524063702</v>
      </c>
      <c r="DX92" s="2">
        <f>POWER(10,($B92-H$227)/H$228)/(1+POWER(10,($B92-H$227)/H$228))</f>
        <v>0.21735812731013243</v>
      </c>
      <c r="DY92" s="2">
        <f>POWER(10,($B92-I$227)/I$228)/(1+POWER(10,($B92-I$227)/I$228))</f>
        <v>0.21306242164949687</v>
      </c>
      <c r="DZ92" s="2">
        <f>POWER(10,($B92-J$227)/J$228)/(1+POWER(10,($B92-J$227)/J$228))</f>
        <v>0.19880992104203682</v>
      </c>
      <c r="EA92" s="2">
        <f>POWER(10,($B92-K$227)/K$228)/(1+POWER(10,($B92-K$227)/K$228))</f>
        <v>0.20851394935433837</v>
      </c>
      <c r="EB92" s="2">
        <f>POWER(10,($B92-L$227)/L$228)/(1+POWER(10,($B92-L$227)/L$228))</f>
        <v>0.20304195678391565</v>
      </c>
      <c r="EC92" s="2">
        <f>POWER(10,($B92-M$227)/M$228)/(1+POWER(10,($B92-M$227)/M$228))</f>
        <v>0.19873578935048397</v>
      </c>
      <c r="ED92" s="2">
        <f>POWER(10,($B92-N$227)/N$228)/(1+POWER(10,($B92-N$227)/N$228))</f>
        <v>0.18397647840500786</v>
      </c>
      <c r="EE92" s="2">
        <f>POWER(10,($B92-O$227)/O$228)/(1+POWER(10,($B92-O$227)/O$228))</f>
        <v>0.15511160613508082</v>
      </c>
    </row>
    <row r="93" spans="2:135" x14ac:dyDescent="0.25">
      <c r="B93" s="2">
        <v>87</v>
      </c>
      <c r="C93">
        <v>94.409000000000006</v>
      </c>
      <c r="D93">
        <v>112.438</v>
      </c>
      <c r="E93">
        <v>106.65600000000001</v>
      </c>
      <c r="F93">
        <v>95.75</v>
      </c>
      <c r="G93">
        <v>97.641000000000005</v>
      </c>
      <c r="H93">
        <v>98.328000000000003</v>
      </c>
      <c r="I93">
        <v>99.561999999999998</v>
      </c>
      <c r="J93">
        <v>105.047</v>
      </c>
      <c r="K93">
        <v>97.375</v>
      </c>
      <c r="L93">
        <v>92.953000000000003</v>
      </c>
      <c r="M93">
        <v>87.593999999999994</v>
      </c>
      <c r="N93">
        <v>79.561999999999998</v>
      </c>
      <c r="O93">
        <v>80.281199999999998</v>
      </c>
      <c r="R93" s="5">
        <f>AV93+(C$209*_xlfn.NORM.DIST($B93,C$214*C$215+C$213,C$219*C$214,FALSE))+(C$211*_xlfn.NORM.DIST($B93,C$214*C$216+C$213,C$220*C$214,FALSE))+(C$210*_xlfn.NORM.DIST($B93,C$214*C$217+C$213,C$221*C$214,FALSE))+(C$212*_xlfn.NORM.DIST($B93,C$214*C$218+C$213,C$222*C$214,FALSE))</f>
        <v>97.118458420367972</v>
      </c>
      <c r="S93" s="5">
        <f>AW93+(D$209*_xlfn.NORM.DIST($B93,D$214*D$215+D$213,D$219*D$214,FALSE))+(D$211*_xlfn.NORM.DIST($B93,D$214*D$216+D$213,D$220*D$214,FALSE))+(D$210*_xlfn.NORM.DIST($B93,D$214*D$217+D$213,D$221*D$214,FALSE))+(D$212*_xlfn.NORM.DIST($B93,D$214*D$218+D$213,D$222*D$214,FALSE))</f>
        <v>112.79462328573851</v>
      </c>
      <c r="T93" s="5">
        <f>AX93+(E$209*_xlfn.NORM.DIST($B93,E$214*E$215+E$213,E$219*E$214,FALSE))+(E$211*_xlfn.NORM.DIST($B93,E$214*E$216+E$213,E$220*E$214,FALSE))+(E$210*_xlfn.NORM.DIST($B93,E$214*E$217+E$213,E$221*E$214,FALSE))+(E$212*_xlfn.NORM.DIST($B93,E$214*E$218+E$213,E$222*E$214,FALSE))</f>
        <v>110.47110920513721</v>
      </c>
      <c r="U93" s="5">
        <f>AY93+(F$209*_xlfn.NORM.DIST($B93,F$214*F$215+F$213,F$219*F$214,FALSE))+(F$211*_xlfn.NORM.DIST($B93,F$214*F$216+F$213,F$220*F$214,FALSE))+(F$210*_xlfn.NORM.DIST($B93,F$214*F$217+F$213,F$221*F$214,FALSE))+(F$212*_xlfn.NORM.DIST($B93,F$214*F$218+F$213,F$222*F$214,FALSE))</f>
        <v>100.46300229004811</v>
      </c>
      <c r="V93" s="5">
        <f>AZ93+(G$209*_xlfn.NORM.DIST($B93,G$214*G$215+G$213,G$219*G$214,FALSE))+(G$211*_xlfn.NORM.DIST($B93,G$214*G$216+G$213,G$220*G$214,FALSE))+(G$210*_xlfn.NORM.DIST($B93,G$214*G$217+G$213,G$221*G$214,FALSE))+(G$212*_xlfn.NORM.DIST($B93,G$214*G$218+G$213,G$222*G$214,FALSE))</f>
        <v>102.94832691158142</v>
      </c>
      <c r="W93" s="5">
        <f>BA93+(H$209*_xlfn.NORM.DIST($B93,H$214*H$215+H$213,H$219*H$214,FALSE))+(H$211*_xlfn.NORM.DIST($B93,H$214*H$216+H$213,H$220*H$214,FALSE))+(H$210*_xlfn.NORM.DIST($B93,H$214*H$217+H$213,H$221*H$214,FALSE))+(H$212*_xlfn.NORM.DIST($B93,H$214*H$218+H$213,H$222*H$214,FALSE))</f>
        <v>103.31120747509104</v>
      </c>
      <c r="X93" s="5">
        <f>BB93+(I$209*_xlfn.NORM.DIST($B93,I$214*I$215+I$213,I$219*I$214,FALSE))+(I$211*_xlfn.NORM.DIST($B93,I$214*I$216+I$213,I$220*I$214,FALSE))+(I$210*_xlfn.NORM.DIST($B93,I$214*I$217+I$213,I$221*I$214,FALSE))+(I$212*_xlfn.NORM.DIST($B93,I$214*I$218+I$213,I$222*I$214,FALSE))</f>
        <v>106.64969570365845</v>
      </c>
      <c r="Y93" s="5">
        <f>BC93+(J$209*_xlfn.NORM.DIST($B93,J$214*J$215+J$213,J$219*J$214,FALSE))+(J$211*_xlfn.NORM.DIST($B93,J$214*J$216+J$213,J$220*J$214,FALSE))+(J$210*_xlfn.NORM.DIST($B93,J$214*J$217+J$213,J$221*J$214,FALSE))+(J$212*_xlfn.NORM.DIST($B93,J$214*J$218+J$213,J$222*J$214,FALSE))</f>
        <v>110.57031210765523</v>
      </c>
      <c r="Z93" s="5">
        <f>BD93+(K$209*_xlfn.NORM.DIST($B93,K$214*K$215+K$213,K$219*K$214,FALSE))+(K$211*_xlfn.NORM.DIST($B93,K$214*K$216+K$213,K$220*K$214,FALSE))+(K$210*_xlfn.NORM.DIST($B93,K$214*K$217+K$213,K$221*K$214,FALSE))+(K$212*_xlfn.NORM.DIST($B93,K$214*K$218+K$213,K$222*K$214,FALSE))</f>
        <v>103.44810433860985</v>
      </c>
      <c r="AA93" s="5">
        <f>BE93+(L$209*_xlfn.NORM.DIST($B93,L$214*L$215+L$213,L$219*L$214,FALSE))+(L$211*_xlfn.NORM.DIST($B93,L$214*L$216+L$213,L$220*L$214,FALSE))+(L$210*_xlfn.NORM.DIST($B93,L$214*L$217+L$213,L$221*L$214,FALSE))+(L$212*_xlfn.NORM.DIST($B93,L$214*L$218+L$213,L$222*L$214,FALSE))</f>
        <v>98.543524985128101</v>
      </c>
      <c r="AB93" s="5">
        <f>BF93+(M$209*_xlfn.NORM.DIST($B93,M$214*M$215+M$213,M$219*M$214,FALSE))+(M$211*_xlfn.NORM.DIST($B93,M$214*M$216+M$213,M$220*M$214,FALSE))+(M$210*_xlfn.NORM.DIST($B93,M$214*M$217+M$213,M$221*M$214,FALSE))+(M$212*_xlfn.NORM.DIST($B93,M$214*M$218+M$213,M$222*M$214,FALSE))</f>
        <v>90.900285577232864</v>
      </c>
      <c r="AC93" s="5">
        <f>BG93+(N$209*_xlfn.NORM.DIST($B93,N$214*N$215+N$213,N$219*N$214,FALSE))+(N$211*_xlfn.NORM.DIST($B93,N$214*N$216+N$213,N$220*N$214,FALSE))+(N$210*_xlfn.NORM.DIST($B93,N$214*N$217+N$213,N$221*N$214,FALSE))+(N$212*_xlfn.NORM.DIST($B93,N$214*N$218+N$213,N$222*N$214,FALSE))</f>
        <v>82.028408361514551</v>
      </c>
      <c r="AD93" s="5">
        <f>BH93+(O$209*_xlfn.NORM.DIST($B93,O$214*O$215+O$213,O$219*O$214,FALSE))+(O$211*_xlfn.NORM.DIST($B93,O$214*O$216+O$213,O$220*O$214,FALSE))+(O$210*_xlfn.NORM.DIST($B93,O$214*O$217+O$213,O$221*O$214,FALSE))+(O$212*_xlfn.NORM.DIST($B93,O$214*O$218+O$213,O$222*O$214,FALSE))</f>
        <v>78.624078435136525</v>
      </c>
      <c r="AE93" s="5"/>
      <c r="AG93" s="5">
        <f t="shared" si="17"/>
        <v>-2.7094584203679659</v>
      </c>
      <c r="AH93" s="5">
        <f t="shared" si="17"/>
        <v>-0.35662328573850743</v>
      </c>
      <c r="AI93" s="5">
        <f t="shared" si="17"/>
        <v>-3.8151092051372046</v>
      </c>
      <c r="AJ93" s="5">
        <f t="shared" si="17"/>
        <v>-4.7130022900481094</v>
      </c>
      <c r="AK93" s="5">
        <f t="shared" si="17"/>
        <v>-5.3073269115814128</v>
      </c>
      <c r="AL93" s="5">
        <f t="shared" si="17"/>
        <v>-4.9832074750910351</v>
      </c>
      <c r="AM93" s="5">
        <f t="shared" si="17"/>
        <v>-7.0876957036584542</v>
      </c>
      <c r="AN93" s="5">
        <f t="shared" si="16"/>
        <v>-5.5233121076552294</v>
      </c>
      <c r="AO93" s="5">
        <f t="shared" si="16"/>
        <v>-6.073104338609852</v>
      </c>
      <c r="AP93" s="5">
        <f t="shared" si="16"/>
        <v>-5.5905249851280985</v>
      </c>
      <c r="AQ93" s="5">
        <f t="shared" si="16"/>
        <v>-3.3062855772328703</v>
      </c>
      <c r="AR93" s="5">
        <f t="shared" si="16"/>
        <v>-2.4664083615145529</v>
      </c>
      <c r="AS93" s="5">
        <f t="shared" si="16"/>
        <v>1.6571215648634734</v>
      </c>
      <c r="AV93" s="2">
        <f t="shared" si="18"/>
        <v>91.335274466243916</v>
      </c>
      <c r="AW93" s="2">
        <f t="shared" si="19"/>
        <v>93.333866931701778</v>
      </c>
      <c r="AX93" s="2">
        <f t="shared" si="20"/>
        <v>94.037934665006532</v>
      </c>
      <c r="AY93" s="2">
        <f t="shared" si="21"/>
        <v>94.025725447867742</v>
      </c>
      <c r="AZ93" s="2">
        <f t="shared" si="22"/>
        <v>93.096025287586599</v>
      </c>
      <c r="BA93" s="2">
        <f t="shared" si="23"/>
        <v>94.616012576291723</v>
      </c>
      <c r="BB93" s="2">
        <f t="shared" si="24"/>
        <v>97.067588161778161</v>
      </c>
      <c r="BC93" s="2">
        <f t="shared" si="25"/>
        <v>97.161071367058199</v>
      </c>
      <c r="BD93" s="2">
        <f t="shared" si="26"/>
        <v>94.431399725822686</v>
      </c>
      <c r="BE93" s="2">
        <f t="shared" si="27"/>
        <v>89.726763157503171</v>
      </c>
      <c r="BF93" s="2">
        <f t="shared" si="28"/>
        <v>83.342300295750562</v>
      </c>
      <c r="BG93" s="2">
        <f t="shared" si="29"/>
        <v>73.749203898830089</v>
      </c>
      <c r="BH93" s="2">
        <f t="shared" si="30"/>
        <v>63.453342933688468</v>
      </c>
      <c r="BK93" s="2" t="str">
        <f>IF(OR($B93&lt;C$229, AND($B93&gt;C$230, $B93&lt;C$231)), C93, "")</f>
        <v/>
      </c>
      <c r="BL93" s="2" t="str">
        <f>IF(OR($B93&lt;D$229, AND($B93&gt;D$230, $B93&lt;D$231)), D93, "")</f>
        <v/>
      </c>
      <c r="BM93" s="2" t="str">
        <f>IF(OR($B93&lt;E$229, AND($B93&gt;E$230, $B93&lt;E$231)), E93, "")</f>
        <v/>
      </c>
      <c r="BN93" s="2" t="str">
        <f>IF(OR($B93&lt;F$229, AND($B93&gt;F$230, $B93&lt;F$231)), F93, "")</f>
        <v/>
      </c>
      <c r="BO93" s="2" t="str">
        <f>IF(OR($B93&lt;G$229, AND($B93&gt;G$230, $B93&lt;G$231)), G93, "")</f>
        <v/>
      </c>
      <c r="BP93" s="2" t="str">
        <f>IF(OR($B93&lt;H$229, AND($B93&gt;H$230, $B93&lt;H$231)), H93, "")</f>
        <v/>
      </c>
      <c r="BQ93" s="2" t="str">
        <f>IF(OR($B93&lt;I$229, AND($B93&gt;I$230, $B93&lt;I$231)), I93, "")</f>
        <v/>
      </c>
      <c r="BR93" s="2" t="str">
        <f>IF(OR($B93&lt;J$229, AND($B93&gt;J$230, $B93&lt;J$231)), J93, "")</f>
        <v/>
      </c>
      <c r="BS93" s="2" t="str">
        <f>IF(OR($B93&lt;K$229, AND($B93&gt;K$230, $B93&lt;K$231)), K93, "")</f>
        <v/>
      </c>
      <c r="BT93" s="2" t="str">
        <f>IF(OR($B93&lt;L$229, AND($B93&gt;L$230, $B93&lt;L$231)), L93, "")</f>
        <v/>
      </c>
      <c r="BU93" s="2" t="str">
        <f>IF(OR($B93&lt;M$229, AND($B93&gt;M$230, $B93&lt;M$231)), M93, "")</f>
        <v/>
      </c>
      <c r="BV93" s="2" t="str">
        <f>IF(OR($B93&lt;N$229, AND($B93&gt;N$230, $B93&lt;N$231)), N93, "")</f>
        <v/>
      </c>
      <c r="BW93" s="2" t="str">
        <f>IF(OR($B93&lt;O$229, AND($B93&gt;O$230, $B93&lt;O$231)), O93, "")</f>
        <v/>
      </c>
      <c r="BZ93" s="2" t="str">
        <f>IF(OR(AND($B93&gt;C$230, $B93&lt;C$231), $B93&gt;C$232), C93, "")</f>
        <v/>
      </c>
      <c r="CA93" s="2" t="str">
        <f>IF(OR(AND($B93&gt;D$230, $B93&lt;D$231), $B93&gt;D$232), D93, "")</f>
        <v/>
      </c>
      <c r="CB93" s="2" t="str">
        <f>IF(OR(AND($B93&gt;E$230, $B93&lt;E$231), $B93&gt;E$232), E93, "")</f>
        <v/>
      </c>
      <c r="CC93" s="2" t="str">
        <f>IF(OR(AND($B93&gt;F$230, $B93&lt;F$231), $B93&gt;F$232), F93, "")</f>
        <v/>
      </c>
      <c r="CD93" s="2" t="str">
        <f>IF(OR(AND($B93&gt;G$230, $B93&lt;G$231), $B93&gt;G$232), G93, "")</f>
        <v/>
      </c>
      <c r="CE93" s="2" t="str">
        <f>IF(OR(AND($B93&gt;H$230, $B93&lt;H$231), $B93&gt;H$232), H93, "")</f>
        <v/>
      </c>
      <c r="CF93" s="2" t="str">
        <f>IF(OR(AND($B93&gt;I$230, $B93&lt;I$231), $B93&gt;I$232), I93, "")</f>
        <v/>
      </c>
      <c r="CG93" s="2" t="str">
        <f>IF(OR(AND($B93&gt;J$230, $B93&lt;J$231), $B93&gt;J$232), J93, "")</f>
        <v/>
      </c>
      <c r="CH93" s="2" t="str">
        <f>IF(OR(AND($B93&gt;K$230, $B93&lt;K$231), $B93&gt;K$232), K93, "")</f>
        <v/>
      </c>
      <c r="CI93" s="2" t="str">
        <f>IF(OR(AND($B93&gt;L$230, $B93&lt;L$231), $B93&gt;L$232), L93, "")</f>
        <v/>
      </c>
      <c r="CJ93" s="2" t="str">
        <f>IF(OR(AND($B93&gt;M$230, $B93&lt;M$231), $B93&gt;M$232), M93, "")</f>
        <v/>
      </c>
      <c r="CK93" s="2" t="str">
        <f>IF(OR(AND($B93&gt;N$230, $B93&lt;N$231), $B93&gt;N$232), N93, "")</f>
        <v/>
      </c>
      <c r="CL93" s="2" t="str">
        <f>IF(OR(AND($B93&gt;O$230, $B93&lt;O$231), $B93&gt;O$232), O93, "")</f>
        <v/>
      </c>
      <c r="CO93" s="2">
        <f>BK$207*$B93+BK$209</f>
        <v>91.282452014561912</v>
      </c>
      <c r="CP93" s="2">
        <f>BL$207*$B93+BL$209</f>
        <v>93.333611017335144</v>
      </c>
      <c r="CQ93" s="2">
        <f>BM$207*$B93+BM$209</f>
        <v>94.042214410101622</v>
      </c>
      <c r="CR93" s="2">
        <f>BN$207*$B93+BN$209</f>
        <v>94.041281296337871</v>
      </c>
      <c r="CS93" s="2">
        <f>BO$207*$B93+BO$209</f>
        <v>93.133223065694168</v>
      </c>
      <c r="CT93" s="2">
        <f>BP$207*$B93+BP$209</f>
        <v>94.676065059668687</v>
      </c>
      <c r="CU93" s="2">
        <f>BQ$207*$B93+BQ$209</f>
        <v>96.996515787834994</v>
      </c>
      <c r="CV93" s="2">
        <f>BR$207*$B93+BR$209</f>
        <v>97.094811014577544</v>
      </c>
      <c r="CW93" s="2">
        <f>BS$207*$B93+BS$209</f>
        <v>94.344233049563712</v>
      </c>
      <c r="CX93" s="2">
        <f>BT$207*$B93+BT$209</f>
        <v>89.70976147542514</v>
      </c>
      <c r="CY93" s="2">
        <f>BU$207*$B93+BU$209</f>
        <v>83.252501051314994</v>
      </c>
      <c r="CZ93" s="2">
        <f>BV$207*$B93+BV$209</f>
        <v>73.623142244119933</v>
      </c>
      <c r="DA93" s="2">
        <f>BW$207*$B93+BW$209</f>
        <v>63.359666701436723</v>
      </c>
      <c r="DD93" s="2">
        <f>BZ$207*$B93+BZ$209</f>
        <v>91.510185261497085</v>
      </c>
      <c r="DE93" s="2">
        <f>CA$207*$B93+CA$209</f>
        <v>93.334857000237335</v>
      </c>
      <c r="DF93" s="2">
        <f>CB$207*$B93+CB$209</f>
        <v>94.022678680313589</v>
      </c>
      <c r="DG93" s="2">
        <f>CC$207*$B93+CC$209</f>
        <v>93.977913158393761</v>
      </c>
      <c r="DH93" s="2">
        <f>CD$207*$B93+CD$209</f>
        <v>92.970139533849718</v>
      </c>
      <c r="DI93" s="2">
        <f>CE$207*$B93+CE$209</f>
        <v>94.418807464722349</v>
      </c>
      <c r="DJ93" s="2">
        <f>CF$207*$B93+CF$209</f>
        <v>97.306993730164024</v>
      </c>
      <c r="DK93" s="2">
        <f>CG$207*$B93+CG$209</f>
        <v>97.40460068467587</v>
      </c>
      <c r="DL93" s="2">
        <f>CH$207*$B93+CH$209</f>
        <v>94.733157617902762</v>
      </c>
      <c r="DM93" s="2">
        <f>CI$207*$B93+CI$209</f>
        <v>89.787624504313499</v>
      </c>
      <c r="DN93" s="2">
        <f>CJ$207*$B93+CJ$209</f>
        <v>83.672496702874426</v>
      </c>
      <c r="DO93" s="2">
        <f>CK$207*$B93+CK$209</f>
        <v>74.25914894739411</v>
      </c>
      <c r="DP93" s="2">
        <f>CL$207*$B93+CL$209</f>
        <v>63.918698018947232</v>
      </c>
      <c r="DS93" s="2">
        <f>POWER(10,($B93-C$227)/C$228)/(1+POWER(10,($B93-C$227)/C$228))</f>
        <v>0.23194879269006297</v>
      </c>
      <c r="DT93" s="2">
        <f>POWER(10,($B93-D$227)/D$228)/(1+POWER(10,($B93-D$227)/D$228))</f>
        <v>0.2053915556707662</v>
      </c>
      <c r="DU93" s="2">
        <f>POWER(10,($B93-E$227)/E$228)/(1+POWER(10,($B93-E$227)/E$228))</f>
        <v>0.2190727012258834</v>
      </c>
      <c r="DV93" s="2">
        <f>POWER(10,($B93-F$227)/F$228)/(1+POWER(10,($B93-F$227)/F$228))</f>
        <v>0.24548375531963731</v>
      </c>
      <c r="DW93" s="2">
        <f>POWER(10,($B93-G$227)/G$228)/(1+POWER(10,($B93-G$227)/G$228))</f>
        <v>0.22809033926889938</v>
      </c>
      <c r="DX93" s="2">
        <f>POWER(10,($B93-H$227)/H$228)/(1+POWER(10,($B93-H$227)/H$228))</f>
        <v>0.23343327682703929</v>
      </c>
      <c r="DY93" s="2">
        <f>POWER(10,($B93-I$227)/I$228)/(1+POWER(10,($B93-I$227)/I$228))</f>
        <v>0.22891279621999033</v>
      </c>
      <c r="DZ93" s="2">
        <f>POWER(10,($B93-J$227)/J$228)/(1+POWER(10,($B93-J$227)/J$228))</f>
        <v>0.21388819213897831</v>
      </c>
      <c r="EA93" s="2">
        <f>POWER(10,($B93-K$227)/K$228)/(1+POWER(10,($B93-K$227)/K$228))</f>
        <v>0.22412231922306103</v>
      </c>
      <c r="EB93" s="2">
        <f>POWER(10,($B93-L$227)/L$228)/(1+POWER(10,($B93-L$227)/L$228))</f>
        <v>0.21835372089655553</v>
      </c>
      <c r="EC93" s="2">
        <f>POWER(10,($B93-M$227)/M$228)/(1+POWER(10,($B93-M$227)/M$228))</f>
        <v>0.21380993851279048</v>
      </c>
      <c r="ED93" s="2">
        <f>POWER(10,($B93-N$227)/N$228)/(1+POWER(10,($B93-N$227)/N$228))</f>
        <v>0.19820805985408194</v>
      </c>
      <c r="EE93" s="2">
        <f>POWER(10,($B93-O$227)/O$228)/(1+POWER(10,($B93-O$227)/O$228))</f>
        <v>0.16756884510317849</v>
      </c>
    </row>
    <row r="94" spans="2:135" x14ac:dyDescent="0.25">
      <c r="B94" s="2">
        <v>88</v>
      </c>
      <c r="C94">
        <v>92.712000000000003</v>
      </c>
      <c r="D94">
        <v>106.21899999999999</v>
      </c>
      <c r="E94">
        <v>101.59399999999999</v>
      </c>
      <c r="F94">
        <v>94.328000000000003</v>
      </c>
      <c r="G94">
        <v>94.516000000000005</v>
      </c>
      <c r="H94">
        <v>95.343999999999994</v>
      </c>
      <c r="I94">
        <v>97.593999999999994</v>
      </c>
      <c r="J94">
        <v>99.688000000000002</v>
      </c>
      <c r="K94">
        <v>94.671999999999997</v>
      </c>
      <c r="L94">
        <v>90.796999999999997</v>
      </c>
      <c r="M94">
        <v>84.733999999999995</v>
      </c>
      <c r="N94">
        <v>77.561999999999998</v>
      </c>
      <c r="O94">
        <v>74.734399999999994</v>
      </c>
      <c r="R94" s="5">
        <f>AV94+(C$209*_xlfn.NORM.DIST($B94,C$214*C$215+C$213,C$219*C$214,FALSE))+(C$211*_xlfn.NORM.DIST($B94,C$214*C$216+C$213,C$220*C$214,FALSE))+(C$210*_xlfn.NORM.DIST($B94,C$214*C$217+C$213,C$221*C$214,FALSE))+(C$212*_xlfn.NORM.DIST($B94,C$214*C$218+C$213,C$222*C$214,FALSE))</f>
        <v>94.625497442235627</v>
      </c>
      <c r="S94" s="5">
        <f>AW94+(D$209*_xlfn.NORM.DIST($B94,D$214*D$215+D$213,D$219*D$214,FALSE))+(D$211*_xlfn.NORM.DIST($B94,D$214*D$216+D$213,D$220*D$214,FALSE))+(D$210*_xlfn.NORM.DIST($B94,D$214*D$217+D$213,D$221*D$214,FALSE))+(D$212*_xlfn.NORM.DIST($B94,D$214*D$218+D$213,D$222*D$214,FALSE))</f>
        <v>106.22267547860996</v>
      </c>
      <c r="T94" s="5">
        <f>AX94+(E$209*_xlfn.NORM.DIST($B94,E$214*E$215+E$213,E$219*E$214,FALSE))+(E$211*_xlfn.NORM.DIST($B94,E$214*E$216+E$213,E$220*E$214,FALSE))+(E$210*_xlfn.NORM.DIST($B94,E$214*E$217+E$213,E$221*E$214,FALSE))+(E$212*_xlfn.NORM.DIST($B94,E$214*E$218+E$213,E$222*E$214,FALSE))</f>
        <v>104.54927478765748</v>
      </c>
      <c r="U94" s="5">
        <f>AY94+(F$209*_xlfn.NORM.DIST($B94,F$214*F$215+F$213,F$219*F$214,FALSE))+(F$211*_xlfn.NORM.DIST($B94,F$214*F$216+F$213,F$220*F$214,FALSE))+(F$210*_xlfn.NORM.DIST($B94,F$214*F$217+F$213,F$221*F$214,FALSE))+(F$212*_xlfn.NORM.DIST($B94,F$214*F$218+F$213,F$222*F$214,FALSE))</f>
        <v>97.66937498627415</v>
      </c>
      <c r="V94" s="5">
        <f>AZ94+(G$209*_xlfn.NORM.DIST($B94,G$214*G$215+G$213,G$219*G$214,FALSE))+(G$211*_xlfn.NORM.DIST($B94,G$214*G$216+G$213,G$220*G$214,FALSE))+(G$210*_xlfn.NORM.DIST($B94,G$214*G$217+G$213,G$221*G$214,FALSE))+(G$212*_xlfn.NORM.DIST($B94,G$214*G$218+G$213,G$222*G$214,FALSE))</f>
        <v>99.073047376890912</v>
      </c>
      <c r="W94" s="5">
        <f>BA94+(H$209*_xlfn.NORM.DIST($B94,H$214*H$215+H$213,H$219*H$214,FALSE))+(H$211*_xlfn.NORM.DIST($B94,H$214*H$216+H$213,H$220*H$214,FALSE))+(H$210*_xlfn.NORM.DIST($B94,H$214*H$217+H$213,H$221*H$214,FALSE))+(H$212*_xlfn.NORM.DIST($B94,H$214*H$218+H$213,H$222*H$214,FALSE))</f>
        <v>99.82811924482715</v>
      </c>
      <c r="X94" s="5">
        <f>BB94+(I$209*_xlfn.NORM.DIST($B94,I$214*I$215+I$213,I$219*I$214,FALSE))+(I$211*_xlfn.NORM.DIST($B94,I$214*I$216+I$213,I$220*I$214,FALSE))+(I$210*_xlfn.NORM.DIST($B94,I$214*I$217+I$213,I$221*I$214,FALSE))+(I$212*_xlfn.NORM.DIST($B94,I$214*I$218+I$213,I$222*I$214,FALSE))</f>
        <v>102.90218473397339</v>
      </c>
      <c r="Y94" s="5">
        <f>BC94+(J$209*_xlfn.NORM.DIST($B94,J$214*J$215+J$213,J$219*J$214,FALSE))+(J$211*_xlfn.NORM.DIST($B94,J$214*J$216+J$213,J$220*J$214,FALSE))+(J$210*_xlfn.NORM.DIST($B94,J$214*J$217+J$213,J$221*J$214,FALSE))+(J$212*_xlfn.NORM.DIST($B94,J$214*J$218+J$213,J$222*J$214,FALSE))</f>
        <v>105.81630252498408</v>
      </c>
      <c r="Z94" s="5">
        <f>BD94+(K$209*_xlfn.NORM.DIST($B94,K$214*K$215+K$213,K$219*K$214,FALSE))+(K$211*_xlfn.NORM.DIST($B94,K$214*K$216+K$213,K$220*K$214,FALSE))+(K$210*_xlfn.NORM.DIST($B94,K$214*K$217+K$213,K$221*K$214,FALSE))+(K$212*_xlfn.NORM.DIST($B94,K$214*K$218+K$213,K$222*K$214,FALSE))</f>
        <v>99.975968548722761</v>
      </c>
      <c r="AA94" s="5">
        <f>BE94+(L$209*_xlfn.NORM.DIST($B94,L$214*L$215+L$213,L$219*L$214,FALSE))+(L$211*_xlfn.NORM.DIST($B94,L$214*L$216+L$213,L$220*L$214,FALSE))+(L$210*_xlfn.NORM.DIST($B94,L$214*L$217+L$213,L$221*L$214,FALSE))+(L$212*_xlfn.NORM.DIST($B94,L$214*L$218+L$213,L$222*L$214,FALSE))</f>
        <v>95.209825087126944</v>
      </c>
      <c r="AB94" s="5">
        <f>BF94+(M$209*_xlfn.NORM.DIST($B94,M$214*M$215+M$213,M$219*M$214,FALSE))+(M$211*_xlfn.NORM.DIST($B94,M$214*M$216+M$213,M$220*M$214,FALSE))+(M$210*_xlfn.NORM.DIST($B94,M$214*M$217+M$213,M$221*M$214,FALSE))+(M$212*_xlfn.NORM.DIST($B94,M$214*M$218+M$213,M$222*M$214,FALSE))</f>
        <v>88.049180619462064</v>
      </c>
      <c r="AC94" s="5">
        <f>BG94+(N$209*_xlfn.NORM.DIST($B94,N$214*N$215+N$213,N$219*N$214,FALSE))+(N$211*_xlfn.NORM.DIST($B94,N$214*N$216+N$213,N$220*N$214,FALSE))+(N$210*_xlfn.NORM.DIST($B94,N$214*N$217+N$213,N$221*N$214,FALSE))+(N$212*_xlfn.NORM.DIST($B94,N$214*N$218+N$213,N$222*N$214,FALSE))</f>
        <v>79.245274227265384</v>
      </c>
      <c r="AD94" s="5">
        <f>BH94+(O$209*_xlfn.NORM.DIST($B94,O$214*O$215+O$213,O$219*O$214,FALSE))+(O$211*_xlfn.NORM.DIST($B94,O$214*O$216+O$213,O$220*O$214,FALSE))+(O$210*_xlfn.NORM.DIST($B94,O$214*O$217+O$213,O$221*O$214,FALSE))+(O$212*_xlfn.NORM.DIST($B94,O$214*O$218+O$213,O$222*O$214,FALSE))</f>
        <v>75.078846323471737</v>
      </c>
      <c r="AE94" s="5"/>
      <c r="AG94" s="5">
        <f t="shared" si="17"/>
        <v>-1.9134974422356237</v>
      </c>
      <c r="AH94" s="5">
        <f t="shared" si="17"/>
        <v>-3.6754786099635339E-3</v>
      </c>
      <c r="AI94" s="5">
        <f t="shared" si="17"/>
        <v>-2.955274787657487</v>
      </c>
      <c r="AJ94" s="5">
        <f t="shared" ref="AJ94:AO143" si="31">F94-U94</f>
        <v>-3.3413749862741469</v>
      </c>
      <c r="AK94" s="5">
        <f t="shared" si="31"/>
        <v>-4.5570473768909068</v>
      </c>
      <c r="AL94" s="5">
        <f t="shared" si="31"/>
        <v>-4.4841192448271556</v>
      </c>
      <c r="AM94" s="5">
        <f t="shared" si="31"/>
        <v>-5.3081847339733912</v>
      </c>
      <c r="AN94" s="5">
        <f t="shared" si="16"/>
        <v>-6.128302524984079</v>
      </c>
      <c r="AO94" s="5">
        <f t="shared" si="16"/>
        <v>-5.3039685487227644</v>
      </c>
      <c r="AP94" s="5">
        <f t="shared" si="16"/>
        <v>-4.4128250871269472</v>
      </c>
      <c r="AQ94" s="5">
        <f t="shared" si="16"/>
        <v>-3.315180619462069</v>
      </c>
      <c r="AR94" s="5">
        <f t="shared" si="16"/>
        <v>-1.683274227265386</v>
      </c>
      <c r="AS94" s="5">
        <f t="shared" si="16"/>
        <v>-0.3444463234717432</v>
      </c>
      <c r="AV94" s="2">
        <f t="shared" si="18"/>
        <v>91.330090205502927</v>
      </c>
      <c r="AW94" s="2">
        <f t="shared" si="19"/>
        <v>93.325343903808289</v>
      </c>
      <c r="AX94" s="2">
        <f t="shared" si="20"/>
        <v>94.022502396532587</v>
      </c>
      <c r="AY94" s="2">
        <f t="shared" si="21"/>
        <v>94.014761438560157</v>
      </c>
      <c r="AZ94" s="2">
        <f t="shared" si="22"/>
        <v>93.096219263515067</v>
      </c>
      <c r="BA94" s="2">
        <f t="shared" si="23"/>
        <v>94.631844841375582</v>
      </c>
      <c r="BB94" s="2">
        <f t="shared" si="24"/>
        <v>97.099695705927417</v>
      </c>
      <c r="BC94" s="2">
        <f t="shared" si="25"/>
        <v>97.193021326902723</v>
      </c>
      <c r="BD94" s="2">
        <f t="shared" si="26"/>
        <v>94.461096159507989</v>
      </c>
      <c r="BE94" s="2">
        <f t="shared" si="27"/>
        <v>89.739248363101098</v>
      </c>
      <c r="BF94" s="2">
        <f t="shared" si="28"/>
        <v>83.369588548527148</v>
      </c>
      <c r="BG94" s="2">
        <f t="shared" si="29"/>
        <v>73.785855696831007</v>
      </c>
      <c r="BH94" s="2">
        <f t="shared" si="30"/>
        <v>63.482560169208853</v>
      </c>
      <c r="BK94" s="2" t="str">
        <f>IF(OR($B94&lt;C$229, AND($B94&gt;C$230, $B94&lt;C$231)), C94, "")</f>
        <v/>
      </c>
      <c r="BL94" s="2" t="str">
        <f>IF(OR($B94&lt;D$229, AND($B94&gt;D$230, $B94&lt;D$231)), D94, "")</f>
        <v/>
      </c>
      <c r="BM94" s="2" t="str">
        <f>IF(OR($B94&lt;E$229, AND($B94&gt;E$230, $B94&lt;E$231)), E94, "")</f>
        <v/>
      </c>
      <c r="BN94" s="2" t="str">
        <f>IF(OR($B94&lt;F$229, AND($B94&gt;F$230, $B94&lt;F$231)), F94, "")</f>
        <v/>
      </c>
      <c r="BO94" s="2" t="str">
        <f>IF(OR($B94&lt;G$229, AND($B94&gt;G$230, $B94&lt;G$231)), G94, "")</f>
        <v/>
      </c>
      <c r="BP94" s="2" t="str">
        <f>IF(OR($B94&lt;H$229, AND($B94&gt;H$230, $B94&lt;H$231)), H94, "")</f>
        <v/>
      </c>
      <c r="BQ94" s="2" t="str">
        <f>IF(OR($B94&lt;I$229, AND($B94&gt;I$230, $B94&lt;I$231)), I94, "")</f>
        <v/>
      </c>
      <c r="BR94" s="2" t="str">
        <f>IF(OR($B94&lt;J$229, AND($B94&gt;J$230, $B94&lt;J$231)), J94, "")</f>
        <v/>
      </c>
      <c r="BS94" s="2" t="str">
        <f>IF(OR($B94&lt;K$229, AND($B94&gt;K$230, $B94&lt;K$231)), K94, "")</f>
        <v/>
      </c>
      <c r="BT94" s="2" t="str">
        <f>IF(OR($B94&lt;L$229, AND($B94&gt;L$230, $B94&lt;L$231)), L94, "")</f>
        <v/>
      </c>
      <c r="BU94" s="2" t="str">
        <f>IF(OR($B94&lt;M$229, AND($B94&gt;M$230, $B94&lt;M$231)), M94, "")</f>
        <v/>
      </c>
      <c r="BV94" s="2" t="str">
        <f>IF(OR($B94&lt;N$229, AND($B94&gt;N$230, $B94&lt;N$231)), N94, "")</f>
        <v/>
      </c>
      <c r="BW94" s="2" t="str">
        <f>IF(OR($B94&lt;O$229, AND($B94&gt;O$230, $B94&lt;O$231)), O94, "")</f>
        <v/>
      </c>
      <c r="BZ94" s="2" t="str">
        <f>IF(OR(AND($B94&gt;C$230, $B94&lt;C$231), $B94&gt;C$232), C94, "")</f>
        <v/>
      </c>
      <c r="CA94" s="2" t="str">
        <f>IF(OR(AND($B94&gt;D$230, $B94&lt;D$231), $B94&gt;D$232), D94, "")</f>
        <v/>
      </c>
      <c r="CB94" s="2" t="str">
        <f>IF(OR(AND($B94&gt;E$230, $B94&lt;E$231), $B94&gt;E$232), E94, "")</f>
        <v/>
      </c>
      <c r="CC94" s="2" t="str">
        <f>IF(OR(AND($B94&gt;F$230, $B94&lt;F$231), $B94&gt;F$232), F94, "")</f>
        <v/>
      </c>
      <c r="CD94" s="2" t="str">
        <f>IF(OR(AND($B94&gt;G$230, $B94&lt;G$231), $B94&gt;G$232), G94, "")</f>
        <v/>
      </c>
      <c r="CE94" s="2" t="str">
        <f>IF(OR(AND($B94&gt;H$230, $B94&lt;H$231), $B94&gt;H$232), H94, "")</f>
        <v/>
      </c>
      <c r="CF94" s="2" t="str">
        <f>IF(OR(AND($B94&gt;I$230, $B94&lt;I$231), $B94&gt;I$232), I94, "")</f>
        <v/>
      </c>
      <c r="CG94" s="2" t="str">
        <f>IF(OR(AND($B94&gt;J$230, $B94&lt;J$231), $B94&gt;J$232), J94, "")</f>
        <v/>
      </c>
      <c r="CH94" s="2" t="str">
        <f>IF(OR(AND($B94&gt;K$230, $B94&lt;K$231), $B94&gt;K$232), K94, "")</f>
        <v/>
      </c>
      <c r="CI94" s="2" t="str">
        <f>IF(OR(AND($B94&gt;L$230, $B94&lt;L$231), $B94&gt;L$232), L94, "")</f>
        <v/>
      </c>
      <c r="CJ94" s="2" t="str">
        <f>IF(OR(AND($B94&gt;M$230, $B94&lt;M$231), $B94&gt;M$232), M94, "")</f>
        <v/>
      </c>
      <c r="CK94" s="2" t="str">
        <f>IF(OR(AND($B94&gt;N$230, $B94&lt;N$231), $B94&gt;N$232), N94, "")</f>
        <v/>
      </c>
      <c r="CL94" s="2" t="str">
        <f>IF(OR(AND($B94&gt;O$230, $B94&lt;O$231), $B94&gt;O$232), O94, "")</f>
        <v/>
      </c>
      <c r="CO94" s="2">
        <f>BK$207*$B94+BK$209</f>
        <v>91.296387694093269</v>
      </c>
      <c r="CP94" s="2">
        <f>BL$207*$B94+BL$209</f>
        <v>93.340432685556124</v>
      </c>
      <c r="CQ94" s="2">
        <f>BM$207*$B94+BM$209</f>
        <v>94.038265187937071</v>
      </c>
      <c r="CR94" s="2">
        <f>BN$207*$B94+BN$209</f>
        <v>94.047081876731795</v>
      </c>
      <c r="CS94" s="2">
        <f>BO$207*$B94+BO$209</f>
        <v>93.146933424743196</v>
      </c>
      <c r="CT94" s="2">
        <f>BP$207*$B94+BP$209</f>
        <v>94.708903256993423</v>
      </c>
      <c r="CU94" s="2">
        <f>BQ$207*$B94+BQ$209</f>
        <v>97.045182279505724</v>
      </c>
      <c r="CV94" s="2">
        <f>BR$207*$B94+BR$209</f>
        <v>97.146411564166044</v>
      </c>
      <c r="CW94" s="2">
        <f>BS$207*$B94+BS$209</f>
        <v>94.395099839893106</v>
      </c>
      <c r="CX94" s="2">
        <f>BT$207*$B94+BT$209</f>
        <v>89.74162068394466</v>
      </c>
      <c r="CY94" s="2">
        <f>BU$207*$B94+BU$209</f>
        <v>83.295944274864453</v>
      </c>
      <c r="CZ94" s="2">
        <f>BV$207*$B94+BV$209</f>
        <v>73.668282976232646</v>
      </c>
      <c r="DA94" s="2">
        <f>BW$207*$B94+BW$209</f>
        <v>63.393129579490356</v>
      </c>
      <c r="DD94" s="2">
        <f>BZ$207*$B94+BZ$209</f>
        <v>91.431869708126939</v>
      </c>
      <c r="DE94" s="2">
        <f>CA$207*$B94+CA$209</f>
        <v>93.272105531579939</v>
      </c>
      <c r="DF94" s="2">
        <f>CB$207*$B94+CB$209</f>
        <v>93.971256927809236</v>
      </c>
      <c r="DG94" s="2">
        <f>CC$207*$B94+CC$209</f>
        <v>93.924162506983066</v>
      </c>
      <c r="DH94" s="2">
        <f>CD$207*$B94+CD$209</f>
        <v>92.939692418314436</v>
      </c>
      <c r="DI94" s="2">
        <f>CE$207*$B94+CE$209</f>
        <v>94.401060004435692</v>
      </c>
      <c r="DJ94" s="2">
        <f>CF$207*$B94+CF$209</f>
        <v>97.26716566182688</v>
      </c>
      <c r="DK94" s="2">
        <f>CG$207*$B94+CG$209</f>
        <v>97.349254913279253</v>
      </c>
      <c r="DL94" s="2">
        <f>CH$207*$B94+CH$209</f>
        <v>94.669462645768988</v>
      </c>
      <c r="DM94" s="2">
        <f>CI$207*$B94+CI$209</f>
        <v>89.731503333312034</v>
      </c>
      <c r="DN94" s="2">
        <f>CJ$207*$B94+CJ$209</f>
        <v>83.616555388030619</v>
      </c>
      <c r="DO94" s="2">
        <f>CK$207*$B94+CK$209</f>
        <v>74.219613143300165</v>
      </c>
      <c r="DP94" s="2">
        <f>CL$207*$B94+CL$209</f>
        <v>63.887733772781708</v>
      </c>
      <c r="DS94" s="2">
        <f>POWER(10,($B94-C$227)/C$228)/(1+POWER(10,($B94-C$227)/C$228))</f>
        <v>0.24876004132394505</v>
      </c>
      <c r="DT94" s="2">
        <f>POWER(10,($B94-D$227)/D$228)/(1+POWER(10,($B94-D$227)/D$228))</f>
        <v>0.22083140991202599</v>
      </c>
      <c r="DU94" s="2">
        <f>POWER(10,($B94-E$227)/E$228)/(1+POWER(10,($B94-E$227)/E$228))</f>
        <v>0.23523654209826619</v>
      </c>
      <c r="DV94" s="2">
        <f>POWER(10,($B94-F$227)/F$228)/(1+POWER(10,($B94-F$227)/F$228))</f>
        <v>0.26294015530435533</v>
      </c>
      <c r="DW94" s="2">
        <f>POWER(10,($B94-G$227)/G$228)/(1+POWER(10,($B94-G$227)/G$228))</f>
        <v>0.24471103524370769</v>
      </c>
      <c r="DX94" s="2">
        <f>POWER(10,($B94-H$227)/H$228)/(1+POWER(10,($B94-H$227)/H$228))</f>
        <v>0.25031705251811104</v>
      </c>
      <c r="DY94" s="2">
        <f>POWER(10,($B94-I$227)/I$228)/(1+POWER(10,($B94-I$227)/I$228))</f>
        <v>0.24557435719584447</v>
      </c>
      <c r="DZ94" s="2">
        <f>POWER(10,($B94-J$227)/J$228)/(1+POWER(10,($B94-J$227)/J$228))</f>
        <v>0.22978206059235745</v>
      </c>
      <c r="EA94" s="2">
        <f>POWER(10,($B94-K$227)/K$228)/(1+POWER(10,($B94-K$227)/K$228))</f>
        <v>0.24054397389688981</v>
      </c>
      <c r="EB94" s="2">
        <f>POWER(10,($B94-L$227)/L$228)/(1+POWER(10,($B94-L$227)/L$228))</f>
        <v>0.23448044154055434</v>
      </c>
      <c r="EC94" s="2">
        <f>POWER(10,($B94-M$227)/M$228)/(1+POWER(10,($B94-M$227)/M$228))</f>
        <v>0.22969969111620356</v>
      </c>
      <c r="ED94" s="2">
        <f>POWER(10,($B94-N$227)/N$228)/(1+POWER(10,($B94-N$227)/N$228))</f>
        <v>0.21325283400274467</v>
      </c>
      <c r="EE94" s="2">
        <f>POWER(10,($B94-O$227)/O$228)/(1+POWER(10,($B94-O$227)/O$228))</f>
        <v>0.18081243736204511</v>
      </c>
    </row>
    <row r="95" spans="2:135" x14ac:dyDescent="0.25">
      <c r="B95" s="2">
        <v>89</v>
      </c>
      <c r="C95">
        <v>91.105999999999995</v>
      </c>
      <c r="D95">
        <v>100.312</v>
      </c>
      <c r="E95">
        <v>96.343999999999994</v>
      </c>
      <c r="F95">
        <v>94.453000000000003</v>
      </c>
      <c r="G95">
        <v>94.125</v>
      </c>
      <c r="H95">
        <v>95.343999999999994</v>
      </c>
      <c r="I95">
        <v>96.311999999999998</v>
      </c>
      <c r="J95">
        <v>97.858999999999995</v>
      </c>
      <c r="K95">
        <v>94.671999999999997</v>
      </c>
      <c r="L95">
        <v>89.516000000000005</v>
      </c>
      <c r="M95">
        <v>83.311999999999998</v>
      </c>
      <c r="N95">
        <v>74.171999999999997</v>
      </c>
      <c r="O95">
        <v>69.875</v>
      </c>
      <c r="R95" s="5">
        <f>AV95+(C$209*_xlfn.NORM.DIST($B95,C$214*C$215+C$213,C$219*C$214,FALSE))+(C$211*_xlfn.NORM.DIST($B95,C$214*C$216+C$213,C$220*C$214,FALSE))+(C$210*_xlfn.NORM.DIST($B95,C$214*C$217+C$213,C$221*C$214,FALSE))+(C$212*_xlfn.NORM.DIST($B95,C$214*C$218+C$213,C$222*C$214,FALSE))</f>
        <v>93.084337696520137</v>
      </c>
      <c r="S95" s="5">
        <f>AW95+(D$209*_xlfn.NORM.DIST($B95,D$214*D$215+D$213,D$219*D$214,FALSE))+(D$211*_xlfn.NORM.DIST($B95,D$214*D$216+D$213,D$220*D$214,FALSE))+(D$210*_xlfn.NORM.DIST($B95,D$214*D$217+D$213,D$221*D$214,FALSE))+(D$212*_xlfn.NORM.DIST($B95,D$214*D$218+D$213,D$222*D$214,FALSE))</f>
        <v>101.31237506023895</v>
      </c>
      <c r="T95" s="5">
        <f>AX95+(E$209*_xlfn.NORM.DIST($B95,E$214*E$215+E$213,E$219*E$214,FALSE))+(E$211*_xlfn.NORM.DIST($B95,E$214*E$216+E$213,E$220*E$214,FALSE))+(E$210*_xlfn.NORM.DIST($B95,E$214*E$217+E$213,E$221*E$214,FALSE))+(E$212*_xlfn.NORM.DIST($B95,E$214*E$218+E$213,E$222*E$214,FALSE))</f>
        <v>100.30313787419074</v>
      </c>
      <c r="U95" s="5">
        <f>AY95+(F$209*_xlfn.NORM.DIST($B95,F$214*F$215+F$213,F$219*F$214,FALSE))+(F$211*_xlfn.NORM.DIST($B95,F$214*F$216+F$213,F$220*F$214,FALSE))+(F$210*_xlfn.NORM.DIST($B95,F$214*F$217+F$213,F$221*F$214,FALSE))+(F$212*_xlfn.NORM.DIST($B95,F$214*F$218+F$213,F$222*F$214,FALSE))</f>
        <v>95.941084029459219</v>
      </c>
      <c r="V95" s="5">
        <f>AZ95+(G$209*_xlfn.NORM.DIST($B95,G$214*G$215+G$213,G$219*G$214,FALSE))+(G$211*_xlfn.NORM.DIST($B95,G$214*G$216+G$213,G$220*G$214,FALSE))+(G$210*_xlfn.NORM.DIST($B95,G$214*G$217+G$213,G$221*G$214,FALSE))+(G$212*_xlfn.NORM.DIST($B95,G$214*G$218+G$213,G$222*G$214,FALSE))</f>
        <v>96.485197874510476</v>
      </c>
      <c r="W95" s="5">
        <f>BA95+(H$209*_xlfn.NORM.DIST($B95,H$214*H$215+H$213,H$219*H$214,FALSE))+(H$211*_xlfn.NORM.DIST($B95,H$214*H$216+H$213,H$220*H$214,FALSE))+(H$210*_xlfn.NORM.DIST($B95,H$214*H$217+H$213,H$221*H$214,FALSE))+(H$212*_xlfn.NORM.DIST($B95,H$214*H$218+H$213,H$222*H$214,FALSE))</f>
        <v>97.547812921224192</v>
      </c>
      <c r="X95" s="5">
        <f>BB95+(I$209*_xlfn.NORM.DIST($B95,I$214*I$215+I$213,I$219*I$214,FALSE))+(I$211*_xlfn.NORM.DIST($B95,I$214*I$216+I$213,I$220*I$214,FALSE))+(I$210*_xlfn.NORM.DIST($B95,I$214*I$217+I$213,I$221*I$214,FALSE))+(I$212*_xlfn.NORM.DIST($B95,I$214*I$218+I$213,I$222*I$214,FALSE))</f>
        <v>100.41419775463822</v>
      </c>
      <c r="Y95" s="5">
        <f>BC95+(J$209*_xlfn.NORM.DIST($B95,J$214*J$215+J$213,J$219*J$214,FALSE))+(J$211*_xlfn.NORM.DIST($B95,J$214*J$216+J$213,J$220*J$214,FALSE))+(J$210*_xlfn.NORM.DIST($B95,J$214*J$217+J$213,J$221*J$214,FALSE))+(J$212*_xlfn.NORM.DIST($B95,J$214*J$218+J$213,J$222*J$214,FALSE))</f>
        <v>102.40788159760365</v>
      </c>
      <c r="Z95" s="5">
        <f>BD95+(K$209*_xlfn.NORM.DIST($B95,K$214*K$215+K$213,K$219*K$214,FALSE))+(K$211*_xlfn.NORM.DIST($B95,K$214*K$216+K$213,K$220*K$214,FALSE))+(K$210*_xlfn.NORM.DIST($B95,K$214*K$217+K$213,K$221*K$214,FALSE))+(K$212*_xlfn.NORM.DIST($B95,K$214*K$218+K$213,K$222*K$214,FALSE))</f>
        <v>97.643296645872411</v>
      </c>
      <c r="AA95" s="5">
        <f>BE95+(L$209*_xlfn.NORM.DIST($B95,L$214*L$215+L$213,L$219*L$214,FALSE))+(L$211*_xlfn.NORM.DIST($B95,L$214*L$216+L$213,L$220*L$214,FALSE))+(L$210*_xlfn.NORM.DIST($B95,L$214*L$217+L$213,L$221*L$214,FALSE))+(L$212*_xlfn.NORM.DIST($B95,L$214*L$218+L$213,L$222*L$214,FALSE))</f>
        <v>92.927220473954407</v>
      </c>
      <c r="AB95" s="5">
        <f>BF95+(M$209*_xlfn.NORM.DIST($B95,M$214*M$215+M$213,M$219*M$214,FALSE))+(M$211*_xlfn.NORM.DIST($B95,M$214*M$216+M$213,M$220*M$214,FALSE))+(M$210*_xlfn.NORM.DIST($B95,M$214*M$217+M$213,M$221*M$214,FALSE))+(M$212*_xlfn.NORM.DIST($B95,M$214*M$218+M$213,M$222*M$214,FALSE))</f>
        <v>86.108546259860745</v>
      </c>
      <c r="AC95" s="5">
        <f>BG95+(N$209*_xlfn.NORM.DIST($B95,N$214*N$215+N$213,N$219*N$214,FALSE))+(N$211*_xlfn.NORM.DIST($B95,N$214*N$216+N$213,N$220*N$214,FALSE))+(N$210*_xlfn.NORM.DIST($B95,N$214*N$217+N$213,N$221*N$214,FALSE))+(N$212*_xlfn.NORM.DIST($B95,N$214*N$218+N$213,N$222*N$214,FALSE))</f>
        <v>77.209087868489064</v>
      </c>
      <c r="AD95" s="5">
        <f>BH95+(O$209*_xlfn.NORM.DIST($B95,O$214*O$215+O$213,O$219*O$214,FALSE))+(O$211*_xlfn.NORM.DIST($B95,O$214*O$216+O$213,O$220*O$214,FALSE))+(O$210*_xlfn.NORM.DIST($B95,O$214*O$217+O$213,O$221*O$214,FALSE))+(O$212*_xlfn.NORM.DIST($B95,O$214*O$218+O$213,O$222*O$214,FALSE))</f>
        <v>71.867885014222125</v>
      </c>
      <c r="AE95" s="5"/>
      <c r="AG95" s="5">
        <f t="shared" ref="AG95:AN157" si="32">C95-R95</f>
        <v>-1.9783376965201427</v>
      </c>
      <c r="AH95" s="5">
        <f t="shared" si="32"/>
        <v>-1.0003750602389516</v>
      </c>
      <c r="AI95" s="5">
        <f t="shared" si="32"/>
        <v>-3.9591378741907448</v>
      </c>
      <c r="AJ95" s="5">
        <f t="shared" si="31"/>
        <v>-1.4880840294592161</v>
      </c>
      <c r="AK95" s="5">
        <f t="shared" si="31"/>
        <v>-2.3601978745104759</v>
      </c>
      <c r="AL95" s="5">
        <f t="shared" si="31"/>
        <v>-2.2038129212241984</v>
      </c>
      <c r="AM95" s="5">
        <f t="shared" si="31"/>
        <v>-4.102197754638226</v>
      </c>
      <c r="AN95" s="5">
        <f t="shared" si="16"/>
        <v>-4.5488815976036534</v>
      </c>
      <c r="AO95" s="5">
        <f t="shared" si="16"/>
        <v>-2.9712966458724139</v>
      </c>
      <c r="AP95" s="5">
        <f t="shared" si="16"/>
        <v>-3.4112204739544012</v>
      </c>
      <c r="AQ95" s="5">
        <f t="shared" si="16"/>
        <v>-2.7965462598607473</v>
      </c>
      <c r="AR95" s="5">
        <f t="shared" si="16"/>
        <v>-3.037087868489067</v>
      </c>
      <c r="AS95" s="5">
        <f t="shared" si="16"/>
        <v>-1.9928850142221251</v>
      </c>
      <c r="AV95" s="2">
        <f t="shared" si="18"/>
        <v>91.32183863447689</v>
      </c>
      <c r="AW95" s="2">
        <f t="shared" si="19"/>
        <v>93.314560178063175</v>
      </c>
      <c r="AX95" s="2">
        <f t="shared" si="20"/>
        <v>94.005443013707648</v>
      </c>
      <c r="AY95" s="2">
        <f t="shared" si="21"/>
        <v>94.001576231979499</v>
      </c>
      <c r="AZ95" s="2">
        <f t="shared" si="22"/>
        <v>93.094744303534185</v>
      </c>
      <c r="BA95" s="2">
        <f t="shared" si="23"/>
        <v>94.645684272618624</v>
      </c>
      <c r="BB95" s="2">
        <f t="shared" si="24"/>
        <v>97.128960997396675</v>
      </c>
      <c r="BC95" s="2">
        <f t="shared" si="25"/>
        <v>97.221649452551816</v>
      </c>
      <c r="BD95" s="2">
        <f t="shared" si="26"/>
        <v>94.487158403077217</v>
      </c>
      <c r="BE95" s="2">
        <f t="shared" si="27"/>
        <v>89.748816640262532</v>
      </c>
      <c r="BF95" s="2">
        <f t="shared" si="28"/>
        <v>83.39389777614096</v>
      </c>
      <c r="BG95" s="2">
        <f t="shared" si="29"/>
        <v>73.820340238223267</v>
      </c>
      <c r="BH95" s="2">
        <f t="shared" si="30"/>
        <v>63.510415775297879</v>
      </c>
      <c r="BK95" s="2" t="str">
        <f>IF(OR($B95&lt;C$229, AND($B95&gt;C$230, $B95&lt;C$231)), C95, "")</f>
        <v/>
      </c>
      <c r="BL95" s="2" t="str">
        <f>IF(OR($B95&lt;D$229, AND($B95&gt;D$230, $B95&lt;D$231)), D95, "")</f>
        <v/>
      </c>
      <c r="BM95" s="2" t="str">
        <f>IF(OR($B95&lt;E$229, AND($B95&gt;E$230, $B95&lt;E$231)), E95, "")</f>
        <v/>
      </c>
      <c r="BN95" s="2" t="str">
        <f>IF(OR($B95&lt;F$229, AND($B95&gt;F$230, $B95&lt;F$231)), F95, "")</f>
        <v/>
      </c>
      <c r="BO95" s="2" t="str">
        <f>IF(OR($B95&lt;G$229, AND($B95&gt;G$230, $B95&lt;G$231)), G95, "")</f>
        <v/>
      </c>
      <c r="BP95" s="2" t="str">
        <f>IF(OR($B95&lt;H$229, AND($B95&gt;H$230, $B95&lt;H$231)), H95, "")</f>
        <v/>
      </c>
      <c r="BQ95" s="2" t="str">
        <f>IF(OR($B95&lt;I$229, AND($B95&gt;I$230, $B95&lt;I$231)), I95, "")</f>
        <v/>
      </c>
      <c r="BR95" s="2" t="str">
        <f>IF(OR($B95&lt;J$229, AND($B95&gt;J$230, $B95&lt;J$231)), J95, "")</f>
        <v/>
      </c>
      <c r="BS95" s="2" t="str">
        <f>IF(OR($B95&lt;K$229, AND($B95&gt;K$230, $B95&lt;K$231)), K95, "")</f>
        <v/>
      </c>
      <c r="BT95" s="2" t="str">
        <f>IF(OR($B95&lt;L$229, AND($B95&gt;L$230, $B95&lt;L$231)), L95, "")</f>
        <v/>
      </c>
      <c r="BU95" s="2" t="str">
        <f>IF(OR($B95&lt;M$229, AND($B95&gt;M$230, $B95&lt;M$231)), M95, "")</f>
        <v/>
      </c>
      <c r="BV95" s="2" t="str">
        <f>IF(OR($B95&lt;N$229, AND($B95&gt;N$230, $B95&lt;N$231)), N95, "")</f>
        <v/>
      </c>
      <c r="BW95" s="2" t="str">
        <f>IF(OR($B95&lt;O$229, AND($B95&gt;O$230, $B95&lt;O$231)), O95, "")</f>
        <v/>
      </c>
      <c r="BZ95" s="2" t="str">
        <f>IF(OR(AND($B95&gt;C$230, $B95&lt;C$231), $B95&gt;C$232), C95, "")</f>
        <v/>
      </c>
      <c r="CA95" s="2" t="str">
        <f>IF(OR(AND($B95&gt;D$230, $B95&lt;D$231), $B95&gt;D$232), D95, "")</f>
        <v/>
      </c>
      <c r="CB95" s="2" t="str">
        <f>IF(OR(AND($B95&gt;E$230, $B95&lt;E$231), $B95&gt;E$232), E95, "")</f>
        <v/>
      </c>
      <c r="CC95" s="2" t="str">
        <f>IF(OR(AND($B95&gt;F$230, $B95&lt;F$231), $B95&gt;F$232), F95, "")</f>
        <v/>
      </c>
      <c r="CD95" s="2" t="str">
        <f>IF(OR(AND($B95&gt;G$230, $B95&lt;G$231), $B95&gt;G$232), G95, "")</f>
        <v/>
      </c>
      <c r="CE95" s="2" t="str">
        <f>IF(OR(AND($B95&gt;H$230, $B95&lt;H$231), $B95&gt;H$232), H95, "")</f>
        <v/>
      </c>
      <c r="CF95" s="2" t="str">
        <f>IF(OR(AND($B95&gt;I$230, $B95&lt;I$231), $B95&gt;I$232), I95, "")</f>
        <v/>
      </c>
      <c r="CG95" s="2" t="str">
        <f>IF(OR(AND($B95&gt;J$230, $B95&lt;J$231), $B95&gt;J$232), J95, "")</f>
        <v/>
      </c>
      <c r="CH95" s="2" t="str">
        <f>IF(OR(AND($B95&gt;K$230, $B95&lt;K$231), $B95&gt;K$232), K95, "")</f>
        <v/>
      </c>
      <c r="CI95" s="2" t="str">
        <f>IF(OR(AND($B95&gt;L$230, $B95&lt;L$231), $B95&gt;L$232), L95, "")</f>
        <v/>
      </c>
      <c r="CJ95" s="2" t="str">
        <f>IF(OR(AND($B95&gt;M$230, $B95&lt;M$231), $B95&gt;M$232), M95, "")</f>
        <v/>
      </c>
      <c r="CK95" s="2" t="str">
        <f>IF(OR(AND($B95&gt;N$230, $B95&lt;N$231), $B95&gt;N$232), N95, "")</f>
        <v/>
      </c>
      <c r="CL95" s="2" t="str">
        <f>IF(OR(AND($B95&gt;O$230, $B95&lt;O$231), $B95&gt;O$232), O95, "")</f>
        <v/>
      </c>
      <c r="CO95" s="2">
        <f>BK$207*$B95+BK$209</f>
        <v>91.310323373624627</v>
      </c>
      <c r="CP95" s="2">
        <f>BL$207*$B95+BL$209</f>
        <v>93.347254353777089</v>
      </c>
      <c r="CQ95" s="2">
        <f>BM$207*$B95+BM$209</f>
        <v>94.034315965772507</v>
      </c>
      <c r="CR95" s="2">
        <f>BN$207*$B95+BN$209</f>
        <v>94.052882457125719</v>
      </c>
      <c r="CS95" s="2">
        <f>BO$207*$B95+BO$209</f>
        <v>93.160643783792239</v>
      </c>
      <c r="CT95" s="2">
        <f>BP$207*$B95+BP$209</f>
        <v>94.741741454318159</v>
      </c>
      <c r="CU95" s="2">
        <f>BQ$207*$B95+BQ$209</f>
        <v>97.093848771176454</v>
      </c>
      <c r="CV95" s="2">
        <f>BR$207*$B95+BR$209</f>
        <v>97.198012113754544</v>
      </c>
      <c r="CW95" s="2">
        <f>BS$207*$B95+BS$209</f>
        <v>94.445966630222514</v>
      </c>
      <c r="CX95" s="2">
        <f>BT$207*$B95+BT$209</f>
        <v>89.773479892464181</v>
      </c>
      <c r="CY95" s="2">
        <f>BU$207*$B95+BU$209</f>
        <v>83.339387498413913</v>
      </c>
      <c r="CZ95" s="2">
        <f>BV$207*$B95+BV$209</f>
        <v>73.713423708345374</v>
      </c>
      <c r="DA95" s="2">
        <f>BW$207*$B95+BW$209</f>
        <v>63.42659245754399</v>
      </c>
      <c r="DD95" s="2">
        <f>BZ$207*$B95+BZ$209</f>
        <v>91.353554154756807</v>
      </c>
      <c r="DE95" s="2">
        <f>CA$207*$B95+CA$209</f>
        <v>93.209354062922557</v>
      </c>
      <c r="DF95" s="2">
        <f>CB$207*$B95+CB$209</f>
        <v>93.919835175304883</v>
      </c>
      <c r="DG95" s="2">
        <f>CC$207*$B95+CC$209</f>
        <v>93.870411855572357</v>
      </c>
      <c r="DH95" s="2">
        <f>CD$207*$B95+CD$209</f>
        <v>92.909245302779155</v>
      </c>
      <c r="DI95" s="2">
        <f>CE$207*$B95+CE$209</f>
        <v>94.383312544149035</v>
      </c>
      <c r="DJ95" s="2">
        <f>CF$207*$B95+CF$209</f>
        <v>97.227337593489736</v>
      </c>
      <c r="DK95" s="2">
        <f>CG$207*$B95+CG$209</f>
        <v>97.293909141882637</v>
      </c>
      <c r="DL95" s="2">
        <f>CH$207*$B95+CH$209</f>
        <v>94.605767673635228</v>
      </c>
      <c r="DM95" s="2">
        <f>CI$207*$B95+CI$209</f>
        <v>89.675382162310569</v>
      </c>
      <c r="DN95" s="2">
        <f>CJ$207*$B95+CJ$209</f>
        <v>83.560614073186812</v>
      </c>
      <c r="DO95" s="2">
        <f>CK$207*$B95+CK$209</f>
        <v>74.180077339206221</v>
      </c>
      <c r="DP95" s="2">
        <f>CL$207*$B95+CL$209</f>
        <v>63.856769526616183</v>
      </c>
      <c r="DS95" s="2">
        <f>POWER(10,($B95-C$227)/C$228)/(1+POWER(10,($B95-C$227)/C$228))</f>
        <v>0.26636717058293419</v>
      </c>
      <c r="DT95" s="2">
        <f>POWER(10,($B95-D$227)/D$228)/(1+POWER(10,($B95-D$227)/D$228))</f>
        <v>0.23708561824870558</v>
      </c>
      <c r="DU95" s="2">
        <f>POWER(10,($B95-E$227)/E$228)/(1+POWER(10,($B95-E$227)/E$228))</f>
        <v>0.25220783283307846</v>
      </c>
      <c r="DV95" s="2">
        <f>POWER(10,($B95-F$227)/F$228)/(1+POWER(10,($B95-F$227)/F$228))</f>
        <v>0.28117529459239066</v>
      </c>
      <c r="DW95" s="2">
        <f>POWER(10,($B95-G$227)/G$228)/(1+POWER(10,($B95-G$227)/G$228))</f>
        <v>0.26213157689935068</v>
      </c>
      <c r="DX95" s="2">
        <f>POWER(10,($B95-H$227)/H$228)/(1+POWER(10,($B95-H$227)/H$228))</f>
        <v>0.26799507231213626</v>
      </c>
      <c r="DY95" s="2">
        <f>POWER(10,($B95-I$227)/I$228)/(1+POWER(10,($B95-I$227)/I$228))</f>
        <v>0.26303495387658304</v>
      </c>
      <c r="DZ95" s="2">
        <f>POWER(10,($B95-J$227)/J$228)/(1+POWER(10,($B95-J$227)/J$228))</f>
        <v>0.24648666657011711</v>
      </c>
      <c r="EA95" s="2">
        <f>POWER(10,($B95-K$227)/K$228)/(1+POWER(10,($B95-K$227)/K$228))</f>
        <v>0.25776911073298681</v>
      </c>
      <c r="EB95" s="2">
        <f>POWER(10,($B95-L$227)/L$228)/(1+POWER(10,($B95-L$227)/L$228))</f>
        <v>0.25141511595657984</v>
      </c>
      <c r="EC95" s="2">
        <f>POWER(10,($B95-M$227)/M$228)/(1+POWER(10,($B95-M$227)/M$228))</f>
        <v>0.24640022467011286</v>
      </c>
      <c r="ED95" s="2">
        <f>POWER(10,($B95-N$227)/N$228)/(1+POWER(10,($B95-N$227)/N$228))</f>
        <v>0.22911324975799546</v>
      </c>
      <c r="EE95" s="2">
        <f>POWER(10,($B95-O$227)/O$228)/(1+POWER(10,($B95-O$227)/O$228))</f>
        <v>0.19485770809373762</v>
      </c>
    </row>
    <row r="96" spans="2:135" x14ac:dyDescent="0.25">
      <c r="B96" s="2">
        <v>90</v>
      </c>
      <c r="C96">
        <v>90.454999999999998</v>
      </c>
      <c r="D96">
        <v>95.468999999999994</v>
      </c>
      <c r="E96">
        <v>97.125</v>
      </c>
      <c r="F96">
        <v>93.843999999999994</v>
      </c>
      <c r="G96">
        <v>91.406000000000006</v>
      </c>
      <c r="H96">
        <v>94.25</v>
      </c>
      <c r="I96">
        <v>96.031000000000006</v>
      </c>
      <c r="J96">
        <v>94.5</v>
      </c>
      <c r="K96">
        <v>92.561999999999998</v>
      </c>
      <c r="L96">
        <v>88.421999999999997</v>
      </c>
      <c r="M96">
        <v>83.703000000000003</v>
      </c>
      <c r="N96">
        <v>74.061999999999998</v>
      </c>
      <c r="O96">
        <v>66.093800000000002</v>
      </c>
      <c r="R96" s="5">
        <f>AV96+(C$209*_xlfn.NORM.DIST($B96,C$214*C$215+C$213,C$219*C$214,FALSE))+(C$211*_xlfn.NORM.DIST($B96,C$214*C$216+C$213,C$220*C$214,FALSE))+(C$210*_xlfn.NORM.DIST($B96,C$214*C$217+C$213,C$221*C$214,FALSE))+(C$212*_xlfn.NORM.DIST($B96,C$214*C$218+C$213,C$222*C$214,FALSE))</f>
        <v>92.195062478818485</v>
      </c>
      <c r="S96" s="5">
        <f>AW96+(D$209*_xlfn.NORM.DIST($B96,D$214*D$215+D$213,D$219*D$214,FALSE))+(D$211*_xlfn.NORM.DIST($B96,D$214*D$216+D$213,D$220*D$214,FALSE))+(D$210*_xlfn.NORM.DIST($B96,D$214*D$217+D$213,D$221*D$214,FALSE))+(D$212*_xlfn.NORM.DIST($B96,D$214*D$218+D$213,D$222*D$214,FALSE))</f>
        <v>97.941947735745217</v>
      </c>
      <c r="T96" s="5">
        <f>AX96+(E$209*_xlfn.NORM.DIST($B96,E$214*E$215+E$213,E$219*E$214,FALSE))+(E$211*_xlfn.NORM.DIST($B96,E$214*E$216+E$213,E$220*E$214,FALSE))+(E$210*_xlfn.NORM.DIST($B96,E$214*E$217+E$213,E$221*E$214,FALSE))+(E$212*_xlfn.NORM.DIST($B96,E$214*E$218+E$213,E$222*E$214,FALSE))</f>
        <v>97.505330766937632</v>
      </c>
      <c r="U96" s="5">
        <f>AY96+(F$209*_xlfn.NORM.DIST($B96,F$214*F$215+F$213,F$219*F$214,FALSE))+(F$211*_xlfn.NORM.DIST($B96,F$214*F$216+F$213,F$220*F$214,FALSE))+(F$210*_xlfn.NORM.DIST($B96,F$214*F$217+F$213,F$221*F$214,FALSE))+(F$212*_xlfn.NORM.DIST($B96,F$214*F$218+F$213,F$222*F$214,FALSE))</f>
        <v>94.948209063261046</v>
      </c>
      <c r="V96" s="5">
        <f>AZ96+(G$209*_xlfn.NORM.DIST($B96,G$214*G$215+G$213,G$219*G$214,FALSE))+(G$211*_xlfn.NORM.DIST($B96,G$214*G$216+G$213,G$220*G$214,FALSE))+(G$210*_xlfn.NORM.DIST($B96,G$214*G$217+G$213,G$221*G$214,FALSE))+(G$212*_xlfn.NORM.DIST($B96,G$214*G$218+G$213,G$222*G$214,FALSE))</f>
        <v>94.8899521677059</v>
      </c>
      <c r="W96" s="5">
        <f>BA96+(H$209*_xlfn.NORM.DIST($B96,H$214*H$215+H$213,H$219*H$214,FALSE))+(H$211*_xlfn.NORM.DIST($B96,H$214*H$216+H$213,H$220*H$214,FALSE))+(H$210*_xlfn.NORM.DIST($B96,H$214*H$217+H$213,H$221*H$214,FALSE))+(H$212*_xlfn.NORM.DIST($B96,H$214*H$218+H$213,H$222*H$214,FALSE))</f>
        <v>96.172211906086829</v>
      </c>
      <c r="X96" s="5">
        <f>BB96+(I$209*_xlfn.NORM.DIST($B96,I$214*I$215+I$213,I$219*I$214,FALSE))+(I$211*_xlfn.NORM.DIST($B96,I$214*I$216+I$213,I$220*I$214,FALSE))+(I$210*_xlfn.NORM.DIST($B96,I$214*I$217+I$213,I$221*I$214,FALSE))+(I$212*_xlfn.NORM.DIST($B96,I$214*I$218+I$213,I$222*I$214,FALSE))</f>
        <v>98.89424504678415</v>
      </c>
      <c r="Y96" s="5">
        <f>BC96+(J$209*_xlfn.NORM.DIST($B96,J$214*J$215+J$213,J$219*J$214,FALSE))+(J$211*_xlfn.NORM.DIST($B96,J$214*J$216+J$213,J$220*J$214,FALSE))+(J$210*_xlfn.NORM.DIST($B96,J$214*J$217+J$213,J$221*J$214,FALSE))+(J$212*_xlfn.NORM.DIST($B96,J$214*J$218+J$213,J$222*J$214,FALSE))</f>
        <v>100.16373585633009</v>
      </c>
      <c r="Z96" s="5">
        <f>BD96+(K$209*_xlfn.NORM.DIST($B96,K$214*K$215+K$213,K$219*K$214,FALSE))+(K$211*_xlfn.NORM.DIST($B96,K$214*K$216+K$213,K$220*K$214,FALSE))+(K$210*_xlfn.NORM.DIST($B96,K$214*K$217+K$213,K$221*K$214,FALSE))+(K$212*_xlfn.NORM.DIST($B96,K$214*K$218+K$213,K$222*K$214,FALSE))</f>
        <v>96.199398179009521</v>
      </c>
      <c r="AA96" s="5">
        <f>BE96+(L$209*_xlfn.NORM.DIST($B96,L$214*L$215+L$213,L$219*L$214,FALSE))+(L$211*_xlfn.NORM.DIST($B96,L$214*L$216+L$213,L$220*L$214,FALSE))+(L$210*_xlfn.NORM.DIST($B96,L$214*L$217+L$213,L$221*L$214,FALSE))+(L$212*_xlfn.NORM.DIST($B96,L$214*L$218+L$213,L$222*L$214,FALSE))</f>
        <v>91.484424737393525</v>
      </c>
      <c r="AB96" s="5">
        <f>BF96+(M$209*_xlfn.NORM.DIST($B96,M$214*M$215+M$213,M$219*M$214,FALSE))+(M$211*_xlfn.NORM.DIST($B96,M$214*M$216+M$213,M$220*M$214,FALSE))+(M$210*_xlfn.NORM.DIST($B96,M$214*M$217+M$213,M$221*M$214,FALSE))+(M$212*_xlfn.NORM.DIST($B96,M$214*M$218+M$213,M$222*M$214,FALSE))</f>
        <v>84.890429138799348</v>
      </c>
      <c r="AC96" s="5">
        <f>BG96+(N$209*_xlfn.NORM.DIST($B96,N$214*N$215+N$213,N$219*N$214,FALSE))+(N$211*_xlfn.NORM.DIST($B96,N$214*N$216+N$213,N$220*N$214,FALSE))+(N$210*_xlfn.NORM.DIST($B96,N$214*N$217+N$213,N$221*N$214,FALSE))+(N$212*_xlfn.NORM.DIST($B96,N$214*N$218+N$213,N$222*N$214,FALSE))</f>
        <v>75.832457370435307</v>
      </c>
      <c r="AD96" s="5">
        <f>BH96+(O$209*_xlfn.NORM.DIST($B96,O$214*O$215+O$213,O$219*O$214,FALSE))+(O$211*_xlfn.NORM.DIST($B96,O$214*O$216+O$213,O$220*O$214,FALSE))+(O$210*_xlfn.NORM.DIST($B96,O$214*O$217+O$213,O$221*O$214,FALSE))+(O$212*_xlfn.NORM.DIST($B96,O$214*O$218+O$213,O$222*O$214,FALSE))</f>
        <v>69.215789047178802</v>
      </c>
      <c r="AE96" s="5"/>
      <c r="AG96" s="5">
        <f t="shared" si="32"/>
        <v>-1.7400624788184871</v>
      </c>
      <c r="AH96" s="5">
        <f t="shared" si="32"/>
        <v>-2.4729477357452225</v>
      </c>
      <c r="AI96" s="5">
        <f t="shared" si="32"/>
        <v>-0.38033076693763235</v>
      </c>
      <c r="AJ96" s="5">
        <f t="shared" si="31"/>
        <v>-1.1042090632610524</v>
      </c>
      <c r="AK96" s="5">
        <f t="shared" si="31"/>
        <v>-3.483952167705894</v>
      </c>
      <c r="AL96" s="5">
        <f t="shared" si="31"/>
        <v>-1.9222119060868295</v>
      </c>
      <c r="AM96" s="5">
        <f t="shared" si="31"/>
        <v>-2.8632450467841437</v>
      </c>
      <c r="AN96" s="5">
        <f t="shared" si="16"/>
        <v>-5.6637358563300921</v>
      </c>
      <c r="AO96" s="5">
        <f t="shared" si="16"/>
        <v>-3.6373981790095229</v>
      </c>
      <c r="AP96" s="5">
        <f t="shared" si="16"/>
        <v>-3.0624247373935276</v>
      </c>
      <c r="AQ96" s="5">
        <f t="shared" si="16"/>
        <v>-1.1874291387993452</v>
      </c>
      <c r="AR96" s="5">
        <f t="shared" si="16"/>
        <v>-1.7704573704353095</v>
      </c>
      <c r="AS96" s="5">
        <f t="shared" si="16"/>
        <v>-3.1219890471788005</v>
      </c>
      <c r="AV96" s="2">
        <f t="shared" si="18"/>
        <v>91.310300569770746</v>
      </c>
      <c r="AW96" s="2">
        <f t="shared" si="19"/>
        <v>93.301347484509563</v>
      </c>
      <c r="AX96" s="2">
        <f t="shared" si="20"/>
        <v>93.986643995427215</v>
      </c>
      <c r="AY96" s="2">
        <f t="shared" si="21"/>
        <v>93.986037751322613</v>
      </c>
      <c r="AZ96" s="2">
        <f t="shared" si="22"/>
        <v>93.091500360081724</v>
      </c>
      <c r="BA96" s="2">
        <f t="shared" si="23"/>
        <v>94.657419664006895</v>
      </c>
      <c r="BB96" s="2">
        <f t="shared" si="24"/>
        <v>97.155170986121007</v>
      </c>
      <c r="BC96" s="2">
        <f t="shared" si="25"/>
        <v>97.246695766804621</v>
      </c>
      <c r="BD96" s="2">
        <f t="shared" si="26"/>
        <v>94.509309501042509</v>
      </c>
      <c r="BE96" s="2">
        <f t="shared" si="27"/>
        <v>89.755257509464386</v>
      </c>
      <c r="BF96" s="2">
        <f t="shared" si="28"/>
        <v>83.414984713650753</v>
      </c>
      <c r="BG96" s="2">
        <f t="shared" si="29"/>
        <v>73.852448585269173</v>
      </c>
      <c r="BH96" s="2">
        <f t="shared" si="30"/>
        <v>63.536758472879427</v>
      </c>
      <c r="BK96" s="2" t="str">
        <f>IF(OR($B96&lt;C$229, AND($B96&gt;C$230, $B96&lt;C$231)), C96, "")</f>
        <v/>
      </c>
      <c r="BL96" s="2" t="str">
        <f>IF(OR($B96&lt;D$229, AND($B96&gt;D$230, $B96&lt;D$231)), D96, "")</f>
        <v/>
      </c>
      <c r="BM96" s="2" t="str">
        <f>IF(OR($B96&lt;E$229, AND($B96&gt;E$230, $B96&lt;E$231)), E96, "")</f>
        <v/>
      </c>
      <c r="BN96" s="2" t="str">
        <f>IF(OR($B96&lt;F$229, AND($B96&gt;F$230, $B96&lt;F$231)), F96, "")</f>
        <v/>
      </c>
      <c r="BO96" s="2" t="str">
        <f>IF(OR($B96&lt;G$229, AND($B96&gt;G$230, $B96&lt;G$231)), G96, "")</f>
        <v/>
      </c>
      <c r="BP96" s="2" t="str">
        <f>IF(OR($B96&lt;H$229, AND($B96&gt;H$230, $B96&lt;H$231)), H96, "")</f>
        <v/>
      </c>
      <c r="BQ96" s="2" t="str">
        <f>IF(OR($B96&lt;I$229, AND($B96&gt;I$230, $B96&lt;I$231)), I96, "")</f>
        <v/>
      </c>
      <c r="BR96" s="2" t="str">
        <f>IF(OR($B96&lt;J$229, AND($B96&gt;J$230, $B96&lt;J$231)), J96, "")</f>
        <v/>
      </c>
      <c r="BS96" s="2" t="str">
        <f>IF(OR($B96&lt;K$229, AND($B96&gt;K$230, $B96&lt;K$231)), K96, "")</f>
        <v/>
      </c>
      <c r="BT96" s="2" t="str">
        <f>IF(OR($B96&lt;L$229, AND($B96&gt;L$230, $B96&lt;L$231)), L96, "")</f>
        <v/>
      </c>
      <c r="BU96" s="2" t="str">
        <f>IF(OR($B96&lt;M$229, AND($B96&gt;M$230, $B96&lt;M$231)), M96, "")</f>
        <v/>
      </c>
      <c r="BV96" s="2" t="str">
        <f>IF(OR($B96&lt;N$229, AND($B96&gt;N$230, $B96&lt;N$231)), N96, "")</f>
        <v/>
      </c>
      <c r="BW96" s="2" t="str">
        <f>IF(OR($B96&lt;O$229, AND($B96&gt;O$230, $B96&lt;O$231)), O96, "")</f>
        <v/>
      </c>
      <c r="BZ96" s="2" t="str">
        <f>IF(OR(AND($B96&gt;C$230, $B96&lt;C$231), $B96&gt;C$232), C96, "")</f>
        <v/>
      </c>
      <c r="CA96" s="2" t="str">
        <f>IF(OR(AND($B96&gt;D$230, $B96&lt;D$231), $B96&gt;D$232), D96, "")</f>
        <v/>
      </c>
      <c r="CB96" s="2" t="str">
        <f>IF(OR(AND($B96&gt;E$230, $B96&lt;E$231), $B96&gt;E$232), E96, "")</f>
        <v/>
      </c>
      <c r="CC96" s="2" t="str">
        <f>IF(OR(AND($B96&gt;F$230, $B96&lt;F$231), $B96&gt;F$232), F96, "")</f>
        <v/>
      </c>
      <c r="CD96" s="2" t="str">
        <f>IF(OR(AND($B96&gt;G$230, $B96&lt;G$231), $B96&gt;G$232), G96, "")</f>
        <v/>
      </c>
      <c r="CE96" s="2" t="str">
        <f>IF(OR(AND($B96&gt;H$230, $B96&lt;H$231), $B96&gt;H$232), H96, "")</f>
        <v/>
      </c>
      <c r="CF96" s="2" t="str">
        <f>IF(OR(AND($B96&gt;I$230, $B96&lt;I$231), $B96&gt;I$232), I96, "")</f>
        <v/>
      </c>
      <c r="CG96" s="2" t="str">
        <f>IF(OR(AND($B96&gt;J$230, $B96&lt;J$231), $B96&gt;J$232), J96, "")</f>
        <v/>
      </c>
      <c r="CH96" s="2" t="str">
        <f>IF(OR(AND($B96&gt;K$230, $B96&lt;K$231), $B96&gt;K$232), K96, "")</f>
        <v/>
      </c>
      <c r="CI96" s="2" t="str">
        <f>IF(OR(AND($B96&gt;L$230, $B96&lt;L$231), $B96&gt;L$232), L96, "")</f>
        <v/>
      </c>
      <c r="CJ96" s="2" t="str">
        <f>IF(OR(AND($B96&gt;M$230, $B96&lt;M$231), $B96&gt;M$232), M96, "")</f>
        <v/>
      </c>
      <c r="CK96" s="2" t="str">
        <f>IF(OR(AND($B96&gt;N$230, $B96&lt;N$231), $B96&gt;N$232), N96, "")</f>
        <v/>
      </c>
      <c r="CL96" s="2" t="str">
        <f>IF(OR(AND($B96&gt;O$230, $B96&lt;O$231), $B96&gt;O$232), O96, "")</f>
        <v/>
      </c>
      <c r="CO96" s="2">
        <f>BK$207*$B96+BK$209</f>
        <v>91.32425905315597</v>
      </c>
      <c r="CP96" s="2">
        <f>BL$207*$B96+BL$209</f>
        <v>93.354076021998054</v>
      </c>
      <c r="CQ96" s="2">
        <f>BM$207*$B96+BM$209</f>
        <v>94.030366743607956</v>
      </c>
      <c r="CR96" s="2">
        <f>BN$207*$B96+BN$209</f>
        <v>94.058683037519629</v>
      </c>
      <c r="CS96" s="2">
        <f>BO$207*$B96+BO$209</f>
        <v>93.174354142841267</v>
      </c>
      <c r="CT96" s="2">
        <f>BP$207*$B96+BP$209</f>
        <v>94.77457965164291</v>
      </c>
      <c r="CU96" s="2">
        <f>BQ$207*$B96+BQ$209</f>
        <v>97.142515262847184</v>
      </c>
      <c r="CV96" s="2">
        <f>BR$207*$B96+BR$209</f>
        <v>97.249612663343044</v>
      </c>
      <c r="CW96" s="2">
        <f>BS$207*$B96+BS$209</f>
        <v>94.496833420551908</v>
      </c>
      <c r="CX96" s="2">
        <f>BT$207*$B96+BT$209</f>
        <v>89.805339100983716</v>
      </c>
      <c r="CY96" s="2">
        <f>BU$207*$B96+BU$209</f>
        <v>83.382830721963373</v>
      </c>
      <c r="CZ96" s="2">
        <f>BV$207*$B96+BV$209</f>
        <v>73.758564440458102</v>
      </c>
      <c r="DA96" s="2">
        <f>BW$207*$B96+BW$209</f>
        <v>63.460055335597623</v>
      </c>
      <c r="DD96" s="2">
        <f>BZ$207*$B96+BZ$209</f>
        <v>91.275238601386661</v>
      </c>
      <c r="DE96" s="2">
        <f>CA$207*$B96+CA$209</f>
        <v>93.146602594265161</v>
      </c>
      <c r="DF96" s="2">
        <f>CB$207*$B96+CB$209</f>
        <v>93.868413422800529</v>
      </c>
      <c r="DG96" s="2">
        <f>CC$207*$B96+CC$209</f>
        <v>93.816661204161647</v>
      </c>
      <c r="DH96" s="2">
        <f>CD$207*$B96+CD$209</f>
        <v>92.878798187243873</v>
      </c>
      <c r="DI96" s="2">
        <f>CE$207*$B96+CE$209</f>
        <v>94.365565083862379</v>
      </c>
      <c r="DJ96" s="2">
        <f>CF$207*$B96+CF$209</f>
        <v>97.187509525152592</v>
      </c>
      <c r="DK96" s="2">
        <f>CG$207*$B96+CG$209</f>
        <v>97.238563370486034</v>
      </c>
      <c r="DL96" s="2">
        <f>CH$207*$B96+CH$209</f>
        <v>94.542072701501453</v>
      </c>
      <c r="DM96" s="2">
        <f>CI$207*$B96+CI$209</f>
        <v>89.619260991309119</v>
      </c>
      <c r="DN96" s="2">
        <f>CJ$207*$B96+CJ$209</f>
        <v>83.504672758342991</v>
      </c>
      <c r="DO96" s="2">
        <f>CK$207*$B96+CK$209</f>
        <v>74.140541535112277</v>
      </c>
      <c r="DP96" s="2">
        <f>CL$207*$B96+CL$209</f>
        <v>63.825805280450659</v>
      </c>
      <c r="DS96" s="2">
        <f>POWER(10,($B96-C$227)/C$228)/(1+POWER(10,($B96-C$227)/C$228))</f>
        <v>0.28474815880774235</v>
      </c>
      <c r="DT96" s="2">
        <f>POWER(10,($B96-D$227)/D$228)/(1+POWER(10,($B96-D$227)/D$228))</f>
        <v>0.25414597938956895</v>
      </c>
      <c r="DU96" s="2">
        <f>POWER(10,($B96-E$227)/E$228)/(1+POWER(10,($B96-E$227)/E$228))</f>
        <v>0.26997129767248174</v>
      </c>
      <c r="DV96" s="2">
        <f>POWER(10,($B96-F$227)/F$228)/(1+POWER(10,($B96-F$227)/F$228))</f>
        <v>0.30016005245928878</v>
      </c>
      <c r="DW96" s="2">
        <f>POWER(10,($B96-G$227)/G$228)/(1+POWER(10,($B96-G$227)/G$228))</f>
        <v>0.28033196824630052</v>
      </c>
      <c r="DX96" s="2">
        <f>POWER(10,($B96-H$227)/H$228)/(1+POWER(10,($B96-H$227)/H$228))</f>
        <v>0.28644453490193422</v>
      </c>
      <c r="DY96" s="2">
        <f>POWER(10,($B96-I$227)/I$228)/(1+POWER(10,($B96-I$227)/I$228))</f>
        <v>0.28127415864525618</v>
      </c>
      <c r="DZ96" s="2">
        <f>POWER(10,($B96-J$227)/J$228)/(1+POWER(10,($B96-J$227)/J$228))</f>
        <v>0.26398943137575342</v>
      </c>
      <c r="EA96" s="2">
        <f>POWER(10,($B96-K$227)/K$228)/(1+POWER(10,($B96-K$227)/K$228))</f>
        <v>0.27577981410698499</v>
      </c>
      <c r="EB96" s="2">
        <f>POWER(10,($B96-L$227)/L$228)/(1+POWER(10,($B96-L$227)/L$228))</f>
        <v>0.26914284333020549</v>
      </c>
      <c r="EC96" s="2">
        <f>POWER(10,($B96-M$227)/M$228)/(1+POWER(10,($B96-M$227)/M$228))</f>
        <v>0.26389900105735664</v>
      </c>
      <c r="ED96" s="2">
        <f>POWER(10,($B96-N$227)/N$228)/(1+POWER(10,($B96-N$227)/N$228))</f>
        <v>0.24578475025072954</v>
      </c>
      <c r="EE96" s="2">
        <f>POWER(10,($B96-O$227)/O$228)/(1+POWER(10,($B96-O$227)/O$228))</f>
        <v>0.20971469267786649</v>
      </c>
    </row>
    <row r="97" spans="2:135" x14ac:dyDescent="0.25">
      <c r="B97" s="2">
        <v>91</v>
      </c>
      <c r="C97">
        <v>90.97</v>
      </c>
      <c r="D97">
        <v>93.843999999999994</v>
      </c>
      <c r="E97">
        <v>94.141000000000005</v>
      </c>
      <c r="F97">
        <v>93.453000000000003</v>
      </c>
      <c r="G97">
        <v>92.391000000000005</v>
      </c>
      <c r="H97">
        <v>93.453000000000003</v>
      </c>
      <c r="I97">
        <v>95.953000000000003</v>
      </c>
      <c r="J97">
        <v>96.108999999999995</v>
      </c>
      <c r="K97">
        <v>93.233999999999995</v>
      </c>
      <c r="L97">
        <v>89.188000000000002</v>
      </c>
      <c r="M97">
        <v>82.718999999999994</v>
      </c>
      <c r="N97">
        <v>74</v>
      </c>
      <c r="O97">
        <v>65.0625</v>
      </c>
      <c r="R97" s="5">
        <f>AV97+(C$209*_xlfn.NORM.DIST($B97,C$214*C$215+C$213,C$219*C$214,FALSE))+(C$211*_xlfn.NORM.DIST($B97,C$214*C$216+C$213,C$220*C$214,FALSE))+(C$210*_xlfn.NORM.DIST($B97,C$214*C$217+C$213,C$221*C$214,FALSE))+(C$212*_xlfn.NORM.DIST($B97,C$214*C$218+C$213,C$222*C$214,FALSE))</f>
        <v>91.712137174636382</v>
      </c>
      <c r="S97" s="5">
        <f>AW97+(D$209*_xlfn.NORM.DIST($B97,D$214*D$215+D$213,D$219*D$214,FALSE))+(D$211*_xlfn.NORM.DIST($B97,D$214*D$216+D$213,D$220*D$214,FALSE))+(D$210*_xlfn.NORM.DIST($B97,D$214*D$217+D$213,D$221*D$214,FALSE))+(D$212*_xlfn.NORM.DIST($B97,D$214*D$218+D$213,D$222*D$214,FALSE))</f>
        <v>95.805006867934964</v>
      </c>
      <c r="T97" s="5">
        <f>AX97+(E$209*_xlfn.NORM.DIST($B97,E$214*E$215+E$213,E$219*E$214,FALSE))+(E$211*_xlfn.NORM.DIST($B97,E$214*E$216+E$213,E$220*E$214,FALSE))+(E$210*_xlfn.NORM.DIST($B97,E$214*E$217+E$213,E$221*E$214,FALSE))+(E$212*_xlfn.NORM.DIST($B97,E$214*E$218+E$213,E$222*E$214,FALSE))</f>
        <v>95.802080095452084</v>
      </c>
      <c r="U97" s="5">
        <f>AY97+(F$209*_xlfn.NORM.DIST($B97,F$214*F$215+F$213,F$219*F$214,FALSE))+(F$211*_xlfn.NORM.DIST($B97,F$214*F$216+F$213,F$220*F$214,FALSE))+(F$210*_xlfn.NORM.DIST($B97,F$214*F$217+F$213,F$221*F$214,FALSE))+(F$212*_xlfn.NORM.DIST($B97,F$214*F$218+F$213,F$222*F$214,FALSE))</f>
        <v>94.414218009844106</v>
      </c>
      <c r="V97" s="5">
        <f>AZ97+(G$209*_xlfn.NORM.DIST($B97,G$214*G$215+G$213,G$219*G$214,FALSE))+(G$211*_xlfn.NORM.DIST($B97,G$214*G$216+G$213,G$220*G$214,FALSE))+(G$210*_xlfn.NORM.DIST($B97,G$214*G$217+G$213,G$221*G$214,FALSE))+(G$212*_xlfn.NORM.DIST($B97,G$214*G$218+G$213,G$222*G$214,FALSE))</f>
        <v>93.978453302155756</v>
      </c>
      <c r="W97" s="5">
        <f>BA97+(H$209*_xlfn.NORM.DIST($B97,H$214*H$215+H$213,H$219*H$214,FALSE))+(H$211*_xlfn.NORM.DIST($B97,H$214*H$216+H$213,H$220*H$214,FALSE))+(H$210*_xlfn.NORM.DIST($B97,H$214*H$217+H$213,H$221*H$214,FALSE))+(H$212*_xlfn.NORM.DIST($B97,H$214*H$218+H$213,H$222*H$214,FALSE))</f>
        <v>95.405875146627636</v>
      </c>
      <c r="X97" s="5">
        <f>BB97+(I$209*_xlfn.NORM.DIST($B97,I$214*I$215+I$213,I$219*I$214,FALSE))+(I$211*_xlfn.NORM.DIST($B97,I$214*I$216+I$213,I$220*I$214,FALSE))+(I$210*_xlfn.NORM.DIST($B97,I$214*I$217+I$213,I$221*I$214,FALSE))+(I$212*_xlfn.NORM.DIST($B97,I$214*I$218+I$213,I$222*I$214,FALSE))</f>
        <v>98.03885343483033</v>
      </c>
      <c r="Y97" s="5">
        <f>BC97+(J$209*_xlfn.NORM.DIST($B97,J$214*J$215+J$213,J$219*J$214,FALSE))+(J$211*_xlfn.NORM.DIST($B97,J$214*J$216+J$213,J$220*J$214,FALSE))+(J$210*_xlfn.NORM.DIST($B97,J$214*J$217+J$213,J$221*J$214,FALSE))+(J$212*_xlfn.NORM.DIST($B97,J$214*J$218+J$213,J$222*J$214,FALSE))</f>
        <v>98.802325361642318</v>
      </c>
      <c r="Z97" s="5">
        <f>BD97+(K$209*_xlfn.NORM.DIST($B97,K$214*K$215+K$213,K$219*K$214,FALSE))+(K$211*_xlfn.NORM.DIST($B97,K$214*K$216+K$213,K$220*K$214,FALSE))+(K$210*_xlfn.NORM.DIST($B97,K$214*K$217+K$213,K$221*K$214,FALSE))+(K$212*_xlfn.NORM.DIST($B97,K$214*K$218+K$213,K$222*K$214,FALSE))</f>
        <v>95.374110659372306</v>
      </c>
      <c r="AA97" s="5">
        <f>BE97+(L$209*_xlfn.NORM.DIST($B97,L$214*L$215+L$213,L$219*L$214,FALSE))+(L$211*_xlfn.NORM.DIST($B97,L$214*L$216+L$213,L$220*L$214,FALSE))+(L$210*_xlfn.NORM.DIST($B97,L$214*L$217+L$213,L$221*L$214,FALSE))+(L$212*_xlfn.NORM.DIST($B97,L$214*L$218+L$213,L$222*L$214,FALSE))</f>
        <v>90.639248315307441</v>
      </c>
      <c r="AB97" s="5">
        <f>BF97+(M$209*_xlfn.NORM.DIST($B97,M$214*M$215+M$213,M$219*M$214,FALSE))+(M$211*_xlfn.NORM.DIST($B97,M$214*M$216+M$213,M$220*M$214,FALSE))+(M$210*_xlfn.NORM.DIST($B97,M$214*M$217+M$213,M$221*M$214,FALSE))+(M$212*_xlfn.NORM.DIST($B97,M$214*M$218+M$213,M$222*M$214,FALSE))</f>
        <v>84.183949601074005</v>
      </c>
      <c r="AC97" s="5">
        <f>BG97+(N$209*_xlfn.NORM.DIST($B97,N$214*N$215+N$213,N$219*N$214,FALSE))+(N$211*_xlfn.NORM.DIST($B97,N$214*N$216+N$213,N$220*N$214,FALSE))+(N$210*_xlfn.NORM.DIST($B97,N$214*N$217+N$213,N$221*N$214,FALSE))+(N$212*_xlfn.NORM.DIST($B97,N$214*N$218+N$213,N$222*N$214,FALSE))</f>
        <v>74.970976524839628</v>
      </c>
      <c r="AD97" s="5">
        <f>BH97+(O$209*_xlfn.NORM.DIST($B97,O$214*O$215+O$213,O$219*O$214,FALSE))+(O$211*_xlfn.NORM.DIST($B97,O$214*O$216+O$213,O$220*O$214,FALSE))+(O$210*_xlfn.NORM.DIST($B97,O$214*O$217+O$213,O$221*O$214,FALSE))+(O$212*_xlfn.NORM.DIST($B97,O$214*O$218+O$213,O$222*O$214,FALSE))</f>
        <v>67.199888972903125</v>
      </c>
      <c r="AE97" s="5"/>
      <c r="AG97" s="5">
        <f t="shared" si="32"/>
        <v>-0.74213717463638318</v>
      </c>
      <c r="AH97" s="5">
        <f t="shared" si="32"/>
        <v>-1.9610068679349695</v>
      </c>
      <c r="AI97" s="5">
        <f t="shared" si="32"/>
        <v>-1.6610800954520784</v>
      </c>
      <c r="AJ97" s="5">
        <f t="shared" si="31"/>
        <v>-0.96121800984410299</v>
      </c>
      <c r="AK97" s="5">
        <f t="shared" si="31"/>
        <v>-1.5874533021557511</v>
      </c>
      <c r="AL97" s="5">
        <f t="shared" si="31"/>
        <v>-1.9528751466276333</v>
      </c>
      <c r="AM97" s="5">
        <f t="shared" si="31"/>
        <v>-2.0858534348303266</v>
      </c>
      <c r="AN97" s="5">
        <f t="shared" si="16"/>
        <v>-2.6933253616423229</v>
      </c>
      <c r="AO97" s="5">
        <f t="shared" si="16"/>
        <v>-2.1401106593723114</v>
      </c>
      <c r="AP97" s="5">
        <f t="shared" si="16"/>
        <v>-1.4512483153074385</v>
      </c>
      <c r="AQ97" s="5">
        <f t="shared" si="16"/>
        <v>-1.4649496010740108</v>
      </c>
      <c r="AR97" s="5">
        <f t="shared" si="16"/>
        <v>-0.97097652483962804</v>
      </c>
      <c r="AS97" s="5">
        <f t="shared" si="16"/>
        <v>-2.1373889729031248</v>
      </c>
      <c r="AV97" s="2">
        <f t="shared" si="18"/>
        <v>91.295266198660769</v>
      </c>
      <c r="AW97" s="2">
        <f t="shared" si="19"/>
        <v>93.285542049894445</v>
      </c>
      <c r="AX97" s="2">
        <f t="shared" si="20"/>
        <v>93.965997495685272</v>
      </c>
      <c r="AY97" s="2">
        <f t="shared" si="21"/>
        <v>93.968023583036086</v>
      </c>
      <c r="AZ97" s="2">
        <f t="shared" si="22"/>
        <v>93.086393879995157</v>
      </c>
      <c r="BA97" s="2">
        <f t="shared" si="23"/>
        <v>94.666948486682017</v>
      </c>
      <c r="BB97" s="2">
        <f t="shared" si="24"/>
        <v>97.178120233180636</v>
      </c>
      <c r="BC97" s="2">
        <f t="shared" si="25"/>
        <v>97.267906653421548</v>
      </c>
      <c r="BD97" s="2">
        <f t="shared" si="26"/>
        <v>94.527281305139425</v>
      </c>
      <c r="BE97" s="2">
        <f t="shared" si="27"/>
        <v>89.758368051022927</v>
      </c>
      <c r="BF97" s="2">
        <f t="shared" si="28"/>
        <v>83.432610894040479</v>
      </c>
      <c r="BG97" s="2">
        <f t="shared" si="29"/>
        <v>73.881971056692294</v>
      </c>
      <c r="BH97" s="2">
        <f t="shared" si="30"/>
        <v>63.561432565478157</v>
      </c>
      <c r="BK97" s="2">
        <f>IF(OR($B97&lt;C$229, AND($B97&gt;C$230, $B97&lt;C$231)), C97, "")</f>
        <v>90.97</v>
      </c>
      <c r="BL97" s="2" t="str">
        <f>IF(OR($B97&lt;D$229, AND($B97&gt;D$230, $B97&lt;D$231)), D97, "")</f>
        <v/>
      </c>
      <c r="BM97" s="2" t="str">
        <f>IF(OR($B97&lt;E$229, AND($B97&gt;E$230, $B97&lt;E$231)), E97, "")</f>
        <v/>
      </c>
      <c r="BN97" s="2">
        <f>IF(OR($B97&lt;F$229, AND($B97&gt;F$230, $B97&lt;F$231)), F97, "")</f>
        <v>93.453000000000003</v>
      </c>
      <c r="BO97" s="2" t="str">
        <f>IF(OR($B97&lt;G$229, AND($B97&gt;G$230, $B97&lt;G$231)), G97, "")</f>
        <v/>
      </c>
      <c r="BP97" s="2" t="str">
        <f>IF(OR($B97&lt;H$229, AND($B97&gt;H$230, $B97&lt;H$231)), H97, "")</f>
        <v/>
      </c>
      <c r="BQ97" s="2" t="str">
        <f>IF(OR($B97&lt;I$229, AND($B97&gt;I$230, $B97&lt;I$231)), I97, "")</f>
        <v/>
      </c>
      <c r="BR97" s="2" t="str">
        <f>IF(OR($B97&lt;J$229, AND($B97&gt;J$230, $B97&lt;J$231)), J97, "")</f>
        <v/>
      </c>
      <c r="BS97" s="2" t="str">
        <f>IF(OR($B97&lt;K$229, AND($B97&gt;K$230, $B97&lt;K$231)), K97, "")</f>
        <v/>
      </c>
      <c r="BT97" s="2" t="str">
        <f>IF(OR($B97&lt;L$229, AND($B97&gt;L$230, $B97&lt;L$231)), L97, "")</f>
        <v/>
      </c>
      <c r="BU97" s="2" t="str">
        <f>IF(OR($B97&lt;M$229, AND($B97&gt;M$230, $B97&lt;M$231)), M97, "")</f>
        <v/>
      </c>
      <c r="BV97" s="2" t="str">
        <f>IF(OR($B97&lt;N$229, AND($B97&gt;N$230, $B97&lt;N$231)), N97, "")</f>
        <v/>
      </c>
      <c r="BW97" s="2" t="str">
        <f>IF(OR($B97&lt;O$229, AND($B97&gt;O$230, $B97&lt;O$231)), O97, "")</f>
        <v/>
      </c>
      <c r="BZ97" s="2">
        <f>IF(OR(AND($B97&gt;C$230, $B97&lt;C$231), $B97&gt;C$232), C97, "")</f>
        <v>90.97</v>
      </c>
      <c r="CA97" s="2" t="str">
        <f>IF(OR(AND($B97&gt;D$230, $B97&lt;D$231), $B97&gt;D$232), D97, "")</f>
        <v/>
      </c>
      <c r="CB97" s="2" t="str">
        <f>IF(OR(AND($B97&gt;E$230, $B97&lt;E$231), $B97&gt;E$232), E97, "")</f>
        <v/>
      </c>
      <c r="CC97" s="2">
        <f>IF(OR(AND($B97&gt;F$230, $B97&lt;F$231), $B97&gt;F$232), F97, "")</f>
        <v>93.453000000000003</v>
      </c>
      <c r="CD97" s="2" t="str">
        <f>IF(OR(AND($B97&gt;G$230, $B97&lt;G$231), $B97&gt;G$232), G97, "")</f>
        <v/>
      </c>
      <c r="CE97" s="2" t="str">
        <f>IF(OR(AND($B97&gt;H$230, $B97&lt;H$231), $B97&gt;H$232), H97, "")</f>
        <v/>
      </c>
      <c r="CF97" s="2" t="str">
        <f>IF(OR(AND($B97&gt;I$230, $B97&lt;I$231), $B97&gt;I$232), I97, "")</f>
        <v/>
      </c>
      <c r="CG97" s="2" t="str">
        <f>IF(OR(AND($B97&gt;J$230, $B97&lt;J$231), $B97&gt;J$232), J97, "")</f>
        <v/>
      </c>
      <c r="CH97" s="2" t="str">
        <f>IF(OR(AND($B97&gt;K$230, $B97&lt;K$231), $B97&gt;K$232), K97, "")</f>
        <v/>
      </c>
      <c r="CI97" s="2" t="str">
        <f>IF(OR(AND($B97&gt;L$230, $B97&lt;L$231), $B97&gt;L$232), L97, "")</f>
        <v/>
      </c>
      <c r="CJ97" s="2" t="str">
        <f>IF(OR(AND($B97&gt;M$230, $B97&lt;M$231), $B97&gt;M$232), M97, "")</f>
        <v/>
      </c>
      <c r="CK97" s="2" t="str">
        <f>IF(OR(AND($B97&gt;N$230, $B97&lt;N$231), $B97&gt;N$232), N97, "")</f>
        <v/>
      </c>
      <c r="CL97" s="2" t="str">
        <f>IF(OR(AND($B97&gt;O$230, $B97&lt;O$231), $B97&gt;O$232), O97, "")</f>
        <v/>
      </c>
      <c r="CO97" s="2">
        <f>BK$207*$B97+BK$209</f>
        <v>91.338194732687327</v>
      </c>
      <c r="CP97" s="2">
        <f>BL$207*$B97+BL$209</f>
        <v>93.360897690219034</v>
      </c>
      <c r="CQ97" s="2">
        <f>BM$207*$B97+BM$209</f>
        <v>94.026417521443406</v>
      </c>
      <c r="CR97" s="2">
        <f>BN$207*$B97+BN$209</f>
        <v>94.064483617913552</v>
      </c>
      <c r="CS97" s="2">
        <f>BO$207*$B97+BO$209</f>
        <v>93.188064501890295</v>
      </c>
      <c r="CT97" s="2">
        <f>BP$207*$B97+BP$209</f>
        <v>94.807417848967646</v>
      </c>
      <c r="CU97" s="2">
        <f>BQ$207*$B97+BQ$209</f>
        <v>97.191181754517913</v>
      </c>
      <c r="CV97" s="2">
        <f>BR$207*$B97+BR$209</f>
        <v>97.301213212931543</v>
      </c>
      <c r="CW97" s="2">
        <f>BS$207*$B97+BS$209</f>
        <v>94.547700210881302</v>
      </c>
      <c r="CX97" s="2">
        <f>BT$207*$B97+BT$209</f>
        <v>89.837198309503236</v>
      </c>
      <c r="CY97" s="2">
        <f>BU$207*$B97+BU$209</f>
        <v>83.426273945512818</v>
      </c>
      <c r="CZ97" s="2">
        <f>BV$207*$B97+BV$209</f>
        <v>73.80370517257083</v>
      </c>
      <c r="DA97" s="2">
        <f>BW$207*$B97+BW$209</f>
        <v>63.493518213651257</v>
      </c>
      <c r="DD97" s="2">
        <f>BZ$207*$B97+BZ$209</f>
        <v>91.196923048016529</v>
      </c>
      <c r="DE97" s="2">
        <f>CA$207*$B97+CA$209</f>
        <v>93.083851125607765</v>
      </c>
      <c r="DF97" s="2">
        <f>CB$207*$B97+CB$209</f>
        <v>93.816991670296161</v>
      </c>
      <c r="DG97" s="2">
        <f>CC$207*$B97+CC$209</f>
        <v>93.762910552750938</v>
      </c>
      <c r="DH97" s="2">
        <f>CD$207*$B97+CD$209</f>
        <v>92.848351071708592</v>
      </c>
      <c r="DI97" s="2">
        <f>CE$207*$B97+CE$209</f>
        <v>94.347817623575722</v>
      </c>
      <c r="DJ97" s="2">
        <f>CF$207*$B97+CF$209</f>
        <v>97.147681456815462</v>
      </c>
      <c r="DK97" s="2">
        <f>CG$207*$B97+CG$209</f>
        <v>97.183217599089417</v>
      </c>
      <c r="DL97" s="2">
        <f>CH$207*$B97+CH$209</f>
        <v>94.478377729367693</v>
      </c>
      <c r="DM97" s="2">
        <f>CI$207*$B97+CI$209</f>
        <v>89.563139820307654</v>
      </c>
      <c r="DN97" s="2">
        <f>CJ$207*$B97+CJ$209</f>
        <v>83.448731443499184</v>
      </c>
      <c r="DO97" s="2">
        <f>CK$207*$B97+CK$209</f>
        <v>74.101005731018333</v>
      </c>
      <c r="DP97" s="2">
        <f>CL$207*$B97+CL$209</f>
        <v>63.794841034285135</v>
      </c>
      <c r="DS97" s="2">
        <f>POWER(10,($B97-C$227)/C$228)/(1+POWER(10,($B97-C$227)/C$228))</f>
        <v>0.30387217457335824</v>
      </c>
      <c r="DT97" s="2">
        <f>POWER(10,($B97-D$227)/D$228)/(1+POWER(10,($B97-D$227)/D$228))</f>
        <v>0.27199629935973046</v>
      </c>
      <c r="DU97" s="2">
        <f>POWER(10,($B97-E$227)/E$228)/(1+POWER(10,($B97-E$227)/E$228))</f>
        <v>0.28850318825092858</v>
      </c>
      <c r="DV97" s="2">
        <f>POWER(10,($B97-F$227)/F$228)/(1+POWER(10,($B97-F$227)/F$228))</f>
        <v>0.31985626708889864</v>
      </c>
      <c r="DW97" s="2">
        <f>POWER(10,($B97-G$227)/G$228)/(1+POWER(10,($B97-G$227)/G$228))</f>
        <v>0.29928349268019711</v>
      </c>
      <c r="DX97" s="2">
        <f>POWER(10,($B97-H$227)/H$228)/(1+POWER(10,($B97-H$227)/H$228))</f>
        <v>0.30563379764630483</v>
      </c>
      <c r="DY97" s="2">
        <f>POWER(10,($B97-I$227)/I$228)/(1+POWER(10,($B97-I$227)/I$228))</f>
        <v>0.3002628034089953</v>
      </c>
      <c r="DZ97" s="2">
        <f>POWER(10,($B97-J$227)/J$228)/(1+POWER(10,($B97-J$227)/J$228))</f>
        <v>0.2822694710887142</v>
      </c>
      <c r="EA97" s="2">
        <f>POWER(10,($B97-K$227)/K$228)/(1+POWER(10,($B97-K$227)/K$228))</f>
        <v>0.29454955010322992</v>
      </c>
      <c r="EB97" s="2">
        <f>POWER(10,($B97-L$227)/L$228)/(1+POWER(10,($B97-L$227)/L$228))</f>
        <v>0.28764027238013457</v>
      </c>
      <c r="EC97" s="2">
        <f>POWER(10,($B97-M$227)/M$228)/(1+POWER(10,($B97-M$227)/M$228))</f>
        <v>0.28217517959997362</v>
      </c>
      <c r="ED97" s="2">
        <f>POWER(10,($B97-N$227)/N$228)/(1+POWER(10,($B97-N$227)/N$228))</f>
        <v>0.26325508613289106</v>
      </c>
      <c r="EE97" s="2">
        <f>POWER(10,($B97-O$227)/O$228)/(1+POWER(10,($B97-O$227)/O$228))</f>
        <v>0.22538734930207999</v>
      </c>
    </row>
    <row r="98" spans="2:135" x14ac:dyDescent="0.25">
      <c r="B98" s="2">
        <v>92</v>
      </c>
      <c r="C98">
        <v>90.635999999999996</v>
      </c>
      <c r="D98">
        <v>94.311999999999998</v>
      </c>
      <c r="E98">
        <v>93.766000000000005</v>
      </c>
      <c r="F98">
        <v>93.188000000000002</v>
      </c>
      <c r="G98">
        <v>92.796999999999997</v>
      </c>
      <c r="H98">
        <v>93.766000000000005</v>
      </c>
      <c r="I98">
        <v>95.218999999999994</v>
      </c>
      <c r="J98">
        <v>96.375</v>
      </c>
      <c r="K98">
        <v>93.108999999999995</v>
      </c>
      <c r="L98">
        <v>87.358999999999995</v>
      </c>
      <c r="M98">
        <v>81.953000000000003</v>
      </c>
      <c r="N98">
        <v>72.421999999999997</v>
      </c>
      <c r="O98">
        <v>63.531199999999998</v>
      </c>
      <c r="R98" s="5">
        <f>AV98+(C$209*_xlfn.NORM.DIST($B98,C$214*C$215+C$213,C$219*C$214,FALSE))+(C$211*_xlfn.NORM.DIST($B98,C$214*C$216+C$213,C$220*C$214,FALSE))+(C$210*_xlfn.NORM.DIST($B98,C$214*C$217+C$213,C$221*C$214,FALSE))+(C$212*_xlfn.NORM.DIST($B98,C$214*C$218+C$213,C$222*C$214,FALSE))</f>
        <v>91.460894080026918</v>
      </c>
      <c r="S98" s="5">
        <f>AW98+(D$209*_xlfn.NORM.DIST($B98,D$214*D$215+D$213,D$219*D$214,FALSE))+(D$211*_xlfn.NORM.DIST($B98,D$214*D$216+D$213,D$220*D$214,FALSE))+(D$210*_xlfn.NORM.DIST($B98,D$214*D$217+D$213,D$221*D$214,FALSE))+(D$212*_xlfn.NORM.DIST($B98,D$214*D$218+D$213,D$222*D$214,FALSE))</f>
        <v>94.546880861244858</v>
      </c>
      <c r="T98" s="5">
        <f>AX98+(E$209*_xlfn.NORM.DIST($B98,E$214*E$215+E$213,E$219*E$214,FALSE))+(E$211*_xlfn.NORM.DIST($B98,E$214*E$216+E$213,E$220*E$214,FALSE))+(E$210*_xlfn.NORM.DIST($B98,E$214*E$217+E$213,E$221*E$214,FALSE))+(E$212*_xlfn.NORM.DIST($B98,E$214*E$218+E$213,E$222*E$214,FALSE))</f>
        <v>94.838182820509488</v>
      </c>
      <c r="U98" s="5">
        <f>AY98+(F$209*_xlfn.NORM.DIST($B98,F$214*F$215+F$213,F$219*F$214,FALSE))+(F$211*_xlfn.NORM.DIST($B98,F$214*F$216+F$213,F$220*F$214,FALSE))+(F$210*_xlfn.NORM.DIST($B98,F$214*F$217+F$213,F$221*F$214,FALSE))+(F$212*_xlfn.NORM.DIST($B98,F$214*F$218+F$213,F$222*F$214,FALSE))</f>
        <v>94.140846322918989</v>
      </c>
      <c r="V98" s="5">
        <f>AZ98+(G$209*_xlfn.NORM.DIST($B98,G$214*G$215+G$213,G$219*G$214,FALSE))+(G$211*_xlfn.NORM.DIST($B98,G$214*G$216+G$213,G$220*G$214,FALSE))+(G$210*_xlfn.NORM.DIST($B98,G$214*G$217+G$213,G$221*G$214,FALSE))+(G$212*_xlfn.NORM.DIST($B98,G$214*G$218+G$213,G$222*G$214,FALSE))</f>
        <v>93.493094434544474</v>
      </c>
      <c r="W98" s="5">
        <f>BA98+(H$209*_xlfn.NORM.DIST($B98,H$214*H$215+H$213,H$219*H$214,FALSE))+(H$211*_xlfn.NORM.DIST($B98,H$214*H$216+H$213,H$220*H$214,FALSE))+(H$210*_xlfn.NORM.DIST($B98,H$214*H$217+H$213,H$221*H$214,FALSE))+(H$212*_xlfn.NORM.DIST($B98,H$214*H$218+H$213,H$222*H$214,FALSE))</f>
        <v>95.011048719671251</v>
      </c>
      <c r="X98" s="5">
        <f>BB98+(I$209*_xlfn.NORM.DIST($B98,I$214*I$215+I$213,I$219*I$214,FALSE))+(I$211*_xlfn.NORM.DIST($B98,I$214*I$216+I$213,I$220*I$214,FALSE))+(I$210*_xlfn.NORM.DIST($B98,I$214*I$217+I$213,I$221*I$214,FALSE))+(I$212*_xlfn.NORM.DIST($B98,I$214*I$218+I$213,I$222*I$214,FALSE))</f>
        <v>97.595922095793725</v>
      </c>
      <c r="Y98" s="5">
        <f>BC98+(J$209*_xlfn.NORM.DIST($B98,J$214*J$215+J$213,J$219*J$214,FALSE))+(J$211*_xlfn.NORM.DIST($B98,J$214*J$216+J$213,J$220*J$214,FALSE))+(J$210*_xlfn.NORM.DIST($B98,J$214*J$217+J$213,J$221*J$214,FALSE))+(J$212*_xlfn.NORM.DIST($B98,J$214*J$218+J$213,J$222*J$214,FALSE))</f>
        <v>98.039882060101277</v>
      </c>
      <c r="Z98" s="5">
        <f>BD98+(K$209*_xlfn.NORM.DIST($B98,K$214*K$215+K$213,K$219*K$214,FALSE))+(K$211*_xlfn.NORM.DIST($B98,K$214*K$216+K$213,K$220*K$214,FALSE))+(K$210*_xlfn.NORM.DIST($B98,K$214*K$217+K$213,K$221*K$214,FALSE))+(K$212*_xlfn.NORM.DIST($B98,K$214*K$218+K$213,K$222*K$214,FALSE))</f>
        <v>94.937842190834175</v>
      </c>
      <c r="AA98" s="5">
        <f>BE98+(L$209*_xlfn.NORM.DIST($B98,L$214*L$215+L$213,L$219*L$214,FALSE))+(L$211*_xlfn.NORM.DIST($B98,L$214*L$216+L$213,L$220*L$214,FALSE))+(L$210*_xlfn.NORM.DIST($B98,L$214*L$217+L$213,L$221*L$214,FALSE))+(L$212*_xlfn.NORM.DIST($B98,L$214*L$218+L$213,L$222*L$214,FALSE))</f>
        <v>90.178149744302289</v>
      </c>
      <c r="AB98" s="5">
        <f>BF98+(M$209*_xlfn.NORM.DIST($B98,M$214*M$215+M$213,M$219*M$214,FALSE))+(M$211*_xlfn.NORM.DIST($B98,M$214*M$216+M$213,M$220*M$214,FALSE))+(M$210*_xlfn.NORM.DIST($B98,M$214*M$217+M$213,M$221*M$214,FALSE))+(M$212*_xlfn.NORM.DIST($B98,M$214*M$218+M$213,M$222*M$214,FALSE))</f>
        <v>83.805016429178849</v>
      </c>
      <c r="AC98" s="5">
        <f>BG98+(N$209*_xlfn.NORM.DIST($B98,N$214*N$215+N$213,N$219*N$214,FALSE))+(N$211*_xlfn.NORM.DIST($B98,N$214*N$216+N$213,N$220*N$214,FALSE))+(N$210*_xlfn.NORM.DIST($B98,N$214*N$217+N$213,N$221*N$214,FALSE))+(N$212*_xlfn.NORM.DIST($B98,N$214*N$218+N$213,N$222*N$214,FALSE))</f>
        <v>74.47250424650143</v>
      </c>
      <c r="AD98" s="5">
        <f>BH98+(O$209*_xlfn.NORM.DIST($B98,O$214*O$215+O$213,O$219*O$214,FALSE))+(O$211*_xlfn.NORM.DIST($B98,O$214*O$216+O$213,O$220*O$214,FALSE))+(O$210*_xlfn.NORM.DIST($B98,O$214*O$217+O$213,O$221*O$214,FALSE))+(O$212*_xlfn.NORM.DIST($B98,O$214*O$218+O$213,O$222*O$214,FALSE))</f>
        <v>65.782158270439325</v>
      </c>
      <c r="AE98" s="5"/>
      <c r="AG98" s="5">
        <f t="shared" si="32"/>
        <v>-0.82489408002692244</v>
      </c>
      <c r="AH98" s="5">
        <f t="shared" si="32"/>
        <v>-0.23488086124486074</v>
      </c>
      <c r="AI98" s="5">
        <f t="shared" si="32"/>
        <v>-1.0721828205094823</v>
      </c>
      <c r="AJ98" s="5">
        <f t="shared" si="31"/>
        <v>-0.95284632291898674</v>
      </c>
      <c r="AK98" s="5">
        <f t="shared" si="31"/>
        <v>-0.69609443454447728</v>
      </c>
      <c r="AL98" s="5">
        <f t="shared" si="31"/>
        <v>-1.2450487196712459</v>
      </c>
      <c r="AM98" s="5">
        <f t="shared" si="31"/>
        <v>-2.3769220957937307</v>
      </c>
      <c r="AN98" s="5">
        <f t="shared" si="16"/>
        <v>-1.6648820601012773</v>
      </c>
      <c r="AO98" s="5">
        <f t="shared" si="16"/>
        <v>-1.8288421908341803</v>
      </c>
      <c r="AP98" s="5">
        <f t="shared" si="16"/>
        <v>-2.8191497443022939</v>
      </c>
      <c r="AQ98" s="5">
        <f t="shared" si="16"/>
        <v>-1.8520164291788461</v>
      </c>
      <c r="AR98" s="5">
        <f t="shared" si="16"/>
        <v>-2.0505042465014327</v>
      </c>
      <c r="AS98" s="5">
        <f t="shared" si="16"/>
        <v>-2.2509582704393267</v>
      </c>
      <c r="AV98" s="2">
        <f t="shared" si="18"/>
        <v>91.27653920528202</v>
      </c>
      <c r="AW98" s="2">
        <f t="shared" si="19"/>
        <v>93.266987562664951</v>
      </c>
      <c r="AX98" s="2">
        <f t="shared" si="20"/>
        <v>93.943402458705535</v>
      </c>
      <c r="AY98" s="2">
        <f t="shared" si="21"/>
        <v>93.947423708798624</v>
      </c>
      <c r="AZ98" s="2">
        <f t="shared" si="22"/>
        <v>93.079339849179576</v>
      </c>
      <c r="BA98" s="2">
        <f t="shared" si="23"/>
        <v>94.674179253489882</v>
      </c>
      <c r="BB98" s="2">
        <f t="shared" si="24"/>
        <v>97.197614818051434</v>
      </c>
      <c r="BC98" s="2">
        <f t="shared" si="25"/>
        <v>97.285039400704775</v>
      </c>
      <c r="BD98" s="2">
        <f t="shared" si="26"/>
        <v>94.540819475891041</v>
      </c>
      <c r="BE98" s="2">
        <f t="shared" si="27"/>
        <v>89.757956771710056</v>
      </c>
      <c r="BF98" s="2">
        <f t="shared" si="28"/>
        <v>83.446546809066092</v>
      </c>
      <c r="BG98" s="2">
        <f t="shared" si="29"/>
        <v>73.908700358877965</v>
      </c>
      <c r="BH98" s="2">
        <f t="shared" si="30"/>
        <v>63.584279716791983</v>
      </c>
      <c r="BK98" s="2">
        <f>IF(OR($B98&lt;C$229, AND($B98&gt;C$230, $B98&lt;C$231)), C98, "")</f>
        <v>90.635999999999996</v>
      </c>
      <c r="BL98" s="2" t="str">
        <f>IF(OR($B98&lt;D$229, AND($B98&gt;D$230, $B98&lt;D$231)), D98, "")</f>
        <v/>
      </c>
      <c r="BM98" s="2" t="str">
        <f>IF(OR($B98&lt;E$229, AND($B98&gt;E$230, $B98&lt;E$231)), E98, "")</f>
        <v/>
      </c>
      <c r="BN98" s="2">
        <f>IF(OR($B98&lt;F$229, AND($B98&gt;F$230, $B98&lt;F$231)), F98, "")</f>
        <v>93.188000000000002</v>
      </c>
      <c r="BO98" s="2">
        <f>IF(OR($B98&lt;G$229, AND($B98&gt;G$230, $B98&lt;G$231)), G98, "")</f>
        <v>92.796999999999997</v>
      </c>
      <c r="BP98" s="2">
        <f>IF(OR($B98&lt;H$229, AND($B98&gt;H$230, $B98&lt;H$231)), H98, "")</f>
        <v>93.766000000000005</v>
      </c>
      <c r="BQ98" s="2">
        <f>IF(OR($B98&lt;I$229, AND($B98&gt;I$230, $B98&lt;I$231)), I98, "")</f>
        <v>95.218999999999994</v>
      </c>
      <c r="BR98" s="2" t="str">
        <f>IF(OR($B98&lt;J$229, AND($B98&gt;J$230, $B98&lt;J$231)), J98, "")</f>
        <v/>
      </c>
      <c r="BS98" s="2">
        <f>IF(OR($B98&lt;K$229, AND($B98&gt;K$230, $B98&lt;K$231)), K98, "")</f>
        <v>93.108999999999995</v>
      </c>
      <c r="BT98" s="2">
        <f>IF(OR($B98&lt;L$229, AND($B98&gt;L$230, $B98&lt;L$231)), L98, "")</f>
        <v>87.358999999999995</v>
      </c>
      <c r="BU98" s="2">
        <f>IF(OR($B98&lt;M$229, AND($B98&gt;M$230, $B98&lt;M$231)), M98, "")</f>
        <v>81.953000000000003</v>
      </c>
      <c r="BV98" s="2" t="str">
        <f>IF(OR($B98&lt;N$229, AND($B98&gt;N$230, $B98&lt;N$231)), N98, "")</f>
        <v/>
      </c>
      <c r="BW98" s="2" t="str">
        <f>IF(OR($B98&lt;O$229, AND($B98&gt;O$230, $B98&lt;O$231)), O98, "")</f>
        <v/>
      </c>
      <c r="BZ98" s="2">
        <f>IF(OR(AND($B98&gt;C$230, $B98&lt;C$231), $B98&gt;C$232), C98, "")</f>
        <v>90.635999999999996</v>
      </c>
      <c r="CA98" s="2" t="str">
        <f>IF(OR(AND($B98&gt;D$230, $B98&lt;D$231), $B98&gt;D$232), D98, "")</f>
        <v/>
      </c>
      <c r="CB98" s="2" t="str">
        <f>IF(OR(AND($B98&gt;E$230, $B98&lt;E$231), $B98&gt;E$232), E98, "")</f>
        <v/>
      </c>
      <c r="CC98" s="2">
        <f>IF(OR(AND($B98&gt;F$230, $B98&lt;F$231), $B98&gt;F$232), F98, "")</f>
        <v>93.188000000000002</v>
      </c>
      <c r="CD98" s="2">
        <f>IF(OR(AND($B98&gt;G$230, $B98&lt;G$231), $B98&gt;G$232), G98, "")</f>
        <v>92.796999999999997</v>
      </c>
      <c r="CE98" s="2">
        <f>IF(OR(AND($B98&gt;H$230, $B98&lt;H$231), $B98&gt;H$232), H98, "")</f>
        <v>93.766000000000005</v>
      </c>
      <c r="CF98" s="2">
        <f>IF(OR(AND($B98&gt;I$230, $B98&lt;I$231), $B98&gt;I$232), I98, "")</f>
        <v>95.218999999999994</v>
      </c>
      <c r="CG98" s="2" t="str">
        <f>IF(OR(AND($B98&gt;J$230, $B98&lt;J$231), $B98&gt;J$232), J98, "")</f>
        <v/>
      </c>
      <c r="CH98" s="2">
        <f>IF(OR(AND($B98&gt;K$230, $B98&lt;K$231), $B98&gt;K$232), K98, "")</f>
        <v>93.108999999999995</v>
      </c>
      <c r="CI98" s="2">
        <f>IF(OR(AND($B98&gt;L$230, $B98&lt;L$231), $B98&gt;L$232), L98, "")</f>
        <v>87.358999999999995</v>
      </c>
      <c r="CJ98" s="2">
        <f>IF(OR(AND($B98&gt;M$230, $B98&lt;M$231), $B98&gt;M$232), M98, "")</f>
        <v>81.953000000000003</v>
      </c>
      <c r="CK98" s="2" t="str">
        <f>IF(OR(AND($B98&gt;N$230, $B98&lt;N$231), $B98&gt;N$232), N98, "")</f>
        <v/>
      </c>
      <c r="CL98" s="2" t="str">
        <f>IF(OR(AND($B98&gt;O$230, $B98&lt;O$231), $B98&gt;O$232), O98, "")</f>
        <v/>
      </c>
      <c r="CO98" s="2">
        <f>BK$207*$B98+BK$209</f>
        <v>91.352130412218685</v>
      </c>
      <c r="CP98" s="2">
        <f>BL$207*$B98+BL$209</f>
        <v>93.367719358439999</v>
      </c>
      <c r="CQ98" s="2">
        <f>BM$207*$B98+BM$209</f>
        <v>94.022468299278856</v>
      </c>
      <c r="CR98" s="2">
        <f>BN$207*$B98+BN$209</f>
        <v>94.070284198307476</v>
      </c>
      <c r="CS98" s="2">
        <f>BO$207*$B98+BO$209</f>
        <v>93.201774860939338</v>
      </c>
      <c r="CT98" s="2">
        <f>BP$207*$B98+BP$209</f>
        <v>94.840256046292382</v>
      </c>
      <c r="CU98" s="2">
        <f>BQ$207*$B98+BQ$209</f>
        <v>97.239848246188643</v>
      </c>
      <c r="CV98" s="2">
        <f>BR$207*$B98+BR$209</f>
        <v>97.352813762520043</v>
      </c>
      <c r="CW98" s="2">
        <f>BS$207*$B98+BS$209</f>
        <v>94.598567001210711</v>
      </c>
      <c r="CX98" s="2">
        <f>BT$207*$B98+BT$209</f>
        <v>89.869057518022771</v>
      </c>
      <c r="CY98" s="2">
        <f>BU$207*$B98+BU$209</f>
        <v>83.469717169062278</v>
      </c>
      <c r="CZ98" s="2">
        <f>BV$207*$B98+BV$209</f>
        <v>73.848845904683543</v>
      </c>
      <c r="DA98" s="2">
        <f>BW$207*$B98+BW$209</f>
        <v>63.52698109170489</v>
      </c>
      <c r="DD98" s="2">
        <f>BZ$207*$B98+BZ$209</f>
        <v>91.118607494646383</v>
      </c>
      <c r="DE98" s="2">
        <f>CA$207*$B98+CA$209</f>
        <v>93.021099656950369</v>
      </c>
      <c r="DF98" s="2">
        <f>CB$207*$B98+CB$209</f>
        <v>93.765569917791808</v>
      </c>
      <c r="DG98" s="2">
        <f>CC$207*$B98+CC$209</f>
        <v>93.709159901340229</v>
      </c>
      <c r="DH98" s="2">
        <f>CD$207*$B98+CD$209</f>
        <v>92.817903956173311</v>
      </c>
      <c r="DI98" s="2">
        <f>CE$207*$B98+CE$209</f>
        <v>94.330070163289065</v>
      </c>
      <c r="DJ98" s="2">
        <f>CF$207*$B98+CF$209</f>
        <v>97.107853388478318</v>
      </c>
      <c r="DK98" s="2">
        <f>CG$207*$B98+CG$209</f>
        <v>97.127871827692815</v>
      </c>
      <c r="DL98" s="2">
        <f>CH$207*$B98+CH$209</f>
        <v>94.414682757233919</v>
      </c>
      <c r="DM98" s="2">
        <f>CI$207*$B98+CI$209</f>
        <v>89.50701864930619</v>
      </c>
      <c r="DN98" s="2">
        <f>CJ$207*$B98+CJ$209</f>
        <v>83.392790128655378</v>
      </c>
      <c r="DO98" s="2">
        <f>CK$207*$B98+CK$209</f>
        <v>74.061469926924374</v>
      </c>
      <c r="DP98" s="2">
        <f>CL$207*$B98+CL$209</f>
        <v>63.76387678811961</v>
      </c>
      <c r="DS98" s="2">
        <f>POWER(10,($B98-C$227)/C$228)/(1+POWER(10,($B98-C$227)/C$228))</f>
        <v>0.32369930849831707</v>
      </c>
      <c r="DT98" s="2">
        <f>POWER(10,($B98-D$227)/D$228)/(1+POWER(10,($B98-D$227)/D$228))</f>
        <v>0.29061185888205954</v>
      </c>
      <c r="DU98" s="2">
        <f>POWER(10,($B98-E$227)/E$228)/(1+POWER(10,($B98-E$227)/E$228))</f>
        <v>0.30777087856937912</v>
      </c>
      <c r="DV98" s="2">
        <f>POWER(10,($B98-F$227)/F$228)/(1+POWER(10,($B98-F$227)/F$228))</f>
        <v>0.34021662496995564</v>
      </c>
      <c r="DW98" s="2">
        <f>POWER(10,($B98-G$227)/G$228)/(1+POWER(10,($B98-G$227)/G$228))</f>
        <v>0.31894840228743199</v>
      </c>
      <c r="DX98" s="2">
        <f>POWER(10,($B98-H$227)/H$228)/(1+POWER(10,($B98-H$227)/H$228))</f>
        <v>0.32552212504364209</v>
      </c>
      <c r="DY98" s="2">
        <f>POWER(10,($B98-I$227)/I$228)/(1+POWER(10,($B98-I$227)/I$228))</f>
        <v>0.31996267786343519</v>
      </c>
      <c r="DZ98" s="2">
        <f>POWER(10,($B98-J$227)/J$228)/(1+POWER(10,($B98-J$227)/J$228))</f>
        <v>0.30129714082580938</v>
      </c>
      <c r="EA98" s="2">
        <f>POWER(10,($B98-K$227)/K$228)/(1+POWER(10,($B98-K$227)/K$228))</f>
        <v>0.31404281340692053</v>
      </c>
      <c r="EB98" s="2">
        <f>POWER(10,($B98-L$227)/L$228)/(1+POWER(10,($B98-L$227)/L$228))</f>
        <v>0.30687518913802686</v>
      </c>
      <c r="EC98" s="2">
        <f>POWER(10,($B98-M$227)/M$228)/(1+POWER(10,($B98-M$227)/M$228))</f>
        <v>0.3011991605763748</v>
      </c>
      <c r="ED98" s="2">
        <f>POWER(10,($B98-N$227)/N$228)/(1+POWER(10,($B98-N$227)/N$228))</f>
        <v>0.28150372457268713</v>
      </c>
      <c r="EE98" s="2">
        <f>POWER(10,($B98-O$227)/O$228)/(1+POWER(10,($B98-O$227)/O$228))</f>
        <v>0.24187279868008824</v>
      </c>
    </row>
    <row r="99" spans="2:135" x14ac:dyDescent="0.25">
      <c r="B99" s="2">
        <v>93</v>
      </c>
      <c r="C99">
        <v>90.090999999999994</v>
      </c>
      <c r="D99">
        <v>93.421999999999997</v>
      </c>
      <c r="E99">
        <v>92.421999999999997</v>
      </c>
      <c r="F99">
        <v>91.625</v>
      </c>
      <c r="G99">
        <v>91.703000000000003</v>
      </c>
      <c r="H99">
        <v>93.688000000000002</v>
      </c>
      <c r="I99">
        <v>95.141000000000005</v>
      </c>
      <c r="J99">
        <v>94.968999999999994</v>
      </c>
      <c r="K99">
        <v>92.078000000000003</v>
      </c>
      <c r="L99">
        <v>88.796999999999997</v>
      </c>
      <c r="M99">
        <v>82.233999999999995</v>
      </c>
      <c r="N99">
        <v>73.391000000000005</v>
      </c>
      <c r="O99">
        <v>62.671900000000001</v>
      </c>
      <c r="R99" s="5">
        <f>AV99+(C$209*_xlfn.NORM.DIST($B99,C$214*C$215+C$213,C$219*C$214,FALSE))+(C$211*_xlfn.NORM.DIST($B99,C$214*C$216+C$213,C$220*C$214,FALSE))+(C$210*_xlfn.NORM.DIST($B99,C$214*C$217+C$213,C$221*C$214,FALSE))+(C$212*_xlfn.NORM.DIST($B99,C$214*C$218+C$213,C$222*C$214,FALSE))</f>
        <v>91.330462813339054</v>
      </c>
      <c r="S99" s="5">
        <f>AW99+(D$209*_xlfn.NORM.DIST($B99,D$214*D$215+D$213,D$219*D$214,FALSE))+(D$211*_xlfn.NORM.DIST($B99,D$214*D$216+D$213,D$220*D$214,FALSE))+(D$210*_xlfn.NORM.DIST($B99,D$214*D$217+D$213,D$221*D$214,FALSE))+(D$212*_xlfn.NORM.DIST($B99,D$214*D$218+D$213,D$222*D$214,FALSE))</f>
        <v>93.853912191573102</v>
      </c>
      <c r="T99" s="5">
        <f>AX99+(E$209*_xlfn.NORM.DIST($B99,E$214*E$215+E$213,E$219*E$214,FALSE))+(E$211*_xlfn.NORM.DIST($B99,E$214*E$216+E$213,E$220*E$214,FALSE))+(E$210*_xlfn.NORM.DIST($B99,E$214*E$217+E$213,E$221*E$214,FALSE))+(E$212*_xlfn.NORM.DIST($B99,E$214*E$218+E$213,E$222*E$214,FALSE))</f>
        <v>94.326009566161062</v>
      </c>
      <c r="U99" s="5">
        <f>AY99+(F$209*_xlfn.NORM.DIST($B99,F$214*F$215+F$213,F$219*F$214,FALSE))+(F$211*_xlfn.NORM.DIST($B99,F$214*F$216+F$213,F$220*F$214,FALSE))+(F$210*_xlfn.NORM.DIST($B99,F$214*F$217+F$213,F$221*F$214,FALSE))+(F$212*_xlfn.NORM.DIST($B99,F$214*F$218+F$213,F$222*F$214,FALSE))</f>
        <v>94.002523331567602</v>
      </c>
      <c r="V99" s="5">
        <f>AZ99+(G$209*_xlfn.NORM.DIST($B99,G$214*G$215+G$213,G$219*G$214,FALSE))+(G$211*_xlfn.NORM.DIST($B99,G$214*G$216+G$213,G$220*G$214,FALSE))+(G$210*_xlfn.NORM.DIST($B99,G$214*G$217+G$213,G$221*G$214,FALSE))+(G$212*_xlfn.NORM.DIST($B99,G$214*G$218+G$213,G$222*G$214,FALSE))</f>
        <v>93.249715121872555</v>
      </c>
      <c r="W99" s="5">
        <f>BA99+(H$209*_xlfn.NORM.DIST($B99,H$214*H$215+H$213,H$219*H$214,FALSE))+(H$211*_xlfn.NORM.DIST($B99,H$214*H$216+H$213,H$220*H$214,FALSE))+(H$210*_xlfn.NORM.DIST($B99,H$214*H$217+H$213,H$221*H$214,FALSE))+(H$212*_xlfn.NORM.DIST($B99,H$214*H$218+H$213,H$222*H$214,FALSE))</f>
        <v>94.822561531917273</v>
      </c>
      <c r="X99" s="5">
        <f>BB99+(I$209*_xlfn.NORM.DIST($B99,I$214*I$215+I$213,I$219*I$214,FALSE))+(I$211*_xlfn.NORM.DIST($B99,I$214*I$216+I$213,I$220*I$214,FALSE))+(I$210*_xlfn.NORM.DIST($B99,I$214*I$217+I$213,I$221*I$214,FALSE))+(I$212*_xlfn.NORM.DIST($B99,I$214*I$218+I$213,I$222*I$214,FALSE))</f>
        <v>97.385809289965451</v>
      </c>
      <c r="Y99" s="5">
        <f>BC99+(J$209*_xlfn.NORM.DIST($B99,J$214*J$215+J$213,J$219*J$214,FALSE))+(J$211*_xlfn.NORM.DIST($B99,J$214*J$216+J$213,J$220*J$214,FALSE))+(J$210*_xlfn.NORM.DIST($B99,J$214*J$217+J$213,J$221*J$214,FALSE))+(J$212*_xlfn.NORM.DIST($B99,J$214*J$218+J$213,J$222*J$214,FALSE))</f>
        <v>97.645147353586154</v>
      </c>
      <c r="Z99" s="5">
        <f>BD99+(K$209*_xlfn.NORM.DIST($B99,K$214*K$215+K$213,K$219*K$214,FALSE))+(K$211*_xlfn.NORM.DIST($B99,K$214*K$216+K$213,K$220*K$214,FALSE))+(K$210*_xlfn.NORM.DIST($B99,K$214*K$217+K$213,K$221*K$214,FALSE))+(K$212*_xlfn.NORM.DIST($B99,K$214*K$218+K$213,K$222*K$214,FALSE))</f>
        <v>94.723856810143459</v>
      </c>
      <c r="AA99" s="5">
        <f>BE99+(L$209*_xlfn.NORM.DIST($B99,L$214*L$215+L$213,L$219*L$214,FALSE))+(L$211*_xlfn.NORM.DIST($B99,L$214*L$216+L$213,L$220*L$214,FALSE))+(L$210*_xlfn.NORM.DIST($B99,L$214*L$217+L$213,L$221*L$214,FALSE))+(L$212*_xlfn.NORM.DIST($B99,L$214*L$218+L$213,L$222*L$214,FALSE))</f>
        <v>89.941534177529576</v>
      </c>
      <c r="AB99" s="5">
        <f>BF99+(M$209*_xlfn.NORM.DIST($B99,M$214*M$215+M$213,M$219*M$214,FALSE))+(M$211*_xlfn.NORM.DIST($B99,M$214*M$216+M$213,M$220*M$214,FALSE))+(M$210*_xlfn.NORM.DIST($B99,M$214*M$217+M$213,M$221*M$214,FALSE))+(M$212*_xlfn.NORM.DIST($B99,M$214*M$218+M$213,M$222*M$214,FALSE))</f>
        <v>83.616817040862898</v>
      </c>
      <c r="AC99" s="5">
        <f>BG99+(N$209*_xlfn.NORM.DIST($B99,N$214*N$215+N$213,N$219*N$214,FALSE))+(N$211*_xlfn.NORM.DIST($B99,N$214*N$216+N$213,N$220*N$214,FALSE))+(N$210*_xlfn.NORM.DIST($B99,N$214*N$217+N$213,N$221*N$214,FALSE))+(N$212*_xlfn.NORM.DIST($B99,N$214*N$218+N$213,N$222*N$214,FALSE))</f>
        <v>74.207199907078831</v>
      </c>
      <c r="AD99" s="5">
        <f>BH99+(O$209*_xlfn.NORM.DIST($B99,O$214*O$215+O$213,O$219*O$214,FALSE))+(O$211*_xlfn.NORM.DIST($B99,O$214*O$216+O$213,O$220*O$214,FALSE))+(O$210*_xlfn.NORM.DIST($B99,O$214*O$217+O$213,O$221*O$214,FALSE))+(O$212*_xlfn.NORM.DIST($B99,O$214*O$218+O$213,O$222*O$214,FALSE))</f>
        <v>64.856937589818529</v>
      </c>
      <c r="AE99" s="5"/>
      <c r="AG99" s="5">
        <f t="shared" si="32"/>
        <v>-1.2394628133390597</v>
      </c>
      <c r="AH99" s="5">
        <f t="shared" si="32"/>
        <v>-0.43191219157310456</v>
      </c>
      <c r="AI99" s="5">
        <f t="shared" si="32"/>
        <v>-1.904009566161065</v>
      </c>
      <c r="AJ99" s="5">
        <f t="shared" si="31"/>
        <v>-2.3775233315676019</v>
      </c>
      <c r="AK99" s="5">
        <f t="shared" si="31"/>
        <v>-1.5467151218725519</v>
      </c>
      <c r="AL99" s="5">
        <f t="shared" si="31"/>
        <v>-1.1345615319172708</v>
      </c>
      <c r="AM99" s="5">
        <f t="shared" si="31"/>
        <v>-2.2448092899654455</v>
      </c>
      <c r="AN99" s="5">
        <f t="shared" si="16"/>
        <v>-2.6761473535861597</v>
      </c>
      <c r="AO99" s="5">
        <f t="shared" si="16"/>
        <v>-2.6458568101434565</v>
      </c>
      <c r="AP99" s="5">
        <f t="shared" si="16"/>
        <v>-1.1445341775295788</v>
      </c>
      <c r="AQ99" s="5">
        <f t="shared" si="16"/>
        <v>-1.3828170408629035</v>
      </c>
      <c r="AR99" s="5">
        <f t="shared" si="16"/>
        <v>-0.8161999070788255</v>
      </c>
      <c r="AS99" s="5">
        <f t="shared" si="16"/>
        <v>-2.1850375898185277</v>
      </c>
      <c r="AV99" s="2">
        <f t="shared" si="18"/>
        <v>91.253940980949253</v>
      </c>
      <c r="AW99" s="2">
        <f t="shared" si="19"/>
        <v>93.245538299785139</v>
      </c>
      <c r="AX99" s="2">
        <f t="shared" si="20"/>
        <v>93.918766796488569</v>
      </c>
      <c r="AY99" s="2">
        <f t="shared" si="21"/>
        <v>93.924143185450944</v>
      </c>
      <c r="AZ99" s="2">
        <f t="shared" si="22"/>
        <v>93.0702638379326</v>
      </c>
      <c r="BA99" s="2">
        <f t="shared" si="23"/>
        <v>94.679033847791175</v>
      </c>
      <c r="BB99" s="2">
        <f t="shared" si="24"/>
        <v>97.213476363683228</v>
      </c>
      <c r="BC99" s="2">
        <f t="shared" si="25"/>
        <v>97.297866983241775</v>
      </c>
      <c r="BD99" s="2">
        <f t="shared" si="26"/>
        <v>94.549688672092842</v>
      </c>
      <c r="BE99" s="2">
        <f t="shared" si="27"/>
        <v>89.753847611322811</v>
      </c>
      <c r="BF99" s="2">
        <f t="shared" si="28"/>
        <v>83.456576313501984</v>
      </c>
      <c r="BG99" s="2">
        <f t="shared" si="29"/>
        <v>73.932435033875663</v>
      </c>
      <c r="BH99" s="2">
        <f t="shared" si="30"/>
        <v>63.605141031852945</v>
      </c>
      <c r="BK99" s="2">
        <f>IF(OR($B99&lt;C$229, AND($B99&gt;C$230, $B99&lt;C$231)), C99, "")</f>
        <v>90.090999999999994</v>
      </c>
      <c r="BL99" s="2">
        <f>IF(OR($B99&lt;D$229, AND($B99&gt;D$230, $B99&lt;D$231)), D99, "")</f>
        <v>93.421999999999997</v>
      </c>
      <c r="BM99" s="2">
        <f>IF(OR($B99&lt;E$229, AND($B99&gt;E$230, $B99&lt;E$231)), E99, "")</f>
        <v>92.421999999999997</v>
      </c>
      <c r="BN99" s="2">
        <f>IF(OR($B99&lt;F$229, AND($B99&gt;F$230, $B99&lt;F$231)), F99, "")</f>
        <v>91.625</v>
      </c>
      <c r="BO99" s="2">
        <f>IF(OR($B99&lt;G$229, AND($B99&gt;G$230, $B99&lt;G$231)), G99, "")</f>
        <v>91.703000000000003</v>
      </c>
      <c r="BP99" s="2">
        <f>IF(OR($B99&lt;H$229, AND($B99&gt;H$230, $B99&lt;H$231)), H99, "")</f>
        <v>93.688000000000002</v>
      </c>
      <c r="BQ99" s="2">
        <f>IF(OR($B99&lt;I$229, AND($B99&gt;I$230, $B99&lt;I$231)), I99, "")</f>
        <v>95.141000000000005</v>
      </c>
      <c r="BR99" s="2">
        <f>IF(OR($B99&lt;J$229, AND($B99&gt;J$230, $B99&lt;J$231)), J99, "")</f>
        <v>94.968999999999994</v>
      </c>
      <c r="BS99" s="2">
        <f>IF(OR($B99&lt;K$229, AND($B99&gt;K$230, $B99&lt;K$231)), K99, "")</f>
        <v>92.078000000000003</v>
      </c>
      <c r="BT99" s="2">
        <f>IF(OR($B99&lt;L$229, AND($B99&gt;L$230, $B99&lt;L$231)), L99, "")</f>
        <v>88.796999999999997</v>
      </c>
      <c r="BU99" s="2">
        <f>IF(OR($B99&lt;M$229, AND($B99&gt;M$230, $B99&lt;M$231)), M99, "")</f>
        <v>82.233999999999995</v>
      </c>
      <c r="BV99" s="2">
        <f>IF(OR($B99&lt;N$229, AND($B99&gt;N$230, $B99&lt;N$231)), N99, "")</f>
        <v>73.391000000000005</v>
      </c>
      <c r="BW99" s="2" t="str">
        <f>IF(OR($B99&lt;O$229, AND($B99&gt;O$230, $B99&lt;O$231)), O99, "")</f>
        <v/>
      </c>
      <c r="BZ99" s="2">
        <f>IF(OR(AND($B99&gt;C$230, $B99&lt;C$231), $B99&gt;C$232), C99, "")</f>
        <v>90.090999999999994</v>
      </c>
      <c r="CA99" s="2">
        <f>IF(OR(AND($B99&gt;D$230, $B99&lt;D$231), $B99&gt;D$232), D99, "")</f>
        <v>93.421999999999997</v>
      </c>
      <c r="CB99" s="2">
        <f>IF(OR(AND($B99&gt;E$230, $B99&lt;E$231), $B99&gt;E$232), E99, "")</f>
        <v>92.421999999999997</v>
      </c>
      <c r="CC99" s="2">
        <f>IF(OR(AND($B99&gt;F$230, $B99&lt;F$231), $B99&gt;F$232), F99, "")</f>
        <v>91.625</v>
      </c>
      <c r="CD99" s="2">
        <f>IF(OR(AND($B99&gt;G$230, $B99&lt;G$231), $B99&gt;G$232), G99, "")</f>
        <v>91.703000000000003</v>
      </c>
      <c r="CE99" s="2">
        <f>IF(OR(AND($B99&gt;H$230, $B99&lt;H$231), $B99&gt;H$232), H99, "")</f>
        <v>93.688000000000002</v>
      </c>
      <c r="CF99" s="2">
        <f>IF(OR(AND($B99&gt;I$230, $B99&lt;I$231), $B99&gt;I$232), I99, "")</f>
        <v>95.141000000000005</v>
      </c>
      <c r="CG99" s="2">
        <f>IF(OR(AND($B99&gt;J$230, $B99&lt;J$231), $B99&gt;J$232), J99, "")</f>
        <v>94.968999999999994</v>
      </c>
      <c r="CH99" s="2">
        <f>IF(OR(AND($B99&gt;K$230, $B99&lt;K$231), $B99&gt;K$232), K99, "")</f>
        <v>92.078000000000003</v>
      </c>
      <c r="CI99" s="2">
        <f>IF(OR(AND($B99&gt;L$230, $B99&lt;L$231), $B99&gt;L$232), L99, "")</f>
        <v>88.796999999999997</v>
      </c>
      <c r="CJ99" s="2">
        <f>IF(OR(AND($B99&gt;M$230, $B99&lt;M$231), $B99&gt;M$232), M99, "")</f>
        <v>82.233999999999995</v>
      </c>
      <c r="CK99" s="2">
        <f>IF(OR(AND($B99&gt;N$230, $B99&lt;N$231), $B99&gt;N$232), N99, "")</f>
        <v>73.391000000000005</v>
      </c>
      <c r="CL99" s="2" t="str">
        <f>IF(OR(AND($B99&gt;O$230, $B99&lt;O$231), $B99&gt;O$232), O99, "")</f>
        <v/>
      </c>
      <c r="CO99" s="2">
        <f>BK$207*$B99+BK$209</f>
        <v>91.366066091750042</v>
      </c>
      <c r="CP99" s="2">
        <f>BL$207*$B99+BL$209</f>
        <v>93.374541026660964</v>
      </c>
      <c r="CQ99" s="2">
        <f>BM$207*$B99+BM$209</f>
        <v>94.018519077114291</v>
      </c>
      <c r="CR99" s="2">
        <f>BN$207*$B99+BN$209</f>
        <v>94.076084778701386</v>
      </c>
      <c r="CS99" s="2">
        <f>BO$207*$B99+BO$209</f>
        <v>93.215485219988366</v>
      </c>
      <c r="CT99" s="2">
        <f>BP$207*$B99+BP$209</f>
        <v>94.873094243617132</v>
      </c>
      <c r="CU99" s="2">
        <f>BQ$207*$B99+BQ$209</f>
        <v>97.288514737859373</v>
      </c>
      <c r="CV99" s="2">
        <f>BR$207*$B99+BR$209</f>
        <v>97.404414312108528</v>
      </c>
      <c r="CW99" s="2">
        <f>BS$207*$B99+BS$209</f>
        <v>94.649433791540105</v>
      </c>
      <c r="CX99" s="2">
        <f>BT$207*$B99+BT$209</f>
        <v>89.900916726542292</v>
      </c>
      <c r="CY99" s="2">
        <f>BU$207*$B99+BU$209</f>
        <v>83.513160392611738</v>
      </c>
      <c r="CZ99" s="2">
        <f>BV$207*$B99+BV$209</f>
        <v>73.893986636796271</v>
      </c>
      <c r="DA99" s="2">
        <f>BW$207*$B99+BW$209</f>
        <v>63.560443969758524</v>
      </c>
      <c r="DD99" s="2">
        <f>BZ$207*$B99+BZ$209</f>
        <v>91.040291941276251</v>
      </c>
      <c r="DE99" s="2">
        <f>CA$207*$B99+CA$209</f>
        <v>92.958348188292987</v>
      </c>
      <c r="DF99" s="2">
        <f>CB$207*$B99+CB$209</f>
        <v>93.714148165287455</v>
      </c>
      <c r="DG99" s="2">
        <f>CC$207*$B99+CC$209</f>
        <v>93.655409249929534</v>
      </c>
      <c r="DH99" s="2">
        <f>CD$207*$B99+CD$209</f>
        <v>92.787456840638029</v>
      </c>
      <c r="DI99" s="2">
        <f>CE$207*$B99+CE$209</f>
        <v>94.312322703002408</v>
      </c>
      <c r="DJ99" s="2">
        <f>CF$207*$B99+CF$209</f>
        <v>97.068025320141174</v>
      </c>
      <c r="DK99" s="2">
        <f>CG$207*$B99+CG$209</f>
        <v>97.072526056296198</v>
      </c>
      <c r="DL99" s="2">
        <f>CH$207*$B99+CH$209</f>
        <v>94.350987785100159</v>
      </c>
      <c r="DM99" s="2">
        <f>CI$207*$B99+CI$209</f>
        <v>89.450897478304725</v>
      </c>
      <c r="DN99" s="2">
        <f>CJ$207*$B99+CJ$209</f>
        <v>83.336848813811571</v>
      </c>
      <c r="DO99" s="2">
        <f>CK$207*$B99+CK$209</f>
        <v>74.02193412283043</v>
      </c>
      <c r="DP99" s="2">
        <f>CL$207*$B99+CL$209</f>
        <v>63.732912541954086</v>
      </c>
      <c r="DS99" s="2">
        <f>POWER(10,($B99-C$227)/C$228)/(1+POWER(10,($B99-C$227)/C$228))</f>
        <v>0.34418050246687076</v>
      </c>
      <c r="DT99" s="2">
        <f>POWER(10,($B99-D$227)/D$228)/(1+POWER(10,($B99-D$227)/D$228))</f>
        <v>0.30995902616128551</v>
      </c>
      <c r="DU99" s="2">
        <f>POWER(10,($B99-E$227)/E$228)/(1+POWER(10,($B99-E$227)/E$228))</f>
        <v>0.32773263393343305</v>
      </c>
      <c r="DV99" s="2">
        <f>POWER(10,($B99-F$227)/F$228)/(1+POWER(10,($B99-F$227)/F$228))</f>
        <v>0.361184767970744</v>
      </c>
      <c r="DW99" s="2">
        <f>POWER(10,($B99-G$227)/G$228)/(1+POWER(10,($B99-G$227)/G$228))</f>
        <v>0.33927979793342028</v>
      </c>
      <c r="DX99" s="2">
        <f>POWER(10,($B99-H$227)/H$228)/(1+POWER(10,($B99-H$227)/H$228))</f>
        <v>0.34605963707291243</v>
      </c>
      <c r="DY99" s="2">
        <f>POWER(10,($B99-I$227)/I$228)/(1+POWER(10,($B99-I$227)/I$228))</f>
        <v>0.34032641998288515</v>
      </c>
      <c r="DZ99" s="2">
        <f>POWER(10,($B99-J$227)/J$228)/(1+POWER(10,($B99-J$227)/J$228))</f>
        <v>0.32103374253473899</v>
      </c>
      <c r="EA99" s="2">
        <f>POWER(10,($B99-K$227)/K$228)/(1+POWER(10,($B99-K$227)/K$228))</f>
        <v>0.3342149577978682</v>
      </c>
      <c r="EB99" s="2">
        <f>POWER(10,($B99-L$227)/L$228)/(1+POWER(10,($B99-L$227)/L$228))</f>
        <v>0.3268062772768931</v>
      </c>
      <c r="EC99" s="2">
        <f>POWER(10,($B99-M$227)/M$228)/(1+POWER(10,($B99-M$227)/M$228))</f>
        <v>0.32093229210927982</v>
      </c>
      <c r="ED99" s="2">
        <f>POWER(10,($B99-N$227)/N$228)/(1+POWER(10,($B99-N$227)/N$228))</f>
        <v>0.30050138749210398</v>
      </c>
      <c r="EE99" s="2">
        <f>POWER(10,($B99-O$227)/O$228)/(1+POWER(10,($B99-O$227)/O$228))</f>
        <v>0.25916061996350415</v>
      </c>
    </row>
    <row r="100" spans="2:135" x14ac:dyDescent="0.25">
      <c r="B100" s="2">
        <v>94</v>
      </c>
      <c r="C100">
        <v>91.287999999999997</v>
      </c>
      <c r="D100">
        <v>92.625</v>
      </c>
      <c r="E100">
        <v>92.593999999999994</v>
      </c>
      <c r="F100">
        <v>92.296999999999997</v>
      </c>
      <c r="G100">
        <v>91.858999999999995</v>
      </c>
      <c r="H100">
        <v>92.781000000000006</v>
      </c>
      <c r="I100">
        <v>95.141000000000005</v>
      </c>
      <c r="J100">
        <v>95.061999999999998</v>
      </c>
      <c r="K100">
        <v>91.358999999999995</v>
      </c>
      <c r="L100">
        <v>88.188000000000002</v>
      </c>
      <c r="M100">
        <v>82.406000000000006</v>
      </c>
      <c r="N100">
        <v>71.781000000000006</v>
      </c>
      <c r="O100">
        <v>61.843800000000002</v>
      </c>
      <c r="R100" s="5">
        <f>AV100+(C$209*_xlfn.NORM.DIST($B100,C$214*C$215+C$213,C$219*C$214,FALSE))+(C$211*_xlfn.NORM.DIST($B100,C$214*C$216+C$213,C$220*C$214,FALSE))+(C$210*_xlfn.NORM.DIST($B100,C$214*C$217+C$213,C$221*C$214,FALSE))+(C$212*_xlfn.NORM.DIST($B100,C$214*C$218+C$213,C$222*C$214,FALSE))</f>
        <v>91.257126996046011</v>
      </c>
      <c r="S100" s="5">
        <f>AW100+(D$209*_xlfn.NORM.DIST($B100,D$214*D$215+D$213,D$219*D$214,FALSE))+(D$211*_xlfn.NORM.DIST($B100,D$214*D$216+D$213,D$220*D$214,FALSE))+(D$210*_xlfn.NORM.DIST($B100,D$214*D$217+D$213,D$221*D$214,FALSE))+(D$212*_xlfn.NORM.DIST($B100,D$214*D$218+D$213,D$222*D$214,FALSE))</f>
        <v>93.491644251175686</v>
      </c>
      <c r="T100" s="5">
        <f>AX100+(E$209*_xlfn.NORM.DIST($B100,E$214*E$215+E$213,E$219*E$214,FALSE))+(E$211*_xlfn.NORM.DIST($B100,E$214*E$216+E$213,E$220*E$214,FALSE))+(E$210*_xlfn.NORM.DIST($B100,E$214*E$217+E$213,E$221*E$214,FALSE))+(E$212*_xlfn.NORM.DIST($B100,E$214*E$218+E$213,E$222*E$214,FALSE))</f>
        <v>94.065112232717823</v>
      </c>
      <c r="U100" s="5">
        <f>AY100+(F$209*_xlfn.NORM.DIST($B100,F$214*F$215+F$213,F$219*F$214,FALSE))+(F$211*_xlfn.NORM.DIST($B100,F$214*F$216+F$213,F$220*F$214,FALSE))+(F$210*_xlfn.NORM.DIST($B100,F$214*F$217+F$213,F$221*F$214,FALSE))+(F$212*_xlfn.NORM.DIST($B100,F$214*F$218+F$213,F$222*F$214,FALSE))</f>
        <v>93.927797987922034</v>
      </c>
      <c r="V100" s="5">
        <f>AZ100+(G$209*_xlfn.NORM.DIST($B100,G$214*G$215+G$213,G$219*G$214,FALSE))+(G$211*_xlfn.NORM.DIST($B100,G$214*G$216+G$213,G$220*G$214,FALSE))+(G$210*_xlfn.NORM.DIST($B100,G$214*G$217+G$213,G$221*G$214,FALSE))+(G$212*_xlfn.NORM.DIST($B100,G$214*G$218+G$213,G$222*G$214,FALSE))</f>
        <v>93.131883749351772</v>
      </c>
      <c r="W100" s="5">
        <f>BA100+(H$209*_xlfn.NORM.DIST($B100,H$214*H$215+H$213,H$219*H$214,FALSE))+(H$211*_xlfn.NORM.DIST($B100,H$214*H$216+H$213,H$220*H$214,FALSE))+(H$210*_xlfn.NORM.DIST($B100,H$214*H$217+H$213,H$221*H$214,FALSE))+(H$212*_xlfn.NORM.DIST($B100,H$214*H$218+H$213,H$222*H$214,FALSE))</f>
        <v>94.738602571687409</v>
      </c>
      <c r="X100" s="5">
        <f>BB100+(I$209*_xlfn.NORM.DIST($B100,I$214*I$215+I$213,I$219*I$214,FALSE))+(I$211*_xlfn.NORM.DIST($B100,I$214*I$216+I$213,I$220*I$214,FALSE))+(I$210*_xlfn.NORM.DIST($B100,I$214*I$217+I$213,I$221*I$214,FALSE))+(I$212*_xlfn.NORM.DIST($B100,I$214*I$218+I$213,I$222*I$214,FALSE))</f>
        <v>97.295261383958817</v>
      </c>
      <c r="Y100" s="5">
        <f>BC100+(J$209*_xlfn.NORM.DIST($B100,J$214*J$215+J$213,J$219*J$214,FALSE))+(J$211*_xlfn.NORM.DIST($B100,J$214*J$216+J$213,J$220*J$214,FALSE))+(J$210*_xlfn.NORM.DIST($B100,J$214*J$217+J$213,J$221*J$214,FALSE))+(J$212*_xlfn.NORM.DIST($B100,J$214*J$218+J$213,J$222*J$214,FALSE))</f>
        <v>97.455605737463841</v>
      </c>
      <c r="Z100" s="5">
        <f>BD100+(K$209*_xlfn.NORM.DIST($B100,K$214*K$215+K$213,K$219*K$214,FALSE))+(K$211*_xlfn.NORM.DIST($B100,K$214*K$216+K$213,K$220*K$214,FALSE))+(K$210*_xlfn.NORM.DIST($B100,K$214*K$217+K$213,K$221*K$214,FALSE))+(K$212*_xlfn.NORM.DIST($B100,K$214*K$218+K$213,K$222*K$214,FALSE))</f>
        <v>94.625170741704764</v>
      </c>
      <c r="AA100" s="5">
        <f>BE100+(L$209*_xlfn.NORM.DIST($B100,L$214*L$215+L$213,L$219*L$214,FALSE))+(L$211*_xlfn.NORM.DIST($B100,L$214*L$216+L$213,L$220*L$214,FALSE))+(L$210*_xlfn.NORM.DIST($B100,L$214*L$217+L$213,L$221*L$214,FALSE))+(L$212*_xlfn.NORM.DIST($B100,L$214*L$218+L$213,L$222*L$214,FALSE))</f>
        <v>89.824384780399726</v>
      </c>
      <c r="AB100" s="5">
        <f>BF100+(M$209*_xlfn.NORM.DIST($B100,M$214*M$215+M$213,M$219*M$214,FALSE))+(M$211*_xlfn.NORM.DIST($B100,M$214*M$216+M$213,M$220*M$214,FALSE))+(M$210*_xlfn.NORM.DIST($B100,M$214*M$217+M$213,M$221*M$214,FALSE))+(M$212*_xlfn.NORM.DIST($B100,M$214*M$218+M$213,M$222*M$214,FALSE))</f>
        <v>83.529613090977151</v>
      </c>
      <c r="AC100" s="5">
        <f>BG100+(N$209*_xlfn.NORM.DIST($B100,N$214*N$215+N$213,N$219*N$214,FALSE))+(N$211*_xlfn.NORM.DIST($B100,N$214*N$216+N$213,N$220*N$214,FALSE))+(N$210*_xlfn.NORM.DIST($B100,N$214*N$217+N$213,N$221*N$214,FALSE))+(N$212*_xlfn.NORM.DIST($B100,N$214*N$218+N$213,N$222*N$214,FALSE))</f>
        <v>74.079029442959822</v>
      </c>
      <c r="AD100" s="5">
        <f>BH100+(O$209*_xlfn.NORM.DIST($B100,O$214*O$215+O$213,O$219*O$214,FALSE))+(O$211*_xlfn.NORM.DIST($B100,O$214*O$216+O$213,O$220*O$214,FALSE))+(O$210*_xlfn.NORM.DIST($B100,O$214*O$217+O$213,O$221*O$214,FALSE))+(O$212*_xlfn.NORM.DIST($B100,O$214*O$218+O$213,O$222*O$214,FALSE))</f>
        <v>64.296073139535906</v>
      </c>
      <c r="AE100" s="5"/>
      <c r="AG100" s="5">
        <f t="shared" si="32"/>
        <v>3.087300395398529E-2</v>
      </c>
      <c r="AH100" s="5">
        <f t="shared" si="32"/>
        <v>-0.86664425117568555</v>
      </c>
      <c r="AI100" s="5">
        <f t="shared" si="32"/>
        <v>-1.4711122327178288</v>
      </c>
      <c r="AJ100" s="5">
        <f t="shared" si="31"/>
        <v>-1.6307979879220369</v>
      </c>
      <c r="AK100" s="5">
        <f t="shared" si="31"/>
        <v>-1.2728837493517773</v>
      </c>
      <c r="AL100" s="5">
        <f t="shared" si="31"/>
        <v>-1.9576025716874028</v>
      </c>
      <c r="AM100" s="5">
        <f t="shared" si="31"/>
        <v>-2.1542613839588114</v>
      </c>
      <c r="AN100" s="5">
        <f t="shared" si="16"/>
        <v>-2.3936057374638438</v>
      </c>
      <c r="AO100" s="5">
        <f t="shared" si="16"/>
        <v>-3.2661707417047694</v>
      </c>
      <c r="AP100" s="5">
        <f t="shared" si="16"/>
        <v>-1.6363847803997231</v>
      </c>
      <c r="AQ100" s="5">
        <f t="shared" si="16"/>
        <v>-1.1236130909771447</v>
      </c>
      <c r="AR100" s="5">
        <f t="shared" si="16"/>
        <v>-2.298029442959816</v>
      </c>
      <c r="AS100" s="5">
        <f t="shared" si="16"/>
        <v>-2.4522731395359045</v>
      </c>
      <c r="AV100" s="2">
        <f t="shared" si="18"/>
        <v>91.227314780921205</v>
      </c>
      <c r="AW100" s="2">
        <f t="shared" si="19"/>
        <v>93.221062329025386</v>
      </c>
      <c r="AX100" s="2">
        <f t="shared" si="20"/>
        <v>93.892009560828456</v>
      </c>
      <c r="AY100" s="2">
        <f t="shared" si="21"/>
        <v>93.898104673233803</v>
      </c>
      <c r="AZ100" s="2">
        <f t="shared" si="22"/>
        <v>93.059103975738168</v>
      </c>
      <c r="BA100" s="2">
        <f t="shared" si="23"/>
        <v>94.681449731188437</v>
      </c>
      <c r="BB100" s="2">
        <f t="shared" si="24"/>
        <v>97.225546052428555</v>
      </c>
      <c r="BC100" s="2">
        <f t="shared" si="25"/>
        <v>97.306182946134243</v>
      </c>
      <c r="BD100" s="2">
        <f t="shared" si="26"/>
        <v>94.553677769730655</v>
      </c>
      <c r="BE100" s="2">
        <f t="shared" si="27"/>
        <v>89.745883967329419</v>
      </c>
      <c r="BF100" s="2">
        <f t="shared" si="28"/>
        <v>83.462501150800165</v>
      </c>
      <c r="BG100" s="2">
        <f t="shared" si="29"/>
        <v>73.952983149023069</v>
      </c>
      <c r="BH100" s="2">
        <f t="shared" si="30"/>
        <v>63.62385941987867</v>
      </c>
      <c r="BK100" s="2">
        <f>IF(OR($B100&lt;C$229, AND($B100&gt;C$230, $B100&lt;C$231)), C100, "")</f>
        <v>91.287999999999997</v>
      </c>
      <c r="BL100" s="2">
        <f>IF(OR($B100&lt;D$229, AND($B100&gt;D$230, $B100&lt;D$231)), D100, "")</f>
        <v>92.625</v>
      </c>
      <c r="BM100" s="2">
        <f>IF(OR($B100&lt;E$229, AND($B100&gt;E$230, $B100&lt;E$231)), E100, "")</f>
        <v>92.593999999999994</v>
      </c>
      <c r="BN100" s="2">
        <f>IF(OR($B100&lt;F$229, AND($B100&gt;F$230, $B100&lt;F$231)), F100, "")</f>
        <v>92.296999999999997</v>
      </c>
      <c r="BO100" s="2">
        <f>IF(OR($B100&lt;G$229, AND($B100&gt;G$230, $B100&lt;G$231)), G100, "")</f>
        <v>91.858999999999995</v>
      </c>
      <c r="BP100" s="2">
        <f>IF(OR($B100&lt;H$229, AND($B100&gt;H$230, $B100&lt;H$231)), H100, "")</f>
        <v>92.781000000000006</v>
      </c>
      <c r="BQ100" s="2">
        <f>IF(OR($B100&lt;I$229, AND($B100&gt;I$230, $B100&lt;I$231)), I100, "")</f>
        <v>95.141000000000005</v>
      </c>
      <c r="BR100" s="2">
        <f>IF(OR($B100&lt;J$229, AND($B100&gt;J$230, $B100&lt;J$231)), J100, "")</f>
        <v>95.061999999999998</v>
      </c>
      <c r="BS100" s="2">
        <f>IF(OR($B100&lt;K$229, AND($B100&gt;K$230, $B100&lt;K$231)), K100, "")</f>
        <v>91.358999999999995</v>
      </c>
      <c r="BT100" s="2">
        <f>IF(OR($B100&lt;L$229, AND($B100&gt;L$230, $B100&lt;L$231)), L100, "")</f>
        <v>88.188000000000002</v>
      </c>
      <c r="BU100" s="2">
        <f>IF(OR($B100&lt;M$229, AND($B100&gt;M$230, $B100&lt;M$231)), M100, "")</f>
        <v>82.406000000000006</v>
      </c>
      <c r="BV100" s="2">
        <f>IF(OR($B100&lt;N$229, AND($B100&gt;N$230, $B100&lt;N$231)), N100, "")</f>
        <v>71.781000000000006</v>
      </c>
      <c r="BW100" s="2" t="str">
        <f>IF(OR($B100&lt;O$229, AND($B100&gt;O$230, $B100&lt;O$231)), O100, "")</f>
        <v/>
      </c>
      <c r="BZ100" s="2">
        <f>IF(OR(AND($B100&gt;C$230, $B100&lt;C$231), $B100&gt;C$232), C100, "")</f>
        <v>91.287999999999997</v>
      </c>
      <c r="CA100" s="2">
        <f>IF(OR(AND($B100&gt;D$230, $B100&lt;D$231), $B100&gt;D$232), D100, "")</f>
        <v>92.625</v>
      </c>
      <c r="CB100" s="2">
        <f>IF(OR(AND($B100&gt;E$230, $B100&lt;E$231), $B100&gt;E$232), E100, "")</f>
        <v>92.593999999999994</v>
      </c>
      <c r="CC100" s="2">
        <f>IF(OR(AND($B100&gt;F$230, $B100&lt;F$231), $B100&gt;F$232), F100, "")</f>
        <v>92.296999999999997</v>
      </c>
      <c r="CD100" s="2">
        <f>IF(OR(AND($B100&gt;G$230, $B100&lt;G$231), $B100&gt;G$232), G100, "")</f>
        <v>91.858999999999995</v>
      </c>
      <c r="CE100" s="2">
        <f>IF(OR(AND($B100&gt;H$230, $B100&lt;H$231), $B100&gt;H$232), H100, "")</f>
        <v>92.781000000000006</v>
      </c>
      <c r="CF100" s="2">
        <f>IF(OR(AND($B100&gt;I$230, $B100&lt;I$231), $B100&gt;I$232), I100, "")</f>
        <v>95.141000000000005</v>
      </c>
      <c r="CG100" s="2">
        <f>IF(OR(AND($B100&gt;J$230, $B100&lt;J$231), $B100&gt;J$232), J100, "")</f>
        <v>95.061999999999998</v>
      </c>
      <c r="CH100" s="2">
        <f>IF(OR(AND($B100&gt;K$230, $B100&lt;K$231), $B100&gt;K$232), K100, "")</f>
        <v>91.358999999999995</v>
      </c>
      <c r="CI100" s="2">
        <f>IF(OR(AND($B100&gt;L$230, $B100&lt;L$231), $B100&gt;L$232), L100, "")</f>
        <v>88.188000000000002</v>
      </c>
      <c r="CJ100" s="2">
        <f>IF(OR(AND($B100&gt;M$230, $B100&lt;M$231), $B100&gt;M$232), M100, "")</f>
        <v>82.406000000000006</v>
      </c>
      <c r="CK100" s="2">
        <f>IF(OR(AND($B100&gt;N$230, $B100&lt;N$231), $B100&gt;N$232), N100, "")</f>
        <v>71.781000000000006</v>
      </c>
      <c r="CL100" s="2" t="str">
        <f>IF(OR(AND($B100&gt;O$230, $B100&lt;O$231), $B100&gt;O$232), O100, "")</f>
        <v/>
      </c>
      <c r="CO100" s="2">
        <f>BK$207*$B100+BK$209</f>
        <v>91.380001771281385</v>
      </c>
      <c r="CP100" s="2">
        <f>BL$207*$B100+BL$209</f>
        <v>93.381362694881943</v>
      </c>
      <c r="CQ100" s="2">
        <f>BM$207*$B100+BM$209</f>
        <v>94.014569854949741</v>
      </c>
      <c r="CR100" s="2">
        <f>BN$207*$B100+BN$209</f>
        <v>94.08188535909531</v>
      </c>
      <c r="CS100" s="2">
        <f>BO$207*$B100+BO$209</f>
        <v>93.229195579037409</v>
      </c>
      <c r="CT100" s="2">
        <f>BP$207*$B100+BP$209</f>
        <v>94.905932440941868</v>
      </c>
      <c r="CU100" s="2">
        <f>BQ$207*$B100+BQ$209</f>
        <v>97.337181229530103</v>
      </c>
      <c r="CV100" s="2">
        <f>BR$207*$B100+BR$209</f>
        <v>97.456014861697028</v>
      </c>
      <c r="CW100" s="2">
        <f>BS$207*$B100+BS$209</f>
        <v>94.700300581869499</v>
      </c>
      <c r="CX100" s="2">
        <f>BT$207*$B100+BT$209</f>
        <v>89.932775935061827</v>
      </c>
      <c r="CY100" s="2">
        <f>BU$207*$B100+BU$209</f>
        <v>83.556603616161198</v>
      </c>
      <c r="CZ100" s="2">
        <f>BV$207*$B100+BV$209</f>
        <v>73.939127368908999</v>
      </c>
      <c r="DA100" s="2">
        <f>BW$207*$B100+BW$209</f>
        <v>63.593906847812157</v>
      </c>
      <c r="DD100" s="2">
        <f>BZ$207*$B100+BZ$209</f>
        <v>90.961976387906105</v>
      </c>
      <c r="DE100" s="2">
        <f>CA$207*$B100+CA$209</f>
        <v>92.895596719635591</v>
      </c>
      <c r="DF100" s="2">
        <f>CB$207*$B100+CB$209</f>
        <v>93.662726412783101</v>
      </c>
      <c r="DG100" s="2">
        <f>CC$207*$B100+CC$209</f>
        <v>93.601658598518824</v>
      </c>
      <c r="DH100" s="2">
        <f>CD$207*$B100+CD$209</f>
        <v>92.757009725102748</v>
      </c>
      <c r="DI100" s="2">
        <f>CE$207*$B100+CE$209</f>
        <v>94.294575242715752</v>
      </c>
      <c r="DJ100" s="2">
        <f>CF$207*$B100+CF$209</f>
        <v>97.028197251804031</v>
      </c>
      <c r="DK100" s="2">
        <f>CG$207*$B100+CG$209</f>
        <v>97.017180284899581</v>
      </c>
      <c r="DL100" s="2">
        <f>CH$207*$B100+CH$209</f>
        <v>94.287292812966385</v>
      </c>
      <c r="DM100" s="2">
        <f>CI$207*$B100+CI$209</f>
        <v>89.39477630730326</v>
      </c>
      <c r="DN100" s="2">
        <f>CJ$207*$B100+CJ$209</f>
        <v>83.28090749896775</v>
      </c>
      <c r="DO100" s="2">
        <f>CK$207*$B100+CK$209</f>
        <v>73.982398318736486</v>
      </c>
      <c r="DP100" s="2">
        <f>CL$207*$B100+CL$209</f>
        <v>63.701948295788561</v>
      </c>
      <c r="DS100" s="2">
        <f>POWER(10,($B100-C$227)/C$228)/(1+POWER(10,($B100-C$227)/C$228))</f>
        <v>0.36525770068632946</v>
      </c>
      <c r="DT100" s="2">
        <f>POWER(10,($B100-D$227)/D$228)/(1+POWER(10,($B100-D$227)/D$228))</f>
        <v>0.3299950470497035</v>
      </c>
      <c r="DU100" s="2">
        <f>POWER(10,($B100-E$227)/E$228)/(1+POWER(10,($B100-E$227)/E$228))</f>
        <v>0.34833758266623055</v>
      </c>
      <c r="DV100" s="2">
        <f>POWER(10,($B100-F$227)/F$228)/(1+POWER(10,($B100-F$227)/F$228))</f>
        <v>0.38269563662150913</v>
      </c>
      <c r="DW100" s="2">
        <f>POWER(10,($B100-G$227)/G$228)/(1+POWER(10,($B100-G$227)/G$228))</f>
        <v>0.36022172600446434</v>
      </c>
      <c r="DX100" s="2">
        <f>POWER(10,($B100-H$227)/H$228)/(1+POWER(10,($B100-H$227)/H$228))</f>
        <v>0.36718748123809769</v>
      </c>
      <c r="DY100" s="2">
        <f>POWER(10,($B100-I$227)/I$228)/(1+POWER(10,($B100-I$227)/I$228))</f>
        <v>0.36129762430761003</v>
      </c>
      <c r="DZ100" s="2">
        <f>POWER(10,($B100-J$227)/J$228)/(1+POWER(10,($B100-J$227)/J$228))</f>
        <v>0.34143142652118058</v>
      </c>
      <c r="EA100" s="2">
        <f>POWER(10,($B100-K$227)/K$228)/(1+POWER(10,($B100-K$227)/K$228))</f>
        <v>0.35501223748947791</v>
      </c>
      <c r="EB100" s="2">
        <f>POWER(10,($B100-L$227)/L$228)/(1+POWER(10,($B100-L$227)/L$228))</f>
        <v>0.34738308000519252</v>
      </c>
      <c r="EC100" s="2">
        <f>POWER(10,($B100-M$227)/M$228)/(1+POWER(10,($B100-M$227)/M$228))</f>
        <v>0.34132677064510908</v>
      </c>
      <c r="ED100" s="2">
        <f>POWER(10,($B100-N$227)/N$228)/(1+POWER(10,($B100-N$227)/N$228))</f>
        <v>0.32020975202328295</v>
      </c>
      <c r="EE100" s="2">
        <f>POWER(10,($B100-O$227)/O$228)/(1+POWER(10,($B100-O$227)/O$228))</f>
        <v>0.27723223473502984</v>
      </c>
    </row>
    <row r="101" spans="2:135" x14ac:dyDescent="0.25">
      <c r="B101" s="2">
        <v>95</v>
      </c>
      <c r="C101">
        <v>91.817999999999998</v>
      </c>
      <c r="D101">
        <v>92.016000000000005</v>
      </c>
      <c r="E101">
        <v>93.921999999999997</v>
      </c>
      <c r="F101">
        <v>92.578000000000003</v>
      </c>
      <c r="G101">
        <v>92.108999999999995</v>
      </c>
      <c r="H101">
        <v>93.108999999999995</v>
      </c>
      <c r="I101">
        <v>95.578000000000003</v>
      </c>
      <c r="J101">
        <v>95.5</v>
      </c>
      <c r="K101">
        <v>91.281000000000006</v>
      </c>
      <c r="L101">
        <v>88.875</v>
      </c>
      <c r="M101">
        <v>81.046999999999997</v>
      </c>
      <c r="N101">
        <v>71.703000000000003</v>
      </c>
      <c r="O101">
        <v>62.343800000000002</v>
      </c>
      <c r="R101" s="5">
        <f>AV101+(C$209*_xlfn.NORM.DIST($B101,C$214*C$215+C$213,C$219*C$214,FALSE))+(C$211*_xlfn.NORM.DIST($B101,C$214*C$216+C$213,C$220*C$214,FALSE))+(C$210*_xlfn.NORM.DIST($B101,C$214*C$217+C$213,C$221*C$214,FALSE))+(C$212*_xlfn.NORM.DIST($B101,C$214*C$218+C$213,C$222*C$214,FALSE))</f>
        <v>91.20743113561555</v>
      </c>
      <c r="S101" s="5">
        <f>AW101+(D$209*_xlfn.NORM.DIST($B101,D$214*D$215+D$213,D$219*D$214,FALSE))+(D$211*_xlfn.NORM.DIST($B101,D$214*D$216+D$213,D$220*D$214,FALSE))+(D$210*_xlfn.NORM.DIST($B101,D$214*D$217+D$213,D$221*D$214,FALSE))+(D$212*_xlfn.NORM.DIST($B101,D$214*D$218+D$213,D$222*D$214,FALSE))</f>
        <v>93.306050026475148</v>
      </c>
      <c r="T101" s="5">
        <f>AX101+(E$209*_xlfn.NORM.DIST($B101,E$214*E$215+E$213,E$219*E$214,FALSE))+(E$211*_xlfn.NORM.DIST($B101,E$214*E$216+E$213,E$220*E$214,FALSE))+(E$210*_xlfn.NORM.DIST($B101,E$214*E$217+E$213,E$221*E$214,FALSE))+(E$212*_xlfn.NORM.DIST($B101,E$214*E$218+E$213,E$222*E$214,FALSE))</f>
        <v>93.931781587206473</v>
      </c>
      <c r="U101" s="5">
        <f>AY101+(F$209*_xlfn.NORM.DIST($B101,F$214*F$215+F$213,F$219*F$214,FALSE))+(F$211*_xlfn.NORM.DIST($B101,F$214*F$216+F$213,F$220*F$214,FALSE))+(F$210*_xlfn.NORM.DIST($B101,F$214*F$217+F$213,F$221*F$214,FALSE))+(F$212*_xlfn.NORM.DIST($B101,F$214*F$218+F$213,F$222*F$214,FALSE))</f>
        <v>93.87977531318765</v>
      </c>
      <c r="V101" s="5">
        <f>AZ101+(G$209*_xlfn.NORM.DIST($B101,G$214*G$215+G$213,G$219*G$214,FALSE))+(G$211*_xlfn.NORM.DIST($B101,G$214*G$216+G$213,G$220*G$214,FALSE))+(G$210*_xlfn.NORM.DIST($B101,G$214*G$217+G$213,G$221*G$214,FALSE))+(G$212*_xlfn.NORM.DIST($B101,G$214*G$218+G$213,G$222*G$214,FALSE))</f>
        <v>93.073417594583333</v>
      </c>
      <c r="W101" s="5">
        <f>BA101+(H$209*_xlfn.NORM.DIST($B101,H$214*H$215+H$213,H$219*H$214,FALSE))+(H$211*_xlfn.NORM.DIST($B101,H$214*H$216+H$213,H$220*H$214,FALSE))+(H$210*_xlfn.NORM.DIST($B101,H$214*H$217+H$213,H$221*H$214,FALSE))+(H$212*_xlfn.NORM.DIST($B101,H$214*H$218+H$213,H$222*H$214,FALSE))</f>
        <v>94.702658184351833</v>
      </c>
      <c r="X101" s="5">
        <f>BB101+(I$209*_xlfn.NORM.DIST($B101,I$214*I$215+I$213,I$219*I$214,FALSE))+(I$211*_xlfn.NORM.DIST($B101,I$214*I$216+I$213,I$220*I$214,FALSE))+(I$210*_xlfn.NORM.DIST($B101,I$214*I$217+I$213,I$221*I$214,FALSE))+(I$212*_xlfn.NORM.DIST($B101,I$214*I$218+I$213,I$222*I$214,FALSE))</f>
        <v>97.260062929239851</v>
      </c>
      <c r="Y101" s="5">
        <f>BC101+(J$209*_xlfn.NORM.DIST($B101,J$214*J$215+J$213,J$219*J$214,FALSE))+(J$211*_xlfn.NORM.DIST($B101,J$214*J$216+J$213,J$220*J$214,FALSE))+(J$210*_xlfn.NORM.DIST($B101,J$214*J$217+J$213,J$221*J$214,FALSE))+(J$212*_xlfn.NORM.DIST($B101,J$214*J$218+J$213,J$222*J$214,FALSE))</f>
        <v>97.369934638488104</v>
      </c>
      <c r="Z101" s="5">
        <f>BD101+(K$209*_xlfn.NORM.DIST($B101,K$214*K$215+K$213,K$219*K$214,FALSE))+(K$211*_xlfn.NORM.DIST($B101,K$214*K$216+K$213,K$220*K$214,FALSE))+(K$210*_xlfn.NORM.DIST($B101,K$214*K$217+K$213,K$221*K$214,FALSE))+(K$212*_xlfn.NORM.DIST($B101,K$214*K$218+K$213,K$222*K$214,FALSE))</f>
        <v>94.580068926436368</v>
      </c>
      <c r="AA101" s="5">
        <f>BE101+(L$209*_xlfn.NORM.DIST($B101,L$214*L$215+L$213,L$219*L$214,FALSE))+(L$211*_xlfn.NORM.DIST($B101,L$214*L$216+L$213,L$220*L$214,FALSE))+(L$210*_xlfn.NORM.DIST($B101,L$214*L$217+L$213,L$221*L$214,FALSE))+(L$212*_xlfn.NORM.DIST($B101,L$214*L$218+L$213,L$222*L$214,FALSE))</f>
        <v>89.764679894801375</v>
      </c>
      <c r="AB101" s="5">
        <f>BF101+(M$209*_xlfn.NORM.DIST($B101,M$214*M$215+M$213,M$219*M$214,FALSE))+(M$211*_xlfn.NORM.DIST($B101,M$214*M$216+M$213,M$220*M$214,FALSE))+(M$210*_xlfn.NORM.DIST($B101,M$214*M$217+M$213,M$221*M$214,FALSE))+(M$212*_xlfn.NORM.DIST($B101,M$214*M$218+M$213,M$222*M$214,FALSE))</f>
        <v>83.490481708732659</v>
      </c>
      <c r="AC101" s="5">
        <f>BG101+(N$209*_xlfn.NORM.DIST($B101,N$214*N$215+N$213,N$219*N$214,FALSE))+(N$211*_xlfn.NORM.DIST($B101,N$214*N$216+N$213,N$220*N$214,FALSE))+(N$210*_xlfn.NORM.DIST($B101,N$214*N$217+N$213,N$221*N$214,FALSE))+(N$212*_xlfn.NORM.DIST($B101,N$214*N$218+N$213,N$222*N$214,FALSE))</f>
        <v>74.02459625080111</v>
      </c>
      <c r="AD101" s="5">
        <f>BH101+(O$209*_xlfn.NORM.DIST($B101,O$214*O$215+O$213,O$219*O$214,FALSE))+(O$211*_xlfn.NORM.DIST($B101,O$214*O$216+O$213,O$220*O$214,FALSE))+(O$210*_xlfn.NORM.DIST($B101,O$214*O$217+O$213,O$221*O$214,FALSE))+(O$212*_xlfn.NORM.DIST($B101,O$214*O$218+O$213,O$222*O$214,FALSE))</f>
        <v>63.980631317771262</v>
      </c>
      <c r="AE101" s="5"/>
      <c r="AG101" s="5">
        <f t="shared" si="32"/>
        <v>0.61056886438444735</v>
      </c>
      <c r="AH101" s="5">
        <f t="shared" si="32"/>
        <v>-1.2900500264751429</v>
      </c>
      <c r="AI101" s="5">
        <f t="shared" si="32"/>
        <v>-9.7815872064757059E-3</v>
      </c>
      <c r="AJ101" s="5">
        <f t="shared" si="31"/>
        <v>-1.3017753131876475</v>
      </c>
      <c r="AK101" s="5">
        <f t="shared" si="31"/>
        <v>-0.9644175945833382</v>
      </c>
      <c r="AL101" s="5">
        <f t="shared" si="31"/>
        <v>-1.5936581843518383</v>
      </c>
      <c r="AM101" s="5">
        <f t="shared" si="31"/>
        <v>-1.6820629292398479</v>
      </c>
      <c r="AN101" s="5">
        <f t="shared" si="16"/>
        <v>-1.8699346384881039</v>
      </c>
      <c r="AO101" s="5">
        <f t="shared" si="16"/>
        <v>-3.2990689264363624</v>
      </c>
      <c r="AP101" s="5">
        <f t="shared" si="16"/>
        <v>-0.88967989480137533</v>
      </c>
      <c r="AQ101" s="5">
        <f t="shared" si="16"/>
        <v>-2.4434817087326621</v>
      </c>
      <c r="AR101" s="5">
        <f t="shared" si="16"/>
        <v>-2.3215962508011074</v>
      </c>
      <c r="AS101" s="5">
        <f t="shared" si="16"/>
        <v>-1.6368313177712608</v>
      </c>
      <c r="AV101" s="2">
        <f t="shared" si="18"/>
        <v>91.196529675716093</v>
      </c>
      <c r="AW101" s="2">
        <f t="shared" si="19"/>
        <v>93.193444684628503</v>
      </c>
      <c r="AX101" s="2">
        <f t="shared" si="20"/>
        <v>93.863063033190031</v>
      </c>
      <c r="AY101" s="2">
        <f t="shared" si="21"/>
        <v>93.869250708800763</v>
      </c>
      <c r="AZ101" s="2">
        <f t="shared" si="22"/>
        <v>93.045812778803949</v>
      </c>
      <c r="BA101" s="2">
        <f t="shared" si="23"/>
        <v>94.681381940264288</v>
      </c>
      <c r="BB101" s="2">
        <f t="shared" si="24"/>
        <v>97.23368849055683</v>
      </c>
      <c r="BC101" s="2">
        <f t="shared" si="25"/>
        <v>97.309806232898396</v>
      </c>
      <c r="BD101" s="2">
        <f t="shared" si="26"/>
        <v>94.552604930264891</v>
      </c>
      <c r="BE101" s="2">
        <f t="shared" si="27"/>
        <v>89.733932598797878</v>
      </c>
      <c r="BF101" s="2">
        <f t="shared" si="28"/>
        <v>83.464145455999557</v>
      </c>
      <c r="BG101" s="2">
        <f t="shared" si="29"/>
        <v>73.970166130782644</v>
      </c>
      <c r="BH101" s="2">
        <f t="shared" si="30"/>
        <v>63.640282200548171</v>
      </c>
      <c r="BK101" s="2">
        <f>IF(OR($B101&lt;C$229, AND($B101&gt;C$230, $B101&lt;C$231)), C101, "")</f>
        <v>91.817999999999998</v>
      </c>
      <c r="BL101" s="2">
        <f>IF(OR($B101&lt;D$229, AND($B101&gt;D$230, $B101&lt;D$231)), D101, "")</f>
        <v>92.016000000000005</v>
      </c>
      <c r="BM101" s="2">
        <f>IF(OR($B101&lt;E$229, AND($B101&gt;E$230, $B101&lt;E$231)), E101, "")</f>
        <v>93.921999999999997</v>
      </c>
      <c r="BN101" s="2">
        <f>IF(OR($B101&lt;F$229, AND($B101&gt;F$230, $B101&lt;F$231)), F101, "")</f>
        <v>92.578000000000003</v>
      </c>
      <c r="BO101" s="2">
        <f>IF(OR($B101&lt;G$229, AND($B101&gt;G$230, $B101&lt;G$231)), G101, "")</f>
        <v>92.108999999999995</v>
      </c>
      <c r="BP101" s="2">
        <f>IF(OR($B101&lt;H$229, AND($B101&gt;H$230, $B101&lt;H$231)), H101, "")</f>
        <v>93.108999999999995</v>
      </c>
      <c r="BQ101" s="2">
        <f>IF(OR($B101&lt;I$229, AND($B101&gt;I$230, $B101&lt;I$231)), I101, "")</f>
        <v>95.578000000000003</v>
      </c>
      <c r="BR101" s="2">
        <f>IF(OR($B101&lt;J$229, AND($B101&gt;J$230, $B101&lt;J$231)), J101, "")</f>
        <v>95.5</v>
      </c>
      <c r="BS101" s="2">
        <f>IF(OR($B101&lt;K$229, AND($B101&gt;K$230, $B101&lt;K$231)), K101, "")</f>
        <v>91.281000000000006</v>
      </c>
      <c r="BT101" s="2">
        <f>IF(OR($B101&lt;L$229, AND($B101&gt;L$230, $B101&lt;L$231)), L101, "")</f>
        <v>88.875</v>
      </c>
      <c r="BU101" s="2">
        <f>IF(OR($B101&lt;M$229, AND($B101&gt;M$230, $B101&lt;M$231)), M101, "")</f>
        <v>81.046999999999997</v>
      </c>
      <c r="BV101" s="2">
        <f>IF(OR($B101&lt;N$229, AND($B101&gt;N$230, $B101&lt;N$231)), N101, "")</f>
        <v>71.703000000000003</v>
      </c>
      <c r="BW101" s="2" t="str">
        <f>IF(OR($B101&lt;O$229, AND($B101&gt;O$230, $B101&lt;O$231)), O101, "")</f>
        <v/>
      </c>
      <c r="BZ101" s="2">
        <f>IF(OR(AND($B101&gt;C$230, $B101&lt;C$231), $B101&gt;C$232), C101, "")</f>
        <v>91.817999999999998</v>
      </c>
      <c r="CA101" s="2">
        <f>IF(OR(AND($B101&gt;D$230, $B101&lt;D$231), $B101&gt;D$232), D101, "")</f>
        <v>92.016000000000005</v>
      </c>
      <c r="CB101" s="2">
        <f>IF(OR(AND($B101&gt;E$230, $B101&lt;E$231), $B101&gt;E$232), E101, "")</f>
        <v>93.921999999999997</v>
      </c>
      <c r="CC101" s="2">
        <f>IF(OR(AND($B101&gt;F$230, $B101&lt;F$231), $B101&gt;F$232), F101, "")</f>
        <v>92.578000000000003</v>
      </c>
      <c r="CD101" s="2">
        <f>IF(OR(AND($B101&gt;G$230, $B101&lt;G$231), $B101&gt;G$232), G101, "")</f>
        <v>92.108999999999995</v>
      </c>
      <c r="CE101" s="2">
        <f>IF(OR(AND($B101&gt;H$230, $B101&lt;H$231), $B101&gt;H$232), H101, "")</f>
        <v>93.108999999999995</v>
      </c>
      <c r="CF101" s="2">
        <f>IF(OR(AND($B101&gt;I$230, $B101&lt;I$231), $B101&gt;I$232), I101, "")</f>
        <v>95.578000000000003</v>
      </c>
      <c r="CG101" s="2">
        <f>IF(OR(AND($B101&gt;J$230, $B101&lt;J$231), $B101&gt;J$232), J101, "")</f>
        <v>95.5</v>
      </c>
      <c r="CH101" s="2">
        <f>IF(OR(AND($B101&gt;K$230, $B101&lt;K$231), $B101&gt;K$232), K101, "")</f>
        <v>91.281000000000006</v>
      </c>
      <c r="CI101" s="2">
        <f>IF(OR(AND($B101&gt;L$230, $B101&lt;L$231), $B101&gt;L$232), L101, "")</f>
        <v>88.875</v>
      </c>
      <c r="CJ101" s="2">
        <f>IF(OR(AND($B101&gt;M$230, $B101&lt;M$231), $B101&gt;M$232), M101, "")</f>
        <v>81.046999999999997</v>
      </c>
      <c r="CK101" s="2">
        <f>IF(OR(AND($B101&gt;N$230, $B101&lt;N$231), $B101&gt;N$232), N101, "")</f>
        <v>71.703000000000003</v>
      </c>
      <c r="CL101" s="2" t="str">
        <f>IF(OR(AND($B101&gt;O$230, $B101&lt;O$231), $B101&gt;O$232), O101, "")</f>
        <v/>
      </c>
      <c r="CO101" s="2">
        <f>BK$207*$B101+BK$209</f>
        <v>91.393937450812743</v>
      </c>
      <c r="CP101" s="2">
        <f>BL$207*$B101+BL$209</f>
        <v>93.388184363102908</v>
      </c>
      <c r="CQ101" s="2">
        <f>BM$207*$B101+BM$209</f>
        <v>94.010620632785191</v>
      </c>
      <c r="CR101" s="2">
        <f>BN$207*$B101+BN$209</f>
        <v>94.087685939489234</v>
      </c>
      <c r="CS101" s="2">
        <f>BO$207*$B101+BO$209</f>
        <v>93.242905938086437</v>
      </c>
      <c r="CT101" s="2">
        <f>BP$207*$B101+BP$209</f>
        <v>94.938770638266604</v>
      </c>
      <c r="CU101" s="2">
        <f>BQ$207*$B101+BQ$209</f>
        <v>97.385847721200832</v>
      </c>
      <c r="CV101" s="2">
        <f>BR$207*$B101+BR$209</f>
        <v>97.507615411285528</v>
      </c>
      <c r="CW101" s="2">
        <f>BS$207*$B101+BS$209</f>
        <v>94.751167372198907</v>
      </c>
      <c r="CX101" s="2">
        <f>BT$207*$B101+BT$209</f>
        <v>89.964635143581347</v>
      </c>
      <c r="CY101" s="2">
        <f>BU$207*$B101+BU$209</f>
        <v>83.600046839710657</v>
      </c>
      <c r="CZ101" s="2">
        <f>BV$207*$B101+BV$209</f>
        <v>73.984268101021726</v>
      </c>
      <c r="DA101" s="2">
        <f>BW$207*$B101+BW$209</f>
        <v>63.62736972586579</v>
      </c>
      <c r="DD101" s="2">
        <f>BZ$207*$B101+BZ$209</f>
        <v>90.883660834535974</v>
      </c>
      <c r="DE101" s="2">
        <f>CA$207*$B101+CA$209</f>
        <v>92.832845250978195</v>
      </c>
      <c r="DF101" s="2">
        <f>CB$207*$B101+CB$209</f>
        <v>93.611304660278748</v>
      </c>
      <c r="DG101" s="2">
        <f>CC$207*$B101+CC$209</f>
        <v>93.547907947108115</v>
      </c>
      <c r="DH101" s="2">
        <f>CD$207*$B101+CD$209</f>
        <v>92.726562609567466</v>
      </c>
      <c r="DI101" s="2">
        <f>CE$207*$B101+CE$209</f>
        <v>94.276827782429095</v>
      </c>
      <c r="DJ101" s="2">
        <f>CF$207*$B101+CF$209</f>
        <v>96.988369183466901</v>
      </c>
      <c r="DK101" s="2">
        <f>CG$207*$B101+CG$209</f>
        <v>96.961834513502978</v>
      </c>
      <c r="DL101" s="2">
        <f>CH$207*$B101+CH$209</f>
        <v>94.223597840832625</v>
      </c>
      <c r="DM101" s="2">
        <f>CI$207*$B101+CI$209</f>
        <v>89.338655136301796</v>
      </c>
      <c r="DN101" s="2">
        <f>CJ$207*$B101+CJ$209</f>
        <v>83.224966184123943</v>
      </c>
      <c r="DO101" s="2">
        <f>CK$207*$B101+CK$209</f>
        <v>73.942862514642542</v>
      </c>
      <c r="DP101" s="2">
        <f>CL$207*$B101+CL$209</f>
        <v>63.670984049623037</v>
      </c>
      <c r="DS101" s="2">
        <f>POWER(10,($B101-C$227)/C$228)/(1+POWER(10,($B101-C$227)/C$228))</f>
        <v>0.38686423951196647</v>
      </c>
      <c r="DT101" s="2">
        <f>POWER(10,($B101-D$227)/D$228)/(1+POWER(10,($B101-D$227)/D$228))</f>
        <v>0.35066804088285153</v>
      </c>
      <c r="DU101" s="2">
        <f>POWER(10,($B101-E$227)/E$228)/(1+POWER(10,($B101-E$227)/E$228))</f>
        <v>0.36952591369927229</v>
      </c>
      <c r="DV101" s="2">
        <f>POWER(10,($B101-F$227)/F$228)/(1+POWER(10,($B101-F$227)/F$228))</f>
        <v>0.40467605899398745</v>
      </c>
      <c r="DW101" s="2">
        <f>POWER(10,($B101-G$227)/G$228)/(1+POWER(10,($B101-G$227)/G$228))</f>
        <v>0.38170951070058401</v>
      </c>
      <c r="DX101" s="2">
        <f>POWER(10,($B101-H$227)/H$228)/(1+POWER(10,($B101-H$227)/H$228))</f>
        <v>0.38883824446848886</v>
      </c>
      <c r="DY101" s="2">
        <f>POWER(10,($B101-I$227)/I$228)/(1+POWER(10,($B101-I$227)/I$228))</f>
        <v>0.38281118651454571</v>
      </c>
      <c r="DZ101" s="2">
        <f>POWER(10,($B101-J$227)/J$228)/(1+POWER(10,($B101-J$227)/J$228))</f>
        <v>0.36243331195871675</v>
      </c>
      <c r="EA101" s="2">
        <f>POWER(10,($B101-K$227)/K$228)/(1+POWER(10,($B101-K$227)/K$228))</f>
        <v>0.37637208013093942</v>
      </c>
      <c r="EB101" s="2">
        <f>POWER(10,($B101-L$227)/L$228)/(1+POWER(10,($B101-L$227)/L$228))</f>
        <v>0.36854618693986824</v>
      </c>
      <c r="EC101" s="2">
        <f>POWER(10,($B101-M$227)/M$228)/(1+POWER(10,($B101-M$227)/M$228))</f>
        <v>0.36232576030486952</v>
      </c>
      <c r="ED101" s="2">
        <f>POWER(10,($B101-N$227)/N$228)/(1+POWER(10,($B101-N$227)/N$228))</f>
        <v>0.34058134353994046</v>
      </c>
      <c r="EE101" s="2">
        <f>POWER(10,($B101-O$227)/O$228)/(1+POWER(10,($B101-O$227)/O$228))</f>
        <v>0.29606041249771919</v>
      </c>
    </row>
    <row r="102" spans="2:135" x14ac:dyDescent="0.25">
      <c r="B102" s="2">
        <v>96</v>
      </c>
      <c r="C102">
        <v>90.984999999999999</v>
      </c>
      <c r="D102">
        <v>92.891000000000005</v>
      </c>
      <c r="E102">
        <v>93.296999999999997</v>
      </c>
      <c r="F102">
        <v>92.468999999999994</v>
      </c>
      <c r="G102">
        <v>92.906000000000006</v>
      </c>
      <c r="H102">
        <v>93.061999999999998</v>
      </c>
      <c r="I102">
        <v>94.421999999999997</v>
      </c>
      <c r="J102">
        <v>95.578000000000003</v>
      </c>
      <c r="K102">
        <v>93.296999999999997</v>
      </c>
      <c r="L102">
        <v>86.516000000000005</v>
      </c>
      <c r="M102">
        <v>81.983999999999995</v>
      </c>
      <c r="N102">
        <v>72.75</v>
      </c>
      <c r="O102">
        <v>62.125</v>
      </c>
      <c r="R102" s="5">
        <f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91.165225994955136</v>
      </c>
      <c r="S102" s="5">
        <f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93.206439072693044</v>
      </c>
      <c r="T102" s="5">
        <f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93.857355893492851</v>
      </c>
      <c r="U102" s="5">
        <f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93.841060766976028</v>
      </c>
      <c r="V102" s="5">
        <f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93.040160710675423</v>
      </c>
      <c r="W102" s="5">
        <f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94.686228936875381</v>
      </c>
      <c r="X102" s="5">
        <f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97.247142698587567</v>
      </c>
      <c r="Y102" s="5">
        <f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97.331221102689796</v>
      </c>
      <c r="Z102" s="5">
        <f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94.556208845353538</v>
      </c>
      <c r="AA102" s="5">
        <f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89.729173346625629</v>
      </c>
      <c r="AB102" s="5">
        <f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83.471047855135396</v>
      </c>
      <c r="AC102" s="5">
        <f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74.005949788940541</v>
      </c>
      <c r="AD102" s="5">
        <f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63.816738732257967</v>
      </c>
      <c r="AE102" s="5"/>
      <c r="AG102" s="5">
        <f t="shared" si="32"/>
        <v>-0.18022599495513703</v>
      </c>
      <c r="AH102" s="5">
        <f t="shared" si="32"/>
        <v>-0.31543907269303872</v>
      </c>
      <c r="AI102" s="5">
        <f t="shared" si="32"/>
        <v>-0.56035589349285431</v>
      </c>
      <c r="AJ102" s="5">
        <f t="shared" si="31"/>
        <v>-1.3720607669760341</v>
      </c>
      <c r="AK102" s="5">
        <f t="shared" si="31"/>
        <v>-0.13416071067541679</v>
      </c>
      <c r="AL102" s="5">
        <f t="shared" si="31"/>
        <v>-1.6242289368753831</v>
      </c>
      <c r="AM102" s="5">
        <f t="shared" si="31"/>
        <v>-2.8251426985875696</v>
      </c>
      <c r="AN102" s="5">
        <f t="shared" si="16"/>
        <v>-1.7532211026897926</v>
      </c>
      <c r="AO102" s="5">
        <f t="shared" si="16"/>
        <v>-1.2592088453535411</v>
      </c>
      <c r="AP102" s="5">
        <f t="shared" si="16"/>
        <v>-3.2131733466256236</v>
      </c>
      <c r="AQ102" s="5">
        <f t="shared" si="16"/>
        <v>-1.4870478551354012</v>
      </c>
      <c r="AR102" s="5">
        <f t="shared" si="16"/>
        <v>-1.2559497889405407</v>
      </c>
      <c r="AS102" s="5">
        <f t="shared" si="16"/>
        <v>-1.6917387322579671</v>
      </c>
      <c r="AV102" s="2">
        <f t="shared" si="18"/>
        <v>91.161484138310854</v>
      </c>
      <c r="AW102" s="2">
        <f t="shared" si="19"/>
        <v>93.162590402235168</v>
      </c>
      <c r="AX102" s="2">
        <f t="shared" si="20"/>
        <v>93.831874650599914</v>
      </c>
      <c r="AY102" s="2">
        <f t="shared" si="21"/>
        <v>93.837545621468792</v>
      </c>
      <c r="AZ102" s="2">
        <f t="shared" si="22"/>
        <v>93.030358752015815</v>
      </c>
      <c r="BA102" s="2">
        <f t="shared" si="23"/>
        <v>94.6788047827703</v>
      </c>
      <c r="BB102" s="2">
        <f t="shared" si="24"/>
        <v>97.237795270448203</v>
      </c>
      <c r="BC102" s="2">
        <f t="shared" si="25"/>
        <v>97.308585781320474</v>
      </c>
      <c r="BD102" s="2">
        <f t="shared" si="26"/>
        <v>94.546322324637885</v>
      </c>
      <c r="BE102" s="2">
        <f t="shared" si="27"/>
        <v>89.717887259918342</v>
      </c>
      <c r="BF102" s="2">
        <f t="shared" si="28"/>
        <v>83.461360075036154</v>
      </c>
      <c r="BG102" s="2">
        <f t="shared" si="29"/>
        <v>73.983822625429383</v>
      </c>
      <c r="BH102" s="2">
        <f t="shared" si="30"/>
        <v>63.654263898215774</v>
      </c>
      <c r="BK102" s="2">
        <f>IF(OR($B102&lt;C$229, AND($B102&gt;C$230, $B102&lt;C$231)), C102, "")</f>
        <v>90.984999999999999</v>
      </c>
      <c r="BL102" s="2">
        <f>IF(OR($B102&lt;D$229, AND($B102&gt;D$230, $B102&lt;D$231)), D102, "")</f>
        <v>92.891000000000005</v>
      </c>
      <c r="BM102" s="2">
        <f>IF(OR($B102&lt;E$229, AND($B102&gt;E$230, $B102&lt;E$231)), E102, "")</f>
        <v>93.296999999999997</v>
      </c>
      <c r="BN102" s="2">
        <f>IF(OR($B102&lt;F$229, AND($B102&gt;F$230, $B102&lt;F$231)), F102, "")</f>
        <v>92.468999999999994</v>
      </c>
      <c r="BO102" s="2">
        <f>IF(OR($B102&lt;G$229, AND($B102&gt;G$230, $B102&lt;G$231)), G102, "")</f>
        <v>92.906000000000006</v>
      </c>
      <c r="BP102" s="2">
        <f>IF(OR($B102&lt;H$229, AND($B102&gt;H$230, $B102&lt;H$231)), H102, "")</f>
        <v>93.061999999999998</v>
      </c>
      <c r="BQ102" s="2">
        <f>IF(OR($B102&lt;I$229, AND($B102&gt;I$230, $B102&lt;I$231)), I102, "")</f>
        <v>94.421999999999997</v>
      </c>
      <c r="BR102" s="2">
        <f>IF(OR($B102&lt;J$229, AND($B102&gt;J$230, $B102&lt;J$231)), J102, "")</f>
        <v>95.578000000000003</v>
      </c>
      <c r="BS102" s="2">
        <f>IF(OR($B102&lt;K$229, AND($B102&gt;K$230, $B102&lt;K$231)), K102, "")</f>
        <v>93.296999999999997</v>
      </c>
      <c r="BT102" s="2">
        <f>IF(OR($B102&lt;L$229, AND($B102&gt;L$230, $B102&lt;L$231)), L102, "")</f>
        <v>86.516000000000005</v>
      </c>
      <c r="BU102" s="2">
        <f>IF(OR($B102&lt;M$229, AND($B102&gt;M$230, $B102&lt;M$231)), M102, "")</f>
        <v>81.983999999999995</v>
      </c>
      <c r="BV102" s="2">
        <f>IF(OR($B102&lt;N$229, AND($B102&gt;N$230, $B102&lt;N$231)), N102, "")</f>
        <v>72.75</v>
      </c>
      <c r="BW102" s="2">
        <f>IF(OR($B102&lt;O$229, AND($B102&gt;O$230, $B102&lt;O$231)), O102, "")</f>
        <v>62.125</v>
      </c>
      <c r="BZ102" s="2">
        <f>IF(OR(AND($B102&gt;C$230, $B102&lt;C$231), $B102&gt;C$232), C102, "")</f>
        <v>90.984999999999999</v>
      </c>
      <c r="CA102" s="2">
        <f>IF(OR(AND($B102&gt;D$230, $B102&lt;D$231), $B102&gt;D$232), D102, "")</f>
        <v>92.891000000000005</v>
      </c>
      <c r="CB102" s="2">
        <f>IF(OR(AND($B102&gt;E$230, $B102&lt;E$231), $B102&gt;E$232), E102, "")</f>
        <v>93.296999999999997</v>
      </c>
      <c r="CC102" s="2">
        <f>IF(OR(AND($B102&gt;F$230, $B102&lt;F$231), $B102&gt;F$232), F102, "")</f>
        <v>92.468999999999994</v>
      </c>
      <c r="CD102" s="2">
        <f>IF(OR(AND($B102&gt;G$230, $B102&lt;G$231), $B102&gt;G$232), G102, "")</f>
        <v>92.906000000000006</v>
      </c>
      <c r="CE102" s="2">
        <f>IF(OR(AND($B102&gt;H$230, $B102&lt;H$231), $B102&gt;H$232), H102, "")</f>
        <v>93.061999999999998</v>
      </c>
      <c r="CF102" s="2">
        <f>IF(OR(AND($B102&gt;I$230, $B102&lt;I$231), $B102&gt;I$232), I102, "")</f>
        <v>94.421999999999997</v>
      </c>
      <c r="CG102" s="2">
        <f>IF(OR(AND($B102&gt;J$230, $B102&lt;J$231), $B102&gt;J$232), J102, "")</f>
        <v>95.578000000000003</v>
      </c>
      <c r="CH102" s="2">
        <f>IF(OR(AND($B102&gt;K$230, $B102&lt;K$231), $B102&gt;K$232), K102, "")</f>
        <v>93.296999999999997</v>
      </c>
      <c r="CI102" s="2">
        <f>IF(OR(AND($B102&gt;L$230, $B102&lt;L$231), $B102&gt;L$232), L102, "")</f>
        <v>86.516000000000005</v>
      </c>
      <c r="CJ102" s="2">
        <f>IF(OR(AND($B102&gt;M$230, $B102&lt;M$231), $B102&gt;M$232), M102, "")</f>
        <v>81.983999999999995</v>
      </c>
      <c r="CK102" s="2">
        <f>IF(OR(AND($B102&gt;N$230, $B102&lt;N$231), $B102&gt;N$232), N102, "")</f>
        <v>72.75</v>
      </c>
      <c r="CL102" s="2">
        <f>IF(OR(AND($B102&gt;O$230, $B102&lt;O$231), $B102&gt;O$232), O102, "")</f>
        <v>62.125</v>
      </c>
      <c r="CO102" s="2">
        <f>BK$207*$B102+BK$209</f>
        <v>91.4078731303441</v>
      </c>
      <c r="CP102" s="2">
        <f>BL$207*$B102+BL$209</f>
        <v>93.395006031323874</v>
      </c>
      <c r="CQ102" s="2">
        <f>BM$207*$B102+BM$209</f>
        <v>94.00667141062064</v>
      </c>
      <c r="CR102" s="2">
        <f>BN$207*$B102+BN$209</f>
        <v>94.093486519883143</v>
      </c>
      <c r="CS102" s="2">
        <f>BO$207*$B102+BO$209</f>
        <v>93.256616297135466</v>
      </c>
      <c r="CT102" s="2">
        <f>BP$207*$B102+BP$209</f>
        <v>94.97160883559134</v>
      </c>
      <c r="CU102" s="2">
        <f>BQ$207*$B102+BQ$209</f>
        <v>97.434514212871562</v>
      </c>
      <c r="CV102" s="2">
        <f>BR$207*$B102+BR$209</f>
        <v>97.559215960874027</v>
      </c>
      <c r="CW102" s="2">
        <f>BS$207*$B102+BS$209</f>
        <v>94.802034162528301</v>
      </c>
      <c r="CX102" s="2">
        <f>BT$207*$B102+BT$209</f>
        <v>89.996494352100868</v>
      </c>
      <c r="CY102" s="2">
        <f>BU$207*$B102+BU$209</f>
        <v>83.643490063260117</v>
      </c>
      <c r="CZ102" s="2">
        <f>BV$207*$B102+BV$209</f>
        <v>74.029408833134454</v>
      </c>
      <c r="DA102" s="2">
        <f>BW$207*$B102+BW$209</f>
        <v>63.660832603919424</v>
      </c>
      <c r="DD102" s="2">
        <f>BZ$207*$B102+BZ$209</f>
        <v>90.805345281165827</v>
      </c>
      <c r="DE102" s="2">
        <f>CA$207*$B102+CA$209</f>
        <v>92.770093782320799</v>
      </c>
      <c r="DF102" s="2">
        <f>CB$207*$B102+CB$209</f>
        <v>93.559882907774394</v>
      </c>
      <c r="DG102" s="2">
        <f>CC$207*$B102+CC$209</f>
        <v>93.494157295697406</v>
      </c>
      <c r="DH102" s="2">
        <f>CD$207*$B102+CD$209</f>
        <v>92.696115494032185</v>
      </c>
      <c r="DI102" s="2">
        <f>CE$207*$B102+CE$209</f>
        <v>94.259080322142438</v>
      </c>
      <c r="DJ102" s="2">
        <f>CF$207*$B102+CF$209</f>
        <v>96.948541115129757</v>
      </c>
      <c r="DK102" s="2">
        <f>CG$207*$B102+CG$209</f>
        <v>96.906488742106362</v>
      </c>
      <c r="DL102" s="2">
        <f>CH$207*$B102+CH$209</f>
        <v>94.15990286869885</v>
      </c>
      <c r="DM102" s="2">
        <f>CI$207*$B102+CI$209</f>
        <v>89.282533965300345</v>
      </c>
      <c r="DN102" s="2">
        <f>CJ$207*$B102+CJ$209</f>
        <v>83.169024869280136</v>
      </c>
      <c r="DO102" s="2">
        <f>CK$207*$B102+CK$209</f>
        <v>73.903326710548598</v>
      </c>
      <c r="DP102" s="2">
        <f>CL$207*$B102+CL$209</f>
        <v>63.640019803457513</v>
      </c>
      <c r="DS102" s="2">
        <f>POWER(10,($B102-C$227)/C$228)/(1+POWER(10,($B102-C$227)/C$228))</f>
        <v>0.40892548347643592</v>
      </c>
      <c r="DT102" s="2">
        <f>POWER(10,($B102-D$227)/D$228)/(1+POWER(10,($B102-D$227)/D$228))</f>
        <v>0.37191722431347074</v>
      </c>
      <c r="DU102" s="2">
        <f>POWER(10,($B102-E$227)/E$228)/(1+POWER(10,($B102-E$227)/E$228))</f>
        <v>0.39122931522900922</v>
      </c>
      <c r="DV102" s="2">
        <f>POWER(10,($B102-F$227)/F$228)/(1+POWER(10,($B102-F$227)/F$228))</f>
        <v>0.4270455837725709</v>
      </c>
      <c r="DW102" s="2">
        <f>POWER(10,($B102-G$227)/G$228)/(1+POWER(10,($B102-G$227)/G$228))</f>
        <v>0.40367033172288885</v>
      </c>
      <c r="DX102" s="2">
        <f>POWER(10,($B102-H$227)/H$228)/(1+POWER(10,($B102-H$227)/H$228))</f>
        <v>0.41093661136979082</v>
      </c>
      <c r="DY102" s="2">
        <f>POWER(10,($B102-I$227)/I$228)/(1+POWER(10,($B102-I$227)/I$228))</f>
        <v>0.40479389360740214</v>
      </c>
      <c r="DZ102" s="2">
        <f>POWER(10,($B102-J$227)/J$228)/(1+POWER(10,($B102-J$227)/J$228))</f>
        <v>0.3839738444288226</v>
      </c>
      <c r="EA102" s="2">
        <f>POWER(10,($B102-K$227)/K$228)/(1+POWER(10,($B102-K$227)/K$228))</f>
        <v>0.39822360372041976</v>
      </c>
      <c r="EB102" s="2">
        <f>POWER(10,($B102-L$227)/L$228)/(1+POWER(10,($B102-L$227)/L$228))</f>
        <v>0.39022766155282285</v>
      </c>
      <c r="EC102" s="2">
        <f>POWER(10,($B102-M$227)/M$228)/(1+POWER(10,($B102-M$227)/M$228))</f>
        <v>0.3838637491955682</v>
      </c>
      <c r="ED102" s="2">
        <f>POWER(10,($B102-N$227)/N$228)/(1+POWER(10,($B102-N$227)/N$228))</f>
        <v>0.36155964676141844</v>
      </c>
      <c r="EE102" s="2">
        <f>POWER(10,($B102-O$227)/O$228)/(1+POWER(10,($B102-O$227)/O$228))</f>
        <v>0.31560893094002906</v>
      </c>
    </row>
    <row r="103" spans="2:135" x14ac:dyDescent="0.25">
      <c r="B103" s="2">
        <v>97</v>
      </c>
      <c r="C103">
        <v>90.924000000000007</v>
      </c>
      <c r="D103">
        <v>92.406000000000006</v>
      </c>
      <c r="E103">
        <v>92.718999999999994</v>
      </c>
      <c r="F103">
        <v>93.766000000000005</v>
      </c>
      <c r="G103">
        <v>90.906000000000006</v>
      </c>
      <c r="H103">
        <v>92.641000000000005</v>
      </c>
      <c r="I103">
        <v>95.125</v>
      </c>
      <c r="J103">
        <v>96.218999999999994</v>
      </c>
      <c r="K103">
        <v>93.703000000000003</v>
      </c>
      <c r="L103">
        <v>87.656000000000006</v>
      </c>
      <c r="M103">
        <v>81.656000000000006</v>
      </c>
      <c r="N103">
        <v>72.156000000000006</v>
      </c>
      <c r="O103">
        <v>61.859400000000001</v>
      </c>
      <c r="R103" s="5">
        <f>AV103+(C$209*_xlfn.NORM.DIST($B103,C$214*C$215+C$213,C$219*C$214,FALSE))+(C$211*_xlfn.NORM.DIST($B103,C$214*C$216+C$213,C$220*C$214,FALSE))+(C$210*_xlfn.NORM.DIST($B103,C$214*C$217+C$213,C$221*C$214,FALSE))+(C$212*_xlfn.NORM.DIST($B103,C$214*C$218+C$213,C$222*C$214,FALSE))</f>
        <v>91.123315487608551</v>
      </c>
      <c r="S103" s="5">
        <f>AW103+(D$209*_xlfn.NORM.DIST($B103,D$214*D$215+D$213,D$219*D$214,FALSE))+(D$211*_xlfn.NORM.DIST($B103,D$214*D$216+D$213,D$220*D$214,FALSE))+(D$210*_xlfn.NORM.DIST($B103,D$214*D$217+D$213,D$221*D$214,FALSE))+(D$212*_xlfn.NORM.DIST($B103,D$214*D$218+D$213,D$222*D$214,FALSE))</f>
        <v>93.144405841464533</v>
      </c>
      <c r="T103" s="5">
        <f>AX103+(E$209*_xlfn.NORM.DIST($B103,E$214*E$215+E$213,E$219*E$214,FALSE))+(E$211*_xlfn.NORM.DIST($B103,E$214*E$216+E$213,E$220*E$214,FALSE))+(E$210*_xlfn.NORM.DIST($B103,E$214*E$217+E$213,E$221*E$214,FALSE))+(E$212*_xlfn.NORM.DIST($B103,E$214*E$218+E$213,E$222*E$214,FALSE))</f>
        <v>93.807244619800116</v>
      </c>
      <c r="U103" s="5">
        <f>AY103+(F$209*_xlfn.NORM.DIST($B103,F$214*F$215+F$213,F$219*F$214,FALSE))+(F$211*_xlfn.NORM.DIST($B103,F$214*F$216+F$213,F$220*F$214,FALSE))+(F$210*_xlfn.NORM.DIST($B103,F$214*F$217+F$213,F$221*F$214,FALSE))+(F$212*_xlfn.NORM.DIST($B103,F$214*F$218+F$213,F$222*F$214,FALSE))</f>
        <v>93.804155225004806</v>
      </c>
      <c r="V103" s="5">
        <f>AZ103+(G$209*_xlfn.NORM.DIST($B103,G$214*G$215+G$213,G$219*G$214,FALSE))+(G$211*_xlfn.NORM.DIST($B103,G$214*G$216+G$213,G$220*G$214,FALSE))+(G$210*_xlfn.NORM.DIST($B103,G$214*G$217+G$213,G$221*G$214,FALSE))+(G$212*_xlfn.NORM.DIST($B103,G$214*G$218+G$213,G$222*G$214,FALSE))</f>
        <v>93.016016342834021</v>
      </c>
      <c r="W103" s="5">
        <f>BA103+(H$209*_xlfn.NORM.DIST($B103,H$214*H$215+H$213,H$219*H$214,FALSE))+(H$211*_xlfn.NORM.DIST($B103,H$214*H$216+H$213,H$220*H$214,FALSE))+(H$210*_xlfn.NORM.DIST($B103,H$214*H$217+H$213,H$221*H$214,FALSE))+(H$212*_xlfn.NORM.DIST($B103,H$214*H$218+H$213,H$222*H$214,FALSE))</f>
        <v>94.676199501904065</v>
      </c>
      <c r="X103" s="5">
        <f>BB103+(I$209*_xlfn.NORM.DIST($B103,I$214*I$215+I$213,I$219*I$214,FALSE))+(I$211*_xlfn.NORM.DIST($B103,I$214*I$216+I$213,I$220*I$214,FALSE))+(I$210*_xlfn.NORM.DIST($B103,I$214*I$217+I$213,I$221*I$214,FALSE))+(I$212*_xlfn.NORM.DIST($B103,I$214*I$218+I$213,I$222*I$214,FALSE))</f>
        <v>97.240940930429048</v>
      </c>
      <c r="Y103" s="5">
        <f>BC103+(J$209*_xlfn.NORM.DIST($B103,J$214*J$215+J$213,J$219*J$214,FALSE))+(J$211*_xlfn.NORM.DIST($B103,J$214*J$216+J$213,J$220*J$214,FALSE))+(J$210*_xlfn.NORM.DIST($B103,J$214*J$217+J$213,J$221*J$214,FALSE))+(J$212*_xlfn.NORM.DIST($B103,J$214*J$218+J$213,J$222*J$214,FALSE))</f>
        <v>97.310395554893091</v>
      </c>
      <c r="Z103" s="5">
        <f>BD103+(K$209*_xlfn.NORM.DIST($B103,K$214*K$215+K$213,K$219*K$214,FALSE))+(K$211*_xlfn.NORM.DIST($B103,K$214*K$216+K$213,K$220*K$214,FALSE))+(K$210*_xlfn.NORM.DIST($B103,K$214*K$217+K$213,K$221*K$214,FALSE))+(K$212*_xlfn.NORM.DIST($B103,K$214*K$218+K$213,K$222*K$214,FALSE))</f>
        <v>94.538095267597441</v>
      </c>
      <c r="AA103" s="5">
        <f>BE103+(L$209*_xlfn.NORM.DIST($B103,L$214*L$215+L$213,L$219*L$214,FALSE))+(L$211*_xlfn.NORM.DIST($B103,L$214*L$216+L$213,L$220*L$214,FALSE))+(L$210*_xlfn.NORM.DIST($B103,L$214*L$217+L$213,L$221*L$214,FALSE))+(L$212*_xlfn.NORM.DIST($B103,L$214*L$218+L$213,L$222*L$214,FALSE))</f>
        <v>89.701579295555888</v>
      </c>
      <c r="AB103" s="5">
        <f>BF103+(M$209*_xlfn.NORM.DIST($B103,M$214*M$215+M$213,M$219*M$214,FALSE))+(M$211*_xlfn.NORM.DIST($B103,M$214*M$216+M$213,M$220*M$214,FALSE))+(M$210*_xlfn.NORM.DIST($B103,M$214*M$217+M$213,M$221*M$214,FALSE))+(M$212*_xlfn.NORM.DIST($B103,M$214*M$218+M$213,M$222*M$214,FALSE))</f>
        <v>83.457380356342114</v>
      </c>
      <c r="AC103" s="5">
        <f>BG103+(N$209*_xlfn.NORM.DIST($B103,N$214*N$215+N$213,N$219*N$214,FALSE))+(N$211*_xlfn.NORM.DIST($B103,N$214*N$216+N$213,N$220*N$214,FALSE))+(N$210*_xlfn.NORM.DIST($B103,N$214*N$217+N$213,N$221*N$214,FALSE))+(N$212*_xlfn.NORM.DIST($B103,N$214*N$218+N$213,N$222*N$214,FALSE))</f>
        <v>74.002286283458176</v>
      </c>
      <c r="AD103" s="5">
        <f>BH103+(O$209*_xlfn.NORM.DIST($B103,O$214*O$215+O$213,O$219*O$214,FALSE))+(O$211*_xlfn.NORM.DIST($B103,O$214*O$216+O$213,O$220*O$214,FALSE))+(O$210*_xlfn.NORM.DIST($B103,O$214*O$217+O$213,O$221*O$214,FALSE))+(O$212*_xlfn.NORM.DIST($B103,O$214*O$218+O$213,O$222*O$214,FALSE))</f>
        <v>63.738799230737733</v>
      </c>
      <c r="AE103" s="5"/>
      <c r="AG103" s="5">
        <f t="shared" si="32"/>
        <v>-0.19931548760854412</v>
      </c>
      <c r="AH103" s="5">
        <f t="shared" si="32"/>
        <v>-0.7384058414645267</v>
      </c>
      <c r="AI103" s="5">
        <f t="shared" si="32"/>
        <v>-1.0882446198001219</v>
      </c>
      <c r="AJ103" s="5">
        <f t="shared" si="31"/>
        <v>-3.8155225004800286E-2</v>
      </c>
      <c r="AK103" s="5">
        <f t="shared" si="31"/>
        <v>-2.1100163428340153</v>
      </c>
      <c r="AL103" s="5">
        <f t="shared" si="31"/>
        <v>-2.0351995019040601</v>
      </c>
      <c r="AM103" s="5">
        <f t="shared" si="31"/>
        <v>-2.1159409304290477</v>
      </c>
      <c r="AN103" s="5">
        <f t="shared" si="16"/>
        <v>-1.0913955548930971</v>
      </c>
      <c r="AO103" s="5">
        <f t="shared" si="16"/>
        <v>-0.83509526759743835</v>
      </c>
      <c r="AP103" s="5">
        <f t="shared" si="16"/>
        <v>-2.045579295555882</v>
      </c>
      <c r="AQ103" s="5">
        <f t="shared" si="16"/>
        <v>-1.8013803563421078</v>
      </c>
      <c r="AR103" s="5">
        <f t="shared" si="16"/>
        <v>-1.8462862834581699</v>
      </c>
      <c r="AS103" s="5">
        <f t="shared" si="16"/>
        <v>-1.8793992307377323</v>
      </c>
      <c r="AV103" s="2">
        <f t="shared" si="18"/>
        <v>91.122109110743338</v>
      </c>
      <c r="AW103" s="2">
        <f t="shared" si="19"/>
        <v>93.128427292182806</v>
      </c>
      <c r="AX103" s="2">
        <f t="shared" si="20"/>
        <v>93.79840868480386</v>
      </c>
      <c r="AY103" s="2">
        <f t="shared" si="21"/>
        <v>93.802976999628342</v>
      </c>
      <c r="AZ103" s="2">
        <f t="shared" si="22"/>
        <v>93.012727689994165</v>
      </c>
      <c r="BA103" s="2">
        <f t="shared" si="23"/>
        <v>94.673713149590441</v>
      </c>
      <c r="BB103" s="2">
        <f t="shared" si="24"/>
        <v>97.237788079157639</v>
      </c>
      <c r="BC103" s="2">
        <f t="shared" si="25"/>
        <v>97.302404703139388</v>
      </c>
      <c r="BD103" s="2">
        <f t="shared" si="26"/>
        <v>94.534720315982952</v>
      </c>
      <c r="BE103" s="2">
        <f t="shared" si="27"/>
        <v>89.697671910286147</v>
      </c>
      <c r="BF103" s="2">
        <f t="shared" si="28"/>
        <v>83.454026530525198</v>
      </c>
      <c r="BG103" s="2">
        <f t="shared" si="29"/>
        <v>73.993812253455559</v>
      </c>
      <c r="BH103" s="2">
        <f t="shared" si="30"/>
        <v>63.665669151605194</v>
      </c>
      <c r="BK103" s="2">
        <f>IF(OR($B103&lt;C$229, AND($B103&gt;C$230, $B103&lt;C$231)), C103, "")</f>
        <v>90.924000000000007</v>
      </c>
      <c r="BL103" s="2">
        <f>IF(OR($B103&lt;D$229, AND($B103&gt;D$230, $B103&lt;D$231)), D103, "")</f>
        <v>92.406000000000006</v>
      </c>
      <c r="BM103" s="2">
        <f>IF(OR($B103&lt;E$229, AND($B103&gt;E$230, $B103&lt;E$231)), E103, "")</f>
        <v>92.718999999999994</v>
      </c>
      <c r="BN103" s="2">
        <f>IF(OR($B103&lt;F$229, AND($B103&gt;F$230, $B103&lt;F$231)), F103, "")</f>
        <v>93.766000000000005</v>
      </c>
      <c r="BO103" s="2">
        <f>IF(OR($B103&lt;G$229, AND($B103&gt;G$230, $B103&lt;G$231)), G103, "")</f>
        <v>90.906000000000006</v>
      </c>
      <c r="BP103" s="2">
        <f>IF(OR($B103&lt;H$229, AND($B103&gt;H$230, $B103&lt;H$231)), H103, "")</f>
        <v>92.641000000000005</v>
      </c>
      <c r="BQ103" s="2">
        <f>IF(OR($B103&lt;I$229, AND($B103&gt;I$230, $B103&lt;I$231)), I103, "")</f>
        <v>95.125</v>
      </c>
      <c r="BR103" s="2">
        <f>IF(OR($B103&lt;J$229, AND($B103&gt;J$230, $B103&lt;J$231)), J103, "")</f>
        <v>96.218999999999994</v>
      </c>
      <c r="BS103" s="2">
        <f>IF(OR($B103&lt;K$229, AND($B103&gt;K$230, $B103&lt;K$231)), K103, "")</f>
        <v>93.703000000000003</v>
      </c>
      <c r="BT103" s="2">
        <f>IF(OR($B103&lt;L$229, AND($B103&gt;L$230, $B103&lt;L$231)), L103, "")</f>
        <v>87.656000000000006</v>
      </c>
      <c r="BU103" s="2">
        <f>IF(OR($B103&lt;M$229, AND($B103&gt;M$230, $B103&lt;M$231)), M103, "")</f>
        <v>81.656000000000006</v>
      </c>
      <c r="BV103" s="2">
        <f>IF(OR($B103&lt;N$229, AND($B103&gt;N$230, $B103&lt;N$231)), N103, "")</f>
        <v>72.156000000000006</v>
      </c>
      <c r="BW103" s="2">
        <f>IF(OR($B103&lt;O$229, AND($B103&gt;O$230, $B103&lt;O$231)), O103, "")</f>
        <v>61.859400000000001</v>
      </c>
      <c r="BZ103" s="2">
        <f>IF(OR(AND($B103&gt;C$230, $B103&lt;C$231), $B103&gt;C$232), C103, "")</f>
        <v>90.924000000000007</v>
      </c>
      <c r="CA103" s="2">
        <f>IF(OR(AND($B103&gt;D$230, $B103&lt;D$231), $B103&gt;D$232), D103, "")</f>
        <v>92.406000000000006</v>
      </c>
      <c r="CB103" s="2">
        <f>IF(OR(AND($B103&gt;E$230, $B103&lt;E$231), $B103&gt;E$232), E103, "")</f>
        <v>92.718999999999994</v>
      </c>
      <c r="CC103" s="2">
        <f>IF(OR(AND($B103&gt;F$230, $B103&lt;F$231), $B103&gt;F$232), F103, "")</f>
        <v>93.766000000000005</v>
      </c>
      <c r="CD103" s="2">
        <f>IF(OR(AND($B103&gt;G$230, $B103&lt;G$231), $B103&gt;G$232), G103, "")</f>
        <v>90.906000000000006</v>
      </c>
      <c r="CE103" s="2">
        <f>IF(OR(AND($B103&gt;H$230, $B103&lt;H$231), $B103&gt;H$232), H103, "")</f>
        <v>92.641000000000005</v>
      </c>
      <c r="CF103" s="2">
        <f>IF(OR(AND($B103&gt;I$230, $B103&lt;I$231), $B103&gt;I$232), I103, "")</f>
        <v>95.125</v>
      </c>
      <c r="CG103" s="2">
        <f>IF(OR(AND($B103&gt;J$230, $B103&lt;J$231), $B103&gt;J$232), J103, "")</f>
        <v>96.218999999999994</v>
      </c>
      <c r="CH103" s="2">
        <f>IF(OR(AND($B103&gt;K$230, $B103&lt;K$231), $B103&gt;K$232), K103, "")</f>
        <v>93.703000000000003</v>
      </c>
      <c r="CI103" s="2">
        <f>IF(OR(AND($B103&gt;L$230, $B103&lt;L$231), $B103&gt;L$232), L103, "")</f>
        <v>87.656000000000006</v>
      </c>
      <c r="CJ103" s="2">
        <f>IF(OR(AND($B103&gt;M$230, $B103&lt;M$231), $B103&gt;M$232), M103, "")</f>
        <v>81.656000000000006</v>
      </c>
      <c r="CK103" s="2">
        <f>IF(OR(AND($B103&gt;N$230, $B103&lt;N$231), $B103&gt;N$232), N103, "")</f>
        <v>72.156000000000006</v>
      </c>
      <c r="CL103" s="2">
        <f>IF(OR(AND($B103&gt;O$230, $B103&lt;O$231), $B103&gt;O$232), O103, "")</f>
        <v>61.859400000000001</v>
      </c>
      <c r="CO103" s="2">
        <f>BK$207*$B103+BK$209</f>
        <v>91.421808809875458</v>
      </c>
      <c r="CP103" s="2">
        <f>BL$207*$B103+BL$209</f>
        <v>93.401827699544853</v>
      </c>
      <c r="CQ103" s="2">
        <f>BM$207*$B103+BM$209</f>
        <v>94.002722188456076</v>
      </c>
      <c r="CR103" s="2">
        <f>BN$207*$B103+BN$209</f>
        <v>94.099287100277067</v>
      </c>
      <c r="CS103" s="2">
        <f>BO$207*$B103+BO$209</f>
        <v>93.270326656184508</v>
      </c>
      <c r="CT103" s="2">
        <f>BP$207*$B103+BP$209</f>
        <v>95.00444703291609</v>
      </c>
      <c r="CU103" s="2">
        <f>BQ$207*$B103+BQ$209</f>
        <v>97.483180704542278</v>
      </c>
      <c r="CV103" s="2">
        <f>BR$207*$B103+BR$209</f>
        <v>97.610816510462527</v>
      </c>
      <c r="CW103" s="2">
        <f>BS$207*$B103+BS$209</f>
        <v>94.852900952857695</v>
      </c>
      <c r="CX103" s="2">
        <f>BT$207*$B103+BT$209</f>
        <v>90.028353560620403</v>
      </c>
      <c r="CY103" s="2">
        <f>BU$207*$B103+BU$209</f>
        <v>83.686933286809563</v>
      </c>
      <c r="CZ103" s="2">
        <f>BV$207*$B103+BV$209</f>
        <v>74.074549565247167</v>
      </c>
      <c r="DA103" s="2">
        <f>BW$207*$B103+BW$209</f>
        <v>63.694295481973057</v>
      </c>
      <c r="DD103" s="2">
        <f>BZ$207*$B103+BZ$209</f>
        <v>90.727029727795696</v>
      </c>
      <c r="DE103" s="2">
        <f>CA$207*$B103+CA$209</f>
        <v>92.707342313663418</v>
      </c>
      <c r="DF103" s="2">
        <f>CB$207*$B103+CB$209</f>
        <v>93.508461155270027</v>
      </c>
      <c r="DG103" s="2">
        <f>CC$207*$B103+CC$209</f>
        <v>93.440406644286696</v>
      </c>
      <c r="DH103" s="2">
        <f>CD$207*$B103+CD$209</f>
        <v>92.665668378496903</v>
      </c>
      <c r="DI103" s="2">
        <f>CE$207*$B103+CE$209</f>
        <v>94.241332861855781</v>
      </c>
      <c r="DJ103" s="2">
        <f>CF$207*$B103+CF$209</f>
        <v>96.908713046792613</v>
      </c>
      <c r="DK103" s="2">
        <f>CG$207*$B103+CG$209</f>
        <v>96.851142970709759</v>
      </c>
      <c r="DL103" s="2">
        <f>CH$207*$B103+CH$209</f>
        <v>94.09620789656509</v>
      </c>
      <c r="DM103" s="2">
        <f>CI$207*$B103+CI$209</f>
        <v>89.226412794298881</v>
      </c>
      <c r="DN103" s="2">
        <f>CJ$207*$B103+CJ$209</f>
        <v>83.113083554436315</v>
      </c>
      <c r="DO103" s="2">
        <f>CK$207*$B103+CK$209</f>
        <v>73.863790906454653</v>
      </c>
      <c r="DP103" s="2">
        <f>CL$207*$B103+CL$209</f>
        <v>63.609055557291988</v>
      </c>
      <c r="DS103" s="2">
        <f>POWER(10,($B103-C$227)/C$228)/(1+POWER(10,($B103-C$227)/C$228))</f>
        <v>0.43135970391480966</v>
      </c>
      <c r="DT103" s="2">
        <f>POWER(10,($B103-D$227)/D$228)/(1+POWER(10,($B103-D$227)/D$228))</f>
        <v>0.39367337732392826</v>
      </c>
      <c r="DU103" s="2">
        <f>POWER(10,($B103-E$227)/E$228)/(1+POWER(10,($B103-E$227)/E$228))</f>
        <v>0.41337165977902574</v>
      </c>
      <c r="DV103" s="2">
        <f>POWER(10,($B103-F$227)/F$228)/(1+POWER(10,($B103-F$227)/F$228))</f>
        <v>0.44971754429009803</v>
      </c>
      <c r="DW103" s="2">
        <f>POWER(10,($B103-G$227)/G$228)/(1+POWER(10,($B103-G$227)/G$228))</f>
        <v>0.42602404646717368</v>
      </c>
      <c r="DX103" s="2">
        <f>POWER(10,($B103-H$227)/H$228)/(1+POWER(10,($B103-H$227)/H$228))</f>
        <v>0.43340026416507615</v>
      </c>
      <c r="DY103" s="2">
        <f>POWER(10,($B103-I$227)/I$228)/(1+POWER(10,($B103-I$227)/I$228))</f>
        <v>0.42716525825995916</v>
      </c>
      <c r="DZ103" s="2">
        <f>POWER(10,($B103-J$227)/J$228)/(1+POWER(10,($B103-J$227)/J$228))</f>
        <v>0.4059793992871058</v>
      </c>
      <c r="EA103" s="2">
        <f>POWER(10,($B103-K$227)/K$228)/(1+POWER(10,($B103-K$227)/K$228))</f>
        <v>0.42048837930885752</v>
      </c>
      <c r="EB103" s="2">
        <f>POWER(10,($B103-L$227)/L$228)/(1+POWER(10,($B103-L$227)/L$228))</f>
        <v>0.41235171501640211</v>
      </c>
      <c r="EC103" s="2">
        <f>POWER(10,($B103-M$227)/M$228)/(1+POWER(10,($B103-M$227)/M$228))</f>
        <v>0.4058671515296306</v>
      </c>
      <c r="ED103" s="2">
        <f>POWER(10,($B103-N$227)/N$228)/(1+POWER(10,($B103-N$227)/N$228))</f>
        <v>0.38307945331485493</v>
      </c>
      <c r="EE103" s="2">
        <f>POWER(10,($B103-O$227)/O$228)/(1+POWER(10,($B103-O$227)/O$228))</f>
        <v>0.33583242213057757</v>
      </c>
    </row>
    <row r="104" spans="2:135" x14ac:dyDescent="0.25">
      <c r="B104" s="2">
        <v>98</v>
      </c>
      <c r="C104">
        <v>90.545000000000002</v>
      </c>
      <c r="D104">
        <v>92.218999999999994</v>
      </c>
      <c r="E104">
        <v>92.781000000000006</v>
      </c>
      <c r="F104">
        <v>93.438000000000002</v>
      </c>
      <c r="G104">
        <v>92.233999999999995</v>
      </c>
      <c r="H104">
        <v>94.343999999999994</v>
      </c>
      <c r="I104">
        <v>95.328000000000003</v>
      </c>
      <c r="J104">
        <v>94.531000000000006</v>
      </c>
      <c r="K104">
        <v>93.5</v>
      </c>
      <c r="L104">
        <v>89.266000000000005</v>
      </c>
      <c r="M104">
        <v>80.75</v>
      </c>
      <c r="N104">
        <v>71.453000000000003</v>
      </c>
      <c r="O104">
        <v>62.531199999999998</v>
      </c>
      <c r="R104" s="5">
        <f>AV104+(C$209*_xlfn.NORM.DIST($B104,C$214*C$215+C$213,C$219*C$214,FALSE))+(C$211*_xlfn.NORM.DIST($B104,C$214*C$216+C$213,C$220*C$214,FALSE))+(C$210*_xlfn.NORM.DIST($B104,C$214*C$217+C$213,C$221*C$214,FALSE))+(C$212*_xlfn.NORM.DIST($B104,C$214*C$218+C$213,C$222*C$214,FALSE))</f>
        <v>91.078737944333056</v>
      </c>
      <c r="S104" s="5">
        <f>AW104+(D$209*_xlfn.NORM.DIST($B104,D$214*D$215+D$213,D$219*D$214,FALSE))+(D$211*_xlfn.NORM.DIST($B104,D$214*D$216+D$213,D$220*D$214,FALSE))+(D$210*_xlfn.NORM.DIST($B104,D$214*D$217+D$213,D$221*D$214,FALSE))+(D$212*_xlfn.NORM.DIST($B104,D$214*D$218+D$213,D$222*D$214,FALSE))</f>
        <v>93.096362396740346</v>
      </c>
      <c r="T104" s="5">
        <f>AX104+(E$209*_xlfn.NORM.DIST($B104,E$214*E$215+E$213,E$219*E$214,FALSE))+(E$211*_xlfn.NORM.DIST($B104,E$214*E$216+E$213,E$220*E$214,FALSE))+(E$210*_xlfn.NORM.DIST($B104,E$214*E$217+E$213,E$221*E$214,FALSE))+(E$212*_xlfn.NORM.DIST($B104,E$214*E$218+E$213,E$222*E$214,FALSE))</f>
        <v>93.765543703366305</v>
      </c>
      <c r="U104" s="5">
        <f>AY104+(F$209*_xlfn.NORM.DIST($B104,F$214*F$215+F$213,F$219*F$214,FALSE))+(F$211*_xlfn.NORM.DIST($B104,F$214*F$216+F$213,F$220*F$214,FALSE))+(F$210*_xlfn.NORM.DIST($B104,F$214*F$217+F$213,F$221*F$214,FALSE))+(F$212*_xlfn.NORM.DIST($B104,F$214*F$218+F$213,F$222*F$214,FALSE))</f>
        <v>93.766146036320833</v>
      </c>
      <c r="V104" s="5">
        <f>AZ104+(G$209*_xlfn.NORM.DIST($B104,G$214*G$215+G$213,G$219*G$214,FALSE))+(G$211*_xlfn.NORM.DIST($B104,G$214*G$216+G$213,G$220*G$214,FALSE))+(G$210*_xlfn.NORM.DIST($B104,G$214*G$217+G$213,G$221*G$214,FALSE))+(G$212*_xlfn.NORM.DIST($B104,G$214*G$218+G$213,G$222*G$214,FALSE))</f>
        <v>92.994053576133368</v>
      </c>
      <c r="W104" s="5">
        <f>BA104+(H$209*_xlfn.NORM.DIST($B104,H$214*H$215+H$213,H$219*H$214,FALSE))+(H$211*_xlfn.NORM.DIST($B104,H$214*H$216+H$213,H$220*H$214,FALSE))+(H$210*_xlfn.NORM.DIST($B104,H$214*H$217+H$213,H$221*H$214,FALSE))+(H$212*_xlfn.NORM.DIST($B104,H$214*H$218+H$213,H$222*H$214,FALSE))</f>
        <v>94.667086673064645</v>
      </c>
      <c r="X104" s="5">
        <f>BB104+(I$209*_xlfn.NORM.DIST($B104,I$214*I$215+I$213,I$219*I$214,FALSE))+(I$211*_xlfn.NORM.DIST($B104,I$214*I$216+I$213,I$220*I$214,FALSE))+(I$210*_xlfn.NORM.DIST($B104,I$214*I$217+I$213,I$221*I$214,FALSE))+(I$212*_xlfn.NORM.DIST($B104,I$214*I$218+I$213,I$222*I$214,FALSE))</f>
        <v>97.234774794308905</v>
      </c>
      <c r="Y104" s="5">
        <f>BC104+(J$209*_xlfn.NORM.DIST($B104,J$214*J$215+J$213,J$219*J$214,FALSE))+(J$211*_xlfn.NORM.DIST($B104,J$214*J$216+J$213,J$220*J$214,FALSE))+(J$210*_xlfn.NORM.DIST($B104,J$214*J$217+J$213,J$221*J$214,FALSE))+(J$212*_xlfn.NORM.DIST($B104,J$214*J$218+J$213,J$222*J$214,FALSE))</f>
        <v>97.293887714942173</v>
      </c>
      <c r="Z104" s="5">
        <f>BD104+(K$209*_xlfn.NORM.DIST($B104,K$214*K$215+K$213,K$219*K$214,FALSE))+(K$211*_xlfn.NORM.DIST($B104,K$214*K$216+K$213,K$220*K$214,FALSE))+(K$210*_xlfn.NORM.DIST($B104,K$214*K$217+K$213,K$221*K$214,FALSE))+(K$212*_xlfn.NORM.DIST($B104,K$214*K$218+K$213,K$222*K$214,FALSE))</f>
        <v>94.51893947658543</v>
      </c>
      <c r="AA104" s="5">
        <f>BE104+(L$209*_xlfn.NORM.DIST($B104,L$214*L$215+L$213,L$219*L$214,FALSE))+(L$211*_xlfn.NORM.DIST($B104,L$214*L$216+L$213,L$220*L$214,FALSE))+(L$210*_xlfn.NORM.DIST($B104,L$214*L$217+L$213,L$221*L$214,FALSE))+(L$212*_xlfn.NORM.DIST($B104,L$214*L$218+L$213,L$222*L$214,FALSE))</f>
        <v>89.674593663868748</v>
      </c>
      <c r="AB104" s="5">
        <f>BF104+(M$209*_xlfn.NORM.DIST($B104,M$214*M$215+M$213,M$219*M$214,FALSE))+(M$211*_xlfn.NORM.DIST($B104,M$214*M$216+M$213,M$220*M$214,FALSE))+(M$210*_xlfn.NORM.DIST($B104,M$214*M$217+M$213,M$221*M$214,FALSE))+(M$212*_xlfn.NORM.DIST($B104,M$214*M$218+M$213,M$222*M$214,FALSE))</f>
        <v>83.443193471930968</v>
      </c>
      <c r="AC104" s="5">
        <f>BG104+(N$209*_xlfn.NORM.DIST($B104,N$214*N$215+N$213,N$219*N$214,FALSE))+(N$211*_xlfn.NORM.DIST($B104,N$214*N$216+N$213,N$220*N$214,FALSE))+(N$210*_xlfn.NORM.DIST($B104,N$214*N$217+N$213,N$221*N$214,FALSE))+(N$212*_xlfn.NORM.DIST($B104,N$214*N$218+N$213,N$222*N$214,FALSE))</f>
        <v>74.003093902777835</v>
      </c>
      <c r="AD104" s="5">
        <f>BH104+(O$209*_xlfn.NORM.DIST($B104,O$214*O$215+O$213,O$219*O$214,FALSE))+(O$211*_xlfn.NORM.DIST($B104,O$214*O$216+O$213,O$220*O$214,FALSE))+(O$210*_xlfn.NORM.DIST($B104,O$214*O$217+O$213,O$221*O$214,FALSE))+(O$212*_xlfn.NORM.DIST($B104,O$214*O$218+O$213,O$222*O$214,FALSE))</f>
        <v>63.705413112773357</v>
      </c>
      <c r="AE104" s="5"/>
      <c r="AG104" s="5">
        <f t="shared" si="32"/>
        <v>-0.53373794433305477</v>
      </c>
      <c r="AH104" s="5">
        <f t="shared" si="32"/>
        <v>-0.87736239674035232</v>
      </c>
      <c r="AI104" s="5">
        <f t="shared" si="32"/>
        <v>-0.98454370336629893</v>
      </c>
      <c r="AJ104" s="5">
        <f t="shared" si="31"/>
        <v>-0.32814603632083106</v>
      </c>
      <c r="AK104" s="5">
        <f t="shared" si="31"/>
        <v>-0.7600535761333731</v>
      </c>
      <c r="AL104" s="5">
        <f t="shared" si="31"/>
        <v>-0.32308667306465111</v>
      </c>
      <c r="AM104" s="5">
        <f t="shared" si="31"/>
        <v>-1.9067747943089017</v>
      </c>
      <c r="AN104" s="5">
        <f t="shared" si="16"/>
        <v>-2.7628877149421669</v>
      </c>
      <c r="AO104" s="5">
        <f t="shared" si="16"/>
        <v>-1.0189394765854303</v>
      </c>
      <c r="AP104" s="5">
        <f t="shared" si="16"/>
        <v>-0.40859366386874285</v>
      </c>
      <c r="AQ104" s="5">
        <f t="shared" si="16"/>
        <v>-2.693193471930968</v>
      </c>
      <c r="AR104" s="5">
        <f t="shared" si="16"/>
        <v>-2.5500939027778315</v>
      </c>
      <c r="AS104" s="5">
        <f t="shared" si="16"/>
        <v>-1.1742131127733586</v>
      </c>
      <c r="AV104" s="2">
        <f t="shared" si="18"/>
        <v>91.078370405688688</v>
      </c>
      <c r="AW104" s="2">
        <f t="shared" si="19"/>
        <v>93.090908330068316</v>
      </c>
      <c r="AX104" s="2">
        <f t="shared" si="20"/>
        <v>93.762647596027222</v>
      </c>
      <c r="AY104" s="2">
        <f t="shared" si="21"/>
        <v>93.765556629188637</v>
      </c>
      <c r="AZ104" s="2">
        <f t="shared" si="22"/>
        <v>92.992923609901453</v>
      </c>
      <c r="BA104" s="2">
        <f t="shared" si="23"/>
        <v>94.666123370430881</v>
      </c>
      <c r="BB104" s="2">
        <f t="shared" si="24"/>
        <v>97.233621210917264</v>
      </c>
      <c r="BC104" s="2">
        <f t="shared" si="25"/>
        <v>97.291183865325422</v>
      </c>
      <c r="BD104" s="2">
        <f t="shared" si="26"/>
        <v>94.517730912394001</v>
      </c>
      <c r="BE104" s="2">
        <f t="shared" si="27"/>
        <v>89.673243355007742</v>
      </c>
      <c r="BF104" s="2">
        <f t="shared" si="28"/>
        <v>83.442060464368822</v>
      </c>
      <c r="BG104" s="2">
        <f t="shared" si="29"/>
        <v>74.000019114813824</v>
      </c>
      <c r="BH104" s="2">
        <f t="shared" si="30"/>
        <v>63.674375651117543</v>
      </c>
      <c r="BK104" s="2">
        <f>IF(OR($B104&lt;C$229, AND($B104&gt;C$230, $B104&lt;C$231)), C104, "")</f>
        <v>90.545000000000002</v>
      </c>
      <c r="BL104" s="2">
        <f>IF(OR($B104&lt;D$229, AND($B104&gt;D$230, $B104&lt;D$231)), D104, "")</f>
        <v>92.218999999999994</v>
      </c>
      <c r="BM104" s="2">
        <f>IF(OR($B104&lt;E$229, AND($B104&gt;E$230, $B104&lt;E$231)), E104, "")</f>
        <v>92.781000000000006</v>
      </c>
      <c r="BN104" s="2">
        <f>IF(OR($B104&lt;F$229, AND($B104&gt;F$230, $B104&lt;F$231)), F104, "")</f>
        <v>93.438000000000002</v>
      </c>
      <c r="BO104" s="2">
        <f>IF(OR($B104&lt;G$229, AND($B104&gt;G$230, $B104&lt;G$231)), G104, "")</f>
        <v>92.233999999999995</v>
      </c>
      <c r="BP104" s="2">
        <f>IF(OR($B104&lt;H$229, AND($B104&gt;H$230, $B104&lt;H$231)), H104, "")</f>
        <v>94.343999999999994</v>
      </c>
      <c r="BQ104" s="2">
        <f>IF(OR($B104&lt;I$229, AND($B104&gt;I$230, $B104&lt;I$231)), I104, "")</f>
        <v>95.328000000000003</v>
      </c>
      <c r="BR104" s="2">
        <f>IF(OR($B104&lt;J$229, AND($B104&gt;J$230, $B104&lt;J$231)), J104, "")</f>
        <v>94.531000000000006</v>
      </c>
      <c r="BS104" s="2">
        <f>IF(OR($B104&lt;K$229, AND($B104&gt;K$230, $B104&lt;K$231)), K104, "")</f>
        <v>93.5</v>
      </c>
      <c r="BT104" s="2">
        <f>IF(OR($B104&lt;L$229, AND($B104&gt;L$230, $B104&lt;L$231)), L104, "")</f>
        <v>89.266000000000005</v>
      </c>
      <c r="BU104" s="2">
        <f>IF(OR($B104&lt;M$229, AND($B104&gt;M$230, $B104&lt;M$231)), M104, "")</f>
        <v>80.75</v>
      </c>
      <c r="BV104" s="2">
        <f>IF(OR($B104&lt;N$229, AND($B104&gt;N$230, $B104&lt;N$231)), N104, "")</f>
        <v>71.453000000000003</v>
      </c>
      <c r="BW104" s="2">
        <f>IF(OR($B104&lt;O$229, AND($B104&gt;O$230, $B104&lt;O$231)), O104, "")</f>
        <v>62.531199999999998</v>
      </c>
      <c r="BZ104" s="2">
        <f>IF(OR(AND($B104&gt;C$230, $B104&lt;C$231), $B104&gt;C$232), C104, "")</f>
        <v>90.545000000000002</v>
      </c>
      <c r="CA104" s="2">
        <f>IF(OR(AND($B104&gt;D$230, $B104&lt;D$231), $B104&gt;D$232), D104, "")</f>
        <v>92.218999999999994</v>
      </c>
      <c r="CB104" s="2">
        <f>IF(OR(AND($B104&gt;E$230, $B104&lt;E$231), $B104&gt;E$232), E104, "")</f>
        <v>92.781000000000006</v>
      </c>
      <c r="CC104" s="2">
        <f>IF(OR(AND($B104&gt;F$230, $B104&lt;F$231), $B104&gt;F$232), F104, "")</f>
        <v>93.438000000000002</v>
      </c>
      <c r="CD104" s="2">
        <f>IF(OR(AND($B104&gt;G$230, $B104&lt;G$231), $B104&gt;G$232), G104, "")</f>
        <v>92.233999999999995</v>
      </c>
      <c r="CE104" s="2">
        <f>IF(OR(AND($B104&gt;H$230, $B104&lt;H$231), $B104&gt;H$232), H104, "")</f>
        <v>94.343999999999994</v>
      </c>
      <c r="CF104" s="2">
        <f>IF(OR(AND($B104&gt;I$230, $B104&lt;I$231), $B104&gt;I$232), I104, "")</f>
        <v>95.328000000000003</v>
      </c>
      <c r="CG104" s="2">
        <f>IF(OR(AND($B104&gt;J$230, $B104&lt;J$231), $B104&gt;J$232), J104, "")</f>
        <v>94.531000000000006</v>
      </c>
      <c r="CH104" s="2">
        <f>IF(OR(AND($B104&gt;K$230, $B104&lt;K$231), $B104&gt;K$232), K104, "")</f>
        <v>93.5</v>
      </c>
      <c r="CI104" s="2">
        <f>IF(OR(AND($B104&gt;L$230, $B104&lt;L$231), $B104&gt;L$232), L104, "")</f>
        <v>89.266000000000005</v>
      </c>
      <c r="CJ104" s="2">
        <f>IF(OR(AND($B104&gt;M$230, $B104&lt;M$231), $B104&gt;M$232), M104, "")</f>
        <v>80.75</v>
      </c>
      <c r="CK104" s="2">
        <f>IF(OR(AND($B104&gt;N$230, $B104&lt;N$231), $B104&gt;N$232), N104, "")</f>
        <v>71.453000000000003</v>
      </c>
      <c r="CL104" s="2">
        <f>IF(OR(AND($B104&gt;O$230, $B104&lt;O$231), $B104&gt;O$232), O104, "")</f>
        <v>62.531199999999998</v>
      </c>
      <c r="CO104" s="2">
        <f>BK$207*$B104+BK$209</f>
        <v>91.435744489406801</v>
      </c>
      <c r="CP104" s="2">
        <f>BL$207*$B104+BL$209</f>
        <v>93.408649367765818</v>
      </c>
      <c r="CQ104" s="2">
        <f>BM$207*$B104+BM$209</f>
        <v>93.998772966291526</v>
      </c>
      <c r="CR104" s="2">
        <f>BN$207*$B104+BN$209</f>
        <v>94.105087680670977</v>
      </c>
      <c r="CS104" s="2">
        <f>BO$207*$B104+BO$209</f>
        <v>93.284037015233537</v>
      </c>
      <c r="CT104" s="2">
        <f>BP$207*$B104+BP$209</f>
        <v>95.037285230240826</v>
      </c>
      <c r="CU104" s="2">
        <f>BQ$207*$B104+BQ$209</f>
        <v>97.531847196213008</v>
      </c>
      <c r="CV104" s="2">
        <f>BR$207*$B104+BR$209</f>
        <v>97.662417060051027</v>
      </c>
      <c r="CW104" s="2">
        <f>BS$207*$B104+BS$209</f>
        <v>94.903767743187103</v>
      </c>
      <c r="CX104" s="2">
        <f>BT$207*$B104+BT$209</f>
        <v>90.060212769139923</v>
      </c>
      <c r="CY104" s="2">
        <f>BU$207*$B104+BU$209</f>
        <v>83.730376510359022</v>
      </c>
      <c r="CZ104" s="2">
        <f>BV$207*$B104+BV$209</f>
        <v>74.119690297359895</v>
      </c>
      <c r="DA104" s="2">
        <f>BW$207*$B104+BW$209</f>
        <v>63.727758360026691</v>
      </c>
      <c r="DD104" s="2">
        <f>BZ$207*$B104+BZ$209</f>
        <v>90.64871417442555</v>
      </c>
      <c r="DE104" s="2">
        <f>CA$207*$B104+CA$209</f>
        <v>92.644590845006022</v>
      </c>
      <c r="DF104" s="2">
        <f>CB$207*$B104+CB$209</f>
        <v>93.457039402765673</v>
      </c>
      <c r="DG104" s="2">
        <f>CC$207*$B104+CC$209</f>
        <v>93.386655992876001</v>
      </c>
      <c r="DH104" s="2">
        <f>CD$207*$B104+CD$209</f>
        <v>92.635221262961622</v>
      </c>
      <c r="DI104" s="2">
        <f>CE$207*$B104+CE$209</f>
        <v>94.223585401569125</v>
      </c>
      <c r="DJ104" s="2">
        <f>CF$207*$B104+CF$209</f>
        <v>96.868884978455469</v>
      </c>
      <c r="DK104" s="2">
        <f>CG$207*$B104+CG$209</f>
        <v>96.795797199313142</v>
      </c>
      <c r="DL104" s="2">
        <f>CH$207*$B104+CH$209</f>
        <v>94.03251292443133</v>
      </c>
      <c r="DM104" s="2">
        <f>CI$207*$B104+CI$209</f>
        <v>89.170291623297416</v>
      </c>
      <c r="DN104" s="2">
        <f>CJ$207*$B104+CJ$209</f>
        <v>83.057142239592508</v>
      </c>
      <c r="DO104" s="2">
        <f>CK$207*$B104+CK$209</f>
        <v>73.824255102360709</v>
      </c>
      <c r="DP104" s="2">
        <f>CL$207*$B104+CL$209</f>
        <v>63.578091311126464</v>
      </c>
      <c r="DS104" s="2">
        <f>POWER(10,($B104-C$227)/C$228)/(1+POWER(10,($B104-C$227)/C$228))</f>
        <v>0.45407918464567981</v>
      </c>
      <c r="DT104" s="2">
        <f>POWER(10,($B104-D$227)/D$228)/(1+POWER(10,($B104-D$227)/D$228))</f>
        <v>0.41585955556100773</v>
      </c>
      <c r="DU104" s="2">
        <f>POWER(10,($B104-E$227)/E$228)/(1+POWER(10,($B104-E$227)/E$228))</f>
        <v>0.43586992972612998</v>
      </c>
      <c r="DV104" s="2">
        <f>POWER(10,($B104-F$227)/F$228)/(1+POWER(10,($B104-F$227)/F$228))</f>
        <v>0.47260032825726728</v>
      </c>
      <c r="DW104" s="2">
        <f>POWER(10,($B104-G$227)/G$228)/(1+POWER(10,($B104-G$227)/G$228))</f>
        <v>0.44868424404416424</v>
      </c>
      <c r="DX104" s="2">
        <f>POWER(10,($B104-H$227)/H$228)/(1+POWER(10,($B104-H$227)/H$228))</f>
        <v>0.45614100769300714</v>
      </c>
      <c r="DY104" s="2">
        <f>POWER(10,($B104-I$227)/I$228)/(1+POWER(10,($B104-I$227)/I$228))</f>
        <v>0.44983858402140686</v>
      </c>
      <c r="DZ104" s="2">
        <f>POWER(10,($B104-J$227)/J$228)/(1+POWER(10,($B104-J$227)/J$228))</f>
        <v>0.42836912877754585</v>
      </c>
      <c r="EA104" s="2">
        <f>POWER(10,($B104-K$227)/K$228)/(1+POWER(10,($B104-K$227)/K$228))</f>
        <v>0.44308142977548903</v>
      </c>
      <c r="EB104" s="2">
        <f>POWER(10,($B104-L$227)/L$228)/(1+POWER(10,($B104-L$227)/L$228))</f>
        <v>0.43483562104350271</v>
      </c>
      <c r="EC104" s="2">
        <f>POWER(10,($B104-M$227)/M$228)/(1+POWER(10,($B104-M$227)/M$228))</f>
        <v>0.4282551535321229</v>
      </c>
      <c r="ED104" s="2">
        <f>POWER(10,($B104-N$227)/N$228)/(1+POWER(10,($B104-N$227)/N$228))</f>
        <v>0.40506745496724827</v>
      </c>
      <c r="EE104" s="2">
        <f>POWER(10,($B104-O$227)/O$228)/(1+POWER(10,($B104-O$227)/O$228))</f>
        <v>0.35667643146179195</v>
      </c>
    </row>
    <row r="105" spans="2:135" x14ac:dyDescent="0.25">
      <c r="B105" s="2">
        <v>99</v>
      </c>
      <c r="C105">
        <v>90.832999999999998</v>
      </c>
      <c r="D105">
        <v>91.296999999999997</v>
      </c>
      <c r="E105">
        <v>92.938000000000002</v>
      </c>
      <c r="F105">
        <v>93.343999999999994</v>
      </c>
      <c r="G105">
        <v>91.188000000000002</v>
      </c>
      <c r="H105">
        <v>94.156000000000006</v>
      </c>
      <c r="I105">
        <v>97.343999999999994</v>
      </c>
      <c r="J105">
        <v>96.061999999999998</v>
      </c>
      <c r="K105">
        <v>93.358999999999995</v>
      </c>
      <c r="L105">
        <v>88.468999999999994</v>
      </c>
      <c r="M105">
        <v>82.203000000000003</v>
      </c>
      <c r="N105">
        <v>73.171999999999997</v>
      </c>
      <c r="O105">
        <v>62.671900000000001</v>
      </c>
      <c r="R105" s="5">
        <f>AV105+(C$209*_xlfn.NORM.DIST($B105,C$214*C$215+C$213,C$219*C$214,FALSE))+(C$211*_xlfn.NORM.DIST($B105,C$214*C$216+C$213,C$220*C$214,FALSE))+(C$210*_xlfn.NORM.DIST($B105,C$214*C$217+C$213,C$221*C$214,FALSE))+(C$212*_xlfn.NORM.DIST($B105,C$214*C$218+C$213,C$222*C$214,FALSE))</f>
        <v>91.030382160905503</v>
      </c>
      <c r="S105" s="5">
        <f>AW105+(D$209*_xlfn.NORM.DIST($B105,D$214*D$215+D$213,D$219*D$214,FALSE))+(D$211*_xlfn.NORM.DIST($B105,D$214*D$216+D$213,D$220*D$214,FALSE))+(D$210*_xlfn.NORM.DIST($B105,D$214*D$217+D$213,D$221*D$214,FALSE))+(D$212*_xlfn.NORM.DIST($B105,D$214*D$218+D$213,D$222*D$214,FALSE))</f>
        <v>93.051772885642578</v>
      </c>
      <c r="T105" s="5">
        <f>AX105+(E$209*_xlfn.NORM.DIST($B105,E$214*E$215+E$213,E$219*E$214,FALSE))+(E$211*_xlfn.NORM.DIST($B105,E$214*E$216+E$213,E$220*E$214,FALSE))+(E$210*_xlfn.NORM.DIST($B105,E$214*E$217+E$213,E$221*E$214,FALSE))+(E$212*_xlfn.NORM.DIST($B105,E$214*E$218+E$213,E$222*E$214,FALSE))</f>
        <v>93.725577399193384</v>
      </c>
      <c r="U105" s="5">
        <f>AY105+(F$209*_xlfn.NORM.DIST($B105,F$214*F$215+F$213,F$219*F$214,FALSE))+(F$211*_xlfn.NORM.DIST($B105,F$214*F$216+F$213,F$220*F$214,FALSE))+(F$210*_xlfn.NORM.DIST($B105,F$214*F$217+F$213,F$221*F$214,FALSE))+(F$212*_xlfn.NORM.DIST($B105,F$214*F$218+F$213,F$222*F$214,FALSE))</f>
        <v>93.726131625298905</v>
      </c>
      <c r="V105" s="5">
        <f>AZ105+(G$209*_xlfn.NORM.DIST($B105,G$214*G$215+G$213,G$219*G$214,FALSE))+(G$211*_xlfn.NORM.DIST($B105,G$214*G$216+G$213,G$220*G$214,FALSE))+(G$210*_xlfn.NORM.DIST($B105,G$214*G$217+G$213,G$221*G$214,FALSE))+(G$212*_xlfn.NORM.DIST($B105,G$214*G$218+G$213,G$222*G$214,FALSE))</f>
        <v>92.97159989026602</v>
      </c>
      <c r="W105" s="5">
        <f>BA105+(H$209*_xlfn.NORM.DIST($B105,H$214*H$215+H$213,H$219*H$214,FALSE))+(H$211*_xlfn.NORM.DIST($B105,H$214*H$216+H$213,H$220*H$214,FALSE))+(H$210*_xlfn.NORM.DIST($B105,H$214*H$217+H$213,H$221*H$214,FALSE))+(H$212*_xlfn.NORM.DIST($B105,H$214*H$218+H$213,H$222*H$214,FALSE))</f>
        <v>94.656910696276384</v>
      </c>
      <c r="X105" s="5">
        <f>BB105+(I$209*_xlfn.NORM.DIST($B105,I$214*I$215+I$213,I$219*I$214,FALSE))+(I$211*_xlfn.NORM.DIST($B105,I$214*I$216+I$213,I$220*I$214,FALSE))+(I$210*_xlfn.NORM.DIST($B105,I$214*I$217+I$213,I$221*I$214,FALSE))+(I$212*_xlfn.NORM.DIST($B105,I$214*I$218+I$213,I$222*I$214,FALSE))</f>
        <v>97.226107585531011</v>
      </c>
      <c r="Y105" s="5">
        <f>BC105+(J$209*_xlfn.NORM.DIST($B105,J$214*J$215+J$213,J$219*J$214,FALSE))+(J$211*_xlfn.NORM.DIST($B105,J$214*J$216+J$213,J$220*J$214,FALSE))+(J$210*_xlfn.NORM.DIST($B105,J$214*J$217+J$213,J$221*J$214,FALSE))+(J$212*_xlfn.NORM.DIST($B105,J$214*J$218+J$213,J$222*J$214,FALSE))</f>
        <v>97.275928220220294</v>
      </c>
      <c r="Z105" s="5">
        <f>BD105+(K$209*_xlfn.NORM.DIST($B105,K$214*K$215+K$213,K$219*K$214,FALSE))+(K$211*_xlfn.NORM.DIST($B105,K$214*K$216+K$213,K$220*K$214,FALSE))+(K$210*_xlfn.NORM.DIST($B105,K$214*K$217+K$213,K$221*K$214,FALSE))+(K$212*_xlfn.NORM.DIST($B105,K$214*K$218+K$213,K$222*K$214,FALSE))</f>
        <v>94.496093526066232</v>
      </c>
      <c r="AA105" s="5">
        <f>BE105+(L$209*_xlfn.NORM.DIST($B105,L$214*L$215+L$213,L$219*L$214,FALSE))+(L$211*_xlfn.NORM.DIST($B105,L$214*L$216+L$213,L$220*L$214,FALSE))+(L$210*_xlfn.NORM.DIST($B105,L$214*L$217+L$213,L$221*L$214,FALSE))+(L$212*_xlfn.NORM.DIST($B105,L$214*L$218+L$213,L$222*L$214,FALSE))</f>
        <v>89.645264630692111</v>
      </c>
      <c r="AB105" s="5">
        <f>BF105+(M$209*_xlfn.NORM.DIST($B105,M$214*M$215+M$213,M$219*M$214,FALSE))+(M$211*_xlfn.NORM.DIST($B105,M$214*M$216+M$213,M$220*M$214,FALSE))+(M$210*_xlfn.NORM.DIST($B105,M$214*M$217+M$213,M$221*M$214,FALSE))+(M$212*_xlfn.NORM.DIST($B105,M$214*M$218+M$213,M$222*M$214,FALSE))</f>
        <v>83.425902861046865</v>
      </c>
      <c r="AC105" s="5">
        <f>BG105+(N$209*_xlfn.NORM.DIST($B105,N$214*N$215+N$213,N$219*N$214,FALSE))+(N$211*_xlfn.NORM.DIST($B105,N$214*N$216+N$213,N$220*N$214,FALSE))+(N$210*_xlfn.NORM.DIST($B105,N$214*N$217+N$213,N$221*N$214,FALSE))+(N$212*_xlfn.NORM.DIST($B105,N$214*N$218+N$213,N$222*N$214,FALSE))</f>
        <v>74.003462129890622</v>
      </c>
      <c r="AD105" s="5">
        <f>BH105+(O$209*_xlfn.NORM.DIST($B105,O$214*O$215+O$213,O$219*O$214,FALSE))+(O$211*_xlfn.NORM.DIST($B105,O$214*O$216+O$213,O$220*O$214,FALSE))+(O$210*_xlfn.NORM.DIST($B105,O$214*O$217+O$213,O$221*O$214,FALSE))+(O$212*_xlfn.NORM.DIST($B105,O$214*O$218+O$213,O$222*O$214,FALSE))</f>
        <v>63.692704907246672</v>
      </c>
      <c r="AE105" s="5"/>
      <c r="AG105" s="5">
        <f t="shared" si="32"/>
        <v>-0.19738216090550509</v>
      </c>
      <c r="AH105" s="5">
        <f t="shared" si="32"/>
        <v>-1.7547728856425806</v>
      </c>
      <c r="AI105" s="5">
        <f t="shared" si="32"/>
        <v>-0.78757739919338121</v>
      </c>
      <c r="AJ105" s="5">
        <f t="shared" si="31"/>
        <v>-0.38213162529891065</v>
      </c>
      <c r="AK105" s="5">
        <f t="shared" si="31"/>
        <v>-1.783599890266018</v>
      </c>
      <c r="AL105" s="5">
        <f t="shared" si="31"/>
        <v>-0.50091069627637808</v>
      </c>
      <c r="AM105" s="5">
        <f t="shared" si="31"/>
        <v>0.11789241446898302</v>
      </c>
      <c r="AN105" s="5">
        <f t="shared" si="16"/>
        <v>-1.2139282202202963</v>
      </c>
      <c r="AO105" s="5">
        <f t="shared" si="16"/>
        <v>-1.1370935260662378</v>
      </c>
      <c r="AP105" s="5">
        <f t="shared" si="16"/>
        <v>-1.176264630692117</v>
      </c>
      <c r="AQ105" s="5">
        <f t="shared" si="16"/>
        <v>-1.2229028610468617</v>
      </c>
      <c r="AR105" s="5">
        <f t="shared" si="16"/>
        <v>-0.83146212989062462</v>
      </c>
      <c r="AS105" s="5">
        <f t="shared" si="16"/>
        <v>-1.0208049072466707</v>
      </c>
      <c r="AV105" s="2">
        <f t="shared" si="18"/>
        <v>91.03027032058867</v>
      </c>
      <c r="AW105" s="2">
        <f t="shared" si="19"/>
        <v>93.0500135506622</v>
      </c>
      <c r="AX105" s="2">
        <f t="shared" si="20"/>
        <v>93.72459299200824</v>
      </c>
      <c r="AY105" s="2">
        <f t="shared" si="21"/>
        <v>93.725320846807477</v>
      </c>
      <c r="AZ105" s="2">
        <f t="shared" si="22"/>
        <v>92.970969261482196</v>
      </c>
      <c r="BA105" s="2">
        <f t="shared" si="23"/>
        <v>94.656073558242383</v>
      </c>
      <c r="BB105" s="2">
        <f t="shared" si="24"/>
        <v>97.225283359603708</v>
      </c>
      <c r="BC105" s="2">
        <f t="shared" si="25"/>
        <v>97.274884704047849</v>
      </c>
      <c r="BD105" s="2">
        <f t="shared" si="26"/>
        <v>94.495330321923106</v>
      </c>
      <c r="BE105" s="2">
        <f t="shared" si="27"/>
        <v>89.644593183225908</v>
      </c>
      <c r="BF105" s="2">
        <f t="shared" si="28"/>
        <v>83.425414398308533</v>
      </c>
      <c r="BG105" s="2">
        <f t="shared" si="29"/>
        <v>74.002354899992071</v>
      </c>
      <c r="BH105" s="2">
        <f t="shared" si="30"/>
        <v>63.680277003477286</v>
      </c>
      <c r="BK105" s="2">
        <f>IF(OR($B105&lt;C$229, AND($B105&gt;C$230, $B105&lt;C$231)), C105, "")</f>
        <v>90.832999999999998</v>
      </c>
      <c r="BL105" s="2">
        <f>IF(OR($B105&lt;D$229, AND($B105&gt;D$230, $B105&lt;D$231)), D105, "")</f>
        <v>91.296999999999997</v>
      </c>
      <c r="BM105" s="2">
        <f>IF(OR($B105&lt;E$229, AND($B105&gt;E$230, $B105&lt;E$231)), E105, "")</f>
        <v>92.938000000000002</v>
      </c>
      <c r="BN105" s="2">
        <f>IF(OR($B105&lt;F$229, AND($B105&gt;F$230, $B105&lt;F$231)), F105, "")</f>
        <v>93.343999999999994</v>
      </c>
      <c r="BO105" s="2">
        <f>IF(OR($B105&lt;G$229, AND($B105&gt;G$230, $B105&lt;G$231)), G105, "")</f>
        <v>91.188000000000002</v>
      </c>
      <c r="BP105" s="2">
        <f>IF(OR($B105&lt;H$229, AND($B105&gt;H$230, $B105&lt;H$231)), H105, "")</f>
        <v>94.156000000000006</v>
      </c>
      <c r="BQ105" s="2">
        <f>IF(OR($B105&lt;I$229, AND($B105&gt;I$230, $B105&lt;I$231)), I105, "")</f>
        <v>97.343999999999994</v>
      </c>
      <c r="BR105" s="2">
        <f>IF(OR($B105&lt;J$229, AND($B105&gt;J$230, $B105&lt;J$231)), J105, "")</f>
        <v>96.061999999999998</v>
      </c>
      <c r="BS105" s="2">
        <f>IF(OR($B105&lt;K$229, AND($B105&gt;K$230, $B105&lt;K$231)), K105, "")</f>
        <v>93.358999999999995</v>
      </c>
      <c r="BT105" s="2">
        <f>IF(OR($B105&lt;L$229, AND($B105&gt;L$230, $B105&lt;L$231)), L105, "")</f>
        <v>88.468999999999994</v>
      </c>
      <c r="BU105" s="2">
        <f>IF(OR($B105&lt;M$229, AND($B105&gt;M$230, $B105&lt;M$231)), M105, "")</f>
        <v>82.203000000000003</v>
      </c>
      <c r="BV105" s="2">
        <f>IF(OR($B105&lt;N$229, AND($B105&gt;N$230, $B105&lt;N$231)), N105, "")</f>
        <v>73.171999999999997</v>
      </c>
      <c r="BW105" s="2">
        <f>IF(OR($B105&lt;O$229, AND($B105&gt;O$230, $B105&lt;O$231)), O105, "")</f>
        <v>62.671900000000001</v>
      </c>
      <c r="BZ105" s="2">
        <f>IF(OR(AND($B105&gt;C$230, $B105&lt;C$231), $B105&gt;C$232), C105, "")</f>
        <v>90.832999999999998</v>
      </c>
      <c r="CA105" s="2">
        <f>IF(OR(AND($B105&gt;D$230, $B105&lt;D$231), $B105&gt;D$232), D105, "")</f>
        <v>91.296999999999997</v>
      </c>
      <c r="CB105" s="2">
        <f>IF(OR(AND($B105&gt;E$230, $B105&lt;E$231), $B105&gt;E$232), E105, "")</f>
        <v>92.938000000000002</v>
      </c>
      <c r="CC105" s="2">
        <f>IF(OR(AND($B105&gt;F$230, $B105&lt;F$231), $B105&gt;F$232), F105, "")</f>
        <v>93.343999999999994</v>
      </c>
      <c r="CD105" s="2">
        <f>IF(OR(AND($B105&gt;G$230, $B105&lt;G$231), $B105&gt;G$232), G105, "")</f>
        <v>91.188000000000002</v>
      </c>
      <c r="CE105" s="2">
        <f>IF(OR(AND($B105&gt;H$230, $B105&lt;H$231), $B105&gt;H$232), H105, "")</f>
        <v>94.156000000000006</v>
      </c>
      <c r="CF105" s="2">
        <f>IF(OR(AND($B105&gt;I$230, $B105&lt;I$231), $B105&gt;I$232), I105, "")</f>
        <v>97.343999999999994</v>
      </c>
      <c r="CG105" s="2">
        <f>IF(OR(AND($B105&gt;J$230, $B105&lt;J$231), $B105&gt;J$232), J105, "")</f>
        <v>96.061999999999998</v>
      </c>
      <c r="CH105" s="2">
        <f>IF(OR(AND($B105&gt;K$230, $B105&lt;K$231), $B105&gt;K$232), K105, "")</f>
        <v>93.358999999999995</v>
      </c>
      <c r="CI105" s="2">
        <f>IF(OR(AND($B105&gt;L$230, $B105&lt;L$231), $B105&gt;L$232), L105, "")</f>
        <v>88.468999999999994</v>
      </c>
      <c r="CJ105" s="2">
        <f>IF(OR(AND($B105&gt;M$230, $B105&lt;M$231), $B105&gt;M$232), M105, "")</f>
        <v>82.203000000000003</v>
      </c>
      <c r="CK105" s="2">
        <f>IF(OR(AND($B105&gt;N$230, $B105&lt;N$231), $B105&gt;N$232), N105, "")</f>
        <v>73.171999999999997</v>
      </c>
      <c r="CL105" s="2">
        <f>IF(OR(AND($B105&gt;O$230, $B105&lt;O$231), $B105&gt;O$232), O105, "")</f>
        <v>62.671900000000001</v>
      </c>
      <c r="CO105" s="2">
        <f>BK$207*$B105+BK$209</f>
        <v>91.449680168938158</v>
      </c>
      <c r="CP105" s="2">
        <f>BL$207*$B105+BL$209</f>
        <v>93.415471035986798</v>
      </c>
      <c r="CQ105" s="2">
        <f>BM$207*$B105+BM$209</f>
        <v>93.994823744126975</v>
      </c>
      <c r="CR105" s="2">
        <f>BN$207*$B105+BN$209</f>
        <v>94.1108882610649</v>
      </c>
      <c r="CS105" s="2">
        <f>BO$207*$B105+BO$209</f>
        <v>93.297747374282579</v>
      </c>
      <c r="CT105" s="2">
        <f>BP$207*$B105+BP$209</f>
        <v>95.070123427565562</v>
      </c>
      <c r="CU105" s="2">
        <f>BQ$207*$B105+BQ$209</f>
        <v>97.580513687883737</v>
      </c>
      <c r="CV105" s="2">
        <f>BR$207*$B105+BR$209</f>
        <v>97.714017609639527</v>
      </c>
      <c r="CW105" s="2">
        <f>BS$207*$B105+BS$209</f>
        <v>94.954634533516497</v>
      </c>
      <c r="CX105" s="2">
        <f>BT$207*$B105+BT$209</f>
        <v>90.092071977659458</v>
      </c>
      <c r="CY105" s="2">
        <f>BU$207*$B105+BU$209</f>
        <v>83.773819733908482</v>
      </c>
      <c r="CZ105" s="2">
        <f>BV$207*$B105+BV$209</f>
        <v>74.164831029472623</v>
      </c>
      <c r="DA105" s="2">
        <f>BW$207*$B105+BW$209</f>
        <v>63.761221238080324</v>
      </c>
      <c r="DD105" s="2">
        <f>BZ$207*$B105+BZ$209</f>
        <v>90.570398621055418</v>
      </c>
      <c r="DE105" s="2">
        <f>CA$207*$B105+CA$209</f>
        <v>92.581839376348626</v>
      </c>
      <c r="DF105" s="2">
        <f>CB$207*$B105+CB$209</f>
        <v>93.40561765026132</v>
      </c>
      <c r="DG105" s="2">
        <f>CC$207*$B105+CC$209</f>
        <v>93.332905341465292</v>
      </c>
      <c r="DH105" s="2">
        <f>CD$207*$B105+CD$209</f>
        <v>92.60477414742634</v>
      </c>
      <c r="DI105" s="2">
        <f>CE$207*$B105+CE$209</f>
        <v>94.205837941282468</v>
      </c>
      <c r="DJ105" s="2">
        <f>CF$207*$B105+CF$209</f>
        <v>96.829056910118325</v>
      </c>
      <c r="DK105" s="2">
        <f>CG$207*$B105+CG$209</f>
        <v>96.74045142791654</v>
      </c>
      <c r="DL105" s="2">
        <f>CH$207*$B105+CH$209</f>
        <v>93.968817952297556</v>
      </c>
      <c r="DM105" s="2">
        <f>CI$207*$B105+CI$209</f>
        <v>89.114170452295951</v>
      </c>
      <c r="DN105" s="2">
        <f>CJ$207*$B105+CJ$209</f>
        <v>83.001200924748701</v>
      </c>
      <c r="DO105" s="2">
        <f>CK$207*$B105+CK$209</f>
        <v>73.784719298266751</v>
      </c>
      <c r="DP105" s="2">
        <f>CL$207*$B105+CL$209</f>
        <v>63.547127064960939</v>
      </c>
      <c r="DS105" s="2">
        <f>POWER(10,($B105-C$227)/C$228)/(1+POWER(10,($B105-C$227)/C$228))</f>
        <v>0.47699152718419952</v>
      </c>
      <c r="DT105" s="2">
        <f>POWER(10,($B105-D$227)/D$228)/(1+POWER(10,($B105-D$227)/D$228))</f>
        <v>0.43839204173605134</v>
      </c>
      <c r="DU105" s="2">
        <f>POWER(10,($B105-E$227)/E$228)/(1+POWER(10,($B105-E$227)/E$228))</f>
        <v>0.45863536533678811</v>
      </c>
      <c r="DV105" s="2">
        <f>POWER(10,($B105-F$227)/F$228)/(1+POWER(10,($B105-F$227)/F$228))</f>
        <v>0.49559881655996163</v>
      </c>
      <c r="DW105" s="2">
        <f>POWER(10,($B105-G$227)/G$228)/(1+POWER(10,($B105-G$227)/G$228))</f>
        <v>0.47155950639369293</v>
      </c>
      <c r="DX105" s="2">
        <f>POWER(10,($B105-H$227)/H$228)/(1+POWER(10,($B105-H$227)/H$228))</f>
        <v>0.47906609088602958</v>
      </c>
      <c r="DY105" s="2">
        <f>POWER(10,($B105-I$227)/I$228)/(1+POWER(10,($B105-I$227)/I$228))</f>
        <v>0.47272223604977559</v>
      </c>
      <c r="DZ105" s="2">
        <f>POWER(10,($B105-J$227)/J$228)/(1+POWER(10,($B105-J$227)/J$228))</f>
        <v>0.45105603895825103</v>
      </c>
      <c r="EA105" s="2">
        <f>POWER(10,($B105-K$227)/K$228)/(1+POWER(10,($B105-K$227)/K$228))</f>
        <v>0.46591244288614697</v>
      </c>
      <c r="EB105" s="2">
        <f>POWER(10,($B105-L$227)/L$228)/(1+POWER(10,($B105-L$227)/L$228))</f>
        <v>0.45759085432166163</v>
      </c>
      <c r="EC105" s="2">
        <f>POWER(10,($B105-M$227)/M$228)/(1+POWER(10,($B105-M$227)/M$228))</f>
        <v>0.45094078926039777</v>
      </c>
      <c r="ED105" s="2">
        <f>POWER(10,($B105-N$227)/N$228)/(1+POWER(10,($B105-N$227)/N$228))</f>
        <v>0.42744308092019578</v>
      </c>
      <c r="EE105" s="2">
        <f>POWER(10,($B105-O$227)/O$228)/(1+POWER(10,($B105-O$227)/O$228))</f>
        <v>0.37807770955962683</v>
      </c>
    </row>
    <row r="106" spans="2:135" x14ac:dyDescent="0.25">
      <c r="B106" s="2">
        <v>100</v>
      </c>
      <c r="C106">
        <v>91.197000000000003</v>
      </c>
      <c r="D106">
        <v>92.516000000000005</v>
      </c>
      <c r="E106">
        <v>92.953000000000003</v>
      </c>
      <c r="F106">
        <v>93.093999999999994</v>
      </c>
      <c r="G106">
        <v>92.953000000000003</v>
      </c>
      <c r="H106">
        <v>94.781000000000006</v>
      </c>
      <c r="I106">
        <v>98.171999999999997</v>
      </c>
      <c r="J106">
        <v>96</v>
      </c>
      <c r="K106">
        <v>94.593999999999994</v>
      </c>
      <c r="L106">
        <v>88.391000000000005</v>
      </c>
      <c r="M106">
        <v>82.141000000000005</v>
      </c>
      <c r="N106">
        <v>72.718999999999994</v>
      </c>
      <c r="O106">
        <v>62.781199999999998</v>
      </c>
      <c r="R106" s="5">
        <f>AV106+(C$209*_xlfn.NORM.DIST($B106,C$214*C$215+C$213,C$219*C$214,FALSE))+(C$211*_xlfn.NORM.DIST($B106,C$214*C$216+C$213,C$220*C$214,FALSE))+(C$210*_xlfn.NORM.DIST($B106,C$214*C$217+C$213,C$221*C$214,FALSE))+(C$212*_xlfn.NORM.DIST($B106,C$214*C$218+C$213,C$222*C$214,FALSE))</f>
        <v>90.97789770530872</v>
      </c>
      <c r="S106" s="5">
        <f>AW106+(D$209*_xlfn.NORM.DIST($B106,D$214*D$215+D$213,D$219*D$214,FALSE))+(D$211*_xlfn.NORM.DIST($B106,D$214*D$216+D$213,D$220*D$214,FALSE))+(D$210*_xlfn.NORM.DIST($B106,D$214*D$217+D$213,D$221*D$214,FALSE))+(D$212*_xlfn.NORM.DIST($B106,D$214*D$218+D$213,D$222*D$214,FALSE))</f>
        <v>93.006331185372161</v>
      </c>
      <c r="T106" s="5">
        <f>AX106+(E$209*_xlfn.NORM.DIST($B106,E$214*E$215+E$213,E$219*E$214,FALSE))+(E$211*_xlfn.NORM.DIST($B106,E$214*E$216+E$213,E$220*E$214,FALSE))+(E$210*_xlfn.NORM.DIST($B106,E$214*E$217+E$213,E$221*E$214,FALSE))+(E$212*_xlfn.NORM.DIST($B106,E$214*E$218+E$213,E$222*E$214,FALSE))</f>
        <v>93.684839882801953</v>
      </c>
      <c r="U106" s="5">
        <f>AY106+(F$209*_xlfn.NORM.DIST($B106,F$214*F$215+F$213,F$219*F$214,FALSE))+(F$211*_xlfn.NORM.DIST($B106,F$214*F$216+F$213,F$220*F$214,FALSE))+(F$210*_xlfn.NORM.DIST($B106,F$214*F$217+F$213,F$221*F$214,FALSE))+(F$212*_xlfn.NORM.DIST($B106,F$214*F$218+F$213,F$222*F$214,FALSE))</f>
        <v>93.684164745627484</v>
      </c>
      <c r="V106" s="5">
        <f>AZ106+(G$209*_xlfn.NORM.DIST($B106,G$214*G$215+G$213,G$219*G$214,FALSE))+(G$211*_xlfn.NORM.DIST($B106,G$214*G$216+G$213,G$220*G$214,FALSE))+(G$210*_xlfn.NORM.DIST($B106,G$214*G$217+G$213,G$221*G$214,FALSE))+(G$212*_xlfn.NORM.DIST($B106,G$214*G$218+G$213,G$222*G$214,FALSE))</f>
        <v>92.947872551807549</v>
      </c>
      <c r="W106" s="5">
        <f>BA106+(H$209*_xlfn.NORM.DIST($B106,H$214*H$215+H$213,H$219*H$214,FALSE))+(H$211*_xlfn.NORM.DIST($B106,H$214*H$216+H$213,H$220*H$214,FALSE))+(H$210*_xlfn.NORM.DIST($B106,H$214*H$217+H$213,H$221*H$214,FALSE))+(H$212*_xlfn.NORM.DIST($B106,H$214*H$218+H$213,H$222*H$214,FALSE))</f>
        <v>94.645303358933262</v>
      </c>
      <c r="X106" s="5">
        <f>BB106+(I$209*_xlfn.NORM.DIST($B106,I$214*I$215+I$213,I$219*I$214,FALSE))+(I$211*_xlfn.NORM.DIST($B106,I$214*I$216+I$213,I$220*I$214,FALSE))+(I$210*_xlfn.NORM.DIST($B106,I$214*I$217+I$213,I$221*I$214,FALSE))+(I$212*_xlfn.NORM.DIST($B106,I$214*I$218+I$213,I$222*I$214,FALSE))</f>
        <v>97.21430683250631</v>
      </c>
      <c r="Y106" s="5">
        <f>BC106+(J$209*_xlfn.NORM.DIST($B106,J$214*J$215+J$213,J$219*J$214,FALSE))+(J$211*_xlfn.NORM.DIST($B106,J$214*J$216+J$213,J$220*J$214,FALSE))+(J$210*_xlfn.NORM.DIST($B106,J$214*J$217+J$213,J$221*J$214,FALSE))+(J$212*_xlfn.NORM.DIST($B106,J$214*J$218+J$213,J$222*J$214,FALSE))</f>
        <v>97.254389314163419</v>
      </c>
      <c r="Z106" s="5">
        <f>BD106+(K$209*_xlfn.NORM.DIST($B106,K$214*K$215+K$213,K$219*K$214,FALSE))+(K$211*_xlfn.NORM.DIST($B106,K$214*K$216+K$213,K$220*K$214,FALSE))+(K$210*_xlfn.NORM.DIST($B106,K$214*K$217+K$213,K$221*K$214,FALSE))+(K$212*_xlfn.NORM.DIST($B106,K$214*K$218+K$213,K$222*K$214,FALSE))</f>
        <v>94.468831880474482</v>
      </c>
      <c r="AA106" s="5">
        <f>BE106+(L$209*_xlfn.NORM.DIST($B106,L$214*L$215+L$213,L$219*L$214,FALSE))+(L$211*_xlfn.NORM.DIST($B106,L$214*L$216+L$213,L$220*L$214,FALSE))+(L$210*_xlfn.NORM.DIST($B106,L$214*L$217+L$213,L$221*L$214,FALSE))+(L$212*_xlfn.NORM.DIST($B106,L$214*L$218+L$213,L$222*L$214,FALSE))</f>
        <v>89.612652419246459</v>
      </c>
      <c r="AB106" s="5">
        <f>BF106+(M$209*_xlfn.NORM.DIST($B106,M$214*M$215+M$213,M$219*M$214,FALSE))+(M$211*_xlfn.NORM.DIST($B106,M$214*M$216+M$213,M$220*M$214,FALSE))+(M$210*_xlfn.NORM.DIST($B106,M$214*M$217+M$213,M$221*M$214,FALSE))+(M$212*_xlfn.NORM.DIST($B106,M$214*M$218+M$213,M$222*M$214,FALSE))</f>
        <v>83.404619955678598</v>
      </c>
      <c r="AC106" s="5">
        <f>BG106+(N$209*_xlfn.NORM.DIST($B106,N$214*N$215+N$213,N$219*N$214,FALSE))+(N$211*_xlfn.NORM.DIST($B106,N$214*N$216+N$213,N$220*N$214,FALSE))+(N$210*_xlfn.NORM.DIST($B106,N$214*N$217+N$213,N$221*N$214,FALSE))+(N$212*_xlfn.NORM.DIST($B106,N$214*N$218+N$213,N$222*N$214,FALSE))</f>
        <v>74.001292198983052</v>
      </c>
      <c r="AD106" s="5">
        <f>BH106+(O$209*_xlfn.NORM.DIST($B106,O$214*O$215+O$213,O$219*O$214,FALSE))+(O$211*_xlfn.NORM.DIST($B106,O$214*O$216+O$213,O$220*O$214,FALSE))+(O$210*_xlfn.NORM.DIST($B106,O$214*O$217+O$213,O$221*O$214,FALSE))+(O$212*_xlfn.NORM.DIST($B106,O$214*O$218+O$213,O$222*O$214,FALSE))</f>
        <v>63.688000537955944</v>
      </c>
      <c r="AE106" s="5"/>
      <c r="AG106" s="5">
        <f t="shared" si="32"/>
        <v>0.2191022946912824</v>
      </c>
      <c r="AH106" s="5">
        <f t="shared" si="32"/>
        <v>-0.49033118537215614</v>
      </c>
      <c r="AI106" s="5">
        <f t="shared" si="32"/>
        <v>-0.73183988280194967</v>
      </c>
      <c r="AJ106" s="5">
        <f t="shared" si="31"/>
        <v>-0.59016474562749011</v>
      </c>
      <c r="AK106" s="5">
        <f t="shared" si="31"/>
        <v>5.1274481924536985E-3</v>
      </c>
      <c r="AL106" s="5">
        <f t="shared" si="31"/>
        <v>0.13569664106674395</v>
      </c>
      <c r="AM106" s="5">
        <f t="shared" si="31"/>
        <v>0.95769316749368727</v>
      </c>
      <c r="AN106" s="5">
        <f t="shared" si="16"/>
        <v>-1.2543893141634186</v>
      </c>
      <c r="AO106" s="5">
        <f t="shared" si="16"/>
        <v>0.12516811952551166</v>
      </c>
      <c r="AP106" s="5">
        <f t="shared" si="16"/>
        <v>-1.2216524192464533</v>
      </c>
      <c r="AQ106" s="5">
        <f t="shared" si="16"/>
        <v>-1.2636199556785925</v>
      </c>
      <c r="AR106" s="5">
        <f t="shared" si="16"/>
        <v>-1.2822921989830576</v>
      </c>
      <c r="AS106" s="5">
        <f t="shared" si="16"/>
        <v>-0.90680053795594517</v>
      </c>
      <c r="AV106" s="2">
        <f t="shared" si="18"/>
        <v>90.977848373024045</v>
      </c>
      <c r="AW106" s="2">
        <f t="shared" si="19"/>
        <v>93.005751346177291</v>
      </c>
      <c r="AX106" s="2">
        <f t="shared" si="20"/>
        <v>93.684266137361249</v>
      </c>
      <c r="AY106" s="2">
        <f t="shared" si="21"/>
        <v>93.682330276258853</v>
      </c>
      <c r="AZ106" s="2">
        <f t="shared" si="22"/>
        <v>92.946906176960795</v>
      </c>
      <c r="BA106" s="2">
        <f t="shared" si="23"/>
        <v>94.643623409002103</v>
      </c>
      <c r="BB106" s="2">
        <f t="shared" si="24"/>
        <v>97.212798594665685</v>
      </c>
      <c r="BC106" s="2">
        <f t="shared" si="25"/>
        <v>97.253511127345178</v>
      </c>
      <c r="BD106" s="2">
        <f t="shared" si="26"/>
        <v>94.467540474763723</v>
      </c>
      <c r="BE106" s="2">
        <f t="shared" si="27"/>
        <v>89.611748898604844</v>
      </c>
      <c r="BF106" s="2">
        <f t="shared" si="28"/>
        <v>83.404079675064452</v>
      </c>
      <c r="BG106" s="2">
        <f t="shared" si="29"/>
        <v>74.000761468502503</v>
      </c>
      <c r="BH106" s="2">
        <f t="shared" si="30"/>
        <v>63.683285415450541</v>
      </c>
      <c r="BK106" s="2">
        <f>IF(OR($B106&lt;C$229, AND($B106&gt;C$230, $B106&lt;C$231)), C106, "")</f>
        <v>91.197000000000003</v>
      </c>
      <c r="BL106" s="2">
        <f>IF(OR($B106&lt;D$229, AND($B106&gt;D$230, $B106&lt;D$231)), D106, "")</f>
        <v>92.516000000000005</v>
      </c>
      <c r="BM106" s="2">
        <f>IF(OR($B106&lt;E$229, AND($B106&gt;E$230, $B106&lt;E$231)), E106, "")</f>
        <v>92.953000000000003</v>
      </c>
      <c r="BN106" s="2">
        <f>IF(OR($B106&lt;F$229, AND($B106&gt;F$230, $B106&lt;F$231)), F106, "")</f>
        <v>93.093999999999994</v>
      </c>
      <c r="BO106" s="2">
        <f>IF(OR($B106&lt;G$229, AND($B106&gt;G$230, $B106&lt;G$231)), G106, "")</f>
        <v>92.953000000000003</v>
      </c>
      <c r="BP106" s="2">
        <f>IF(OR($B106&lt;H$229, AND($B106&gt;H$230, $B106&lt;H$231)), H106, "")</f>
        <v>94.781000000000006</v>
      </c>
      <c r="BQ106" s="2">
        <f>IF(OR($B106&lt;I$229, AND($B106&gt;I$230, $B106&lt;I$231)), I106, "")</f>
        <v>98.171999999999997</v>
      </c>
      <c r="BR106" s="2">
        <f>IF(OR($B106&lt;J$229, AND($B106&gt;J$230, $B106&lt;J$231)), J106, "")</f>
        <v>96</v>
      </c>
      <c r="BS106" s="2">
        <f>IF(OR($B106&lt;K$229, AND($B106&gt;K$230, $B106&lt;K$231)), K106, "")</f>
        <v>94.593999999999994</v>
      </c>
      <c r="BT106" s="2">
        <f>IF(OR($B106&lt;L$229, AND($B106&gt;L$230, $B106&lt;L$231)), L106, "")</f>
        <v>88.391000000000005</v>
      </c>
      <c r="BU106" s="2">
        <f>IF(OR($B106&lt;M$229, AND($B106&gt;M$230, $B106&lt;M$231)), M106, "")</f>
        <v>82.141000000000005</v>
      </c>
      <c r="BV106" s="2">
        <f>IF(OR($B106&lt;N$229, AND($B106&gt;N$230, $B106&lt;N$231)), N106, "")</f>
        <v>72.718999999999994</v>
      </c>
      <c r="BW106" s="2">
        <f>IF(OR($B106&lt;O$229, AND($B106&gt;O$230, $B106&lt;O$231)), O106, "")</f>
        <v>62.781199999999998</v>
      </c>
      <c r="BZ106" s="2">
        <f>IF(OR(AND($B106&gt;C$230, $B106&lt;C$231), $B106&gt;C$232), C106, "")</f>
        <v>91.197000000000003</v>
      </c>
      <c r="CA106" s="2">
        <f>IF(OR(AND($B106&gt;D$230, $B106&lt;D$231), $B106&gt;D$232), D106, "")</f>
        <v>92.516000000000005</v>
      </c>
      <c r="CB106" s="2">
        <f>IF(OR(AND($B106&gt;E$230, $B106&lt;E$231), $B106&gt;E$232), E106, "")</f>
        <v>92.953000000000003</v>
      </c>
      <c r="CC106" s="2">
        <f>IF(OR(AND($B106&gt;F$230, $B106&lt;F$231), $B106&gt;F$232), F106, "")</f>
        <v>93.093999999999994</v>
      </c>
      <c r="CD106" s="2">
        <f>IF(OR(AND($B106&gt;G$230, $B106&lt;G$231), $B106&gt;G$232), G106, "")</f>
        <v>92.953000000000003</v>
      </c>
      <c r="CE106" s="2">
        <f>IF(OR(AND($B106&gt;H$230, $B106&lt;H$231), $B106&gt;H$232), H106, "")</f>
        <v>94.781000000000006</v>
      </c>
      <c r="CF106" s="2">
        <f>IF(OR(AND($B106&gt;I$230, $B106&lt;I$231), $B106&gt;I$232), I106, "")</f>
        <v>98.171999999999997</v>
      </c>
      <c r="CG106" s="2">
        <f>IF(OR(AND($B106&gt;J$230, $B106&lt;J$231), $B106&gt;J$232), J106, "")</f>
        <v>96</v>
      </c>
      <c r="CH106" s="2">
        <f>IF(OR(AND($B106&gt;K$230, $B106&lt;K$231), $B106&gt;K$232), K106, "")</f>
        <v>94.593999999999994</v>
      </c>
      <c r="CI106" s="2">
        <f>IF(OR(AND($B106&gt;L$230, $B106&lt;L$231), $B106&gt;L$232), L106, "")</f>
        <v>88.391000000000005</v>
      </c>
      <c r="CJ106" s="2">
        <f>IF(OR(AND($B106&gt;M$230, $B106&lt;M$231), $B106&gt;M$232), M106, "")</f>
        <v>82.141000000000005</v>
      </c>
      <c r="CK106" s="2">
        <f>IF(OR(AND($B106&gt;N$230, $B106&lt;N$231), $B106&gt;N$232), N106, "")</f>
        <v>72.718999999999994</v>
      </c>
      <c r="CL106" s="2">
        <f>IF(OR(AND($B106&gt;O$230, $B106&lt;O$231), $B106&gt;O$232), O106, "")</f>
        <v>62.781199999999998</v>
      </c>
      <c r="CO106" s="2">
        <f>BK$207*$B106+BK$209</f>
        <v>91.463615848469516</v>
      </c>
      <c r="CP106" s="2">
        <f>BL$207*$B106+BL$209</f>
        <v>93.422292704207763</v>
      </c>
      <c r="CQ106" s="2">
        <f>BM$207*$B106+BM$209</f>
        <v>93.990874521962411</v>
      </c>
      <c r="CR106" s="2">
        <f>BN$207*$B106+BN$209</f>
        <v>94.116688841458824</v>
      </c>
      <c r="CS106" s="2">
        <f>BO$207*$B106+BO$209</f>
        <v>93.311457733331608</v>
      </c>
      <c r="CT106" s="2">
        <f>BP$207*$B106+BP$209</f>
        <v>95.102961624890298</v>
      </c>
      <c r="CU106" s="2">
        <f>BQ$207*$B106+BQ$209</f>
        <v>97.629180179554467</v>
      </c>
      <c r="CV106" s="2">
        <f>BR$207*$B106+BR$209</f>
        <v>97.765618159228026</v>
      </c>
      <c r="CW106" s="2">
        <f>BS$207*$B106+BS$209</f>
        <v>95.005501323845891</v>
      </c>
      <c r="CX106" s="2">
        <f>BT$207*$B106+BT$209</f>
        <v>90.123931186178979</v>
      </c>
      <c r="CY106" s="2">
        <f>BU$207*$B106+BU$209</f>
        <v>83.817262957457942</v>
      </c>
      <c r="CZ106" s="2">
        <f>BV$207*$B106+BV$209</f>
        <v>74.209971761585351</v>
      </c>
      <c r="DA106" s="2">
        <f>BW$207*$B106+BW$209</f>
        <v>63.794684116133951</v>
      </c>
      <c r="DD106" s="2">
        <f>BZ$207*$B106+BZ$209</f>
        <v>90.492083067685272</v>
      </c>
      <c r="DE106" s="2">
        <f>CA$207*$B106+CA$209</f>
        <v>92.519087907691244</v>
      </c>
      <c r="DF106" s="2">
        <f>CB$207*$B106+CB$209</f>
        <v>93.354195897756966</v>
      </c>
      <c r="DG106" s="2">
        <f>CC$207*$B106+CC$209</f>
        <v>93.279154690054582</v>
      </c>
      <c r="DH106" s="2">
        <f>CD$207*$B106+CD$209</f>
        <v>92.574327031891059</v>
      </c>
      <c r="DI106" s="2">
        <f>CE$207*$B106+CE$209</f>
        <v>94.188090480995811</v>
      </c>
      <c r="DJ106" s="2">
        <f>CF$207*$B106+CF$209</f>
        <v>96.789228841781195</v>
      </c>
      <c r="DK106" s="2">
        <f>CG$207*$B106+CG$209</f>
        <v>96.685105656519923</v>
      </c>
      <c r="DL106" s="2">
        <f>CH$207*$B106+CH$209</f>
        <v>93.905122980163796</v>
      </c>
      <c r="DM106" s="2">
        <f>CI$207*$B106+CI$209</f>
        <v>89.058049281294487</v>
      </c>
      <c r="DN106" s="2">
        <f>CJ$207*$B106+CJ$209</f>
        <v>82.945259609904895</v>
      </c>
      <c r="DO106" s="2">
        <f>CK$207*$B106+CK$209</f>
        <v>73.745183494172807</v>
      </c>
      <c r="DP106" s="2">
        <f>CL$207*$B106+CL$209</f>
        <v>63.516162818795415</v>
      </c>
      <c r="DS106" s="2">
        <f>POWER(10,($B106-C$227)/C$228)/(1+POWER(10,($B106-C$227)/C$228))</f>
        <v>0.50000111684686577</v>
      </c>
      <c r="DT106" s="2">
        <f>POWER(10,($B106-D$227)/D$228)/(1+POWER(10,($B106-D$227)/D$228))</f>
        <v>0.46118151679107749</v>
      </c>
      <c r="DU106" s="2">
        <f>POWER(10,($B106-E$227)/E$228)/(1+POWER(10,($B106-E$227)/E$228))</f>
        <v>0.48157480547396431</v>
      </c>
      <c r="DV106" s="2">
        <f>POWER(10,($B106-F$227)/F$228)/(1+POWER(10,($B106-F$227)/F$228))</f>
        <v>0.51861594476083483</v>
      </c>
      <c r="DW106" s="2">
        <f>POWER(10,($B106-G$227)/G$228)/(1+POWER(10,($B106-G$227)/G$228))</f>
        <v>0.49455484035379799</v>
      </c>
      <c r="DX106" s="2">
        <f>POWER(10,($B106-H$227)/H$228)/(1+POWER(10,($B106-H$227)/H$228))</f>
        <v>0.50207968515965073</v>
      </c>
      <c r="DY106" s="2">
        <f>POWER(10,($B106-I$227)/I$228)/(1+POWER(10,($B106-I$227)/I$228))</f>
        <v>0.49572108069096488</v>
      </c>
      <c r="DZ106" s="2">
        <f>POWER(10,($B106-J$227)/J$228)/(1+POWER(10,($B106-J$227)/J$228))</f>
        <v>0.47394827047290178</v>
      </c>
      <c r="EA106" s="2">
        <f>POWER(10,($B106-K$227)/K$228)/(1+POWER(10,($B106-K$227)/K$228))</f>
        <v>0.48888716519268616</v>
      </c>
      <c r="EB106" s="2">
        <f>POWER(10,($B106-L$227)/L$228)/(1+POWER(10,($B106-L$227)/L$228))</f>
        <v>0.48052442322832695</v>
      </c>
      <c r="EC106" s="2">
        <f>POWER(10,($B106-M$227)/M$228)/(1+POWER(10,($B106-M$227)/M$228))</f>
        <v>0.47383222043004569</v>
      </c>
      <c r="ED106" s="2">
        <f>POWER(10,($B106-N$227)/N$228)/(1+POWER(10,($B106-N$227)/N$228))</f>
        <v>0.4501195657272411</v>
      </c>
      <c r="EE106" s="2">
        <f>POWER(10,($B106-O$227)/O$228)/(1+POWER(10,($B106-O$227)/O$228))</f>
        <v>0.39996474864906345</v>
      </c>
    </row>
    <row r="107" spans="2:135" x14ac:dyDescent="0.25">
      <c r="B107" s="2">
        <v>101</v>
      </c>
      <c r="C107">
        <v>90.5</v>
      </c>
      <c r="D107">
        <v>91.781000000000006</v>
      </c>
      <c r="E107">
        <v>92.875</v>
      </c>
      <c r="F107">
        <v>93.766000000000005</v>
      </c>
      <c r="G107">
        <v>92.953000000000003</v>
      </c>
      <c r="H107">
        <v>94.811999999999998</v>
      </c>
      <c r="I107">
        <v>96.531000000000006</v>
      </c>
      <c r="J107">
        <v>96.781000000000006</v>
      </c>
      <c r="K107">
        <v>95.468999999999994</v>
      </c>
      <c r="L107">
        <v>89.171999999999997</v>
      </c>
      <c r="M107">
        <v>82.358999999999995</v>
      </c>
      <c r="N107">
        <v>74.358999999999995</v>
      </c>
      <c r="O107">
        <v>62.8125</v>
      </c>
      <c r="R107" s="5">
        <f>AV107+(C$209*_xlfn.NORM.DIST($B107,C$214*C$215+C$213,C$219*C$214,FALSE))+(C$211*_xlfn.NORM.DIST($B107,C$214*C$216+C$213,C$220*C$214,FALSE))+(C$210*_xlfn.NORM.DIST($B107,C$214*C$217+C$213,C$221*C$214,FALSE))+(C$212*_xlfn.NORM.DIST($B107,C$214*C$218+C$213,C$222*C$214,FALSE))</f>
        <v>90.921241953043975</v>
      </c>
      <c r="S107" s="5">
        <f>AW107+(D$209*_xlfn.NORM.DIST($B107,D$214*D$215+D$213,D$219*D$214,FALSE))+(D$211*_xlfn.NORM.DIST($B107,D$214*D$216+D$213,D$220*D$214,FALSE))+(D$210*_xlfn.NORM.DIST($B107,D$214*D$217+D$213,D$221*D$214,FALSE))+(D$212*_xlfn.NORM.DIST($B107,D$214*D$218+D$213,D$222*D$214,FALSE))</f>
        <v>92.958467605326575</v>
      </c>
      <c r="T107" s="5">
        <f>AX107+(E$209*_xlfn.NORM.DIST($B107,E$214*E$215+E$213,E$219*E$214,FALSE))+(E$211*_xlfn.NORM.DIST($B107,E$214*E$216+E$213,E$220*E$214,FALSE))+(E$210*_xlfn.NORM.DIST($B107,E$214*E$217+E$213,E$221*E$214,FALSE))+(E$212*_xlfn.NORM.DIST($B107,E$214*E$218+E$213,E$222*E$214,FALSE))</f>
        <v>93.642621166802812</v>
      </c>
      <c r="U107" s="5">
        <f>AY107+(F$209*_xlfn.NORM.DIST($B107,F$214*F$215+F$213,F$219*F$214,FALSE))+(F$211*_xlfn.NORM.DIST($B107,F$214*F$216+F$213,F$220*F$214,FALSE))+(F$210*_xlfn.NORM.DIST($B107,F$214*F$217+F$213,F$221*F$214,FALSE))+(F$212*_xlfn.NORM.DIST($B107,F$214*F$218+F$213,F$222*F$214,FALSE))</f>
        <v>93.640994321727732</v>
      </c>
      <c r="V107" s="5">
        <f>AZ107+(G$209*_xlfn.NORM.DIST($B107,G$214*G$215+G$213,G$219*G$214,FALSE))+(G$211*_xlfn.NORM.DIST($B107,G$214*G$216+G$213,G$220*G$214,FALSE))+(G$210*_xlfn.NORM.DIST($B107,G$214*G$217+G$213,G$221*G$214,FALSE))+(G$212*_xlfn.NORM.DIST($B107,G$214*G$218+G$213,G$222*G$214,FALSE))</f>
        <v>92.923033232361476</v>
      </c>
      <c r="W107" s="5">
        <f>BA107+(H$209*_xlfn.NORM.DIST($B107,H$214*H$215+H$213,H$219*H$214,FALSE))+(H$211*_xlfn.NORM.DIST($B107,H$214*H$216+H$213,H$220*H$214,FALSE))+(H$210*_xlfn.NORM.DIST($B107,H$214*H$217+H$213,H$221*H$214,FALSE))+(H$212*_xlfn.NORM.DIST($B107,H$214*H$218+H$213,H$222*H$214,FALSE))</f>
        <v>94.632869343766373</v>
      </c>
      <c r="X107" s="5">
        <f>BB107+(I$209*_xlfn.NORM.DIST($B107,I$214*I$215+I$213,I$219*I$214,FALSE))+(I$211*_xlfn.NORM.DIST($B107,I$214*I$216+I$213,I$220*I$214,FALSE))+(I$210*_xlfn.NORM.DIST($B107,I$214*I$217+I$213,I$221*I$214,FALSE))+(I$212*_xlfn.NORM.DIST($B107,I$214*I$218+I$213,I$222*I$214,FALSE))</f>
        <v>97.199822599732684</v>
      </c>
      <c r="Y107" s="5">
        <f>BC107+(J$209*_xlfn.NORM.DIST($B107,J$214*J$215+J$213,J$219*J$214,FALSE))+(J$211*_xlfn.NORM.DIST($B107,J$214*J$216+J$213,J$220*J$214,FALSE))+(J$210*_xlfn.NORM.DIST($B107,J$214*J$217+J$213,J$221*J$214,FALSE))+(J$212*_xlfn.NORM.DIST($B107,J$214*J$218+J$213,J$222*J$214,FALSE))</f>
        <v>97.228856238048493</v>
      </c>
      <c r="Z107" s="5">
        <f>BD107+(K$209*_xlfn.NORM.DIST($B107,K$214*K$215+K$213,K$219*K$214,FALSE))+(K$211*_xlfn.NORM.DIST($B107,K$214*K$216+K$213,K$220*K$214,FALSE))+(K$210*_xlfn.NORM.DIST($B107,K$214*K$217+K$213,K$221*K$214,FALSE))+(K$212*_xlfn.NORM.DIST($B107,K$214*K$218+K$213,K$222*K$214,FALSE))</f>
        <v>94.437503554392052</v>
      </c>
      <c r="AA107" s="5">
        <f>BE107+(L$209*_xlfn.NORM.DIST($B107,L$214*L$215+L$213,L$219*L$214,FALSE))+(L$211*_xlfn.NORM.DIST($B107,L$214*L$216+L$213,L$220*L$214,FALSE))+(L$210*_xlfn.NORM.DIST($B107,L$214*L$217+L$213,L$221*L$214,FALSE))+(L$212*_xlfn.NORM.DIST($B107,L$214*L$218+L$213,L$222*L$214,FALSE))</f>
        <v>89.576853494798456</v>
      </c>
      <c r="AB107" s="5">
        <f>BF107+(M$209*_xlfn.NORM.DIST($B107,M$214*M$215+M$213,M$219*M$214,FALSE))+(M$211*_xlfn.NORM.DIST($B107,M$214*M$216+M$213,M$220*M$214,FALSE))+(M$210*_xlfn.NORM.DIST($B107,M$214*M$217+M$213,M$221*M$214,FALSE))+(M$212*_xlfn.NORM.DIST($B107,M$214*M$218+M$213,M$222*M$214,FALSE))</f>
        <v>83.379289735021203</v>
      </c>
      <c r="AC107" s="5">
        <f>BG107+(N$209*_xlfn.NORM.DIST($B107,N$214*N$215+N$213,N$219*N$214,FALSE))+(N$211*_xlfn.NORM.DIST($B107,N$214*N$216+N$213,N$220*N$214,FALSE))+(N$210*_xlfn.NORM.DIST($B107,N$214*N$217+N$213,N$221*N$214,FALSE))+(N$212*_xlfn.NORM.DIST($B107,N$214*N$218+N$213,N$222*N$214,FALSE))</f>
        <v>73.995838167584921</v>
      </c>
      <c r="AD107" s="5">
        <f>BH107+(O$209*_xlfn.NORM.DIST($B107,O$214*O$215+O$213,O$219*O$214,FALSE))+(O$211*_xlfn.NORM.DIST($B107,O$214*O$216+O$213,O$220*O$214,FALSE))+(O$210*_xlfn.NORM.DIST($B107,O$214*O$217+O$213,O$221*O$214,FALSE))+(O$212*_xlfn.NORM.DIST($B107,O$214*O$218+O$213,O$222*O$214,FALSE))</f>
        <v>63.685085581252778</v>
      </c>
      <c r="AE107" s="5"/>
      <c r="AG107" s="5">
        <f t="shared" si="32"/>
        <v>-0.4212419530439746</v>
      </c>
      <c r="AH107" s="5">
        <f t="shared" si="32"/>
        <v>-1.1774676053265694</v>
      </c>
      <c r="AI107" s="5">
        <f t="shared" si="32"/>
        <v>-0.76762116680281167</v>
      </c>
      <c r="AJ107" s="5">
        <f t="shared" si="31"/>
        <v>0.12500567827227371</v>
      </c>
      <c r="AK107" s="5">
        <f t="shared" si="31"/>
        <v>2.9966767638526903E-2</v>
      </c>
      <c r="AL107" s="5">
        <f t="shared" si="31"/>
        <v>0.17913065623362456</v>
      </c>
      <c r="AM107" s="5">
        <f t="shared" si="31"/>
        <v>-0.66882259973267821</v>
      </c>
      <c r="AN107" s="5">
        <f t="shared" si="16"/>
        <v>-0.4478562380484874</v>
      </c>
      <c r="AO107" s="5">
        <f t="shared" si="16"/>
        <v>1.0314964456079423</v>
      </c>
      <c r="AP107" s="5">
        <f t="shared" si="16"/>
        <v>-0.40485349479845922</v>
      </c>
      <c r="AQ107" s="5">
        <f t="shared" si="16"/>
        <v>-1.0202897350212083</v>
      </c>
      <c r="AR107" s="5">
        <f t="shared" si="16"/>
        <v>0.3631618324150736</v>
      </c>
      <c r="AS107" s="5">
        <f t="shared" si="16"/>
        <v>-0.8725855812527783</v>
      </c>
      <c r="AV107" s="2">
        <f t="shared" si="18"/>
        <v>90.921181104461709</v>
      </c>
      <c r="AW107" s="2">
        <f t="shared" si="19"/>
        <v>92.958159092131936</v>
      </c>
      <c r="AX107" s="2">
        <f t="shared" si="20"/>
        <v>93.641707977068833</v>
      </c>
      <c r="AY107" s="2">
        <f t="shared" si="21"/>
        <v>93.636668944912998</v>
      </c>
      <c r="AZ107" s="2">
        <f t="shared" si="22"/>
        <v>92.920794243870674</v>
      </c>
      <c r="BA107" s="2">
        <f t="shared" si="23"/>
        <v>94.628853448304795</v>
      </c>
      <c r="BB107" s="2">
        <f t="shared" si="24"/>
        <v>97.196226459006496</v>
      </c>
      <c r="BC107" s="2">
        <f t="shared" si="25"/>
        <v>97.227110398128218</v>
      </c>
      <c r="BD107" s="2">
        <f t="shared" si="26"/>
        <v>94.434429420743157</v>
      </c>
      <c r="BE107" s="2">
        <f t="shared" si="27"/>
        <v>89.574774168524485</v>
      </c>
      <c r="BF107" s="2">
        <f t="shared" si="28"/>
        <v>83.378087474268739</v>
      </c>
      <c r="BG107" s="2">
        <f t="shared" si="29"/>
        <v>73.995212772086575</v>
      </c>
      <c r="BH107" s="2">
        <f t="shared" si="30"/>
        <v>63.683334086045434</v>
      </c>
      <c r="BK107" s="2">
        <f>IF(OR($B107&lt;C$229, AND($B107&gt;C$230, $B107&lt;C$231)), C107, "")</f>
        <v>90.5</v>
      </c>
      <c r="BL107" s="2">
        <f>IF(OR($B107&lt;D$229, AND($B107&gt;D$230, $B107&lt;D$231)), D107, "")</f>
        <v>91.781000000000006</v>
      </c>
      <c r="BM107" s="2">
        <f>IF(OR($B107&lt;E$229, AND($B107&gt;E$230, $B107&lt;E$231)), E107, "")</f>
        <v>92.875</v>
      </c>
      <c r="BN107" s="2">
        <f>IF(OR($B107&lt;F$229, AND($B107&gt;F$230, $B107&lt;F$231)), F107, "")</f>
        <v>93.766000000000005</v>
      </c>
      <c r="BO107" s="2">
        <f>IF(OR($B107&lt;G$229, AND($B107&gt;G$230, $B107&lt;G$231)), G107, "")</f>
        <v>92.953000000000003</v>
      </c>
      <c r="BP107" s="2">
        <f>IF(OR($B107&lt;H$229, AND($B107&gt;H$230, $B107&lt;H$231)), H107, "")</f>
        <v>94.811999999999998</v>
      </c>
      <c r="BQ107" s="2">
        <f>IF(OR($B107&lt;I$229, AND($B107&gt;I$230, $B107&lt;I$231)), I107, "")</f>
        <v>96.531000000000006</v>
      </c>
      <c r="BR107" s="2">
        <f>IF(OR($B107&lt;J$229, AND($B107&gt;J$230, $B107&lt;J$231)), J107, "")</f>
        <v>96.781000000000006</v>
      </c>
      <c r="BS107" s="2">
        <f>IF(OR($B107&lt;K$229, AND($B107&gt;K$230, $B107&lt;K$231)), K107, "")</f>
        <v>95.468999999999994</v>
      </c>
      <c r="BT107" s="2">
        <f>IF(OR($B107&lt;L$229, AND($B107&gt;L$230, $B107&lt;L$231)), L107, "")</f>
        <v>89.171999999999997</v>
      </c>
      <c r="BU107" s="2">
        <f>IF(OR($B107&lt;M$229, AND($B107&gt;M$230, $B107&lt;M$231)), M107, "")</f>
        <v>82.358999999999995</v>
      </c>
      <c r="BV107" s="2">
        <f>IF(OR($B107&lt;N$229, AND($B107&gt;N$230, $B107&lt;N$231)), N107, "")</f>
        <v>74.358999999999995</v>
      </c>
      <c r="BW107" s="2">
        <f>IF(OR($B107&lt;O$229, AND($B107&gt;O$230, $B107&lt;O$231)), O107, "")</f>
        <v>62.8125</v>
      </c>
      <c r="BZ107" s="2">
        <f>IF(OR(AND($B107&gt;C$230, $B107&lt;C$231), $B107&gt;C$232), C107, "")</f>
        <v>90.5</v>
      </c>
      <c r="CA107" s="2">
        <f>IF(OR(AND($B107&gt;D$230, $B107&lt;D$231), $B107&gt;D$232), D107, "")</f>
        <v>91.781000000000006</v>
      </c>
      <c r="CB107" s="2">
        <f>IF(OR(AND($B107&gt;E$230, $B107&lt;E$231), $B107&gt;E$232), E107, "")</f>
        <v>92.875</v>
      </c>
      <c r="CC107" s="2">
        <f>IF(OR(AND($B107&gt;F$230, $B107&lt;F$231), $B107&gt;F$232), F107, "")</f>
        <v>93.766000000000005</v>
      </c>
      <c r="CD107" s="2">
        <f>IF(OR(AND($B107&gt;G$230, $B107&lt;G$231), $B107&gt;G$232), G107, "")</f>
        <v>92.953000000000003</v>
      </c>
      <c r="CE107" s="2">
        <f>IF(OR(AND($B107&gt;H$230, $B107&lt;H$231), $B107&gt;H$232), H107, "")</f>
        <v>94.811999999999998</v>
      </c>
      <c r="CF107" s="2">
        <f>IF(OR(AND($B107&gt;I$230, $B107&lt;I$231), $B107&gt;I$232), I107, "")</f>
        <v>96.531000000000006</v>
      </c>
      <c r="CG107" s="2">
        <f>IF(OR(AND($B107&gt;J$230, $B107&lt;J$231), $B107&gt;J$232), J107, "")</f>
        <v>96.781000000000006</v>
      </c>
      <c r="CH107" s="2">
        <f>IF(OR(AND($B107&gt;K$230, $B107&lt;K$231), $B107&gt;K$232), K107, "")</f>
        <v>95.468999999999994</v>
      </c>
      <c r="CI107" s="2">
        <f>IF(OR(AND($B107&gt;L$230, $B107&lt;L$231), $B107&gt;L$232), L107, "")</f>
        <v>89.171999999999997</v>
      </c>
      <c r="CJ107" s="2">
        <f>IF(OR(AND($B107&gt;M$230, $B107&lt;M$231), $B107&gt;M$232), M107, "")</f>
        <v>82.358999999999995</v>
      </c>
      <c r="CK107" s="2">
        <f>IF(OR(AND($B107&gt;N$230, $B107&lt;N$231), $B107&gt;N$232), N107, "")</f>
        <v>74.358999999999995</v>
      </c>
      <c r="CL107" s="2">
        <f>IF(OR(AND($B107&gt;O$230, $B107&lt;O$231), $B107&gt;O$232), O107, "")</f>
        <v>62.8125</v>
      </c>
      <c r="CO107" s="2">
        <f>BK$207*$B107+BK$209</f>
        <v>91.477551528000873</v>
      </c>
      <c r="CP107" s="2">
        <f>BL$207*$B107+BL$209</f>
        <v>93.429114372428728</v>
      </c>
      <c r="CQ107" s="2">
        <f>BM$207*$B107+BM$209</f>
        <v>93.986925299797861</v>
      </c>
      <c r="CR107" s="2">
        <f>BN$207*$B107+BN$209</f>
        <v>94.122489421852734</v>
      </c>
      <c r="CS107" s="2">
        <f>BO$207*$B107+BO$209</f>
        <v>93.32516809238065</v>
      </c>
      <c r="CT107" s="2">
        <f>BP$207*$B107+BP$209</f>
        <v>95.135799822215048</v>
      </c>
      <c r="CU107" s="2">
        <f>BQ$207*$B107+BQ$209</f>
        <v>97.677846671225197</v>
      </c>
      <c r="CV107" s="2">
        <f>BR$207*$B107+BR$209</f>
        <v>97.817218708816526</v>
      </c>
      <c r="CW107" s="2">
        <f>BS$207*$B107+BS$209</f>
        <v>95.056368114175299</v>
      </c>
      <c r="CX107" s="2">
        <f>BT$207*$B107+BT$209</f>
        <v>90.155790394698499</v>
      </c>
      <c r="CY107" s="2">
        <f>BU$207*$B107+BU$209</f>
        <v>83.860706181007401</v>
      </c>
      <c r="CZ107" s="2">
        <f>BV$207*$B107+BV$209</f>
        <v>74.255112493698078</v>
      </c>
      <c r="DA107" s="2">
        <f>BW$207*$B107+BW$209</f>
        <v>63.828146994187591</v>
      </c>
      <c r="DD107" s="2">
        <f>BZ$207*$B107+BZ$209</f>
        <v>90.41376751431514</v>
      </c>
      <c r="DE107" s="2">
        <f>CA$207*$B107+CA$209</f>
        <v>92.456336439033848</v>
      </c>
      <c r="DF107" s="2">
        <f>CB$207*$B107+CB$209</f>
        <v>93.302774145252613</v>
      </c>
      <c r="DG107" s="2">
        <f>CC$207*$B107+CC$209</f>
        <v>93.225404038643873</v>
      </c>
      <c r="DH107" s="2">
        <f>CD$207*$B107+CD$209</f>
        <v>92.543879916355792</v>
      </c>
      <c r="DI107" s="2">
        <f>CE$207*$B107+CE$209</f>
        <v>94.170343020709154</v>
      </c>
      <c r="DJ107" s="2">
        <f>CF$207*$B107+CF$209</f>
        <v>96.749400773444052</v>
      </c>
      <c r="DK107" s="2">
        <f>CG$207*$B107+CG$209</f>
        <v>96.629759885123306</v>
      </c>
      <c r="DL107" s="2">
        <f>CH$207*$B107+CH$209</f>
        <v>93.841428008030022</v>
      </c>
      <c r="DM107" s="2">
        <f>CI$207*$B107+CI$209</f>
        <v>89.001928110293022</v>
      </c>
      <c r="DN107" s="2">
        <f>CJ$207*$B107+CJ$209</f>
        <v>82.889318295061074</v>
      </c>
      <c r="DO107" s="2">
        <f>CK$207*$B107+CK$209</f>
        <v>73.705647690078862</v>
      </c>
      <c r="DP107" s="2">
        <f>CL$207*$B107+CL$209</f>
        <v>63.485198572629891</v>
      </c>
      <c r="DS107" s="2">
        <f>POWER(10,($B107-C$227)/C$228)/(1+POWER(10,($B107-C$227)/C$228))</f>
        <v>0.52301070177909503</v>
      </c>
      <c r="DT107" s="2">
        <f>POWER(10,($B107-D$227)/D$228)/(1+POWER(10,($B107-D$227)/D$228))</f>
        <v>0.48413441971613619</v>
      </c>
      <c r="DU107" s="2">
        <f>POWER(10,($B107-E$227)/E$228)/(1+POWER(10,($B107-E$227)/E$228))</f>
        <v>0.50459218030333686</v>
      </c>
      <c r="DV107" s="2">
        <f>POWER(10,($B107-F$227)/F$228)/(1+POWER(10,($B107-F$227)/F$228))</f>
        <v>0.54155433365993322</v>
      </c>
      <c r="DW107" s="2">
        <f>POWER(10,($B107-G$227)/G$228)/(1+POWER(10,($B107-G$227)/G$228))</f>
        <v>0.51757323471526284</v>
      </c>
      <c r="DX107" s="2">
        <f>POWER(10,($B107-H$227)/H$228)/(1+POWER(10,($B107-H$227)/H$228))</f>
        <v>0.52508447101882538</v>
      </c>
      <c r="DY107" s="2">
        <f>POWER(10,($B107-I$227)/I$228)/(1+POWER(10,($B107-I$227)/I$228))</f>
        <v>0.51873804749388897</v>
      </c>
      <c r="DZ107" s="2">
        <f>POWER(10,($B107-J$227)/J$228)/(1+POWER(10,($B107-J$227)/J$228))</f>
        <v>0.49695054591699445</v>
      </c>
      <c r="EA107" s="2">
        <f>POWER(10,($B107-K$227)/K$228)/(1+POWER(10,($B107-K$227)/K$228))</f>
        <v>0.51190893302996265</v>
      </c>
      <c r="EB107" s="2">
        <f>POWER(10,($B107-L$227)/L$228)/(1+POWER(10,($B107-L$227)/L$228))</f>
        <v>0.50354035661489338</v>
      </c>
      <c r="EC107" s="2">
        <f>POWER(10,($B107-M$227)/M$228)/(1+POWER(10,($B107-M$227)/M$228))</f>
        <v>0.49683418304985888</v>
      </c>
      <c r="ED107" s="2">
        <f>POWER(10,($B107-N$227)/N$228)/(1+POWER(10,($B107-N$227)/N$228))</f>
        <v>0.47300522235383596</v>
      </c>
      <c r="EE107" s="2">
        <f>POWER(10,($B107-O$227)/O$228)/(1+POWER(10,($B107-O$227)/O$228))</f>
        <v>0.42225856437654591</v>
      </c>
    </row>
    <row r="108" spans="2:135" x14ac:dyDescent="0.25">
      <c r="B108" s="2">
        <v>102</v>
      </c>
      <c r="C108">
        <v>89.682000000000002</v>
      </c>
      <c r="D108">
        <v>92.578000000000003</v>
      </c>
      <c r="E108">
        <v>93.875</v>
      </c>
      <c r="F108">
        <v>93.811999999999998</v>
      </c>
      <c r="G108">
        <v>92.391000000000005</v>
      </c>
      <c r="H108">
        <v>94.578000000000003</v>
      </c>
      <c r="I108">
        <v>97.375</v>
      </c>
      <c r="J108">
        <v>96.858999999999995</v>
      </c>
      <c r="K108">
        <v>94.156000000000006</v>
      </c>
      <c r="L108">
        <v>89.656000000000006</v>
      </c>
      <c r="M108">
        <v>82.766000000000005</v>
      </c>
      <c r="N108">
        <v>74.328000000000003</v>
      </c>
      <c r="O108">
        <v>61.218800000000002</v>
      </c>
      <c r="R108" s="5">
        <f>AV108+(C$209*_xlfn.NORM.DIST($B108,C$214*C$215+C$213,C$219*C$214,FALSE))+(C$211*_xlfn.NORM.DIST($B108,C$214*C$216+C$213,C$220*C$214,FALSE))+(C$210*_xlfn.NORM.DIST($B108,C$214*C$217+C$213,C$221*C$214,FALSE))+(C$212*_xlfn.NORM.DIST($B108,C$214*C$218+C$213,C$222*C$214,FALSE))</f>
        <v>90.860510537566967</v>
      </c>
      <c r="S108" s="5">
        <f>AW108+(D$209*_xlfn.NORM.DIST($B108,D$214*D$215+D$213,D$219*D$214,FALSE))+(D$211*_xlfn.NORM.DIST($B108,D$214*D$216+D$213,D$220*D$214,FALSE))+(D$210*_xlfn.NORM.DIST($B108,D$214*D$217+D$213,D$221*D$214,FALSE))+(D$212*_xlfn.NORM.DIST($B108,D$214*D$218+D$213,D$222*D$214,FALSE))</f>
        <v>92.907758826053524</v>
      </c>
      <c r="T108" s="5">
        <f>AX108+(E$209*_xlfn.NORM.DIST($B108,E$214*E$215+E$213,E$219*E$214,FALSE))+(E$211*_xlfn.NORM.DIST($B108,E$214*E$216+E$213,E$220*E$214,FALSE))+(E$210*_xlfn.NORM.DIST($B108,E$214*E$217+E$213,E$221*E$214,FALSE))+(E$212*_xlfn.NORM.DIST($B108,E$214*E$218+E$213,E$222*E$214,FALSE))</f>
        <v>93.599074705531436</v>
      </c>
      <c r="U108" s="5">
        <f>AY108+(F$209*_xlfn.NORM.DIST($B108,F$214*F$215+F$213,F$219*F$214,FALSE))+(F$211*_xlfn.NORM.DIST($B108,F$214*F$216+F$213,F$220*F$214,FALSE))+(F$210*_xlfn.NORM.DIST($B108,F$214*F$217+F$213,F$221*F$214,FALSE))+(F$212*_xlfn.NORM.DIST($B108,F$214*F$218+F$213,F$222*F$214,FALSE))</f>
        <v>93.598272980382305</v>
      </c>
      <c r="V108" s="5">
        <f>AZ108+(G$209*_xlfn.NORM.DIST($B108,G$214*G$215+G$213,G$219*G$214,FALSE))+(G$211*_xlfn.NORM.DIST($B108,G$214*G$216+G$213,G$220*G$214,FALSE))+(G$210*_xlfn.NORM.DIST($B108,G$214*G$217+G$213,G$221*G$214,FALSE))+(G$212*_xlfn.NORM.DIST($B108,G$214*G$218+G$213,G$222*G$214,FALSE))</f>
        <v>92.898015290521002</v>
      </c>
      <c r="W108" s="5">
        <f>BA108+(H$209*_xlfn.NORM.DIST($B108,H$214*H$215+H$213,H$219*H$214,FALSE))+(H$211*_xlfn.NORM.DIST($B108,H$214*H$216+H$213,H$220*H$214,FALSE))+(H$210*_xlfn.NORM.DIST($B108,H$214*H$217+H$213,H$221*H$214,FALSE))+(H$212*_xlfn.NORM.DIST($B108,H$214*H$218+H$213,H$222*H$214,FALSE))</f>
        <v>94.621277565313108</v>
      </c>
      <c r="X108" s="5">
        <f>BB108+(I$209*_xlfn.NORM.DIST($B108,I$214*I$215+I$213,I$219*I$214,FALSE))+(I$211*_xlfn.NORM.DIST($B108,I$214*I$216+I$213,I$220*I$214,FALSE))+(I$210*_xlfn.NORM.DIST($B108,I$214*I$217+I$213,I$221*I$214,FALSE))+(I$212*_xlfn.NORM.DIST($B108,I$214*I$218+I$213,I$222*I$214,FALSE))</f>
        <v>97.184188911989693</v>
      </c>
      <c r="Y108" s="5">
        <f>BC108+(J$209*_xlfn.NORM.DIST($B108,J$214*J$215+J$213,J$219*J$214,FALSE))+(J$211*_xlfn.NORM.DIST($B108,J$214*J$216+J$213,J$220*J$214,FALSE))+(J$210*_xlfn.NORM.DIST($B108,J$214*J$217+J$213,J$221*J$214,FALSE))+(J$212*_xlfn.NORM.DIST($B108,J$214*J$218+J$213,J$222*J$214,FALSE))</f>
        <v>97.199978485166739</v>
      </c>
      <c r="Z108" s="5">
        <f>BD108+(K$209*_xlfn.NORM.DIST($B108,K$214*K$215+K$213,K$219*K$214,FALSE))+(K$211*_xlfn.NORM.DIST($B108,K$214*K$216+K$213,K$220*K$214,FALSE))+(K$210*_xlfn.NORM.DIST($B108,K$214*K$217+K$213,K$221*K$214,FALSE))+(K$212*_xlfn.NORM.DIST($B108,K$214*K$218+K$213,K$222*K$214,FALSE))</f>
        <v>94.403492377586588</v>
      </c>
      <c r="AA108" s="5">
        <f>BE108+(L$209*_xlfn.NORM.DIST($B108,L$214*L$215+L$213,L$219*L$214,FALSE))+(L$211*_xlfn.NORM.DIST($B108,L$214*L$216+L$213,L$220*L$214,FALSE))+(L$210*_xlfn.NORM.DIST($B108,L$214*L$217+L$213,L$221*L$214,FALSE))+(L$212*_xlfn.NORM.DIST($B108,L$214*L$218+L$213,L$222*L$214,FALSE))</f>
        <v>89.538817252626544</v>
      </c>
      <c r="AB108" s="5">
        <f>BF108+(M$209*_xlfn.NORM.DIST($B108,M$214*M$215+M$213,M$219*M$214,FALSE))+(M$211*_xlfn.NORM.DIST($B108,M$214*M$216+M$213,M$220*M$214,FALSE))+(M$210*_xlfn.NORM.DIST($B108,M$214*M$217+M$213,M$221*M$214,FALSE))+(M$212*_xlfn.NORM.DIST($B108,M$214*M$218+M$213,M$222*M$214,FALSE))</f>
        <v>83.350475485620066</v>
      </c>
      <c r="AC108" s="5">
        <f>BG108+(N$209*_xlfn.NORM.DIST($B108,N$214*N$215+N$213,N$219*N$214,FALSE))+(N$211*_xlfn.NORM.DIST($B108,N$214*N$216+N$213,N$220*N$214,FALSE))+(N$210*_xlfn.NORM.DIST($B108,N$214*N$217+N$213,N$221*N$214,FALSE))+(N$212*_xlfn.NORM.DIST($B108,N$214*N$218+N$213,N$222*N$214,FALSE))</f>
        <v>73.987067176868749</v>
      </c>
      <c r="AD108" s="5">
        <f>BH108+(O$209*_xlfn.NORM.DIST($B108,O$214*O$215+O$213,O$219*O$214,FALSE))+(O$211*_xlfn.NORM.DIST($B108,O$214*O$216+O$213,O$220*O$214,FALSE))+(O$210*_xlfn.NORM.DIST($B108,O$214*O$217+O$213,O$221*O$214,FALSE))+(O$212*_xlfn.NORM.DIST($B108,O$214*O$218+O$213,O$222*O$214,FALSE))</f>
        <v>63.681165905228724</v>
      </c>
      <c r="AE108" s="5"/>
      <c r="AG108" s="5">
        <f t="shared" si="32"/>
        <v>-1.1785105375669644</v>
      </c>
      <c r="AH108" s="5">
        <f t="shared" si="32"/>
        <v>-0.32975882605352069</v>
      </c>
      <c r="AI108" s="5">
        <f t="shared" si="32"/>
        <v>0.27592529446856418</v>
      </c>
      <c r="AJ108" s="5">
        <f t="shared" si="31"/>
        <v>0.2137270196176928</v>
      </c>
      <c r="AK108" s="5">
        <f t="shared" si="31"/>
        <v>-0.50701529052099659</v>
      </c>
      <c r="AL108" s="5">
        <f t="shared" si="31"/>
        <v>-4.327756531310456E-2</v>
      </c>
      <c r="AM108" s="5">
        <f t="shared" si="31"/>
        <v>0.19081108801030666</v>
      </c>
      <c r="AN108" s="5">
        <f t="shared" si="16"/>
        <v>-0.34097848516674389</v>
      </c>
      <c r="AO108" s="5">
        <f t="shared" si="16"/>
        <v>-0.24749237758658182</v>
      </c>
      <c r="AP108" s="5">
        <f t="shared" si="16"/>
        <v>0.11718274737346235</v>
      </c>
      <c r="AQ108" s="5">
        <f t="shared" si="16"/>
        <v>-0.58447548562006091</v>
      </c>
      <c r="AR108" s="5">
        <f t="shared" si="16"/>
        <v>0.34093282313125428</v>
      </c>
      <c r="AS108" s="5">
        <f t="shared" si="16"/>
        <v>-2.4623659052287223</v>
      </c>
      <c r="AV108" s="2">
        <f t="shared" si="18"/>
        <v>90.860380942690156</v>
      </c>
      <c r="AW108" s="2">
        <f t="shared" si="19"/>
        <v>92.907303052471519</v>
      </c>
      <c r="AX108" s="2">
        <f t="shared" si="20"/>
        <v>93.596978659837816</v>
      </c>
      <c r="AY108" s="2">
        <f t="shared" si="21"/>
        <v>93.588442806852242</v>
      </c>
      <c r="AZ108" s="2">
        <f t="shared" si="22"/>
        <v>92.892710806241894</v>
      </c>
      <c r="BA108" s="2">
        <f t="shared" si="23"/>
        <v>94.6118637424848</v>
      </c>
      <c r="BB108" s="2">
        <f t="shared" si="24"/>
        <v>97.175661167562879</v>
      </c>
      <c r="BC108" s="2">
        <f t="shared" si="25"/>
        <v>97.195772933463218</v>
      </c>
      <c r="BD108" s="2">
        <f t="shared" si="26"/>
        <v>94.396110561074408</v>
      </c>
      <c r="BE108" s="2">
        <f t="shared" si="27"/>
        <v>89.533768158185438</v>
      </c>
      <c r="BF108" s="2">
        <f t="shared" si="28"/>
        <v>83.347508837283101</v>
      </c>
      <c r="BG108" s="2">
        <f t="shared" si="29"/>
        <v>73.985716024386193</v>
      </c>
      <c r="BH108" s="2">
        <f t="shared" si="30"/>
        <v>63.680379200840243</v>
      </c>
      <c r="BK108" s="2">
        <f>IF(OR($B108&lt;C$229, AND($B108&gt;C$230, $B108&lt;C$231)), C108, "")</f>
        <v>89.682000000000002</v>
      </c>
      <c r="BL108" s="2">
        <f>IF(OR($B108&lt;D$229, AND($B108&gt;D$230, $B108&lt;D$231)), D108, "")</f>
        <v>92.578000000000003</v>
      </c>
      <c r="BM108" s="2">
        <f>IF(OR($B108&lt;E$229, AND($B108&gt;E$230, $B108&lt;E$231)), E108, "")</f>
        <v>93.875</v>
      </c>
      <c r="BN108" s="2">
        <f>IF(OR($B108&lt;F$229, AND($B108&gt;F$230, $B108&lt;F$231)), F108, "")</f>
        <v>93.811999999999998</v>
      </c>
      <c r="BO108" s="2">
        <f>IF(OR($B108&lt;G$229, AND($B108&gt;G$230, $B108&lt;G$231)), G108, "")</f>
        <v>92.391000000000005</v>
      </c>
      <c r="BP108" s="2">
        <f>IF(OR($B108&lt;H$229, AND($B108&gt;H$230, $B108&lt;H$231)), H108, "")</f>
        <v>94.578000000000003</v>
      </c>
      <c r="BQ108" s="2">
        <f>IF(OR($B108&lt;I$229, AND($B108&gt;I$230, $B108&lt;I$231)), I108, "")</f>
        <v>97.375</v>
      </c>
      <c r="BR108" s="2">
        <f>IF(OR($B108&lt;J$229, AND($B108&gt;J$230, $B108&lt;J$231)), J108, "")</f>
        <v>96.858999999999995</v>
      </c>
      <c r="BS108" s="2">
        <f>IF(OR($B108&lt;K$229, AND($B108&gt;K$230, $B108&lt;K$231)), K108, "")</f>
        <v>94.156000000000006</v>
      </c>
      <c r="BT108" s="2">
        <f>IF(OR($B108&lt;L$229, AND($B108&gt;L$230, $B108&lt;L$231)), L108, "")</f>
        <v>89.656000000000006</v>
      </c>
      <c r="BU108" s="2">
        <f>IF(OR($B108&lt;M$229, AND($B108&gt;M$230, $B108&lt;M$231)), M108, "")</f>
        <v>82.766000000000005</v>
      </c>
      <c r="BV108" s="2">
        <f>IF(OR($B108&lt;N$229, AND($B108&gt;N$230, $B108&lt;N$231)), N108, "")</f>
        <v>74.328000000000003</v>
      </c>
      <c r="BW108" s="2">
        <f>IF(OR($B108&lt;O$229, AND($B108&gt;O$230, $B108&lt;O$231)), O108, "")</f>
        <v>61.218800000000002</v>
      </c>
      <c r="BZ108" s="2">
        <f>IF(OR(AND($B108&gt;C$230, $B108&lt;C$231), $B108&gt;C$232), C108, "")</f>
        <v>89.682000000000002</v>
      </c>
      <c r="CA108" s="2">
        <f>IF(OR(AND($B108&gt;D$230, $B108&lt;D$231), $B108&gt;D$232), D108, "")</f>
        <v>92.578000000000003</v>
      </c>
      <c r="CB108" s="2">
        <f>IF(OR(AND($B108&gt;E$230, $B108&lt;E$231), $B108&gt;E$232), E108, "")</f>
        <v>93.875</v>
      </c>
      <c r="CC108" s="2">
        <f>IF(OR(AND($B108&gt;F$230, $B108&lt;F$231), $B108&gt;F$232), F108, "")</f>
        <v>93.811999999999998</v>
      </c>
      <c r="CD108" s="2">
        <f>IF(OR(AND($B108&gt;G$230, $B108&lt;G$231), $B108&gt;G$232), G108, "")</f>
        <v>92.391000000000005</v>
      </c>
      <c r="CE108" s="2">
        <f>IF(OR(AND($B108&gt;H$230, $B108&lt;H$231), $B108&gt;H$232), H108, "")</f>
        <v>94.578000000000003</v>
      </c>
      <c r="CF108" s="2">
        <f>IF(OR(AND($B108&gt;I$230, $B108&lt;I$231), $B108&gt;I$232), I108, "")</f>
        <v>97.375</v>
      </c>
      <c r="CG108" s="2">
        <f>IF(OR(AND($B108&gt;J$230, $B108&lt;J$231), $B108&gt;J$232), J108, "")</f>
        <v>96.858999999999995</v>
      </c>
      <c r="CH108" s="2">
        <f>IF(OR(AND($B108&gt;K$230, $B108&lt;K$231), $B108&gt;K$232), K108, "")</f>
        <v>94.156000000000006</v>
      </c>
      <c r="CI108" s="2">
        <f>IF(OR(AND($B108&gt;L$230, $B108&lt;L$231), $B108&gt;L$232), L108, "")</f>
        <v>89.656000000000006</v>
      </c>
      <c r="CJ108" s="2">
        <f>IF(OR(AND($B108&gt;M$230, $B108&lt;M$231), $B108&gt;M$232), M108, "")</f>
        <v>82.766000000000005</v>
      </c>
      <c r="CK108" s="2">
        <f>IF(OR(AND($B108&gt;N$230, $B108&lt;N$231), $B108&gt;N$232), N108, "")</f>
        <v>74.328000000000003</v>
      </c>
      <c r="CL108" s="2">
        <f>IF(OR(AND($B108&gt;O$230, $B108&lt;O$231), $B108&gt;O$232), O108, "")</f>
        <v>61.218800000000002</v>
      </c>
      <c r="CO108" s="2">
        <f>BK$207*$B108+BK$209</f>
        <v>91.491487207532217</v>
      </c>
      <c r="CP108" s="2">
        <f>BL$207*$B108+BL$209</f>
        <v>93.435936040649707</v>
      </c>
      <c r="CQ108" s="2">
        <f>BM$207*$B108+BM$209</f>
        <v>93.98297607763331</v>
      </c>
      <c r="CR108" s="2">
        <f>BN$207*$B108+BN$209</f>
        <v>94.128290002246658</v>
      </c>
      <c r="CS108" s="2">
        <f>BO$207*$B108+BO$209</f>
        <v>93.338878451429679</v>
      </c>
      <c r="CT108" s="2">
        <f>BP$207*$B108+BP$209</f>
        <v>95.168638019539785</v>
      </c>
      <c r="CU108" s="2">
        <f>BQ$207*$B108+BQ$209</f>
        <v>97.726513162895927</v>
      </c>
      <c r="CV108" s="2">
        <f>BR$207*$B108+BR$209</f>
        <v>97.868819258405026</v>
      </c>
      <c r="CW108" s="2">
        <f>BS$207*$B108+BS$209</f>
        <v>95.107234904504693</v>
      </c>
      <c r="CX108" s="2">
        <f>BT$207*$B108+BT$209</f>
        <v>90.187649603218034</v>
      </c>
      <c r="CY108" s="2">
        <f>BU$207*$B108+BU$209</f>
        <v>83.904149404556847</v>
      </c>
      <c r="CZ108" s="2">
        <f>BV$207*$B108+BV$209</f>
        <v>74.300253225810792</v>
      </c>
      <c r="DA108" s="2">
        <f>BW$207*$B108+BW$209</f>
        <v>63.861609872241218</v>
      </c>
      <c r="DD108" s="2">
        <f>BZ$207*$B108+BZ$209</f>
        <v>90.335451960944994</v>
      </c>
      <c r="DE108" s="2">
        <f>CA$207*$B108+CA$209</f>
        <v>92.393584970376452</v>
      </c>
      <c r="DF108" s="2">
        <f>CB$207*$B108+CB$209</f>
        <v>93.251352392748259</v>
      </c>
      <c r="DG108" s="2">
        <f>CC$207*$B108+CC$209</f>
        <v>93.171653387233164</v>
      </c>
      <c r="DH108" s="2">
        <f>CD$207*$B108+CD$209</f>
        <v>92.51343280082051</v>
      </c>
      <c r="DI108" s="2">
        <f>CE$207*$B108+CE$209</f>
        <v>94.152595560422498</v>
      </c>
      <c r="DJ108" s="2">
        <f>CF$207*$B108+CF$209</f>
        <v>96.709572705106908</v>
      </c>
      <c r="DK108" s="2">
        <f>CG$207*$B108+CG$209</f>
        <v>96.574414113726704</v>
      </c>
      <c r="DL108" s="2">
        <f>CH$207*$B108+CH$209</f>
        <v>93.777733035896262</v>
      </c>
      <c r="DM108" s="2">
        <f>CI$207*$B108+CI$209</f>
        <v>88.945806939291572</v>
      </c>
      <c r="DN108" s="2">
        <f>CJ$207*$B108+CJ$209</f>
        <v>82.833376980217267</v>
      </c>
      <c r="DO108" s="2">
        <f>CK$207*$B108+CK$209</f>
        <v>73.666111885984918</v>
      </c>
      <c r="DP108" s="2">
        <f>CL$207*$B108+CL$209</f>
        <v>63.454234326464366</v>
      </c>
      <c r="DS108" s="2">
        <f>POWER(10,($B108-C$227)/C$228)/(1+POWER(10,($B108-C$227)/C$228))</f>
        <v>0.54592303020619282</v>
      </c>
      <c r="DT108" s="2">
        <f>POWER(10,($B108-D$227)/D$228)/(1+POWER(10,($B108-D$227)/D$228))</f>
        <v>0.50715445424697692</v>
      </c>
      <c r="DU108" s="2">
        <f>POWER(10,($B108-E$227)/E$228)/(1+POWER(10,($B108-E$227)/E$228))</f>
        <v>0.52759010645770821</v>
      </c>
      <c r="DV108" s="2">
        <f>POWER(10,($B108-F$227)/F$228)/(1+POWER(10,($B108-F$227)/F$228))</f>
        <v>0.56431793109529282</v>
      </c>
      <c r="DW108" s="2">
        <f>POWER(10,($B108-G$227)/G$228)/(1+POWER(10,($B108-G$227)/G$228))</f>
        <v>0.54051728888330464</v>
      </c>
      <c r="DX108" s="2">
        <f>POWER(10,($B108-H$227)/H$228)/(1+POWER(10,($B108-H$227)/H$228))</f>
        <v>0.54798327772512212</v>
      </c>
      <c r="DY108" s="2">
        <f>POWER(10,($B108-I$227)/I$228)/(1+POWER(10,($B108-I$227)/I$228))</f>
        <v>0.54167575998567463</v>
      </c>
      <c r="DZ108" s="2">
        <f>POWER(10,($B108-J$227)/J$228)/(1+POWER(10,($B108-J$227)/J$228))</f>
        <v>0.51996573693244852</v>
      </c>
      <c r="EA108" s="2">
        <f>POWER(10,($B108-K$227)/K$228)/(1+POWER(10,($B108-K$227)/K$228))</f>
        <v>0.53488028879162663</v>
      </c>
      <c r="EB108" s="2">
        <f>POWER(10,($B108-L$227)/L$228)/(1+POWER(10,($B108-L$227)/L$228))</f>
        <v>0.52654129546905881</v>
      </c>
      <c r="EC108" s="2">
        <f>POWER(10,($B108-M$227)/M$228)/(1+POWER(10,($B108-M$227)/M$228))</f>
        <v>0.51984955404231326</v>
      </c>
      <c r="ED108" s="2">
        <f>POWER(10,($B108-N$227)/N$228)/(1+POWER(10,($B108-N$227)/N$228))</f>
        <v>0.49600488356579964</v>
      </c>
      <c r="EE108" s="2">
        <f>POWER(10,($B108-O$227)/O$228)/(1+POWER(10,($B108-O$227)/O$228))</f>
        <v>0.44487371242517099</v>
      </c>
    </row>
    <row r="109" spans="2:135" x14ac:dyDescent="0.25">
      <c r="B109" s="2">
        <v>103</v>
      </c>
      <c r="C109">
        <v>90.409000000000006</v>
      </c>
      <c r="D109">
        <v>92.391000000000005</v>
      </c>
      <c r="E109">
        <v>93.906000000000006</v>
      </c>
      <c r="F109">
        <v>95.141000000000005</v>
      </c>
      <c r="G109">
        <v>94.218999999999994</v>
      </c>
      <c r="H109">
        <v>95.906000000000006</v>
      </c>
      <c r="I109">
        <v>98.25</v>
      </c>
      <c r="J109">
        <v>98.218999999999994</v>
      </c>
      <c r="K109">
        <v>96.531000000000006</v>
      </c>
      <c r="L109">
        <v>90.546999999999997</v>
      </c>
      <c r="M109">
        <v>82.968999999999994</v>
      </c>
      <c r="N109">
        <v>74.125</v>
      </c>
      <c r="O109">
        <v>64.375</v>
      </c>
      <c r="R109" s="5">
        <f>AV109+(C$209*_xlfn.NORM.DIST($B109,C$214*C$215+C$213,C$219*C$214,FALSE))+(C$211*_xlfn.NORM.DIST($B109,C$214*C$216+C$213,C$220*C$214,FALSE))+(C$210*_xlfn.NORM.DIST($B109,C$214*C$217+C$213,C$221*C$214,FALSE))+(C$212*_xlfn.NORM.DIST($B109,C$214*C$218+C$213,C$222*C$214,FALSE))</f>
        <v>90.795885130621926</v>
      </c>
      <c r="S109" s="5">
        <f>AW109+(D$209*_xlfn.NORM.DIST($B109,D$214*D$215+D$213,D$219*D$214,FALSE))+(D$211*_xlfn.NORM.DIST($B109,D$214*D$216+D$213,D$220*D$214,FALSE))+(D$210*_xlfn.NORM.DIST($B109,D$214*D$217+D$213,D$221*D$214,FALSE))+(D$212*_xlfn.NORM.DIST($B109,D$214*D$218+D$213,D$222*D$214,FALSE))</f>
        <v>92.854306358531133</v>
      </c>
      <c r="T109" s="5">
        <f>AX109+(E$209*_xlfn.NORM.DIST($B109,E$214*E$215+E$213,E$219*E$214,FALSE))+(E$211*_xlfn.NORM.DIST($B109,E$214*E$216+E$213,E$220*E$214,FALSE))+(E$210*_xlfn.NORM.DIST($B109,E$214*E$217+E$213,E$221*E$214,FALSE))+(E$212*_xlfn.NORM.DIST($B109,E$214*E$218+E$213,E$222*E$214,FALSE))</f>
        <v>93.555023069893522</v>
      </c>
      <c r="U109" s="5">
        <f>AY109+(F$209*_xlfn.NORM.DIST($B109,F$214*F$215+F$213,F$219*F$214,FALSE))+(F$211*_xlfn.NORM.DIST($B109,F$214*F$216+F$213,F$220*F$214,FALSE))+(F$210*_xlfn.NORM.DIST($B109,F$214*F$217+F$213,F$221*F$214,FALSE))+(F$212*_xlfn.NORM.DIST($B109,F$214*F$218+F$213,F$222*F$214,FALSE))</f>
        <v>93.559129196716</v>
      </c>
      <c r="V109" s="5">
        <f>AZ109+(G$209*_xlfn.NORM.DIST($B109,G$214*G$215+G$213,G$219*G$214,FALSE))+(G$211*_xlfn.NORM.DIST($B109,G$214*G$216+G$213,G$220*G$214,FALSE))+(G$210*_xlfn.NORM.DIST($B109,G$214*G$217+G$213,G$221*G$214,FALSE))+(G$212*_xlfn.NORM.DIST($B109,G$214*G$218+G$213,G$222*G$214,FALSE))</f>
        <v>92.874839079010414</v>
      </c>
      <c r="W109" s="5">
        <f>BA109+(H$209*_xlfn.NORM.DIST($B109,H$214*H$215+H$213,H$219*H$214,FALSE))+(H$211*_xlfn.NORM.DIST($B109,H$214*H$216+H$213,H$220*H$214,FALSE))+(H$210*_xlfn.NORM.DIST($B109,H$214*H$217+H$213,H$221*H$214,FALSE))+(H$212*_xlfn.NORM.DIST($B109,H$214*H$218+H$213,H$222*H$214,FALSE))</f>
        <v>94.613897241742478</v>
      </c>
      <c r="X109" s="5">
        <f>BB109+(I$209*_xlfn.NORM.DIST($B109,I$214*I$215+I$213,I$219*I$214,FALSE))+(I$211*_xlfn.NORM.DIST($B109,I$214*I$216+I$213,I$220*I$214,FALSE))+(I$210*_xlfn.NORM.DIST($B109,I$214*I$217+I$213,I$221*I$214,FALSE))+(I$212*_xlfn.NORM.DIST($B109,I$214*I$218+I$213,I$222*I$214,FALSE))</f>
        <v>97.170623440681197</v>
      </c>
      <c r="Y109" s="5">
        <f>BC109+(J$209*_xlfn.NORM.DIST($B109,J$214*J$215+J$213,J$219*J$214,FALSE))+(J$211*_xlfn.NORM.DIST($B109,J$214*J$216+J$213,J$220*J$214,FALSE))+(J$210*_xlfn.NORM.DIST($B109,J$214*J$217+J$213,J$221*J$214,FALSE))+(J$212*_xlfn.NORM.DIST($B109,J$214*J$218+J$213,J$222*J$214,FALSE))</f>
        <v>97.169595152165328</v>
      </c>
      <c r="Z109" s="5">
        <f>BD109+(K$209*_xlfn.NORM.DIST($B109,K$214*K$215+K$213,K$219*K$214,FALSE))+(K$211*_xlfn.NORM.DIST($B109,K$214*K$216+K$213,K$220*K$214,FALSE))+(K$210*_xlfn.NORM.DIST($B109,K$214*K$217+K$213,K$221*K$214,FALSE))+(K$212*_xlfn.NORM.DIST($B109,K$214*K$218+K$213,K$222*K$214,FALSE))</f>
        <v>94.369774702614052</v>
      </c>
      <c r="AA109" s="5">
        <f>BE109+(L$209*_xlfn.NORM.DIST($B109,L$214*L$215+L$213,L$219*L$214,FALSE))+(L$211*_xlfn.NORM.DIST($B109,L$214*L$216+L$213,L$220*L$214,FALSE))+(L$210*_xlfn.NORM.DIST($B109,L$214*L$217+L$213,L$221*L$214,FALSE))+(L$212*_xlfn.NORM.DIST($B109,L$214*L$218+L$213,L$222*L$214,FALSE))</f>
        <v>89.500712581740473</v>
      </c>
      <c r="AB109" s="5">
        <f>BF109+(M$209*_xlfn.NORM.DIST($B109,M$214*M$215+M$213,M$219*M$214,FALSE))+(M$211*_xlfn.NORM.DIST($B109,M$214*M$216+M$213,M$220*M$214,FALSE))+(M$210*_xlfn.NORM.DIST($B109,M$214*M$217+M$213,M$221*M$214,FALSE))+(M$212*_xlfn.NORM.DIST($B109,M$214*M$218+M$213,M$222*M$214,FALSE))</f>
        <v>83.319571811841925</v>
      </c>
      <c r="AC109" s="5">
        <f>BG109+(N$209*_xlfn.NORM.DIST($B109,N$214*N$215+N$213,N$219*N$214,FALSE))+(N$211*_xlfn.NORM.DIST($B109,N$214*N$216+N$213,N$220*N$214,FALSE))+(N$210*_xlfn.NORM.DIST($B109,N$214*N$217+N$213,N$221*N$214,FALSE))+(N$212*_xlfn.NORM.DIST($B109,N$214*N$218+N$213,N$222*N$214,FALSE))</f>
        <v>73.975510813283989</v>
      </c>
      <c r="AD109" s="5">
        <f>BH109+(O$209*_xlfn.NORM.DIST($B109,O$214*O$215+O$213,O$219*O$214,FALSE))+(O$211*_xlfn.NORM.DIST($B109,O$214*O$216+O$213,O$220*O$214,FALSE))+(O$210*_xlfn.NORM.DIST($B109,O$214*O$217+O$213,O$221*O$214,FALSE))+(O$212*_xlfn.NORM.DIST($B109,O$214*O$218+O$213,O$222*O$214,FALSE))</f>
        <v>63.675163335806182</v>
      </c>
      <c r="AE109" s="5"/>
      <c r="AG109" s="5">
        <f t="shared" si="32"/>
        <v>-0.38688513062191987</v>
      </c>
      <c r="AH109" s="5">
        <f t="shared" si="32"/>
        <v>-0.46330635853112767</v>
      </c>
      <c r="AI109" s="5">
        <f t="shared" si="32"/>
        <v>0.35097693010648356</v>
      </c>
      <c r="AJ109" s="5">
        <f t="shared" si="31"/>
        <v>1.581870803284005</v>
      </c>
      <c r="AK109" s="5">
        <f t="shared" si="31"/>
        <v>1.3441609209895802</v>
      </c>
      <c r="AL109" s="5">
        <f t="shared" si="31"/>
        <v>1.2921027582575277</v>
      </c>
      <c r="AM109" s="5">
        <f t="shared" si="31"/>
        <v>1.0793765593188027</v>
      </c>
      <c r="AN109" s="5">
        <f t="shared" si="16"/>
        <v>1.0494048478346656</v>
      </c>
      <c r="AO109" s="5">
        <f t="shared" si="16"/>
        <v>2.161225297385954</v>
      </c>
      <c r="AP109" s="5">
        <f t="shared" si="16"/>
        <v>1.0462874182595243</v>
      </c>
      <c r="AQ109" s="5">
        <f t="shared" si="16"/>
        <v>-0.35057181184193098</v>
      </c>
      <c r="AR109" s="5">
        <f t="shared" si="16"/>
        <v>0.14948918671601064</v>
      </c>
      <c r="AS109" s="5">
        <f t="shared" si="16"/>
        <v>0.69983666419381763</v>
      </c>
      <c r="AV109" s="2">
        <f t="shared" si="18"/>
        <v>90.795594158027967</v>
      </c>
      <c r="AW109" s="2">
        <f t="shared" si="19"/>
        <v>92.853277548425439</v>
      </c>
      <c r="AX109" s="2">
        <f t="shared" si="20"/>
        <v>93.550156570646323</v>
      </c>
      <c r="AY109" s="2">
        <f t="shared" si="21"/>
        <v>93.537777727388033</v>
      </c>
      <c r="AZ109" s="2">
        <f t="shared" si="22"/>
        <v>92.862749322192712</v>
      </c>
      <c r="BA109" s="2">
        <f t="shared" si="23"/>
        <v>94.592772117742811</v>
      </c>
      <c r="BB109" s="2">
        <f t="shared" si="24"/>
        <v>97.151229927915097</v>
      </c>
      <c r="BC109" s="2">
        <f t="shared" si="25"/>
        <v>97.159631006149908</v>
      </c>
      <c r="BD109" s="2">
        <f t="shared" si="26"/>
        <v>94.35274072822088</v>
      </c>
      <c r="BE109" s="2">
        <f t="shared" si="27"/>
        <v>89.488863958787931</v>
      </c>
      <c r="BF109" s="2">
        <f t="shared" si="28"/>
        <v>83.312453680560481</v>
      </c>
      <c r="BG109" s="2">
        <f t="shared" si="29"/>
        <v>73.972312050742971</v>
      </c>
      <c r="BH109" s="2">
        <f t="shared" si="30"/>
        <v>63.674401433276401</v>
      </c>
      <c r="BK109" s="2">
        <f>IF(OR($B109&lt;C$229, AND($B109&gt;C$230, $B109&lt;C$231)), C109, "")</f>
        <v>90.409000000000006</v>
      </c>
      <c r="BL109" s="2">
        <f>IF(OR($B109&lt;D$229, AND($B109&gt;D$230, $B109&lt;D$231)), D109, "")</f>
        <v>92.391000000000005</v>
      </c>
      <c r="BM109" s="2">
        <f>IF(OR($B109&lt;E$229, AND($B109&gt;E$230, $B109&lt;E$231)), E109, "")</f>
        <v>93.906000000000006</v>
      </c>
      <c r="BN109" s="2">
        <f>IF(OR($B109&lt;F$229, AND($B109&gt;F$230, $B109&lt;F$231)), F109, "")</f>
        <v>95.141000000000005</v>
      </c>
      <c r="BO109" s="2">
        <f>IF(OR($B109&lt;G$229, AND($B109&gt;G$230, $B109&lt;G$231)), G109, "")</f>
        <v>94.218999999999994</v>
      </c>
      <c r="BP109" s="2">
        <f>IF(OR($B109&lt;H$229, AND($B109&gt;H$230, $B109&lt;H$231)), H109, "")</f>
        <v>95.906000000000006</v>
      </c>
      <c r="BQ109" s="2">
        <f>IF(OR($B109&lt;I$229, AND($B109&gt;I$230, $B109&lt;I$231)), I109, "")</f>
        <v>98.25</v>
      </c>
      <c r="BR109" s="2">
        <f>IF(OR($B109&lt;J$229, AND($B109&gt;J$230, $B109&lt;J$231)), J109, "")</f>
        <v>98.218999999999994</v>
      </c>
      <c r="BS109" s="2">
        <f>IF(OR($B109&lt;K$229, AND($B109&gt;K$230, $B109&lt;K$231)), K109, "")</f>
        <v>96.531000000000006</v>
      </c>
      <c r="BT109" s="2">
        <f>IF(OR($B109&lt;L$229, AND($B109&gt;L$230, $B109&lt;L$231)), L109, "")</f>
        <v>90.546999999999997</v>
      </c>
      <c r="BU109" s="2">
        <f>IF(OR($B109&lt;M$229, AND($B109&gt;M$230, $B109&lt;M$231)), M109, "")</f>
        <v>82.968999999999994</v>
      </c>
      <c r="BV109" s="2">
        <f>IF(OR($B109&lt;N$229, AND($B109&gt;N$230, $B109&lt;N$231)), N109, "")</f>
        <v>74.125</v>
      </c>
      <c r="BW109" s="2">
        <f>IF(OR($B109&lt;O$229, AND($B109&gt;O$230, $B109&lt;O$231)), O109, "")</f>
        <v>64.375</v>
      </c>
      <c r="BZ109" s="2">
        <f>IF(OR(AND($B109&gt;C$230, $B109&lt;C$231), $B109&gt;C$232), C109, "")</f>
        <v>90.409000000000006</v>
      </c>
      <c r="CA109" s="2">
        <f>IF(OR(AND($B109&gt;D$230, $B109&lt;D$231), $B109&gt;D$232), D109, "")</f>
        <v>92.391000000000005</v>
      </c>
      <c r="CB109" s="2">
        <f>IF(OR(AND($B109&gt;E$230, $B109&lt;E$231), $B109&gt;E$232), E109, "")</f>
        <v>93.906000000000006</v>
      </c>
      <c r="CC109" s="2">
        <f>IF(OR(AND($B109&gt;F$230, $B109&lt;F$231), $B109&gt;F$232), F109, "")</f>
        <v>95.141000000000005</v>
      </c>
      <c r="CD109" s="2">
        <f>IF(OR(AND($B109&gt;G$230, $B109&lt;G$231), $B109&gt;G$232), G109, "")</f>
        <v>94.218999999999994</v>
      </c>
      <c r="CE109" s="2">
        <f>IF(OR(AND($B109&gt;H$230, $B109&lt;H$231), $B109&gt;H$232), H109, "")</f>
        <v>95.906000000000006</v>
      </c>
      <c r="CF109" s="2">
        <f>IF(OR(AND($B109&gt;I$230, $B109&lt;I$231), $B109&gt;I$232), I109, "")</f>
        <v>98.25</v>
      </c>
      <c r="CG109" s="2">
        <f>IF(OR(AND($B109&gt;J$230, $B109&lt;J$231), $B109&gt;J$232), J109, "")</f>
        <v>98.218999999999994</v>
      </c>
      <c r="CH109" s="2">
        <f>IF(OR(AND($B109&gt;K$230, $B109&lt;K$231), $B109&gt;K$232), K109, "")</f>
        <v>96.531000000000006</v>
      </c>
      <c r="CI109" s="2">
        <f>IF(OR(AND($B109&gt;L$230, $B109&lt;L$231), $B109&gt;L$232), L109, "")</f>
        <v>90.546999999999997</v>
      </c>
      <c r="CJ109" s="2">
        <f>IF(OR(AND($B109&gt;M$230, $B109&lt;M$231), $B109&gt;M$232), M109, "")</f>
        <v>82.968999999999994</v>
      </c>
      <c r="CK109" s="2">
        <f>IF(OR(AND($B109&gt;N$230, $B109&lt;N$231), $B109&gt;N$232), N109, "")</f>
        <v>74.125</v>
      </c>
      <c r="CL109" s="2">
        <f>IF(OR(AND($B109&gt;O$230, $B109&lt;O$231), $B109&gt;O$232), O109, "")</f>
        <v>64.375</v>
      </c>
      <c r="CO109" s="2">
        <f>BK$207*$B109+BK$209</f>
        <v>91.505422887063574</v>
      </c>
      <c r="CP109" s="2">
        <f>BL$207*$B109+BL$209</f>
        <v>93.442757708870673</v>
      </c>
      <c r="CQ109" s="2">
        <f>BM$207*$B109+BM$209</f>
        <v>93.97902685546876</v>
      </c>
      <c r="CR109" s="2">
        <f>BN$207*$B109+BN$209</f>
        <v>94.134090582640582</v>
      </c>
      <c r="CS109" s="2">
        <f>BO$207*$B109+BO$209</f>
        <v>93.352588810478707</v>
      </c>
      <c r="CT109" s="2">
        <f>BP$207*$B109+BP$209</f>
        <v>95.201476216864521</v>
      </c>
      <c r="CU109" s="2">
        <f>BQ$207*$B109+BQ$209</f>
        <v>97.775179654566656</v>
      </c>
      <c r="CV109" s="2">
        <f>BR$207*$B109+BR$209</f>
        <v>97.920419807993511</v>
      </c>
      <c r="CW109" s="2">
        <f>BS$207*$B109+BS$209</f>
        <v>95.158101694834087</v>
      </c>
      <c r="CX109" s="2">
        <f>BT$207*$B109+BT$209</f>
        <v>90.219508811737555</v>
      </c>
      <c r="CY109" s="2">
        <f>BU$207*$B109+BU$209</f>
        <v>83.947592628106307</v>
      </c>
      <c r="CZ109" s="2">
        <f>BV$207*$B109+BV$209</f>
        <v>74.34539395792352</v>
      </c>
      <c r="DA109" s="2">
        <f>BW$207*$B109+BW$209</f>
        <v>63.895072750294851</v>
      </c>
      <c r="DD109" s="2">
        <f>BZ$207*$B109+BZ$209</f>
        <v>90.257136407574862</v>
      </c>
      <c r="DE109" s="2">
        <f>CA$207*$B109+CA$209</f>
        <v>92.330833501719056</v>
      </c>
      <c r="DF109" s="2">
        <f>CB$207*$B109+CB$209</f>
        <v>93.199930640243906</v>
      </c>
      <c r="DG109" s="2">
        <f>CC$207*$B109+CC$209</f>
        <v>93.117902735822469</v>
      </c>
      <c r="DH109" s="2">
        <f>CD$207*$B109+CD$209</f>
        <v>92.482985685285229</v>
      </c>
      <c r="DI109" s="2">
        <f>CE$207*$B109+CE$209</f>
        <v>94.134848100135841</v>
      </c>
      <c r="DJ109" s="2">
        <f>CF$207*$B109+CF$209</f>
        <v>96.669744636769764</v>
      </c>
      <c r="DK109" s="2">
        <f>CG$207*$B109+CG$209</f>
        <v>96.519068342330087</v>
      </c>
      <c r="DL109" s="2">
        <f>CH$207*$B109+CH$209</f>
        <v>93.714038063762487</v>
      </c>
      <c r="DM109" s="2">
        <f>CI$207*$B109+CI$209</f>
        <v>88.889685768290107</v>
      </c>
      <c r="DN109" s="2">
        <f>CJ$207*$B109+CJ$209</f>
        <v>82.77743566537346</v>
      </c>
      <c r="DO109" s="2">
        <f>CK$207*$B109+CK$209</f>
        <v>73.626576081890974</v>
      </c>
      <c r="DP109" s="2">
        <f>CL$207*$B109+CL$209</f>
        <v>63.423270080298842</v>
      </c>
      <c r="DS109" s="2">
        <f>POWER(10,($B109-C$227)/C$228)/(1+POWER(10,($B109-C$227)/C$228))</f>
        <v>0.56864248768147285</v>
      </c>
      <c r="DT109" s="2">
        <f>POWER(10,($B109-D$227)/D$228)/(1+POWER(10,($B109-D$227)/D$228))</f>
        <v>0.5301441920715968</v>
      </c>
      <c r="DU109" s="2">
        <f>POWER(10,($B109-E$227)/E$228)/(1+POWER(10,($B109-E$227)/E$228))</f>
        <v>0.55047152898653373</v>
      </c>
      <c r="DV109" s="2">
        <f>POWER(10,($B109-F$227)/F$228)/(1+POWER(10,($B109-F$227)/F$228))</f>
        <v>0.58681360648007808</v>
      </c>
      <c r="DW109" s="2">
        <f>POWER(10,($B109-G$227)/G$228)/(1+POWER(10,($B109-G$227)/G$228))</f>
        <v>0.56329085544282964</v>
      </c>
      <c r="DX109" s="2">
        <f>POWER(10,($B109-H$227)/H$228)/(1+POWER(10,($B109-H$227)/H$228))</f>
        <v>0.57068071765124495</v>
      </c>
      <c r="DY109" s="2">
        <f>POWER(10,($B109-I$227)/I$228)/(1+POWER(10,($B109-I$227)/I$228))</f>
        <v>0.5644381773747974</v>
      </c>
      <c r="DZ109" s="2">
        <f>POWER(10,($B109-J$227)/J$228)/(1+POWER(10,($B109-J$227)/J$228))</f>
        <v>0.54289649704931886</v>
      </c>
      <c r="EA109" s="2">
        <f>POWER(10,($B109-K$227)/K$228)/(1+POWER(10,($B109-K$227)/K$228))</f>
        <v>0.55770462553340672</v>
      </c>
      <c r="EB109" s="2">
        <f>POWER(10,($B109-L$227)/L$228)/(1+POWER(10,($B109-L$227)/L$228))</f>
        <v>0.54943013399398266</v>
      </c>
      <c r="EC109" s="2">
        <f>POWER(10,($B109-M$227)/M$228)/(1+POWER(10,($B109-M$227)/M$228))</f>
        <v>0.54278098389680829</v>
      </c>
      <c r="ED109" s="2">
        <f>POWER(10,($B109-N$227)/N$228)/(1+POWER(10,($B109-N$227)/N$228))</f>
        <v>0.51902146513068181</v>
      </c>
      <c r="EE109" s="2">
        <f>POWER(10,($B109-O$227)/O$228)/(1+POWER(10,($B109-O$227)/O$228))</f>
        <v>0.46771951718779986</v>
      </c>
    </row>
    <row r="110" spans="2:135" x14ac:dyDescent="0.25">
      <c r="B110" s="2">
        <v>104</v>
      </c>
      <c r="C110">
        <v>90.135999999999996</v>
      </c>
      <c r="D110">
        <v>93.203000000000003</v>
      </c>
      <c r="E110">
        <v>94.218999999999994</v>
      </c>
      <c r="F110">
        <v>95.296999999999997</v>
      </c>
      <c r="G110">
        <v>94.5</v>
      </c>
      <c r="H110">
        <v>95.656000000000006</v>
      </c>
      <c r="I110">
        <v>99.875</v>
      </c>
      <c r="J110">
        <v>98.578000000000003</v>
      </c>
      <c r="K110">
        <v>95.858999999999995</v>
      </c>
      <c r="L110">
        <v>89.531000000000006</v>
      </c>
      <c r="M110">
        <v>85.546999999999997</v>
      </c>
      <c r="N110">
        <v>75.093999999999994</v>
      </c>
      <c r="O110">
        <v>64.109399999999994</v>
      </c>
      <c r="R110" s="5">
        <f>AV110+(C$209*_xlfn.NORM.DIST($B110,C$214*C$215+C$213,C$219*C$214,FALSE))+(C$211*_xlfn.NORM.DIST($B110,C$214*C$216+C$213,C$220*C$214,FALSE))+(C$210*_xlfn.NORM.DIST($B110,C$214*C$217+C$213,C$221*C$214,FALSE))+(C$212*_xlfn.NORM.DIST($B110,C$214*C$218+C$213,C$222*C$214,FALSE))</f>
        <v>90.727629941394142</v>
      </c>
      <c r="S110" s="5">
        <f>AW110+(D$209*_xlfn.NORM.DIST($B110,D$214*D$215+D$213,D$219*D$214,FALSE))+(D$211*_xlfn.NORM.DIST($B110,D$214*D$216+D$213,D$220*D$214,FALSE))+(D$210*_xlfn.NORM.DIST($B110,D$214*D$217+D$213,D$221*D$214,FALSE))+(D$212*_xlfn.NORM.DIST($B110,D$214*D$218+D$213,D$222*D$214,FALSE))</f>
        <v>92.798581982621513</v>
      </c>
      <c r="T110" s="5">
        <f>AX110+(E$209*_xlfn.NORM.DIST($B110,E$214*E$215+E$213,E$219*E$214,FALSE))+(E$211*_xlfn.NORM.DIST($B110,E$214*E$216+E$213,E$220*E$214,FALSE))+(E$210*_xlfn.NORM.DIST($B110,E$214*E$217+E$213,E$221*E$214,FALSE))+(E$212*_xlfn.NORM.DIST($B110,E$214*E$218+E$213,E$222*E$214,FALSE))</f>
        <v>93.512184592476558</v>
      </c>
      <c r="U110" s="5">
        <f>AY110+(F$209*_xlfn.NORM.DIST($B110,F$214*F$215+F$213,F$219*F$214,FALSE))+(F$211*_xlfn.NORM.DIST($B110,F$214*F$216+F$213,F$220*F$214,FALSE))+(F$210*_xlfn.NORM.DIST($B110,F$214*F$217+F$213,F$221*F$214,FALSE))+(F$212*_xlfn.NORM.DIST($B110,F$214*F$218+F$213,F$222*F$214,FALSE))</f>
        <v>93.529101558862351</v>
      </c>
      <c r="V110" s="5">
        <f>AZ110+(G$209*_xlfn.NORM.DIST($B110,G$214*G$215+G$213,G$219*G$214,FALSE))+(G$211*_xlfn.NORM.DIST($B110,G$214*G$216+G$213,G$220*G$214,FALSE))+(G$210*_xlfn.NORM.DIST($B110,G$214*G$217+G$213,G$221*G$214,FALSE))+(G$212*_xlfn.NORM.DIST($B110,G$214*G$218+G$213,G$222*G$214,FALSE))</f>
        <v>92.857352136999111</v>
      </c>
      <c r="W110" s="5">
        <f>BA110+(H$209*_xlfn.NORM.DIST($B110,H$214*H$215+H$213,H$219*H$214,FALSE))+(H$211*_xlfn.NORM.DIST($B110,H$214*H$216+H$213,H$220*H$214,FALSE))+(H$210*_xlfn.NORM.DIST($B110,H$214*H$217+H$213,H$221*H$214,FALSE))+(H$212*_xlfn.NORM.DIST($B110,H$214*H$218+H$213,H$222*H$214,FALSE))</f>
        <v>94.616981004385551</v>
      </c>
      <c r="X110" s="5">
        <f>BB110+(I$209*_xlfn.NORM.DIST($B110,I$214*I$215+I$213,I$219*I$214,FALSE))+(I$211*_xlfn.NORM.DIST($B110,I$214*I$216+I$213,I$220*I$214,FALSE))+(I$210*_xlfn.NORM.DIST($B110,I$214*I$217+I$213,I$221*I$214,FALSE))+(I$212*_xlfn.NORM.DIST($B110,I$214*I$218+I$213,I$222*I$214,FALSE))</f>
        <v>97.165225299240177</v>
      </c>
      <c r="Y110" s="5">
        <f>BC110+(J$209*_xlfn.NORM.DIST($B110,J$214*J$215+J$213,J$219*J$214,FALSE))+(J$211*_xlfn.NORM.DIST($B110,J$214*J$216+J$213,J$220*J$214,FALSE))+(J$210*_xlfn.NORM.DIST($B110,J$214*J$217+J$213,J$221*J$214,FALSE))+(J$212*_xlfn.NORM.DIST($B110,J$214*J$218+J$213,J$222*J$214,FALSE))</f>
        <v>97.141473307272875</v>
      </c>
      <c r="Z110" s="5">
        <f>BD110+(K$209*_xlfn.NORM.DIST($B110,K$214*K$215+K$213,K$219*K$214,FALSE))+(K$211*_xlfn.NORM.DIST($B110,K$214*K$216+K$213,K$220*K$214,FALSE))+(K$210*_xlfn.NORM.DIST($B110,K$214*K$217+K$213,K$221*K$214,FALSE))+(K$212*_xlfn.NORM.DIST($B110,K$214*K$218+K$213,K$222*K$214,FALSE))</f>
        <v>94.342094694847233</v>
      </c>
      <c r="AA110" s="5">
        <f>BE110+(L$209*_xlfn.NORM.DIST($B110,L$214*L$215+L$213,L$219*L$214,FALSE))+(L$211*_xlfn.NORM.DIST($B110,L$214*L$216+L$213,L$220*L$214,FALSE))+(L$210*_xlfn.NORM.DIST($B110,L$214*L$217+L$213,L$221*L$214,FALSE))+(L$212*_xlfn.NORM.DIST($B110,L$214*L$218+L$213,L$222*L$214,FALSE))</f>
        <v>89.466835274426515</v>
      </c>
      <c r="AB110" s="5">
        <f>BF110+(M$209*_xlfn.NORM.DIST($B110,M$214*M$215+M$213,M$219*M$214,FALSE))+(M$211*_xlfn.NORM.DIST($B110,M$214*M$216+M$213,M$220*M$214,FALSE))+(M$210*_xlfn.NORM.DIST($B110,M$214*M$217+M$213,M$221*M$214,FALSE))+(M$212*_xlfn.NORM.DIST($B110,M$214*M$218+M$213,M$222*M$214,FALSE))</f>
        <v>83.289429130313664</v>
      </c>
      <c r="AC110" s="5">
        <f>BG110+(N$209*_xlfn.NORM.DIST($B110,N$214*N$215+N$213,N$219*N$214,FALSE))+(N$211*_xlfn.NORM.DIST($B110,N$214*N$216+N$213,N$220*N$214,FALSE))+(N$210*_xlfn.NORM.DIST($B110,N$214*N$217+N$213,N$221*N$214,FALSE))+(N$212*_xlfn.NORM.DIST($B110,N$214*N$218+N$213,N$222*N$214,FALSE))</f>
        <v>73.96246123259985</v>
      </c>
      <c r="AD110" s="5">
        <f>BH110+(O$209*_xlfn.NORM.DIST($B110,O$214*O$215+O$213,O$219*O$214,FALSE))+(O$211*_xlfn.NORM.DIST($B110,O$214*O$216+O$213,O$220*O$214,FALSE))+(O$210*_xlfn.NORM.DIST($B110,O$214*O$217+O$213,O$221*O$214,FALSE))+(O$212*_xlfn.NORM.DIST($B110,O$214*O$218+O$213,O$222*O$214,FALSE))</f>
        <v>63.666902863505719</v>
      </c>
      <c r="AE110" s="5"/>
      <c r="AG110" s="5">
        <f t="shared" si="32"/>
        <v>-0.59162994139414593</v>
      </c>
      <c r="AH110" s="5">
        <f t="shared" si="32"/>
        <v>0.40441801737848948</v>
      </c>
      <c r="AI110" s="5">
        <f t="shared" si="32"/>
        <v>0.70681540752343608</v>
      </c>
      <c r="AJ110" s="5">
        <f t="shared" si="31"/>
        <v>1.7678984411376462</v>
      </c>
      <c r="AK110" s="5">
        <f t="shared" si="31"/>
        <v>1.6426478630008887</v>
      </c>
      <c r="AL110" s="5">
        <f t="shared" si="31"/>
        <v>1.0390189956144553</v>
      </c>
      <c r="AM110" s="5">
        <f t="shared" si="31"/>
        <v>2.709774700759823</v>
      </c>
      <c r="AN110" s="5">
        <f t="shared" si="16"/>
        <v>1.4365266927271279</v>
      </c>
      <c r="AO110" s="5">
        <f t="shared" si="16"/>
        <v>1.5169053051527612</v>
      </c>
      <c r="AP110" s="5">
        <f t="shared" si="16"/>
        <v>6.4164725573490955E-2</v>
      </c>
      <c r="AQ110" s="5">
        <f t="shared" si="16"/>
        <v>2.257570869686333</v>
      </c>
      <c r="AR110" s="5">
        <f t="shared" si="16"/>
        <v>1.1315387674001443</v>
      </c>
      <c r="AS110" s="5">
        <f t="shared" si="16"/>
        <v>0.44249713649427491</v>
      </c>
      <c r="AV110" s="2">
        <f t="shared" si="18"/>
        <v>90.72699799136133</v>
      </c>
      <c r="AW110" s="2">
        <f t="shared" si="19"/>
        <v>92.796203410450545</v>
      </c>
      <c r="AX110" s="2">
        <f t="shared" si="20"/>
        <v>93.501336905299098</v>
      </c>
      <c r="AY110" s="2">
        <f t="shared" si="21"/>
        <v>93.48481700853003</v>
      </c>
      <c r="AZ110" s="2">
        <f t="shared" si="22"/>
        <v>92.831017627128091</v>
      </c>
      <c r="BA110" s="2">
        <f t="shared" si="23"/>
        <v>94.571711954012727</v>
      </c>
      <c r="BB110" s="2">
        <f t="shared" si="24"/>
        <v>97.123090446001086</v>
      </c>
      <c r="BC110" s="2">
        <f t="shared" si="25"/>
        <v>97.118856386793027</v>
      </c>
      <c r="BD110" s="2">
        <f t="shared" si="26"/>
        <v>94.304517182608606</v>
      </c>
      <c r="BE110" s="2">
        <f t="shared" si="27"/>
        <v>89.440226162234978</v>
      </c>
      <c r="BF110" s="2">
        <f t="shared" si="28"/>
        <v>83.273068825177518</v>
      </c>
      <c r="BG110" s="2">
        <f t="shared" si="29"/>
        <v>73.955074789108096</v>
      </c>
      <c r="BH110" s="2">
        <f t="shared" si="30"/>
        <v>63.665406875681199</v>
      </c>
      <c r="BK110" s="2">
        <f>IF(OR($B110&lt;C$229, AND($B110&gt;C$230, $B110&lt;C$231)), C110, "")</f>
        <v>90.135999999999996</v>
      </c>
      <c r="BL110" s="2">
        <f>IF(OR($B110&lt;D$229, AND($B110&gt;D$230, $B110&lt;D$231)), D110, "")</f>
        <v>93.203000000000003</v>
      </c>
      <c r="BM110" s="2">
        <f>IF(OR($B110&lt;E$229, AND($B110&gt;E$230, $B110&lt;E$231)), E110, "")</f>
        <v>94.218999999999994</v>
      </c>
      <c r="BN110" s="2">
        <f>IF(OR($B110&lt;F$229, AND($B110&gt;F$230, $B110&lt;F$231)), F110, "")</f>
        <v>95.296999999999997</v>
      </c>
      <c r="BO110" s="2">
        <f>IF(OR($B110&lt;G$229, AND($B110&gt;G$230, $B110&lt;G$231)), G110, "")</f>
        <v>94.5</v>
      </c>
      <c r="BP110" s="2">
        <f>IF(OR($B110&lt;H$229, AND($B110&gt;H$230, $B110&lt;H$231)), H110, "")</f>
        <v>95.656000000000006</v>
      </c>
      <c r="BQ110" s="2">
        <f>IF(OR($B110&lt;I$229, AND($B110&gt;I$230, $B110&lt;I$231)), I110, "")</f>
        <v>99.875</v>
      </c>
      <c r="BR110" s="2">
        <f>IF(OR($B110&lt;J$229, AND($B110&gt;J$230, $B110&lt;J$231)), J110, "")</f>
        <v>98.578000000000003</v>
      </c>
      <c r="BS110" s="2">
        <f>IF(OR($B110&lt;K$229, AND($B110&gt;K$230, $B110&lt;K$231)), K110, "")</f>
        <v>95.858999999999995</v>
      </c>
      <c r="BT110" s="2">
        <f>IF(OR($B110&lt;L$229, AND($B110&gt;L$230, $B110&lt;L$231)), L110, "")</f>
        <v>89.531000000000006</v>
      </c>
      <c r="BU110" s="2">
        <f>IF(OR($B110&lt;M$229, AND($B110&gt;M$230, $B110&lt;M$231)), M110, "")</f>
        <v>85.546999999999997</v>
      </c>
      <c r="BV110" s="2">
        <f>IF(OR($B110&lt;N$229, AND($B110&gt;N$230, $B110&lt;N$231)), N110, "")</f>
        <v>75.093999999999994</v>
      </c>
      <c r="BW110" s="2">
        <f>IF(OR($B110&lt;O$229, AND($B110&gt;O$230, $B110&lt;O$231)), O110, "")</f>
        <v>64.109399999999994</v>
      </c>
      <c r="BZ110" s="2">
        <f>IF(OR(AND($B110&gt;C$230, $B110&lt;C$231), $B110&gt;C$232), C110, "")</f>
        <v>90.135999999999996</v>
      </c>
      <c r="CA110" s="2">
        <f>IF(OR(AND($B110&gt;D$230, $B110&lt;D$231), $B110&gt;D$232), D110, "")</f>
        <v>93.203000000000003</v>
      </c>
      <c r="CB110" s="2">
        <f>IF(OR(AND($B110&gt;E$230, $B110&lt;E$231), $B110&gt;E$232), E110, "")</f>
        <v>94.218999999999994</v>
      </c>
      <c r="CC110" s="2">
        <f>IF(OR(AND($B110&gt;F$230, $B110&lt;F$231), $B110&gt;F$232), F110, "")</f>
        <v>95.296999999999997</v>
      </c>
      <c r="CD110" s="2">
        <f>IF(OR(AND($B110&gt;G$230, $B110&lt;G$231), $B110&gt;G$232), G110, "")</f>
        <v>94.5</v>
      </c>
      <c r="CE110" s="2">
        <f>IF(OR(AND($B110&gt;H$230, $B110&lt;H$231), $B110&gt;H$232), H110, "")</f>
        <v>95.656000000000006</v>
      </c>
      <c r="CF110" s="2">
        <f>IF(OR(AND($B110&gt;I$230, $B110&lt;I$231), $B110&gt;I$232), I110, "")</f>
        <v>99.875</v>
      </c>
      <c r="CG110" s="2">
        <f>IF(OR(AND($B110&gt;J$230, $B110&lt;J$231), $B110&gt;J$232), J110, "")</f>
        <v>98.578000000000003</v>
      </c>
      <c r="CH110" s="2">
        <f>IF(OR(AND($B110&gt;K$230, $B110&lt;K$231), $B110&gt;K$232), K110, "")</f>
        <v>95.858999999999995</v>
      </c>
      <c r="CI110" s="2">
        <f>IF(OR(AND($B110&gt;L$230, $B110&lt;L$231), $B110&gt;L$232), L110, "")</f>
        <v>89.531000000000006</v>
      </c>
      <c r="CJ110" s="2">
        <f>IF(OR(AND($B110&gt;M$230, $B110&lt;M$231), $B110&gt;M$232), M110, "")</f>
        <v>85.546999999999997</v>
      </c>
      <c r="CK110" s="2">
        <f>IF(OR(AND($B110&gt;N$230, $B110&lt;N$231), $B110&gt;N$232), N110, "")</f>
        <v>75.093999999999994</v>
      </c>
      <c r="CL110" s="2">
        <f>IF(OR(AND($B110&gt;O$230, $B110&lt;O$231), $B110&gt;O$232), O110, "")</f>
        <v>64.109399999999994</v>
      </c>
      <c r="CO110" s="2">
        <f>BK$207*$B110+BK$209</f>
        <v>91.519358566594931</v>
      </c>
      <c r="CP110" s="2">
        <f>BL$207*$B110+BL$209</f>
        <v>93.449579377091638</v>
      </c>
      <c r="CQ110" s="2">
        <f>BM$207*$B110+BM$209</f>
        <v>93.975077633304196</v>
      </c>
      <c r="CR110" s="2">
        <f>BN$207*$B110+BN$209</f>
        <v>94.139891163034491</v>
      </c>
      <c r="CS110" s="2">
        <f>BO$207*$B110+BO$209</f>
        <v>93.36629916952775</v>
      </c>
      <c r="CT110" s="2">
        <f>BP$207*$B110+BP$209</f>
        <v>95.234314414189271</v>
      </c>
      <c r="CU110" s="2">
        <f>BQ$207*$B110+BQ$209</f>
        <v>97.823846146237386</v>
      </c>
      <c r="CV110" s="2">
        <f>BR$207*$B110+BR$209</f>
        <v>97.972020357582011</v>
      </c>
      <c r="CW110" s="2">
        <f>BS$207*$B110+BS$209</f>
        <v>95.208968485163496</v>
      </c>
      <c r="CX110" s="2">
        <f>BT$207*$B110+BT$209</f>
        <v>90.25136802025709</v>
      </c>
      <c r="CY110" s="2">
        <f>BU$207*$B110+BU$209</f>
        <v>83.991035851655766</v>
      </c>
      <c r="CZ110" s="2">
        <f>BV$207*$B110+BV$209</f>
        <v>74.390534690036247</v>
      </c>
      <c r="DA110" s="2">
        <f>BW$207*$B110+BW$209</f>
        <v>63.928535628348484</v>
      </c>
      <c r="DD110" s="2">
        <f>BZ$207*$B110+BZ$209</f>
        <v>90.178820854204716</v>
      </c>
      <c r="DE110" s="2">
        <f>CA$207*$B110+CA$209</f>
        <v>92.26808203306166</v>
      </c>
      <c r="DF110" s="2">
        <f>CB$207*$B110+CB$209</f>
        <v>93.148508887739553</v>
      </c>
      <c r="DG110" s="2">
        <f>CC$207*$B110+CC$209</f>
        <v>93.064152084411759</v>
      </c>
      <c r="DH110" s="2">
        <f>CD$207*$B110+CD$209</f>
        <v>92.452538569749947</v>
      </c>
      <c r="DI110" s="2">
        <f>CE$207*$B110+CE$209</f>
        <v>94.117100639849184</v>
      </c>
      <c r="DJ110" s="2">
        <f>CF$207*$B110+CF$209</f>
        <v>96.629916568432634</v>
      </c>
      <c r="DK110" s="2">
        <f>CG$207*$B110+CG$209</f>
        <v>96.463722570933484</v>
      </c>
      <c r="DL110" s="2">
        <f>CH$207*$B110+CH$209</f>
        <v>93.650343091628727</v>
      </c>
      <c r="DM110" s="2">
        <f>CI$207*$B110+CI$209</f>
        <v>88.833564597288643</v>
      </c>
      <c r="DN110" s="2">
        <f>CJ$207*$B110+CJ$209</f>
        <v>82.721494350529653</v>
      </c>
      <c r="DO110" s="2">
        <f>CK$207*$B110+CK$209</f>
        <v>73.58704027779703</v>
      </c>
      <c r="DP110" s="2">
        <f>CL$207*$B110+CL$209</f>
        <v>63.392305834133325</v>
      </c>
      <c r="DS110" s="2">
        <f>POWER(10,($B110-C$227)/C$228)/(1+POWER(10,($B110-C$227)/C$228))</f>
        <v>0.59107667610544401</v>
      </c>
      <c r="DT110" s="2">
        <f>POWER(10,($B110-D$227)/D$228)/(1+POWER(10,($B110-D$227)/D$228))</f>
        <v>0.55300671638624643</v>
      </c>
      <c r="DU110" s="2">
        <f>POWER(10,($B110-E$227)/E$228)/(1+POWER(10,($B110-E$227)/E$228))</f>
        <v>0.57314135157806023</v>
      </c>
      <c r="DV110" s="2">
        <f>POWER(10,($B110-F$227)/F$228)/(1+POWER(10,($B110-F$227)/F$228))</f>
        <v>0.60895264244109204</v>
      </c>
      <c r="DW110" s="2">
        <f>POWER(10,($B110-G$227)/G$228)/(1+POWER(10,($B110-G$227)/G$228))</f>
        <v>0.58580063807721783</v>
      </c>
      <c r="DX110" s="2">
        <f>POWER(10,($B110-H$227)/H$228)/(1+POWER(10,($B110-H$227)/H$228))</f>
        <v>0.59308475727300469</v>
      </c>
      <c r="DY110" s="2">
        <f>POWER(10,($B110-I$227)/I$228)/(1+POWER(10,($B110-I$227)/I$228))</f>
        <v>0.58693218868466257</v>
      </c>
      <c r="DZ110" s="2">
        <f>POWER(10,($B110-J$227)/J$228)/(1+POWER(10,($B110-J$227)/J$228))</f>
        <v>0.56564690231677128</v>
      </c>
      <c r="EA110" s="2">
        <f>POWER(10,($B110-K$227)/K$228)/(1+POWER(10,($B110-K$227)/K$228))</f>
        <v>0.58028780122958667</v>
      </c>
      <c r="EB110" s="2">
        <f>POWER(10,($B110-L$227)/L$228)/(1+POWER(10,($B110-L$227)/L$228))</f>
        <v>0.57211165164478717</v>
      </c>
      <c r="EC110" s="2">
        <f>POWER(10,($B110-M$227)/M$228)/(1+POWER(10,($B110-M$227)/M$228))</f>
        <v>0.56553253740929366</v>
      </c>
      <c r="ED110" s="2">
        <f>POWER(10,($B110-N$227)/N$228)/(1+POWER(10,($B110-N$227)/N$228))</f>
        <v>0.54195759708471614</v>
      </c>
      <c r="EE110" s="2">
        <f>POWER(10,($B110-O$227)/O$228)/(1+POWER(10,($B110-O$227)/O$228))</f>
        <v>0.4907014781832606</v>
      </c>
    </row>
    <row r="111" spans="2:135" x14ac:dyDescent="0.25">
      <c r="B111" s="2">
        <v>105</v>
      </c>
      <c r="C111">
        <v>89.575999999999993</v>
      </c>
      <c r="D111">
        <v>93.578000000000003</v>
      </c>
      <c r="E111">
        <v>94.516000000000005</v>
      </c>
      <c r="F111">
        <v>95.406000000000006</v>
      </c>
      <c r="G111">
        <v>93.688000000000002</v>
      </c>
      <c r="H111">
        <v>97.078000000000003</v>
      </c>
      <c r="I111">
        <v>99.953000000000003</v>
      </c>
      <c r="J111">
        <v>99.296999999999997</v>
      </c>
      <c r="K111">
        <v>96.531000000000006</v>
      </c>
      <c r="L111">
        <v>90.561999999999998</v>
      </c>
      <c r="M111">
        <v>85.641000000000005</v>
      </c>
      <c r="N111">
        <v>75.108999999999995</v>
      </c>
      <c r="O111">
        <v>63.859400000000001</v>
      </c>
      <c r="R111" s="5">
        <f>AV111+(C$209*_xlfn.NORM.DIST($B111,C$214*C$215+C$213,C$219*C$214,FALSE))+(C$211*_xlfn.NORM.DIST($B111,C$214*C$216+C$213,C$220*C$214,FALSE))+(C$210*_xlfn.NORM.DIST($B111,C$214*C$217+C$213,C$221*C$214,FALSE))+(C$212*_xlfn.NORM.DIST($B111,C$214*C$218+C$213,C$222*C$214,FALSE))</f>
        <v>90.656112530367167</v>
      </c>
      <c r="S111" s="5">
        <f>AW111+(D$209*_xlfn.NORM.DIST($B111,D$214*D$215+D$213,D$219*D$214,FALSE))+(D$211*_xlfn.NORM.DIST($B111,D$214*D$216+D$213,D$220*D$214,FALSE))+(D$210*_xlfn.NORM.DIST($B111,D$214*D$217+D$213,D$221*D$214,FALSE))+(D$212*_xlfn.NORM.DIST($B111,D$214*D$218+D$213,D$222*D$214,FALSE))</f>
        <v>92.74151864059381</v>
      </c>
      <c r="T111" s="5">
        <f>AX111+(E$209*_xlfn.NORM.DIST($B111,E$214*E$215+E$213,E$219*E$214,FALSE))+(E$211*_xlfn.NORM.DIST($B111,E$214*E$216+E$213,E$220*E$214,FALSE))+(E$210*_xlfn.NORM.DIST($B111,E$214*E$217+E$213,E$221*E$214,FALSE))+(E$212*_xlfn.NORM.DIST($B111,E$214*E$218+E$213,E$222*E$214,FALSE))</f>
        <v>93.473716765793696</v>
      </c>
      <c r="U111" s="5">
        <f>AY111+(F$209*_xlfn.NORM.DIST($B111,F$214*F$215+F$213,F$219*F$214,FALSE))+(F$211*_xlfn.NORM.DIST($B111,F$214*F$216+F$213,F$220*F$214,FALSE))+(F$210*_xlfn.NORM.DIST($B111,F$214*F$217+F$213,F$221*F$214,FALSE))+(F$212*_xlfn.NORM.DIST($B111,F$214*F$218+F$213,F$222*F$214,FALSE))</f>
        <v>93.517418287653712</v>
      </c>
      <c r="V111" s="5">
        <f>AZ111+(G$209*_xlfn.NORM.DIST($B111,G$214*G$215+G$213,G$219*G$214,FALSE))+(G$211*_xlfn.NORM.DIST($B111,G$214*G$216+G$213,G$220*G$214,FALSE))+(G$210*_xlfn.NORM.DIST($B111,G$214*G$217+G$213,G$221*G$214,FALSE))+(G$212*_xlfn.NORM.DIST($B111,G$214*G$218+G$213,G$222*G$214,FALSE))</f>
        <v>92.852423158305129</v>
      </c>
      <c r="W111" s="5">
        <f>BA111+(H$209*_xlfn.NORM.DIST($B111,H$214*H$215+H$213,H$219*H$214,FALSE))+(H$211*_xlfn.NORM.DIST($B111,H$214*H$216+H$213,H$220*H$214,FALSE))+(H$210*_xlfn.NORM.DIST($B111,H$214*H$217+H$213,H$221*H$214,FALSE))+(H$212*_xlfn.NORM.DIST($B111,H$214*H$218+H$213,H$222*H$214,FALSE))</f>
        <v>94.641441136127412</v>
      </c>
      <c r="X111" s="5">
        <f>BB111+(I$209*_xlfn.NORM.DIST($B111,I$214*I$215+I$213,I$219*I$214,FALSE))+(I$211*_xlfn.NORM.DIST($B111,I$214*I$216+I$213,I$220*I$214,FALSE))+(I$210*_xlfn.NORM.DIST($B111,I$214*I$217+I$213,I$221*I$214,FALSE))+(I$212*_xlfn.NORM.DIST($B111,I$214*I$218+I$213,I$222*I$214,FALSE))</f>
        <v>97.178850117859326</v>
      </c>
      <c r="Y111" s="5">
        <f>BC111+(J$209*_xlfn.NORM.DIST($B111,J$214*J$215+J$213,J$219*J$214,FALSE))+(J$211*_xlfn.NORM.DIST($B111,J$214*J$216+J$213,J$220*J$214,FALSE))+(J$210*_xlfn.NORM.DIST($B111,J$214*J$217+J$213,J$221*J$214,FALSE))+(J$212*_xlfn.NORM.DIST($B111,J$214*J$218+J$213,J$222*J$214,FALSE))</f>
        <v>97.122704147514071</v>
      </c>
      <c r="Z111" s="5">
        <f>BD111+(K$209*_xlfn.NORM.DIST($B111,K$214*K$215+K$213,K$219*K$214,FALSE))+(K$211*_xlfn.NORM.DIST($B111,K$214*K$216+K$213,K$220*K$214,FALSE))+(K$210*_xlfn.NORM.DIST($B111,K$214*K$217+K$213,K$221*K$214,FALSE))+(K$212*_xlfn.NORM.DIST($B111,K$214*K$218+K$213,K$222*K$214,FALSE))</f>
        <v>94.330882180780009</v>
      </c>
      <c r="AA111" s="5">
        <f>BE111+(L$209*_xlfn.NORM.DIST($B111,L$214*L$215+L$213,L$219*L$214,FALSE))+(L$211*_xlfn.NORM.DIST($B111,L$214*L$216+L$213,L$220*L$214,FALSE))+(L$210*_xlfn.NORM.DIST($B111,L$214*L$217+L$213,L$221*L$214,FALSE))+(L$212*_xlfn.NORM.DIST($B111,L$214*L$218+L$213,L$222*L$214,FALSE))</f>
        <v>89.445177981261253</v>
      </c>
      <c r="AB111" s="5">
        <f>BF111+(M$209*_xlfn.NORM.DIST($B111,M$214*M$215+M$213,M$219*M$214,FALSE))+(M$211*_xlfn.NORM.DIST($B111,M$214*M$216+M$213,M$220*M$214,FALSE))+(M$210*_xlfn.NORM.DIST($B111,M$214*M$217+M$213,M$221*M$214,FALSE))+(M$212*_xlfn.NORM.DIST($B111,M$214*M$218+M$213,M$222*M$214,FALSE))</f>
        <v>83.265500620019793</v>
      </c>
      <c r="AC111" s="5">
        <f>BG111+(N$209*_xlfn.NORM.DIST($B111,N$214*N$215+N$213,N$219*N$214,FALSE))+(N$211*_xlfn.NORM.DIST($B111,N$214*N$216+N$213,N$220*N$214,FALSE))+(N$210*_xlfn.NORM.DIST($B111,N$214*N$217+N$213,N$221*N$214,FALSE))+(N$212*_xlfn.NORM.DIST($B111,N$214*N$218+N$213,N$222*N$214,FALSE))</f>
        <v>73.950503990180124</v>
      </c>
      <c r="AD111" s="5">
        <f>BH111+(O$209*_xlfn.NORM.DIST($B111,O$214*O$215+O$213,O$219*O$214,FALSE))+(O$211*_xlfn.NORM.DIST($B111,O$214*O$216+O$213,O$220*O$214,FALSE))+(O$210*_xlfn.NORM.DIST($B111,O$214*O$217+O$213,O$221*O$214,FALSE))+(O$212*_xlfn.NORM.DIST($B111,O$214*O$218+O$213,O$222*O$214,FALSE))</f>
        <v>63.656861060532847</v>
      </c>
      <c r="AE111" s="5"/>
      <c r="AG111" s="5">
        <f t="shared" si="32"/>
        <v>-1.0801125303671739</v>
      </c>
      <c r="AH111" s="5">
        <f t="shared" si="32"/>
        <v>0.83648135940619284</v>
      </c>
      <c r="AI111" s="5">
        <f t="shared" si="32"/>
        <v>1.0422832342063089</v>
      </c>
      <c r="AJ111" s="5">
        <f t="shared" si="31"/>
        <v>1.8885817123462942</v>
      </c>
      <c r="AK111" s="5">
        <f t="shared" si="31"/>
        <v>0.83557684169487345</v>
      </c>
      <c r="AL111" s="5">
        <f t="shared" si="31"/>
        <v>2.436558863872591</v>
      </c>
      <c r="AM111" s="5">
        <f t="shared" si="31"/>
        <v>2.7741498821406765</v>
      </c>
      <c r="AN111" s="5">
        <f t="shared" si="16"/>
        <v>2.1742958524859262</v>
      </c>
      <c r="AO111" s="5">
        <f t="shared" si="16"/>
        <v>2.2001178192199973</v>
      </c>
      <c r="AP111" s="5">
        <f t="shared" si="16"/>
        <v>1.1168220187387448</v>
      </c>
      <c r="AQ111" s="5">
        <f t="shared" si="16"/>
        <v>2.3754993799802122</v>
      </c>
      <c r="AR111" s="5">
        <f t="shared" si="16"/>
        <v>1.1584960098198707</v>
      </c>
      <c r="AS111" s="5">
        <f t="shared" si="16"/>
        <v>0.20253893946715351</v>
      </c>
      <c r="AV111" s="2">
        <f t="shared" si="18"/>
        <v>90.654797069984625</v>
      </c>
      <c r="AW111" s="2">
        <f t="shared" si="19"/>
        <v>92.736225766936499</v>
      </c>
      <c r="AX111" s="2">
        <f t="shared" si="20"/>
        <v>93.45062984140705</v>
      </c>
      <c r="AY111" s="2">
        <f t="shared" si="21"/>
        <v>93.429718554473624</v>
      </c>
      <c r="AZ111" s="2">
        <f t="shared" si="22"/>
        <v>92.797635869835233</v>
      </c>
      <c r="BA111" s="2">
        <f t="shared" si="23"/>
        <v>94.548829639318342</v>
      </c>
      <c r="BB111" s="2">
        <f t="shared" si="24"/>
        <v>97.091427717718545</v>
      </c>
      <c r="BC111" s="2">
        <f t="shared" si="25"/>
        <v>97.073657014917259</v>
      </c>
      <c r="BD111" s="2">
        <f t="shared" si="26"/>
        <v>94.251673645606971</v>
      </c>
      <c r="BE111" s="2">
        <f t="shared" si="27"/>
        <v>89.388047675126757</v>
      </c>
      <c r="BF111" s="2">
        <f t="shared" si="28"/>
        <v>83.229535116911222</v>
      </c>
      <c r="BG111" s="2">
        <f t="shared" si="29"/>
        <v>73.934109953109555</v>
      </c>
      <c r="BH111" s="2">
        <f t="shared" si="30"/>
        <v>63.653427346571831</v>
      </c>
      <c r="BK111" s="2">
        <f>IF(OR($B111&lt;C$229, AND($B111&gt;C$230, $B111&lt;C$231)), C111, "")</f>
        <v>89.575999999999993</v>
      </c>
      <c r="BL111" s="2">
        <f>IF(OR($B111&lt;D$229, AND($B111&gt;D$230, $B111&lt;D$231)), D111, "")</f>
        <v>93.578000000000003</v>
      </c>
      <c r="BM111" s="2">
        <f>IF(OR($B111&lt;E$229, AND($B111&gt;E$230, $B111&lt;E$231)), E111, "")</f>
        <v>94.516000000000005</v>
      </c>
      <c r="BN111" s="2">
        <f>IF(OR($B111&lt;F$229, AND($B111&gt;F$230, $B111&lt;F$231)), F111, "")</f>
        <v>95.406000000000006</v>
      </c>
      <c r="BO111" s="2">
        <f>IF(OR($B111&lt;G$229, AND($B111&gt;G$230, $B111&lt;G$231)), G111, "")</f>
        <v>93.688000000000002</v>
      </c>
      <c r="BP111" s="2">
        <f>IF(OR($B111&lt;H$229, AND($B111&gt;H$230, $B111&lt;H$231)), H111, "")</f>
        <v>97.078000000000003</v>
      </c>
      <c r="BQ111" s="2">
        <f>IF(OR($B111&lt;I$229, AND($B111&gt;I$230, $B111&lt;I$231)), I111, "")</f>
        <v>99.953000000000003</v>
      </c>
      <c r="BR111" s="2">
        <f>IF(OR($B111&lt;J$229, AND($B111&gt;J$230, $B111&lt;J$231)), J111, "")</f>
        <v>99.296999999999997</v>
      </c>
      <c r="BS111" s="2">
        <f>IF(OR($B111&lt;K$229, AND($B111&gt;K$230, $B111&lt;K$231)), K111, "")</f>
        <v>96.531000000000006</v>
      </c>
      <c r="BT111" s="2">
        <f>IF(OR($B111&lt;L$229, AND($B111&gt;L$230, $B111&lt;L$231)), L111, "")</f>
        <v>90.561999999999998</v>
      </c>
      <c r="BU111" s="2">
        <f>IF(OR($B111&lt;M$229, AND($B111&gt;M$230, $B111&lt;M$231)), M111, "")</f>
        <v>85.641000000000005</v>
      </c>
      <c r="BV111" s="2">
        <f>IF(OR($B111&lt;N$229, AND($B111&gt;N$230, $B111&lt;N$231)), N111, "")</f>
        <v>75.108999999999995</v>
      </c>
      <c r="BW111" s="2">
        <f>IF(OR($B111&lt;O$229, AND($B111&gt;O$230, $B111&lt;O$231)), O111, "")</f>
        <v>63.859400000000001</v>
      </c>
      <c r="BZ111" s="2">
        <f>IF(OR(AND($B111&gt;C$230, $B111&lt;C$231), $B111&gt;C$232), C111, "")</f>
        <v>89.575999999999993</v>
      </c>
      <c r="CA111" s="2">
        <f>IF(OR(AND($B111&gt;D$230, $B111&lt;D$231), $B111&gt;D$232), D111, "")</f>
        <v>93.578000000000003</v>
      </c>
      <c r="CB111" s="2">
        <f>IF(OR(AND($B111&gt;E$230, $B111&lt;E$231), $B111&gt;E$232), E111, "")</f>
        <v>94.516000000000005</v>
      </c>
      <c r="CC111" s="2">
        <f>IF(OR(AND($B111&gt;F$230, $B111&lt;F$231), $B111&gt;F$232), F111, "")</f>
        <v>95.406000000000006</v>
      </c>
      <c r="CD111" s="2">
        <f>IF(OR(AND($B111&gt;G$230, $B111&lt;G$231), $B111&gt;G$232), G111, "")</f>
        <v>93.688000000000002</v>
      </c>
      <c r="CE111" s="2">
        <f>IF(OR(AND($B111&gt;H$230, $B111&lt;H$231), $B111&gt;H$232), H111, "")</f>
        <v>97.078000000000003</v>
      </c>
      <c r="CF111" s="2">
        <f>IF(OR(AND($B111&gt;I$230, $B111&lt;I$231), $B111&gt;I$232), I111, "")</f>
        <v>99.953000000000003</v>
      </c>
      <c r="CG111" s="2">
        <f>IF(OR(AND($B111&gt;J$230, $B111&lt;J$231), $B111&gt;J$232), J111, "")</f>
        <v>99.296999999999997</v>
      </c>
      <c r="CH111" s="2">
        <f>IF(OR(AND($B111&gt;K$230, $B111&lt;K$231), $B111&gt;K$232), K111, "")</f>
        <v>96.531000000000006</v>
      </c>
      <c r="CI111" s="2">
        <f>IF(OR(AND($B111&gt;L$230, $B111&lt;L$231), $B111&gt;L$232), L111, "")</f>
        <v>90.561999999999998</v>
      </c>
      <c r="CJ111" s="2">
        <f>IF(OR(AND($B111&gt;M$230, $B111&lt;M$231), $B111&gt;M$232), M111, "")</f>
        <v>85.641000000000005</v>
      </c>
      <c r="CK111" s="2">
        <f>IF(OR(AND($B111&gt;N$230, $B111&lt;N$231), $B111&gt;N$232), N111, "")</f>
        <v>75.108999999999995</v>
      </c>
      <c r="CL111" s="2">
        <f>IF(OR(AND($B111&gt;O$230, $B111&lt;O$231), $B111&gt;O$232), O111, "")</f>
        <v>63.859400000000001</v>
      </c>
      <c r="CO111" s="2">
        <f>BK$207*$B111+BK$209</f>
        <v>91.533294246126289</v>
      </c>
      <c r="CP111" s="2">
        <f>BL$207*$B111+BL$209</f>
        <v>93.456401045312617</v>
      </c>
      <c r="CQ111" s="2">
        <f>BM$207*$B111+BM$209</f>
        <v>93.971128411139645</v>
      </c>
      <c r="CR111" s="2">
        <f>BN$207*$B111+BN$209</f>
        <v>94.145691743428415</v>
      </c>
      <c r="CS111" s="2">
        <f>BO$207*$B111+BO$209</f>
        <v>93.380009528576778</v>
      </c>
      <c r="CT111" s="2">
        <f>BP$207*$B111+BP$209</f>
        <v>95.267152611514007</v>
      </c>
      <c r="CU111" s="2">
        <f>BQ$207*$B111+BQ$209</f>
        <v>97.872512637908102</v>
      </c>
      <c r="CV111" s="2">
        <f>BR$207*$B111+BR$209</f>
        <v>98.02362090717051</v>
      </c>
      <c r="CW111" s="2">
        <f>BS$207*$B111+BS$209</f>
        <v>95.25983527549289</v>
      </c>
      <c r="CX111" s="2">
        <f>BT$207*$B111+BT$209</f>
        <v>90.28322722877661</v>
      </c>
      <c r="CY111" s="2">
        <f>BU$207*$B111+BU$209</f>
        <v>84.034479075205226</v>
      </c>
      <c r="CZ111" s="2">
        <f>BV$207*$B111+BV$209</f>
        <v>74.435675422148975</v>
      </c>
      <c r="DA111" s="2">
        <f>BW$207*$B111+BW$209</f>
        <v>63.961998506402118</v>
      </c>
      <c r="DD111" s="2">
        <f>BZ$207*$B111+BZ$209</f>
        <v>90.100505300834584</v>
      </c>
      <c r="DE111" s="2">
        <f>CA$207*$B111+CA$209</f>
        <v>92.205330564404278</v>
      </c>
      <c r="DF111" s="2">
        <f>CB$207*$B111+CB$209</f>
        <v>93.097087135235185</v>
      </c>
      <c r="DG111" s="2">
        <f>CC$207*$B111+CC$209</f>
        <v>93.01040143300105</v>
      </c>
      <c r="DH111" s="2">
        <f>CD$207*$B111+CD$209</f>
        <v>92.422091454214666</v>
      </c>
      <c r="DI111" s="2">
        <f>CE$207*$B111+CE$209</f>
        <v>94.099353179562527</v>
      </c>
      <c r="DJ111" s="2">
        <f>CF$207*$B111+CF$209</f>
        <v>96.59008850009549</v>
      </c>
      <c r="DK111" s="2">
        <f>CG$207*$B111+CG$209</f>
        <v>96.408376799536867</v>
      </c>
      <c r="DL111" s="2">
        <f>CH$207*$B111+CH$209</f>
        <v>93.586648119494953</v>
      </c>
      <c r="DM111" s="2">
        <f>CI$207*$B111+CI$209</f>
        <v>88.777443426287178</v>
      </c>
      <c r="DN111" s="2">
        <f>CJ$207*$B111+CJ$209</f>
        <v>82.665553035685832</v>
      </c>
      <c r="DO111" s="2">
        <f>CK$207*$B111+CK$209</f>
        <v>73.547504473703071</v>
      </c>
      <c r="DP111" s="2">
        <f>CL$207*$B111+CL$209</f>
        <v>63.3613415879678</v>
      </c>
      <c r="DS111" s="2">
        <f>POWER(10,($B111-C$227)/C$228)/(1+POWER(10,($B111-C$227)/C$228))</f>
        <v>0.61313787981718137</v>
      </c>
      <c r="DT111" s="2">
        <f>POWER(10,($B111-D$227)/D$228)/(1+POWER(10,($B111-D$227)/D$228))</f>
        <v>0.57564724719045401</v>
      </c>
      <c r="DU111" s="2">
        <f>POWER(10,($B111-E$227)/E$228)/(1+POWER(10,($B111-E$227)/E$228))</f>
        <v>0.59550799725559989</v>
      </c>
      <c r="DV111" s="2">
        <f>POWER(10,($B111-F$227)/F$228)/(1+POWER(10,($B111-F$227)/F$228))</f>
        <v>0.63065207408074042</v>
      </c>
      <c r="DW111" s="2">
        <f>POWER(10,($B111-G$227)/G$228)/(1+POWER(10,($B111-G$227)/G$228))</f>
        <v>0.60795768900107006</v>
      </c>
      <c r="DX111" s="2">
        <f>POWER(10,($B111-H$227)/H$228)/(1+POWER(10,($B111-H$227)/H$228))</f>
        <v>0.61510817058310918</v>
      </c>
      <c r="DY111" s="2">
        <f>POWER(10,($B111-I$227)/I$228)/(1+POWER(10,($B111-I$227)/I$228))</f>
        <v>0.60906910370684653</v>
      </c>
      <c r="DZ111" s="2">
        <f>POWER(10,($B111-J$227)/J$228)/(1+POWER(10,($B111-J$227)/J$228))</f>
        <v>0.58812404129117402</v>
      </c>
      <c r="EA111" s="2">
        <f>POWER(10,($B111-K$227)/K$228)/(1+POWER(10,($B111-K$227)/K$228))</f>
        <v>0.60253966585383179</v>
      </c>
      <c r="EB111" s="2">
        <f>POWER(10,($B111-L$227)/L$228)/(1+POWER(10,($B111-L$227)/L$228))</f>
        <v>0.59449407821355171</v>
      </c>
      <c r="EC111" s="2">
        <f>POWER(10,($B111-M$227)/M$228)/(1+POWER(10,($B111-M$227)/M$228))</f>
        <v>0.58801128406951353</v>
      </c>
      <c r="ED111" s="2">
        <f>POWER(10,($B111-N$227)/N$228)/(1+POWER(10,($B111-N$227)/N$228))</f>
        <v>0.5647172652033382</v>
      </c>
      <c r="EE111" s="2">
        <f>POWER(10,($B111-O$227)/O$228)/(1+POWER(10,($B111-O$227)/O$228))</f>
        <v>0.51372280974406315</v>
      </c>
    </row>
    <row r="112" spans="2:135" x14ac:dyDescent="0.25">
      <c r="B112" s="2">
        <v>106</v>
      </c>
      <c r="C112">
        <v>90.984999999999999</v>
      </c>
      <c r="D112">
        <v>91.733999999999995</v>
      </c>
      <c r="E112">
        <v>93.938000000000002</v>
      </c>
      <c r="F112">
        <v>94.656000000000006</v>
      </c>
      <c r="G112">
        <v>94.671999999999997</v>
      </c>
      <c r="H112">
        <v>96.656000000000006</v>
      </c>
      <c r="I112">
        <v>100.78100000000001</v>
      </c>
      <c r="J112">
        <v>99.453000000000003</v>
      </c>
      <c r="K112">
        <v>96.953000000000003</v>
      </c>
      <c r="L112">
        <v>91.671999999999997</v>
      </c>
      <c r="M112">
        <v>86.421999999999997</v>
      </c>
      <c r="N112">
        <v>75.796999999999997</v>
      </c>
      <c r="O112">
        <v>63.734400000000001</v>
      </c>
      <c r="R112" s="5">
        <f>AV112+(C$209*_xlfn.NORM.DIST($B112,C$214*C$215+C$213,C$219*C$214,FALSE))+(C$211*_xlfn.NORM.DIST($B112,C$214*C$216+C$213,C$220*C$214,FALSE))+(C$210*_xlfn.NORM.DIST($B112,C$214*C$217+C$213,C$221*C$214,FALSE))+(C$212*_xlfn.NORM.DIST($B112,C$214*C$218+C$213,C$222*C$214,FALSE))</f>
        <v>90.581841323227223</v>
      </c>
      <c r="S112" s="5">
        <f>AW112+(D$209*_xlfn.NORM.DIST($B112,D$214*D$215+D$213,D$219*D$214,FALSE))+(D$211*_xlfn.NORM.DIST($B112,D$214*D$216+D$213,D$220*D$214,FALSE))+(D$210*_xlfn.NORM.DIST($B112,D$214*D$217+D$213,D$221*D$214,FALSE))+(D$212*_xlfn.NORM.DIST($B112,D$214*D$218+D$213,D$222*D$214,FALSE))</f>
        <v>92.684772558397015</v>
      </c>
      <c r="T112" s="5">
        <f>AX112+(E$209*_xlfn.NORM.DIST($B112,E$214*E$215+E$213,E$219*E$214,FALSE))+(E$211*_xlfn.NORM.DIST($B112,E$214*E$216+E$213,E$220*E$214,FALSE))+(E$210*_xlfn.NORM.DIST($B112,E$214*E$217+E$213,E$221*E$214,FALSE))+(E$212*_xlfn.NORM.DIST($B112,E$214*E$218+E$213,E$222*E$214,FALSE))</f>
        <v>93.445046756647599</v>
      </c>
      <c r="U112" s="5">
        <f>AY112+(F$209*_xlfn.NORM.DIST($B112,F$214*F$215+F$213,F$219*F$214,FALSE))+(F$211*_xlfn.NORM.DIST($B112,F$214*F$216+F$213,F$220*F$214,FALSE))+(F$210*_xlfn.NORM.DIST($B112,F$214*F$217+F$213,F$221*F$214,FALSE))+(F$212*_xlfn.NORM.DIST($B112,F$214*F$218+F$213,F$222*F$214,FALSE))</f>
        <v>93.53848151762547</v>
      </c>
      <c r="V112" s="5">
        <f>AZ112+(G$209*_xlfn.NORM.DIST($B112,G$214*G$215+G$213,G$219*G$214,FALSE))+(G$211*_xlfn.NORM.DIST($B112,G$214*G$216+G$213,G$220*G$214,FALSE))+(G$210*_xlfn.NORM.DIST($B112,G$214*G$217+G$213,G$221*G$214,FALSE))+(G$212*_xlfn.NORM.DIST($B112,G$214*G$218+G$213,G$222*G$214,FALSE))</f>
        <v>92.87159041734887</v>
      </c>
      <c r="W112" s="5">
        <f>BA112+(H$209*_xlfn.NORM.DIST($B112,H$214*H$215+H$213,H$219*H$214,FALSE))+(H$211*_xlfn.NORM.DIST($B112,H$214*H$216+H$213,H$220*H$214,FALSE))+(H$210*_xlfn.NORM.DIST($B112,H$214*H$217+H$213,H$221*H$214,FALSE))+(H$212*_xlfn.NORM.DIST($B112,H$214*H$218+H$213,H$222*H$214,FALSE))</f>
        <v>94.705157133426482</v>
      </c>
      <c r="X112" s="5">
        <f>BB112+(I$209*_xlfn.NORM.DIST($B112,I$214*I$215+I$213,I$219*I$214,FALSE))+(I$211*_xlfn.NORM.DIST($B112,I$214*I$216+I$213,I$220*I$214,FALSE))+(I$210*_xlfn.NORM.DIST($B112,I$214*I$217+I$213,I$221*I$214,FALSE))+(I$212*_xlfn.NORM.DIST($B112,I$214*I$218+I$213,I$222*I$214,FALSE))</f>
        <v>97.229664611055057</v>
      </c>
      <c r="Y112" s="5">
        <f>BC112+(J$209*_xlfn.NORM.DIST($B112,J$214*J$215+J$213,J$219*J$214,FALSE))+(J$211*_xlfn.NORM.DIST($B112,J$214*J$216+J$213,J$220*J$214,FALSE))+(J$210*_xlfn.NORM.DIST($B112,J$214*J$217+J$213,J$221*J$214,FALSE))+(J$212*_xlfn.NORM.DIST($B112,J$214*J$218+J$213,J$222*J$214,FALSE))</f>
        <v>97.125865329415902</v>
      </c>
      <c r="Z112" s="5">
        <f>BD112+(K$209*_xlfn.NORM.DIST($B112,K$214*K$215+K$213,K$219*K$214,FALSE))+(K$211*_xlfn.NORM.DIST($B112,K$214*K$216+K$213,K$220*K$214,FALSE))+(K$210*_xlfn.NORM.DIST($B112,K$214*K$217+K$213,K$221*K$214,FALSE))+(K$212*_xlfn.NORM.DIST($B112,K$214*K$218+K$213,K$222*K$214,FALSE))</f>
        <v>94.353999328204083</v>
      </c>
      <c r="AA112" s="5">
        <f>BE112+(L$209*_xlfn.NORM.DIST($B112,L$214*L$215+L$213,L$219*L$214,FALSE))+(L$211*_xlfn.NORM.DIST($B112,L$214*L$216+L$213,L$220*L$214,FALSE))+(L$210*_xlfn.NORM.DIST($B112,L$214*L$217+L$213,L$221*L$214,FALSE))+(L$212*_xlfn.NORM.DIST($B112,L$214*L$218+L$213,L$222*L$214,FALSE))</f>
        <v>89.449801407326689</v>
      </c>
      <c r="AB112" s="5">
        <f>BF112+(M$209*_xlfn.NORM.DIST($B112,M$214*M$215+M$213,M$219*M$214,FALSE))+(M$211*_xlfn.NORM.DIST($B112,M$214*M$216+M$213,M$220*M$214,FALSE))+(M$210*_xlfn.NORM.DIST($B112,M$214*M$217+M$213,M$221*M$214,FALSE))+(M$212*_xlfn.NORM.DIST($B112,M$214*M$218+M$213,M$222*M$214,FALSE))</f>
        <v>83.257674951176725</v>
      </c>
      <c r="AC112" s="5">
        <f>BG112+(N$209*_xlfn.NORM.DIST($B112,N$214*N$215+N$213,N$219*N$214,FALSE))+(N$211*_xlfn.NORM.DIST($B112,N$214*N$216+N$213,N$220*N$214,FALSE))+(N$210*_xlfn.NORM.DIST($B112,N$214*N$217+N$213,N$221*N$214,FALSE))+(N$212*_xlfn.NORM.DIST($B112,N$214*N$218+N$213,N$222*N$214,FALSE))</f>
        <v>73.944468188804436</v>
      </c>
      <c r="AD112" s="5">
        <f>BH112+(O$209*_xlfn.NORM.DIST($B112,O$214*O$215+O$213,O$219*O$214,FALSE))+(O$211*_xlfn.NORM.DIST($B112,O$214*O$216+O$213,O$220*O$214,FALSE))+(O$210*_xlfn.NORM.DIST($B112,O$214*O$217+O$213,O$221*O$214,FALSE))+(O$212*_xlfn.NORM.DIST($B112,O$214*O$218+O$213,O$222*O$214,FALSE))</f>
        <v>63.646302408377579</v>
      </c>
      <c r="AE112" s="5"/>
      <c r="AG112" s="5">
        <f t="shared" si="32"/>
        <v>0.40315867677277595</v>
      </c>
      <c r="AH112" s="5">
        <f t="shared" si="32"/>
        <v>-0.95077255839701991</v>
      </c>
      <c r="AI112" s="5">
        <f t="shared" si="32"/>
        <v>0.49295324335240309</v>
      </c>
      <c r="AJ112" s="5">
        <f t="shared" si="31"/>
        <v>1.1175184823745354</v>
      </c>
      <c r="AK112" s="5">
        <f t="shared" si="31"/>
        <v>1.8004095826511275</v>
      </c>
      <c r="AL112" s="5">
        <f t="shared" si="31"/>
        <v>1.9508428665735238</v>
      </c>
      <c r="AM112" s="5">
        <f t="shared" si="31"/>
        <v>3.551335388944949</v>
      </c>
      <c r="AN112" s="5">
        <f t="shared" si="16"/>
        <v>2.3271346705841012</v>
      </c>
      <c r="AO112" s="5">
        <f t="shared" si="16"/>
        <v>2.5990006717959204</v>
      </c>
      <c r="AP112" s="5">
        <f t="shared" si="16"/>
        <v>2.2221985926733083</v>
      </c>
      <c r="AQ112" s="5">
        <f t="shared" si="16"/>
        <v>3.1643250488232724</v>
      </c>
      <c r="AR112" s="5">
        <f t="shared" si="16"/>
        <v>1.8525318111955613</v>
      </c>
      <c r="AS112" s="5">
        <f t="shared" si="16"/>
        <v>8.8097591622421589E-2</v>
      </c>
      <c r="AV112" s="2">
        <f t="shared" si="18"/>
        <v>90.579219257321355</v>
      </c>
      <c r="AW112" s="2">
        <f t="shared" si="19"/>
        <v>92.673511254501364</v>
      </c>
      <c r="AX112" s="2">
        <f t="shared" si="20"/>
        <v>93.398158378284563</v>
      </c>
      <c r="AY112" s="2">
        <f t="shared" si="21"/>
        <v>93.372651789120994</v>
      </c>
      <c r="AZ112" s="2">
        <f t="shared" si="22"/>
        <v>92.762734202461516</v>
      </c>
      <c r="BA112" s="2">
        <f t="shared" si="23"/>
        <v>94.524281783788439</v>
      </c>
      <c r="BB112" s="2">
        <f t="shared" si="24"/>
        <v>97.056450238106109</v>
      </c>
      <c r="BC112" s="2">
        <f t="shared" si="25"/>
        <v>97.024272832380149</v>
      </c>
      <c r="BD112" s="2">
        <f t="shared" si="26"/>
        <v>94.194475530908633</v>
      </c>
      <c r="BE112" s="2">
        <f t="shared" si="27"/>
        <v>89.332545899120319</v>
      </c>
      <c r="BF112" s="2">
        <f t="shared" si="28"/>
        <v>83.182063753210642</v>
      </c>
      <c r="BG112" s="2">
        <f t="shared" si="29"/>
        <v>73.909552908124184</v>
      </c>
      <c r="BH112" s="2">
        <f t="shared" si="30"/>
        <v>63.638520048946035</v>
      </c>
      <c r="BK112" s="2">
        <f>IF(OR($B112&lt;C$229, AND($B112&gt;C$230, $B112&lt;C$231)), C112, "")</f>
        <v>90.984999999999999</v>
      </c>
      <c r="BL112" s="2">
        <f>IF(OR($B112&lt;D$229, AND($B112&gt;D$230, $B112&lt;D$231)), D112, "")</f>
        <v>91.733999999999995</v>
      </c>
      <c r="BM112" s="2">
        <f>IF(OR($B112&lt;E$229, AND($B112&gt;E$230, $B112&lt;E$231)), E112, "")</f>
        <v>93.938000000000002</v>
      </c>
      <c r="BN112" s="2" t="str">
        <f>IF(OR($B112&lt;F$229, AND($B112&gt;F$230, $B112&lt;F$231)), F112, "")</f>
        <v/>
      </c>
      <c r="BO112" s="2">
        <f>IF(OR($B112&lt;G$229, AND($B112&gt;G$230, $B112&lt;G$231)), G112, "")</f>
        <v>94.671999999999997</v>
      </c>
      <c r="BP112" s="2" t="str">
        <f>IF(OR($B112&lt;H$229, AND($B112&gt;H$230, $B112&lt;H$231)), H112, "")</f>
        <v/>
      </c>
      <c r="BQ112" s="2">
        <f>IF(OR($B112&lt;I$229, AND($B112&gt;I$230, $B112&lt;I$231)), I112, "")</f>
        <v>100.78100000000001</v>
      </c>
      <c r="BR112" s="2">
        <f>IF(OR($B112&lt;J$229, AND($B112&gt;J$230, $B112&lt;J$231)), J112, "")</f>
        <v>99.453000000000003</v>
      </c>
      <c r="BS112" s="2">
        <f>IF(OR($B112&lt;K$229, AND($B112&gt;K$230, $B112&lt;K$231)), K112, "")</f>
        <v>96.953000000000003</v>
      </c>
      <c r="BT112" s="2">
        <f>IF(OR($B112&lt;L$229, AND($B112&gt;L$230, $B112&lt;L$231)), L112, "")</f>
        <v>91.671999999999997</v>
      </c>
      <c r="BU112" s="2">
        <f>IF(OR($B112&lt;M$229, AND($B112&gt;M$230, $B112&lt;M$231)), M112, "")</f>
        <v>86.421999999999997</v>
      </c>
      <c r="BV112" s="2">
        <f>IF(OR($B112&lt;N$229, AND($B112&gt;N$230, $B112&lt;N$231)), N112, "")</f>
        <v>75.796999999999997</v>
      </c>
      <c r="BW112" s="2">
        <f>IF(OR($B112&lt;O$229, AND($B112&gt;O$230, $B112&lt;O$231)), O112, "")</f>
        <v>63.734400000000001</v>
      </c>
      <c r="BZ112" s="2">
        <f>IF(OR(AND($B112&gt;C$230, $B112&lt;C$231), $B112&gt;C$232), C112, "")</f>
        <v>90.984999999999999</v>
      </c>
      <c r="CA112" s="2">
        <f>IF(OR(AND($B112&gt;D$230, $B112&lt;D$231), $B112&gt;D$232), D112, "")</f>
        <v>91.733999999999995</v>
      </c>
      <c r="CB112" s="2">
        <f>IF(OR(AND($B112&gt;E$230, $B112&lt;E$231), $B112&gt;E$232), E112, "")</f>
        <v>93.938000000000002</v>
      </c>
      <c r="CC112" s="2" t="str">
        <f>IF(OR(AND($B112&gt;F$230, $B112&lt;F$231), $B112&gt;F$232), F112, "")</f>
        <v/>
      </c>
      <c r="CD112" s="2">
        <f>IF(OR(AND($B112&gt;G$230, $B112&lt;G$231), $B112&gt;G$232), G112, "")</f>
        <v>94.671999999999997</v>
      </c>
      <c r="CE112" s="2" t="str">
        <f>IF(OR(AND($B112&gt;H$230, $B112&lt;H$231), $B112&gt;H$232), H112, "")</f>
        <v/>
      </c>
      <c r="CF112" s="2">
        <f>IF(OR(AND($B112&gt;I$230, $B112&lt;I$231), $B112&gt;I$232), I112, "")</f>
        <v>100.78100000000001</v>
      </c>
      <c r="CG112" s="2">
        <f>IF(OR(AND($B112&gt;J$230, $B112&lt;J$231), $B112&gt;J$232), J112, "")</f>
        <v>99.453000000000003</v>
      </c>
      <c r="CH112" s="2">
        <f>IF(OR(AND($B112&gt;K$230, $B112&lt;K$231), $B112&gt;K$232), K112, "")</f>
        <v>96.953000000000003</v>
      </c>
      <c r="CI112" s="2">
        <f>IF(OR(AND($B112&gt;L$230, $B112&lt;L$231), $B112&gt;L$232), L112, "")</f>
        <v>91.671999999999997</v>
      </c>
      <c r="CJ112" s="2">
        <f>IF(OR(AND($B112&gt;M$230, $B112&lt;M$231), $B112&gt;M$232), M112, "")</f>
        <v>86.421999999999997</v>
      </c>
      <c r="CK112" s="2">
        <f>IF(OR(AND($B112&gt;N$230, $B112&lt;N$231), $B112&gt;N$232), N112, "")</f>
        <v>75.796999999999997</v>
      </c>
      <c r="CL112" s="2">
        <f>IF(OR(AND($B112&gt;O$230, $B112&lt;O$231), $B112&gt;O$232), O112, "")</f>
        <v>63.734400000000001</v>
      </c>
      <c r="CO112" s="2">
        <f>BK$207*$B112+BK$209</f>
        <v>91.547229925657632</v>
      </c>
      <c r="CP112" s="2">
        <f>BL$207*$B112+BL$209</f>
        <v>93.463222713533582</v>
      </c>
      <c r="CQ112" s="2">
        <f>BM$207*$B112+BM$209</f>
        <v>93.967179188975095</v>
      </c>
      <c r="CR112" s="2">
        <f>BN$207*$B112+BN$209</f>
        <v>94.151492323822339</v>
      </c>
      <c r="CS112" s="2">
        <f>BO$207*$B112+BO$209</f>
        <v>93.393719887625821</v>
      </c>
      <c r="CT112" s="2">
        <f>BP$207*$B112+BP$209</f>
        <v>95.299990808838743</v>
      </c>
      <c r="CU112" s="2">
        <f>BQ$207*$B112+BQ$209</f>
        <v>97.921179129578832</v>
      </c>
      <c r="CV112" s="2">
        <f>BR$207*$B112+BR$209</f>
        <v>98.07522145675901</v>
      </c>
      <c r="CW112" s="2">
        <f>BS$207*$B112+BS$209</f>
        <v>95.310702065822284</v>
      </c>
      <c r="CX112" s="2">
        <f>BT$207*$B112+BT$209</f>
        <v>90.315086437296145</v>
      </c>
      <c r="CY112" s="2">
        <f>BU$207*$B112+BU$209</f>
        <v>84.077922298754686</v>
      </c>
      <c r="CZ112" s="2">
        <f>BV$207*$B112+BV$209</f>
        <v>74.480816154261689</v>
      </c>
      <c r="DA112" s="2">
        <f>BW$207*$B112+BW$209</f>
        <v>63.995461384455751</v>
      </c>
      <c r="DD112" s="2">
        <f>BZ$207*$B112+BZ$209</f>
        <v>90.022189747464438</v>
      </c>
      <c r="DE112" s="2">
        <f>CA$207*$B112+CA$209</f>
        <v>92.142579095746882</v>
      </c>
      <c r="DF112" s="2">
        <f>CB$207*$B112+CB$209</f>
        <v>93.045665382730832</v>
      </c>
      <c r="DG112" s="2">
        <f>CC$207*$B112+CC$209</f>
        <v>92.956650781590341</v>
      </c>
      <c r="DH112" s="2">
        <f>CD$207*$B112+CD$209</f>
        <v>92.391644338679384</v>
      </c>
      <c r="DI112" s="2">
        <f>CE$207*$B112+CE$209</f>
        <v>94.081605719275871</v>
      </c>
      <c r="DJ112" s="2">
        <f>CF$207*$B112+CF$209</f>
        <v>96.550260431758346</v>
      </c>
      <c r="DK112" s="2">
        <f>CG$207*$B112+CG$209</f>
        <v>96.353031028140251</v>
      </c>
      <c r="DL112" s="2">
        <f>CH$207*$B112+CH$209</f>
        <v>93.522953147361193</v>
      </c>
      <c r="DM112" s="2">
        <f>CI$207*$B112+CI$209</f>
        <v>88.721322255285713</v>
      </c>
      <c r="DN112" s="2">
        <f>CJ$207*$B112+CJ$209</f>
        <v>82.609611720842025</v>
      </c>
      <c r="DO112" s="2">
        <f>CK$207*$B112+CK$209</f>
        <v>73.507968669609127</v>
      </c>
      <c r="DP112" s="2">
        <f>CL$207*$B112+CL$209</f>
        <v>63.330377341802276</v>
      </c>
      <c r="DS112" s="2">
        <f>POWER(10,($B112-C$227)/C$228)/(1+POWER(10,($B112-C$227)/C$228))</f>
        <v>0.63474437078971613</v>
      </c>
      <c r="DT112" s="2">
        <f>POWER(10,($B112-D$227)/D$228)/(1+POWER(10,($B112-D$227)/D$228))</f>
        <v>0.59797469082212962</v>
      </c>
      <c r="DU112" s="2">
        <f>POWER(10,($B112-E$227)/E$228)/(1+POWER(10,($B112-E$227)/E$228))</f>
        <v>0.61748484595106978</v>
      </c>
      <c r="DV112" s="2">
        <f>POWER(10,($B112-F$227)/F$228)/(1+POWER(10,($B112-F$227)/F$228))</f>
        <v>0.65183583527439348</v>
      </c>
      <c r="DW112" s="2">
        <f>POWER(10,($B112-G$227)/G$228)/(1+POWER(10,($B112-G$227)/G$228))</f>
        <v>0.6296787560855206</v>
      </c>
      <c r="DX112" s="2">
        <f>POWER(10,($B112-H$227)/H$228)/(1+POWER(10,($B112-H$227)/H$228))</f>
        <v>0.63666982770497504</v>
      </c>
      <c r="DY112" s="2">
        <f>POWER(10,($B112-I$227)/I$228)/(1+POWER(10,($B112-I$227)/I$228))</f>
        <v>0.63076599133667333</v>
      </c>
      <c r="DZ112" s="2">
        <f>POWER(10,($B112-J$227)/J$228)/(1+POWER(10,($B112-J$227)/J$228))</f>
        <v>0.61023949902087971</v>
      </c>
      <c r="EA112" s="2">
        <f>POWER(10,($B112-K$227)/K$228)/(1+POWER(10,($B112-K$227)/K$228))</f>
        <v>0.62437544969933889</v>
      </c>
      <c r="EB112" s="2">
        <f>POWER(10,($B112-L$227)/L$228)/(1+POWER(10,($B112-L$227)/L$228))</f>
        <v>0.61649053810232635</v>
      </c>
      <c r="EC112" s="2">
        <f>POWER(10,($B112-M$227)/M$228)/(1+POWER(10,($B112-M$227)/M$228))</f>
        <v>0.61012878271134274</v>
      </c>
      <c r="ED112" s="2">
        <f>POWER(10,($B112-N$227)/N$228)/(1+POWER(10,($B112-N$227)/N$228))</f>
        <v>0.58720740419195294</v>
      </c>
      <c r="EE112" s="2">
        <f>POWER(10,($B112-O$227)/O$228)/(1+POWER(10,($B112-O$227)/O$228))</f>
        <v>0.53668606163761023</v>
      </c>
    </row>
    <row r="113" spans="2:135" x14ac:dyDescent="0.25">
      <c r="B113" s="2">
        <v>107</v>
      </c>
      <c r="C113">
        <v>90.909000000000006</v>
      </c>
      <c r="D113">
        <v>93.188000000000002</v>
      </c>
      <c r="E113">
        <v>94.983999999999995</v>
      </c>
      <c r="F113">
        <v>95.046999999999997</v>
      </c>
      <c r="G113">
        <v>94.703000000000003</v>
      </c>
      <c r="H113">
        <v>98.483999999999995</v>
      </c>
      <c r="I113">
        <v>100.03100000000001</v>
      </c>
      <c r="J113">
        <v>99.266000000000005</v>
      </c>
      <c r="K113">
        <v>97.938000000000002</v>
      </c>
      <c r="L113">
        <v>92.703000000000003</v>
      </c>
      <c r="M113">
        <v>87.891000000000005</v>
      </c>
      <c r="N113">
        <v>76.781000000000006</v>
      </c>
      <c r="O113">
        <v>64.171899999999994</v>
      </c>
      <c r="R113" s="5">
        <f>AV113+(C$209*_xlfn.NORM.DIST($B113,C$214*C$215+C$213,C$219*C$214,FALSE))+(C$211*_xlfn.NORM.DIST($B113,C$214*C$216+C$213,C$220*C$214,FALSE))+(C$210*_xlfn.NORM.DIST($B113,C$214*C$217+C$213,C$221*C$214,FALSE))+(C$212*_xlfn.NORM.DIST($B113,C$214*C$218+C$213,C$222*C$214,FALSE))</f>
        <v>90.505515393850473</v>
      </c>
      <c r="S113" s="5">
        <f>AW113+(D$209*_xlfn.NORM.DIST($B113,D$214*D$215+D$213,D$219*D$214,FALSE))+(D$211*_xlfn.NORM.DIST($B113,D$214*D$216+D$213,D$220*D$214,FALSE))+(D$210*_xlfn.NORM.DIST($B113,D$214*D$217+D$213,D$221*D$214,FALSE))+(D$212*_xlfn.NORM.DIST($B113,D$214*D$218+D$213,D$222*D$214,FALSE))</f>
        <v>92.631138798908566</v>
      </c>
      <c r="T113" s="5">
        <f>AX113+(E$209*_xlfn.NORM.DIST($B113,E$214*E$215+E$213,E$219*E$214,FALSE))+(E$211*_xlfn.NORM.DIST($B113,E$214*E$216+E$213,E$220*E$214,FALSE))+(E$210*_xlfn.NORM.DIST($B113,E$214*E$217+E$213,E$221*E$214,FALSE))+(E$212*_xlfn.NORM.DIST($B113,E$214*E$218+E$213,E$222*E$214,FALSE))</f>
        <v>93.434924035345404</v>
      </c>
      <c r="U113" s="5">
        <f>AY113+(F$209*_xlfn.NORM.DIST($B113,F$214*F$215+F$213,F$219*F$214,FALSE))+(F$211*_xlfn.NORM.DIST($B113,F$214*F$216+F$213,F$220*F$214,FALSE))+(F$210*_xlfn.NORM.DIST($B113,F$214*F$217+F$213,F$221*F$214,FALSE))+(F$212*_xlfn.NORM.DIST($B113,F$214*F$218+F$213,F$222*F$214,FALSE))</f>
        <v>93.613189252734017</v>
      </c>
      <c r="V113" s="5">
        <f>AZ113+(G$209*_xlfn.NORM.DIST($B113,G$214*G$215+G$213,G$219*G$214,FALSE))+(G$211*_xlfn.NORM.DIST($B113,G$214*G$216+G$213,G$220*G$214,FALSE))+(G$210*_xlfn.NORM.DIST($B113,G$214*G$217+G$213,G$221*G$214,FALSE))+(G$212*_xlfn.NORM.DIST($B113,G$214*G$218+G$213,G$222*G$214,FALSE))</f>
        <v>92.93300869461163</v>
      </c>
      <c r="W113" s="5">
        <f>BA113+(H$209*_xlfn.NORM.DIST($B113,H$214*H$215+H$213,H$219*H$214,FALSE))+(H$211*_xlfn.NORM.DIST($B113,H$214*H$216+H$213,H$220*H$214,FALSE))+(H$210*_xlfn.NORM.DIST($B113,H$214*H$217+H$213,H$221*H$214,FALSE))+(H$212*_xlfn.NORM.DIST($B113,H$214*H$218+H$213,H$222*H$214,FALSE))</f>
        <v>94.835475989226083</v>
      </c>
      <c r="X113" s="5">
        <f>BB113+(I$209*_xlfn.NORM.DIST($B113,I$214*I$215+I$213,I$219*I$214,FALSE))+(I$211*_xlfn.NORM.DIST($B113,I$214*I$216+I$213,I$220*I$214,FALSE))+(I$210*_xlfn.NORM.DIST($B113,I$214*I$217+I$213,I$221*I$214,FALSE))+(I$212*_xlfn.NORM.DIST($B113,I$214*I$218+I$213,I$222*I$214,FALSE))</f>
        <v>97.346121314280708</v>
      </c>
      <c r="Y113" s="5">
        <f>BC113+(J$209*_xlfn.NORM.DIST($B113,J$214*J$215+J$213,J$219*J$214,FALSE))+(J$211*_xlfn.NORM.DIST($B113,J$214*J$216+J$213,J$220*J$214,FALSE))+(J$210*_xlfn.NORM.DIST($B113,J$214*J$217+J$213,J$221*J$214,FALSE))+(J$212*_xlfn.NORM.DIST($B113,J$214*J$218+J$213,J$222*J$214,FALSE))</f>
        <v>97.171956989122663</v>
      </c>
      <c r="Z113" s="5">
        <f>BD113+(K$209*_xlfn.NORM.DIST($B113,K$214*K$215+K$213,K$219*K$214,FALSE))+(K$211*_xlfn.NORM.DIST($B113,K$214*K$216+K$213,K$220*K$214,FALSE))+(K$210*_xlfn.NORM.DIST($B113,K$214*K$217+K$213,K$221*K$214,FALSE))+(K$212*_xlfn.NORM.DIST($B113,K$214*K$218+K$213,K$222*K$214,FALSE))</f>
        <v>94.44017780095615</v>
      </c>
      <c r="AA113" s="5">
        <f>BE113+(L$209*_xlfn.NORM.DIST($B113,L$214*L$215+L$213,L$219*L$214,FALSE))+(L$211*_xlfn.NORM.DIST($B113,L$214*L$216+L$213,L$220*L$214,FALSE))+(L$210*_xlfn.NORM.DIST($B113,L$214*L$217+L$213,L$221*L$214,FALSE))+(L$212*_xlfn.NORM.DIST($B113,L$214*L$218+L$213,L$222*L$214,FALSE))</f>
        <v>89.504010583152521</v>
      </c>
      <c r="AB113" s="5">
        <f>BF113+(M$209*_xlfn.NORM.DIST($B113,M$214*M$215+M$213,M$219*M$214,FALSE))+(M$211*_xlfn.NORM.DIST($B113,M$214*M$216+M$213,M$220*M$214,FALSE))+(M$210*_xlfn.NORM.DIST($B113,M$214*M$217+M$213,M$221*M$214,FALSE))+(M$212*_xlfn.NORM.DIST($B113,M$214*M$218+M$213,M$222*M$214,FALSE))</f>
        <v>83.282906535721452</v>
      </c>
      <c r="AC113" s="5">
        <f>BG113+(N$209*_xlfn.NORM.DIST($B113,N$214*N$215+N$213,N$219*N$214,FALSE))+(N$211*_xlfn.NORM.DIST($B113,N$214*N$216+N$213,N$220*N$214,FALSE))+(N$210*_xlfn.NORM.DIST($B113,N$214*N$217+N$213,N$221*N$214,FALSE))+(N$212*_xlfn.NORM.DIST($B113,N$214*N$218+N$213,N$222*N$214,FALSE))</f>
        <v>73.952907941571368</v>
      </c>
      <c r="AD113" s="5">
        <f>BH113+(O$209*_xlfn.NORM.DIST($B113,O$214*O$215+O$213,O$219*O$214,FALSE))+(O$211*_xlfn.NORM.DIST($B113,O$214*O$216+O$213,O$220*O$214,FALSE))+(O$210*_xlfn.NORM.DIST($B113,O$214*O$217+O$213,O$221*O$214,FALSE))+(O$212*_xlfn.NORM.DIST($B113,O$214*O$218+O$213,O$222*O$214,FALSE))</f>
        <v>63.637764647341349</v>
      </c>
      <c r="AE113" s="5"/>
      <c r="AG113" s="5">
        <f t="shared" si="32"/>
        <v>0.40348460614953296</v>
      </c>
      <c r="AH113" s="5">
        <f t="shared" si="32"/>
        <v>0.55686120109143644</v>
      </c>
      <c r="AI113" s="5">
        <f t="shared" si="32"/>
        <v>1.5490759646545911</v>
      </c>
      <c r="AJ113" s="5">
        <f t="shared" si="31"/>
        <v>1.43381074726598</v>
      </c>
      <c r="AK113" s="5">
        <f t="shared" si="31"/>
        <v>1.7699913053883733</v>
      </c>
      <c r="AL113" s="5">
        <f t="shared" si="31"/>
        <v>3.6485240107739116</v>
      </c>
      <c r="AM113" s="5">
        <f t="shared" si="31"/>
        <v>2.6848786857192977</v>
      </c>
      <c r="AN113" s="5">
        <f t="shared" si="16"/>
        <v>2.0940430108773427</v>
      </c>
      <c r="AO113" s="5">
        <f t="shared" si="16"/>
        <v>3.4978221990438527</v>
      </c>
      <c r="AP113" s="5">
        <f t="shared" si="16"/>
        <v>3.1989894168474819</v>
      </c>
      <c r="AQ113" s="5">
        <f t="shared" si="16"/>
        <v>4.6080934642785536</v>
      </c>
      <c r="AR113" s="5">
        <f t="shared" si="16"/>
        <v>2.8280920584286378</v>
      </c>
      <c r="AS113" s="5">
        <f t="shared" si="16"/>
        <v>0.53413535265864454</v>
      </c>
      <c r="AV113" s="2">
        <f t="shared" si="18"/>
        <v>90.500511102916249</v>
      </c>
      <c r="AW113" s="2">
        <f t="shared" si="19"/>
        <v>92.608244760354864</v>
      </c>
      <c r="AX113" s="2">
        <f t="shared" si="20"/>
        <v>93.34405593153592</v>
      </c>
      <c r="AY113" s="2">
        <f t="shared" si="21"/>
        <v>93.313794443386456</v>
      </c>
      <c r="AZ113" s="2">
        <f t="shared" si="22"/>
        <v>92.726450313772347</v>
      </c>
      <c r="BA113" s="2">
        <f t="shared" si="23"/>
        <v>94.49823229952095</v>
      </c>
      <c r="BB113" s="2">
        <f t="shared" si="24"/>
        <v>97.018385781801157</v>
      </c>
      <c r="BC113" s="2">
        <f t="shared" si="25"/>
        <v>96.970970948112239</v>
      </c>
      <c r="BD113" s="2">
        <f t="shared" si="26"/>
        <v>94.133214568182353</v>
      </c>
      <c r="BE113" s="2">
        <f t="shared" si="27"/>
        <v>89.273958430569877</v>
      </c>
      <c r="BF113" s="2">
        <f t="shared" si="28"/>
        <v>83.130891967541572</v>
      </c>
      <c r="BG113" s="2">
        <f t="shared" si="29"/>
        <v>73.88156584772068</v>
      </c>
      <c r="BH113" s="2">
        <f t="shared" si="30"/>
        <v>63.620766584798062</v>
      </c>
      <c r="BK113" s="2" t="str">
        <f>IF(OR($B113&lt;C$229, AND($B113&gt;C$230, $B113&lt;C$231)), C113, "")</f>
        <v/>
      </c>
      <c r="BL113" s="2">
        <f>IF(OR($B113&lt;D$229, AND($B113&gt;D$230, $B113&lt;D$231)), D113, "")</f>
        <v>93.188000000000002</v>
      </c>
      <c r="BM113" s="2" t="str">
        <f>IF(OR($B113&lt;E$229, AND($B113&gt;E$230, $B113&lt;E$231)), E113, "")</f>
        <v/>
      </c>
      <c r="BN113" s="2" t="str">
        <f>IF(OR($B113&lt;F$229, AND($B113&gt;F$230, $B113&lt;F$231)), F113, "")</f>
        <v/>
      </c>
      <c r="BO113" s="2" t="str">
        <f>IF(OR($B113&lt;G$229, AND($B113&gt;G$230, $B113&lt;G$231)), G113, "")</f>
        <v/>
      </c>
      <c r="BP113" s="2" t="str">
        <f>IF(OR($B113&lt;H$229, AND($B113&gt;H$230, $B113&lt;H$231)), H113, "")</f>
        <v/>
      </c>
      <c r="BQ113" s="2" t="str">
        <f>IF(OR($B113&lt;I$229, AND($B113&gt;I$230, $B113&lt;I$231)), I113, "")</f>
        <v/>
      </c>
      <c r="BR113" s="2">
        <f>IF(OR($B113&lt;J$229, AND($B113&gt;J$230, $B113&lt;J$231)), J113, "")</f>
        <v>99.266000000000005</v>
      </c>
      <c r="BS113" s="2" t="str">
        <f>IF(OR($B113&lt;K$229, AND($B113&gt;K$230, $B113&lt;K$231)), K113, "")</f>
        <v/>
      </c>
      <c r="BT113" s="2">
        <f>IF(OR($B113&lt;L$229, AND($B113&gt;L$230, $B113&lt;L$231)), L113, "")</f>
        <v>92.703000000000003</v>
      </c>
      <c r="BU113" s="2">
        <f>IF(OR($B113&lt;M$229, AND($B113&gt;M$230, $B113&lt;M$231)), M113, "")</f>
        <v>87.891000000000005</v>
      </c>
      <c r="BV113" s="2">
        <f>IF(OR($B113&lt;N$229, AND($B113&gt;N$230, $B113&lt;N$231)), N113, "")</f>
        <v>76.781000000000006</v>
      </c>
      <c r="BW113" s="2">
        <f>IF(OR($B113&lt;O$229, AND($B113&gt;O$230, $B113&lt;O$231)), O113, "")</f>
        <v>64.171899999999994</v>
      </c>
      <c r="BZ113" s="2" t="str">
        <f>IF(OR(AND($B113&gt;C$230, $B113&lt;C$231), $B113&gt;C$232), C113, "")</f>
        <v/>
      </c>
      <c r="CA113" s="2">
        <f>IF(OR(AND($B113&gt;D$230, $B113&lt;D$231), $B113&gt;D$232), D113, "")</f>
        <v>93.188000000000002</v>
      </c>
      <c r="CB113" s="2" t="str">
        <f>IF(OR(AND($B113&gt;E$230, $B113&lt;E$231), $B113&gt;E$232), E113, "")</f>
        <v/>
      </c>
      <c r="CC113" s="2" t="str">
        <f>IF(OR(AND($B113&gt;F$230, $B113&lt;F$231), $B113&gt;F$232), F113, "")</f>
        <v/>
      </c>
      <c r="CD113" s="2" t="str">
        <f>IF(OR(AND($B113&gt;G$230, $B113&lt;G$231), $B113&gt;G$232), G113, "")</f>
        <v/>
      </c>
      <c r="CE113" s="2" t="str">
        <f>IF(OR(AND($B113&gt;H$230, $B113&lt;H$231), $B113&gt;H$232), H113, "")</f>
        <v/>
      </c>
      <c r="CF113" s="2" t="str">
        <f>IF(OR(AND($B113&gt;I$230, $B113&lt;I$231), $B113&gt;I$232), I113, "")</f>
        <v/>
      </c>
      <c r="CG113" s="2">
        <f>IF(OR(AND($B113&gt;J$230, $B113&lt;J$231), $B113&gt;J$232), J113, "")</f>
        <v>99.266000000000005</v>
      </c>
      <c r="CH113" s="2" t="str">
        <f>IF(OR(AND($B113&gt;K$230, $B113&lt;K$231), $B113&gt;K$232), K113, "")</f>
        <v/>
      </c>
      <c r="CI113" s="2">
        <f>IF(OR(AND($B113&gt;L$230, $B113&lt;L$231), $B113&gt;L$232), L113, "")</f>
        <v>92.703000000000003</v>
      </c>
      <c r="CJ113" s="2">
        <f>IF(OR(AND($B113&gt;M$230, $B113&lt;M$231), $B113&gt;M$232), M113, "")</f>
        <v>87.891000000000005</v>
      </c>
      <c r="CK113" s="2">
        <f>IF(OR(AND($B113&gt;N$230, $B113&lt;N$231), $B113&gt;N$232), N113, "")</f>
        <v>76.781000000000006</v>
      </c>
      <c r="CL113" s="2">
        <f>IF(OR(AND($B113&gt;O$230, $B113&lt;O$231), $B113&gt;O$232), O113, "")</f>
        <v>64.171899999999994</v>
      </c>
      <c r="CO113" s="2">
        <f>BK$207*$B113+BK$209</f>
        <v>91.56116560518899</v>
      </c>
      <c r="CP113" s="2">
        <f>BL$207*$B113+BL$209</f>
        <v>93.470044381754548</v>
      </c>
      <c r="CQ113" s="2">
        <f>BM$207*$B113+BM$209</f>
        <v>93.96322996681053</v>
      </c>
      <c r="CR113" s="2">
        <f>BN$207*$B113+BN$209</f>
        <v>94.157292904216249</v>
      </c>
      <c r="CS113" s="2">
        <f>BO$207*$B113+BO$209</f>
        <v>93.407430246674849</v>
      </c>
      <c r="CT113" s="2">
        <f>BP$207*$B113+BP$209</f>
        <v>95.332829006163479</v>
      </c>
      <c r="CU113" s="2">
        <f>BQ$207*$B113+BQ$209</f>
        <v>97.969845621249561</v>
      </c>
      <c r="CV113" s="2">
        <f>BR$207*$B113+BR$209</f>
        <v>98.12682200634751</v>
      </c>
      <c r="CW113" s="2">
        <f>BS$207*$B113+BS$209</f>
        <v>95.361568856151678</v>
      </c>
      <c r="CX113" s="2">
        <f>BT$207*$B113+BT$209</f>
        <v>90.346945645815666</v>
      </c>
      <c r="CY113" s="2">
        <f>BU$207*$B113+BU$209</f>
        <v>84.121365522304131</v>
      </c>
      <c r="CZ113" s="2">
        <f>BV$207*$B113+BV$209</f>
        <v>74.525956886374416</v>
      </c>
      <c r="DA113" s="2">
        <f>BW$207*$B113+BW$209</f>
        <v>64.028924262509392</v>
      </c>
      <c r="DD113" s="2">
        <f>BZ$207*$B113+BZ$209</f>
        <v>89.943874194094306</v>
      </c>
      <c r="DE113" s="2">
        <f>CA$207*$B113+CA$209</f>
        <v>92.079827627089486</v>
      </c>
      <c r="DF113" s="2">
        <f>CB$207*$B113+CB$209</f>
        <v>92.994243630226478</v>
      </c>
      <c r="DG113" s="2">
        <f>CC$207*$B113+CC$209</f>
        <v>92.902900130179631</v>
      </c>
      <c r="DH113" s="2">
        <f>CD$207*$B113+CD$209</f>
        <v>92.361197223144103</v>
      </c>
      <c r="DI113" s="2">
        <f>CE$207*$B113+CE$209</f>
        <v>94.063858258989214</v>
      </c>
      <c r="DJ113" s="2">
        <f>CF$207*$B113+CF$209</f>
        <v>96.510432363421202</v>
      </c>
      <c r="DK113" s="2">
        <f>CG$207*$B113+CG$209</f>
        <v>96.297685256743648</v>
      </c>
      <c r="DL113" s="2">
        <f>CH$207*$B113+CH$209</f>
        <v>93.459258175227419</v>
      </c>
      <c r="DM113" s="2">
        <f>CI$207*$B113+CI$209</f>
        <v>88.665201084284249</v>
      </c>
      <c r="DN113" s="2">
        <f>CJ$207*$B113+CJ$209</f>
        <v>82.553670405998218</v>
      </c>
      <c r="DO113" s="2">
        <f>CK$207*$B113+CK$209</f>
        <v>73.468432865515183</v>
      </c>
      <c r="DP113" s="2">
        <f>CL$207*$B113+CL$209</f>
        <v>63.299413095636751</v>
      </c>
      <c r="DS113" s="2">
        <f>POWER(10,($B113-C$227)/C$228)/(1+POWER(10,($B113-C$227)/C$228))</f>
        <v>0.65582151429025692</v>
      </c>
      <c r="DT113" s="2">
        <f>POWER(10,($B113-D$227)/D$228)/(1+POWER(10,($B113-D$227)/D$228))</f>
        <v>0.61990306080529545</v>
      </c>
      <c r="DU113" s="2">
        <f>POWER(10,($B113-E$227)/E$228)/(1+POWER(10,($B113-E$227)/E$228))</f>
        <v>0.63899150266388016</v>
      </c>
      <c r="DV113" s="2">
        <f>POWER(10,($B113-F$227)/F$228)/(1+POWER(10,($B113-F$227)/F$228))</f>
        <v>0.67243568225877171</v>
      </c>
      <c r="DW113" s="2">
        <f>POWER(10,($B113-G$227)/G$228)/(1+POWER(10,($B113-G$227)/G$228))</f>
        <v>0.6508874386361736</v>
      </c>
      <c r="DX113" s="2">
        <f>POWER(10,($B113-H$227)/H$228)/(1+POWER(10,($B113-H$227)/H$228))</f>
        <v>0.65769578101071224</v>
      </c>
      <c r="DY113" s="2">
        <f>POWER(10,($B113-I$227)/I$228)/(1+POWER(10,($B113-I$227)/I$228))</f>
        <v>0.65194682475626198</v>
      </c>
      <c r="DZ113" s="2">
        <f>POWER(10,($B113-J$227)/J$228)/(1+POWER(10,($B113-J$227)/J$228))</f>
        <v>0.63191068600289435</v>
      </c>
      <c r="EA113" s="2">
        <f>POWER(10,($B113-K$227)/K$228)/(1+POWER(10,($B113-K$227)/K$228))</f>
        <v>0.64571696951862589</v>
      </c>
      <c r="EB113" s="2">
        <f>POWER(10,($B113-L$227)/L$228)/(1+POWER(10,($B113-L$227)/L$228))</f>
        <v>0.63802032709932044</v>
      </c>
      <c r="EC113" s="2">
        <f>POWER(10,($B113-M$227)/M$228)/(1+POWER(10,($B113-M$227)/M$228))</f>
        <v>0.63180241136203996</v>
      </c>
      <c r="ED113" s="2">
        <f>POWER(10,($B113-N$227)/N$228)/(1+POWER(10,($B113-N$227)/N$228))</f>
        <v>0.60933938704312096</v>
      </c>
      <c r="EE113" s="2">
        <f>POWER(10,($B113-O$227)/O$228)/(1+POWER(10,($B113-O$227)/O$228))</f>
        <v>0.55949476340585191</v>
      </c>
    </row>
    <row r="114" spans="2:135" x14ac:dyDescent="0.25">
      <c r="B114" s="2">
        <v>108</v>
      </c>
      <c r="C114">
        <v>90.620999999999995</v>
      </c>
      <c r="D114">
        <v>92.296999999999997</v>
      </c>
      <c r="E114">
        <v>93.75</v>
      </c>
      <c r="F114">
        <v>94.843999999999994</v>
      </c>
      <c r="G114">
        <v>95.561999999999998</v>
      </c>
      <c r="H114">
        <v>96.766000000000005</v>
      </c>
      <c r="I114">
        <v>100.64100000000001</v>
      </c>
      <c r="J114">
        <v>100.14100000000001</v>
      </c>
      <c r="K114">
        <v>97.311999999999998</v>
      </c>
      <c r="L114">
        <v>93.875</v>
      </c>
      <c r="M114">
        <v>87.25</v>
      </c>
      <c r="N114">
        <v>76.625</v>
      </c>
      <c r="O114">
        <v>64.234399999999994</v>
      </c>
      <c r="R114" s="5">
        <f>AV114+(C$209*_xlfn.NORM.DIST($B114,C$214*C$215+C$213,C$219*C$214,FALSE))+(C$211*_xlfn.NORM.DIST($B114,C$214*C$216+C$213,C$220*C$214,FALSE))+(C$210*_xlfn.NORM.DIST($B114,C$214*C$217+C$213,C$221*C$214,FALSE))+(C$212*_xlfn.NORM.DIST($B114,C$214*C$218+C$213,C$222*C$214,FALSE))</f>
        <v>90.428077802651529</v>
      </c>
      <c r="S114" s="5">
        <f>AW114+(D$209*_xlfn.NORM.DIST($B114,D$214*D$215+D$213,D$219*D$214,FALSE))+(D$211*_xlfn.NORM.DIST($B114,D$214*D$216+D$213,D$220*D$214,FALSE))+(D$210*_xlfn.NORM.DIST($B114,D$214*D$217+D$213,D$221*D$214,FALSE))+(D$212*_xlfn.NORM.DIST($B114,D$214*D$218+D$213,D$222*D$214,FALSE))</f>
        <v>92.585095616932065</v>
      </c>
      <c r="T114" s="5">
        <f>AX114+(E$209*_xlfn.NORM.DIST($B114,E$214*E$215+E$213,E$219*E$214,FALSE))+(E$211*_xlfn.NORM.DIST($B114,E$214*E$216+E$213,E$220*E$214,FALSE))+(E$210*_xlfn.NORM.DIST($B114,E$214*E$217+E$213,E$221*E$214,FALSE))+(E$212*_xlfn.NORM.DIST($B114,E$214*E$218+E$213,E$222*E$214,FALSE))</f>
        <v>93.456499897833112</v>
      </c>
      <c r="U114" s="5">
        <f>AY114+(F$209*_xlfn.NORM.DIST($B114,F$214*F$215+F$213,F$219*F$214,FALSE))+(F$211*_xlfn.NORM.DIST($B114,F$214*F$216+F$213,F$220*F$214,FALSE))+(F$210*_xlfn.NORM.DIST($B114,F$214*F$217+F$213,F$221*F$214,FALSE))+(F$212*_xlfn.NORM.DIST($B114,F$214*F$218+F$213,F$222*F$214,FALSE))</f>
        <v>93.769441228931242</v>
      </c>
      <c r="V114" s="5">
        <f>AZ114+(G$209*_xlfn.NORM.DIST($B114,G$214*G$215+G$213,G$219*G$214,FALSE))+(G$211*_xlfn.NORM.DIST($B114,G$214*G$216+G$213,G$220*G$214,FALSE))+(G$210*_xlfn.NORM.DIST($B114,G$214*G$217+G$213,G$221*G$214,FALSE))+(G$212*_xlfn.NORM.DIST($B114,G$214*G$218+G$213,G$222*G$214,FALSE))</f>
        <v>93.063251463671548</v>
      </c>
      <c r="W114" s="5">
        <f>BA114+(H$209*_xlfn.NORM.DIST($B114,H$214*H$215+H$213,H$219*H$214,FALSE))+(H$211*_xlfn.NORM.DIST($B114,H$214*H$216+H$213,H$220*H$214,FALSE))+(H$210*_xlfn.NORM.DIST($B114,H$214*H$217+H$213,H$221*H$214,FALSE))+(H$212*_xlfn.NORM.DIST($B114,H$214*H$218+H$213,H$222*H$214,FALSE))</f>
        <v>95.071135372615444</v>
      </c>
      <c r="X114" s="5">
        <f>BB114+(I$209*_xlfn.NORM.DIST($B114,I$214*I$215+I$213,I$219*I$214,FALSE))+(I$211*_xlfn.NORM.DIST($B114,I$214*I$216+I$213,I$220*I$214,FALSE))+(I$210*_xlfn.NORM.DIST($B114,I$214*I$217+I$213,I$221*I$214,FALSE))+(I$212*_xlfn.NORM.DIST($B114,I$214*I$218+I$213,I$222*I$214,FALSE))</f>
        <v>97.569640086621973</v>
      </c>
      <c r="Y114" s="5">
        <f>BC114+(J$209*_xlfn.NORM.DIST($B114,J$214*J$215+J$213,J$219*J$214,FALSE))+(J$211*_xlfn.NORM.DIST($B114,J$214*J$216+J$213,J$220*J$214,FALSE))+(J$210*_xlfn.NORM.DIST($B114,J$214*J$217+J$213,J$221*J$214,FALSE))+(J$212*_xlfn.NORM.DIST($B114,J$214*J$218+J$213,J$222*J$214,FALSE))</f>
        <v>97.293814385146675</v>
      </c>
      <c r="Z114" s="5">
        <f>BD114+(K$209*_xlfn.NORM.DIST($B114,K$214*K$215+K$213,K$219*K$214,FALSE))+(K$211*_xlfn.NORM.DIST($B114,K$214*K$216+K$213,K$220*K$214,FALSE))+(K$210*_xlfn.NORM.DIST($B114,K$214*K$217+K$213,K$221*K$214,FALSE))+(K$212*_xlfn.NORM.DIST($B114,K$214*K$218+K$213,K$222*K$214,FALSE))</f>
        <v>94.632560688108867</v>
      </c>
      <c r="AA114" s="5">
        <f>BE114+(L$209*_xlfn.NORM.DIST($B114,L$214*L$215+L$213,L$219*L$214,FALSE))+(L$211*_xlfn.NORM.DIST($B114,L$214*L$216+L$213,L$220*L$214,FALSE))+(L$210*_xlfn.NORM.DIST($B114,L$214*L$217+L$213,L$221*L$214,FALSE))+(L$212*_xlfn.NORM.DIST($B114,L$214*L$218+L$213,L$222*L$214,FALSE))</f>
        <v>89.644003174489242</v>
      </c>
      <c r="AB114" s="5">
        <f>BF114+(M$209*_xlfn.NORM.DIST($B114,M$214*M$215+M$213,M$219*M$214,FALSE))+(M$211*_xlfn.NORM.DIST($B114,M$214*M$216+M$213,M$220*M$214,FALSE))+(M$210*_xlfn.NORM.DIST($B114,M$214*M$217+M$213,M$221*M$214,FALSE))+(M$212*_xlfn.NORM.DIST($B114,M$214*M$218+M$213,M$222*M$214,FALSE))</f>
        <v>83.368547303572228</v>
      </c>
      <c r="AC114" s="5">
        <f>BG114+(N$209*_xlfn.NORM.DIST($B114,N$214*N$215+N$213,N$219*N$214,FALSE))+(N$211*_xlfn.NORM.DIST($B114,N$214*N$216+N$213,N$220*N$214,FALSE))+(N$210*_xlfn.NORM.DIST($B114,N$214*N$217+N$213,N$221*N$214,FALSE))+(N$212*_xlfn.NORM.DIST($B114,N$214*N$218+N$213,N$222*N$214,FALSE))</f>
        <v>73.990186319259081</v>
      </c>
      <c r="AD114" s="5">
        <f>BH114+(O$209*_xlfn.NORM.DIST($B114,O$214*O$215+O$213,O$219*O$214,FALSE))+(O$211*_xlfn.NORM.DIST($B114,O$214*O$216+O$213,O$220*O$214,FALSE))+(O$210*_xlfn.NORM.DIST($B114,O$214*O$217+O$213,O$221*O$214,FALSE))+(O$212*_xlfn.NORM.DIST($B114,O$214*O$218+O$213,O$222*O$214,FALSE))</f>
        <v>63.635944098210821</v>
      </c>
      <c r="AE114" s="5"/>
      <c r="AG114" s="5">
        <f t="shared" si="32"/>
        <v>0.19292219734846583</v>
      </c>
      <c r="AH114" s="5">
        <f t="shared" si="32"/>
        <v>-0.28809561693206831</v>
      </c>
      <c r="AI114" s="5">
        <f t="shared" si="32"/>
        <v>0.29350010216688815</v>
      </c>
      <c r="AJ114" s="5">
        <f t="shared" si="31"/>
        <v>1.0745587710687516</v>
      </c>
      <c r="AK114" s="5">
        <f t="shared" si="31"/>
        <v>2.4987485363284492</v>
      </c>
      <c r="AL114" s="5">
        <f t="shared" si="31"/>
        <v>1.6948646273845611</v>
      </c>
      <c r="AM114" s="5">
        <f t="shared" si="31"/>
        <v>3.071359913378032</v>
      </c>
      <c r="AN114" s="5">
        <f t="shared" si="16"/>
        <v>2.8471856148533305</v>
      </c>
      <c r="AO114" s="5">
        <f t="shared" si="16"/>
        <v>2.6794393118911302</v>
      </c>
      <c r="AP114" s="5">
        <f t="shared" si="16"/>
        <v>4.2309968255107577</v>
      </c>
      <c r="AQ114" s="5">
        <f t="shared" si="16"/>
        <v>3.8814526964277718</v>
      </c>
      <c r="AR114" s="5">
        <f t="shared" si="16"/>
        <v>2.634813680740919</v>
      </c>
      <c r="AS114" s="5">
        <f t="shared" si="16"/>
        <v>0.59845590178917263</v>
      </c>
      <c r="AV114" s="2">
        <f t="shared" si="18"/>
        <v>90.418933068601916</v>
      </c>
      <c r="AW114" s="2">
        <f t="shared" si="19"/>
        <v>92.540625825548773</v>
      </c>
      <c r="AX114" s="2">
        <f t="shared" si="20"/>
        <v>93.288463775766701</v>
      </c>
      <c r="AY114" s="2">
        <f t="shared" si="21"/>
        <v>93.253329328581998</v>
      </c>
      <c r="AZ114" s="2">
        <f t="shared" si="22"/>
        <v>92.688926897836637</v>
      </c>
      <c r="BA114" s="2">
        <f t="shared" si="23"/>
        <v>94.470849452918884</v>
      </c>
      <c r="BB114" s="2">
        <f t="shared" si="24"/>
        <v>96.977476920372141</v>
      </c>
      <c r="BC114" s="2">
        <f t="shared" si="25"/>
        <v>96.914040327679785</v>
      </c>
      <c r="BD114" s="2">
        <f t="shared" si="26"/>
        <v>94.068203031764838</v>
      </c>
      <c r="BE114" s="2">
        <f t="shared" si="27"/>
        <v>89.212538448126253</v>
      </c>
      <c r="BF114" s="2">
        <f t="shared" si="28"/>
        <v>83.076278245561952</v>
      </c>
      <c r="BG114" s="2">
        <f t="shared" si="29"/>
        <v>73.850334388379153</v>
      </c>
      <c r="BH114" s="2">
        <f t="shared" si="30"/>
        <v>63.600271361734123</v>
      </c>
      <c r="BK114" s="2" t="str">
        <f>IF(OR($B114&lt;C$229, AND($B114&gt;C$230, $B114&lt;C$231)), C114, "")</f>
        <v/>
      </c>
      <c r="BL114" s="2">
        <f>IF(OR($B114&lt;D$229, AND($B114&gt;D$230, $B114&lt;D$231)), D114, "")</f>
        <v>92.296999999999997</v>
      </c>
      <c r="BM114" s="2" t="str">
        <f>IF(OR($B114&lt;E$229, AND($B114&gt;E$230, $B114&lt;E$231)), E114, "")</f>
        <v/>
      </c>
      <c r="BN114" s="2" t="str">
        <f>IF(OR($B114&lt;F$229, AND($B114&gt;F$230, $B114&lt;F$231)), F114, "")</f>
        <v/>
      </c>
      <c r="BO114" s="2" t="str">
        <f>IF(OR($B114&lt;G$229, AND($B114&gt;G$230, $B114&lt;G$231)), G114, "")</f>
        <v/>
      </c>
      <c r="BP114" s="2" t="str">
        <f>IF(OR($B114&lt;H$229, AND($B114&gt;H$230, $B114&lt;H$231)), H114, "")</f>
        <v/>
      </c>
      <c r="BQ114" s="2" t="str">
        <f>IF(OR($B114&lt;I$229, AND($B114&gt;I$230, $B114&lt;I$231)), I114, "")</f>
        <v/>
      </c>
      <c r="BR114" s="2" t="str">
        <f>IF(OR($B114&lt;J$229, AND($B114&gt;J$230, $B114&lt;J$231)), J114, "")</f>
        <v/>
      </c>
      <c r="BS114" s="2" t="str">
        <f>IF(OR($B114&lt;K$229, AND($B114&gt;K$230, $B114&lt;K$231)), K114, "")</f>
        <v/>
      </c>
      <c r="BT114" s="2" t="str">
        <f>IF(OR($B114&lt;L$229, AND($B114&gt;L$230, $B114&lt;L$231)), L114, "")</f>
        <v/>
      </c>
      <c r="BU114" s="2" t="str">
        <f>IF(OR($B114&lt;M$229, AND($B114&gt;M$230, $B114&lt;M$231)), M114, "")</f>
        <v/>
      </c>
      <c r="BV114" s="2">
        <f>IF(OR($B114&lt;N$229, AND($B114&gt;N$230, $B114&lt;N$231)), N114, "")</f>
        <v>76.625</v>
      </c>
      <c r="BW114" s="2">
        <f>IF(OR($B114&lt;O$229, AND($B114&gt;O$230, $B114&lt;O$231)), O114, "")</f>
        <v>64.234399999999994</v>
      </c>
      <c r="BZ114" s="2" t="str">
        <f>IF(OR(AND($B114&gt;C$230, $B114&lt;C$231), $B114&gt;C$232), C114, "")</f>
        <v/>
      </c>
      <c r="CA114" s="2">
        <f>IF(OR(AND($B114&gt;D$230, $B114&lt;D$231), $B114&gt;D$232), D114, "")</f>
        <v>92.296999999999997</v>
      </c>
      <c r="CB114" s="2" t="str">
        <f>IF(OR(AND($B114&gt;E$230, $B114&lt;E$231), $B114&gt;E$232), E114, "")</f>
        <v/>
      </c>
      <c r="CC114" s="2" t="str">
        <f>IF(OR(AND($B114&gt;F$230, $B114&lt;F$231), $B114&gt;F$232), F114, "")</f>
        <v/>
      </c>
      <c r="CD114" s="2" t="str">
        <f>IF(OR(AND($B114&gt;G$230, $B114&lt;G$231), $B114&gt;G$232), G114, "")</f>
        <v/>
      </c>
      <c r="CE114" s="2" t="str">
        <f>IF(OR(AND($B114&gt;H$230, $B114&lt;H$231), $B114&gt;H$232), H114, "")</f>
        <v/>
      </c>
      <c r="CF114" s="2" t="str">
        <f>IF(OR(AND($B114&gt;I$230, $B114&lt;I$231), $B114&gt;I$232), I114, "")</f>
        <v/>
      </c>
      <c r="CG114" s="2" t="str">
        <f>IF(OR(AND($B114&gt;J$230, $B114&lt;J$231), $B114&gt;J$232), J114, "")</f>
        <v/>
      </c>
      <c r="CH114" s="2" t="str">
        <f>IF(OR(AND($B114&gt;K$230, $B114&lt;K$231), $B114&gt;K$232), K114, "")</f>
        <v/>
      </c>
      <c r="CI114" s="2" t="str">
        <f>IF(OR(AND($B114&gt;L$230, $B114&lt;L$231), $B114&gt;L$232), L114, "")</f>
        <v/>
      </c>
      <c r="CJ114" s="2" t="str">
        <f>IF(OR(AND($B114&gt;M$230, $B114&lt;M$231), $B114&gt;M$232), M114, "")</f>
        <v/>
      </c>
      <c r="CK114" s="2">
        <f>IF(OR(AND($B114&gt;N$230, $B114&lt;N$231), $B114&gt;N$232), N114, "")</f>
        <v>76.625</v>
      </c>
      <c r="CL114" s="2">
        <f>IF(OR(AND($B114&gt;O$230, $B114&lt;O$231), $B114&gt;O$232), O114, "")</f>
        <v>64.234399999999994</v>
      </c>
      <c r="CO114" s="2">
        <f>BK$207*$B114+BK$209</f>
        <v>91.575101284720347</v>
      </c>
      <c r="CP114" s="2">
        <f>BL$207*$B114+BL$209</f>
        <v>93.476866049975527</v>
      </c>
      <c r="CQ114" s="2">
        <f>BM$207*$B114+BM$209</f>
        <v>93.95928074464598</v>
      </c>
      <c r="CR114" s="2">
        <f>BN$207*$B114+BN$209</f>
        <v>94.163093484610172</v>
      </c>
      <c r="CS114" s="2">
        <f>BO$207*$B114+BO$209</f>
        <v>93.421140605723892</v>
      </c>
      <c r="CT114" s="2">
        <f>BP$207*$B114+BP$209</f>
        <v>95.365667203488229</v>
      </c>
      <c r="CU114" s="2">
        <f>BQ$207*$B114+BQ$209</f>
        <v>98.018512112920291</v>
      </c>
      <c r="CV114" s="2">
        <f>BR$207*$B114+BR$209</f>
        <v>98.17842255593601</v>
      </c>
      <c r="CW114" s="2">
        <f>BS$207*$B114+BS$209</f>
        <v>95.412435646481086</v>
      </c>
      <c r="CX114" s="2">
        <f>BT$207*$B114+BT$209</f>
        <v>90.378804854335186</v>
      </c>
      <c r="CY114" s="2">
        <f>BU$207*$B114+BU$209</f>
        <v>84.164808745853591</v>
      </c>
      <c r="CZ114" s="2">
        <f>BV$207*$B114+BV$209</f>
        <v>74.571097618487144</v>
      </c>
      <c r="DA114" s="2">
        <f>BW$207*$B114+BW$209</f>
        <v>64.062387140563018</v>
      </c>
      <c r="DD114" s="2">
        <f>BZ$207*$B114+BZ$209</f>
        <v>89.86555864072416</v>
      </c>
      <c r="DE114" s="2">
        <f>CA$207*$B114+CA$209</f>
        <v>92.017076158432104</v>
      </c>
      <c r="DF114" s="2">
        <f>CB$207*$B114+CB$209</f>
        <v>92.942821877722125</v>
      </c>
      <c r="DG114" s="2">
        <f>CC$207*$B114+CC$209</f>
        <v>92.849149478768936</v>
      </c>
      <c r="DH114" s="2">
        <f>CD$207*$B114+CD$209</f>
        <v>92.330750107608822</v>
      </c>
      <c r="DI114" s="2">
        <f>CE$207*$B114+CE$209</f>
        <v>94.046110798702557</v>
      </c>
      <c r="DJ114" s="2">
        <f>CF$207*$B114+CF$209</f>
        <v>96.470604295084058</v>
      </c>
      <c r="DK114" s="2">
        <f>CG$207*$B114+CG$209</f>
        <v>96.242339485347031</v>
      </c>
      <c r="DL114" s="2">
        <f>CH$207*$B114+CH$209</f>
        <v>93.395563203093658</v>
      </c>
      <c r="DM114" s="2">
        <f>CI$207*$B114+CI$209</f>
        <v>88.609079913282784</v>
      </c>
      <c r="DN114" s="2">
        <f>CJ$207*$B114+CJ$209</f>
        <v>82.497729091154412</v>
      </c>
      <c r="DO114" s="2">
        <f>CK$207*$B114+CK$209</f>
        <v>73.428897061421239</v>
      </c>
      <c r="DP114" s="2">
        <f>CL$207*$B114+CL$209</f>
        <v>63.268448849471227</v>
      </c>
      <c r="DS114" s="2">
        <f>POWER(10,($B114-C$227)/C$228)/(1+POWER(10,($B114-C$227)/C$228))</f>
        <v>0.67630264748225033</v>
      </c>
      <c r="DT114" s="2">
        <f>POWER(10,($B114-D$227)/D$228)/(1+POWER(10,($B114-D$227)/D$228))</f>
        <v>0.64135272469715743</v>
      </c>
      <c r="DU114" s="2">
        <f>POWER(10,($B114-E$227)/E$228)/(1+POWER(10,($B114-E$227)/E$228))</f>
        <v>0.65995485966825873</v>
      </c>
      <c r="DV114" s="2">
        <f>POWER(10,($B114-F$227)/F$228)/(1+POWER(10,($B114-F$227)/F$228))</f>
        <v>0.69239187665817858</v>
      </c>
      <c r="DW114" s="2">
        <f>POWER(10,($B114-G$227)/G$228)/(1+POWER(10,($B114-G$227)/G$228))</f>
        <v>0.67151512155784476</v>
      </c>
      <c r="DX114" s="2">
        <f>POWER(10,($B114-H$227)/H$228)/(1+POWER(10,($B114-H$227)/H$228))</f>
        <v>0.67812012228055252</v>
      </c>
      <c r="DY114" s="2">
        <f>POWER(10,($B114-I$227)/I$228)/(1+POWER(10,($B114-I$227)/I$228))</f>
        <v>0.67254340378187616</v>
      </c>
      <c r="DZ114" s="2">
        <f>POWER(10,($B114-J$227)/J$228)/(1+POWER(10,($B114-J$227)/J$228))</f>
        <v>0.65306197211444073</v>
      </c>
      <c r="EA114" s="2">
        <f>POWER(10,($B114-K$227)/K$228)/(1+POWER(10,($B114-K$227)/K$228))</f>
        <v>0.66649361942719243</v>
      </c>
      <c r="EB114" s="2">
        <f>POWER(10,($B114-L$227)/L$228)/(1+POWER(10,($B114-L$227)/L$228))</f>
        <v>0.65900998463376581</v>
      </c>
      <c r="EC114" s="2">
        <f>POWER(10,($B114-M$227)/M$228)/(1+POWER(10,($B114-M$227)/M$228))</f>
        <v>0.65295650224228152</v>
      </c>
      <c r="ED114" s="2">
        <f>POWER(10,($B114-N$227)/N$228)/(1+POWER(10,($B114-N$227)/N$228))</f>
        <v>0.63103036121737688</v>
      </c>
      <c r="EE114" s="2">
        <f>POWER(10,($B114-O$227)/O$228)/(1+POWER(10,($B114-O$227)/O$228))</f>
        <v>0.58205503376516754</v>
      </c>
    </row>
    <row r="115" spans="2:135" x14ac:dyDescent="0.25">
      <c r="B115" s="2">
        <v>109</v>
      </c>
      <c r="C115">
        <v>90.061000000000007</v>
      </c>
      <c r="D115">
        <v>93.046999999999997</v>
      </c>
      <c r="E115">
        <v>94.953000000000003</v>
      </c>
      <c r="F115">
        <v>94.796999999999997</v>
      </c>
      <c r="G115">
        <v>95.875</v>
      </c>
      <c r="H115">
        <v>95.811999999999998</v>
      </c>
      <c r="I115">
        <v>99.546999999999997</v>
      </c>
      <c r="J115">
        <v>99.953000000000003</v>
      </c>
      <c r="K115">
        <v>97.061999999999998</v>
      </c>
      <c r="L115">
        <v>93.375</v>
      </c>
      <c r="M115">
        <v>87.406000000000006</v>
      </c>
      <c r="N115">
        <v>78.5</v>
      </c>
      <c r="O115">
        <v>65.671899999999994</v>
      </c>
      <c r="R115" s="5">
        <f>AV115+(C$209*_xlfn.NORM.DIST($B115,C$214*C$215+C$213,C$219*C$214,FALSE))+(C$211*_xlfn.NORM.DIST($B115,C$214*C$216+C$213,C$220*C$214,FALSE))+(C$210*_xlfn.NORM.DIST($B115,C$214*C$217+C$213,C$221*C$214,FALSE))+(C$212*_xlfn.NORM.DIST($B115,C$214*C$218+C$213,C$222*C$214,FALSE))</f>
        <v>90.350755032771531</v>
      </c>
      <c r="S115" s="5">
        <f>AW115+(D$209*_xlfn.NORM.DIST($B115,D$214*D$215+D$213,D$219*D$214,FALSE))+(D$211*_xlfn.NORM.DIST($B115,D$214*D$216+D$213,D$220*D$214,FALSE))+(D$210*_xlfn.NORM.DIST($B115,D$214*D$217+D$213,D$221*D$214,FALSE))+(D$212*_xlfn.NORM.DIST($B115,D$214*D$218+D$213,D$222*D$214,FALSE))</f>
        <v>92.553395277754447</v>
      </c>
      <c r="T115" s="5">
        <f>AX115+(E$209*_xlfn.NORM.DIST($B115,E$214*E$215+E$213,E$219*E$214,FALSE))+(E$211*_xlfn.NORM.DIST($B115,E$214*E$216+E$213,E$220*E$214,FALSE))+(E$210*_xlfn.NORM.DIST($B115,E$214*E$217+E$213,E$221*E$214,FALSE))+(E$212*_xlfn.NORM.DIST($B115,E$214*E$218+E$213,E$222*E$214,FALSE))</f>
        <v>93.528037897867748</v>
      </c>
      <c r="U115" s="5">
        <f>AY115+(F$209*_xlfn.NORM.DIST($B115,F$214*F$215+F$213,F$219*F$214,FALSE))+(F$211*_xlfn.NORM.DIST($B115,F$214*F$216+F$213,F$220*F$214,FALSE))+(F$210*_xlfn.NORM.DIST($B115,F$214*F$217+F$213,F$221*F$214,FALSE))+(F$212*_xlfn.NORM.DIST($B115,F$214*F$218+F$213,F$222*F$214,FALSE))</f>
        <v>94.040936945770184</v>
      </c>
      <c r="V115" s="5">
        <f>AZ115+(G$209*_xlfn.NORM.DIST($B115,G$214*G$215+G$213,G$219*G$214,FALSE))+(G$211*_xlfn.NORM.DIST($B115,G$214*G$216+G$213,G$220*G$214,FALSE))+(G$210*_xlfn.NORM.DIST($B115,G$214*G$217+G$213,G$221*G$214,FALSE))+(G$212*_xlfn.NORM.DIST($B115,G$214*G$218+G$213,G$222*G$214,FALSE))</f>
        <v>93.298152091165178</v>
      </c>
      <c r="W115" s="5">
        <f>BA115+(H$209*_xlfn.NORM.DIST($B115,H$214*H$215+H$213,H$219*H$214,FALSE))+(H$211*_xlfn.NORM.DIST($B115,H$214*H$216+H$213,H$220*H$214,FALSE))+(H$210*_xlfn.NORM.DIST($B115,H$214*H$217+H$213,H$221*H$214,FALSE))+(H$212*_xlfn.NORM.DIST($B115,H$214*H$218+H$213,H$222*H$214,FALSE))</f>
        <v>95.462355077280876</v>
      </c>
      <c r="X115" s="5">
        <f>BB115+(I$209*_xlfn.NORM.DIST($B115,I$214*I$215+I$213,I$219*I$214,FALSE))+(I$211*_xlfn.NORM.DIST($B115,I$214*I$216+I$213,I$220*I$214,FALSE))+(I$210*_xlfn.NORM.DIST($B115,I$214*I$217+I$213,I$221*I$214,FALSE))+(I$212*_xlfn.NORM.DIST($B115,I$214*I$218+I$213,I$222*I$214,FALSE))</f>
        <v>97.95570961729689</v>
      </c>
      <c r="Y115" s="5">
        <f>BC115+(J$209*_xlfn.NORM.DIST($B115,J$214*J$215+J$213,J$219*J$214,FALSE))+(J$211*_xlfn.NORM.DIST($B115,J$214*J$216+J$213,J$220*J$214,FALSE))+(J$210*_xlfn.NORM.DIST($B115,J$214*J$217+J$213,J$221*J$214,FALSE))+(J$212*_xlfn.NORM.DIST($B115,J$214*J$218+J$213,J$222*J$214,FALSE))</f>
        <v>97.539179312955923</v>
      </c>
      <c r="Z115" s="5">
        <f>BD115+(K$209*_xlfn.NORM.DIST($B115,K$214*K$215+K$213,K$219*K$214,FALSE))+(K$211*_xlfn.NORM.DIST($B115,K$214*K$216+K$213,K$220*K$214,FALSE))+(K$210*_xlfn.NORM.DIST($B115,K$214*K$217+K$213,K$221*K$214,FALSE))+(K$212*_xlfn.NORM.DIST($B115,K$214*K$218+K$213,K$222*K$214,FALSE))</f>
        <v>94.991123803222024</v>
      </c>
      <c r="AA115" s="5">
        <f>BE115+(L$209*_xlfn.NORM.DIST($B115,L$214*L$215+L$213,L$219*L$214,FALSE))+(L$211*_xlfn.NORM.DIST($B115,L$214*L$216+L$213,L$220*L$214,FALSE))+(L$210*_xlfn.NORM.DIST($B115,L$214*L$217+L$213,L$221*L$214,FALSE))+(L$212*_xlfn.NORM.DIST($B115,L$214*L$218+L$213,L$222*L$214,FALSE))</f>
        <v>89.922103188503911</v>
      </c>
      <c r="AB115" s="5">
        <f>BF115+(M$209*_xlfn.NORM.DIST($B115,M$214*M$215+M$213,M$219*M$214,FALSE))+(M$211*_xlfn.NORM.DIST($B115,M$214*M$216+M$213,M$220*M$214,FALSE))+(M$210*_xlfn.NORM.DIST($B115,M$214*M$217+M$213,M$221*M$214,FALSE))+(M$212*_xlfn.NORM.DIST($B115,M$214*M$218+M$213,M$222*M$214,FALSE))</f>
        <v>83.555874112759426</v>
      </c>
      <c r="AC115" s="5">
        <f>BG115+(N$209*_xlfn.NORM.DIST($B115,N$214*N$215+N$213,N$219*N$214,FALSE))+(N$211*_xlfn.NORM.DIST($B115,N$214*N$216+N$213,N$220*N$214,FALSE))+(N$210*_xlfn.NORM.DIST($B115,N$214*N$217+N$213,N$221*N$214,FALSE))+(N$212*_xlfn.NORM.DIST($B115,N$214*N$218+N$213,N$222*N$214,FALSE))</f>
        <v>74.079079925755863</v>
      </c>
      <c r="AD115" s="5">
        <f>BH115+(O$209*_xlfn.NORM.DIST($B115,O$214*O$215+O$213,O$219*O$214,FALSE))+(O$211*_xlfn.NORM.DIST($B115,O$214*O$216+O$213,O$220*O$214,FALSE))+(O$210*_xlfn.NORM.DIST($B115,O$214*O$217+O$213,O$221*O$214,FALSE))+(O$212*_xlfn.NORM.DIST($B115,O$214*O$218+O$213,O$222*O$214,FALSE))</f>
        <v>63.64906630715074</v>
      </c>
      <c r="AE115" s="5"/>
      <c r="AG115" s="5">
        <f t="shared" si="32"/>
        <v>-0.2897550327715237</v>
      </c>
      <c r="AH115" s="5">
        <f t="shared" si="32"/>
        <v>0.49360472224554997</v>
      </c>
      <c r="AI115" s="5">
        <f t="shared" si="32"/>
        <v>1.4249621021322554</v>
      </c>
      <c r="AJ115" s="5">
        <f t="shared" si="31"/>
        <v>0.75606305422981279</v>
      </c>
      <c r="AK115" s="5">
        <f t="shared" si="31"/>
        <v>2.5768479088348215</v>
      </c>
      <c r="AL115" s="5">
        <f t="shared" si="31"/>
        <v>0.34964492271912206</v>
      </c>
      <c r="AM115" s="5">
        <f t="shared" si="31"/>
        <v>1.5912903827031073</v>
      </c>
      <c r="AN115" s="5">
        <f t="shared" si="16"/>
        <v>2.4138206870440797</v>
      </c>
      <c r="AO115" s="5">
        <f t="shared" si="16"/>
        <v>2.0708761967779736</v>
      </c>
      <c r="AP115" s="5">
        <f t="shared" ref="AP115:AS178" si="33">L115-AA115</f>
        <v>3.452896811496089</v>
      </c>
      <c r="AQ115" s="5">
        <f t="shared" si="33"/>
        <v>3.8501258872405799</v>
      </c>
      <c r="AR115" s="5">
        <f t="shared" si="33"/>
        <v>4.4209200742441368</v>
      </c>
      <c r="AS115" s="5">
        <f t="shared" si="33"/>
        <v>2.0228336928492539</v>
      </c>
      <c r="AV115" s="2">
        <f t="shared" si="18"/>
        <v>90.334754705461791</v>
      </c>
      <c r="AW115" s="2">
        <f t="shared" si="19"/>
        <v>92.470864847895314</v>
      </c>
      <c r="AX115" s="2">
        <f t="shared" si="20"/>
        <v>93.231528430641475</v>
      </c>
      <c r="AY115" s="2">
        <f t="shared" si="21"/>
        <v>93.191441204190028</v>
      </c>
      <c r="AZ115" s="2">
        <f t="shared" si="22"/>
        <v>92.65030914751857</v>
      </c>
      <c r="BA115" s="2">
        <f t="shared" si="23"/>
        <v>94.442302990364993</v>
      </c>
      <c r="BB115" s="2">
        <f t="shared" si="24"/>
        <v>96.933976443672989</v>
      </c>
      <c r="BC115" s="2">
        <f t="shared" si="25"/>
        <v>96.853786213053667</v>
      </c>
      <c r="BD115" s="2">
        <f t="shared" si="26"/>
        <v>93.999767792551282</v>
      </c>
      <c r="BE115" s="2">
        <f t="shared" si="27"/>
        <v>89.148549962020752</v>
      </c>
      <c r="BF115" s="2">
        <f t="shared" si="28"/>
        <v>83.018497260130133</v>
      </c>
      <c r="BG115" s="2">
        <f t="shared" si="29"/>
        <v>73.816063722860051</v>
      </c>
      <c r="BH115" s="2">
        <f t="shared" si="30"/>
        <v>63.577159455972321</v>
      </c>
      <c r="BK115" s="2" t="str">
        <f>IF(OR($B115&lt;C$229, AND($B115&gt;C$230, $B115&lt;C$231)), C115, "")</f>
        <v/>
      </c>
      <c r="BL115" s="2" t="str">
        <f>IF(OR($B115&lt;D$229, AND($B115&gt;D$230, $B115&lt;D$231)), D115, "")</f>
        <v/>
      </c>
      <c r="BM115" s="2" t="str">
        <f>IF(OR($B115&lt;E$229, AND($B115&gt;E$230, $B115&lt;E$231)), E115, "")</f>
        <v/>
      </c>
      <c r="BN115" s="2" t="str">
        <f>IF(OR($B115&lt;F$229, AND($B115&gt;F$230, $B115&lt;F$231)), F115, "")</f>
        <v/>
      </c>
      <c r="BO115" s="2" t="str">
        <f>IF(OR($B115&lt;G$229, AND($B115&gt;G$230, $B115&lt;G$231)), G115, "")</f>
        <v/>
      </c>
      <c r="BP115" s="2" t="str">
        <f>IF(OR($B115&lt;H$229, AND($B115&gt;H$230, $B115&lt;H$231)), H115, "")</f>
        <v/>
      </c>
      <c r="BQ115" s="2" t="str">
        <f>IF(OR($B115&lt;I$229, AND($B115&gt;I$230, $B115&lt;I$231)), I115, "")</f>
        <v/>
      </c>
      <c r="BR115" s="2" t="str">
        <f>IF(OR($B115&lt;J$229, AND($B115&gt;J$230, $B115&lt;J$231)), J115, "")</f>
        <v/>
      </c>
      <c r="BS115" s="2" t="str">
        <f>IF(OR($B115&lt;K$229, AND($B115&gt;K$230, $B115&lt;K$231)), K115, "")</f>
        <v/>
      </c>
      <c r="BT115" s="2" t="str">
        <f>IF(OR($B115&lt;L$229, AND($B115&gt;L$230, $B115&lt;L$231)), L115, "")</f>
        <v/>
      </c>
      <c r="BU115" s="2" t="str">
        <f>IF(OR($B115&lt;M$229, AND($B115&gt;M$230, $B115&lt;M$231)), M115, "")</f>
        <v/>
      </c>
      <c r="BV115" s="2" t="str">
        <f>IF(OR($B115&lt;N$229, AND($B115&gt;N$230, $B115&lt;N$231)), N115, "")</f>
        <v/>
      </c>
      <c r="BW115" s="2">
        <f>IF(OR($B115&lt;O$229, AND($B115&gt;O$230, $B115&lt;O$231)), O115, "")</f>
        <v>65.671899999999994</v>
      </c>
      <c r="BZ115" s="2" t="str">
        <f>IF(OR(AND($B115&gt;C$230, $B115&lt;C$231), $B115&gt;C$232), C115, "")</f>
        <v/>
      </c>
      <c r="CA115" s="2" t="str">
        <f>IF(OR(AND($B115&gt;D$230, $B115&lt;D$231), $B115&gt;D$232), D115, "")</f>
        <v/>
      </c>
      <c r="CB115" s="2" t="str">
        <f>IF(OR(AND($B115&gt;E$230, $B115&lt;E$231), $B115&gt;E$232), E115, "")</f>
        <v/>
      </c>
      <c r="CC115" s="2" t="str">
        <f>IF(OR(AND($B115&gt;F$230, $B115&lt;F$231), $B115&gt;F$232), F115, "")</f>
        <v/>
      </c>
      <c r="CD115" s="2" t="str">
        <f>IF(OR(AND($B115&gt;G$230, $B115&lt;G$231), $B115&gt;G$232), G115, "")</f>
        <v/>
      </c>
      <c r="CE115" s="2" t="str">
        <f>IF(OR(AND($B115&gt;H$230, $B115&lt;H$231), $B115&gt;H$232), H115, "")</f>
        <v/>
      </c>
      <c r="CF115" s="2" t="str">
        <f>IF(OR(AND($B115&gt;I$230, $B115&lt;I$231), $B115&gt;I$232), I115, "")</f>
        <v/>
      </c>
      <c r="CG115" s="2" t="str">
        <f>IF(OR(AND($B115&gt;J$230, $B115&lt;J$231), $B115&gt;J$232), J115, "")</f>
        <v/>
      </c>
      <c r="CH115" s="2" t="str">
        <f>IF(OR(AND($B115&gt;K$230, $B115&lt;K$231), $B115&gt;K$232), K115, "")</f>
        <v/>
      </c>
      <c r="CI115" s="2" t="str">
        <f>IF(OR(AND($B115&gt;L$230, $B115&lt;L$231), $B115&gt;L$232), L115, "")</f>
        <v/>
      </c>
      <c r="CJ115" s="2" t="str">
        <f>IF(OR(AND($B115&gt;M$230, $B115&lt;M$231), $B115&gt;M$232), M115, "")</f>
        <v/>
      </c>
      <c r="CK115" s="2" t="str">
        <f>IF(OR(AND($B115&gt;N$230, $B115&lt;N$231), $B115&gt;N$232), N115, "")</f>
        <v/>
      </c>
      <c r="CL115" s="2">
        <f>IF(OR(AND($B115&gt;O$230, $B115&lt;O$231), $B115&gt;O$232), O115, "")</f>
        <v>65.671899999999994</v>
      </c>
      <c r="CO115" s="2">
        <f>BK$207*$B115+BK$209</f>
        <v>91.589036964251704</v>
      </c>
      <c r="CP115" s="2">
        <f>BL$207*$B115+BL$209</f>
        <v>93.483687718196492</v>
      </c>
      <c r="CQ115" s="2">
        <f>BM$207*$B115+BM$209</f>
        <v>93.95533152248143</v>
      </c>
      <c r="CR115" s="2">
        <f>BN$207*$B115+BN$209</f>
        <v>94.168894065004096</v>
      </c>
      <c r="CS115" s="2">
        <f>BO$207*$B115+BO$209</f>
        <v>93.43485096477292</v>
      </c>
      <c r="CT115" s="2">
        <f>BP$207*$B115+BP$209</f>
        <v>95.398505400812965</v>
      </c>
      <c r="CU115" s="2">
        <f>BQ$207*$B115+BQ$209</f>
        <v>98.067178604591021</v>
      </c>
      <c r="CV115" s="2">
        <f>BR$207*$B115+BR$209</f>
        <v>98.230023105524509</v>
      </c>
      <c r="CW115" s="2">
        <f>BS$207*$B115+BS$209</f>
        <v>95.46330243681048</v>
      </c>
      <c r="CX115" s="2">
        <f>BT$207*$B115+BT$209</f>
        <v>90.410664062854721</v>
      </c>
      <c r="CY115" s="2">
        <f>BU$207*$B115+BU$209</f>
        <v>84.208251969403051</v>
      </c>
      <c r="CZ115" s="2">
        <f>BV$207*$B115+BV$209</f>
        <v>74.616238350599872</v>
      </c>
      <c r="DA115" s="2">
        <f>BW$207*$B115+BW$209</f>
        <v>64.095850018616659</v>
      </c>
      <c r="DD115" s="2">
        <f>BZ$207*$B115+BZ$209</f>
        <v>89.787243087354028</v>
      </c>
      <c r="DE115" s="2">
        <f>CA$207*$B115+CA$209</f>
        <v>91.954324689774708</v>
      </c>
      <c r="DF115" s="2">
        <f>CB$207*$B115+CB$209</f>
        <v>92.891400125217771</v>
      </c>
      <c r="DG115" s="2">
        <f>CC$207*$B115+CC$209</f>
        <v>92.795398827358227</v>
      </c>
      <c r="DH115" s="2">
        <f>CD$207*$B115+CD$209</f>
        <v>92.30030299207354</v>
      </c>
      <c r="DI115" s="2">
        <f>CE$207*$B115+CE$209</f>
        <v>94.0283633384159</v>
      </c>
      <c r="DJ115" s="2">
        <f>CF$207*$B115+CF$209</f>
        <v>96.430776226746929</v>
      </c>
      <c r="DK115" s="2">
        <f>CG$207*$B115+CG$209</f>
        <v>96.186993713950429</v>
      </c>
      <c r="DL115" s="2">
        <f>CH$207*$B115+CH$209</f>
        <v>93.331868230959884</v>
      </c>
      <c r="DM115" s="2">
        <f>CI$207*$B115+CI$209</f>
        <v>88.552958742281334</v>
      </c>
      <c r="DN115" s="2">
        <f>CJ$207*$B115+CJ$209</f>
        <v>82.441787776310591</v>
      </c>
      <c r="DO115" s="2">
        <f>CK$207*$B115+CK$209</f>
        <v>73.389361257327295</v>
      </c>
      <c r="DP115" s="2">
        <f>CL$207*$B115+CL$209</f>
        <v>63.237484603305703</v>
      </c>
      <c r="DS115" s="2">
        <f>POWER(10,($B115-C$227)/C$228)/(1+POWER(10,($B115-C$227)/C$228))</f>
        <v>0.69612971543090185</v>
      </c>
      <c r="DT115" s="2">
        <f>POWER(10,($B115-D$227)/D$228)/(1+POWER(10,($B115-D$227)/D$228))</f>
        <v>0.66225144159942129</v>
      </c>
      <c r="DU115" s="2">
        <f>POWER(10,($B115-E$227)/E$228)/(1+POWER(10,($B115-E$227)/E$228))</f>
        <v>0.68030992759637643</v>
      </c>
      <c r="DV115" s="2">
        <f>POWER(10,($B115-F$227)/F$228)/(1+POWER(10,($B115-F$227)/F$228))</f>
        <v>0.71165362210457939</v>
      </c>
      <c r="DW115" s="2">
        <f>POWER(10,($B115-G$227)/G$228)/(1+POWER(10,($B115-G$227)/G$228))</f>
        <v>0.69150166950431391</v>
      </c>
      <c r="DX115" s="2">
        <f>POWER(10,($B115-H$227)/H$228)/(1+POWER(10,($B115-H$227)/H$228))</f>
        <v>0.69788559645785753</v>
      </c>
      <c r="DY115" s="2">
        <f>POWER(10,($B115-I$227)/I$228)/(1+POWER(10,($B115-I$227)/I$228))</f>
        <v>0.69249603658666803</v>
      </c>
      <c r="DZ115" s="2">
        <f>POWER(10,($B115-J$227)/J$228)/(1+POWER(10,($B115-J$227)/J$228))</f>
        <v>0.67362559645336195</v>
      </c>
      <c r="EA115" s="2">
        <f>POWER(10,($B115-K$227)/K$228)/(1+POWER(10,($B115-K$227)/K$228))</f>
        <v>0.68664312519800841</v>
      </c>
      <c r="EB115" s="2">
        <f>POWER(10,($B115-L$227)/L$228)/(1+POWER(10,($B115-L$227)/L$228))</f>
        <v>0.67939413579566688</v>
      </c>
      <c r="EC115" s="2">
        <f>POWER(10,($B115-M$227)/M$228)/(1+POWER(10,($B115-M$227)/M$228))</f>
        <v>0.67352325279239067</v>
      </c>
      <c r="ED115" s="2">
        <f>POWER(10,($B115-N$227)/N$228)/(1+POWER(10,($B115-N$227)/N$228))</f>
        <v>0.65220439123647989</v>
      </c>
      <c r="EE115" s="2">
        <f>POWER(10,($B115-O$227)/O$228)/(1+POWER(10,($B115-O$227)/O$228))</f>
        <v>0.60427709853201528</v>
      </c>
    </row>
    <row r="116" spans="2:135" x14ac:dyDescent="0.25">
      <c r="B116" s="2">
        <v>110</v>
      </c>
      <c r="C116">
        <v>90.817999999999998</v>
      </c>
      <c r="D116">
        <v>92.406000000000006</v>
      </c>
      <c r="E116">
        <v>94.328000000000003</v>
      </c>
      <c r="F116">
        <v>94.156000000000006</v>
      </c>
      <c r="G116">
        <v>93.781000000000006</v>
      </c>
      <c r="H116">
        <v>97.266000000000005</v>
      </c>
      <c r="I116">
        <v>99.608999999999995</v>
      </c>
      <c r="J116">
        <v>100.438</v>
      </c>
      <c r="K116">
        <v>99.031000000000006</v>
      </c>
      <c r="L116">
        <v>93.391000000000005</v>
      </c>
      <c r="M116">
        <v>88.921999999999997</v>
      </c>
      <c r="N116">
        <v>78.391000000000005</v>
      </c>
      <c r="O116">
        <v>66.796899999999994</v>
      </c>
      <c r="R116" s="5">
        <f>AV116+(C$209*_xlfn.NORM.DIST($B116,C$214*C$215+C$213,C$219*C$214,FALSE))+(C$211*_xlfn.NORM.DIST($B116,C$214*C$216+C$213,C$220*C$214,FALSE))+(C$210*_xlfn.NORM.DIST($B116,C$214*C$217+C$213,C$221*C$214,FALSE))+(C$212*_xlfn.NORM.DIST($B116,C$214*C$218+C$213,C$222*C$214,FALSE))</f>
        <v>90.275054949464575</v>
      </c>
      <c r="S116" s="5">
        <f>AW116+(D$209*_xlfn.NORM.DIST($B116,D$214*D$215+D$213,D$219*D$214,FALSE))+(D$211*_xlfn.NORM.DIST($B116,D$214*D$216+D$213,D$220*D$214,FALSE))+(D$210*_xlfn.NORM.DIST($B116,D$214*D$217+D$213,D$221*D$214,FALSE))+(D$212*_xlfn.NORM.DIST($B116,D$214*D$218+D$213,D$222*D$214,FALSE))</f>
        <v>92.545521300787769</v>
      </c>
      <c r="T116" s="5">
        <f>AX116+(E$209*_xlfn.NORM.DIST($B116,E$214*E$215+E$213,E$219*E$214,FALSE))+(E$211*_xlfn.NORM.DIST($B116,E$214*E$216+E$213,E$220*E$214,FALSE))+(E$210*_xlfn.NORM.DIST($B116,E$214*E$217+E$213,E$221*E$214,FALSE))+(E$212*_xlfn.NORM.DIST($B116,E$214*E$218+E$213,E$222*E$214,FALSE))</f>
        <v>93.672650364521289</v>
      </c>
      <c r="U116" s="5">
        <f>AY116+(F$209*_xlfn.NORM.DIST($B116,F$214*F$215+F$213,F$219*F$214,FALSE))+(F$211*_xlfn.NORM.DIST($B116,F$214*F$216+F$213,F$220*F$214,FALSE))+(F$210*_xlfn.NORM.DIST($B116,F$214*F$217+F$213,F$221*F$214,FALSE))+(F$212*_xlfn.NORM.DIST($B116,F$214*F$218+F$213,F$222*F$214,FALSE))</f>
        <v>94.463359945333536</v>
      </c>
      <c r="V116" s="5">
        <f>AZ116+(G$209*_xlfn.NORM.DIST($B116,G$214*G$215+G$213,G$219*G$214,FALSE))+(G$211*_xlfn.NORM.DIST($B116,G$214*G$216+G$213,G$220*G$214,FALSE))+(G$210*_xlfn.NORM.DIST($B116,G$214*G$217+G$213,G$221*G$214,FALSE))+(G$212*_xlfn.NORM.DIST($B116,G$214*G$218+G$213,G$222*G$214,FALSE))</f>
        <v>93.681539064601367</v>
      </c>
      <c r="W116" s="5">
        <f>BA116+(H$209*_xlfn.NORM.DIST($B116,H$214*H$215+H$213,H$219*H$214,FALSE))+(H$211*_xlfn.NORM.DIST($B116,H$214*H$216+H$213,H$220*H$214,FALSE))+(H$210*_xlfn.NORM.DIST($B116,H$214*H$217+H$213,H$221*H$214,FALSE))+(H$212*_xlfn.NORM.DIST($B116,H$214*H$218+H$213,H$222*H$214,FALSE))</f>
        <v>96.067526735688077</v>
      </c>
      <c r="X116" s="5">
        <f>BB116+(I$209*_xlfn.NORM.DIST($B116,I$214*I$215+I$213,I$219*I$214,FALSE))+(I$211*_xlfn.NORM.DIST($B116,I$214*I$216+I$213,I$220*I$214,FALSE))+(I$210*_xlfn.NORM.DIST($B116,I$214*I$217+I$213,I$221*I$214,FALSE))+(I$212*_xlfn.NORM.DIST($B116,I$214*I$218+I$213,I$222*I$214,FALSE))</f>
        <v>98.571637884655289</v>
      </c>
      <c r="Y116" s="5">
        <f>BC116+(J$209*_xlfn.NORM.DIST($B116,J$214*J$215+J$213,J$219*J$214,FALSE))+(J$211*_xlfn.NORM.DIST($B116,J$214*J$216+J$213,J$220*J$214,FALSE))+(J$210*_xlfn.NORM.DIST($B116,J$214*J$217+J$213,J$221*J$214,FALSE))+(J$212*_xlfn.NORM.DIST($B116,J$214*J$218+J$213,J$222*J$214,FALSE))</f>
        <v>97.971957718406202</v>
      </c>
      <c r="Z116" s="5">
        <f>BD116+(K$209*_xlfn.NORM.DIST($B116,K$214*K$215+K$213,K$219*K$214,FALSE))+(K$211*_xlfn.NORM.DIST($B116,K$214*K$216+K$213,K$220*K$214,FALSE))+(K$210*_xlfn.NORM.DIST($B116,K$214*K$217+K$213,K$221*K$214,FALSE))+(K$212*_xlfn.NORM.DIST($B116,K$214*K$218+K$213,K$222*K$214,FALSE))</f>
        <v>95.592086188663373</v>
      </c>
      <c r="AA116" s="5">
        <f>BE116+(L$209*_xlfn.NORM.DIST($B116,L$214*L$215+L$213,L$219*L$214,FALSE))+(L$211*_xlfn.NORM.DIST($B116,L$214*L$216+L$213,L$220*L$214,FALSE))+(L$210*_xlfn.NORM.DIST($B116,L$214*L$217+L$213,L$221*L$214,FALSE))+(L$212*_xlfn.NORM.DIST($B116,L$214*L$218+L$213,L$222*L$214,FALSE))</f>
        <v>90.408011195443834</v>
      </c>
      <c r="AB116" s="5">
        <f>BF116+(M$209*_xlfn.NORM.DIST($B116,M$214*M$215+M$213,M$219*M$214,FALSE))+(M$211*_xlfn.NORM.DIST($B116,M$214*M$216+M$213,M$220*M$214,FALSE))+(M$210*_xlfn.NORM.DIST($B116,M$214*M$217+M$213,M$221*M$214,FALSE))+(M$212*_xlfn.NORM.DIST($B116,M$214*M$218+M$213,M$222*M$214,FALSE))</f>
        <v>83.902707958887049</v>
      </c>
      <c r="AC116" s="5">
        <f>BG116+(N$209*_xlfn.NORM.DIST($B116,N$214*N$215+N$213,N$219*N$214,FALSE))+(N$211*_xlfn.NORM.DIST($B116,N$214*N$216+N$213,N$220*N$214,FALSE))+(N$210*_xlfn.NORM.DIST($B116,N$214*N$217+N$213,N$221*N$214,FALSE))+(N$212*_xlfn.NORM.DIST($B116,N$214*N$218+N$213,N$222*N$214,FALSE))</f>
        <v>74.253530925548773</v>
      </c>
      <c r="AD116" s="5">
        <f>BH116+(O$209*_xlfn.NORM.DIST($B116,O$214*O$215+O$213,O$219*O$214,FALSE))+(O$211*_xlfn.NORM.DIST($B116,O$214*O$216+O$213,O$220*O$214,FALSE))+(O$210*_xlfn.NORM.DIST($B116,O$214*O$217+O$213,O$221*O$214,FALSE))+(O$212*_xlfn.NORM.DIST($B116,O$214*O$218+O$213,O$222*O$214,FALSE))</f>
        <v>63.690788191077729</v>
      </c>
      <c r="AE116" s="5"/>
      <c r="AG116" s="5">
        <f t="shared" si="32"/>
        <v>0.54294505053542252</v>
      </c>
      <c r="AH116" s="5">
        <f t="shared" si="32"/>
        <v>-0.13952130078776293</v>
      </c>
      <c r="AI116" s="5">
        <f t="shared" si="32"/>
        <v>0.65534963547871428</v>
      </c>
      <c r="AJ116" s="5">
        <f t="shared" si="31"/>
        <v>-0.3073599453335305</v>
      </c>
      <c r="AK116" s="5">
        <f t="shared" si="31"/>
        <v>9.9460935398639094E-2</v>
      </c>
      <c r="AL116" s="5">
        <f t="shared" si="31"/>
        <v>1.1984732643119287</v>
      </c>
      <c r="AM116" s="5">
        <f t="shared" si="31"/>
        <v>1.0373621153447061</v>
      </c>
      <c r="AN116" s="5">
        <f t="shared" si="31"/>
        <v>2.4660422815938006</v>
      </c>
      <c r="AO116" s="5">
        <f t="shared" si="31"/>
        <v>3.4389138113366329</v>
      </c>
      <c r="AP116" s="5">
        <f t="shared" si="33"/>
        <v>2.9829888045561717</v>
      </c>
      <c r="AQ116" s="5">
        <f t="shared" si="33"/>
        <v>5.0192920411129478</v>
      </c>
      <c r="AR116" s="5">
        <f t="shared" si="33"/>
        <v>4.1374690744512321</v>
      </c>
      <c r="AS116" s="5">
        <f t="shared" si="33"/>
        <v>3.1061118089222646</v>
      </c>
      <c r="AV116" s="2">
        <f t="shared" si="18"/>
        <v>90.248249945081142</v>
      </c>
      <c r="AW116" s="2">
        <f t="shared" si="19"/>
        <v>92.399179224634878</v>
      </c>
      <c r="AX116" s="2">
        <f t="shared" si="20"/>
        <v>93.173399081681396</v>
      </c>
      <c r="AY116" s="2">
        <f t="shared" si="21"/>
        <v>93.128313834961304</v>
      </c>
      <c r="AZ116" s="2">
        <f t="shared" si="22"/>
        <v>92.610742354483463</v>
      </c>
      <c r="BA116" s="2">
        <f t="shared" si="23"/>
        <v>94.412761427066116</v>
      </c>
      <c r="BB116" s="2">
        <f t="shared" si="24"/>
        <v>96.88814284425041</v>
      </c>
      <c r="BC116" s="2">
        <f t="shared" si="25"/>
        <v>96.790524477200051</v>
      </c>
      <c r="BD116" s="2">
        <f t="shared" si="26"/>
        <v>93.928244403728456</v>
      </c>
      <c r="BE116" s="2">
        <f t="shared" si="27"/>
        <v>89.08226309344164</v>
      </c>
      <c r="BF116" s="2">
        <f t="shared" si="28"/>
        <v>82.957834713062411</v>
      </c>
      <c r="BG116" s="2">
        <f t="shared" si="29"/>
        <v>73.778974485712808</v>
      </c>
      <c r="BH116" s="2">
        <f t="shared" si="30"/>
        <v>63.5515740200793</v>
      </c>
      <c r="BK116" s="2" t="str">
        <f>IF(OR($B116&lt;C$229, AND($B116&gt;C$230, $B116&lt;C$231)), C116, "")</f>
        <v/>
      </c>
      <c r="BL116" s="2" t="str">
        <f>IF(OR($B116&lt;D$229, AND($B116&gt;D$230, $B116&lt;D$231)), D116, "")</f>
        <v/>
      </c>
      <c r="BM116" s="2" t="str">
        <f>IF(OR($B116&lt;E$229, AND($B116&gt;E$230, $B116&lt;E$231)), E116, "")</f>
        <v/>
      </c>
      <c r="BN116" s="2" t="str">
        <f>IF(OR($B116&lt;F$229, AND($B116&gt;F$230, $B116&lt;F$231)), F116, "")</f>
        <v/>
      </c>
      <c r="BO116" s="2" t="str">
        <f>IF(OR($B116&lt;G$229, AND($B116&gt;G$230, $B116&lt;G$231)), G116, "")</f>
        <v/>
      </c>
      <c r="BP116" s="2" t="str">
        <f>IF(OR($B116&lt;H$229, AND($B116&gt;H$230, $B116&lt;H$231)), H116, "")</f>
        <v/>
      </c>
      <c r="BQ116" s="2" t="str">
        <f>IF(OR($B116&lt;I$229, AND($B116&gt;I$230, $B116&lt;I$231)), I116, "")</f>
        <v/>
      </c>
      <c r="BR116" s="2" t="str">
        <f>IF(OR($B116&lt;J$229, AND($B116&gt;J$230, $B116&lt;J$231)), J116, "")</f>
        <v/>
      </c>
      <c r="BS116" s="2" t="str">
        <f>IF(OR($B116&lt;K$229, AND($B116&gt;K$230, $B116&lt;K$231)), K116, "")</f>
        <v/>
      </c>
      <c r="BT116" s="2" t="str">
        <f>IF(OR($B116&lt;L$229, AND($B116&gt;L$230, $B116&lt;L$231)), L116, "")</f>
        <v/>
      </c>
      <c r="BU116" s="2" t="str">
        <f>IF(OR($B116&lt;M$229, AND($B116&gt;M$230, $B116&lt;M$231)), M116, "")</f>
        <v/>
      </c>
      <c r="BV116" s="2" t="str">
        <f>IF(OR($B116&lt;N$229, AND($B116&gt;N$230, $B116&lt;N$231)), N116, "")</f>
        <v/>
      </c>
      <c r="BW116" s="2">
        <f>IF(OR($B116&lt;O$229, AND($B116&gt;O$230, $B116&lt;O$231)), O116, "")</f>
        <v>66.796899999999994</v>
      </c>
      <c r="BZ116" s="2" t="str">
        <f>IF(OR(AND($B116&gt;C$230, $B116&lt;C$231), $B116&gt;C$232), C116, "")</f>
        <v/>
      </c>
      <c r="CA116" s="2" t="str">
        <f>IF(OR(AND($B116&gt;D$230, $B116&lt;D$231), $B116&gt;D$232), D116, "")</f>
        <v/>
      </c>
      <c r="CB116" s="2" t="str">
        <f>IF(OR(AND($B116&gt;E$230, $B116&lt;E$231), $B116&gt;E$232), E116, "")</f>
        <v/>
      </c>
      <c r="CC116" s="2" t="str">
        <f>IF(OR(AND($B116&gt;F$230, $B116&lt;F$231), $B116&gt;F$232), F116, "")</f>
        <v/>
      </c>
      <c r="CD116" s="2" t="str">
        <f>IF(OR(AND($B116&gt;G$230, $B116&lt;G$231), $B116&gt;G$232), G116, "")</f>
        <v/>
      </c>
      <c r="CE116" s="2" t="str">
        <f>IF(OR(AND($B116&gt;H$230, $B116&lt;H$231), $B116&gt;H$232), H116, "")</f>
        <v/>
      </c>
      <c r="CF116" s="2" t="str">
        <f>IF(OR(AND($B116&gt;I$230, $B116&lt;I$231), $B116&gt;I$232), I116, "")</f>
        <v/>
      </c>
      <c r="CG116" s="2" t="str">
        <f>IF(OR(AND($B116&gt;J$230, $B116&lt;J$231), $B116&gt;J$232), J116, "")</f>
        <v/>
      </c>
      <c r="CH116" s="2" t="str">
        <f>IF(OR(AND($B116&gt;K$230, $B116&lt;K$231), $B116&gt;K$232), K116, "")</f>
        <v/>
      </c>
      <c r="CI116" s="2" t="str">
        <f>IF(OR(AND($B116&gt;L$230, $B116&lt;L$231), $B116&gt;L$232), L116, "")</f>
        <v/>
      </c>
      <c r="CJ116" s="2" t="str">
        <f>IF(OR(AND($B116&gt;M$230, $B116&lt;M$231), $B116&gt;M$232), M116, "")</f>
        <v/>
      </c>
      <c r="CK116" s="2" t="str">
        <f>IF(OR(AND($B116&gt;N$230, $B116&lt;N$231), $B116&gt;N$232), N116, "")</f>
        <v/>
      </c>
      <c r="CL116" s="2">
        <f>IF(OR(AND($B116&gt;O$230, $B116&lt;O$231), $B116&gt;O$232), O116, "")</f>
        <v>66.796899999999994</v>
      </c>
      <c r="CO116" s="2">
        <f>BK$207*$B116+BK$209</f>
        <v>91.602972643783048</v>
      </c>
      <c r="CP116" s="2">
        <f>BL$207*$B116+BL$209</f>
        <v>93.490509386417457</v>
      </c>
      <c r="CQ116" s="2">
        <f>BM$207*$B116+BM$209</f>
        <v>93.95138230031688</v>
      </c>
      <c r="CR116" s="2">
        <f>BN$207*$B116+BN$209</f>
        <v>94.174694645398006</v>
      </c>
      <c r="CS116" s="2">
        <f>BO$207*$B116+BO$209</f>
        <v>93.448561323821949</v>
      </c>
      <c r="CT116" s="2">
        <f>BP$207*$B116+BP$209</f>
        <v>95.431343598137701</v>
      </c>
      <c r="CU116" s="2">
        <f>BQ$207*$B116+BQ$209</f>
        <v>98.115845096261751</v>
      </c>
      <c r="CV116" s="2">
        <f>BR$207*$B116+BR$209</f>
        <v>98.281623655113009</v>
      </c>
      <c r="CW116" s="2">
        <f>BS$207*$B116+BS$209</f>
        <v>95.514169227139888</v>
      </c>
      <c r="CX116" s="2">
        <f>BT$207*$B116+BT$209</f>
        <v>90.442523271374242</v>
      </c>
      <c r="CY116" s="2">
        <f>BU$207*$B116+BU$209</f>
        <v>84.251695192952511</v>
      </c>
      <c r="CZ116" s="2">
        <f>BV$207*$B116+BV$209</f>
        <v>74.661379082712585</v>
      </c>
      <c r="DA116" s="2">
        <f>BW$207*$B116+BW$209</f>
        <v>64.129312896670285</v>
      </c>
      <c r="DD116" s="2">
        <f>BZ$207*$B116+BZ$209</f>
        <v>89.708927533983882</v>
      </c>
      <c r="DE116" s="2">
        <f>CA$207*$B116+CA$209</f>
        <v>91.891573221117312</v>
      </c>
      <c r="DF116" s="2">
        <f>CB$207*$B116+CB$209</f>
        <v>92.839978372713418</v>
      </c>
      <c r="DG116" s="2">
        <f>CC$207*$B116+CC$209</f>
        <v>92.741648175947518</v>
      </c>
      <c r="DH116" s="2">
        <f>CD$207*$B116+CD$209</f>
        <v>92.269855876538259</v>
      </c>
      <c r="DI116" s="2">
        <f>CE$207*$B116+CE$209</f>
        <v>94.010615878129244</v>
      </c>
      <c r="DJ116" s="2">
        <f>CF$207*$B116+CF$209</f>
        <v>96.390948158409785</v>
      </c>
      <c r="DK116" s="2">
        <f>CG$207*$B116+CG$209</f>
        <v>96.131647942553812</v>
      </c>
      <c r="DL116" s="2">
        <f>CH$207*$B116+CH$209</f>
        <v>93.268173258826124</v>
      </c>
      <c r="DM116" s="2">
        <f>CI$207*$B116+CI$209</f>
        <v>88.496837571279869</v>
      </c>
      <c r="DN116" s="2">
        <f>CJ$207*$B116+CJ$209</f>
        <v>82.385846461466784</v>
      </c>
      <c r="DO116" s="2">
        <f>CK$207*$B116+CK$209</f>
        <v>73.34982545323335</v>
      </c>
      <c r="DP116" s="2">
        <f>CL$207*$B116+CL$209</f>
        <v>63.206520357140178</v>
      </c>
      <c r="DS116" s="2">
        <f>POWER(10,($B116-C$227)/C$228)/(1+POWER(10,($B116-C$227)/C$228))</f>
        <v>0.71525366090438969</v>
      </c>
      <c r="DT116" s="2">
        <f>POWER(10,($B116-D$227)/D$228)/(1+POWER(10,($B116-D$227)/D$228))</f>
        <v>0.68253516648534429</v>
      </c>
      <c r="DU116" s="2">
        <f>POWER(10,($B116-E$227)/E$228)/(1+POWER(10,($B116-E$227)/E$228))</f>
        <v>0.70000042227046289</v>
      </c>
      <c r="DV116" s="2">
        <f>POWER(10,($B116-F$227)/F$228)/(1+POWER(10,($B116-F$227)/F$228))</f>
        <v>0.7301792598797846</v>
      </c>
      <c r="DW116" s="2">
        <f>POWER(10,($B116-G$227)/G$228)/(1+POWER(10,($B116-G$227)/G$228))</f>
        <v>0.71079587463451832</v>
      </c>
      <c r="DX116" s="2">
        <f>POWER(10,($B116-H$227)/H$228)/(1+POWER(10,($B116-H$227)/H$228))</f>
        <v>0.71694396943668204</v>
      </c>
      <c r="DY116" s="2">
        <f>POWER(10,($B116-I$227)/I$228)/(1+POWER(10,($B116-I$227)/I$228))</f>
        <v>0.71175397501731974</v>
      </c>
      <c r="DZ116" s="2">
        <f>POWER(10,($B116-J$227)/J$228)/(1+POWER(10,($B116-J$227)/J$228))</f>
        <v>0.69354233594483439</v>
      </c>
      <c r="EA116" s="2">
        <f>POWER(10,($B116-K$227)/K$228)/(1+POWER(10,($B116-K$227)/K$228))</f>
        <v>0.70611205264188426</v>
      </c>
      <c r="EB116" s="2">
        <f>POWER(10,($B116-L$227)/L$228)/(1+POWER(10,($B116-L$227)/L$228))</f>
        <v>0.69911608944169579</v>
      </c>
      <c r="EC116" s="2">
        <f>POWER(10,($B116-M$227)/M$228)/(1+POWER(10,($B116-M$227)/M$228))</f>
        <v>0.69344339552104928</v>
      </c>
      <c r="ED116" s="2">
        <f>POWER(10,($B116-N$227)/N$228)/(1+POWER(10,($B116-N$227)/N$228))</f>
        <v>0.67279337814812712</v>
      </c>
      <c r="EE116" s="2">
        <f>POWER(10,($B116-O$227)/O$228)/(1+POWER(10,($B116-O$227)/O$228))</f>
        <v>0.62607666603500756</v>
      </c>
    </row>
    <row r="117" spans="2:135" x14ac:dyDescent="0.25">
      <c r="B117" s="2">
        <v>111</v>
      </c>
      <c r="C117">
        <v>90.864000000000004</v>
      </c>
      <c r="D117">
        <v>92.858999999999995</v>
      </c>
      <c r="E117">
        <v>94.858999999999995</v>
      </c>
      <c r="F117">
        <v>95.281000000000006</v>
      </c>
      <c r="G117">
        <v>94.828000000000003</v>
      </c>
      <c r="H117">
        <v>97.891000000000005</v>
      </c>
      <c r="I117">
        <v>100.078</v>
      </c>
      <c r="J117">
        <v>101.312</v>
      </c>
      <c r="K117">
        <v>98.766000000000005</v>
      </c>
      <c r="L117">
        <v>94.031000000000006</v>
      </c>
      <c r="M117">
        <v>88.688000000000002</v>
      </c>
      <c r="N117">
        <v>78.031000000000006</v>
      </c>
      <c r="O117">
        <v>66.578100000000006</v>
      </c>
      <c r="R117" s="5">
        <f>AV117+(C$209*_xlfn.NORM.DIST($B117,C$214*C$215+C$213,C$219*C$214,FALSE))+(C$211*_xlfn.NORM.DIST($B117,C$214*C$216+C$213,C$220*C$214,FALSE))+(C$210*_xlfn.NORM.DIST($B117,C$214*C$217+C$213,C$221*C$214,FALSE))+(C$212*_xlfn.NORM.DIST($B117,C$214*C$218+C$213,C$222*C$214,FALSE))</f>
        <v>90.202689052245091</v>
      </c>
      <c r="S117" s="5">
        <f>AW117+(D$209*_xlfn.NORM.DIST($B117,D$214*D$215+D$213,D$219*D$214,FALSE))+(D$211*_xlfn.NORM.DIST($B117,D$214*D$216+D$213,D$220*D$214,FALSE))+(D$210*_xlfn.NORM.DIST($B117,D$214*D$217+D$213,D$221*D$214,FALSE))+(D$212*_xlfn.NORM.DIST($B117,D$214*D$218+D$213,D$222*D$214,FALSE))</f>
        <v>92.573720312752556</v>
      </c>
      <c r="T117" s="5">
        <f>AX117+(E$209*_xlfn.NORM.DIST($B117,E$214*E$215+E$213,E$219*E$214,FALSE))+(E$211*_xlfn.NORM.DIST($B117,E$214*E$216+E$213,E$220*E$214,FALSE))+(E$210*_xlfn.NORM.DIST($B117,E$214*E$217+E$213,E$221*E$214,FALSE))+(E$212*_xlfn.NORM.DIST($B117,E$214*E$218+E$213,E$222*E$214,FALSE))</f>
        <v>93.91635468310362</v>
      </c>
      <c r="U117" s="5">
        <f>AY117+(F$209*_xlfn.NORM.DIST($B117,F$214*F$215+F$213,F$219*F$214,FALSE))+(F$211*_xlfn.NORM.DIST($B117,F$214*F$216+F$213,F$220*F$214,FALSE))+(F$210*_xlfn.NORM.DIST($B117,F$214*F$217+F$213,F$221*F$214,FALSE))+(F$212*_xlfn.NORM.DIST($B117,F$214*F$218+F$213,F$222*F$214,FALSE))</f>
        <v>95.067441434461813</v>
      </c>
      <c r="V117" s="5">
        <f>AZ117+(G$209*_xlfn.NORM.DIST($B117,G$214*G$215+G$213,G$219*G$214,FALSE))+(G$211*_xlfn.NORM.DIST($B117,G$214*G$216+G$213,G$220*G$214,FALSE))+(G$210*_xlfn.NORM.DIST($B117,G$214*G$217+G$213,G$221*G$214,FALSE))+(G$212*_xlfn.NORM.DIST($B117,G$214*G$218+G$213,G$222*G$214,FALSE))</f>
        <v>94.260655768724021</v>
      </c>
      <c r="W117" s="5">
        <f>BA117+(H$209*_xlfn.NORM.DIST($B117,H$214*H$215+H$213,H$219*H$214,FALSE))+(H$211*_xlfn.NORM.DIST($B117,H$214*H$216+H$213,H$220*H$214,FALSE))+(H$210*_xlfn.NORM.DIST($B117,H$214*H$217+H$213,H$221*H$214,FALSE))+(H$212*_xlfn.NORM.DIST($B117,H$214*H$218+H$213,H$222*H$214,FALSE))</f>
        <v>96.945104704847253</v>
      </c>
      <c r="X117" s="5">
        <f>BB117+(I$209*_xlfn.NORM.DIST($B117,I$214*I$215+I$213,I$219*I$214,FALSE))+(I$211*_xlfn.NORM.DIST($B117,I$214*I$216+I$213,I$220*I$214,FALSE))+(I$210*_xlfn.NORM.DIST($B117,I$214*I$217+I$213,I$221*I$214,FALSE))+(I$212*_xlfn.NORM.DIST($B117,I$214*I$218+I$213,I$222*I$214,FALSE))</f>
        <v>99.489129099971294</v>
      </c>
      <c r="Y117" s="5">
        <f>BC117+(J$209*_xlfn.NORM.DIST($B117,J$214*J$215+J$213,J$219*J$214,FALSE))+(J$211*_xlfn.NORM.DIST($B117,J$214*J$216+J$213,J$220*J$214,FALSE))+(J$210*_xlfn.NORM.DIST($B117,J$214*J$217+J$213,J$221*J$214,FALSE))+(J$212*_xlfn.NORM.DIST($B117,J$214*J$218+J$213,J$222*J$214,FALSE))</f>
        <v>98.669639087155389</v>
      </c>
      <c r="Z117" s="5">
        <f>BD117+(K$209*_xlfn.NORM.DIST($B117,K$214*K$215+K$213,K$219*K$214,FALSE))+(K$211*_xlfn.NORM.DIST($B117,K$214*K$216+K$213,K$220*K$214,FALSE))+(K$210*_xlfn.NORM.DIST($B117,K$214*K$217+K$213,K$221*K$214,FALSE))+(K$212*_xlfn.NORM.DIST($B117,K$214*K$218+K$213,K$222*K$214,FALSE))</f>
        <v>96.522068133271532</v>
      </c>
      <c r="AA117" s="5">
        <f>BE117+(L$209*_xlfn.NORM.DIST($B117,L$214*L$215+L$213,L$219*L$214,FALSE))+(L$211*_xlfn.NORM.DIST($B117,L$214*L$216+L$213,L$220*L$214,FALSE))+(L$210*_xlfn.NORM.DIST($B117,L$214*L$217+L$213,L$221*L$214,FALSE))+(L$212*_xlfn.NORM.DIST($B117,L$214*L$218+L$213,L$222*L$214,FALSE))</f>
        <v>91.18593909393914</v>
      </c>
      <c r="AB117" s="5">
        <f>BF117+(M$209*_xlfn.NORM.DIST($B117,M$214*M$215+M$213,M$219*M$214,FALSE))+(M$211*_xlfn.NORM.DIST($B117,M$214*M$216+M$213,M$220*M$214,FALSE))+(M$210*_xlfn.NORM.DIST($B117,M$214*M$217+M$213,M$221*M$214,FALSE))+(M$212*_xlfn.NORM.DIST($B117,M$214*M$218+M$213,M$222*M$214,FALSE))</f>
        <v>84.483372743985271</v>
      </c>
      <c r="AC117" s="5">
        <f>BG117+(N$209*_xlfn.NORM.DIST($B117,N$214*N$215+N$213,N$219*N$214,FALSE))+(N$211*_xlfn.NORM.DIST($B117,N$214*N$216+N$213,N$220*N$214,FALSE))+(N$210*_xlfn.NORM.DIST($B117,N$214*N$217+N$213,N$221*N$214,FALSE))+(N$212*_xlfn.NORM.DIST($B117,N$214*N$218+N$213,N$222*N$214,FALSE))</f>
        <v>74.560754968950405</v>
      </c>
      <c r="AD117" s="5">
        <f>BH117+(O$209*_xlfn.NORM.DIST($B117,O$214*O$215+O$213,O$219*O$214,FALSE))+(O$211*_xlfn.NORM.DIST($B117,O$214*O$216+O$213,O$220*O$214,FALSE))+(O$210*_xlfn.NORM.DIST($B117,O$214*O$217+O$213,O$221*O$214,FALSE))+(O$212*_xlfn.NORM.DIST($B117,O$214*O$218+O$213,O$222*O$214,FALSE))</f>
        <v>63.782538719200844</v>
      </c>
      <c r="AE117" s="5"/>
      <c r="AG117" s="5">
        <f t="shared" si="32"/>
        <v>0.66131094775491306</v>
      </c>
      <c r="AH117" s="5">
        <f t="shared" si="32"/>
        <v>0.28527968724743857</v>
      </c>
      <c r="AI117" s="5">
        <f t="shared" si="32"/>
        <v>0.94264531689637465</v>
      </c>
      <c r="AJ117" s="5">
        <f t="shared" si="31"/>
        <v>0.21355856553819308</v>
      </c>
      <c r="AK117" s="5">
        <f t="shared" si="31"/>
        <v>0.56734423127598177</v>
      </c>
      <c r="AL117" s="5">
        <f t="shared" si="31"/>
        <v>0.94589529515275217</v>
      </c>
      <c r="AM117" s="5">
        <f t="shared" si="31"/>
        <v>0.58887090002870934</v>
      </c>
      <c r="AN117" s="5">
        <f t="shared" si="31"/>
        <v>2.6423609128446088</v>
      </c>
      <c r="AO117" s="5">
        <f t="shared" si="31"/>
        <v>2.2439318667284738</v>
      </c>
      <c r="AP117" s="5">
        <f t="shared" si="33"/>
        <v>2.8450609060608656</v>
      </c>
      <c r="AQ117" s="5">
        <f t="shared" si="33"/>
        <v>4.2046272560147315</v>
      </c>
      <c r="AR117" s="5">
        <f t="shared" si="33"/>
        <v>3.4702450310496005</v>
      </c>
      <c r="AS117" s="5">
        <f t="shared" si="33"/>
        <v>2.7955612807991628</v>
      </c>
      <c r="AV117" s="2">
        <f t="shared" si="18"/>
        <v>90.159692649301306</v>
      </c>
      <c r="AW117" s="2">
        <f t="shared" si="19"/>
        <v>92.325789568079074</v>
      </c>
      <c r="AX117" s="2">
        <f t="shared" si="20"/>
        <v>93.1142251184869</v>
      </c>
      <c r="AY117" s="2">
        <f t="shared" si="21"/>
        <v>93.064127315011362</v>
      </c>
      <c r="AZ117" s="2">
        <f t="shared" si="22"/>
        <v>92.570369685833057</v>
      </c>
      <c r="BA117" s="2">
        <f t="shared" si="23"/>
        <v>94.382389573853246</v>
      </c>
      <c r="BB117" s="2">
        <f t="shared" si="24"/>
        <v>96.840236007496685</v>
      </c>
      <c r="BC117" s="2">
        <f t="shared" si="25"/>
        <v>96.724576105719336</v>
      </c>
      <c r="BD117" s="2">
        <f t="shared" si="26"/>
        <v>93.853971412215031</v>
      </c>
      <c r="BE117" s="2">
        <f t="shared" si="27"/>
        <v>89.013949537949145</v>
      </c>
      <c r="BF117" s="2">
        <f t="shared" si="28"/>
        <v>82.89458226167055</v>
      </c>
      <c r="BG117" s="2">
        <f t="shared" si="29"/>
        <v>73.739298487810174</v>
      </c>
      <c r="BH117" s="2">
        <f t="shared" si="30"/>
        <v>63.52367334184261</v>
      </c>
      <c r="BK117" s="2" t="str">
        <f>IF(OR($B117&lt;C$229, AND($B117&gt;C$230, $B117&lt;C$231)), C117, "")</f>
        <v/>
      </c>
      <c r="BL117" s="2" t="str">
        <f>IF(OR($B117&lt;D$229, AND($B117&gt;D$230, $B117&lt;D$231)), D117, "")</f>
        <v/>
      </c>
      <c r="BM117" s="2" t="str">
        <f>IF(OR($B117&lt;E$229, AND($B117&gt;E$230, $B117&lt;E$231)), E117, "")</f>
        <v/>
      </c>
      <c r="BN117" s="2" t="str">
        <f>IF(OR($B117&lt;F$229, AND($B117&gt;F$230, $B117&lt;F$231)), F117, "")</f>
        <v/>
      </c>
      <c r="BO117" s="2" t="str">
        <f>IF(OR($B117&lt;G$229, AND($B117&gt;G$230, $B117&lt;G$231)), G117, "")</f>
        <v/>
      </c>
      <c r="BP117" s="2" t="str">
        <f>IF(OR($B117&lt;H$229, AND($B117&gt;H$230, $B117&lt;H$231)), H117, "")</f>
        <v/>
      </c>
      <c r="BQ117" s="2" t="str">
        <f>IF(OR($B117&lt;I$229, AND($B117&gt;I$230, $B117&lt;I$231)), I117, "")</f>
        <v/>
      </c>
      <c r="BR117" s="2" t="str">
        <f>IF(OR($B117&lt;J$229, AND($B117&gt;J$230, $B117&lt;J$231)), J117, "")</f>
        <v/>
      </c>
      <c r="BS117" s="2" t="str">
        <f>IF(OR($B117&lt;K$229, AND($B117&gt;K$230, $B117&lt;K$231)), K117, "")</f>
        <v/>
      </c>
      <c r="BT117" s="2" t="str">
        <f>IF(OR($B117&lt;L$229, AND($B117&gt;L$230, $B117&lt;L$231)), L117, "")</f>
        <v/>
      </c>
      <c r="BU117" s="2" t="str">
        <f>IF(OR($B117&lt;M$229, AND($B117&gt;M$230, $B117&lt;M$231)), M117, "")</f>
        <v/>
      </c>
      <c r="BV117" s="2" t="str">
        <f>IF(OR($B117&lt;N$229, AND($B117&gt;N$230, $B117&lt;N$231)), N117, "")</f>
        <v/>
      </c>
      <c r="BW117" s="2" t="str">
        <f>IF(OR($B117&lt;O$229, AND($B117&gt;O$230, $B117&lt;O$231)), O117, "")</f>
        <v/>
      </c>
      <c r="BZ117" s="2" t="str">
        <f>IF(OR(AND($B117&gt;C$230, $B117&lt;C$231), $B117&gt;C$232), C117, "")</f>
        <v/>
      </c>
      <c r="CA117" s="2" t="str">
        <f>IF(OR(AND($B117&gt;D$230, $B117&lt;D$231), $B117&gt;D$232), D117, "")</f>
        <v/>
      </c>
      <c r="CB117" s="2" t="str">
        <f>IF(OR(AND($B117&gt;E$230, $B117&lt;E$231), $B117&gt;E$232), E117, "")</f>
        <v/>
      </c>
      <c r="CC117" s="2" t="str">
        <f>IF(OR(AND($B117&gt;F$230, $B117&lt;F$231), $B117&gt;F$232), F117, "")</f>
        <v/>
      </c>
      <c r="CD117" s="2" t="str">
        <f>IF(OR(AND($B117&gt;G$230, $B117&lt;G$231), $B117&gt;G$232), G117, "")</f>
        <v/>
      </c>
      <c r="CE117" s="2" t="str">
        <f>IF(OR(AND($B117&gt;H$230, $B117&lt;H$231), $B117&gt;H$232), H117, "")</f>
        <v/>
      </c>
      <c r="CF117" s="2" t="str">
        <f>IF(OR(AND($B117&gt;I$230, $B117&lt;I$231), $B117&gt;I$232), I117, "")</f>
        <v/>
      </c>
      <c r="CG117" s="2" t="str">
        <f>IF(OR(AND($B117&gt;J$230, $B117&lt;J$231), $B117&gt;J$232), J117, "")</f>
        <v/>
      </c>
      <c r="CH117" s="2" t="str">
        <f>IF(OR(AND($B117&gt;K$230, $B117&lt;K$231), $B117&gt;K$232), K117, "")</f>
        <v/>
      </c>
      <c r="CI117" s="2" t="str">
        <f>IF(OR(AND($B117&gt;L$230, $B117&lt;L$231), $B117&gt;L$232), L117, "")</f>
        <v/>
      </c>
      <c r="CJ117" s="2" t="str">
        <f>IF(OR(AND($B117&gt;M$230, $B117&lt;M$231), $B117&gt;M$232), M117, "")</f>
        <v/>
      </c>
      <c r="CK117" s="2" t="str">
        <f>IF(OR(AND($B117&gt;N$230, $B117&lt;N$231), $B117&gt;N$232), N117, "")</f>
        <v/>
      </c>
      <c r="CL117" s="2" t="str">
        <f>IF(OR(AND($B117&gt;O$230, $B117&lt;O$231), $B117&gt;O$232), O117, "")</f>
        <v/>
      </c>
      <c r="CO117" s="2">
        <f>BK$207*$B117+BK$209</f>
        <v>91.616908323314405</v>
      </c>
      <c r="CP117" s="2">
        <f>BL$207*$B117+BL$209</f>
        <v>93.497331054638437</v>
      </c>
      <c r="CQ117" s="2">
        <f>BM$207*$B117+BM$209</f>
        <v>93.947433078152315</v>
      </c>
      <c r="CR117" s="2">
        <f>BN$207*$B117+BN$209</f>
        <v>94.18049522579193</v>
      </c>
      <c r="CS117" s="2">
        <f>BO$207*$B117+BO$209</f>
        <v>93.462271682870991</v>
      </c>
      <c r="CT117" s="2">
        <f>BP$207*$B117+BP$209</f>
        <v>95.464181795462451</v>
      </c>
      <c r="CU117" s="2">
        <f>BQ$207*$B117+BQ$209</f>
        <v>98.164511587932481</v>
      </c>
      <c r="CV117" s="2">
        <f>BR$207*$B117+BR$209</f>
        <v>98.333224204701509</v>
      </c>
      <c r="CW117" s="2">
        <f>BS$207*$B117+BS$209</f>
        <v>95.565036017469282</v>
      </c>
      <c r="CX117" s="2">
        <f>BT$207*$B117+BT$209</f>
        <v>90.474382479893777</v>
      </c>
      <c r="CY117" s="2">
        <f>BU$207*$B117+BU$209</f>
        <v>84.29513841650197</v>
      </c>
      <c r="CZ117" s="2">
        <f>BV$207*$B117+BV$209</f>
        <v>74.706519814825313</v>
      </c>
      <c r="DA117" s="2">
        <f>BW$207*$B117+BW$209</f>
        <v>64.162775774723912</v>
      </c>
      <c r="DD117" s="2">
        <f>BZ$207*$B117+BZ$209</f>
        <v>89.63061198061375</v>
      </c>
      <c r="DE117" s="2">
        <f>CA$207*$B117+CA$209</f>
        <v>91.828821752459916</v>
      </c>
      <c r="DF117" s="2">
        <f>CB$207*$B117+CB$209</f>
        <v>92.788556620209064</v>
      </c>
      <c r="DG117" s="2">
        <f>CC$207*$B117+CC$209</f>
        <v>92.687897524536808</v>
      </c>
      <c r="DH117" s="2">
        <f>CD$207*$B117+CD$209</f>
        <v>92.239408761002977</v>
      </c>
      <c r="DI117" s="2">
        <f>CE$207*$B117+CE$209</f>
        <v>93.992868417842587</v>
      </c>
      <c r="DJ117" s="2">
        <f>CF$207*$B117+CF$209</f>
        <v>96.351120090072641</v>
      </c>
      <c r="DK117" s="2">
        <f>CG$207*$B117+CG$209</f>
        <v>96.076302171157209</v>
      </c>
      <c r="DL117" s="2">
        <f>CH$207*$B117+CH$209</f>
        <v>93.204478286692364</v>
      </c>
      <c r="DM117" s="2">
        <f>CI$207*$B117+CI$209</f>
        <v>88.440716400278404</v>
      </c>
      <c r="DN117" s="2">
        <f>CJ$207*$B117+CJ$209</f>
        <v>82.329905146622977</v>
      </c>
      <c r="DO117" s="2">
        <f>CK$207*$B117+CK$209</f>
        <v>73.310289649139406</v>
      </c>
      <c r="DP117" s="2">
        <f>CL$207*$B117+CL$209</f>
        <v>63.175556110974654</v>
      </c>
      <c r="DS117" s="2">
        <f>POWER(10,($B117-C$227)/C$228)/(1+POWER(10,($B117-C$227)/C$228))</f>
        <v>0.73363457540872667</v>
      </c>
      <c r="DT117" s="2">
        <f>POWER(10,($B117-D$227)/D$228)/(1+POWER(10,($B117-D$227)/D$228))</f>
        <v>0.70214860955806879</v>
      </c>
      <c r="DU117" s="2">
        <f>POWER(10,($B117-E$227)/E$228)/(1+POWER(10,($B117-E$227)/E$228))</f>
        <v>0.71897910597319947</v>
      </c>
      <c r="DV117" s="2">
        <f>POWER(10,($B117-F$227)/F$228)/(1+POWER(10,($B117-F$227)/F$228))</f>
        <v>0.74793623884173299</v>
      </c>
      <c r="DW117" s="2">
        <f>POWER(10,($B117-G$227)/G$228)/(1+POWER(10,($B117-G$227)/G$228))</f>
        <v>0.72935566291885545</v>
      </c>
      <c r="DX117" s="2">
        <f>POWER(10,($B117-H$227)/H$228)/(1+POWER(10,($B117-H$227)/H$228))</f>
        <v>0.73525615824904034</v>
      </c>
      <c r="DY117" s="2">
        <f>POWER(10,($B117-I$227)/I$228)/(1+POWER(10,($B117-I$227)/I$228))</f>
        <v>0.73027560898939492</v>
      </c>
      <c r="DZ117" s="2">
        <f>POWER(10,($B117-J$227)/J$228)/(1+POWER(10,($B117-J$227)/J$228))</f>
        <v>0.71276192756021739</v>
      </c>
      <c r="EA117" s="2">
        <f>POWER(10,($B117-K$227)/K$228)/(1+POWER(10,($B117-K$227)/K$228))</f>
        <v>0.72485607233638361</v>
      </c>
      <c r="EB117" s="2">
        <f>POWER(10,($B117-L$227)/L$228)/(1+POWER(10,($B117-L$227)/L$228))</f>
        <v>0.7181281905537048</v>
      </c>
      <c r="EC117" s="2">
        <f>POWER(10,($B117-M$227)/M$228)/(1+POWER(10,($B117-M$227)/M$228))</f>
        <v>0.71266662146304049</v>
      </c>
      <c r="ED117" s="2">
        <f>POWER(10,($B117-N$227)/N$228)/(1+POWER(10,($B117-N$227)/N$228))</f>
        <v>0.6927377382224047</v>
      </c>
      <c r="EE117" s="2">
        <f>POWER(10,($B117-O$227)/O$228)/(1+POWER(10,($B117-O$227)/O$228))</f>
        <v>0.64737611734163147</v>
      </c>
    </row>
    <row r="118" spans="2:135" x14ac:dyDescent="0.25">
      <c r="B118" s="2">
        <v>112</v>
      </c>
      <c r="C118">
        <v>91.772999999999996</v>
      </c>
      <c r="D118">
        <v>93.843999999999994</v>
      </c>
      <c r="E118">
        <v>95.25</v>
      </c>
      <c r="F118">
        <v>95.281000000000006</v>
      </c>
      <c r="G118">
        <v>94.953000000000003</v>
      </c>
      <c r="H118">
        <v>97.516000000000005</v>
      </c>
      <c r="I118">
        <v>100.26600000000001</v>
      </c>
      <c r="J118">
        <v>101</v>
      </c>
      <c r="K118">
        <v>99.188000000000002</v>
      </c>
      <c r="L118">
        <v>93.343999999999994</v>
      </c>
      <c r="M118">
        <v>88.875</v>
      </c>
      <c r="N118">
        <v>78.516000000000005</v>
      </c>
      <c r="O118">
        <v>67.265600000000006</v>
      </c>
      <c r="R118" s="5">
        <f>AV118+(C$209*_xlfn.NORM.DIST($B118,C$214*C$215+C$213,C$219*C$214,FALSE))+(C$211*_xlfn.NORM.DIST($B118,C$214*C$216+C$213,C$220*C$214,FALSE))+(C$210*_xlfn.NORM.DIST($B118,C$214*C$217+C$213,C$221*C$214,FALSE))+(C$212*_xlfn.NORM.DIST($B118,C$214*C$218+C$213,C$222*C$214,FALSE))</f>
        <v>90.135388055883254</v>
      </c>
      <c r="S118" s="5">
        <f>AW118+(D$209*_xlfn.NORM.DIST($B118,D$214*D$215+D$213,D$219*D$214,FALSE))+(D$211*_xlfn.NORM.DIST($B118,D$214*D$216+D$213,D$220*D$214,FALSE))+(D$210*_xlfn.NORM.DIST($B118,D$214*D$217+D$213,D$221*D$214,FALSE))+(D$212*_xlfn.NORM.DIST($B118,D$214*D$218+D$213,D$222*D$214,FALSE))</f>
        <v>92.652242415733667</v>
      </c>
      <c r="T118" s="5">
        <f>AX118+(E$209*_xlfn.NORM.DIST($B118,E$214*E$215+E$213,E$219*E$214,FALSE))+(E$211*_xlfn.NORM.DIST($B118,E$214*E$216+E$213,E$220*E$214,FALSE))+(E$210*_xlfn.NORM.DIST($B118,E$214*E$217+E$213,E$221*E$214,FALSE))+(E$212*_xlfn.NORM.DIST($B118,E$214*E$218+E$213,E$222*E$214,FALSE))</f>
        <v>94.283897449288432</v>
      </c>
      <c r="U118" s="5">
        <f>AY118+(F$209*_xlfn.NORM.DIST($B118,F$214*F$215+F$213,F$219*F$214,FALSE))+(F$211*_xlfn.NORM.DIST($B118,F$214*F$216+F$213,F$220*F$214,FALSE))+(F$210*_xlfn.NORM.DIST($B118,F$214*F$217+F$213,F$221*F$214,FALSE))+(F$212*_xlfn.NORM.DIST($B118,F$214*F$218+F$213,F$222*F$214,FALSE))</f>
        <v>95.869304653102432</v>
      </c>
      <c r="V118" s="5">
        <f>AZ118+(G$209*_xlfn.NORM.DIST($B118,G$214*G$215+G$213,G$219*G$214,FALSE))+(G$211*_xlfn.NORM.DIST($B118,G$214*G$216+G$213,G$220*G$214,FALSE))+(G$210*_xlfn.NORM.DIST($B118,G$214*G$217+G$213,G$221*G$214,FALSE))+(G$212*_xlfn.NORM.DIST($B118,G$214*G$218+G$213,G$222*G$214,FALSE))</f>
        <v>95.077505455001841</v>
      </c>
      <c r="W118" s="5">
        <f>BA118+(H$209*_xlfn.NORM.DIST($B118,H$214*H$215+H$213,H$219*H$214,FALSE))+(H$211*_xlfn.NORM.DIST($B118,H$214*H$216+H$213,H$220*H$214,FALSE))+(H$210*_xlfn.NORM.DIST($B118,H$214*H$217+H$213,H$221*H$214,FALSE))+(H$212*_xlfn.NORM.DIST($B118,H$214*H$218+H$213,H$222*H$214,FALSE))</f>
        <v>98.140254928497043</v>
      </c>
      <c r="X118" s="5">
        <f>BB118+(I$209*_xlfn.NORM.DIST($B118,I$214*I$215+I$213,I$219*I$214,FALSE))+(I$211*_xlfn.NORM.DIST($B118,I$214*I$216+I$213,I$220*I$214,FALSE))+(I$210*_xlfn.NORM.DIST($B118,I$214*I$217+I$213,I$221*I$214,FALSE))+(I$212*_xlfn.NORM.DIST($B118,I$214*I$218+I$213,I$222*I$214,FALSE))</f>
        <v>100.77062494915975</v>
      </c>
      <c r="Y118" s="5">
        <f>BC118+(J$209*_xlfn.NORM.DIST($B118,J$214*J$215+J$213,J$219*J$214,FALSE))+(J$211*_xlfn.NORM.DIST($B118,J$214*J$216+J$213,J$220*J$214,FALSE))+(J$210*_xlfn.NORM.DIST($B118,J$214*J$217+J$213,J$221*J$214,FALSE))+(J$212*_xlfn.NORM.DIST($B118,J$214*J$218+J$213,J$222*J$214,FALSE))</f>
        <v>99.714795003505813</v>
      </c>
      <c r="Z118" s="5">
        <f>BD118+(K$209*_xlfn.NORM.DIST($B118,K$214*K$215+K$213,K$219*K$214,FALSE))+(K$211*_xlfn.NORM.DIST($B118,K$214*K$216+K$213,K$220*K$214,FALSE))+(K$210*_xlfn.NORM.DIST($B118,K$214*K$217+K$213,K$221*K$214,FALSE))+(K$212*_xlfn.NORM.DIST($B118,K$214*K$218+K$213,K$222*K$214,FALSE))</f>
        <v>97.865166308011737</v>
      </c>
      <c r="AA118" s="5">
        <f>BE118+(L$209*_xlfn.NORM.DIST($B118,L$214*L$215+L$213,L$219*L$214,FALSE))+(L$211*_xlfn.NORM.DIST($B118,L$214*L$216+L$213,L$220*L$214,FALSE))+(L$210*_xlfn.NORM.DIST($B118,L$214*L$217+L$213,L$221*L$214,FALSE))+(L$212*_xlfn.NORM.DIST($B118,L$214*L$218+L$213,L$222*L$214,FALSE))</f>
        <v>92.345455746795466</v>
      </c>
      <c r="AB118" s="5">
        <f>BF118+(M$209*_xlfn.NORM.DIST($B118,M$214*M$215+M$213,M$219*M$214,FALSE))+(M$211*_xlfn.NORM.DIST($B118,M$214*M$216+M$213,M$220*M$214,FALSE))+(M$210*_xlfn.NORM.DIST($B118,M$214*M$217+M$213,M$221*M$214,FALSE))+(M$212*_xlfn.NORM.DIST($B118,M$214*M$218+M$213,M$222*M$214,FALSE))</f>
        <v>85.383840219823853</v>
      </c>
      <c r="AC118" s="5">
        <f>BG118+(N$209*_xlfn.NORM.DIST($B118,N$214*N$215+N$213,N$219*N$214,FALSE))+(N$211*_xlfn.NORM.DIST($B118,N$214*N$216+N$213,N$220*N$214,FALSE))+(N$210*_xlfn.NORM.DIST($B118,N$214*N$217+N$213,N$221*N$214,FALSE))+(N$212*_xlfn.NORM.DIST($B118,N$214*N$218+N$213,N$222*N$214,FALSE))</f>
        <v>75.061457273790168</v>
      </c>
      <c r="AD118" s="5">
        <f>BH118+(O$209*_xlfn.NORM.DIST($B118,O$214*O$215+O$213,O$219*O$214,FALSE))+(O$211*_xlfn.NORM.DIST($B118,O$214*O$216+O$213,O$220*O$214,FALSE))+(O$210*_xlfn.NORM.DIST($B118,O$214*O$217+O$213,O$221*O$214,FALSE))+(O$212*_xlfn.NORM.DIST($B118,O$214*O$218+O$213,O$222*O$214,FALSE))</f>
        <v>63.95594654189599</v>
      </c>
      <c r="AE118" s="5"/>
      <c r="AG118" s="5">
        <f t="shared" si="32"/>
        <v>1.6376119441167418</v>
      </c>
      <c r="AH118" s="5">
        <f t="shared" si="32"/>
        <v>1.1917575842663268</v>
      </c>
      <c r="AI118" s="5">
        <f t="shared" si="32"/>
        <v>0.96610255071156814</v>
      </c>
      <c r="AJ118" s="5">
        <f t="shared" si="31"/>
        <v>-0.5883046531024263</v>
      </c>
      <c r="AK118" s="5">
        <f t="shared" si="31"/>
        <v>-0.12450545500183807</v>
      </c>
      <c r="AL118" s="5">
        <f t="shared" si="31"/>
        <v>-0.62425492849703801</v>
      </c>
      <c r="AM118" s="5">
        <f t="shared" si="31"/>
        <v>-0.50462494915974787</v>
      </c>
      <c r="AN118" s="5">
        <f t="shared" si="31"/>
        <v>1.285204996494187</v>
      </c>
      <c r="AO118" s="5">
        <f t="shared" si="31"/>
        <v>1.3228336919882651</v>
      </c>
      <c r="AP118" s="5">
        <f t="shared" si="33"/>
        <v>0.99854425320452833</v>
      </c>
      <c r="AQ118" s="5">
        <f t="shared" si="33"/>
        <v>3.4911597801761474</v>
      </c>
      <c r="AR118" s="5">
        <f t="shared" si="33"/>
        <v>3.4545427262098372</v>
      </c>
      <c r="AS118" s="5">
        <f t="shared" si="33"/>
        <v>3.309653458104016</v>
      </c>
      <c r="AV118" s="2">
        <f t="shared" si="18"/>
        <v>90.069352537465363</v>
      </c>
      <c r="AW118" s="2">
        <f t="shared" si="19"/>
        <v>92.250916113612021</v>
      </c>
      <c r="AX118" s="2">
        <f t="shared" si="20"/>
        <v>93.054153860560348</v>
      </c>
      <c r="AY118" s="2">
        <f t="shared" si="21"/>
        <v>92.999055717059633</v>
      </c>
      <c r="AZ118" s="2">
        <f t="shared" si="22"/>
        <v>92.529330193181153</v>
      </c>
      <c r="BA118" s="2">
        <f t="shared" si="23"/>
        <v>94.3513463591391</v>
      </c>
      <c r="BB118" s="2">
        <f t="shared" si="24"/>
        <v>96.790513227673088</v>
      </c>
      <c r="BC118" s="2">
        <f t="shared" si="25"/>
        <v>96.656261975680763</v>
      </c>
      <c r="BD118" s="2">
        <f t="shared" si="26"/>
        <v>93.777285060072515</v>
      </c>
      <c r="BE118" s="2">
        <f t="shared" si="27"/>
        <v>88.943878345154843</v>
      </c>
      <c r="BF118" s="2">
        <f t="shared" si="28"/>
        <v>82.829032689108587</v>
      </c>
      <c r="BG118" s="2">
        <f t="shared" si="29"/>
        <v>73.697274470966661</v>
      </c>
      <c r="BH118" s="2">
        <f t="shared" si="30"/>
        <v>63.493627671627436</v>
      </c>
      <c r="BK118" s="2" t="str">
        <f>IF(OR($B118&lt;C$229, AND($B118&gt;C$230, $B118&lt;C$231)), C118, "")</f>
        <v/>
      </c>
      <c r="BL118" s="2" t="str">
        <f>IF(OR($B118&lt;D$229, AND($B118&gt;D$230, $B118&lt;D$231)), D118, "")</f>
        <v/>
      </c>
      <c r="BM118" s="2" t="str">
        <f>IF(OR($B118&lt;E$229, AND($B118&gt;E$230, $B118&lt;E$231)), E118, "")</f>
        <v/>
      </c>
      <c r="BN118" s="2" t="str">
        <f>IF(OR($B118&lt;F$229, AND($B118&gt;F$230, $B118&lt;F$231)), F118, "")</f>
        <v/>
      </c>
      <c r="BO118" s="2" t="str">
        <f>IF(OR($B118&lt;G$229, AND($B118&gt;G$230, $B118&lt;G$231)), G118, "")</f>
        <v/>
      </c>
      <c r="BP118" s="2" t="str">
        <f>IF(OR($B118&lt;H$229, AND($B118&gt;H$230, $B118&lt;H$231)), H118, "")</f>
        <v/>
      </c>
      <c r="BQ118" s="2" t="str">
        <f>IF(OR($B118&lt;I$229, AND($B118&gt;I$230, $B118&lt;I$231)), I118, "")</f>
        <v/>
      </c>
      <c r="BR118" s="2" t="str">
        <f>IF(OR($B118&lt;J$229, AND($B118&gt;J$230, $B118&lt;J$231)), J118, "")</f>
        <v/>
      </c>
      <c r="BS118" s="2" t="str">
        <f>IF(OR($B118&lt;K$229, AND($B118&gt;K$230, $B118&lt;K$231)), K118, "")</f>
        <v/>
      </c>
      <c r="BT118" s="2" t="str">
        <f>IF(OR($B118&lt;L$229, AND($B118&gt;L$230, $B118&lt;L$231)), L118, "")</f>
        <v/>
      </c>
      <c r="BU118" s="2" t="str">
        <f>IF(OR($B118&lt;M$229, AND($B118&gt;M$230, $B118&lt;M$231)), M118, "")</f>
        <v/>
      </c>
      <c r="BV118" s="2" t="str">
        <f>IF(OR($B118&lt;N$229, AND($B118&gt;N$230, $B118&lt;N$231)), N118, "")</f>
        <v/>
      </c>
      <c r="BW118" s="2" t="str">
        <f>IF(OR($B118&lt;O$229, AND($B118&gt;O$230, $B118&lt;O$231)), O118, "")</f>
        <v/>
      </c>
      <c r="BZ118" s="2" t="str">
        <f>IF(OR(AND($B118&gt;C$230, $B118&lt;C$231), $B118&gt;C$232), C118, "")</f>
        <v/>
      </c>
      <c r="CA118" s="2" t="str">
        <f>IF(OR(AND($B118&gt;D$230, $B118&lt;D$231), $B118&gt;D$232), D118, "")</f>
        <v/>
      </c>
      <c r="CB118" s="2" t="str">
        <f>IF(OR(AND($B118&gt;E$230, $B118&lt;E$231), $B118&gt;E$232), E118, "")</f>
        <v/>
      </c>
      <c r="CC118" s="2" t="str">
        <f>IF(OR(AND($B118&gt;F$230, $B118&lt;F$231), $B118&gt;F$232), F118, "")</f>
        <v/>
      </c>
      <c r="CD118" s="2" t="str">
        <f>IF(OR(AND($B118&gt;G$230, $B118&lt;G$231), $B118&gt;G$232), G118, "")</f>
        <v/>
      </c>
      <c r="CE118" s="2" t="str">
        <f>IF(OR(AND($B118&gt;H$230, $B118&lt;H$231), $B118&gt;H$232), H118, "")</f>
        <v/>
      </c>
      <c r="CF118" s="2" t="str">
        <f>IF(OR(AND($B118&gt;I$230, $B118&lt;I$231), $B118&gt;I$232), I118, "")</f>
        <v/>
      </c>
      <c r="CG118" s="2" t="str">
        <f>IF(OR(AND($B118&gt;J$230, $B118&lt;J$231), $B118&gt;J$232), J118, "")</f>
        <v/>
      </c>
      <c r="CH118" s="2" t="str">
        <f>IF(OR(AND($B118&gt;K$230, $B118&lt;K$231), $B118&gt;K$232), K118, "")</f>
        <v/>
      </c>
      <c r="CI118" s="2" t="str">
        <f>IF(OR(AND($B118&gt;L$230, $B118&lt;L$231), $B118&gt;L$232), L118, "")</f>
        <v/>
      </c>
      <c r="CJ118" s="2" t="str">
        <f>IF(OR(AND($B118&gt;M$230, $B118&lt;M$231), $B118&gt;M$232), M118, "")</f>
        <v/>
      </c>
      <c r="CK118" s="2" t="str">
        <f>IF(OR(AND($B118&gt;N$230, $B118&lt;N$231), $B118&gt;N$232), N118, "")</f>
        <v/>
      </c>
      <c r="CL118" s="2" t="str">
        <f>IF(OR(AND($B118&gt;O$230, $B118&lt;O$231), $B118&gt;O$232), O118, "")</f>
        <v/>
      </c>
      <c r="CO118" s="2">
        <f>BK$207*$B118+BK$209</f>
        <v>91.630844002845762</v>
      </c>
      <c r="CP118" s="2">
        <f>BL$207*$B118+BL$209</f>
        <v>93.504152722859402</v>
      </c>
      <c r="CQ118" s="2">
        <f>BM$207*$B118+BM$209</f>
        <v>93.943483855987765</v>
      </c>
      <c r="CR118" s="2">
        <f>BN$207*$B118+BN$209</f>
        <v>94.186295806185854</v>
      </c>
      <c r="CS118" s="2">
        <f>BO$207*$B118+BO$209</f>
        <v>93.47598204192002</v>
      </c>
      <c r="CT118" s="2">
        <f>BP$207*$B118+BP$209</f>
        <v>95.497019992787187</v>
      </c>
      <c r="CU118" s="2">
        <f>BQ$207*$B118+BQ$209</f>
        <v>98.21317807960321</v>
      </c>
      <c r="CV118" s="2">
        <f>BR$207*$B118+BR$209</f>
        <v>98.384824754290008</v>
      </c>
      <c r="CW118" s="2">
        <f>BS$207*$B118+BS$209</f>
        <v>95.615902807798676</v>
      </c>
      <c r="CX118" s="2">
        <f>BT$207*$B118+BT$209</f>
        <v>90.506241688413297</v>
      </c>
      <c r="CY118" s="2">
        <f>BU$207*$B118+BU$209</f>
        <v>84.33858164005143</v>
      </c>
      <c r="CZ118" s="2">
        <f>BV$207*$B118+BV$209</f>
        <v>74.751660546938041</v>
      </c>
      <c r="DA118" s="2">
        <f>BW$207*$B118+BW$209</f>
        <v>64.196238652777552</v>
      </c>
      <c r="DD118" s="2">
        <f>BZ$207*$B118+BZ$209</f>
        <v>89.552296427243604</v>
      </c>
      <c r="DE118" s="2">
        <f>CA$207*$B118+CA$209</f>
        <v>91.766070283802534</v>
      </c>
      <c r="DF118" s="2">
        <f>CB$207*$B118+CB$209</f>
        <v>92.737134867704697</v>
      </c>
      <c r="DG118" s="2">
        <f>CC$207*$B118+CC$209</f>
        <v>92.634146873126099</v>
      </c>
      <c r="DH118" s="2">
        <f>CD$207*$B118+CD$209</f>
        <v>92.208961645467696</v>
      </c>
      <c r="DI118" s="2">
        <f>CE$207*$B118+CE$209</f>
        <v>93.97512095755593</v>
      </c>
      <c r="DJ118" s="2">
        <f>CF$207*$B118+CF$209</f>
        <v>96.311292021735497</v>
      </c>
      <c r="DK118" s="2">
        <f>CG$207*$B118+CG$209</f>
        <v>96.020956399760593</v>
      </c>
      <c r="DL118" s="2">
        <f>CH$207*$B118+CH$209</f>
        <v>93.14078331455859</v>
      </c>
      <c r="DM118" s="2">
        <f>CI$207*$B118+CI$209</f>
        <v>88.38459522927694</v>
      </c>
      <c r="DN118" s="2">
        <f>CJ$207*$B118+CJ$209</f>
        <v>82.273963831779156</v>
      </c>
      <c r="DO118" s="2">
        <f>CK$207*$B118+CK$209</f>
        <v>73.270753845045448</v>
      </c>
      <c r="DP118" s="2">
        <f>CL$207*$B118+CL$209</f>
        <v>63.144591864809129</v>
      </c>
      <c r="DS118" s="2">
        <f>POWER(10,($B118-C$227)/C$228)/(1+POWER(10,($B118-C$227)/C$228))</f>
        <v>0.75124162838949238</v>
      </c>
      <c r="DT118" s="2">
        <f>POWER(10,($B118-D$227)/D$228)/(1+POWER(10,($B118-D$227)/D$228))</f>
        <v>0.72104555059392617</v>
      </c>
      <c r="DU118" s="2">
        <f>POWER(10,($B118-E$227)/E$228)/(1+POWER(10,($B118-E$227)/E$228))</f>
        <v>0.73720789262911768</v>
      </c>
      <c r="DV118" s="2">
        <f>POWER(10,($B118-F$227)/F$228)/(1+POWER(10,($B118-F$227)/F$228))</f>
        <v>0.7649008827946796</v>
      </c>
      <c r="DW118" s="2">
        <f>POWER(10,($B118-G$227)/G$228)/(1+POWER(10,($B118-G$227)/G$228))</f>
        <v>0.74714807385066606</v>
      </c>
      <c r="DX118" s="2">
        <f>POWER(10,($B118-H$227)/H$228)/(1+POWER(10,($B118-H$227)/H$228))</f>
        <v>0.75279214134858896</v>
      </c>
      <c r="DY118" s="2">
        <f>POWER(10,($B118-I$227)/I$228)/(1+POWER(10,($B118-I$227)/I$228))</f>
        <v>0.74802843527079266</v>
      </c>
      <c r="DZ118" s="2">
        <f>POWER(10,($B118-J$227)/J$228)/(1+POWER(10,($B118-J$227)/J$228))</f>
        <v>0.73124325019924996</v>
      </c>
      <c r="EA118" s="2">
        <f>POWER(10,($B118-K$227)/K$228)/(1+POWER(10,($B118-K$227)/K$228))</f>
        <v>0.74283999328019901</v>
      </c>
      <c r="EB118" s="2">
        <f>POWER(10,($B118-L$227)/L$228)/(1+POWER(10,($B118-L$227)/L$228))</f>
        <v>0.73639193586213059</v>
      </c>
      <c r="EC118" s="2">
        <f>POWER(10,($B118-M$227)/M$228)/(1+POWER(10,($B118-M$227)/M$228))</f>
        <v>0.73115176324380959</v>
      </c>
      <c r="ED118" s="2">
        <f>POWER(10,($B118-N$227)/N$228)/(1+POWER(10,($B118-N$227)/N$228))</f>
        <v>0.71198683524348616</v>
      </c>
      <c r="EE118" s="2">
        <f>POWER(10,($B118-O$227)/O$228)/(1+POWER(10,($B118-O$227)/O$228))</f>
        <v>0.66810547912900586</v>
      </c>
    </row>
    <row r="119" spans="2:135" x14ac:dyDescent="0.25">
      <c r="B119" s="2">
        <v>113</v>
      </c>
      <c r="C119">
        <v>90.802999999999997</v>
      </c>
      <c r="D119">
        <v>93.375</v>
      </c>
      <c r="E119">
        <v>95.266000000000005</v>
      </c>
      <c r="F119">
        <v>94.983999999999995</v>
      </c>
      <c r="G119">
        <v>95.406000000000006</v>
      </c>
      <c r="H119">
        <v>98.233999999999995</v>
      </c>
      <c r="I119">
        <v>100.09399999999999</v>
      </c>
      <c r="J119">
        <v>101.60899999999999</v>
      </c>
      <c r="K119">
        <v>98.608999999999995</v>
      </c>
      <c r="L119">
        <v>95</v>
      </c>
      <c r="M119">
        <v>89.858999999999995</v>
      </c>
      <c r="N119">
        <v>78.828000000000003</v>
      </c>
      <c r="O119">
        <v>66.640600000000006</v>
      </c>
      <c r="R119" s="5">
        <f>AV119+(C$209*_xlfn.NORM.DIST($B119,C$214*C$215+C$213,C$219*C$214,FALSE))+(C$211*_xlfn.NORM.DIST($B119,C$214*C$216+C$213,C$220*C$214,FALSE))+(C$210*_xlfn.NORM.DIST($B119,C$214*C$217+C$213,C$221*C$214,FALSE))+(C$212*_xlfn.NORM.DIST($B119,C$214*C$218+C$213,C$222*C$214,FALSE))</f>
        <v>90.074598972111914</v>
      </c>
      <c r="S119" s="5">
        <f>AW119+(D$209*_xlfn.NORM.DIST($B119,D$214*D$215+D$213,D$219*D$214,FALSE))+(D$211*_xlfn.NORM.DIST($B119,D$214*D$216+D$213,D$220*D$214,FALSE))+(D$210*_xlfn.NORM.DIST($B119,D$214*D$217+D$213,D$221*D$214,FALSE))+(D$212*_xlfn.NORM.DIST($B119,D$214*D$218+D$213,D$222*D$214,FALSE))</f>
        <v>92.795459959754425</v>
      </c>
      <c r="T119" s="5">
        <f>AX119+(E$209*_xlfn.NORM.DIST($B119,E$214*E$215+E$213,E$219*E$214,FALSE))+(E$211*_xlfn.NORM.DIST($B119,E$214*E$216+E$213,E$220*E$214,FALSE))+(E$210*_xlfn.NORM.DIST($B119,E$214*E$217+E$213,E$221*E$214,FALSE))+(E$212*_xlfn.NORM.DIST($B119,E$214*E$218+E$213,E$222*E$214,FALSE))</f>
        <v>94.792320887827032</v>
      </c>
      <c r="U119" s="5">
        <f>AY119+(F$209*_xlfn.NORM.DIST($B119,F$214*F$215+F$213,F$219*F$214,FALSE))+(F$211*_xlfn.NORM.DIST($B119,F$214*F$216+F$213,F$220*F$214,FALSE))+(F$210*_xlfn.NORM.DIST($B119,F$214*F$217+F$213,F$221*F$214,FALSE))+(F$212*_xlfn.NORM.DIST($B119,F$214*F$218+F$213,F$222*F$214,FALSE))</f>
        <v>96.859785013413116</v>
      </c>
      <c r="V119" s="5">
        <f>AZ119+(G$209*_xlfn.NORM.DIST($B119,G$214*G$215+G$213,G$219*G$214,FALSE))+(G$211*_xlfn.NORM.DIST($B119,G$214*G$216+G$213,G$220*G$214,FALSE))+(G$210*_xlfn.NORM.DIST($B119,G$214*G$217+G$213,G$221*G$214,FALSE))+(G$212*_xlfn.NORM.DIST($B119,G$214*G$218+G$213,G$222*G$214,FALSE))</f>
        <v>96.156474555081516</v>
      </c>
      <c r="W119" s="5">
        <f>BA119+(H$209*_xlfn.NORM.DIST($B119,H$214*H$215+H$213,H$219*H$214,FALSE))+(H$211*_xlfn.NORM.DIST($B119,H$214*H$216+H$213,H$220*H$214,FALSE))+(H$210*_xlfn.NORM.DIST($B119,H$214*H$217+H$213,H$221*H$214,FALSE))+(H$212*_xlfn.NORM.DIST($B119,H$214*H$218+H$213,H$222*H$214,FALSE))</f>
        <v>99.667615338934596</v>
      </c>
      <c r="X119" s="5">
        <f>BB119+(I$209*_xlfn.NORM.DIST($B119,I$214*I$215+I$213,I$219*I$214,FALSE))+(I$211*_xlfn.NORM.DIST($B119,I$214*I$216+I$213,I$220*I$214,FALSE))+(I$210*_xlfn.NORM.DIST($B119,I$214*I$217+I$213,I$221*I$214,FALSE))+(I$212*_xlfn.NORM.DIST($B119,I$214*I$218+I$213,I$222*I$214,FALSE))</f>
        <v>102.45012277469937</v>
      </c>
      <c r="Y119" s="5">
        <f>BC119+(J$209*_xlfn.NORM.DIST($B119,J$214*J$215+J$213,J$219*J$214,FALSE))+(J$211*_xlfn.NORM.DIST($B119,J$214*J$216+J$213,J$220*J$214,FALSE))+(J$210*_xlfn.NORM.DIST($B119,J$214*J$217+J$213,J$221*J$214,FALSE))+(J$212*_xlfn.NORM.DIST($B119,J$214*J$218+J$213,J$222*J$214,FALSE))</f>
        <v>101.17944021201311</v>
      </c>
      <c r="Z119" s="5">
        <f>BD119+(K$209*_xlfn.NORM.DIST($B119,K$214*K$215+K$213,K$219*K$214,FALSE))+(K$211*_xlfn.NORM.DIST($B119,K$214*K$216+K$213,K$220*K$214,FALSE))+(K$210*_xlfn.NORM.DIST($B119,K$214*K$217+K$213,K$221*K$214,FALSE))+(K$212*_xlfn.NORM.DIST($B119,K$214*K$218+K$213,K$222*K$214,FALSE))</f>
        <v>99.682659845722853</v>
      </c>
      <c r="AA119" s="5">
        <f>BE119+(L$209*_xlfn.NORM.DIST($B119,L$214*L$215+L$213,L$219*L$214,FALSE))+(L$211*_xlfn.NORM.DIST($B119,L$214*L$216+L$213,L$220*L$214,FALSE))+(L$210*_xlfn.NORM.DIST($B119,L$214*L$217+L$213,L$221*L$214,FALSE))+(L$212*_xlfn.NORM.DIST($B119,L$214*L$218+L$213,L$222*L$214,FALSE))</f>
        <v>93.964786925609829</v>
      </c>
      <c r="AB119" s="5">
        <f>BF119+(M$209*_xlfn.NORM.DIST($B119,M$214*M$215+M$213,M$219*M$214,FALSE))+(M$211*_xlfn.NORM.DIST($B119,M$214*M$216+M$213,M$220*M$214,FALSE))+(M$210*_xlfn.NORM.DIST($B119,M$214*M$217+M$213,M$221*M$214,FALSE))+(M$212*_xlfn.NORM.DIST($B119,M$214*M$218+M$213,M$222*M$214,FALSE))</f>
        <v>86.690169658693932</v>
      </c>
      <c r="AC119" s="5">
        <f>BG119+(N$209*_xlfn.NORM.DIST($B119,N$214*N$215+N$213,N$219*N$214,FALSE))+(N$211*_xlfn.NORM.DIST($B119,N$214*N$216+N$213,N$220*N$214,FALSE))+(N$210*_xlfn.NORM.DIST($B119,N$214*N$217+N$213,N$221*N$214,FALSE))+(N$212*_xlfn.NORM.DIST($B119,N$214*N$218+N$213,N$222*N$214,FALSE))</f>
        <v>75.826605266585517</v>
      </c>
      <c r="AD119" s="5">
        <f>BH119+(O$209*_xlfn.NORM.DIST($B119,O$214*O$215+O$213,O$219*O$214,FALSE))+(O$211*_xlfn.NORM.DIST($B119,O$214*O$216+O$213,O$220*O$214,FALSE))+(O$210*_xlfn.NORM.DIST($B119,O$214*O$217+O$213,O$221*O$214,FALSE))+(O$212*_xlfn.NORM.DIST($B119,O$214*O$218+O$213,O$222*O$214,FALSE))</f>
        <v>64.254640022997975</v>
      </c>
      <c r="AE119" s="5"/>
      <c r="AG119" s="5">
        <f t="shared" si="32"/>
        <v>0.72840102788808281</v>
      </c>
      <c r="AH119" s="5">
        <f t="shared" si="32"/>
        <v>0.57954004024557548</v>
      </c>
      <c r="AI119" s="5">
        <f t="shared" si="32"/>
        <v>0.47367911217297376</v>
      </c>
      <c r="AJ119" s="5">
        <f t="shared" si="31"/>
        <v>-1.8757850134131218</v>
      </c>
      <c r="AK119" s="5">
        <f t="shared" si="31"/>
        <v>-0.75047455508151018</v>
      </c>
      <c r="AL119" s="5">
        <f t="shared" si="31"/>
        <v>-1.4336153389346009</v>
      </c>
      <c r="AM119" s="5">
        <f t="shared" si="31"/>
        <v>-2.3561227746993723</v>
      </c>
      <c r="AN119" s="5">
        <f t="shared" si="31"/>
        <v>0.42955978798688932</v>
      </c>
      <c r="AO119" s="5">
        <f t="shared" si="31"/>
        <v>-1.0736598457228581</v>
      </c>
      <c r="AP119" s="5">
        <f t="shared" si="33"/>
        <v>1.0352130743901711</v>
      </c>
      <c r="AQ119" s="5">
        <f t="shared" si="33"/>
        <v>3.1688303413060623</v>
      </c>
      <c r="AR119" s="5">
        <f t="shared" si="33"/>
        <v>3.0013947334144859</v>
      </c>
      <c r="AS119" s="5">
        <f t="shared" si="33"/>
        <v>2.385959977002031</v>
      </c>
      <c r="AV119" s="2">
        <f t="shared" si="18"/>
        <v>89.977491581389401</v>
      </c>
      <c r="AW119" s="2">
        <f t="shared" si="19"/>
        <v>92.174775420250825</v>
      </c>
      <c r="AX119" s="2">
        <f t="shared" si="20"/>
        <v>92.993328525865309</v>
      </c>
      <c r="AY119" s="2">
        <f t="shared" si="21"/>
        <v>92.933265104753431</v>
      </c>
      <c r="AZ119" s="2">
        <f t="shared" si="22"/>
        <v>92.487757094252771</v>
      </c>
      <c r="BA119" s="2">
        <f t="shared" si="23"/>
        <v>94.319782984603279</v>
      </c>
      <c r="BB119" s="2">
        <f t="shared" si="24"/>
        <v>96.739225643392871</v>
      </c>
      <c r="BC119" s="2">
        <f t="shared" si="25"/>
        <v>96.585898072577791</v>
      </c>
      <c r="BD119" s="2">
        <f t="shared" si="26"/>
        <v>93.698514506608575</v>
      </c>
      <c r="BE119" s="2">
        <f t="shared" si="27"/>
        <v>88.872312120195176</v>
      </c>
      <c r="BF119" s="2">
        <f t="shared" si="28"/>
        <v>82.761475451710552</v>
      </c>
      <c r="BG119" s="2">
        <f t="shared" si="29"/>
        <v>73.653144019902584</v>
      </c>
      <c r="BH119" s="2">
        <f t="shared" si="30"/>
        <v>63.461615939037252</v>
      </c>
      <c r="BK119" s="2" t="str">
        <f>IF(OR($B119&lt;C$229, AND($B119&gt;C$230, $B119&lt;C$231)), C119, "")</f>
        <v/>
      </c>
      <c r="BL119" s="2" t="str">
        <f>IF(OR($B119&lt;D$229, AND($B119&gt;D$230, $B119&lt;D$231)), D119, "")</f>
        <v/>
      </c>
      <c r="BM119" s="2" t="str">
        <f>IF(OR($B119&lt;E$229, AND($B119&gt;E$230, $B119&lt;E$231)), E119, "")</f>
        <v/>
      </c>
      <c r="BN119" s="2" t="str">
        <f>IF(OR($B119&lt;F$229, AND($B119&gt;F$230, $B119&lt;F$231)), F119, "")</f>
        <v/>
      </c>
      <c r="BO119" s="2" t="str">
        <f>IF(OR($B119&lt;G$229, AND($B119&gt;G$230, $B119&lt;G$231)), G119, "")</f>
        <v/>
      </c>
      <c r="BP119" s="2" t="str">
        <f>IF(OR($B119&lt;H$229, AND($B119&gt;H$230, $B119&lt;H$231)), H119, "")</f>
        <v/>
      </c>
      <c r="BQ119" s="2" t="str">
        <f>IF(OR($B119&lt;I$229, AND($B119&gt;I$230, $B119&lt;I$231)), I119, "")</f>
        <v/>
      </c>
      <c r="BR119" s="2" t="str">
        <f>IF(OR($B119&lt;J$229, AND($B119&gt;J$230, $B119&lt;J$231)), J119, "")</f>
        <v/>
      </c>
      <c r="BS119" s="2" t="str">
        <f>IF(OR($B119&lt;K$229, AND($B119&gt;K$230, $B119&lt;K$231)), K119, "")</f>
        <v/>
      </c>
      <c r="BT119" s="2" t="str">
        <f>IF(OR($B119&lt;L$229, AND($B119&gt;L$230, $B119&lt;L$231)), L119, "")</f>
        <v/>
      </c>
      <c r="BU119" s="2" t="str">
        <f>IF(OR($B119&lt;M$229, AND($B119&gt;M$230, $B119&lt;M$231)), M119, "")</f>
        <v/>
      </c>
      <c r="BV119" s="2" t="str">
        <f>IF(OR($B119&lt;N$229, AND($B119&gt;N$230, $B119&lt;N$231)), N119, "")</f>
        <v/>
      </c>
      <c r="BW119" s="2" t="str">
        <f>IF(OR($B119&lt;O$229, AND($B119&gt;O$230, $B119&lt;O$231)), O119, "")</f>
        <v/>
      </c>
      <c r="BZ119" s="2" t="str">
        <f>IF(OR(AND($B119&gt;C$230, $B119&lt;C$231), $B119&gt;C$232), C119, "")</f>
        <v/>
      </c>
      <c r="CA119" s="2" t="str">
        <f>IF(OR(AND($B119&gt;D$230, $B119&lt;D$231), $B119&gt;D$232), D119, "")</f>
        <v/>
      </c>
      <c r="CB119" s="2" t="str">
        <f>IF(OR(AND($B119&gt;E$230, $B119&lt;E$231), $B119&gt;E$232), E119, "")</f>
        <v/>
      </c>
      <c r="CC119" s="2" t="str">
        <f>IF(OR(AND($B119&gt;F$230, $B119&lt;F$231), $B119&gt;F$232), F119, "")</f>
        <v/>
      </c>
      <c r="CD119" s="2" t="str">
        <f>IF(OR(AND($B119&gt;G$230, $B119&lt;G$231), $B119&gt;G$232), G119, "")</f>
        <v/>
      </c>
      <c r="CE119" s="2" t="str">
        <f>IF(OR(AND($B119&gt;H$230, $B119&lt;H$231), $B119&gt;H$232), H119, "")</f>
        <v/>
      </c>
      <c r="CF119" s="2" t="str">
        <f>IF(OR(AND($B119&gt;I$230, $B119&lt;I$231), $B119&gt;I$232), I119, "")</f>
        <v/>
      </c>
      <c r="CG119" s="2" t="str">
        <f>IF(OR(AND($B119&gt;J$230, $B119&lt;J$231), $B119&gt;J$232), J119, "")</f>
        <v/>
      </c>
      <c r="CH119" s="2" t="str">
        <f>IF(OR(AND($B119&gt;K$230, $B119&lt;K$231), $B119&gt;K$232), K119, "")</f>
        <v/>
      </c>
      <c r="CI119" s="2" t="str">
        <f>IF(OR(AND($B119&gt;L$230, $B119&lt;L$231), $B119&gt;L$232), L119, "")</f>
        <v/>
      </c>
      <c r="CJ119" s="2" t="str">
        <f>IF(OR(AND($B119&gt;M$230, $B119&lt;M$231), $B119&gt;M$232), M119, "")</f>
        <v/>
      </c>
      <c r="CK119" s="2" t="str">
        <f>IF(OR(AND($B119&gt;N$230, $B119&lt;N$231), $B119&gt;N$232), N119, "")</f>
        <v/>
      </c>
      <c r="CL119" s="2" t="str">
        <f>IF(OR(AND($B119&gt;O$230, $B119&lt;O$231), $B119&gt;O$232), O119, "")</f>
        <v/>
      </c>
      <c r="CO119" s="2">
        <f>BK$207*$B119+BK$209</f>
        <v>91.64477968237712</v>
      </c>
      <c r="CP119" s="2">
        <f>BL$207*$B119+BL$209</f>
        <v>93.510974391080367</v>
      </c>
      <c r="CQ119" s="2">
        <f>BM$207*$B119+BM$209</f>
        <v>93.939534633823214</v>
      </c>
      <c r="CR119" s="2">
        <f>BN$207*$B119+BN$209</f>
        <v>94.192096386579763</v>
      </c>
      <c r="CS119" s="2">
        <f>BO$207*$B119+BO$209</f>
        <v>93.489692400969062</v>
      </c>
      <c r="CT119" s="2">
        <f>BP$207*$B119+BP$209</f>
        <v>95.529858190111923</v>
      </c>
      <c r="CU119" s="2">
        <f>BQ$207*$B119+BQ$209</f>
        <v>98.26184457127394</v>
      </c>
      <c r="CV119" s="2">
        <f>BR$207*$B119+BR$209</f>
        <v>98.436425303878508</v>
      </c>
      <c r="CW119" s="2">
        <f>BS$207*$B119+BS$209</f>
        <v>95.66676959812807</v>
      </c>
      <c r="CX119" s="2">
        <f>BT$207*$B119+BT$209</f>
        <v>90.538100896932832</v>
      </c>
      <c r="CY119" s="2">
        <f>BU$207*$B119+BU$209</f>
        <v>84.382024863600876</v>
      </c>
      <c r="CZ119" s="2">
        <f>BV$207*$B119+BV$209</f>
        <v>74.796801279050769</v>
      </c>
      <c r="DA119" s="2">
        <f>BW$207*$B119+BW$209</f>
        <v>64.229701530831179</v>
      </c>
      <c r="DD119" s="2">
        <f>BZ$207*$B119+BZ$209</f>
        <v>89.473980873873472</v>
      </c>
      <c r="DE119" s="2">
        <f>CA$207*$B119+CA$209</f>
        <v>91.703318815145138</v>
      </c>
      <c r="DF119" s="2">
        <f>CB$207*$B119+CB$209</f>
        <v>92.685713115200343</v>
      </c>
      <c r="DG119" s="2">
        <f>CC$207*$B119+CC$209</f>
        <v>92.580396221715404</v>
      </c>
      <c r="DH119" s="2">
        <f>CD$207*$B119+CD$209</f>
        <v>92.178514529932414</v>
      </c>
      <c r="DI119" s="2">
        <f>CE$207*$B119+CE$209</f>
        <v>93.957373497269273</v>
      </c>
      <c r="DJ119" s="2">
        <f>CF$207*$B119+CF$209</f>
        <v>96.271463953398353</v>
      </c>
      <c r="DK119" s="2">
        <f>CG$207*$B119+CG$209</f>
        <v>95.965610628363976</v>
      </c>
      <c r="DL119" s="2">
        <f>CH$207*$B119+CH$209</f>
        <v>93.07708834242483</v>
      </c>
      <c r="DM119" s="2">
        <f>CI$207*$B119+CI$209</f>
        <v>88.328474058275475</v>
      </c>
      <c r="DN119" s="2">
        <f>CJ$207*$B119+CJ$209</f>
        <v>82.218022516935349</v>
      </c>
      <c r="DO119" s="2">
        <f>CK$207*$B119+CK$209</f>
        <v>73.231218040951504</v>
      </c>
      <c r="DP119" s="2">
        <f>CL$207*$B119+CL$209</f>
        <v>63.113627618643605</v>
      </c>
      <c r="DS119" s="2">
        <f>POWER(10,($B119-C$227)/C$228)/(1+POWER(10,($B119-C$227)/C$228))</f>
        <v>0.76805279902332491</v>
      </c>
      <c r="DT119" s="2">
        <f>POWER(10,($B119-D$227)/D$228)/(1+POWER(10,($B119-D$227)/D$228))</f>
        <v>0.73918891885044691</v>
      </c>
      <c r="DU119" s="2">
        <f>POWER(10,($B119-E$227)/E$228)/(1+POWER(10,($B119-E$227)/E$228))</f>
        <v>0.75465773549426085</v>
      </c>
      <c r="DV119" s="2">
        <f>POWER(10,($B119-F$227)/F$228)/(1+POWER(10,($B119-F$227)/F$228))</f>
        <v>0.78105798415195571</v>
      </c>
      <c r="DW119" s="2">
        <f>POWER(10,($B119-G$227)/G$228)/(1+POWER(10,($B119-G$227)/G$228))</f>
        <v>0.76414903641116216</v>
      </c>
      <c r="DX119" s="2">
        <f>POWER(10,($B119-H$227)/H$228)/(1+POWER(10,($B119-H$227)/H$228))</f>
        <v>0.76953067398140451</v>
      </c>
      <c r="DY119" s="2">
        <f>POWER(10,($B119-I$227)/I$228)/(1+POWER(10,($B119-I$227)/I$228))</f>
        <v>0.76498882384929134</v>
      </c>
      <c r="DZ119" s="2">
        <f>POWER(10,($B119-J$227)/J$228)/(1+POWER(10,($B119-J$227)/J$228))</f>
        <v>0.74895428201848369</v>
      </c>
      <c r="EA119" s="2">
        <f>POWER(10,($B119-K$227)/K$228)/(1+POWER(10,($B119-K$227)/K$228))</f>
        <v>0.76003758655039588</v>
      </c>
      <c r="EB119" s="2">
        <f>POWER(10,($B119-L$227)/L$228)/(1+POWER(10,($B119-L$227)/L$228))</f>
        <v>0.75387787095754322</v>
      </c>
      <c r="EC119" s="2">
        <f>POWER(10,($B119-M$227)/M$228)/(1+POWER(10,($B119-M$227)/M$228))</f>
        <v>0.7488667534891561</v>
      </c>
      <c r="ED119" s="2">
        <f>POWER(10,($B119-N$227)/N$228)/(1+POWER(10,($B119-N$227)/N$228))</f>
        <v>0.73049917201251036</v>
      </c>
      <c r="EE119" s="2">
        <f>POWER(10,($B119-O$227)/O$228)/(1+POWER(10,($B119-O$227)/O$228))</f>
        <v>0.68820315877505878</v>
      </c>
    </row>
    <row r="120" spans="2:135" x14ac:dyDescent="0.25">
      <c r="B120" s="2">
        <v>114</v>
      </c>
      <c r="C120">
        <v>89.605999999999995</v>
      </c>
      <c r="D120">
        <v>93.188000000000002</v>
      </c>
      <c r="E120">
        <v>95.546999999999997</v>
      </c>
      <c r="F120">
        <v>96.546999999999997</v>
      </c>
      <c r="G120">
        <v>97.843999999999994</v>
      </c>
      <c r="H120">
        <v>99.875</v>
      </c>
      <c r="I120">
        <v>102.78100000000001</v>
      </c>
      <c r="J120">
        <v>102.71899999999999</v>
      </c>
      <c r="K120">
        <v>100.297</v>
      </c>
      <c r="L120">
        <v>96.875</v>
      </c>
      <c r="M120">
        <v>90.546999999999997</v>
      </c>
      <c r="N120">
        <v>79.421999999999997</v>
      </c>
      <c r="O120">
        <v>67.593800000000002</v>
      </c>
      <c r="R120" s="5">
        <f>AV120+(C$209*_xlfn.NORM.DIST($B120,C$214*C$215+C$213,C$219*C$214,FALSE))+(C$211*_xlfn.NORM.DIST($B120,C$214*C$216+C$213,C$220*C$214,FALSE))+(C$210*_xlfn.NORM.DIST($B120,C$214*C$217+C$213,C$221*C$214,FALSE))+(C$212*_xlfn.NORM.DIST($B120,C$214*C$218+C$213,C$222*C$214,FALSE))</f>
        <v>90.021088532464134</v>
      </c>
      <c r="S120" s="5">
        <f>AW120+(D$209*_xlfn.NORM.DIST($B120,D$214*D$215+D$213,D$219*D$214,FALSE))+(D$211*_xlfn.NORM.DIST($B120,D$214*D$216+D$213,D$220*D$214,FALSE))+(D$210*_xlfn.NORM.DIST($B120,D$214*D$217+D$213,D$221*D$214,FALSE))+(D$212*_xlfn.NORM.DIST($B120,D$214*D$218+D$213,D$222*D$214,FALSE))</f>
        <v>93.014748406368298</v>
      </c>
      <c r="T120" s="5">
        <f>AX120+(E$209*_xlfn.NORM.DIST($B120,E$214*E$215+E$213,E$219*E$214,FALSE))+(E$211*_xlfn.NORM.DIST($B120,E$214*E$216+E$213,E$220*E$214,FALSE))+(E$210*_xlfn.NORM.DIST($B120,E$214*E$217+E$213,E$221*E$214,FALSE))+(E$212*_xlfn.NORM.DIST($B120,E$214*E$218+E$213,E$222*E$214,FALSE))</f>
        <v>95.443129722508516</v>
      </c>
      <c r="U120" s="5">
        <f>AY120+(F$209*_xlfn.NORM.DIST($B120,F$214*F$215+F$213,F$219*F$214,FALSE))+(F$211*_xlfn.NORM.DIST($B120,F$214*F$216+F$213,F$220*F$214,FALSE))+(F$210*_xlfn.NORM.DIST($B120,F$214*F$217+F$213,F$221*F$214,FALSE))+(F$212*_xlfn.NORM.DIST($B120,F$214*F$218+F$213,F$222*F$214,FALSE))</f>
        <v>97.995688373725088</v>
      </c>
      <c r="V120" s="5">
        <f>AZ120+(G$209*_xlfn.NORM.DIST($B120,G$214*G$215+G$213,G$219*G$214,FALSE))+(G$211*_xlfn.NORM.DIST($B120,G$214*G$216+G$213,G$220*G$214,FALSE))+(G$210*_xlfn.NORM.DIST($B120,G$214*G$217+G$213,G$221*G$214,FALSE))+(G$212*_xlfn.NORM.DIST($B120,G$214*G$218+G$213,G$222*G$214,FALSE))</f>
        <v>97.490241549931241</v>
      </c>
      <c r="W120" s="5">
        <f>BA120+(H$209*_xlfn.NORM.DIST($B120,H$214*H$215+H$213,H$219*H$214,FALSE))+(H$211*_xlfn.NORM.DIST($B120,H$214*H$216+H$213,H$220*H$214,FALSE))+(H$210*_xlfn.NORM.DIST($B120,H$214*H$217+H$213,H$221*H$214,FALSE))+(H$212*_xlfn.NORM.DIST($B120,H$214*H$218+H$213,H$222*H$214,FALSE))</f>
        <v>101.49379252611158</v>
      </c>
      <c r="X120" s="5">
        <f>BB120+(I$209*_xlfn.NORM.DIST($B120,I$214*I$215+I$213,I$219*I$214,FALSE))+(I$211*_xlfn.NORM.DIST($B120,I$214*I$216+I$213,I$220*I$214,FALSE))+(I$210*_xlfn.NORM.DIST($B120,I$214*I$217+I$213,I$221*I$214,FALSE))+(I$212*_xlfn.NORM.DIST($B120,I$214*I$218+I$213,I$222*I$214,FALSE))</f>
        <v>104.51174683735958</v>
      </c>
      <c r="Y120" s="5">
        <f>BC120+(J$209*_xlfn.NORM.DIST($B120,J$214*J$215+J$213,J$219*J$214,FALSE))+(J$211*_xlfn.NORM.DIST($B120,J$214*J$216+J$213,J$220*J$214,FALSE))+(J$210*_xlfn.NORM.DIST($B120,J$214*J$217+J$213,J$221*J$214,FALSE))+(J$212*_xlfn.NORM.DIST($B120,J$214*J$218+J$213,J$222*J$214,FALSE))</f>
        <v>103.10306057693059</v>
      </c>
      <c r="Z120" s="5">
        <f>BD120+(K$209*_xlfn.NORM.DIST($B120,K$214*K$215+K$213,K$219*K$214,FALSE))+(K$211*_xlfn.NORM.DIST($B120,K$214*K$216+K$213,K$220*K$214,FALSE))+(K$210*_xlfn.NORM.DIST($B120,K$214*K$217+K$213,K$221*K$214,FALSE))+(K$212*_xlfn.NORM.DIST($B120,K$214*K$218+K$213,K$222*K$214,FALSE))</f>
        <v>101.98774054277347</v>
      </c>
      <c r="AA120" s="5">
        <f>BE120+(L$209*_xlfn.NORM.DIST($B120,L$214*L$215+L$213,L$219*L$214,FALSE))+(L$211*_xlfn.NORM.DIST($B120,L$214*L$216+L$213,L$220*L$214,FALSE))+(L$210*_xlfn.NORM.DIST($B120,L$214*L$217+L$213,L$221*L$214,FALSE))+(L$212*_xlfn.NORM.DIST($B120,L$214*L$218+L$213,L$222*L$214,FALSE))</f>
        <v>96.087419195300342</v>
      </c>
      <c r="AB120" s="5">
        <f>BF120+(M$209*_xlfn.NORM.DIST($B120,M$214*M$215+M$213,M$219*M$214,FALSE))+(M$211*_xlfn.NORM.DIST($B120,M$214*M$216+M$213,M$220*M$214,FALSE))+(M$210*_xlfn.NORM.DIST($B120,M$214*M$217+M$213,M$221*M$214,FALSE))+(M$212*_xlfn.NORM.DIST($B120,M$214*M$218+M$213,M$222*M$214,FALSE))</f>
        <v>88.469650027911982</v>
      </c>
      <c r="AC120" s="5">
        <f>BG120+(N$209*_xlfn.NORM.DIST($B120,N$214*N$215+N$213,N$219*N$214,FALSE))+(N$211*_xlfn.NORM.DIST($B120,N$214*N$216+N$213,N$220*N$214,FALSE))+(N$210*_xlfn.NORM.DIST($B120,N$214*N$217+N$213,N$221*N$214,FALSE))+(N$212*_xlfn.NORM.DIST($B120,N$214*N$218+N$213,N$222*N$214,FALSE))</f>
        <v>76.929323104594616</v>
      </c>
      <c r="AD120" s="5">
        <f>BH120+(O$209*_xlfn.NORM.DIST($B120,O$214*O$215+O$213,O$219*O$214,FALSE))+(O$211*_xlfn.NORM.DIST($B120,O$214*O$216+O$213,O$220*O$214,FALSE))+(O$210*_xlfn.NORM.DIST($B120,O$214*O$217+O$213,O$221*O$214,FALSE))+(O$212*_xlfn.NORM.DIST($B120,O$214*O$218+O$213,O$222*O$214,FALSE))</f>
        <v>64.734318932247646</v>
      </c>
      <c r="AE120" s="5"/>
      <c r="AG120" s="5">
        <f t="shared" si="32"/>
        <v>-0.41508853246413935</v>
      </c>
      <c r="AH120" s="5">
        <f t="shared" si="32"/>
        <v>0.17325159363170428</v>
      </c>
      <c r="AI120" s="5">
        <f t="shared" si="32"/>
        <v>0.10387027749148103</v>
      </c>
      <c r="AJ120" s="5">
        <f t="shared" si="31"/>
        <v>-1.4486883737250906</v>
      </c>
      <c r="AK120" s="5">
        <f t="shared" si="31"/>
        <v>0.35375845006875295</v>
      </c>
      <c r="AL120" s="5">
        <f t="shared" si="31"/>
        <v>-1.6187925261115765</v>
      </c>
      <c r="AM120" s="5">
        <f t="shared" si="31"/>
        <v>-1.7307468373595754</v>
      </c>
      <c r="AN120" s="5">
        <f t="shared" si="31"/>
        <v>-0.38406057693059381</v>
      </c>
      <c r="AO120" s="5">
        <f t="shared" si="31"/>
        <v>-1.6907405427734687</v>
      </c>
      <c r="AP120" s="5">
        <f t="shared" si="33"/>
        <v>0.78758080469965819</v>
      </c>
      <c r="AQ120" s="5">
        <f t="shared" si="33"/>
        <v>2.0773499720880153</v>
      </c>
      <c r="AR120" s="5">
        <f t="shared" si="33"/>
        <v>2.4926768954053813</v>
      </c>
      <c r="AS120" s="5">
        <f t="shared" si="33"/>
        <v>2.8594810677523554</v>
      </c>
      <c r="AV120" s="2">
        <f t="shared" si="18"/>
        <v>89.884360928378243</v>
      </c>
      <c r="AW120" s="2">
        <f t="shared" si="19"/>
        <v>92.097577441350907</v>
      </c>
      <c r="AX120" s="2">
        <f t="shared" si="20"/>
        <v>92.931886481014928</v>
      </c>
      <c r="AY120" s="2">
        <f t="shared" si="21"/>
        <v>92.866911926553684</v>
      </c>
      <c r="AZ120" s="2">
        <f t="shared" si="22"/>
        <v>92.445776351168021</v>
      </c>
      <c r="BA120" s="2">
        <f t="shared" si="23"/>
        <v>94.287841434868767</v>
      </c>
      <c r="BB120" s="2">
        <f t="shared" si="24"/>
        <v>96.686615157930106</v>
      </c>
      <c r="BC120" s="2">
        <f t="shared" si="25"/>
        <v>96.51379125278838</v>
      </c>
      <c r="BD120" s="2">
        <f t="shared" si="26"/>
        <v>93.617977665411615</v>
      </c>
      <c r="BE120" s="2">
        <f t="shared" si="27"/>
        <v>88.799503723262205</v>
      </c>
      <c r="BF120" s="2">
        <f t="shared" si="28"/>
        <v>82.692192706368957</v>
      </c>
      <c r="BG120" s="2">
        <f t="shared" si="29"/>
        <v>73.607147748831295</v>
      </c>
      <c r="BH120" s="2">
        <f t="shared" si="30"/>
        <v>63.427822475988592</v>
      </c>
      <c r="BK120" s="2" t="str">
        <f>IF(OR($B120&lt;C$229, AND($B120&gt;C$230, $B120&lt;C$231)), C120, "")</f>
        <v/>
      </c>
      <c r="BL120" s="2" t="str">
        <f>IF(OR($B120&lt;D$229, AND($B120&gt;D$230, $B120&lt;D$231)), D120, "")</f>
        <v/>
      </c>
      <c r="BM120" s="2" t="str">
        <f>IF(OR($B120&lt;E$229, AND($B120&gt;E$230, $B120&lt;E$231)), E120, "")</f>
        <v/>
      </c>
      <c r="BN120" s="2" t="str">
        <f>IF(OR($B120&lt;F$229, AND($B120&gt;F$230, $B120&lt;F$231)), F120, "")</f>
        <v/>
      </c>
      <c r="BO120" s="2" t="str">
        <f>IF(OR($B120&lt;G$229, AND($B120&gt;G$230, $B120&lt;G$231)), G120, "")</f>
        <v/>
      </c>
      <c r="BP120" s="2" t="str">
        <f>IF(OR($B120&lt;H$229, AND($B120&gt;H$230, $B120&lt;H$231)), H120, "")</f>
        <v/>
      </c>
      <c r="BQ120" s="2" t="str">
        <f>IF(OR($B120&lt;I$229, AND($B120&gt;I$230, $B120&lt;I$231)), I120, "")</f>
        <v/>
      </c>
      <c r="BR120" s="2" t="str">
        <f>IF(OR($B120&lt;J$229, AND($B120&gt;J$230, $B120&lt;J$231)), J120, "")</f>
        <v/>
      </c>
      <c r="BS120" s="2" t="str">
        <f>IF(OR($B120&lt;K$229, AND($B120&gt;K$230, $B120&lt;K$231)), K120, "")</f>
        <v/>
      </c>
      <c r="BT120" s="2" t="str">
        <f>IF(OR($B120&lt;L$229, AND($B120&gt;L$230, $B120&lt;L$231)), L120, "")</f>
        <v/>
      </c>
      <c r="BU120" s="2" t="str">
        <f>IF(OR($B120&lt;M$229, AND($B120&gt;M$230, $B120&lt;M$231)), M120, "")</f>
        <v/>
      </c>
      <c r="BV120" s="2" t="str">
        <f>IF(OR($B120&lt;N$229, AND($B120&gt;N$230, $B120&lt;N$231)), N120, "")</f>
        <v/>
      </c>
      <c r="BW120" s="2" t="str">
        <f>IF(OR($B120&lt;O$229, AND($B120&gt;O$230, $B120&lt;O$231)), O120, "")</f>
        <v/>
      </c>
      <c r="BZ120" s="2" t="str">
        <f>IF(OR(AND($B120&gt;C$230, $B120&lt;C$231), $B120&gt;C$232), C120, "")</f>
        <v/>
      </c>
      <c r="CA120" s="2" t="str">
        <f>IF(OR(AND($B120&gt;D$230, $B120&lt;D$231), $B120&gt;D$232), D120, "")</f>
        <v/>
      </c>
      <c r="CB120" s="2" t="str">
        <f>IF(OR(AND($B120&gt;E$230, $B120&lt;E$231), $B120&gt;E$232), E120, "")</f>
        <v/>
      </c>
      <c r="CC120" s="2" t="str">
        <f>IF(OR(AND($B120&gt;F$230, $B120&lt;F$231), $B120&gt;F$232), F120, "")</f>
        <v/>
      </c>
      <c r="CD120" s="2" t="str">
        <f>IF(OR(AND($B120&gt;G$230, $B120&lt;G$231), $B120&gt;G$232), G120, "")</f>
        <v/>
      </c>
      <c r="CE120" s="2" t="str">
        <f>IF(OR(AND($B120&gt;H$230, $B120&lt;H$231), $B120&gt;H$232), H120, "")</f>
        <v/>
      </c>
      <c r="CF120" s="2" t="str">
        <f>IF(OR(AND($B120&gt;I$230, $B120&lt;I$231), $B120&gt;I$232), I120, "")</f>
        <v/>
      </c>
      <c r="CG120" s="2" t="str">
        <f>IF(OR(AND($B120&gt;J$230, $B120&lt;J$231), $B120&gt;J$232), J120, "")</f>
        <v/>
      </c>
      <c r="CH120" s="2" t="str">
        <f>IF(OR(AND($B120&gt;K$230, $B120&lt;K$231), $B120&gt;K$232), K120, "")</f>
        <v/>
      </c>
      <c r="CI120" s="2" t="str">
        <f>IF(OR(AND($B120&gt;L$230, $B120&lt;L$231), $B120&gt;L$232), L120, "")</f>
        <v/>
      </c>
      <c r="CJ120" s="2" t="str">
        <f>IF(OR(AND($B120&gt;M$230, $B120&lt;M$231), $B120&gt;M$232), M120, "")</f>
        <v/>
      </c>
      <c r="CK120" s="2" t="str">
        <f>IF(OR(AND($B120&gt;N$230, $B120&lt;N$231), $B120&gt;N$232), N120, "")</f>
        <v/>
      </c>
      <c r="CL120" s="2" t="str">
        <f>IF(OR(AND($B120&gt;O$230, $B120&lt;O$231), $B120&gt;O$232), O120, "")</f>
        <v/>
      </c>
      <c r="CO120" s="2">
        <f>BK$207*$B120+BK$209</f>
        <v>91.658715361908463</v>
      </c>
      <c r="CP120" s="2">
        <f>BL$207*$B120+BL$209</f>
        <v>93.517796059301347</v>
      </c>
      <c r="CQ120" s="2">
        <f>BM$207*$B120+BM$209</f>
        <v>93.935585411658664</v>
      </c>
      <c r="CR120" s="2">
        <f>BN$207*$B120+BN$209</f>
        <v>94.197896966973687</v>
      </c>
      <c r="CS120" s="2">
        <f>BO$207*$B120+BO$209</f>
        <v>93.503402760018091</v>
      </c>
      <c r="CT120" s="2">
        <f>BP$207*$B120+BP$209</f>
        <v>95.56269638743666</v>
      </c>
      <c r="CU120" s="2">
        <f>BQ$207*$B120+BQ$209</f>
        <v>98.31051106294467</v>
      </c>
      <c r="CV120" s="2">
        <f>BR$207*$B120+BR$209</f>
        <v>98.488025853467008</v>
      </c>
      <c r="CW120" s="2">
        <f>BS$207*$B120+BS$209</f>
        <v>95.717636388457478</v>
      </c>
      <c r="CX120" s="2">
        <f>BT$207*$B120+BT$209</f>
        <v>90.569960105452353</v>
      </c>
      <c r="CY120" s="2">
        <f>BU$207*$B120+BU$209</f>
        <v>84.425468087150335</v>
      </c>
      <c r="CZ120" s="2">
        <f>BV$207*$B120+BV$209</f>
        <v>74.841942011163496</v>
      </c>
      <c r="DA120" s="2">
        <f>BW$207*$B120+BW$209</f>
        <v>64.263164408884819</v>
      </c>
      <c r="DD120" s="2">
        <f>BZ$207*$B120+BZ$209</f>
        <v>89.395665320503326</v>
      </c>
      <c r="DE120" s="2">
        <f>CA$207*$B120+CA$209</f>
        <v>91.640567346487742</v>
      </c>
      <c r="DF120" s="2">
        <f>CB$207*$B120+CB$209</f>
        <v>92.63429136269599</v>
      </c>
      <c r="DG120" s="2">
        <f>CC$207*$B120+CC$209</f>
        <v>92.526645570304694</v>
      </c>
      <c r="DH120" s="2">
        <f>CD$207*$B120+CD$209</f>
        <v>92.148067414397133</v>
      </c>
      <c r="DI120" s="2">
        <f>CE$207*$B120+CE$209</f>
        <v>93.939626036982617</v>
      </c>
      <c r="DJ120" s="2">
        <f>CF$207*$B120+CF$209</f>
        <v>96.231635885061223</v>
      </c>
      <c r="DK120" s="2">
        <f>CG$207*$B120+CG$209</f>
        <v>95.910264856967373</v>
      </c>
      <c r="DL120" s="2">
        <f>CH$207*$B120+CH$209</f>
        <v>93.013393370291055</v>
      </c>
      <c r="DM120" s="2">
        <f>CI$207*$B120+CI$209</f>
        <v>88.272352887274025</v>
      </c>
      <c r="DN120" s="2">
        <f>CJ$207*$B120+CJ$209</f>
        <v>82.162081202091542</v>
      </c>
      <c r="DO120" s="2">
        <f>CK$207*$B120+CK$209</f>
        <v>73.191682236857559</v>
      </c>
      <c r="DP120" s="2">
        <f>CL$207*$B120+CL$209</f>
        <v>63.082663372478081</v>
      </c>
      <c r="DS120" s="2">
        <f>POWER(10,($B120-C$227)/C$228)/(1+POWER(10,($B120-C$227)/C$228))</f>
        <v>0.78405444027588334</v>
      </c>
      <c r="DT120" s="2">
        <f>POWER(10,($B120-D$227)/D$228)/(1+POWER(10,($B120-D$227)/D$228))</f>
        <v>0.75655065802919841</v>
      </c>
      <c r="DU120" s="2">
        <f>POWER(10,($B120-E$227)/E$228)/(1+POWER(10,($B120-E$227)/E$228))</f>
        <v>0.77130832300650487</v>
      </c>
      <c r="DV120" s="2">
        <f>POWER(10,($B120-F$227)/F$228)/(1+POWER(10,($B120-F$227)/F$228))</f>
        <v>0.79640025616303534</v>
      </c>
      <c r="DW120" s="2">
        <f>POWER(10,($B120-G$227)/G$228)/(1+POWER(10,($B120-G$227)/G$228))</f>
        <v>0.78034296992787011</v>
      </c>
      <c r="DX120" s="2">
        <f>POWER(10,($B120-H$227)/H$228)/(1+POWER(10,($B120-H$227)/H$228))</f>
        <v>0.78545883868266242</v>
      </c>
      <c r="DY120" s="2">
        <f>POWER(10,($B120-I$227)/I$228)/(1+POWER(10,($B120-I$227)/I$228))</f>
        <v>0.78114161075697175</v>
      </c>
      <c r="DZ120" s="2">
        <f>POWER(10,($B120-J$227)/J$228)/(1+POWER(10,($B120-J$227)/J$228))</f>
        <v>0.76587185676230662</v>
      </c>
      <c r="EA120" s="2">
        <f>POWER(10,($B120-K$227)/K$228)/(1+POWER(10,($B120-K$227)/K$228))</f>
        <v>0.77643122638789586</v>
      </c>
      <c r="EB120" s="2">
        <f>POWER(10,($B120-L$227)/L$228)/(1+POWER(10,($B120-L$227)/L$228))</f>
        <v>0.77056529426899645</v>
      </c>
      <c r="EC120" s="2">
        <f>POWER(10,($B120-M$227)/M$228)/(1+POWER(10,($B120-M$227)/M$228))</f>
        <v>0.76578838210258215</v>
      </c>
      <c r="ED120" s="2">
        <f>POWER(10,($B120-N$227)/N$228)/(1+POWER(10,($B120-N$227)/N$228))</f>
        <v>0.74824235648082782</v>
      </c>
      <c r="EE120" s="2">
        <f>POWER(10,($B120-O$227)/O$228)/(1+POWER(10,($B120-O$227)/O$228))</f>
        <v>0.70761643330604562</v>
      </c>
    </row>
    <row r="121" spans="2:135" x14ac:dyDescent="0.25">
      <c r="B121" s="2">
        <v>115</v>
      </c>
      <c r="C121">
        <v>90.364000000000004</v>
      </c>
      <c r="D121">
        <v>94.125</v>
      </c>
      <c r="E121">
        <v>95.531000000000006</v>
      </c>
      <c r="F121">
        <v>97.781000000000006</v>
      </c>
      <c r="G121">
        <v>97.031000000000006</v>
      </c>
      <c r="H121">
        <v>100.21899999999999</v>
      </c>
      <c r="I121">
        <v>103.64100000000001</v>
      </c>
      <c r="J121">
        <v>104.60899999999999</v>
      </c>
      <c r="K121">
        <v>103.15600000000001</v>
      </c>
      <c r="L121">
        <v>97.953000000000003</v>
      </c>
      <c r="M121">
        <v>91.438000000000002</v>
      </c>
      <c r="N121">
        <v>78.983999999999995</v>
      </c>
      <c r="O121">
        <v>68.265600000000006</v>
      </c>
      <c r="R121" s="5">
        <f>AV121+(C$209*_xlfn.NORM.DIST($B121,C$214*C$215+C$213,C$219*C$214,FALSE))+(C$211*_xlfn.NORM.DIST($B121,C$214*C$216+C$213,C$220*C$214,FALSE))+(C$210*_xlfn.NORM.DIST($B121,C$214*C$217+C$213,C$221*C$214,FALSE))+(C$212*_xlfn.NORM.DIST($B121,C$214*C$218+C$213,C$222*C$214,FALSE))</f>
        <v>89.974525550581589</v>
      </c>
      <c r="S121" s="5">
        <f>AW121+(D$209*_xlfn.NORM.DIST($B121,D$214*D$215+D$213,D$219*D$214,FALSE))+(D$211*_xlfn.NORM.DIST($B121,D$214*D$216+D$213,D$220*D$214,FALSE))+(D$210*_xlfn.NORM.DIST($B121,D$214*D$217+D$213,D$221*D$214,FALSE))+(D$212*_xlfn.NORM.DIST($B121,D$214*D$218+D$213,D$222*D$214,FALSE))</f>
        <v>93.314421535786252</v>
      </c>
      <c r="T121" s="5">
        <f>AX121+(E$209*_xlfn.NORM.DIST($B121,E$214*E$215+E$213,E$219*E$214,FALSE))+(E$211*_xlfn.NORM.DIST($B121,E$214*E$216+E$213,E$220*E$214,FALSE))+(E$210*_xlfn.NORM.DIST($B121,E$214*E$217+E$213,E$221*E$214,FALSE))+(E$212*_xlfn.NORM.DIST($B121,E$214*E$218+E$213,E$222*E$214,FALSE))</f>
        <v>96.214933375483625</v>
      </c>
      <c r="U121" s="5">
        <f>AY121+(F$209*_xlfn.NORM.DIST($B121,F$214*F$215+F$213,F$219*F$214,FALSE))+(F$211*_xlfn.NORM.DIST($B121,F$214*F$216+F$213,F$220*F$214,FALSE))+(F$210*_xlfn.NORM.DIST($B121,F$214*F$217+F$213,F$221*F$214,FALSE))+(F$212*_xlfn.NORM.DIST($B121,F$214*F$218+F$213,F$222*F$214,FALSE))</f>
        <v>99.196568995890857</v>
      </c>
      <c r="V121" s="5">
        <f>AZ121+(G$209*_xlfn.NORM.DIST($B121,G$214*G$215+G$213,G$219*G$214,FALSE))+(G$211*_xlfn.NORM.DIST($B121,G$214*G$216+G$213,G$220*G$214,FALSE))+(G$210*_xlfn.NORM.DIST($B121,G$214*G$217+G$213,G$221*G$214,FALSE))+(G$212*_xlfn.NORM.DIST($B121,G$214*G$218+G$213,G$222*G$214,FALSE))</f>
        <v>99.027681904281053</v>
      </c>
      <c r="W121" s="5">
        <f>BA121+(H$209*_xlfn.NORM.DIST($B121,H$214*H$215+H$213,H$219*H$214,FALSE))+(H$211*_xlfn.NORM.DIST($B121,H$214*H$216+H$213,H$220*H$214,FALSE))+(H$210*_xlfn.NORM.DIST($B121,H$214*H$217+H$213,H$221*H$214,FALSE))+(H$212*_xlfn.NORM.DIST($B121,H$214*H$218+H$213,H$222*H$214,FALSE))</f>
        <v>103.5251190619955</v>
      </c>
      <c r="X121" s="5">
        <f>BB121+(I$209*_xlfn.NORM.DIST($B121,I$214*I$215+I$213,I$219*I$214,FALSE))+(I$211*_xlfn.NORM.DIST($B121,I$214*I$216+I$213,I$220*I$214,FALSE))+(I$210*_xlfn.NORM.DIST($B121,I$214*I$217+I$213,I$221*I$214,FALSE))+(I$212*_xlfn.NORM.DIST($B121,I$214*I$218+I$213,I$222*I$214,FALSE))</f>
        <v>106.87190412675879</v>
      </c>
      <c r="Y121" s="5">
        <f>BC121+(J$209*_xlfn.NORM.DIST($B121,J$214*J$215+J$213,J$219*J$214,FALSE))+(J$211*_xlfn.NORM.DIST($B121,J$214*J$216+J$213,J$220*J$214,FALSE))+(J$210*_xlfn.NORM.DIST($B121,J$214*J$217+J$213,J$221*J$214,FALSE))+(J$212*_xlfn.NORM.DIST($B121,J$214*J$218+J$213,J$222*J$214,FALSE))</f>
        <v>105.4680337051782</v>
      </c>
      <c r="Z121" s="5">
        <f>BD121+(K$209*_xlfn.NORM.DIST($B121,K$214*K$215+K$213,K$219*K$214,FALSE))+(K$211*_xlfn.NORM.DIST($B121,K$214*K$216+K$213,K$220*K$214,FALSE))+(K$210*_xlfn.NORM.DIST($B121,K$214*K$217+K$213,K$221*K$214,FALSE))+(K$212*_xlfn.NORM.DIST($B121,K$214*K$218+K$213,K$222*K$214,FALSE))</f>
        <v>104.72085787527537</v>
      </c>
      <c r="AA121" s="5">
        <f>BE121+(L$209*_xlfn.NORM.DIST($B121,L$214*L$215+L$213,L$219*L$214,FALSE))+(L$211*_xlfn.NORM.DIST($B121,L$214*L$216+L$213,L$220*L$214,FALSE))+(L$210*_xlfn.NORM.DIST($B121,L$214*L$217+L$213,L$221*L$214,FALSE))+(L$212*_xlfn.NORM.DIST($B121,L$214*L$218+L$213,L$222*L$214,FALSE))</f>
        <v>98.695888943031562</v>
      </c>
      <c r="AB121" s="5">
        <f>BF121+(M$209*_xlfn.NORM.DIST($B121,M$214*M$215+M$213,M$219*M$214,FALSE))+(M$211*_xlfn.NORM.DIST($B121,M$214*M$216+M$213,M$220*M$214,FALSE))+(M$210*_xlfn.NORM.DIST($B121,M$214*M$217+M$213,M$221*M$214,FALSE))+(M$212*_xlfn.NORM.DIST($B121,M$214*M$218+M$213,M$222*M$214,FALSE))</f>
        <v>90.746462934302656</v>
      </c>
      <c r="AC121" s="5">
        <f>BG121+(N$209*_xlfn.NORM.DIST($B121,N$214*N$215+N$213,N$219*N$214,FALSE))+(N$211*_xlfn.NORM.DIST($B121,N$214*N$216+N$213,N$220*N$214,FALSE))+(N$210*_xlfn.NORM.DIST($B121,N$214*N$217+N$213,N$221*N$214,FALSE))+(N$212*_xlfn.NORM.DIST($B121,N$214*N$218+N$213,N$222*N$214,FALSE))</f>
        <v>78.431266587170271</v>
      </c>
      <c r="AD121" s="5">
        <f>BH121+(O$209*_xlfn.NORM.DIST($B121,O$214*O$215+O$213,O$219*O$214,FALSE))+(O$211*_xlfn.NORM.DIST($B121,O$214*O$216+O$213,O$220*O$214,FALSE))+(O$210*_xlfn.NORM.DIST($B121,O$214*O$217+O$213,O$221*O$214,FALSE))+(O$212*_xlfn.NORM.DIST($B121,O$214*O$218+O$213,O$222*O$214,FALSE))</f>
        <v>65.459751431291622</v>
      </c>
      <c r="AE121" s="5"/>
      <c r="AG121" s="5">
        <f t="shared" si="32"/>
        <v>0.38947444941841525</v>
      </c>
      <c r="AH121" s="5">
        <f t="shared" si="32"/>
        <v>0.81057846421374791</v>
      </c>
      <c r="AI121" s="5">
        <f t="shared" si="32"/>
        <v>-0.68393337548361899</v>
      </c>
      <c r="AJ121" s="5">
        <f t="shared" si="31"/>
        <v>-1.4155689958908511</v>
      </c>
      <c r="AK121" s="5">
        <f t="shared" si="31"/>
        <v>-1.9966819042810471</v>
      </c>
      <c r="AL121" s="5">
        <f t="shared" si="31"/>
        <v>-3.3061190619955028</v>
      </c>
      <c r="AM121" s="5">
        <f t="shared" si="31"/>
        <v>-3.2309041267587872</v>
      </c>
      <c r="AN121" s="5">
        <f t="shared" si="31"/>
        <v>-0.85903370517820576</v>
      </c>
      <c r="AO121" s="5">
        <f t="shared" si="31"/>
        <v>-1.564857875275365</v>
      </c>
      <c r="AP121" s="5">
        <f t="shared" si="33"/>
        <v>-0.74288894303155928</v>
      </c>
      <c r="AQ121" s="5">
        <f t="shared" si="33"/>
        <v>0.69153706569734652</v>
      </c>
      <c r="AR121" s="5">
        <f t="shared" si="33"/>
        <v>0.5527334128297241</v>
      </c>
      <c r="AS121" s="5">
        <f t="shared" si="33"/>
        <v>2.8058485687083845</v>
      </c>
      <c r="AV121" s="2">
        <f t="shared" si="18"/>
        <v>89.790198383639307</v>
      </c>
      <c r="AW121" s="2">
        <f t="shared" si="19"/>
        <v>92.019523018936596</v>
      </c>
      <c r="AX121" s="2">
        <f t="shared" si="20"/>
        <v>92.869957795766879</v>
      </c>
      <c r="AY121" s="2">
        <f t="shared" si="21"/>
        <v>92.800141792059577</v>
      </c>
      <c r="AZ121" s="2">
        <f t="shared" si="22"/>
        <v>92.403505554523178</v>
      </c>
      <c r="BA121" s="2">
        <f t="shared" si="23"/>
        <v>94.255653344587927</v>
      </c>
      <c r="BB121" s="2">
        <f t="shared" si="24"/>
        <v>96.632911881886002</v>
      </c>
      <c r="BC121" s="2">
        <f t="shared" si="25"/>
        <v>96.440235623854704</v>
      </c>
      <c r="BD121" s="2">
        <f t="shared" si="26"/>
        <v>93.535977713925362</v>
      </c>
      <c r="BE121" s="2">
        <f t="shared" si="27"/>
        <v>88.725693513894072</v>
      </c>
      <c r="BF121" s="2">
        <f t="shared" si="28"/>
        <v>82.62145588914882</v>
      </c>
      <c r="BG121" s="2">
        <f t="shared" si="29"/>
        <v>73.559521855866123</v>
      </c>
      <c r="BH121" s="2">
        <f t="shared" si="30"/>
        <v>63.392433853311474</v>
      </c>
      <c r="BK121" s="2" t="str">
        <f>IF(OR($B121&lt;C$229, AND($B121&gt;C$230, $B121&lt;C$231)), C121, "")</f>
        <v/>
      </c>
      <c r="BL121" s="2" t="str">
        <f>IF(OR($B121&lt;D$229, AND($B121&gt;D$230, $B121&lt;D$231)), D121, "")</f>
        <v/>
      </c>
      <c r="BM121" s="2" t="str">
        <f>IF(OR($B121&lt;E$229, AND($B121&gt;E$230, $B121&lt;E$231)), E121, "")</f>
        <v/>
      </c>
      <c r="BN121" s="2" t="str">
        <f>IF(OR($B121&lt;F$229, AND($B121&gt;F$230, $B121&lt;F$231)), F121, "")</f>
        <v/>
      </c>
      <c r="BO121" s="2" t="str">
        <f>IF(OR($B121&lt;G$229, AND($B121&gt;G$230, $B121&lt;G$231)), G121, "")</f>
        <v/>
      </c>
      <c r="BP121" s="2" t="str">
        <f>IF(OR($B121&lt;H$229, AND($B121&gt;H$230, $B121&lt;H$231)), H121, "")</f>
        <v/>
      </c>
      <c r="BQ121" s="2" t="str">
        <f>IF(OR($B121&lt;I$229, AND($B121&gt;I$230, $B121&lt;I$231)), I121, "")</f>
        <v/>
      </c>
      <c r="BR121" s="2" t="str">
        <f>IF(OR($B121&lt;J$229, AND($B121&gt;J$230, $B121&lt;J$231)), J121, "")</f>
        <v/>
      </c>
      <c r="BS121" s="2" t="str">
        <f>IF(OR($B121&lt;K$229, AND($B121&gt;K$230, $B121&lt;K$231)), K121, "")</f>
        <v/>
      </c>
      <c r="BT121" s="2" t="str">
        <f>IF(OR($B121&lt;L$229, AND($B121&gt;L$230, $B121&lt;L$231)), L121, "")</f>
        <v/>
      </c>
      <c r="BU121" s="2" t="str">
        <f>IF(OR($B121&lt;M$229, AND($B121&gt;M$230, $B121&lt;M$231)), M121, "")</f>
        <v/>
      </c>
      <c r="BV121" s="2" t="str">
        <f>IF(OR($B121&lt;N$229, AND($B121&gt;N$230, $B121&lt;N$231)), N121, "")</f>
        <v/>
      </c>
      <c r="BW121" s="2" t="str">
        <f>IF(OR($B121&lt;O$229, AND($B121&gt;O$230, $B121&lt;O$231)), O121, "")</f>
        <v/>
      </c>
      <c r="BZ121" s="2" t="str">
        <f>IF(OR(AND($B121&gt;C$230, $B121&lt;C$231), $B121&gt;C$232), C121, "")</f>
        <v/>
      </c>
      <c r="CA121" s="2" t="str">
        <f>IF(OR(AND($B121&gt;D$230, $B121&lt;D$231), $B121&gt;D$232), D121, "")</f>
        <v/>
      </c>
      <c r="CB121" s="2" t="str">
        <f>IF(OR(AND($B121&gt;E$230, $B121&lt;E$231), $B121&gt;E$232), E121, "")</f>
        <v/>
      </c>
      <c r="CC121" s="2" t="str">
        <f>IF(OR(AND($B121&gt;F$230, $B121&lt;F$231), $B121&gt;F$232), F121, "")</f>
        <v/>
      </c>
      <c r="CD121" s="2" t="str">
        <f>IF(OR(AND($B121&gt;G$230, $B121&lt;G$231), $B121&gt;G$232), G121, "")</f>
        <v/>
      </c>
      <c r="CE121" s="2" t="str">
        <f>IF(OR(AND($B121&gt;H$230, $B121&lt;H$231), $B121&gt;H$232), H121, "")</f>
        <v/>
      </c>
      <c r="CF121" s="2" t="str">
        <f>IF(OR(AND($B121&gt;I$230, $B121&lt;I$231), $B121&gt;I$232), I121, "")</f>
        <v/>
      </c>
      <c r="CG121" s="2" t="str">
        <f>IF(OR(AND($B121&gt;J$230, $B121&lt;J$231), $B121&gt;J$232), J121, "")</f>
        <v/>
      </c>
      <c r="CH121" s="2" t="str">
        <f>IF(OR(AND($B121&gt;K$230, $B121&lt;K$231), $B121&gt;K$232), K121, "")</f>
        <v/>
      </c>
      <c r="CI121" s="2" t="str">
        <f>IF(OR(AND($B121&gt;L$230, $B121&lt;L$231), $B121&gt;L$232), L121, "")</f>
        <v/>
      </c>
      <c r="CJ121" s="2" t="str">
        <f>IF(OR(AND($B121&gt;M$230, $B121&lt;M$231), $B121&gt;M$232), M121, "")</f>
        <v/>
      </c>
      <c r="CK121" s="2" t="str">
        <f>IF(OR(AND($B121&gt;N$230, $B121&lt;N$231), $B121&gt;N$232), N121, "")</f>
        <v/>
      </c>
      <c r="CL121" s="2" t="str">
        <f>IF(OR(AND($B121&gt;O$230, $B121&lt;O$231), $B121&gt;O$232), O121, "")</f>
        <v/>
      </c>
      <c r="CO121" s="2">
        <f>BK$207*$B121+BK$209</f>
        <v>91.672651041439821</v>
      </c>
      <c r="CP121" s="2">
        <f>BL$207*$B121+BL$209</f>
        <v>93.524617727522312</v>
      </c>
      <c r="CQ121" s="2">
        <f>BM$207*$B121+BM$209</f>
        <v>93.9316361894941</v>
      </c>
      <c r="CR121" s="2">
        <f>BN$207*$B121+BN$209</f>
        <v>94.203697547367611</v>
      </c>
      <c r="CS121" s="2">
        <f>BO$207*$B121+BO$209</f>
        <v>93.517113119067119</v>
      </c>
      <c r="CT121" s="2">
        <f>BP$207*$B121+BP$209</f>
        <v>95.59553458476141</v>
      </c>
      <c r="CU121" s="2">
        <f>BQ$207*$B121+BQ$209</f>
        <v>98.359177554615385</v>
      </c>
      <c r="CV121" s="2">
        <f>BR$207*$B121+BR$209</f>
        <v>98.539626403055493</v>
      </c>
      <c r="CW121" s="2">
        <f>BS$207*$B121+BS$209</f>
        <v>95.768503178786872</v>
      </c>
      <c r="CX121" s="2">
        <f>BT$207*$B121+BT$209</f>
        <v>90.601819313971873</v>
      </c>
      <c r="CY121" s="2">
        <f>BU$207*$B121+BU$209</f>
        <v>84.468911310699795</v>
      </c>
      <c r="CZ121" s="2">
        <f>BV$207*$B121+BV$209</f>
        <v>74.88708274327621</v>
      </c>
      <c r="DA121" s="2">
        <f>BW$207*$B121+BW$209</f>
        <v>64.296627286938445</v>
      </c>
      <c r="DD121" s="2">
        <f>BZ$207*$B121+BZ$209</f>
        <v>89.317349767133194</v>
      </c>
      <c r="DE121" s="2">
        <f>CA$207*$B121+CA$209</f>
        <v>91.577815877830346</v>
      </c>
      <c r="DF121" s="2">
        <f>CB$207*$B121+CB$209</f>
        <v>92.582869610191636</v>
      </c>
      <c r="DG121" s="2">
        <f>CC$207*$B121+CC$209</f>
        <v>92.472894918893985</v>
      </c>
      <c r="DH121" s="2">
        <f>CD$207*$B121+CD$209</f>
        <v>92.117620298861851</v>
      </c>
      <c r="DI121" s="2">
        <f>CE$207*$B121+CE$209</f>
        <v>93.92187857669596</v>
      </c>
      <c r="DJ121" s="2">
        <f>CF$207*$B121+CF$209</f>
        <v>96.191807816724079</v>
      </c>
      <c r="DK121" s="2">
        <f>CG$207*$B121+CG$209</f>
        <v>95.854919085570756</v>
      </c>
      <c r="DL121" s="2">
        <f>CH$207*$B121+CH$209</f>
        <v>92.949698398157295</v>
      </c>
      <c r="DM121" s="2">
        <f>CI$207*$B121+CI$209</f>
        <v>88.21623171627256</v>
      </c>
      <c r="DN121" s="2">
        <f>CJ$207*$B121+CJ$209</f>
        <v>82.106139887247735</v>
      </c>
      <c r="DO121" s="2">
        <f>CK$207*$B121+CK$209</f>
        <v>73.152146432763615</v>
      </c>
      <c r="DP121" s="2">
        <f>CL$207*$B121+CL$209</f>
        <v>63.051699126312556</v>
      </c>
      <c r="DS121" s="2">
        <f>POWER(10,($B121-C$227)/C$228)/(1+POWER(10,($B121-C$227)/C$228))</f>
        <v>0.79924070790250623</v>
      </c>
      <c r="DT121" s="2">
        <f>POWER(10,($B121-D$227)/D$228)/(1+POWER(10,($B121-D$227)/D$228))</f>
        <v>0.77311140259285338</v>
      </c>
      <c r="DU121" s="2">
        <f>POWER(10,($B121-E$227)/E$228)/(1+POWER(10,($B121-E$227)/E$228))</f>
        <v>0.78714761324846172</v>
      </c>
      <c r="DV121" s="2">
        <f>POWER(10,($B121-F$227)/F$228)/(1+POWER(10,($B121-F$227)/F$228))</f>
        <v>0.81092767726254789</v>
      </c>
      <c r="DW121" s="2">
        <f>POWER(10,($B121-G$227)/G$228)/(1+POWER(10,($B121-G$227)/G$228))</f>
        <v>0.79572224199092645</v>
      </c>
      <c r="DX121" s="2">
        <f>POWER(10,($B121-H$227)/H$228)/(1+POWER(10,($B121-H$227)/H$228))</f>
        <v>0.80057146373956878</v>
      </c>
      <c r="DY121" s="2">
        <f>POWER(10,($B121-I$227)/I$228)/(1+POWER(10,($B121-I$227)/I$228))</f>
        <v>0.79647954963554579</v>
      </c>
      <c r="DZ121" s="2">
        <f>POWER(10,($B121-J$227)/J$228)/(1+POWER(10,($B121-J$227)/J$228))</f>
        <v>0.78198124820834014</v>
      </c>
      <c r="EA121" s="2">
        <f>POWER(10,($B121-K$227)/K$228)/(1+POWER(10,($B121-K$227)/K$228))</f>
        <v>0.79201138021444462</v>
      </c>
      <c r="EB121" s="2">
        <f>POWER(10,($B121-L$227)/L$228)/(1+POWER(10,($B121-L$227)/L$228))</f>
        <v>0.78644179819142257</v>
      </c>
      <c r="EC121" s="2">
        <f>POWER(10,($B121-M$227)/M$228)/(1+POWER(10,($B121-M$227)/M$228))</f>
        <v>0.78190188149973561</v>
      </c>
      <c r="ED121" s="2">
        <f>POWER(10,($B121-N$227)/N$228)/(1+POWER(10,($B121-N$227)/N$228))</f>
        <v>0.76519286579335588</v>
      </c>
      <c r="EE121" s="2">
        <f>POWER(10,($B121-O$227)/O$228)/(1+POWER(10,($B121-O$227)/O$228))</f>
        <v>0.72630169533026523</v>
      </c>
    </row>
    <row r="122" spans="2:135" x14ac:dyDescent="0.25">
      <c r="B122" s="2">
        <v>116</v>
      </c>
      <c r="C122">
        <v>90.364000000000004</v>
      </c>
      <c r="D122">
        <v>95.358999999999995</v>
      </c>
      <c r="E122">
        <v>96.421999999999997</v>
      </c>
      <c r="F122">
        <v>99.233999999999995</v>
      </c>
      <c r="G122">
        <v>99.796999999999997</v>
      </c>
      <c r="H122">
        <v>103.98399999999999</v>
      </c>
      <c r="I122">
        <v>106.062</v>
      </c>
      <c r="J122">
        <v>106.047</v>
      </c>
      <c r="K122">
        <v>106.23399999999999</v>
      </c>
      <c r="L122">
        <v>100.21899999999999</v>
      </c>
      <c r="M122">
        <v>94.281000000000006</v>
      </c>
      <c r="N122">
        <v>81.093999999999994</v>
      </c>
      <c r="O122">
        <v>68.859399999999994</v>
      </c>
      <c r="R122" s="5">
        <f>AV122+(C$209*_xlfn.NORM.DIST($B122,C$214*C$215+C$213,C$219*C$214,FALSE))+(C$211*_xlfn.NORM.DIST($B122,C$214*C$216+C$213,C$220*C$214,FALSE))+(C$210*_xlfn.NORM.DIST($B122,C$214*C$217+C$213,C$221*C$214,FALSE))+(C$212*_xlfn.NORM.DIST($B122,C$214*C$218+C$213,C$222*C$214,FALSE))</f>
        <v>89.93315783432331</v>
      </c>
      <c r="S122" s="5">
        <f>AW122+(D$209*_xlfn.NORM.DIST($B122,D$214*D$215+D$213,D$219*D$214,FALSE))+(D$211*_xlfn.NORM.DIST($B122,D$214*D$216+D$213,D$220*D$214,FALSE))+(D$210*_xlfn.NORM.DIST($B122,D$214*D$217+D$213,D$221*D$214,FALSE))+(D$212*_xlfn.NORM.DIST($B122,D$214*D$218+D$213,D$222*D$214,FALSE))</f>
        <v>93.687537685299461</v>
      </c>
      <c r="T122" s="5">
        <f>AX122+(E$209*_xlfn.NORM.DIST($B122,E$214*E$215+E$213,E$219*E$214,FALSE))+(E$211*_xlfn.NORM.DIST($B122,E$214*E$216+E$213,E$220*E$214,FALSE))+(E$210*_xlfn.NORM.DIST($B122,E$214*E$217+E$213,E$221*E$214,FALSE))+(E$212*_xlfn.NORM.DIST($B122,E$214*E$218+E$213,E$222*E$214,FALSE))</f>
        <v>97.059160661003645</v>
      </c>
      <c r="U122" s="5">
        <f>AY122+(F$209*_xlfn.NORM.DIST($B122,F$214*F$215+F$213,F$219*F$214,FALSE))+(F$211*_xlfn.NORM.DIST($B122,F$214*F$216+F$213,F$220*F$214,FALSE))+(F$210*_xlfn.NORM.DIST($B122,F$214*F$217+F$213,F$221*F$214,FALSE))+(F$212*_xlfn.NORM.DIST($B122,F$214*F$218+F$213,F$222*F$214,FALSE))</f>
        <v>100.34999960330414</v>
      </c>
      <c r="V122" s="5">
        <f>AZ122+(G$209*_xlfn.NORM.DIST($B122,G$214*G$215+G$213,G$219*G$214,FALSE))+(G$211*_xlfn.NORM.DIST($B122,G$214*G$216+G$213,G$220*G$214,FALSE))+(G$210*_xlfn.NORM.DIST($B122,G$214*G$217+G$213,G$221*G$214,FALSE))+(G$212*_xlfn.NORM.DIST($B122,G$214*G$218+G$213,G$222*G$214,FALSE))</f>
        <v>100.6684418455916</v>
      </c>
      <c r="W122" s="5">
        <f>BA122+(H$209*_xlfn.NORM.DIST($B122,H$214*H$215+H$213,H$219*H$214,FALSE))+(H$211*_xlfn.NORM.DIST($B122,H$214*H$216+H$213,H$220*H$214,FALSE))+(H$210*_xlfn.NORM.DIST($B122,H$214*H$217+H$213,H$221*H$214,FALSE))+(H$212*_xlfn.NORM.DIST($B122,H$214*H$218+H$213,H$222*H$214,FALSE))</f>
        <v>105.60663345002598</v>
      </c>
      <c r="X122" s="5">
        <f>BB122+(I$209*_xlfn.NORM.DIST($B122,I$214*I$215+I$213,I$219*I$214,FALSE))+(I$211*_xlfn.NORM.DIST($B122,I$214*I$216+I$213,I$220*I$214,FALSE))+(I$210*_xlfn.NORM.DIST($B122,I$214*I$217+I$213,I$221*I$214,FALSE))+(I$212*_xlfn.NORM.DIST($B122,I$214*I$218+I$213,I$222*I$214,FALSE))</f>
        <v>109.3721750861105</v>
      </c>
      <c r="Y122" s="5">
        <f>BC122+(J$209*_xlfn.NORM.DIST($B122,J$214*J$215+J$213,J$219*J$214,FALSE))+(J$211*_xlfn.NORM.DIST($B122,J$214*J$216+J$213,J$220*J$214,FALSE))+(J$210*_xlfn.NORM.DIST($B122,J$214*J$217+J$213,J$221*J$214,FALSE))+(J$212*_xlfn.NORM.DIST($B122,J$214*J$218+J$213,J$222*J$214,FALSE))</f>
        <v>108.17908719557876</v>
      </c>
      <c r="Z122" s="5">
        <f>BD122+(K$209*_xlfn.NORM.DIST($B122,K$214*K$215+K$213,K$219*K$214,FALSE))+(K$211*_xlfn.NORM.DIST($B122,K$214*K$216+K$213,K$220*K$214,FALSE))+(K$210*_xlfn.NORM.DIST($B122,K$214*K$217+K$213,K$221*K$214,FALSE))+(K$212*_xlfn.NORM.DIST($B122,K$214*K$218+K$213,K$222*K$214,FALSE))</f>
        <v>107.73373640171756</v>
      </c>
      <c r="AA122" s="5">
        <f>BE122+(L$209*_xlfn.NORM.DIST($B122,L$214*L$215+L$213,L$219*L$214,FALSE))+(L$211*_xlfn.NORM.DIST($B122,L$214*L$216+L$213,L$220*L$214,FALSE))+(L$210*_xlfn.NORM.DIST($B122,L$214*L$217+L$213,L$221*L$214,FALSE))+(L$212*_xlfn.NORM.DIST($B122,L$214*L$218+L$213,L$222*L$214,FALSE))</f>
        <v>101.68967592477257</v>
      </c>
      <c r="AB122" s="5">
        <f>BF122+(M$209*_xlfn.NORM.DIST($B122,M$214*M$215+M$213,M$219*M$214,FALSE))+(M$211*_xlfn.NORM.DIST($B122,M$214*M$216+M$213,M$220*M$214,FALSE))+(M$210*_xlfn.NORM.DIST($B122,M$214*M$217+M$213,M$221*M$214,FALSE))+(M$212*_xlfn.NORM.DIST($B122,M$214*M$218+M$213,M$222*M$214,FALSE))</f>
        <v>93.476731317143873</v>
      </c>
      <c r="AC122" s="5">
        <f>BG122+(N$209*_xlfn.NORM.DIST($B122,N$214*N$215+N$213,N$219*N$214,FALSE))+(N$211*_xlfn.NORM.DIST($B122,N$214*N$216+N$213,N$220*N$214,FALSE))+(N$210*_xlfn.NORM.DIST($B122,N$214*N$217+N$213,N$221*N$214,FALSE))+(N$212*_xlfn.NORM.DIST($B122,N$214*N$218+N$213,N$222*N$214,FALSE))</f>
        <v>80.364395948539538</v>
      </c>
      <c r="AD122" s="5">
        <f>BH122+(O$209*_xlfn.NORM.DIST($B122,O$214*O$215+O$213,O$219*O$214,FALSE))+(O$211*_xlfn.NORM.DIST($B122,O$214*O$216+O$213,O$220*O$214,FALSE))+(O$210*_xlfn.NORM.DIST($B122,O$214*O$217+O$213,O$221*O$214,FALSE))+(O$212*_xlfn.NORM.DIST($B122,O$214*O$218+O$213,O$222*O$214,FALSE))</f>
        <v>66.49747010800354</v>
      </c>
      <c r="AE122" s="5"/>
      <c r="AG122" s="5">
        <f t="shared" si="32"/>
        <v>0.43084216567669387</v>
      </c>
      <c r="AH122" s="5">
        <f t="shared" si="32"/>
        <v>1.6714623147005341</v>
      </c>
      <c r="AI122" s="5">
        <f t="shared" si="32"/>
        <v>-0.63716066100364799</v>
      </c>
      <c r="AJ122" s="5">
        <f t="shared" si="31"/>
        <v>-1.1159996033041466</v>
      </c>
      <c r="AK122" s="5">
        <f t="shared" si="31"/>
        <v>-0.87144184559160465</v>
      </c>
      <c r="AL122" s="5">
        <f t="shared" si="31"/>
        <v>-1.6226334500259867</v>
      </c>
      <c r="AM122" s="5">
        <f t="shared" si="31"/>
        <v>-3.3101750861105046</v>
      </c>
      <c r="AN122" s="5">
        <f t="shared" si="31"/>
        <v>-2.1320871955787624</v>
      </c>
      <c r="AO122" s="5">
        <f t="shared" si="31"/>
        <v>-1.4997364017175698</v>
      </c>
      <c r="AP122" s="5">
        <f t="shared" si="33"/>
        <v>-1.4706759247725785</v>
      </c>
      <c r="AQ122" s="5">
        <f t="shared" si="33"/>
        <v>0.80426868285613295</v>
      </c>
      <c r="AR122" s="5">
        <f t="shared" si="33"/>
        <v>0.72960405146045559</v>
      </c>
      <c r="AS122" s="5">
        <f t="shared" si="33"/>
        <v>2.3619298919964535</v>
      </c>
      <c r="AV122" s="2">
        <f t="shared" si="18"/>
        <v>89.695226457117855</v>
      </c>
      <c r="AW122" s="2">
        <f t="shared" si="19"/>
        <v>91.940801831333971</v>
      </c>
      <c r="AX122" s="2">
        <f t="shared" si="20"/>
        <v>92.807664109356779</v>
      </c>
      <c r="AY122" s="2">
        <f t="shared" si="21"/>
        <v>92.733088616704549</v>
      </c>
      <c r="AZ122" s="2">
        <f t="shared" si="22"/>
        <v>92.361053109029214</v>
      </c>
      <c r="BA122" s="2">
        <f t="shared" si="23"/>
        <v>94.223339211811208</v>
      </c>
      <c r="BB122" s="2">
        <f t="shared" si="24"/>
        <v>96.578332110012639</v>
      </c>
      <c r="BC122" s="2">
        <f t="shared" si="25"/>
        <v>96.365509580799042</v>
      </c>
      <c r="BD122" s="2">
        <f t="shared" si="26"/>
        <v>93.452800298765581</v>
      </c>
      <c r="BE122" s="2">
        <f t="shared" si="27"/>
        <v>88.651107158826306</v>
      </c>
      <c r="BF122" s="2">
        <f t="shared" si="28"/>
        <v>82.549522885068797</v>
      </c>
      <c r="BG122" s="2">
        <f t="shared" si="29"/>
        <v>73.51049511239377</v>
      </c>
      <c r="BH122" s="2">
        <f t="shared" si="30"/>
        <v>63.355635923033674</v>
      </c>
      <c r="BK122" s="2" t="str">
        <f>IF(OR($B122&lt;C$229, AND($B122&gt;C$230, $B122&lt;C$231)), C122, "")</f>
        <v/>
      </c>
      <c r="BL122" s="2" t="str">
        <f>IF(OR($B122&lt;D$229, AND($B122&gt;D$230, $B122&lt;D$231)), D122, "")</f>
        <v/>
      </c>
      <c r="BM122" s="2" t="str">
        <f>IF(OR($B122&lt;E$229, AND($B122&gt;E$230, $B122&lt;E$231)), E122, "")</f>
        <v/>
      </c>
      <c r="BN122" s="2" t="str">
        <f>IF(OR($B122&lt;F$229, AND($B122&gt;F$230, $B122&lt;F$231)), F122, "")</f>
        <v/>
      </c>
      <c r="BO122" s="2" t="str">
        <f>IF(OR($B122&lt;G$229, AND($B122&gt;G$230, $B122&lt;G$231)), G122, "")</f>
        <v/>
      </c>
      <c r="BP122" s="2" t="str">
        <f>IF(OR($B122&lt;H$229, AND($B122&gt;H$230, $B122&lt;H$231)), H122, "")</f>
        <v/>
      </c>
      <c r="BQ122" s="2" t="str">
        <f>IF(OR($B122&lt;I$229, AND($B122&gt;I$230, $B122&lt;I$231)), I122, "")</f>
        <v/>
      </c>
      <c r="BR122" s="2" t="str">
        <f>IF(OR($B122&lt;J$229, AND($B122&gt;J$230, $B122&lt;J$231)), J122, "")</f>
        <v/>
      </c>
      <c r="BS122" s="2" t="str">
        <f>IF(OR($B122&lt;K$229, AND($B122&gt;K$230, $B122&lt;K$231)), K122, "")</f>
        <v/>
      </c>
      <c r="BT122" s="2" t="str">
        <f>IF(OR($B122&lt;L$229, AND($B122&gt;L$230, $B122&lt;L$231)), L122, "")</f>
        <v/>
      </c>
      <c r="BU122" s="2" t="str">
        <f>IF(OR($B122&lt;M$229, AND($B122&gt;M$230, $B122&lt;M$231)), M122, "")</f>
        <v/>
      </c>
      <c r="BV122" s="2" t="str">
        <f>IF(OR($B122&lt;N$229, AND($B122&gt;N$230, $B122&lt;N$231)), N122, "")</f>
        <v/>
      </c>
      <c r="BW122" s="2" t="str">
        <f>IF(OR($B122&lt;O$229, AND($B122&gt;O$230, $B122&lt;O$231)), O122, "")</f>
        <v/>
      </c>
      <c r="BZ122" s="2" t="str">
        <f>IF(OR(AND($B122&gt;C$230, $B122&lt;C$231), $B122&gt;C$232), C122, "")</f>
        <v/>
      </c>
      <c r="CA122" s="2" t="str">
        <f>IF(OR(AND($B122&gt;D$230, $B122&lt;D$231), $B122&gt;D$232), D122, "")</f>
        <v/>
      </c>
      <c r="CB122" s="2" t="str">
        <f>IF(OR(AND($B122&gt;E$230, $B122&lt;E$231), $B122&gt;E$232), E122, "")</f>
        <v/>
      </c>
      <c r="CC122" s="2" t="str">
        <f>IF(OR(AND($B122&gt;F$230, $B122&lt;F$231), $B122&gt;F$232), F122, "")</f>
        <v/>
      </c>
      <c r="CD122" s="2" t="str">
        <f>IF(OR(AND($B122&gt;G$230, $B122&lt;G$231), $B122&gt;G$232), G122, "")</f>
        <v/>
      </c>
      <c r="CE122" s="2" t="str">
        <f>IF(OR(AND($B122&gt;H$230, $B122&lt;H$231), $B122&gt;H$232), H122, "")</f>
        <v/>
      </c>
      <c r="CF122" s="2" t="str">
        <f>IF(OR(AND($B122&gt;I$230, $B122&lt;I$231), $B122&gt;I$232), I122, "")</f>
        <v/>
      </c>
      <c r="CG122" s="2" t="str">
        <f>IF(OR(AND($B122&gt;J$230, $B122&lt;J$231), $B122&gt;J$232), J122, "")</f>
        <v/>
      </c>
      <c r="CH122" s="2" t="str">
        <f>IF(OR(AND($B122&gt;K$230, $B122&lt;K$231), $B122&gt;K$232), K122, "")</f>
        <v/>
      </c>
      <c r="CI122" s="2" t="str">
        <f>IF(OR(AND($B122&gt;L$230, $B122&lt;L$231), $B122&gt;L$232), L122, "")</f>
        <v/>
      </c>
      <c r="CJ122" s="2" t="str">
        <f>IF(OR(AND($B122&gt;M$230, $B122&lt;M$231), $B122&gt;M$232), M122, "")</f>
        <v/>
      </c>
      <c r="CK122" s="2" t="str">
        <f>IF(OR(AND($B122&gt;N$230, $B122&lt;N$231), $B122&gt;N$232), N122, "")</f>
        <v/>
      </c>
      <c r="CL122" s="2" t="str">
        <f>IF(OR(AND($B122&gt;O$230, $B122&lt;O$231), $B122&gt;O$232), O122, "")</f>
        <v/>
      </c>
      <c r="CO122" s="2">
        <f>BK$207*$B122+BK$209</f>
        <v>91.686586720971178</v>
      </c>
      <c r="CP122" s="2">
        <f>BL$207*$B122+BL$209</f>
        <v>93.531439395743277</v>
      </c>
      <c r="CQ122" s="2">
        <f>BM$207*$B122+BM$209</f>
        <v>93.927686967329549</v>
      </c>
      <c r="CR122" s="2">
        <f>BN$207*$B122+BN$209</f>
        <v>94.20949812776152</v>
      </c>
      <c r="CS122" s="2">
        <f>BO$207*$B122+BO$209</f>
        <v>93.530823478116162</v>
      </c>
      <c r="CT122" s="2">
        <f>BP$207*$B122+BP$209</f>
        <v>95.628372782086146</v>
      </c>
      <c r="CU122" s="2">
        <f>BQ$207*$B122+BQ$209</f>
        <v>98.407844046286115</v>
      </c>
      <c r="CV122" s="2">
        <f>BR$207*$B122+BR$209</f>
        <v>98.591226952643993</v>
      </c>
      <c r="CW122" s="2">
        <f>BS$207*$B122+BS$209</f>
        <v>95.819369969116281</v>
      </c>
      <c r="CX122" s="2">
        <f>BT$207*$B122+BT$209</f>
        <v>90.633678522491408</v>
      </c>
      <c r="CY122" s="2">
        <f>BU$207*$B122+BU$209</f>
        <v>84.512354534249255</v>
      </c>
      <c r="CZ122" s="2">
        <f>BV$207*$B122+BV$209</f>
        <v>74.932223475388938</v>
      </c>
      <c r="DA122" s="2">
        <f>BW$207*$B122+BW$209</f>
        <v>64.330090164992086</v>
      </c>
      <c r="DD122" s="2">
        <f>BZ$207*$B122+BZ$209</f>
        <v>89.239034213763048</v>
      </c>
      <c r="DE122" s="2">
        <f>CA$207*$B122+CA$209</f>
        <v>91.515064409172965</v>
      </c>
      <c r="DF122" s="2">
        <f>CB$207*$B122+CB$209</f>
        <v>92.531447857687283</v>
      </c>
      <c r="DG122" s="2">
        <f>CC$207*$B122+CC$209</f>
        <v>92.419144267483276</v>
      </c>
      <c r="DH122" s="2">
        <f>CD$207*$B122+CD$209</f>
        <v>92.08717318332657</v>
      </c>
      <c r="DI122" s="2">
        <f>CE$207*$B122+CE$209</f>
        <v>93.904131116409303</v>
      </c>
      <c r="DJ122" s="2">
        <f>CF$207*$B122+CF$209</f>
        <v>96.151979748386935</v>
      </c>
      <c r="DK122" s="2">
        <f>CG$207*$B122+CG$209</f>
        <v>95.799573314174154</v>
      </c>
      <c r="DL122" s="2">
        <f>CH$207*$B122+CH$209</f>
        <v>92.886003426023521</v>
      </c>
      <c r="DM122" s="2">
        <f>CI$207*$B122+CI$209</f>
        <v>88.160110545271095</v>
      </c>
      <c r="DN122" s="2">
        <f>CJ$207*$B122+CJ$209</f>
        <v>82.050198572403914</v>
      </c>
      <c r="DO122" s="2">
        <f>CK$207*$B122+CK$209</f>
        <v>73.112610628669671</v>
      </c>
      <c r="DP122" s="2">
        <f>CL$207*$B122+CL$209</f>
        <v>63.020734880147032</v>
      </c>
      <c r="DS122" s="2">
        <f>POWER(10,($B122-C$227)/C$228)/(1+POWER(10,($B122-C$227)/C$228))</f>
        <v>0.81361288797224818</v>
      </c>
      <c r="DT122" s="2">
        <f>POWER(10,($B122-D$227)/D$228)/(1+POWER(10,($B122-D$227)/D$228))</f>
        <v>0.78885999628217163</v>
      </c>
      <c r="DU122" s="2">
        <f>POWER(10,($B122-E$227)/E$228)/(1+POWER(10,($B122-E$227)/E$228))</f>
        <v>0.80217124003905949</v>
      </c>
      <c r="DV122" s="2">
        <f>POWER(10,($B122-F$227)/F$228)/(1+POWER(10,($B122-F$227)/F$228))</f>
        <v>0.82464676051666519</v>
      </c>
      <c r="DW122" s="2">
        <f>POWER(10,($B122-G$227)/G$228)/(1+POWER(10,($B122-G$227)/G$228))</f>
        <v>0.81028651696942888</v>
      </c>
      <c r="DX122" s="2">
        <f>POWER(10,($B122-H$227)/H$228)/(1+POWER(10,($B122-H$227)/H$228))</f>
        <v>0.81487044318895041</v>
      </c>
      <c r="DY122" s="2">
        <f>POWER(10,($B122-I$227)/I$228)/(1+POWER(10,($B122-I$227)/I$228))</f>
        <v>0.81100265560177986</v>
      </c>
      <c r="DZ122" s="2">
        <f>POWER(10,($B122-J$227)/J$228)/(1+POWER(10,($B122-J$227)/J$228))</f>
        <v>0.79727561513143286</v>
      </c>
      <c r="EA122" s="2">
        <f>POWER(10,($B122-K$227)/K$228)/(1+POWER(10,($B122-K$227)/K$228))</f>
        <v>0.80677598097083536</v>
      </c>
      <c r="EB122" s="2">
        <f>POWER(10,($B122-L$227)/L$228)/(1+POWER(10,($B122-L$227)/L$228))</f>
        <v>0.8015026803075922</v>
      </c>
      <c r="EC122" s="2">
        <f>POWER(10,($B122-M$227)/M$228)/(1+POWER(10,($B122-M$227)/M$228))</f>
        <v>0.79720037219305806</v>
      </c>
      <c r="ED122" s="2">
        <f>POWER(10,($B122-N$227)/N$228)/(1+POWER(10,($B122-N$227)/N$228))</f>
        <v>0.78133563717057575</v>
      </c>
      <c r="EE122" s="2">
        <f>POWER(10,($B122-O$227)/O$228)/(1+POWER(10,($B122-O$227)/O$228))</f>
        <v>0.74422446927666563</v>
      </c>
    </row>
    <row r="123" spans="2:135" x14ac:dyDescent="0.25">
      <c r="B123" s="2">
        <v>117</v>
      </c>
      <c r="C123">
        <v>90.938999999999993</v>
      </c>
      <c r="D123">
        <v>94.188000000000002</v>
      </c>
      <c r="E123">
        <v>96.75</v>
      </c>
      <c r="F123">
        <v>100.21899999999999</v>
      </c>
      <c r="G123">
        <v>100.75</v>
      </c>
      <c r="H123">
        <v>105.35899999999999</v>
      </c>
      <c r="I123">
        <v>108.547</v>
      </c>
      <c r="J123">
        <v>109.65600000000001</v>
      </c>
      <c r="K123">
        <v>109.375</v>
      </c>
      <c r="L123">
        <v>102.828</v>
      </c>
      <c r="M123">
        <v>96.061999999999998</v>
      </c>
      <c r="N123">
        <v>83.203000000000003</v>
      </c>
      <c r="O123">
        <v>69.234399999999994</v>
      </c>
      <c r="R123" s="5">
        <f>AV123+(C$209*_xlfn.NORM.DIST($B123,C$214*C$215+C$213,C$219*C$214,FALSE))+(C$211*_xlfn.NORM.DIST($B123,C$214*C$216+C$213,C$220*C$214,FALSE))+(C$210*_xlfn.NORM.DIST($B123,C$214*C$217+C$213,C$221*C$214,FALSE))+(C$212*_xlfn.NORM.DIST($B123,C$214*C$218+C$213,C$222*C$214,FALSE))</f>
        <v>89.893715941768761</v>
      </c>
      <c r="S123" s="5">
        <f>AW123+(D$209*_xlfn.NORM.DIST($B123,D$214*D$215+D$213,D$219*D$214,FALSE))+(D$211*_xlfn.NORM.DIST($B123,D$214*D$216+D$213,D$220*D$214,FALSE))+(D$210*_xlfn.NORM.DIST($B123,D$214*D$217+D$213,D$221*D$214,FALSE))+(D$212*_xlfn.NORM.DIST($B123,D$214*D$218+D$213,D$222*D$214,FALSE))</f>
        <v>94.112846379313055</v>
      </c>
      <c r="T123" s="5">
        <f>AX123+(E$209*_xlfn.NORM.DIST($B123,E$214*E$215+E$213,E$219*E$214,FALSE))+(E$211*_xlfn.NORM.DIST($B123,E$214*E$216+E$213,E$220*E$214,FALSE))+(E$210*_xlfn.NORM.DIST($B123,E$214*E$217+E$213,E$221*E$214,FALSE))+(E$212*_xlfn.NORM.DIST($B123,E$214*E$218+E$213,E$222*E$214,FALSE))</f>
        <v>97.901385065794727</v>
      </c>
      <c r="U123" s="5">
        <f>AY123+(F$209*_xlfn.NORM.DIST($B123,F$214*F$215+F$213,F$219*F$214,FALSE))+(F$211*_xlfn.NORM.DIST($B123,F$214*F$216+F$213,F$220*F$214,FALSE))+(F$210*_xlfn.NORM.DIST($B123,F$214*F$217+F$213,F$221*F$214,FALSE))+(F$212*_xlfn.NORM.DIST($B123,F$214*F$218+F$213,F$222*F$214,FALSE))</f>
        <v>101.32627558803458</v>
      </c>
      <c r="V123" s="5">
        <f>AZ123+(G$209*_xlfn.NORM.DIST($B123,G$214*G$215+G$213,G$219*G$214,FALSE))+(G$211*_xlfn.NORM.DIST($B123,G$214*G$216+G$213,G$220*G$214,FALSE))+(G$210*_xlfn.NORM.DIST($B123,G$214*G$217+G$213,G$221*G$214,FALSE))+(G$212*_xlfn.NORM.DIST($B123,G$214*G$218+G$213,G$222*G$214,FALSE))</f>
        <v>102.26828842186406</v>
      </c>
      <c r="W123" s="5">
        <f>BA123+(H$209*_xlfn.NORM.DIST($B123,H$214*H$215+H$213,H$219*H$214,FALSE))+(H$211*_xlfn.NORM.DIST($B123,H$214*H$216+H$213,H$220*H$214,FALSE))+(H$210*_xlfn.NORM.DIST($B123,H$214*H$217+H$213,H$221*H$214,FALSE))+(H$212*_xlfn.NORM.DIST($B123,H$214*H$218+H$213,H$222*H$214,FALSE))</f>
        <v>107.53639233281037</v>
      </c>
      <c r="X123" s="5">
        <f>BB123+(I$209*_xlfn.NORM.DIST($B123,I$214*I$215+I$213,I$219*I$214,FALSE))+(I$211*_xlfn.NORM.DIST($B123,I$214*I$216+I$213,I$220*I$214,FALSE))+(I$210*_xlfn.NORM.DIST($B123,I$214*I$217+I$213,I$221*I$214,FALSE))+(I$212*_xlfn.NORM.DIST($B123,I$214*I$218+I$213,I$222*I$214,FALSE))</f>
        <v>111.78899958389715</v>
      </c>
      <c r="Y123" s="5">
        <f>BC123+(J$209*_xlfn.NORM.DIST($B123,J$214*J$215+J$213,J$219*J$214,FALSE))+(J$211*_xlfn.NORM.DIST($B123,J$214*J$216+J$213,J$220*J$214,FALSE))+(J$210*_xlfn.NORM.DIST($B123,J$214*J$217+J$213,J$221*J$214,FALSE))+(J$212*_xlfn.NORM.DIST($B123,J$214*J$218+J$213,J$222*J$214,FALSE))</f>
        <v>111.05496236156982</v>
      </c>
      <c r="Z123" s="5">
        <f>BD123+(K$209*_xlfn.NORM.DIST($B123,K$214*K$215+K$213,K$219*K$214,FALSE))+(K$211*_xlfn.NORM.DIST($B123,K$214*K$216+K$213,K$220*K$214,FALSE))+(K$210*_xlfn.NORM.DIST($B123,K$214*K$217+K$213,K$221*K$214,FALSE))+(K$212*_xlfn.NORM.DIST($B123,K$214*K$218+K$213,K$222*K$214,FALSE))</f>
        <v>110.79035709140132</v>
      </c>
      <c r="AA123" s="5">
        <f>BE123+(L$209*_xlfn.NORM.DIST($B123,L$214*L$215+L$213,L$219*L$214,FALSE))+(L$211*_xlfn.NORM.DIST($B123,L$214*L$216+L$213,L$220*L$214,FALSE))+(L$210*_xlfn.NORM.DIST($B123,L$214*L$217+L$213,L$221*L$214,FALSE))+(L$212*_xlfn.NORM.DIST($B123,L$214*L$218+L$213,L$222*L$214,FALSE))</f>
        <v>104.87574661590035</v>
      </c>
      <c r="AB123" s="5">
        <f>BF123+(M$209*_xlfn.NORM.DIST($B123,M$214*M$215+M$213,M$219*M$214,FALSE))+(M$211*_xlfn.NORM.DIST($B123,M$214*M$216+M$213,M$220*M$214,FALSE))+(M$210*_xlfn.NORM.DIST($B123,M$214*M$217+M$213,M$221*M$214,FALSE))+(M$212*_xlfn.NORM.DIST($B123,M$214*M$218+M$213,M$222*M$214,FALSE))</f>
        <v>96.530417030611332</v>
      </c>
      <c r="AC123" s="5">
        <f>BG123+(N$209*_xlfn.NORM.DIST($B123,N$214*N$215+N$213,N$219*N$214,FALSE))+(N$211*_xlfn.NORM.DIST($B123,N$214*N$216+N$213,N$220*N$214,FALSE))+(N$210*_xlfn.NORM.DIST($B123,N$214*N$217+N$213,N$221*N$214,FALSE))+(N$212*_xlfn.NORM.DIST($B123,N$214*N$218+N$213,N$222*N$214,FALSE))</f>
        <v>82.711153172686565</v>
      </c>
      <c r="AD123" s="5">
        <f>BH123+(O$209*_xlfn.NORM.DIST($B123,O$214*O$215+O$213,O$219*O$214,FALSE))+(O$211*_xlfn.NORM.DIST($B123,O$214*O$216+O$213,O$220*O$214,FALSE))+(O$210*_xlfn.NORM.DIST($B123,O$214*O$217+O$213,O$221*O$214,FALSE))+(O$212*_xlfn.NORM.DIST($B123,O$214*O$218+O$213,O$222*O$214,FALSE))</f>
        <v>67.903636228682331</v>
      </c>
      <c r="AE123" s="5"/>
      <c r="AG123" s="5">
        <f t="shared" si="32"/>
        <v>1.0452840582312319</v>
      </c>
      <c r="AH123" s="5">
        <f t="shared" si="32"/>
        <v>7.515362068694742E-2</v>
      </c>
      <c r="AI123" s="5">
        <f t="shared" si="32"/>
        <v>-1.1513850657947273</v>
      </c>
      <c r="AJ123" s="5">
        <f t="shared" si="31"/>
        <v>-1.1072755880345824</v>
      </c>
      <c r="AK123" s="5">
        <f t="shared" si="31"/>
        <v>-1.5182884218640567</v>
      </c>
      <c r="AL123" s="5">
        <f t="shared" si="31"/>
        <v>-2.1773923328103706</v>
      </c>
      <c r="AM123" s="5">
        <f t="shared" si="31"/>
        <v>-3.2419995838971545</v>
      </c>
      <c r="AN123" s="5">
        <f t="shared" si="31"/>
        <v>-1.398962361569815</v>
      </c>
      <c r="AO123" s="5">
        <f t="shared" si="31"/>
        <v>-1.4153570914013187</v>
      </c>
      <c r="AP123" s="5">
        <f t="shared" si="33"/>
        <v>-2.0477466159003512</v>
      </c>
      <c r="AQ123" s="5">
        <f t="shared" si="33"/>
        <v>-0.46841703061133444</v>
      </c>
      <c r="AR123" s="5">
        <f t="shared" si="33"/>
        <v>0.49184682731343798</v>
      </c>
      <c r="AS123" s="5">
        <f t="shared" si="33"/>
        <v>1.3307637713176632</v>
      </c>
      <c r="AV123" s="2">
        <f t="shared" si="18"/>
        <v>89.599650957282108</v>
      </c>
      <c r="AW123" s="2">
        <f t="shared" si="19"/>
        <v>91.861590801764876</v>
      </c>
      <c r="AX123" s="2">
        <f t="shared" si="20"/>
        <v>92.745117802914962</v>
      </c>
      <c r="AY123" s="2">
        <f t="shared" si="21"/>
        <v>92.665874108914949</v>
      </c>
      <c r="AZ123" s="2">
        <f t="shared" si="22"/>
        <v>92.318517705370283</v>
      </c>
      <c r="BA123" s="2">
        <f t="shared" si="23"/>
        <v>94.191007934783244</v>
      </c>
      <c r="BB123" s="2">
        <f t="shared" si="24"/>
        <v>96.523076821621061</v>
      </c>
      <c r="BC123" s="2">
        <f t="shared" si="25"/>
        <v>96.289873505583003</v>
      </c>
      <c r="BD123" s="2">
        <f t="shared" si="26"/>
        <v>93.368711429598093</v>
      </c>
      <c r="BE123" s="2">
        <f t="shared" si="27"/>
        <v>88.575953997464723</v>
      </c>
      <c r="BF123" s="2">
        <f t="shared" si="28"/>
        <v>82.476635800209635</v>
      </c>
      <c r="BG123" s="2">
        <f t="shared" si="29"/>
        <v>73.460286328521263</v>
      </c>
      <c r="BH123" s="2">
        <f t="shared" si="30"/>
        <v>63.317611140184262</v>
      </c>
      <c r="BK123" s="2" t="str">
        <f>IF(OR($B123&lt;C$229, AND($B123&gt;C$230, $B123&lt;C$231)), C123, "")</f>
        <v/>
      </c>
      <c r="BL123" s="2" t="str">
        <f>IF(OR($B123&lt;D$229, AND($B123&gt;D$230, $B123&lt;D$231)), D123, "")</f>
        <v/>
      </c>
      <c r="BM123" s="2" t="str">
        <f>IF(OR($B123&lt;E$229, AND($B123&gt;E$230, $B123&lt;E$231)), E123, "")</f>
        <v/>
      </c>
      <c r="BN123" s="2" t="str">
        <f>IF(OR($B123&lt;F$229, AND($B123&gt;F$230, $B123&lt;F$231)), F123, "")</f>
        <v/>
      </c>
      <c r="BO123" s="2" t="str">
        <f>IF(OR($B123&lt;G$229, AND($B123&gt;G$230, $B123&lt;G$231)), G123, "")</f>
        <v/>
      </c>
      <c r="BP123" s="2" t="str">
        <f>IF(OR($B123&lt;H$229, AND($B123&gt;H$230, $B123&lt;H$231)), H123, "")</f>
        <v/>
      </c>
      <c r="BQ123" s="2" t="str">
        <f>IF(OR($B123&lt;I$229, AND($B123&gt;I$230, $B123&lt;I$231)), I123, "")</f>
        <v/>
      </c>
      <c r="BR123" s="2" t="str">
        <f>IF(OR($B123&lt;J$229, AND($B123&gt;J$230, $B123&lt;J$231)), J123, "")</f>
        <v/>
      </c>
      <c r="BS123" s="2" t="str">
        <f>IF(OR($B123&lt;K$229, AND($B123&gt;K$230, $B123&lt;K$231)), K123, "")</f>
        <v/>
      </c>
      <c r="BT123" s="2" t="str">
        <f>IF(OR($B123&lt;L$229, AND($B123&gt;L$230, $B123&lt;L$231)), L123, "")</f>
        <v/>
      </c>
      <c r="BU123" s="2" t="str">
        <f>IF(OR($B123&lt;M$229, AND($B123&gt;M$230, $B123&lt;M$231)), M123, "")</f>
        <v/>
      </c>
      <c r="BV123" s="2" t="str">
        <f>IF(OR($B123&lt;N$229, AND($B123&gt;N$230, $B123&lt;N$231)), N123, "")</f>
        <v/>
      </c>
      <c r="BW123" s="2" t="str">
        <f>IF(OR($B123&lt;O$229, AND($B123&gt;O$230, $B123&lt;O$231)), O123, "")</f>
        <v/>
      </c>
      <c r="BZ123" s="2" t="str">
        <f>IF(OR(AND($B123&gt;C$230, $B123&lt;C$231), $B123&gt;C$232), C123, "")</f>
        <v/>
      </c>
      <c r="CA123" s="2" t="str">
        <f>IF(OR(AND($B123&gt;D$230, $B123&lt;D$231), $B123&gt;D$232), D123, "")</f>
        <v/>
      </c>
      <c r="CB123" s="2" t="str">
        <f>IF(OR(AND($B123&gt;E$230, $B123&lt;E$231), $B123&gt;E$232), E123, "")</f>
        <v/>
      </c>
      <c r="CC123" s="2" t="str">
        <f>IF(OR(AND($B123&gt;F$230, $B123&lt;F$231), $B123&gt;F$232), F123, "")</f>
        <v/>
      </c>
      <c r="CD123" s="2" t="str">
        <f>IF(OR(AND($B123&gt;G$230, $B123&lt;G$231), $B123&gt;G$232), G123, "")</f>
        <v/>
      </c>
      <c r="CE123" s="2" t="str">
        <f>IF(OR(AND($B123&gt;H$230, $B123&lt;H$231), $B123&gt;H$232), H123, "")</f>
        <v/>
      </c>
      <c r="CF123" s="2" t="str">
        <f>IF(OR(AND($B123&gt;I$230, $B123&lt;I$231), $B123&gt;I$232), I123, "")</f>
        <v/>
      </c>
      <c r="CG123" s="2" t="str">
        <f>IF(OR(AND($B123&gt;J$230, $B123&lt;J$231), $B123&gt;J$232), J123, "")</f>
        <v/>
      </c>
      <c r="CH123" s="2" t="str">
        <f>IF(OR(AND($B123&gt;K$230, $B123&lt;K$231), $B123&gt;K$232), K123, "")</f>
        <v/>
      </c>
      <c r="CI123" s="2" t="str">
        <f>IF(OR(AND($B123&gt;L$230, $B123&lt;L$231), $B123&gt;L$232), L123, "")</f>
        <v/>
      </c>
      <c r="CJ123" s="2" t="str">
        <f>IF(OR(AND($B123&gt;M$230, $B123&lt;M$231), $B123&gt;M$232), M123, "")</f>
        <v/>
      </c>
      <c r="CK123" s="2" t="str">
        <f>IF(OR(AND($B123&gt;N$230, $B123&lt;N$231), $B123&gt;N$232), N123, "")</f>
        <v/>
      </c>
      <c r="CL123" s="2" t="str">
        <f>IF(OR(AND($B123&gt;O$230, $B123&lt;O$231), $B123&gt;O$232), O123, "")</f>
        <v/>
      </c>
      <c r="CO123" s="2">
        <f>BK$207*$B123+BK$209</f>
        <v>91.700522400502535</v>
      </c>
      <c r="CP123" s="2">
        <f>BL$207*$B123+BL$209</f>
        <v>93.538261063964256</v>
      </c>
      <c r="CQ123" s="2">
        <f>BM$207*$B123+BM$209</f>
        <v>93.923737745164999</v>
      </c>
      <c r="CR123" s="2">
        <f>BN$207*$B123+BN$209</f>
        <v>94.215298708155444</v>
      </c>
      <c r="CS123" s="2">
        <f>BO$207*$B123+BO$209</f>
        <v>93.54453383716519</v>
      </c>
      <c r="CT123" s="2">
        <f>BP$207*$B123+BP$209</f>
        <v>95.661210979410882</v>
      </c>
      <c r="CU123" s="2">
        <f>BQ$207*$B123+BQ$209</f>
        <v>98.456510537956845</v>
      </c>
      <c r="CV123" s="2">
        <f>BR$207*$B123+BR$209</f>
        <v>98.642827502232493</v>
      </c>
      <c r="CW123" s="2">
        <f>BS$207*$B123+BS$209</f>
        <v>95.870236759445675</v>
      </c>
      <c r="CX123" s="2">
        <f>BT$207*$B123+BT$209</f>
        <v>90.665537731010929</v>
      </c>
      <c r="CY123" s="2">
        <f>BU$207*$B123+BU$209</f>
        <v>84.555797757798715</v>
      </c>
      <c r="CZ123" s="2">
        <f>BV$207*$B123+BV$209</f>
        <v>74.977364207501665</v>
      </c>
      <c r="DA123" s="2">
        <f>BW$207*$B123+BW$209</f>
        <v>64.363553043045712</v>
      </c>
      <c r="DD123" s="2">
        <f>BZ$207*$B123+BZ$209</f>
        <v>89.160718660392916</v>
      </c>
      <c r="DE123" s="2">
        <f>CA$207*$B123+CA$209</f>
        <v>91.452312940515569</v>
      </c>
      <c r="DF123" s="2">
        <f>CB$207*$B123+CB$209</f>
        <v>92.48002610518293</v>
      </c>
      <c r="DG123" s="2">
        <f>CC$207*$B123+CC$209</f>
        <v>92.365393616072566</v>
      </c>
      <c r="DH123" s="2">
        <f>CD$207*$B123+CD$209</f>
        <v>92.056726067791288</v>
      </c>
      <c r="DI123" s="2">
        <f>CE$207*$B123+CE$209</f>
        <v>93.886383656122646</v>
      </c>
      <c r="DJ123" s="2">
        <f>CF$207*$B123+CF$209</f>
        <v>96.112151680049791</v>
      </c>
      <c r="DK123" s="2">
        <f>CG$207*$B123+CG$209</f>
        <v>95.744227542777537</v>
      </c>
      <c r="DL123" s="2">
        <f>CH$207*$B123+CH$209</f>
        <v>92.822308453889761</v>
      </c>
      <c r="DM123" s="2">
        <f>CI$207*$B123+CI$209</f>
        <v>88.103989374269631</v>
      </c>
      <c r="DN123" s="2">
        <f>CJ$207*$B123+CJ$209</f>
        <v>81.994257257560108</v>
      </c>
      <c r="DO123" s="2">
        <f>CK$207*$B123+CK$209</f>
        <v>73.073074824575727</v>
      </c>
      <c r="DP123" s="2">
        <f>CL$207*$B123+CL$209</f>
        <v>62.989770633981507</v>
      </c>
      <c r="DS123" s="2">
        <f>POWER(10,($B123-C$227)/C$228)/(1+POWER(10,($B123-C$227)/C$228))</f>
        <v>0.82717865559554926</v>
      </c>
      <c r="DT123" s="2">
        <f>POWER(10,($B123-D$227)/D$228)/(1+POWER(10,($B123-D$227)/D$228))</f>
        <v>0.80379288600300847</v>
      </c>
      <c r="DU123" s="2">
        <f>POWER(10,($B123-E$227)/E$228)/(1+POWER(10,($B123-E$227)/E$228))</f>
        <v>0.8163818241880193</v>
      </c>
      <c r="DV123" s="2">
        <f>POWER(10,($B123-F$227)/F$228)/(1+POWER(10,($B123-F$227)/F$228))</f>
        <v>0.83756977905062879</v>
      </c>
      <c r="DW123" s="2">
        <f>POWER(10,($B123-G$227)/G$228)/(1+POWER(10,($B123-G$227)/G$228))</f>
        <v>0.82404202816526462</v>
      </c>
      <c r="DX123" s="2">
        <f>POWER(10,($B123-H$227)/H$228)/(1+POWER(10,($B123-H$227)/H$228))</f>
        <v>0.82836399087196211</v>
      </c>
      <c r="DY123" s="2">
        <f>POWER(10,($B123-I$227)/I$228)/(1+POWER(10,($B123-I$227)/I$228))</f>
        <v>0.82471747438098153</v>
      </c>
      <c r="DZ123" s="2">
        <f>POWER(10,($B123-J$227)/J$228)/(1+POWER(10,($B123-J$227)/J$228))</f>
        <v>0.81175534035815344</v>
      </c>
      <c r="EA123" s="2">
        <f>POWER(10,($B123-K$227)/K$228)/(1+POWER(10,($B123-K$227)/K$228))</f>
        <v>0.82072971509457104</v>
      </c>
      <c r="EB123" s="2">
        <f>POWER(10,($B123-L$227)/L$228)/(1+POWER(10,($B123-L$227)/L$228))</f>
        <v>0.81575025825571568</v>
      </c>
      <c r="EC123" s="2">
        <f>POWER(10,($B123-M$227)/M$228)/(1+POWER(10,($B123-M$227)/M$228))</f>
        <v>0.81168420229756622</v>
      </c>
      <c r="ED123" s="2">
        <f>POWER(10,($B123-N$227)/N$228)/(1+POWER(10,($B123-N$227)/N$228))</f>
        <v>0.79666351794148982</v>
      </c>
      <c r="EE123" s="2">
        <f>POWER(10,($B123-O$227)/O$228)/(1+POWER(10,($B123-O$227)/O$228))</f>
        <v>0.76135921959717445</v>
      </c>
    </row>
    <row r="124" spans="2:135" x14ac:dyDescent="0.25">
      <c r="B124" s="2">
        <v>118</v>
      </c>
      <c r="C124">
        <v>89.924000000000007</v>
      </c>
      <c r="D124">
        <v>95.516000000000005</v>
      </c>
      <c r="E124">
        <v>97.811999999999998</v>
      </c>
      <c r="F124">
        <v>102.26600000000001</v>
      </c>
      <c r="G124">
        <v>101.938</v>
      </c>
      <c r="H124">
        <v>106.28100000000001</v>
      </c>
      <c r="I124">
        <v>111.28100000000001</v>
      </c>
      <c r="J124">
        <v>112.90600000000001</v>
      </c>
      <c r="K124">
        <v>110.15600000000001</v>
      </c>
      <c r="L124">
        <v>105.062</v>
      </c>
      <c r="M124">
        <v>98.311999999999998</v>
      </c>
      <c r="N124">
        <v>84.891000000000005</v>
      </c>
      <c r="O124">
        <v>69.640600000000006</v>
      </c>
      <c r="R124" s="5">
        <f>AV124+(C$209*_xlfn.NORM.DIST($B124,C$214*C$215+C$213,C$219*C$214,FALSE))+(C$211*_xlfn.NORM.DIST($B124,C$214*C$216+C$213,C$220*C$214,FALSE))+(C$210*_xlfn.NORM.DIST($B124,C$214*C$217+C$213,C$221*C$214,FALSE))+(C$212*_xlfn.NORM.DIST($B124,C$214*C$218+C$213,C$222*C$214,FALSE))</f>
        <v>89.851647990677961</v>
      </c>
      <c r="S124" s="5">
        <f>AW124+(D$209*_xlfn.NORM.DIST($B124,D$214*D$215+D$213,D$219*D$214,FALSE))+(D$211*_xlfn.NORM.DIST($B124,D$214*D$216+D$213,D$220*D$214,FALSE))+(D$210*_xlfn.NORM.DIST($B124,D$214*D$217+D$213,D$221*D$214,FALSE))+(D$212*_xlfn.NORM.DIST($B124,D$214*D$218+D$213,D$222*D$214,FALSE))</f>
        <v>94.554277693567357</v>
      </c>
      <c r="T124" s="5">
        <f>AX124+(E$209*_xlfn.NORM.DIST($B124,E$214*E$215+E$213,E$219*E$214,FALSE))+(E$211*_xlfn.NORM.DIST($B124,E$214*E$216+E$213,E$220*E$214,FALSE))+(E$210*_xlfn.NORM.DIST($B124,E$214*E$217+E$213,E$221*E$214,FALSE))+(E$212*_xlfn.NORM.DIST($B124,E$214*E$218+E$213,E$222*E$214,FALSE))</f>
        <v>98.649664379025467</v>
      </c>
      <c r="U124" s="5">
        <f>AY124+(F$209*_xlfn.NORM.DIST($B124,F$214*F$215+F$213,F$219*F$214,FALSE))+(F$211*_xlfn.NORM.DIST($B124,F$214*F$216+F$213,F$220*F$214,FALSE))+(F$210*_xlfn.NORM.DIST($B124,F$214*F$217+F$213,F$221*F$214,FALSE))+(F$212*_xlfn.NORM.DIST($B124,F$214*F$218+F$213,F$222*F$214,FALSE))</f>
        <v>102.00049175201411</v>
      </c>
      <c r="V124" s="5">
        <f>AZ124+(G$209*_xlfn.NORM.DIST($B124,G$214*G$215+G$213,G$219*G$214,FALSE))+(G$211*_xlfn.NORM.DIST($B124,G$214*G$216+G$213,G$220*G$214,FALSE))+(G$210*_xlfn.NORM.DIST($B124,G$214*G$217+G$213,G$221*G$214,FALSE))+(G$212*_xlfn.NORM.DIST($B124,G$214*G$218+G$213,G$222*G$214,FALSE))</f>
        <v>103.6569115653477</v>
      </c>
      <c r="W124" s="5">
        <f>BA124+(H$209*_xlfn.NORM.DIST($B124,H$214*H$215+H$213,H$219*H$214,FALSE))+(H$211*_xlfn.NORM.DIST($B124,H$214*H$216+H$213,H$220*H$214,FALSE))+(H$210*_xlfn.NORM.DIST($B124,H$214*H$217+H$213,H$221*H$214,FALSE))+(H$212*_xlfn.NORM.DIST($B124,H$214*H$218+H$213,H$222*H$214,FALSE))</f>
        <v>109.09509283147021</v>
      </c>
      <c r="X124" s="5">
        <f>BB124+(I$209*_xlfn.NORM.DIST($B124,I$214*I$215+I$213,I$219*I$214,FALSE))+(I$211*_xlfn.NORM.DIST($B124,I$214*I$216+I$213,I$220*I$214,FALSE))+(I$210*_xlfn.NORM.DIST($B124,I$214*I$217+I$213,I$221*I$214,FALSE))+(I$212*_xlfn.NORM.DIST($B124,I$214*I$218+I$213,I$222*I$214,FALSE))</f>
        <v>113.86228720859407</v>
      </c>
      <c r="Y124" s="5">
        <f>BC124+(J$209*_xlfn.NORM.DIST($B124,J$214*J$215+J$213,J$219*J$214,FALSE))+(J$211*_xlfn.NORM.DIST($B124,J$214*J$216+J$213,J$220*J$214,FALSE))+(J$210*_xlfn.NORM.DIST($B124,J$214*J$217+J$213,J$221*J$214,FALSE))+(J$212*_xlfn.NORM.DIST($B124,J$214*J$218+J$213,J$222*J$214,FALSE))</f>
        <v>113.83924135988515</v>
      </c>
      <c r="Z124" s="5">
        <f>BD124+(K$209*_xlfn.NORM.DIST($B124,K$214*K$215+K$213,K$219*K$214,FALSE))+(K$211*_xlfn.NORM.DIST($B124,K$214*K$216+K$213,K$220*K$214,FALSE))+(K$210*_xlfn.NORM.DIST($B124,K$214*K$217+K$213,K$221*K$214,FALSE))+(K$212*_xlfn.NORM.DIST($B124,K$214*K$218+K$213,K$222*K$214,FALSE))</f>
        <v>113.59016431150781</v>
      </c>
      <c r="AA124" s="5">
        <f>BE124+(L$209*_xlfn.NORM.DIST($B124,L$214*L$215+L$213,L$219*L$214,FALSE))+(L$211*_xlfn.NORM.DIST($B124,L$214*L$216+L$213,L$220*L$214,FALSE))+(L$210*_xlfn.NORM.DIST($B124,L$214*L$217+L$213,L$221*L$214,FALSE))+(L$212*_xlfn.NORM.DIST($B124,L$214*L$218+L$213,L$222*L$214,FALSE))</f>
        <v>107.97913372311174</v>
      </c>
      <c r="AB124" s="5">
        <f>BF124+(M$209*_xlfn.NORM.DIST($B124,M$214*M$215+M$213,M$219*M$214,FALSE))+(M$211*_xlfn.NORM.DIST($B124,M$214*M$216+M$213,M$220*M$214,FALSE))+(M$210*_xlfn.NORM.DIST($B124,M$214*M$217+M$213,M$221*M$214,FALSE))+(M$212*_xlfn.NORM.DIST($B124,M$214*M$218+M$213,M$222*M$214,FALSE))</f>
        <v>99.688267963962559</v>
      </c>
      <c r="AC124" s="5">
        <f>BG124+(N$209*_xlfn.NORM.DIST($B124,N$214*N$215+N$213,N$219*N$214,FALSE))+(N$211*_xlfn.NORM.DIST($B124,N$214*N$216+N$213,N$220*N$214,FALSE))+(N$210*_xlfn.NORM.DIST($B124,N$214*N$217+N$213,N$221*N$214,FALSE))+(N$212*_xlfn.NORM.DIST($B124,N$214*N$218+N$213,N$222*N$214,FALSE))</f>
        <v>85.388041593747047</v>
      </c>
      <c r="AD124" s="5">
        <f>BH124+(O$209*_xlfn.NORM.DIST($B124,O$214*O$215+O$213,O$219*O$214,FALSE))+(O$211*_xlfn.NORM.DIST($B124,O$214*O$216+O$213,O$220*O$214,FALSE))+(O$210*_xlfn.NORM.DIST($B124,O$214*O$217+O$213,O$221*O$214,FALSE))+(O$212*_xlfn.NORM.DIST($B124,O$214*O$218+O$213,O$222*O$214,FALSE))</f>
        <v>69.707880672622949</v>
      </c>
      <c r="AE124" s="5"/>
      <c r="AG124" s="5">
        <f t="shared" si="32"/>
        <v>7.2352009322045774E-2</v>
      </c>
      <c r="AH124" s="5">
        <f t="shared" si="32"/>
        <v>0.96172230643264811</v>
      </c>
      <c r="AI124" s="5">
        <f t="shared" si="32"/>
        <v>-0.83766437902546897</v>
      </c>
      <c r="AJ124" s="5">
        <f t="shared" si="31"/>
        <v>0.2655082479858919</v>
      </c>
      <c r="AK124" s="5">
        <f t="shared" si="31"/>
        <v>-1.7189115653476961</v>
      </c>
      <c r="AL124" s="5">
        <f t="shared" si="31"/>
        <v>-2.8140928314702052</v>
      </c>
      <c r="AM124" s="5">
        <f t="shared" si="31"/>
        <v>-2.5812872085940626</v>
      </c>
      <c r="AN124" s="5">
        <f t="shared" si="31"/>
        <v>-0.93324135988514456</v>
      </c>
      <c r="AO124" s="5">
        <f t="shared" si="31"/>
        <v>-3.4341643115078</v>
      </c>
      <c r="AP124" s="5">
        <f t="shared" si="33"/>
        <v>-2.9171337231117462</v>
      </c>
      <c r="AQ124" s="5">
        <f t="shared" si="33"/>
        <v>-1.3762679639625617</v>
      </c>
      <c r="AR124" s="5">
        <f t="shared" si="33"/>
        <v>-0.49704159374704204</v>
      </c>
      <c r="AS124" s="5">
        <f t="shared" si="33"/>
        <v>-6.7280672622942461E-2</v>
      </c>
      <c r="AV124" s="2">
        <f t="shared" si="18"/>
        <v>89.503660096414322</v>
      </c>
      <c r="AW124" s="2">
        <f t="shared" si="19"/>
        <v>91.782052956436331</v>
      </c>
      <c r="AX124" s="2">
        <f t="shared" si="20"/>
        <v>92.682421461291952</v>
      </c>
      <c r="AY124" s="2">
        <f t="shared" si="21"/>
        <v>92.598607565224739</v>
      </c>
      <c r="AZ124" s="2">
        <f t="shared" si="22"/>
        <v>92.27598805438646</v>
      </c>
      <c r="BA124" s="2">
        <f t="shared" si="23"/>
        <v>94.15875664061339</v>
      </c>
      <c r="BB124" s="2">
        <f t="shared" si="24"/>
        <v>96.467330675767101</v>
      </c>
      <c r="BC124" s="2">
        <f t="shared" si="25"/>
        <v>96.213568110143058</v>
      </c>
      <c r="BD124" s="2">
        <f t="shared" si="26"/>
        <v>93.283956029211254</v>
      </c>
      <c r="BE124" s="2">
        <f t="shared" si="27"/>
        <v>88.500425938464133</v>
      </c>
      <c r="BF124" s="2">
        <f t="shared" si="28"/>
        <v>82.403019322408667</v>
      </c>
      <c r="BG124" s="2">
        <f t="shared" si="29"/>
        <v>73.409102311327743</v>
      </c>
      <c r="BH124" s="2">
        <f t="shared" si="30"/>
        <v>63.278536217914287</v>
      </c>
      <c r="BK124" s="2" t="str">
        <f>IF(OR($B124&lt;C$229, AND($B124&gt;C$230, $B124&lt;C$231)), C124, "")</f>
        <v/>
      </c>
      <c r="BL124" s="2" t="str">
        <f>IF(OR($B124&lt;D$229, AND($B124&gt;D$230, $B124&lt;D$231)), D124, "")</f>
        <v/>
      </c>
      <c r="BM124" s="2" t="str">
        <f>IF(OR($B124&lt;E$229, AND($B124&gt;E$230, $B124&lt;E$231)), E124, "")</f>
        <v/>
      </c>
      <c r="BN124" s="2" t="str">
        <f>IF(OR($B124&lt;F$229, AND($B124&gt;F$230, $B124&lt;F$231)), F124, "")</f>
        <v/>
      </c>
      <c r="BO124" s="2" t="str">
        <f>IF(OR($B124&lt;G$229, AND($B124&gt;G$230, $B124&lt;G$231)), G124, "")</f>
        <v/>
      </c>
      <c r="BP124" s="2" t="str">
        <f>IF(OR($B124&lt;H$229, AND($B124&gt;H$230, $B124&lt;H$231)), H124, "")</f>
        <v/>
      </c>
      <c r="BQ124" s="2" t="str">
        <f>IF(OR($B124&lt;I$229, AND($B124&gt;I$230, $B124&lt;I$231)), I124, "")</f>
        <v/>
      </c>
      <c r="BR124" s="2" t="str">
        <f>IF(OR($B124&lt;J$229, AND($B124&gt;J$230, $B124&lt;J$231)), J124, "")</f>
        <v/>
      </c>
      <c r="BS124" s="2" t="str">
        <f>IF(OR($B124&lt;K$229, AND($B124&gt;K$230, $B124&lt;K$231)), K124, "")</f>
        <v/>
      </c>
      <c r="BT124" s="2" t="str">
        <f>IF(OR($B124&lt;L$229, AND($B124&gt;L$230, $B124&lt;L$231)), L124, "")</f>
        <v/>
      </c>
      <c r="BU124" s="2" t="str">
        <f>IF(OR($B124&lt;M$229, AND($B124&gt;M$230, $B124&lt;M$231)), M124, "")</f>
        <v/>
      </c>
      <c r="BV124" s="2" t="str">
        <f>IF(OR($B124&lt;N$229, AND($B124&gt;N$230, $B124&lt;N$231)), N124, "")</f>
        <v/>
      </c>
      <c r="BW124" s="2" t="str">
        <f>IF(OR($B124&lt;O$229, AND($B124&gt;O$230, $B124&lt;O$231)), O124, "")</f>
        <v/>
      </c>
      <c r="BZ124" s="2" t="str">
        <f>IF(OR(AND($B124&gt;C$230, $B124&lt;C$231), $B124&gt;C$232), C124, "")</f>
        <v/>
      </c>
      <c r="CA124" s="2" t="str">
        <f>IF(OR(AND($B124&gt;D$230, $B124&lt;D$231), $B124&gt;D$232), D124, "")</f>
        <v/>
      </c>
      <c r="CB124" s="2" t="str">
        <f>IF(OR(AND($B124&gt;E$230, $B124&lt;E$231), $B124&gt;E$232), E124, "")</f>
        <v/>
      </c>
      <c r="CC124" s="2" t="str">
        <f>IF(OR(AND($B124&gt;F$230, $B124&lt;F$231), $B124&gt;F$232), F124, "")</f>
        <v/>
      </c>
      <c r="CD124" s="2" t="str">
        <f>IF(OR(AND($B124&gt;G$230, $B124&lt;G$231), $B124&gt;G$232), G124, "")</f>
        <v/>
      </c>
      <c r="CE124" s="2" t="str">
        <f>IF(OR(AND($B124&gt;H$230, $B124&lt;H$231), $B124&gt;H$232), H124, "")</f>
        <v/>
      </c>
      <c r="CF124" s="2" t="str">
        <f>IF(OR(AND($B124&gt;I$230, $B124&lt;I$231), $B124&gt;I$232), I124, "")</f>
        <v/>
      </c>
      <c r="CG124" s="2" t="str">
        <f>IF(OR(AND($B124&gt;J$230, $B124&lt;J$231), $B124&gt;J$232), J124, "")</f>
        <v/>
      </c>
      <c r="CH124" s="2" t="str">
        <f>IF(OR(AND($B124&gt;K$230, $B124&lt;K$231), $B124&gt;K$232), K124, "")</f>
        <v/>
      </c>
      <c r="CI124" s="2" t="str">
        <f>IF(OR(AND($B124&gt;L$230, $B124&lt;L$231), $B124&gt;L$232), L124, "")</f>
        <v/>
      </c>
      <c r="CJ124" s="2" t="str">
        <f>IF(OR(AND($B124&gt;M$230, $B124&lt;M$231), $B124&gt;M$232), M124, "")</f>
        <v/>
      </c>
      <c r="CK124" s="2" t="str">
        <f>IF(OR(AND($B124&gt;N$230, $B124&lt;N$231), $B124&gt;N$232), N124, "")</f>
        <v/>
      </c>
      <c r="CL124" s="2" t="str">
        <f>IF(OR(AND($B124&gt;O$230, $B124&lt;O$231), $B124&gt;O$232), O124, "")</f>
        <v/>
      </c>
      <c r="CO124" s="2">
        <f>BK$207*$B124+BK$209</f>
        <v>91.714458080033879</v>
      </c>
      <c r="CP124" s="2">
        <f>BL$207*$B124+BL$209</f>
        <v>93.545082732185222</v>
      </c>
      <c r="CQ124" s="2">
        <f>BM$207*$B124+BM$209</f>
        <v>93.919788523000435</v>
      </c>
      <c r="CR124" s="2">
        <f>BN$207*$B124+BN$209</f>
        <v>94.221099288549368</v>
      </c>
      <c r="CS124" s="2">
        <f>BO$207*$B124+BO$209</f>
        <v>93.558244196214233</v>
      </c>
      <c r="CT124" s="2">
        <f>BP$207*$B124+BP$209</f>
        <v>95.694049176735632</v>
      </c>
      <c r="CU124" s="2">
        <f>BQ$207*$B124+BQ$209</f>
        <v>98.505177029627575</v>
      </c>
      <c r="CV124" s="2">
        <f>BR$207*$B124+BR$209</f>
        <v>98.694428051820992</v>
      </c>
      <c r="CW124" s="2">
        <f>BS$207*$B124+BS$209</f>
        <v>95.921103549775069</v>
      </c>
      <c r="CX124" s="2">
        <f>BT$207*$B124+BT$209</f>
        <v>90.697396939530464</v>
      </c>
      <c r="CY124" s="2">
        <f>BU$207*$B124+BU$209</f>
        <v>84.599240981348174</v>
      </c>
      <c r="CZ124" s="2">
        <f>BV$207*$B124+BV$209</f>
        <v>75.022504939614393</v>
      </c>
      <c r="DA124" s="2">
        <f>BW$207*$B124+BW$209</f>
        <v>64.397015921099353</v>
      </c>
      <c r="DD124" s="2">
        <f>BZ$207*$B124+BZ$209</f>
        <v>89.08240310702277</v>
      </c>
      <c r="DE124" s="2">
        <f>CA$207*$B124+CA$209</f>
        <v>91.389561471858173</v>
      </c>
      <c r="DF124" s="2">
        <f>CB$207*$B124+CB$209</f>
        <v>92.428604352678576</v>
      </c>
      <c r="DG124" s="2">
        <f>CC$207*$B124+CC$209</f>
        <v>92.311642964661871</v>
      </c>
      <c r="DH124" s="2">
        <f>CD$207*$B124+CD$209</f>
        <v>92.026278952256007</v>
      </c>
      <c r="DI124" s="2">
        <f>CE$207*$B124+CE$209</f>
        <v>93.86863619583599</v>
      </c>
      <c r="DJ124" s="2">
        <f>CF$207*$B124+CF$209</f>
        <v>96.072323611712662</v>
      </c>
      <c r="DK124" s="2">
        <f>CG$207*$B124+CG$209</f>
        <v>95.68888177138092</v>
      </c>
      <c r="DL124" s="2">
        <f>CH$207*$B124+CH$209</f>
        <v>92.758613481755987</v>
      </c>
      <c r="DM124" s="2">
        <f>CI$207*$B124+CI$209</f>
        <v>88.047868203268166</v>
      </c>
      <c r="DN124" s="2">
        <f>CJ$207*$B124+CJ$209</f>
        <v>81.938315942716301</v>
      </c>
      <c r="DO124" s="2">
        <f>CK$207*$B124+CK$209</f>
        <v>73.033539020481783</v>
      </c>
      <c r="DP124" s="2">
        <f>CL$207*$B124+CL$209</f>
        <v>62.958806387815983</v>
      </c>
      <c r="DS124" s="2">
        <f>POWER(10,($B124-C$227)/C$228)/(1+POWER(10,($B124-C$227)/C$228))</f>
        <v>0.8399512952004865</v>
      </c>
      <c r="DT124" s="2">
        <f>POWER(10,($B124-D$227)/D$228)/(1+POWER(10,($B124-D$227)/D$228))</f>
        <v>0.81791342456135063</v>
      </c>
      <c r="DU124" s="2">
        <f>POWER(10,($B124-E$227)/E$228)/(1+POWER(10,($B124-E$227)/E$228))</f>
        <v>0.82978822222972703</v>
      </c>
      <c r="DV124" s="2">
        <f>POWER(10,($B124-F$227)/F$228)/(1+POWER(10,($B124-F$227)/F$228))</f>
        <v>0.84971397513893787</v>
      </c>
      <c r="DW124" s="2">
        <f>POWER(10,($B124-G$227)/G$228)/(1+POWER(10,($B124-G$227)/G$228))</f>
        <v>0.83700080461011939</v>
      </c>
      <c r="DX124" s="2">
        <f>POWER(10,($B124-H$227)/H$228)/(1+POWER(10,($B124-H$227)/H$228))</f>
        <v>0.84106585862316741</v>
      </c>
      <c r="DY124" s="2">
        <f>POWER(10,($B124-I$227)/I$228)/(1+POWER(10,($B124-I$227)/I$228))</f>
        <v>0.83763630757788166</v>
      </c>
      <c r="DZ124" s="2">
        <f>POWER(10,($B124-J$227)/J$228)/(1+POWER(10,($B124-J$227)/J$228))</f>
        <v>0.82542729680232929</v>
      </c>
      <c r="EA124" s="2">
        <f>POWER(10,($B124-K$227)/K$228)/(1+POWER(10,($B124-K$227)/K$228))</f>
        <v>0.83388325776329764</v>
      </c>
      <c r="EB124" s="2">
        <f>POWER(10,($B124-L$227)/L$228)/(1+POWER(10,($B124-L$227)/L$228))</f>
        <v>0.82919312064741335</v>
      </c>
      <c r="EC124" s="2">
        <f>POWER(10,($B124-M$227)/M$228)/(1+POWER(10,($B124-M$227)/M$228))</f>
        <v>0.82536021385581881</v>
      </c>
      <c r="ED124" s="2">
        <f>POWER(10,($B124-N$227)/N$228)/(1+POWER(10,($B124-N$227)/N$228))</f>
        <v>0.81117660829013083</v>
      </c>
      <c r="EE124" s="2">
        <f>POWER(10,($B124-O$227)/O$228)/(1+POWER(10,($B124-O$227)/O$228))</f>
        <v>0.77768897876210286</v>
      </c>
    </row>
    <row r="125" spans="2:135" x14ac:dyDescent="0.25">
      <c r="B125" s="2">
        <v>119</v>
      </c>
      <c r="C125">
        <v>89.938999999999993</v>
      </c>
      <c r="D125">
        <v>95.078000000000003</v>
      </c>
      <c r="E125">
        <v>99.671999999999997</v>
      </c>
      <c r="F125">
        <v>101.40600000000001</v>
      </c>
      <c r="G125">
        <v>103.297</v>
      </c>
      <c r="H125">
        <v>108.03100000000001</v>
      </c>
      <c r="I125">
        <v>114.688</v>
      </c>
      <c r="J125">
        <v>114.51600000000001</v>
      </c>
      <c r="K125">
        <v>114.71899999999999</v>
      </c>
      <c r="L125">
        <v>108.96899999999999</v>
      </c>
      <c r="M125">
        <v>100.688</v>
      </c>
      <c r="N125">
        <v>88.188000000000002</v>
      </c>
      <c r="O125">
        <v>73.281199999999998</v>
      </c>
      <c r="R125" s="5">
        <f>AV125+(C$209*_xlfn.NORM.DIST($B125,C$214*C$215+C$213,C$219*C$214,FALSE))+(C$211*_xlfn.NORM.DIST($B125,C$214*C$216+C$213,C$220*C$214,FALSE))+(C$210*_xlfn.NORM.DIST($B125,C$214*C$217+C$213,C$221*C$214,FALSE))+(C$212*_xlfn.NORM.DIST($B125,C$214*C$218+C$213,C$222*C$214,FALSE))</f>
        <v>89.801712625043038</v>
      </c>
      <c r="S125" s="5">
        <f>AW125+(D$209*_xlfn.NORM.DIST($B125,D$214*D$215+D$213,D$219*D$214,FALSE))+(D$211*_xlfn.NORM.DIST($B125,D$214*D$216+D$213,D$220*D$214,FALSE))+(D$210*_xlfn.NORM.DIST($B125,D$214*D$217+D$213,D$221*D$214,FALSE))+(D$212*_xlfn.NORM.DIST($B125,D$214*D$218+D$213,D$222*D$214,FALSE))</f>
        <v>94.96399253902112</v>
      </c>
      <c r="T125" s="5">
        <f>AX125+(E$209*_xlfn.NORM.DIST($B125,E$214*E$215+E$213,E$219*E$214,FALSE))+(E$211*_xlfn.NORM.DIST($B125,E$214*E$216+E$213,E$220*E$214,FALSE))+(E$210*_xlfn.NORM.DIST($B125,E$214*E$217+E$213,E$221*E$214,FALSE))+(E$212*_xlfn.NORM.DIST($B125,E$214*E$218+E$213,E$222*E$214,FALSE))</f>
        <v>99.209232270471119</v>
      </c>
      <c r="U125" s="5">
        <f>AY125+(F$209*_xlfn.NORM.DIST($B125,F$214*F$215+F$213,F$219*F$214,FALSE))+(F$211*_xlfn.NORM.DIST($B125,F$214*F$216+F$213,F$220*F$214,FALSE))+(F$210*_xlfn.NORM.DIST($B125,F$214*F$217+F$213,F$221*F$214,FALSE))+(F$212*_xlfn.NORM.DIST($B125,F$214*F$218+F$213,F$222*F$214,FALSE))</f>
        <v>102.27700642670088</v>
      </c>
      <c r="V125" s="5">
        <f>AZ125+(G$209*_xlfn.NORM.DIST($B125,G$214*G$215+G$213,G$219*G$214,FALSE))+(G$211*_xlfn.NORM.DIST($B125,G$214*G$216+G$213,G$220*G$214,FALSE))+(G$210*_xlfn.NORM.DIST($B125,G$214*G$217+G$213,G$221*G$214,FALSE))+(G$212*_xlfn.NORM.DIST($B125,G$214*G$218+G$213,G$222*G$214,FALSE))</f>
        <v>104.66602453994713</v>
      </c>
      <c r="W125" s="5">
        <f>BA125+(H$209*_xlfn.NORM.DIST($B125,H$214*H$215+H$213,H$219*H$214,FALSE))+(H$211*_xlfn.NORM.DIST($B125,H$214*H$216+H$213,H$220*H$214,FALSE))+(H$210*_xlfn.NORM.DIST($B125,H$214*H$217+H$213,H$221*H$214,FALSE))+(H$212*_xlfn.NORM.DIST($B125,H$214*H$218+H$213,H$222*H$214,FALSE))</f>
        <v>110.08571724893383</v>
      </c>
      <c r="X125" s="5">
        <f>BB125+(I$209*_xlfn.NORM.DIST($B125,I$214*I$215+I$213,I$219*I$214,FALSE))+(I$211*_xlfn.NORM.DIST($B125,I$214*I$216+I$213,I$220*I$214,FALSE))+(I$210*_xlfn.NORM.DIST($B125,I$214*I$217+I$213,I$221*I$214,FALSE))+(I$212*_xlfn.NORM.DIST($B125,I$214*I$218+I$213,I$222*I$214,FALSE))</f>
        <v>115.33913725485409</v>
      </c>
      <c r="Y125" s="5">
        <f>BC125+(J$209*_xlfn.NORM.DIST($B125,J$214*J$215+J$213,J$219*J$214,FALSE))+(J$211*_xlfn.NORM.DIST($B125,J$214*J$216+J$213,J$220*J$214,FALSE))+(J$210*_xlfn.NORM.DIST($B125,J$214*J$217+J$213,J$221*J$214,FALSE))+(J$212*_xlfn.NORM.DIST($B125,J$214*J$218+J$213,J$222*J$214,FALSE))</f>
        <v>116.23284885253992</v>
      </c>
      <c r="Z125" s="5">
        <f>BD125+(K$209*_xlfn.NORM.DIST($B125,K$214*K$215+K$213,K$219*K$214,FALSE))+(K$211*_xlfn.NORM.DIST($B125,K$214*K$216+K$213,K$220*K$214,FALSE))+(K$210*_xlfn.NORM.DIST($B125,K$214*K$217+K$213,K$221*K$214,FALSE))+(K$212*_xlfn.NORM.DIST($B125,K$214*K$218+K$213,K$222*K$214,FALSE))</f>
        <v>115.81266692105274</v>
      </c>
      <c r="AA125" s="5">
        <f>BE125+(L$209*_xlfn.NORM.DIST($B125,L$214*L$215+L$213,L$219*L$214,FALSE))+(L$211*_xlfn.NORM.DIST($B125,L$214*L$216+L$213,L$220*L$214,FALSE))+(L$210*_xlfn.NORM.DIST($B125,L$214*L$217+L$213,L$221*L$214,FALSE))+(L$212*_xlfn.NORM.DIST($B125,L$214*L$218+L$213,L$222*L$214,FALSE))</f>
        <v>110.67644379247707</v>
      </c>
      <c r="AB125" s="5">
        <f>BF125+(M$209*_xlfn.NORM.DIST($B125,M$214*M$215+M$213,M$219*M$214,FALSE))+(M$211*_xlfn.NORM.DIST($B125,M$214*M$216+M$213,M$220*M$214,FALSE))+(M$210*_xlfn.NORM.DIST($B125,M$214*M$217+M$213,M$221*M$214,FALSE))+(M$212*_xlfn.NORM.DIST($B125,M$214*M$218+M$213,M$222*M$214,FALSE))</f>
        <v>102.65977728922086</v>
      </c>
      <c r="AC125" s="5">
        <f>BG125+(N$209*_xlfn.NORM.DIST($B125,N$214*N$215+N$213,N$219*N$214,FALSE))+(N$211*_xlfn.NORM.DIST($B125,N$214*N$216+N$213,N$220*N$214,FALSE))+(N$210*_xlfn.NORM.DIST($B125,N$214*N$217+N$213,N$221*N$214,FALSE))+(N$212*_xlfn.NORM.DIST($B125,N$214*N$218+N$213,N$222*N$214,FALSE))</f>
        <v>88.238598939318123</v>
      </c>
      <c r="AD125" s="5">
        <f>BH125+(O$209*_xlfn.NORM.DIST($B125,O$214*O$215+O$213,O$219*O$214,FALSE))+(O$211*_xlfn.NORM.DIST($B125,O$214*O$216+O$213,O$220*O$214,FALSE))+(O$210*_xlfn.NORM.DIST($B125,O$214*O$217+O$213,O$221*O$214,FALSE))+(O$212*_xlfn.NORM.DIST($B125,O$214*O$218+O$213,O$222*O$214,FALSE))</f>
        <v>71.895712630332881</v>
      </c>
      <c r="AE125" s="5"/>
      <c r="AG125" s="5">
        <f t="shared" si="32"/>
        <v>0.13728737495695498</v>
      </c>
      <c r="AH125" s="5">
        <f t="shared" si="32"/>
        <v>0.11400746097888259</v>
      </c>
      <c r="AI125" s="5">
        <f t="shared" si="32"/>
        <v>0.46276772952887768</v>
      </c>
      <c r="AJ125" s="5">
        <f t="shared" si="31"/>
        <v>-0.87100642670087325</v>
      </c>
      <c r="AK125" s="5">
        <f t="shared" si="31"/>
        <v>-1.3690245399471337</v>
      </c>
      <c r="AL125" s="5">
        <f t="shared" si="31"/>
        <v>-2.0547172489338266</v>
      </c>
      <c r="AM125" s="5">
        <f t="shared" si="31"/>
        <v>-0.65113725485409191</v>
      </c>
      <c r="AN125" s="5">
        <f t="shared" si="31"/>
        <v>-1.7168488525399113</v>
      </c>
      <c r="AO125" s="5">
        <f t="shared" si="31"/>
        <v>-1.0936669210527441</v>
      </c>
      <c r="AP125" s="5">
        <f t="shared" si="33"/>
        <v>-1.7074437924770791</v>
      </c>
      <c r="AQ125" s="5">
        <f t="shared" si="33"/>
        <v>-1.9717772892208529</v>
      </c>
      <c r="AR125" s="5">
        <f t="shared" si="33"/>
        <v>-5.0598939318120983E-2</v>
      </c>
      <c r="AS125" s="5">
        <f t="shared" si="33"/>
        <v>1.3854873696671177</v>
      </c>
      <c r="AV125" s="2">
        <f t="shared" si="18"/>
        <v>89.407424058746642</v>
      </c>
      <c r="AW125" s="2">
        <f t="shared" si="19"/>
        <v>91.702336705113979</v>
      </c>
      <c r="AX125" s="2">
        <f t="shared" si="20"/>
        <v>92.619667599304719</v>
      </c>
      <c r="AY125" s="2">
        <f t="shared" si="21"/>
        <v>92.53138593336223</v>
      </c>
      <c r="AZ125" s="2">
        <f t="shared" si="22"/>
        <v>92.233542853713203</v>
      </c>
      <c r="BA125" s="2">
        <f t="shared" si="23"/>
        <v>94.126670768553552</v>
      </c>
      <c r="BB125" s="2">
        <f t="shared" si="24"/>
        <v>96.411261458639572</v>
      </c>
      <c r="BC125" s="2">
        <f t="shared" si="25"/>
        <v>96.136813382042021</v>
      </c>
      <c r="BD125" s="2">
        <f t="shared" si="26"/>
        <v>93.198757088001258</v>
      </c>
      <c r="BE125" s="2">
        <f t="shared" si="27"/>
        <v>88.424696844988418</v>
      </c>
      <c r="BF125" s="2">
        <f t="shared" si="28"/>
        <v>82.328879636609429</v>
      </c>
      <c r="BG125" s="2">
        <f t="shared" si="29"/>
        <v>73.357136311186267</v>
      </c>
      <c r="BH125" s="2">
        <f t="shared" si="30"/>
        <v>63.238580149528509</v>
      </c>
      <c r="BK125" s="2" t="str">
        <f>IF(OR($B125&lt;C$229, AND($B125&gt;C$230, $B125&lt;C$231)), C125, "")</f>
        <v/>
      </c>
      <c r="BL125" s="2" t="str">
        <f>IF(OR($B125&lt;D$229, AND($B125&gt;D$230, $B125&lt;D$231)), D125, "")</f>
        <v/>
      </c>
      <c r="BM125" s="2" t="str">
        <f>IF(OR($B125&lt;E$229, AND($B125&gt;E$230, $B125&lt;E$231)), E125, "")</f>
        <v/>
      </c>
      <c r="BN125" s="2" t="str">
        <f>IF(OR($B125&lt;F$229, AND($B125&gt;F$230, $B125&lt;F$231)), F125, "")</f>
        <v/>
      </c>
      <c r="BO125" s="2" t="str">
        <f>IF(OR($B125&lt;G$229, AND($B125&gt;G$230, $B125&lt;G$231)), G125, "")</f>
        <v/>
      </c>
      <c r="BP125" s="2" t="str">
        <f>IF(OR($B125&lt;H$229, AND($B125&gt;H$230, $B125&lt;H$231)), H125, "")</f>
        <v/>
      </c>
      <c r="BQ125" s="2" t="str">
        <f>IF(OR($B125&lt;I$229, AND($B125&gt;I$230, $B125&lt;I$231)), I125, "")</f>
        <v/>
      </c>
      <c r="BR125" s="2" t="str">
        <f>IF(OR($B125&lt;J$229, AND($B125&gt;J$230, $B125&lt;J$231)), J125, "")</f>
        <v/>
      </c>
      <c r="BS125" s="2" t="str">
        <f>IF(OR($B125&lt;K$229, AND($B125&gt;K$230, $B125&lt;K$231)), K125, "")</f>
        <v/>
      </c>
      <c r="BT125" s="2" t="str">
        <f>IF(OR($B125&lt;L$229, AND($B125&gt;L$230, $B125&lt;L$231)), L125, "")</f>
        <v/>
      </c>
      <c r="BU125" s="2" t="str">
        <f>IF(OR($B125&lt;M$229, AND($B125&gt;M$230, $B125&lt;M$231)), M125, "")</f>
        <v/>
      </c>
      <c r="BV125" s="2" t="str">
        <f>IF(OR($B125&lt;N$229, AND($B125&gt;N$230, $B125&lt;N$231)), N125, "")</f>
        <v/>
      </c>
      <c r="BW125" s="2" t="str">
        <f>IF(OR($B125&lt;O$229, AND($B125&gt;O$230, $B125&lt;O$231)), O125, "")</f>
        <v/>
      </c>
      <c r="BZ125" s="2" t="str">
        <f>IF(OR(AND($B125&gt;C$230, $B125&lt;C$231), $B125&gt;C$232), C125, "")</f>
        <v/>
      </c>
      <c r="CA125" s="2" t="str">
        <f>IF(OR(AND($B125&gt;D$230, $B125&lt;D$231), $B125&gt;D$232), D125, "")</f>
        <v/>
      </c>
      <c r="CB125" s="2" t="str">
        <f>IF(OR(AND($B125&gt;E$230, $B125&lt;E$231), $B125&gt;E$232), E125, "")</f>
        <v/>
      </c>
      <c r="CC125" s="2" t="str">
        <f>IF(OR(AND($B125&gt;F$230, $B125&lt;F$231), $B125&gt;F$232), F125, "")</f>
        <v/>
      </c>
      <c r="CD125" s="2" t="str">
        <f>IF(OR(AND($B125&gt;G$230, $B125&lt;G$231), $B125&gt;G$232), G125, "")</f>
        <v/>
      </c>
      <c r="CE125" s="2" t="str">
        <f>IF(OR(AND($B125&gt;H$230, $B125&lt;H$231), $B125&gt;H$232), H125, "")</f>
        <v/>
      </c>
      <c r="CF125" s="2" t="str">
        <f>IF(OR(AND($B125&gt;I$230, $B125&lt;I$231), $B125&gt;I$232), I125, "")</f>
        <v/>
      </c>
      <c r="CG125" s="2" t="str">
        <f>IF(OR(AND($B125&gt;J$230, $B125&lt;J$231), $B125&gt;J$232), J125, "")</f>
        <v/>
      </c>
      <c r="CH125" s="2" t="str">
        <f>IF(OR(AND($B125&gt;K$230, $B125&lt;K$231), $B125&gt;K$232), K125, "")</f>
        <v/>
      </c>
      <c r="CI125" s="2" t="str">
        <f>IF(OR(AND($B125&gt;L$230, $B125&lt;L$231), $B125&gt;L$232), L125, "")</f>
        <v/>
      </c>
      <c r="CJ125" s="2" t="str">
        <f>IF(OR(AND($B125&gt;M$230, $B125&lt;M$231), $B125&gt;M$232), M125, "")</f>
        <v/>
      </c>
      <c r="CK125" s="2" t="str">
        <f>IF(OR(AND($B125&gt;N$230, $B125&lt;N$231), $B125&gt;N$232), N125, "")</f>
        <v/>
      </c>
      <c r="CL125" s="2" t="str">
        <f>IF(OR(AND($B125&gt;O$230, $B125&lt;O$231), $B125&gt;O$232), O125, "")</f>
        <v/>
      </c>
      <c r="CO125" s="2">
        <f>BK$207*$B125+BK$209</f>
        <v>91.728393759565236</v>
      </c>
      <c r="CP125" s="2">
        <f>BL$207*$B125+BL$209</f>
        <v>93.551904400406187</v>
      </c>
      <c r="CQ125" s="2">
        <f>BM$207*$B125+BM$209</f>
        <v>93.915839300835884</v>
      </c>
      <c r="CR125" s="2">
        <f>BN$207*$B125+BN$209</f>
        <v>94.226899868943278</v>
      </c>
      <c r="CS125" s="2">
        <f>BO$207*$B125+BO$209</f>
        <v>93.571954555263261</v>
      </c>
      <c r="CT125" s="2">
        <f>BP$207*$B125+BP$209</f>
        <v>95.726887374060368</v>
      </c>
      <c r="CU125" s="2">
        <f>BQ$207*$B125+BQ$209</f>
        <v>98.553843521298305</v>
      </c>
      <c r="CV125" s="2">
        <f>BR$207*$B125+BR$209</f>
        <v>98.746028601409492</v>
      </c>
      <c r="CW125" s="2">
        <f>BS$207*$B125+BS$209</f>
        <v>95.971970340104463</v>
      </c>
      <c r="CX125" s="2">
        <f>BT$207*$B125+BT$209</f>
        <v>90.729256148049984</v>
      </c>
      <c r="CY125" s="2">
        <f>BU$207*$B125+BU$209</f>
        <v>84.64268420489762</v>
      </c>
      <c r="CZ125" s="2">
        <f>BV$207*$B125+BV$209</f>
        <v>75.067645671727121</v>
      </c>
      <c r="DA125" s="2">
        <f>BW$207*$B125+BW$209</f>
        <v>64.430478799152979</v>
      </c>
      <c r="DD125" s="2">
        <f>BZ$207*$B125+BZ$209</f>
        <v>89.004087553652639</v>
      </c>
      <c r="DE125" s="2">
        <f>CA$207*$B125+CA$209</f>
        <v>91.326810003200777</v>
      </c>
      <c r="DF125" s="2">
        <f>CB$207*$B125+CB$209</f>
        <v>92.377182600174208</v>
      </c>
      <c r="DG125" s="2">
        <f>CC$207*$B125+CC$209</f>
        <v>92.257892313251162</v>
      </c>
      <c r="DH125" s="2">
        <f>CD$207*$B125+CD$209</f>
        <v>91.995831836720726</v>
      </c>
      <c r="DI125" s="2">
        <f>CE$207*$B125+CE$209</f>
        <v>93.850888735549333</v>
      </c>
      <c r="DJ125" s="2">
        <f>CF$207*$B125+CF$209</f>
        <v>96.032495543375518</v>
      </c>
      <c r="DK125" s="2">
        <f>CG$207*$B125+CG$209</f>
        <v>95.633535999984318</v>
      </c>
      <c r="DL125" s="2">
        <f>CH$207*$B125+CH$209</f>
        <v>92.694918509622227</v>
      </c>
      <c r="DM125" s="2">
        <f>CI$207*$B125+CI$209</f>
        <v>87.991747032266701</v>
      </c>
      <c r="DN125" s="2">
        <f>CJ$207*$B125+CJ$209</f>
        <v>81.88237462787248</v>
      </c>
      <c r="DO125" s="2">
        <f>CK$207*$B125+CK$209</f>
        <v>72.994003216387824</v>
      </c>
      <c r="DP125" s="2">
        <f>CL$207*$B125+CL$209</f>
        <v>62.927842141650459</v>
      </c>
      <c r="DS125" s="2">
        <f>POWER(10,($B125-C$227)/C$228)/(1+POWER(10,($B125-C$227)/C$228))</f>
        <v>0.85194890933381984</v>
      </c>
      <c r="DT125" s="2">
        <f>POWER(10,($B125-D$227)/D$228)/(1+POWER(10,($B125-D$227)/D$228))</f>
        <v>0.83123111433616703</v>
      </c>
      <c r="DU125" s="2">
        <f>POWER(10,($B125-E$227)/E$228)/(1+POWER(10,($B125-E$227)/E$228))</f>
        <v>0.84240474237935781</v>
      </c>
      <c r="DV125" s="2">
        <f>POWER(10,($B125-F$227)/F$228)/(1+POWER(10,($B125-F$227)/F$228))</f>
        <v>0.86110077672356955</v>
      </c>
      <c r="DW125" s="2">
        <f>POWER(10,($B125-G$227)/G$228)/(1+POWER(10,($B125-G$227)/G$228))</f>
        <v>0.84917988035074721</v>
      </c>
      <c r="DX125" s="2">
        <f>POWER(10,($B125-H$227)/H$228)/(1+POWER(10,($B125-H$227)/H$228))</f>
        <v>0.85299454522893481</v>
      </c>
      <c r="DY125" s="2">
        <f>POWER(10,($B125-I$227)/I$228)/(1+POWER(10,($B125-I$227)/I$228))</f>
        <v>0.84977642174718471</v>
      </c>
      <c r="DZ125" s="2">
        <f>POWER(10,($B125-J$227)/J$228)/(1+POWER(10,($B125-J$227)/J$228))</f>
        <v>0.83830407120413519</v>
      </c>
      <c r="EA125" s="2">
        <f>POWER(10,($B125-K$227)/K$228)/(1+POWER(10,($B125-K$227)/K$228))</f>
        <v>0.84625248411011911</v>
      </c>
      <c r="EB125" s="2">
        <f>POWER(10,($B125-L$227)/L$228)/(1+POWER(10,($B125-L$227)/L$228))</f>
        <v>0.84184534392031107</v>
      </c>
      <c r="EC125" s="2">
        <f>POWER(10,($B125-M$227)/M$228)/(1+POWER(10,($B125-M$227)/M$228))</f>
        <v>0.83824096671861081</v>
      </c>
      <c r="ED125" s="2">
        <f>POWER(10,($B125-N$227)/N$228)/(1+POWER(10,($B125-N$227)/N$228))</f>
        <v>0.82488152966610417</v>
      </c>
      <c r="EE125" s="2">
        <f>POWER(10,($B125-O$227)/O$228)/(1+POWER(10,($B125-O$227)/O$228))</f>
        <v>0.79320482677794391</v>
      </c>
    </row>
    <row r="126" spans="2:135" x14ac:dyDescent="0.25">
      <c r="B126" s="2">
        <v>120</v>
      </c>
      <c r="C126">
        <v>89.682000000000002</v>
      </c>
      <c r="D126">
        <v>95.766000000000005</v>
      </c>
      <c r="E126">
        <v>99.188000000000002</v>
      </c>
      <c r="F126">
        <v>101.938</v>
      </c>
      <c r="G126">
        <v>105.64100000000001</v>
      </c>
      <c r="H126">
        <v>110.73399999999999</v>
      </c>
      <c r="I126">
        <v>115.85899999999999</v>
      </c>
      <c r="J126">
        <v>117</v>
      </c>
      <c r="K126">
        <v>115.938</v>
      </c>
      <c r="L126">
        <v>110.46899999999999</v>
      </c>
      <c r="M126">
        <v>103.28100000000001</v>
      </c>
      <c r="N126">
        <v>90.516000000000005</v>
      </c>
      <c r="O126">
        <v>74</v>
      </c>
      <c r="R126" s="5">
        <f>AV126+(C$209*_xlfn.NORM.DIST($B126,C$214*C$215+C$213,C$219*C$214,FALSE))+(C$211*_xlfn.NORM.DIST($B126,C$214*C$216+C$213,C$220*C$214,FALSE))+(C$210*_xlfn.NORM.DIST($B126,C$214*C$217+C$213,C$221*C$214,FALSE))+(C$212*_xlfn.NORM.DIST($B126,C$214*C$218+C$213,C$222*C$214,FALSE))</f>
        <v>89.738848360705774</v>
      </c>
      <c r="S126" s="5">
        <f>AW126+(D$209*_xlfn.NORM.DIST($B126,D$214*D$215+D$213,D$219*D$214,FALSE))+(D$211*_xlfn.NORM.DIST($B126,D$214*D$216+D$213,D$220*D$214,FALSE))+(D$210*_xlfn.NORM.DIST($B126,D$214*D$217+D$213,D$221*D$214,FALSE))+(D$212*_xlfn.NORM.DIST($B126,D$214*D$218+D$213,D$222*D$214,FALSE))</f>
        <v>95.289094143030411</v>
      </c>
      <c r="T126" s="5">
        <f>AX126+(E$209*_xlfn.NORM.DIST($B126,E$214*E$215+E$213,E$219*E$214,FALSE))+(E$211*_xlfn.NORM.DIST($B126,E$214*E$216+E$213,E$220*E$214,FALSE))+(E$210*_xlfn.NORM.DIST($B126,E$214*E$217+E$213,E$221*E$214,FALSE))+(E$212*_xlfn.NORM.DIST($B126,E$214*E$218+E$213,E$222*E$214,FALSE))</f>
        <v>99.50053456183106</v>
      </c>
      <c r="U126" s="5">
        <f>AY126+(F$209*_xlfn.NORM.DIST($B126,F$214*F$215+F$213,F$219*F$214,FALSE))+(F$211*_xlfn.NORM.DIST($B126,F$214*F$216+F$213,F$220*F$214,FALSE))+(F$210*_xlfn.NORM.DIST($B126,F$214*F$217+F$213,F$221*F$214,FALSE))+(F$212*_xlfn.NORM.DIST($B126,F$214*F$218+F$213,F$222*F$214,FALSE))</f>
        <v>102.10972913213735</v>
      </c>
      <c r="V126" s="5">
        <f>AZ126+(G$209*_xlfn.NORM.DIST($B126,G$214*G$215+G$213,G$219*G$214,FALSE))+(G$211*_xlfn.NORM.DIST($B126,G$214*G$216+G$213,G$220*G$214,FALSE))+(G$210*_xlfn.NORM.DIST($B126,G$214*G$217+G$213,G$221*G$214,FALSE))+(G$212*_xlfn.NORM.DIST($B126,G$214*G$218+G$213,G$222*G$214,FALSE))</f>
        <v>105.16167108616892</v>
      </c>
      <c r="W126" s="5">
        <f>BA126+(H$209*_xlfn.NORM.DIST($B126,H$214*H$215+H$213,H$219*H$214,FALSE))+(H$211*_xlfn.NORM.DIST($B126,H$214*H$216+H$213,H$220*H$214,FALSE))+(H$210*_xlfn.NORM.DIST($B126,H$214*H$217+H$213,H$221*H$214,FALSE))+(H$212*_xlfn.NORM.DIST($B126,H$214*H$218+H$213,H$222*H$214,FALSE))</f>
        <v>110.37352234497362</v>
      </c>
      <c r="X126" s="5">
        <f>BB126+(I$209*_xlfn.NORM.DIST($B126,I$214*I$215+I$213,I$219*I$214,FALSE))+(I$211*_xlfn.NORM.DIST($B126,I$214*I$216+I$213,I$220*I$214,FALSE))+(I$210*_xlfn.NORM.DIST($B126,I$214*I$217+I$213,I$221*I$214,FALSE))+(I$212*_xlfn.NORM.DIST($B126,I$214*I$218+I$213,I$222*I$214,FALSE))</f>
        <v>116.02294973565432</v>
      </c>
      <c r="Y126" s="5">
        <f>BC126+(J$209*_xlfn.NORM.DIST($B126,J$214*J$215+J$213,J$219*J$214,FALSE))+(J$211*_xlfn.NORM.DIST($B126,J$214*J$216+J$213,J$220*J$214,FALSE))+(J$210*_xlfn.NORM.DIST($B126,J$214*J$217+J$213,J$221*J$214,FALSE))+(J$212*_xlfn.NORM.DIST($B126,J$214*J$218+J$213,J$222*J$214,FALSE))</f>
        <v>117.94397840844927</v>
      </c>
      <c r="Z126" s="5">
        <f>BD126+(K$209*_xlfn.NORM.DIST($B126,K$214*K$215+K$213,K$219*K$214,FALSE))+(K$211*_xlfn.NORM.DIST($B126,K$214*K$216+K$213,K$220*K$214,FALSE))+(K$210*_xlfn.NORM.DIST($B126,K$214*K$217+K$213,K$221*K$214,FALSE))+(K$212*_xlfn.NORM.DIST($B126,K$214*K$218+K$213,K$222*K$214,FALSE))</f>
        <v>117.17519973679649</v>
      </c>
      <c r="AA126" s="5">
        <f>BE126+(L$209*_xlfn.NORM.DIST($B126,L$214*L$215+L$213,L$219*L$214,FALSE))+(L$211*_xlfn.NORM.DIST($B126,L$214*L$216+L$213,L$220*L$214,FALSE))+(L$210*_xlfn.NORM.DIST($B126,L$214*L$217+L$213,L$221*L$214,FALSE))+(L$212*_xlfn.NORM.DIST($B126,L$214*L$218+L$213,L$222*L$214,FALSE))</f>
        <v>112.64823499289754</v>
      </c>
      <c r="AB126" s="5">
        <f>BF126+(M$209*_xlfn.NORM.DIST($B126,M$214*M$215+M$213,M$219*M$214,FALSE))+(M$211*_xlfn.NORM.DIST($B126,M$214*M$216+M$213,M$220*M$214,FALSE))+(M$210*_xlfn.NORM.DIST($B126,M$214*M$217+M$213,M$221*M$214,FALSE))+(M$212*_xlfn.NORM.DIST($B126,M$214*M$218+M$213,M$222*M$214,FALSE))</f>
        <v>105.12281320700396</v>
      </c>
      <c r="AC126" s="5">
        <f>BG126+(N$209*_xlfn.NORM.DIST($B126,N$214*N$215+N$213,N$219*N$214,FALSE))+(N$211*_xlfn.NORM.DIST($B126,N$214*N$216+N$213,N$220*N$214,FALSE))+(N$210*_xlfn.NORM.DIST($B126,N$214*N$217+N$213,N$221*N$214,FALSE))+(N$212*_xlfn.NORM.DIST($B126,N$214*N$218+N$213,N$222*N$214,FALSE))</f>
        <v>91.040914596828756</v>
      </c>
      <c r="AD126" s="5">
        <f>BH126+(O$209*_xlfn.NORM.DIST($B126,O$214*O$215+O$213,O$219*O$214,FALSE))+(O$211*_xlfn.NORM.DIST($B126,O$214*O$216+O$213,O$220*O$214,FALSE))+(O$210*_xlfn.NORM.DIST($B126,O$214*O$217+O$213,O$221*O$214,FALSE))+(O$212*_xlfn.NORM.DIST($B126,O$214*O$218+O$213,O$222*O$214,FALSE))</f>
        <v>74.393790358611255</v>
      </c>
      <c r="AE126" s="5"/>
      <c r="AG126" s="5">
        <f t="shared" si="32"/>
        <v>-5.6848360705771483E-2</v>
      </c>
      <c r="AH126" s="5">
        <f t="shared" si="32"/>
        <v>0.47690585696959431</v>
      </c>
      <c r="AI126" s="5">
        <f t="shared" si="32"/>
        <v>-0.31253456183105754</v>
      </c>
      <c r="AJ126" s="5">
        <f t="shared" si="31"/>
        <v>-0.17172913213734375</v>
      </c>
      <c r="AK126" s="5">
        <f t="shared" si="31"/>
        <v>0.47932891383108256</v>
      </c>
      <c r="AL126" s="5">
        <f t="shared" si="31"/>
        <v>0.36047765502637219</v>
      </c>
      <c r="AM126" s="5">
        <f t="shared" si="31"/>
        <v>-0.16394973565432736</v>
      </c>
      <c r="AN126" s="5">
        <f t="shared" si="31"/>
        <v>-0.94397840844926861</v>
      </c>
      <c r="AO126" s="5">
        <f t="shared" si="31"/>
        <v>-1.2371997367964838</v>
      </c>
      <c r="AP126" s="5">
        <f t="shared" si="33"/>
        <v>-2.1792349928975483</v>
      </c>
      <c r="AQ126" s="5">
        <f t="shared" si="33"/>
        <v>-1.8418132070039519</v>
      </c>
      <c r="AR126" s="5">
        <f t="shared" si="33"/>
        <v>-0.52491459682875075</v>
      </c>
      <c r="AS126" s="5">
        <f t="shared" si="33"/>
        <v>-0.39379035861125544</v>
      </c>
      <c r="AV126" s="2">
        <f t="shared" si="18"/>
        <v>89.311094974166139</v>
      </c>
      <c r="AW126" s="2">
        <f t="shared" si="19"/>
        <v>91.622575505503633</v>
      </c>
      <c r="AX126" s="2">
        <f t="shared" si="20"/>
        <v>92.556938621714167</v>
      </c>
      <c r="AY126" s="2">
        <f t="shared" si="21"/>
        <v>92.464294100660624</v>
      </c>
      <c r="AZ126" s="2">
        <f t="shared" si="22"/>
        <v>92.191250953479894</v>
      </c>
      <c r="BA126" s="2">
        <f t="shared" si="23"/>
        <v>94.094824367639234</v>
      </c>
      <c r="BB126" s="2">
        <f t="shared" si="24"/>
        <v>96.35501993122034</v>
      </c>
      <c r="BC126" s="2">
        <f t="shared" si="25"/>
        <v>96.059808075970778</v>
      </c>
      <c r="BD126" s="2">
        <f t="shared" si="26"/>
        <v>93.113315357488588</v>
      </c>
      <c r="BE126" s="2">
        <f t="shared" si="27"/>
        <v>88.348922355060779</v>
      </c>
      <c r="BF126" s="2">
        <f t="shared" si="28"/>
        <v>82.254403845792638</v>
      </c>
      <c r="BG126" s="2">
        <f t="shared" si="29"/>
        <v>73.30456693366375</v>
      </c>
      <c r="BH126" s="2">
        <f t="shared" si="30"/>
        <v>63.197902611969639</v>
      </c>
      <c r="BK126" s="2" t="str">
        <f>IF(OR($B126&lt;C$229, AND($B126&gt;C$230, $B126&lt;C$231)), C126, "")</f>
        <v/>
      </c>
      <c r="BL126" s="2" t="str">
        <f>IF(OR($B126&lt;D$229, AND($B126&gt;D$230, $B126&lt;D$231)), D126, "")</f>
        <v/>
      </c>
      <c r="BM126" s="2" t="str">
        <f>IF(OR($B126&lt;E$229, AND($B126&gt;E$230, $B126&lt;E$231)), E126, "")</f>
        <v/>
      </c>
      <c r="BN126" s="2" t="str">
        <f>IF(OR($B126&lt;F$229, AND($B126&gt;F$230, $B126&lt;F$231)), F126, "")</f>
        <v/>
      </c>
      <c r="BO126" s="2" t="str">
        <f>IF(OR($B126&lt;G$229, AND($B126&gt;G$230, $B126&lt;G$231)), G126, "")</f>
        <v/>
      </c>
      <c r="BP126" s="2" t="str">
        <f>IF(OR($B126&lt;H$229, AND($B126&gt;H$230, $B126&lt;H$231)), H126, "")</f>
        <v/>
      </c>
      <c r="BQ126" s="2" t="str">
        <f>IF(OR($B126&lt;I$229, AND($B126&gt;I$230, $B126&lt;I$231)), I126, "")</f>
        <v/>
      </c>
      <c r="BR126" s="2" t="str">
        <f>IF(OR($B126&lt;J$229, AND($B126&gt;J$230, $B126&lt;J$231)), J126, "")</f>
        <v/>
      </c>
      <c r="BS126" s="2" t="str">
        <f>IF(OR($B126&lt;K$229, AND($B126&gt;K$230, $B126&lt;K$231)), K126, "")</f>
        <v/>
      </c>
      <c r="BT126" s="2" t="str">
        <f>IF(OR($B126&lt;L$229, AND($B126&gt;L$230, $B126&lt;L$231)), L126, "")</f>
        <v/>
      </c>
      <c r="BU126" s="2" t="str">
        <f>IF(OR($B126&lt;M$229, AND($B126&gt;M$230, $B126&lt;M$231)), M126, "")</f>
        <v/>
      </c>
      <c r="BV126" s="2" t="str">
        <f>IF(OR($B126&lt;N$229, AND($B126&gt;N$230, $B126&lt;N$231)), N126, "")</f>
        <v/>
      </c>
      <c r="BW126" s="2" t="str">
        <f>IF(OR($B126&lt;O$229, AND($B126&gt;O$230, $B126&lt;O$231)), O126, "")</f>
        <v/>
      </c>
      <c r="BZ126" s="2" t="str">
        <f>IF(OR(AND($B126&gt;C$230, $B126&lt;C$231), $B126&gt;C$232), C126, "")</f>
        <v/>
      </c>
      <c r="CA126" s="2" t="str">
        <f>IF(OR(AND($B126&gt;D$230, $B126&lt;D$231), $B126&gt;D$232), D126, "")</f>
        <v/>
      </c>
      <c r="CB126" s="2" t="str">
        <f>IF(OR(AND($B126&gt;E$230, $B126&lt;E$231), $B126&gt;E$232), E126, "")</f>
        <v/>
      </c>
      <c r="CC126" s="2" t="str">
        <f>IF(OR(AND($B126&gt;F$230, $B126&lt;F$231), $B126&gt;F$232), F126, "")</f>
        <v/>
      </c>
      <c r="CD126" s="2" t="str">
        <f>IF(OR(AND($B126&gt;G$230, $B126&lt;G$231), $B126&gt;G$232), G126, "")</f>
        <v/>
      </c>
      <c r="CE126" s="2" t="str">
        <f>IF(OR(AND($B126&gt;H$230, $B126&lt;H$231), $B126&gt;H$232), H126, "")</f>
        <v/>
      </c>
      <c r="CF126" s="2" t="str">
        <f>IF(OR(AND($B126&gt;I$230, $B126&lt;I$231), $B126&gt;I$232), I126, "")</f>
        <v/>
      </c>
      <c r="CG126" s="2" t="str">
        <f>IF(OR(AND($B126&gt;J$230, $B126&lt;J$231), $B126&gt;J$232), J126, "")</f>
        <v/>
      </c>
      <c r="CH126" s="2" t="str">
        <f>IF(OR(AND($B126&gt;K$230, $B126&lt;K$231), $B126&gt;K$232), K126, "")</f>
        <v/>
      </c>
      <c r="CI126" s="2" t="str">
        <f>IF(OR(AND($B126&gt;L$230, $B126&lt;L$231), $B126&gt;L$232), L126, "")</f>
        <v/>
      </c>
      <c r="CJ126" s="2" t="str">
        <f>IF(OR(AND($B126&gt;M$230, $B126&lt;M$231), $B126&gt;M$232), M126, "")</f>
        <v/>
      </c>
      <c r="CK126" s="2" t="str">
        <f>IF(OR(AND($B126&gt;N$230, $B126&lt;N$231), $B126&gt;N$232), N126, "")</f>
        <v/>
      </c>
      <c r="CL126" s="2" t="str">
        <f>IF(OR(AND($B126&gt;O$230, $B126&lt;O$231), $B126&gt;O$232), O126, "")</f>
        <v/>
      </c>
      <c r="CO126" s="2">
        <f>BK$207*$B126+BK$209</f>
        <v>91.742329439096594</v>
      </c>
      <c r="CP126" s="2">
        <f>BL$207*$B126+BL$209</f>
        <v>93.558726068627166</v>
      </c>
      <c r="CQ126" s="2">
        <f>BM$207*$B126+BM$209</f>
        <v>93.911890078671334</v>
      </c>
      <c r="CR126" s="2">
        <f>BN$207*$B126+BN$209</f>
        <v>94.232700449337202</v>
      </c>
      <c r="CS126" s="2">
        <f>BO$207*$B126+BO$209</f>
        <v>93.585664914312304</v>
      </c>
      <c r="CT126" s="2">
        <f>BP$207*$B126+BP$209</f>
        <v>95.759725571385104</v>
      </c>
      <c r="CU126" s="2">
        <f>BQ$207*$B126+BQ$209</f>
        <v>98.602510012969034</v>
      </c>
      <c r="CV126" s="2">
        <f>BR$207*$B126+BR$209</f>
        <v>98.797629150997992</v>
      </c>
      <c r="CW126" s="2">
        <f>BS$207*$B126+BS$209</f>
        <v>96.022837130433871</v>
      </c>
      <c r="CX126" s="2">
        <f>BT$207*$B126+BT$209</f>
        <v>90.761115356569505</v>
      </c>
      <c r="CY126" s="2">
        <f>BU$207*$B126+BU$209</f>
        <v>84.68612742844708</v>
      </c>
      <c r="CZ126" s="2">
        <f>BV$207*$B126+BV$209</f>
        <v>75.112786403839834</v>
      </c>
      <c r="DA126" s="2">
        <f>BW$207*$B126+BW$209</f>
        <v>64.46394167720662</v>
      </c>
      <c r="DD126" s="2">
        <f>BZ$207*$B126+BZ$209</f>
        <v>88.925772000282493</v>
      </c>
      <c r="DE126" s="2">
        <f>CA$207*$B126+CA$209</f>
        <v>91.264058534543395</v>
      </c>
      <c r="DF126" s="2">
        <f>CB$207*$B126+CB$209</f>
        <v>92.325760847669855</v>
      </c>
      <c r="DG126" s="2">
        <f>CC$207*$B126+CC$209</f>
        <v>92.204141661840453</v>
      </c>
      <c r="DH126" s="2">
        <f>CD$207*$B126+CD$209</f>
        <v>91.965384721185444</v>
      </c>
      <c r="DI126" s="2">
        <f>CE$207*$B126+CE$209</f>
        <v>93.833141275262676</v>
      </c>
      <c r="DJ126" s="2">
        <f>CF$207*$B126+CF$209</f>
        <v>95.992667475038374</v>
      </c>
      <c r="DK126" s="2">
        <f>CG$207*$B126+CG$209</f>
        <v>95.578190228587701</v>
      </c>
      <c r="DL126" s="2">
        <f>CH$207*$B126+CH$209</f>
        <v>92.631223537488452</v>
      </c>
      <c r="DM126" s="2">
        <f>CI$207*$B126+CI$209</f>
        <v>87.935625861265237</v>
      </c>
      <c r="DN126" s="2">
        <f>CJ$207*$B126+CJ$209</f>
        <v>81.826433313028673</v>
      </c>
      <c r="DO126" s="2">
        <f>CK$207*$B126+CK$209</f>
        <v>72.95446741229388</v>
      </c>
      <c r="DP126" s="2">
        <f>CL$207*$B126+CL$209</f>
        <v>62.896877895484934</v>
      </c>
      <c r="DS126" s="2">
        <f>POWER(10,($B126-C$227)/C$228)/(1+POWER(10,($B126-C$227)/C$228))</f>
        <v>0.86319363895313195</v>
      </c>
      <c r="DT126" s="2">
        <f>POWER(10,($B126-D$227)/D$228)/(1+POWER(10,($B126-D$227)/D$228))</f>
        <v>0.84376082128020324</v>
      </c>
      <c r="DU126" s="2">
        <f>POWER(10,($B126-E$227)/E$228)/(1+POWER(10,($B126-E$227)/E$228))</f>
        <v>0.85425035392711801</v>
      </c>
      <c r="DV126" s="2">
        <f>POWER(10,($B126-F$227)/F$228)/(1+POWER(10,($B126-F$227)/F$228))</f>
        <v>0.87175504085775291</v>
      </c>
      <c r="DW126" s="2">
        <f>POWER(10,($B126-G$227)/G$228)/(1+POWER(10,($B126-G$227)/G$228))</f>
        <v>0.86060051017560646</v>
      </c>
      <c r="DX126" s="2">
        <f>POWER(10,($B126-H$227)/H$228)/(1+POWER(10,($B126-H$227)/H$228))</f>
        <v>0.86417251874042755</v>
      </c>
      <c r="DY126" s="2">
        <f>POWER(10,($B126-I$227)/I$228)/(1+POWER(10,($B126-I$227)/I$228))</f>
        <v>0.86115926500712225</v>
      </c>
      <c r="DZ126" s="2">
        <f>POWER(10,($B126-J$227)/J$228)/(1+POWER(10,($B126-J$227)/J$228))</f>
        <v>0.85040317304032087</v>
      </c>
      <c r="EA126" s="2">
        <f>POWER(10,($B126-K$227)/K$228)/(1+POWER(10,($B126-K$227)/K$228))</f>
        <v>0.85785768136945539</v>
      </c>
      <c r="EB126" s="2">
        <f>POWER(10,($B126-L$227)/L$228)/(1+POWER(10,($B126-L$227)/L$228))</f>
        <v>0.85372570151741523</v>
      </c>
      <c r="EC126" s="2">
        <f>POWER(10,($B126-M$227)/M$228)/(1+POWER(10,($B126-M$227)/M$228))</f>
        <v>0.85034394746748632</v>
      </c>
      <c r="ED126" s="2">
        <f>POWER(10,($B126-N$227)/N$228)/(1+POWER(10,($B126-N$227)/N$228))</f>
        <v>0.83779064969487704</v>
      </c>
      <c r="EE126" s="2">
        <f>POWER(10,($B126-O$227)/O$228)/(1+POWER(10,($B126-O$227)/O$228))</f>
        <v>0.8079052556788886</v>
      </c>
    </row>
    <row r="127" spans="2:135" x14ac:dyDescent="0.25">
      <c r="B127" s="2">
        <v>121</v>
      </c>
      <c r="C127">
        <v>89.424000000000007</v>
      </c>
      <c r="D127">
        <v>95.688000000000002</v>
      </c>
      <c r="E127">
        <v>99.328000000000003</v>
      </c>
      <c r="F127">
        <v>102.21899999999999</v>
      </c>
      <c r="G127">
        <v>105.938</v>
      </c>
      <c r="H127">
        <v>111.26600000000001</v>
      </c>
      <c r="I127">
        <v>117.96899999999999</v>
      </c>
      <c r="J127">
        <v>119.21899999999999</v>
      </c>
      <c r="K127">
        <v>118.625</v>
      </c>
      <c r="L127">
        <v>113.578</v>
      </c>
      <c r="M127">
        <v>104.53100000000001</v>
      </c>
      <c r="N127">
        <v>92.25</v>
      </c>
      <c r="O127">
        <v>75.671899999999994</v>
      </c>
      <c r="R127" s="5">
        <f>AV127+(C$209*_xlfn.NORM.DIST($B127,C$214*C$215+C$213,C$219*C$214,FALSE))+(C$211*_xlfn.NORM.DIST($B127,C$214*C$216+C$213,C$220*C$214,FALSE))+(C$210*_xlfn.NORM.DIST($B127,C$214*C$217+C$213,C$221*C$214,FALSE))+(C$212*_xlfn.NORM.DIST($B127,C$214*C$218+C$213,C$222*C$214,FALSE))</f>
        <v>89.659133469426976</v>
      </c>
      <c r="S127" s="5">
        <f>AW127+(D$209*_xlfn.NORM.DIST($B127,D$214*D$215+D$213,D$219*D$214,FALSE))+(D$211*_xlfn.NORM.DIST($B127,D$214*D$216+D$213,D$220*D$214,FALSE))+(D$210*_xlfn.NORM.DIST($B127,D$214*D$217+D$213,D$221*D$214,FALSE))+(D$212*_xlfn.NORM.DIST($B127,D$214*D$218+D$213,D$222*D$214,FALSE))</f>
        <v>95.480887999620336</v>
      </c>
      <c r="T127" s="5">
        <f>AX127+(E$209*_xlfn.NORM.DIST($B127,E$214*E$215+E$213,E$219*E$214,FALSE))+(E$211*_xlfn.NORM.DIST($B127,E$214*E$216+E$213,E$220*E$214,FALSE))+(E$210*_xlfn.NORM.DIST($B127,E$214*E$217+E$213,E$221*E$214,FALSE))+(E$212*_xlfn.NORM.DIST($B127,E$214*E$218+E$213,E$222*E$214,FALSE))</f>
        <v>99.475937569553921</v>
      </c>
      <c r="U127" s="5">
        <f>AY127+(F$209*_xlfn.NORM.DIST($B127,F$214*F$215+F$213,F$219*F$214,FALSE))+(F$211*_xlfn.NORM.DIST($B127,F$214*F$216+F$213,F$220*F$214,FALSE))+(F$210*_xlfn.NORM.DIST($B127,F$214*F$217+F$213,F$221*F$214,FALSE))+(F$212*_xlfn.NORM.DIST($B127,F$214*F$218+F$213,F$222*F$214,FALSE))</f>
        <v>101.51230458825007</v>
      </c>
      <c r="V127" s="5">
        <f>AZ127+(G$209*_xlfn.NORM.DIST($B127,G$214*G$215+G$213,G$219*G$214,FALSE))+(G$211*_xlfn.NORM.DIST($B127,G$214*G$216+G$213,G$220*G$214,FALSE))+(G$210*_xlfn.NORM.DIST($B127,G$214*G$217+G$213,G$221*G$214,FALSE))+(G$212*_xlfn.NORM.DIST($B127,G$214*G$218+G$213,G$222*G$214,FALSE))</f>
        <v>105.07225521688078</v>
      </c>
      <c r="W127" s="5">
        <f>BA127+(H$209*_xlfn.NORM.DIST($B127,H$214*H$215+H$213,H$219*H$214,FALSE))+(H$211*_xlfn.NORM.DIST($B127,H$214*H$216+H$213,H$220*H$214,FALSE))+(H$210*_xlfn.NORM.DIST($B127,H$214*H$217+H$213,H$221*H$214,FALSE))+(H$212*_xlfn.NORM.DIST($B127,H$214*H$218+H$213,H$222*H$214,FALSE))</f>
        <v>109.91521467771011</v>
      </c>
      <c r="X127" s="5">
        <f>BB127+(I$209*_xlfn.NORM.DIST($B127,I$214*I$215+I$213,I$219*I$214,FALSE))+(I$211*_xlfn.NORM.DIST($B127,I$214*I$216+I$213,I$220*I$214,FALSE))+(I$210*_xlfn.NORM.DIST($B127,I$214*I$217+I$213,I$221*I$214,FALSE))+(I$212*_xlfn.NORM.DIST($B127,I$214*I$218+I$213,I$222*I$214,FALSE))</f>
        <v>115.81486830819928</v>
      </c>
      <c r="Y127" s="5">
        <f>BC127+(J$209*_xlfn.NORM.DIST($B127,J$214*J$215+J$213,J$219*J$214,FALSE))+(J$211*_xlfn.NORM.DIST($B127,J$214*J$216+J$213,J$220*J$214,FALSE))+(J$210*_xlfn.NORM.DIST($B127,J$214*J$217+J$213,J$221*J$214,FALSE))+(J$212*_xlfn.NORM.DIST($B127,J$214*J$218+J$213,J$222*J$214,FALSE))</f>
        <v>118.74443561123996</v>
      </c>
      <c r="Z127" s="5">
        <f>BD127+(K$209*_xlfn.NORM.DIST($B127,K$214*K$215+K$213,K$219*K$214,FALSE))+(K$211*_xlfn.NORM.DIST($B127,K$214*K$216+K$213,K$220*K$214,FALSE))+(K$210*_xlfn.NORM.DIST($B127,K$214*K$217+K$213,K$221*K$214,FALSE))+(K$212*_xlfn.NORM.DIST($B127,K$214*K$218+K$213,K$222*K$214,FALSE))</f>
        <v>117.4897426434582</v>
      </c>
      <c r="AA127" s="5">
        <f>BE127+(L$209*_xlfn.NORM.DIST($B127,L$214*L$215+L$213,L$219*L$214,FALSE))+(L$211*_xlfn.NORM.DIST($B127,L$214*L$216+L$213,L$220*L$214,FALSE))+(L$210*_xlfn.NORM.DIST($B127,L$214*L$217+L$213,L$221*L$214,FALSE))+(L$212*_xlfn.NORM.DIST($B127,L$214*L$218+L$213,L$222*L$214,FALSE))</f>
        <v>113.63911061204649</v>
      </c>
      <c r="AB127" s="5">
        <f>BF127+(M$209*_xlfn.NORM.DIST($B127,M$214*M$215+M$213,M$219*M$214,FALSE))+(M$211*_xlfn.NORM.DIST($B127,M$214*M$216+M$213,M$220*M$214,FALSE))+(M$210*_xlfn.NORM.DIST($B127,M$214*M$217+M$213,M$221*M$214,FALSE))+(M$212*_xlfn.NORM.DIST($B127,M$214*M$218+M$213,M$222*M$214,FALSE))</f>
        <v>106.77855534746992</v>
      </c>
      <c r="AC127" s="5">
        <f>BG127+(N$209*_xlfn.NORM.DIST($B127,N$214*N$215+N$213,N$219*N$214,FALSE))+(N$211*_xlfn.NORM.DIST($B127,N$214*N$216+N$213,N$220*N$214,FALSE))+(N$210*_xlfn.NORM.DIST($B127,N$214*N$217+N$213,N$221*N$214,FALSE))+(N$212*_xlfn.NORM.DIST($B127,N$214*N$218+N$213,N$222*N$214,FALSE))</f>
        <v>93.531844113033131</v>
      </c>
      <c r="AD127" s="5">
        <f>BH127+(O$209*_xlfn.NORM.DIST($B127,O$214*O$215+O$213,O$219*O$214,FALSE))+(O$211*_xlfn.NORM.DIST($B127,O$214*O$216+O$213,O$220*O$214,FALSE))+(O$210*_xlfn.NORM.DIST($B127,O$214*O$217+O$213,O$221*O$214,FALSE))+(O$212*_xlfn.NORM.DIST($B127,O$214*O$218+O$213,O$222*O$214,FALSE))</f>
        <v>77.063225412400953</v>
      </c>
      <c r="AE127" s="5"/>
      <c r="AG127" s="5">
        <f t="shared" si="32"/>
        <v>-0.23513346942696955</v>
      </c>
      <c r="AH127" s="5">
        <f t="shared" si="32"/>
        <v>0.20711200037966648</v>
      </c>
      <c r="AI127" s="5">
        <f t="shared" si="32"/>
        <v>-0.14793756955391757</v>
      </c>
      <c r="AJ127" s="5">
        <f t="shared" si="31"/>
        <v>0.70669541174991934</v>
      </c>
      <c r="AK127" s="5">
        <f t="shared" si="31"/>
        <v>0.86574478311922576</v>
      </c>
      <c r="AL127" s="5">
        <f t="shared" si="31"/>
        <v>1.3507853222898945</v>
      </c>
      <c r="AM127" s="5">
        <f t="shared" si="31"/>
        <v>2.1541316918007141</v>
      </c>
      <c r="AN127" s="5">
        <f t="shared" si="31"/>
        <v>0.47456438876002949</v>
      </c>
      <c r="AO127" s="5">
        <f t="shared" si="31"/>
        <v>1.1352573565417998</v>
      </c>
      <c r="AP127" s="5">
        <f t="shared" si="33"/>
        <v>-6.1110612046491042E-2</v>
      </c>
      <c r="AQ127" s="5">
        <f t="shared" si="33"/>
        <v>-2.2475553474699126</v>
      </c>
      <c r="AR127" s="5">
        <f t="shared" si="33"/>
        <v>-1.2818441130331308</v>
      </c>
      <c r="AS127" s="5">
        <f t="shared" si="33"/>
        <v>-1.3913254124009597</v>
      </c>
      <c r="AV127" s="2">
        <f t="shared" si="18"/>
        <v>89.214807235766727</v>
      </c>
      <c r="AW127" s="2">
        <f t="shared" si="19"/>
        <v>91.542887864937342</v>
      </c>
      <c r="AX127" s="2">
        <f t="shared" si="20"/>
        <v>92.494306982976013</v>
      </c>
      <c r="AY127" s="2">
        <f t="shared" si="21"/>
        <v>92.397405364861314</v>
      </c>
      <c r="AZ127" s="2">
        <f t="shared" si="22"/>
        <v>92.149171686296512</v>
      </c>
      <c r="BA127" s="2">
        <f t="shared" si="23"/>
        <v>94.06328056782975</v>
      </c>
      <c r="BB127" s="2">
        <f t="shared" si="24"/>
        <v>96.298740019994469</v>
      </c>
      <c r="BC127" s="2">
        <f t="shared" si="25"/>
        <v>95.982729683960528</v>
      </c>
      <c r="BD127" s="2">
        <f t="shared" si="26"/>
        <v>93.027809509335142</v>
      </c>
      <c r="BE127" s="2">
        <f t="shared" si="27"/>
        <v>88.273240076712185</v>
      </c>
      <c r="BF127" s="2">
        <f t="shared" si="28"/>
        <v>82.179759838231291</v>
      </c>
      <c r="BG127" s="2">
        <f t="shared" si="29"/>
        <v>73.251557480837278</v>
      </c>
      <c r="BH127" s="2">
        <f t="shared" si="30"/>
        <v>63.156652748402145</v>
      </c>
      <c r="BK127" s="2" t="str">
        <f>IF(OR($B127&lt;C$229, AND($B127&gt;C$230, $B127&lt;C$231)), C127, "")</f>
        <v/>
      </c>
      <c r="BL127" s="2" t="str">
        <f>IF(OR($B127&lt;D$229, AND($B127&gt;D$230, $B127&lt;D$231)), D127, "")</f>
        <v/>
      </c>
      <c r="BM127" s="2" t="str">
        <f>IF(OR($B127&lt;E$229, AND($B127&gt;E$230, $B127&lt;E$231)), E127, "")</f>
        <v/>
      </c>
      <c r="BN127" s="2" t="str">
        <f>IF(OR($B127&lt;F$229, AND($B127&gt;F$230, $B127&lt;F$231)), F127, "")</f>
        <v/>
      </c>
      <c r="BO127" s="2" t="str">
        <f>IF(OR($B127&lt;G$229, AND($B127&gt;G$230, $B127&lt;G$231)), G127, "")</f>
        <v/>
      </c>
      <c r="BP127" s="2" t="str">
        <f>IF(OR($B127&lt;H$229, AND($B127&gt;H$230, $B127&lt;H$231)), H127, "")</f>
        <v/>
      </c>
      <c r="BQ127" s="2" t="str">
        <f>IF(OR($B127&lt;I$229, AND($B127&gt;I$230, $B127&lt;I$231)), I127, "")</f>
        <v/>
      </c>
      <c r="BR127" s="2" t="str">
        <f>IF(OR($B127&lt;J$229, AND($B127&gt;J$230, $B127&lt;J$231)), J127, "")</f>
        <v/>
      </c>
      <c r="BS127" s="2" t="str">
        <f>IF(OR($B127&lt;K$229, AND($B127&gt;K$230, $B127&lt;K$231)), K127, "")</f>
        <v/>
      </c>
      <c r="BT127" s="2" t="str">
        <f>IF(OR($B127&lt;L$229, AND($B127&gt;L$230, $B127&lt;L$231)), L127, "")</f>
        <v/>
      </c>
      <c r="BU127" s="2" t="str">
        <f>IF(OR($B127&lt;M$229, AND($B127&gt;M$230, $B127&lt;M$231)), M127, "")</f>
        <v/>
      </c>
      <c r="BV127" s="2" t="str">
        <f>IF(OR($B127&lt;N$229, AND($B127&gt;N$230, $B127&lt;N$231)), N127, "")</f>
        <v/>
      </c>
      <c r="BW127" s="2" t="str">
        <f>IF(OR($B127&lt;O$229, AND($B127&gt;O$230, $B127&lt;O$231)), O127, "")</f>
        <v/>
      </c>
      <c r="BZ127" s="2" t="str">
        <f>IF(OR(AND($B127&gt;C$230, $B127&lt;C$231), $B127&gt;C$232), C127, "")</f>
        <v/>
      </c>
      <c r="CA127" s="2" t="str">
        <f>IF(OR(AND($B127&gt;D$230, $B127&lt;D$231), $B127&gt;D$232), D127, "")</f>
        <v/>
      </c>
      <c r="CB127" s="2" t="str">
        <f>IF(OR(AND($B127&gt;E$230, $B127&lt;E$231), $B127&gt;E$232), E127, "")</f>
        <v/>
      </c>
      <c r="CC127" s="2" t="str">
        <f>IF(OR(AND($B127&gt;F$230, $B127&lt;F$231), $B127&gt;F$232), F127, "")</f>
        <v/>
      </c>
      <c r="CD127" s="2" t="str">
        <f>IF(OR(AND($B127&gt;G$230, $B127&lt;G$231), $B127&gt;G$232), G127, "")</f>
        <v/>
      </c>
      <c r="CE127" s="2" t="str">
        <f>IF(OR(AND($B127&gt;H$230, $B127&lt;H$231), $B127&gt;H$232), H127, "")</f>
        <v/>
      </c>
      <c r="CF127" s="2" t="str">
        <f>IF(OR(AND($B127&gt;I$230, $B127&lt;I$231), $B127&gt;I$232), I127, "")</f>
        <v/>
      </c>
      <c r="CG127" s="2" t="str">
        <f>IF(OR(AND($B127&gt;J$230, $B127&lt;J$231), $B127&gt;J$232), J127, "")</f>
        <v/>
      </c>
      <c r="CH127" s="2" t="str">
        <f>IF(OR(AND($B127&gt;K$230, $B127&lt;K$231), $B127&gt;K$232), K127, "")</f>
        <v/>
      </c>
      <c r="CI127" s="2" t="str">
        <f>IF(OR(AND($B127&gt;L$230, $B127&lt;L$231), $B127&gt;L$232), L127, "")</f>
        <v/>
      </c>
      <c r="CJ127" s="2" t="str">
        <f>IF(OR(AND($B127&gt;M$230, $B127&lt;M$231), $B127&gt;M$232), M127, "")</f>
        <v/>
      </c>
      <c r="CK127" s="2" t="str">
        <f>IF(OR(AND($B127&gt;N$230, $B127&lt;N$231), $B127&gt;N$232), N127, "")</f>
        <v/>
      </c>
      <c r="CL127" s="2" t="str">
        <f>IF(OR(AND($B127&gt;O$230, $B127&lt;O$231), $B127&gt;O$232), O127, "")</f>
        <v/>
      </c>
      <c r="CO127" s="2">
        <f>BK$207*$B127+BK$209</f>
        <v>91.756265118627951</v>
      </c>
      <c r="CP127" s="2">
        <f>BL$207*$B127+BL$209</f>
        <v>93.565547736848131</v>
      </c>
      <c r="CQ127" s="2">
        <f>BM$207*$B127+BM$209</f>
        <v>93.907940856506784</v>
      </c>
      <c r="CR127" s="2">
        <f>BN$207*$B127+BN$209</f>
        <v>94.238501029731125</v>
      </c>
      <c r="CS127" s="2">
        <f>BO$207*$B127+BO$209</f>
        <v>93.599375273361332</v>
      </c>
      <c r="CT127" s="2">
        <f>BP$207*$B127+BP$209</f>
        <v>95.79256376870984</v>
      </c>
      <c r="CU127" s="2">
        <f>BQ$207*$B127+BQ$209</f>
        <v>98.651176504639764</v>
      </c>
      <c r="CV127" s="2">
        <f>BR$207*$B127+BR$209</f>
        <v>98.849229700586491</v>
      </c>
      <c r="CW127" s="2">
        <f>BS$207*$B127+BS$209</f>
        <v>96.073703920763265</v>
      </c>
      <c r="CX127" s="2">
        <f>BT$207*$B127+BT$209</f>
        <v>90.79297456508904</v>
      </c>
      <c r="CY127" s="2">
        <f>BU$207*$B127+BU$209</f>
        <v>84.729570651996539</v>
      </c>
      <c r="CZ127" s="2">
        <f>BV$207*$B127+BV$209</f>
        <v>75.157927135952562</v>
      </c>
      <c r="DA127" s="2">
        <f>BW$207*$B127+BW$209</f>
        <v>64.497404555260246</v>
      </c>
      <c r="DD127" s="2">
        <f>BZ$207*$B127+BZ$209</f>
        <v>88.847456446912361</v>
      </c>
      <c r="DE127" s="2">
        <f>CA$207*$B127+CA$209</f>
        <v>91.201307065885999</v>
      </c>
      <c r="DF127" s="2">
        <f>CB$207*$B127+CB$209</f>
        <v>92.274339095165502</v>
      </c>
      <c r="DG127" s="2">
        <f>CC$207*$B127+CC$209</f>
        <v>92.150391010429743</v>
      </c>
      <c r="DH127" s="2">
        <f>CD$207*$B127+CD$209</f>
        <v>91.934937605650163</v>
      </c>
      <c r="DI127" s="2">
        <f>CE$207*$B127+CE$209</f>
        <v>93.815393814976019</v>
      </c>
      <c r="DJ127" s="2">
        <f>CF$207*$B127+CF$209</f>
        <v>95.95283940670123</v>
      </c>
      <c r="DK127" s="2">
        <f>CG$207*$B127+CG$209</f>
        <v>95.522844457191098</v>
      </c>
      <c r="DL127" s="2">
        <f>CH$207*$B127+CH$209</f>
        <v>92.567528565354692</v>
      </c>
      <c r="DM127" s="2">
        <f>CI$207*$B127+CI$209</f>
        <v>87.879504690263786</v>
      </c>
      <c r="DN127" s="2">
        <f>CJ$207*$B127+CJ$209</f>
        <v>81.770491998184866</v>
      </c>
      <c r="DO127" s="2">
        <f>CK$207*$B127+CK$209</f>
        <v>72.914931608199936</v>
      </c>
      <c r="DP127" s="2">
        <f>CL$207*$B127+CL$209</f>
        <v>62.86591364931941</v>
      </c>
      <c r="DS127" s="2">
        <f>POWER(10,($B127-C$227)/C$228)/(1+POWER(10,($B127-C$227)/C$228))</f>
        <v>0.87371091387811983</v>
      </c>
      <c r="DT127" s="2">
        <f>POWER(10,($B127-D$227)/D$228)/(1+POWER(10,($B127-D$227)/D$228))</f>
        <v>0.85552198503026067</v>
      </c>
      <c r="DU127" s="2">
        <f>POWER(10,($B127-E$227)/E$228)/(1+POWER(10,($B127-E$227)/E$228))</f>
        <v>0.86534791219256002</v>
      </c>
      <c r="DV127" s="2">
        <f>POWER(10,($B127-F$227)/F$228)/(1+POWER(10,($B127-F$227)/F$228))</f>
        <v>0.88170433925976233</v>
      </c>
      <c r="DW127" s="2">
        <f>POWER(10,($B127-G$227)/G$228)/(1+POWER(10,($B127-G$227)/G$228))</f>
        <v>0.87128741147695876</v>
      </c>
      <c r="DX127" s="2">
        <f>POWER(10,($B127-H$227)/H$228)/(1+POWER(10,($B127-H$227)/H$228))</f>
        <v>0.87462547041765293</v>
      </c>
      <c r="DY127" s="2">
        <f>POWER(10,($B127-I$227)/I$228)/(1+POWER(10,($B127-I$227)/I$228))</f>
        <v>0.87180971067050683</v>
      </c>
      <c r="DZ127" s="2">
        <f>POWER(10,($B127-J$227)/J$228)/(1+POWER(10,($B127-J$227)/J$228))</f>
        <v>0.86174625212682565</v>
      </c>
      <c r="EA127" s="2">
        <f>POWER(10,($B127-K$227)/K$228)/(1+POWER(10,($B127-K$227)/K$228))</f>
        <v>0.86872278271238468</v>
      </c>
      <c r="EB127" s="2">
        <f>POWER(10,($B127-L$227)/L$228)/(1+POWER(10,($B127-L$227)/L$228))</f>
        <v>0.86485688770953417</v>
      </c>
      <c r="EC127" s="2">
        <f>POWER(10,($B127-M$227)/M$228)/(1+POWER(10,($B127-M$227)/M$228))</f>
        <v>0.86169078692138412</v>
      </c>
      <c r="ED127" s="2">
        <f>POWER(10,($B127-N$227)/N$228)/(1+POWER(10,($B127-N$227)/N$228))</f>
        <v>0.84992129120532645</v>
      </c>
      <c r="EE127" s="2">
        <f>POWER(10,($B127-O$227)/O$228)/(1+POWER(10,($B127-O$227)/O$228))</f>
        <v>0.82179545223080674</v>
      </c>
    </row>
    <row r="128" spans="2:135" x14ac:dyDescent="0.25">
      <c r="B128" s="2">
        <v>122</v>
      </c>
      <c r="C128">
        <v>90.317999999999998</v>
      </c>
      <c r="D128">
        <v>96.328000000000003</v>
      </c>
      <c r="E128">
        <v>99.108999999999995</v>
      </c>
      <c r="F128">
        <v>102.062</v>
      </c>
      <c r="G128">
        <v>105.59399999999999</v>
      </c>
      <c r="H128">
        <v>111.062</v>
      </c>
      <c r="I128">
        <v>118.125</v>
      </c>
      <c r="J128">
        <v>119.188</v>
      </c>
      <c r="K128">
        <v>118.812</v>
      </c>
      <c r="L128">
        <v>114.953</v>
      </c>
      <c r="M128">
        <v>108.078</v>
      </c>
      <c r="N128">
        <v>93.296999999999997</v>
      </c>
      <c r="O128">
        <v>77.703100000000006</v>
      </c>
      <c r="R128" s="5">
        <f>AV128+(C$209*_xlfn.NORM.DIST($B128,C$214*C$215+C$213,C$219*C$214,FALSE))+(C$211*_xlfn.NORM.DIST($B128,C$214*C$216+C$213,C$220*C$214,FALSE))+(C$210*_xlfn.NORM.DIST($B128,C$214*C$217+C$213,C$221*C$214,FALSE))+(C$212*_xlfn.NORM.DIST($B128,C$214*C$218+C$213,C$222*C$214,FALSE))</f>
        <v>89.560594051817631</v>
      </c>
      <c r="S128" s="5">
        <f>AW128+(D$209*_xlfn.NORM.DIST($B128,D$214*D$215+D$213,D$219*D$214,FALSE))+(D$211*_xlfn.NORM.DIST($B128,D$214*D$216+D$213,D$220*D$214,FALSE))+(D$210*_xlfn.NORM.DIST($B128,D$214*D$217+D$213,D$221*D$214,FALSE))+(D$212*_xlfn.NORM.DIST($B128,D$214*D$218+D$213,D$222*D$214,FALSE))</f>
        <v>95.504515077055117</v>
      </c>
      <c r="T128" s="5">
        <f>AX128+(E$209*_xlfn.NORM.DIST($B128,E$214*E$215+E$213,E$219*E$214,FALSE))+(E$211*_xlfn.NORM.DIST($B128,E$214*E$216+E$213,E$220*E$214,FALSE))+(E$210*_xlfn.NORM.DIST($B128,E$214*E$217+E$213,E$221*E$214,FALSE))+(E$212*_xlfn.NORM.DIST($B128,E$214*E$218+E$213,E$222*E$214,FALSE))</f>
        <v>99.130280573089792</v>
      </c>
      <c r="U128" s="5">
        <f>AY128+(F$209*_xlfn.NORM.DIST($B128,F$214*F$215+F$213,F$219*F$214,FALSE))+(F$211*_xlfn.NORM.DIST($B128,F$214*F$216+F$213,F$220*F$214,FALSE))+(F$210*_xlfn.NORM.DIST($B128,F$214*F$217+F$213,F$221*F$214,FALSE))+(F$212*_xlfn.NORM.DIST($B128,F$214*F$218+F$213,F$222*F$214,FALSE))</f>
        <v>100.55509540443262</v>
      </c>
      <c r="V128" s="5">
        <f>AZ128+(G$209*_xlfn.NORM.DIST($B128,G$214*G$215+G$213,G$219*G$214,FALSE))+(G$211*_xlfn.NORM.DIST($B128,G$214*G$216+G$213,G$220*G$214,FALSE))+(G$210*_xlfn.NORM.DIST($B128,G$214*G$217+G$213,G$221*G$214,FALSE))+(G$212*_xlfn.NORM.DIST($B128,G$214*G$218+G$213,G$222*G$214,FALSE))</f>
        <v>104.40421313469555</v>
      </c>
      <c r="W128" s="5">
        <f>BA128+(H$209*_xlfn.NORM.DIST($B128,H$214*H$215+H$213,H$219*H$214,FALSE))+(H$211*_xlfn.NORM.DIST($B128,H$214*H$216+H$213,H$220*H$214,FALSE))+(H$210*_xlfn.NORM.DIST($B128,H$214*H$217+H$213,H$221*H$214,FALSE))+(H$212*_xlfn.NORM.DIST($B128,H$214*H$218+H$213,H$222*H$214,FALSE))</f>
        <v>108.76860472784723</v>
      </c>
      <c r="X128" s="5">
        <f>BB128+(I$209*_xlfn.NORM.DIST($B128,I$214*I$215+I$213,I$219*I$214,FALSE))+(I$211*_xlfn.NORM.DIST($B128,I$214*I$216+I$213,I$220*I$214,FALSE))+(I$210*_xlfn.NORM.DIST($B128,I$214*I$217+I$213,I$221*I$214,FALSE))+(I$212*_xlfn.NORM.DIST($B128,I$214*I$218+I$213,I$222*I$214,FALSE))</f>
        <v>114.7355202064622</v>
      </c>
      <c r="Y128" s="5">
        <f>BC128+(J$209*_xlfn.NORM.DIST($B128,J$214*J$215+J$213,J$219*J$214,FALSE))+(J$211*_xlfn.NORM.DIST($B128,J$214*J$216+J$213,J$220*J$214,FALSE))+(J$210*_xlfn.NORM.DIST($B128,J$214*J$217+J$213,J$221*J$214,FALSE))+(J$212*_xlfn.NORM.DIST($B128,J$214*J$218+J$213,J$222*J$214,FALSE))</f>
        <v>118.5175045254811</v>
      </c>
      <c r="Z128" s="5">
        <f>BD128+(K$209*_xlfn.NORM.DIST($B128,K$214*K$215+K$213,K$219*K$214,FALSE))+(K$211*_xlfn.NORM.DIST($B128,K$214*K$216+K$213,K$220*K$214,FALSE))+(K$210*_xlfn.NORM.DIST($B128,K$214*K$217+K$213,K$221*K$214,FALSE))+(K$212*_xlfn.NORM.DIST($B128,K$214*K$218+K$213,K$222*K$214,FALSE))</f>
        <v>116.70308806549924</v>
      </c>
      <c r="AA128" s="5">
        <f>BE128+(L$209*_xlfn.NORM.DIST($B128,L$214*L$215+L$213,L$219*L$214,FALSE))+(L$211*_xlfn.NORM.DIST($B128,L$214*L$216+L$213,L$220*L$214,FALSE))+(L$210*_xlfn.NORM.DIST($B128,L$214*L$217+L$213,L$221*L$214,FALSE))+(L$212*_xlfn.NORM.DIST($B128,L$214*L$218+L$213,L$222*L$214,FALSE))</f>
        <v>113.51006144859117</v>
      </c>
      <c r="AB128" s="5">
        <f>BF128+(M$209*_xlfn.NORM.DIST($B128,M$214*M$215+M$213,M$219*M$214,FALSE))+(M$211*_xlfn.NORM.DIST($B128,M$214*M$216+M$213,M$220*M$214,FALSE))+(M$210*_xlfn.NORM.DIST($B128,M$214*M$217+M$213,M$221*M$214,FALSE))+(M$212*_xlfn.NORM.DIST($B128,M$214*M$218+M$213,M$222*M$214,FALSE))</f>
        <v>107.40915645556508</v>
      </c>
      <c r="AC128" s="5">
        <f>BG128+(N$209*_xlfn.NORM.DIST($B128,N$214*N$215+N$213,N$219*N$214,FALSE))+(N$211*_xlfn.NORM.DIST($B128,N$214*N$216+N$213,N$220*N$214,FALSE))+(N$210*_xlfn.NORM.DIST($B128,N$214*N$217+N$213,N$221*N$214,FALSE))+(N$212*_xlfn.NORM.DIST($B128,N$214*N$218+N$213,N$222*N$214,FALSE))</f>
        <v>95.445452914105047</v>
      </c>
      <c r="AD128" s="5">
        <f>BH128+(O$209*_xlfn.NORM.DIST($B128,O$214*O$215+O$213,O$219*O$214,FALSE))+(O$211*_xlfn.NORM.DIST($B128,O$214*O$216+O$213,O$220*O$214,FALSE))+(O$210*_xlfn.NORM.DIST($B128,O$214*O$217+O$213,O$221*O$214,FALSE))+(O$212*_xlfn.NORM.DIST($B128,O$214*O$218+O$213,O$222*O$214,FALSE))</f>
        <v>79.705441976883478</v>
      </c>
      <c r="AE128" s="5"/>
      <c r="AG128" s="5">
        <f t="shared" si="32"/>
        <v>0.75740594818236673</v>
      </c>
      <c r="AH128" s="5">
        <f t="shared" si="32"/>
        <v>0.82348492294488551</v>
      </c>
      <c r="AI128" s="5">
        <f t="shared" si="32"/>
        <v>-2.1280573089796917E-2</v>
      </c>
      <c r="AJ128" s="5">
        <f t="shared" si="31"/>
        <v>1.5069045955673772</v>
      </c>
      <c r="AK128" s="5">
        <f t="shared" si="31"/>
        <v>1.1897868653044412</v>
      </c>
      <c r="AL128" s="5">
        <f t="shared" si="31"/>
        <v>2.2933952721527646</v>
      </c>
      <c r="AM128" s="5">
        <f t="shared" si="31"/>
        <v>3.3894797935378023</v>
      </c>
      <c r="AN128" s="5">
        <f t="shared" si="31"/>
        <v>0.67049547451890135</v>
      </c>
      <c r="AO128" s="5">
        <f t="shared" si="31"/>
        <v>2.1089119345007532</v>
      </c>
      <c r="AP128" s="5">
        <f t="shared" si="33"/>
        <v>1.4429385514088295</v>
      </c>
      <c r="AQ128" s="5">
        <f t="shared" si="33"/>
        <v>0.668843544434921</v>
      </c>
      <c r="AR128" s="5">
        <f t="shared" si="33"/>
        <v>-2.1484529141050501</v>
      </c>
      <c r="AS128" s="5">
        <f t="shared" si="33"/>
        <v>-2.0023419768834714</v>
      </c>
      <c r="AV128" s="2">
        <f t="shared" si="18"/>
        <v>89.11867809862963</v>
      </c>
      <c r="AW128" s="2">
        <f t="shared" si="19"/>
        <v>91.463377628574932</v>
      </c>
      <c r="AX128" s="2">
        <f t="shared" si="20"/>
        <v>92.431835511665227</v>
      </c>
      <c r="AY128" s="2">
        <f t="shared" si="21"/>
        <v>92.330782045989196</v>
      </c>
      <c r="AZ128" s="2">
        <f t="shared" si="22"/>
        <v>92.107355327176705</v>
      </c>
      <c r="BA128" s="2">
        <f t="shared" si="23"/>
        <v>94.032092185064087</v>
      </c>
      <c r="BB128" s="2">
        <f t="shared" si="24"/>
        <v>96.242539291720902</v>
      </c>
      <c r="BC128" s="2">
        <f t="shared" si="25"/>
        <v>95.905734811731165</v>
      </c>
      <c r="BD128" s="2">
        <f t="shared" si="26"/>
        <v>92.942396682975399</v>
      </c>
      <c r="BE128" s="2">
        <f t="shared" si="27"/>
        <v>88.197770094879331</v>
      </c>
      <c r="BF128" s="2">
        <f t="shared" si="28"/>
        <v>82.105096536177101</v>
      </c>
      <c r="BG128" s="2">
        <f t="shared" si="29"/>
        <v>73.198255676293485</v>
      </c>
      <c r="BH128" s="2">
        <f t="shared" si="30"/>
        <v>63.114968313468985</v>
      </c>
      <c r="BK128" s="2" t="str">
        <f>IF(OR($B128&lt;C$229, AND($B128&gt;C$230, $B128&lt;C$231)), C128, "")</f>
        <v/>
      </c>
      <c r="BL128" s="2" t="str">
        <f>IF(OR($B128&lt;D$229, AND($B128&gt;D$230, $B128&lt;D$231)), D128, "")</f>
        <v/>
      </c>
      <c r="BM128" s="2" t="str">
        <f>IF(OR($B128&lt;E$229, AND($B128&gt;E$230, $B128&lt;E$231)), E128, "")</f>
        <v/>
      </c>
      <c r="BN128" s="2" t="str">
        <f>IF(OR($B128&lt;F$229, AND($B128&gt;F$230, $B128&lt;F$231)), F128, "")</f>
        <v/>
      </c>
      <c r="BO128" s="2" t="str">
        <f>IF(OR($B128&lt;G$229, AND($B128&gt;G$230, $B128&lt;G$231)), G128, "")</f>
        <v/>
      </c>
      <c r="BP128" s="2" t="str">
        <f>IF(OR($B128&lt;H$229, AND($B128&gt;H$230, $B128&lt;H$231)), H128, "")</f>
        <v/>
      </c>
      <c r="BQ128" s="2" t="str">
        <f>IF(OR($B128&lt;I$229, AND($B128&gt;I$230, $B128&lt;I$231)), I128, "")</f>
        <v/>
      </c>
      <c r="BR128" s="2" t="str">
        <f>IF(OR($B128&lt;J$229, AND($B128&gt;J$230, $B128&lt;J$231)), J128, "")</f>
        <v/>
      </c>
      <c r="BS128" s="2" t="str">
        <f>IF(OR($B128&lt;K$229, AND($B128&gt;K$230, $B128&lt;K$231)), K128, "")</f>
        <v/>
      </c>
      <c r="BT128" s="2" t="str">
        <f>IF(OR($B128&lt;L$229, AND($B128&gt;L$230, $B128&lt;L$231)), L128, "")</f>
        <v/>
      </c>
      <c r="BU128" s="2" t="str">
        <f>IF(OR($B128&lt;M$229, AND($B128&gt;M$230, $B128&lt;M$231)), M128, "")</f>
        <v/>
      </c>
      <c r="BV128" s="2" t="str">
        <f>IF(OR($B128&lt;N$229, AND($B128&gt;N$230, $B128&lt;N$231)), N128, "")</f>
        <v/>
      </c>
      <c r="BW128" s="2" t="str">
        <f>IF(OR($B128&lt;O$229, AND($B128&gt;O$230, $B128&lt;O$231)), O128, "")</f>
        <v/>
      </c>
      <c r="BZ128" s="2" t="str">
        <f>IF(OR(AND($B128&gt;C$230, $B128&lt;C$231), $B128&gt;C$232), C128, "")</f>
        <v/>
      </c>
      <c r="CA128" s="2" t="str">
        <f>IF(OR(AND($B128&gt;D$230, $B128&lt;D$231), $B128&gt;D$232), D128, "")</f>
        <v/>
      </c>
      <c r="CB128" s="2" t="str">
        <f>IF(OR(AND($B128&gt;E$230, $B128&lt;E$231), $B128&gt;E$232), E128, "")</f>
        <v/>
      </c>
      <c r="CC128" s="2" t="str">
        <f>IF(OR(AND($B128&gt;F$230, $B128&lt;F$231), $B128&gt;F$232), F128, "")</f>
        <v/>
      </c>
      <c r="CD128" s="2" t="str">
        <f>IF(OR(AND($B128&gt;G$230, $B128&lt;G$231), $B128&gt;G$232), G128, "")</f>
        <v/>
      </c>
      <c r="CE128" s="2" t="str">
        <f>IF(OR(AND($B128&gt;H$230, $B128&lt;H$231), $B128&gt;H$232), H128, "")</f>
        <v/>
      </c>
      <c r="CF128" s="2" t="str">
        <f>IF(OR(AND($B128&gt;I$230, $B128&lt;I$231), $B128&gt;I$232), I128, "")</f>
        <v/>
      </c>
      <c r="CG128" s="2" t="str">
        <f>IF(OR(AND($B128&gt;J$230, $B128&lt;J$231), $B128&gt;J$232), J128, "")</f>
        <v/>
      </c>
      <c r="CH128" s="2" t="str">
        <f>IF(OR(AND($B128&gt;K$230, $B128&lt;K$231), $B128&gt;K$232), K128, "")</f>
        <v/>
      </c>
      <c r="CI128" s="2" t="str">
        <f>IF(OR(AND($B128&gt;L$230, $B128&lt;L$231), $B128&gt;L$232), L128, "")</f>
        <v/>
      </c>
      <c r="CJ128" s="2" t="str">
        <f>IF(OR(AND($B128&gt;M$230, $B128&lt;M$231), $B128&gt;M$232), M128, "")</f>
        <v/>
      </c>
      <c r="CK128" s="2" t="str">
        <f>IF(OR(AND($B128&gt;N$230, $B128&lt;N$231), $B128&gt;N$232), N128, "")</f>
        <v/>
      </c>
      <c r="CL128" s="2" t="str">
        <f>IF(OR(AND($B128&gt;O$230, $B128&lt;O$231), $B128&gt;O$232), O128, "")</f>
        <v/>
      </c>
      <c r="CO128" s="2">
        <f>BK$207*$B128+BK$209</f>
        <v>91.770200798159294</v>
      </c>
      <c r="CP128" s="2">
        <f>BL$207*$B128+BL$209</f>
        <v>93.572369405069097</v>
      </c>
      <c r="CQ128" s="2">
        <f>BM$207*$B128+BM$209</f>
        <v>93.903991634342219</v>
      </c>
      <c r="CR128" s="2">
        <f>BN$207*$B128+BN$209</f>
        <v>94.244301610125035</v>
      </c>
      <c r="CS128" s="2">
        <f>BO$207*$B128+BO$209</f>
        <v>93.61308563241036</v>
      </c>
      <c r="CT128" s="2">
        <f>BP$207*$B128+BP$209</f>
        <v>95.82540196603459</v>
      </c>
      <c r="CU128" s="2">
        <f>BQ$207*$B128+BQ$209</f>
        <v>98.699842996310494</v>
      </c>
      <c r="CV128" s="2">
        <f>BR$207*$B128+BR$209</f>
        <v>98.900830250174991</v>
      </c>
      <c r="CW128" s="2">
        <f>BS$207*$B128+BS$209</f>
        <v>96.124570711092673</v>
      </c>
      <c r="CX128" s="2">
        <f>BT$207*$B128+BT$209</f>
        <v>90.82483377360856</v>
      </c>
      <c r="CY128" s="2">
        <f>BU$207*$B128+BU$209</f>
        <v>84.773013875545999</v>
      </c>
      <c r="CZ128" s="2">
        <f>BV$207*$B128+BV$209</f>
        <v>75.20306786806529</v>
      </c>
      <c r="DA128" s="2">
        <f>BW$207*$B128+BW$209</f>
        <v>64.530867433313887</v>
      </c>
      <c r="DD128" s="2">
        <f>BZ$207*$B128+BZ$209</f>
        <v>88.769140893542215</v>
      </c>
      <c r="DE128" s="2">
        <f>CA$207*$B128+CA$209</f>
        <v>91.138555597228603</v>
      </c>
      <c r="DF128" s="2">
        <f>CB$207*$B128+CB$209</f>
        <v>92.222917342661148</v>
      </c>
      <c r="DG128" s="2">
        <f>CC$207*$B128+CC$209</f>
        <v>92.096640359019034</v>
      </c>
      <c r="DH128" s="2">
        <f>CD$207*$B128+CD$209</f>
        <v>91.904490490114881</v>
      </c>
      <c r="DI128" s="2">
        <f>CE$207*$B128+CE$209</f>
        <v>93.797646354689363</v>
      </c>
      <c r="DJ128" s="2">
        <f>CF$207*$B128+CF$209</f>
        <v>95.913011338364086</v>
      </c>
      <c r="DK128" s="2">
        <f>CG$207*$B128+CG$209</f>
        <v>95.467498685794482</v>
      </c>
      <c r="DL128" s="2">
        <f>CH$207*$B128+CH$209</f>
        <v>92.503833593220918</v>
      </c>
      <c r="DM128" s="2">
        <f>CI$207*$B128+CI$209</f>
        <v>87.823383519262322</v>
      </c>
      <c r="DN128" s="2">
        <f>CJ$207*$B128+CJ$209</f>
        <v>81.714550683341059</v>
      </c>
      <c r="DO128" s="2">
        <f>CK$207*$B128+CK$209</f>
        <v>72.875395804105992</v>
      </c>
      <c r="DP128" s="2">
        <f>CL$207*$B128+CL$209</f>
        <v>62.834949403153885</v>
      </c>
      <c r="DS128" s="2">
        <f>POWER(10,($B128-C$227)/C$228)/(1+POWER(10,($B128-C$227)/C$228))</f>
        <v>0.8835287477768593</v>
      </c>
      <c r="DT128" s="2">
        <f>POWER(10,($B128-D$227)/D$228)/(1+POWER(10,($B128-D$227)/D$228))</f>
        <v>0.86653784677368206</v>
      </c>
      <c r="DU128" s="2">
        <f>POWER(10,($B128-E$227)/E$228)/(1+POWER(10,($B128-E$227)/E$228))</f>
        <v>0.87572341684247101</v>
      </c>
      <c r="DV128" s="2">
        <f>POWER(10,($B128-F$227)/F$228)/(1+POWER(10,($B128-F$227)/F$228))</f>
        <v>0.89097829704308262</v>
      </c>
      <c r="DW128" s="2">
        <f>POWER(10,($B128-G$227)/G$228)/(1+POWER(10,($B128-G$227)/G$228))</f>
        <v>0.88126804762580291</v>
      </c>
      <c r="DX128" s="2">
        <f>POWER(10,($B128-H$227)/H$228)/(1+POWER(10,($B128-H$227)/H$228))</f>
        <v>0.88438161430154127</v>
      </c>
      <c r="DY128" s="2">
        <f>POWER(10,($B128-I$227)/I$228)/(1+POWER(10,($B128-I$227)/I$228))</f>
        <v>0.88175534305518566</v>
      </c>
      <c r="DZ128" s="2">
        <f>POWER(10,($B128-J$227)/J$228)/(1+POWER(10,($B128-J$227)/J$228))</f>
        <v>0.87235834415667324</v>
      </c>
      <c r="EA128" s="2">
        <f>POWER(10,($B128-K$227)/K$228)/(1+POWER(10,($B128-K$227)/K$228))</f>
        <v>0.8788746392026735</v>
      </c>
      <c r="EB128" s="2">
        <f>POWER(10,($B128-L$227)/L$228)/(1+POWER(10,($B128-L$227)/L$228))</f>
        <v>0.87526477406217751</v>
      </c>
      <c r="EC128" s="2">
        <f>POWER(10,($B128-M$227)/M$228)/(1+POWER(10,($B128-M$227)/M$228))</f>
        <v>0.87230650549222977</v>
      </c>
      <c r="ED128" s="2">
        <f>POWER(10,($B128-N$227)/N$228)/(1+POWER(10,($B128-N$227)/N$228))</f>
        <v>0.86129494906669868</v>
      </c>
      <c r="EE128" s="2">
        <f>POWER(10,($B128-O$227)/O$228)/(1+POWER(10,($B128-O$227)/O$228))</f>
        <v>0.83488653028314241</v>
      </c>
    </row>
    <row r="129" spans="2:135" x14ac:dyDescent="0.25">
      <c r="B129" s="2">
        <v>123</v>
      </c>
      <c r="C129">
        <v>89.227000000000004</v>
      </c>
      <c r="D129">
        <v>95.093999999999994</v>
      </c>
      <c r="E129">
        <v>99.468999999999994</v>
      </c>
      <c r="F129">
        <v>102.28100000000001</v>
      </c>
      <c r="G129">
        <v>104.71899999999999</v>
      </c>
      <c r="H129">
        <v>109.90600000000001</v>
      </c>
      <c r="I129">
        <v>116.15600000000001</v>
      </c>
      <c r="J129">
        <v>118.23399999999999</v>
      </c>
      <c r="K129">
        <v>118.328</v>
      </c>
      <c r="L129">
        <v>114.28100000000001</v>
      </c>
      <c r="M129">
        <v>107.703</v>
      </c>
      <c r="N129">
        <v>95.328000000000003</v>
      </c>
      <c r="O129">
        <v>80.625</v>
      </c>
      <c r="R129" s="5">
        <f>AV129+(C$209*_xlfn.NORM.DIST($B129,C$214*C$215+C$213,C$219*C$214,FALSE))+(C$211*_xlfn.NORM.DIST($B129,C$214*C$216+C$213,C$220*C$214,FALSE))+(C$210*_xlfn.NORM.DIST($B129,C$214*C$217+C$213,C$221*C$214,FALSE))+(C$212*_xlfn.NORM.DIST($B129,C$214*C$218+C$213,C$222*C$214,FALSE))</f>
        <v>89.443638439119979</v>
      </c>
      <c r="S129" s="5">
        <f>AW129+(D$209*_xlfn.NORM.DIST($B129,D$214*D$215+D$213,D$219*D$214,FALSE))+(D$211*_xlfn.NORM.DIST($B129,D$214*D$216+D$213,D$220*D$214,FALSE))+(D$210*_xlfn.NORM.DIST($B129,D$214*D$217+D$213,D$221*D$214,FALSE))+(D$212*_xlfn.NORM.DIST($B129,D$214*D$218+D$213,D$222*D$214,FALSE))</f>
        <v>95.346345354296929</v>
      </c>
      <c r="T129" s="5">
        <f>AX129+(E$209*_xlfn.NORM.DIST($B129,E$214*E$215+E$213,E$219*E$214,FALSE))+(E$211*_xlfn.NORM.DIST($B129,E$214*E$216+E$213,E$220*E$214,FALSE))+(E$210*_xlfn.NORM.DIST($B129,E$214*E$217+E$213,E$221*E$214,FALSE))+(E$212*_xlfn.NORM.DIST($B129,E$214*E$218+E$213,E$222*E$214,FALSE))</f>
        <v>98.50205366607679</v>
      </c>
      <c r="U129" s="5">
        <f>AY129+(F$209*_xlfn.NORM.DIST($B129,F$214*F$215+F$213,F$219*F$214,FALSE))+(F$211*_xlfn.NORM.DIST($B129,F$214*F$216+F$213,F$220*F$214,FALSE))+(F$210*_xlfn.NORM.DIST($B129,F$214*F$217+F$213,F$221*F$214,FALSE))+(F$212*_xlfn.NORM.DIST($B129,F$214*F$218+F$213,F$222*F$214,FALSE))</f>
        <v>99.349888946253913</v>
      </c>
      <c r="V129" s="5">
        <f>AZ129+(G$209*_xlfn.NORM.DIST($B129,G$214*G$215+G$213,G$219*G$214,FALSE))+(G$211*_xlfn.NORM.DIST($B129,G$214*G$216+G$213,G$220*G$214,FALSE))+(G$210*_xlfn.NORM.DIST($B129,G$214*G$217+G$213,G$221*G$214,FALSE))+(G$212*_xlfn.NORM.DIST($B129,G$214*G$218+G$213,G$222*G$214,FALSE))</f>
        <v>103.2405994938194</v>
      </c>
      <c r="W129" s="5">
        <f>BA129+(H$209*_xlfn.NORM.DIST($B129,H$214*H$215+H$213,H$219*H$214,FALSE))+(H$211*_xlfn.NORM.DIST($B129,H$214*H$216+H$213,H$220*H$214,FALSE))+(H$210*_xlfn.NORM.DIST($B129,H$214*H$217+H$213,H$221*H$214,FALSE))+(H$212*_xlfn.NORM.DIST($B129,H$214*H$218+H$213,H$222*H$214,FALSE))</f>
        <v>107.07977556166171</v>
      </c>
      <c r="X129" s="5">
        <f>BB129+(I$209*_xlfn.NORM.DIST($B129,I$214*I$215+I$213,I$219*I$214,FALSE))+(I$211*_xlfn.NORM.DIST($B129,I$214*I$216+I$213,I$220*I$214,FALSE))+(I$210*_xlfn.NORM.DIST($B129,I$214*I$217+I$213,I$221*I$214,FALSE))+(I$212*_xlfn.NORM.DIST($B129,I$214*I$218+I$213,I$222*I$214,FALSE))</f>
        <v>112.92046789452462</v>
      </c>
      <c r="Y129" s="5">
        <f>BC129+(J$209*_xlfn.NORM.DIST($B129,J$214*J$215+J$213,J$219*J$214,FALSE))+(J$211*_xlfn.NORM.DIST($B129,J$214*J$216+J$213,J$220*J$214,FALSE))+(J$210*_xlfn.NORM.DIST($B129,J$214*J$217+J$213,J$221*J$214,FALSE))+(J$212*_xlfn.NORM.DIST($B129,J$214*J$218+J$213,J$222*J$214,FALSE))</f>
        <v>117.28350562095781</v>
      </c>
      <c r="Z129" s="5">
        <f>BD129+(K$209*_xlfn.NORM.DIST($B129,K$214*K$215+K$213,K$219*K$214,FALSE))+(K$211*_xlfn.NORM.DIST($B129,K$214*K$216+K$213,K$220*K$214,FALSE))+(K$210*_xlfn.NORM.DIST($B129,K$214*K$217+K$213,K$221*K$214,FALSE))+(K$212*_xlfn.NORM.DIST($B129,K$214*K$218+K$213,K$222*K$214,FALSE))</f>
        <v>114.90853031813282</v>
      </c>
      <c r="AA129" s="5">
        <f>BE129+(L$209*_xlfn.NORM.DIST($B129,L$214*L$215+L$213,L$219*L$214,FALSE))+(L$211*_xlfn.NORM.DIST($B129,L$214*L$216+L$213,L$220*L$214,FALSE))+(L$210*_xlfn.NORM.DIST($B129,L$214*L$217+L$213,L$221*L$214,FALSE))+(L$212*_xlfn.NORM.DIST($B129,L$214*L$218+L$213,L$222*L$214,FALSE))</f>
        <v>112.26827436124456</v>
      </c>
      <c r="AB129" s="5">
        <f>BF129+(M$209*_xlfn.NORM.DIST($B129,M$214*M$215+M$213,M$219*M$214,FALSE))+(M$211*_xlfn.NORM.DIST($B129,M$214*M$216+M$213,M$220*M$214,FALSE))+(M$210*_xlfn.NORM.DIST($B129,M$214*M$217+M$213,M$221*M$214,FALSE))+(M$212*_xlfn.NORM.DIST($B129,M$214*M$218+M$213,M$222*M$214,FALSE))</f>
        <v>106.92284598871916</v>
      </c>
      <c r="AC129" s="5">
        <f>BG129+(N$209*_xlfn.NORM.DIST($B129,N$214*N$215+N$213,N$219*N$214,FALSE))+(N$211*_xlfn.NORM.DIST($B129,N$214*N$216+N$213,N$220*N$214,FALSE))+(N$210*_xlfn.NORM.DIST($B129,N$214*N$217+N$213,N$221*N$214,FALSE))+(N$212*_xlfn.NORM.DIST($B129,N$214*N$218+N$213,N$222*N$214,FALSE))</f>
        <v>96.558374723534726</v>
      </c>
      <c r="AD129" s="5">
        <f>BH129+(O$209*_xlfn.NORM.DIST($B129,O$214*O$215+O$213,O$219*O$214,FALSE))+(O$211*_xlfn.NORM.DIST($B129,O$214*O$216+O$213,O$220*O$214,FALSE))+(O$210*_xlfn.NORM.DIST($B129,O$214*O$217+O$213,O$221*O$214,FALSE))+(O$212*_xlfn.NORM.DIST($B129,O$214*O$218+O$213,O$222*O$214,FALSE))</f>
        <v>82.082644534828376</v>
      </c>
      <c r="AE129" s="5"/>
      <c r="AG129" s="5">
        <f t="shared" si="32"/>
        <v>-0.2166384391199756</v>
      </c>
      <c r="AH129" s="5">
        <f t="shared" si="32"/>
        <v>-0.25234535429693494</v>
      </c>
      <c r="AI129" s="5">
        <f t="shared" si="32"/>
        <v>0.96694633392320384</v>
      </c>
      <c r="AJ129" s="5">
        <f t="shared" si="31"/>
        <v>2.9311110537460934</v>
      </c>
      <c r="AK129" s="5">
        <f t="shared" si="31"/>
        <v>1.4784005061805914</v>
      </c>
      <c r="AL129" s="5">
        <f t="shared" si="31"/>
        <v>2.8262244383383006</v>
      </c>
      <c r="AM129" s="5">
        <f t="shared" si="31"/>
        <v>3.2355321054753858</v>
      </c>
      <c r="AN129" s="5">
        <f t="shared" si="31"/>
        <v>0.95049437904218337</v>
      </c>
      <c r="AO129" s="5">
        <f t="shared" si="31"/>
        <v>3.4194696818671844</v>
      </c>
      <c r="AP129" s="5">
        <f t="shared" si="33"/>
        <v>2.0127256387554411</v>
      </c>
      <c r="AQ129" s="5">
        <f t="shared" si="33"/>
        <v>0.7801540112808425</v>
      </c>
      <c r="AR129" s="5">
        <f t="shared" si="33"/>
        <v>-1.2303747235347231</v>
      </c>
      <c r="AS129" s="5">
        <f t="shared" si="33"/>
        <v>-1.4576445348283755</v>
      </c>
      <c r="AV129" s="2">
        <f t="shared" si="18"/>
        <v>89.022808499161343</v>
      </c>
      <c r="AW129" s="2">
        <f t="shared" si="19"/>
        <v>91.384134502109973</v>
      </c>
      <c r="AX129" s="2">
        <f t="shared" si="20"/>
        <v>92.369577865079634</v>
      </c>
      <c r="AY129" s="2">
        <f t="shared" si="21"/>
        <v>92.264476200987318</v>
      </c>
      <c r="AZ129" s="2">
        <f t="shared" si="22"/>
        <v>92.065843650853111</v>
      </c>
      <c r="BA129" s="2">
        <f t="shared" si="23"/>
        <v>94.001302423359846</v>
      </c>
      <c r="BB129" s="2">
        <f t="shared" si="24"/>
        <v>96.186519654375886</v>
      </c>
      <c r="BC129" s="2">
        <f t="shared" si="25"/>
        <v>95.828959887387441</v>
      </c>
      <c r="BD129" s="2">
        <f t="shared" si="26"/>
        <v>92.857213345588207</v>
      </c>
      <c r="BE129" s="2">
        <f t="shared" si="27"/>
        <v>88.122615727523893</v>
      </c>
      <c r="BF129" s="2">
        <f t="shared" si="28"/>
        <v>82.030544459373246</v>
      </c>
      <c r="BG129" s="2">
        <f t="shared" si="29"/>
        <v>73.144793722331926</v>
      </c>
      <c r="BH129" s="2">
        <f t="shared" si="30"/>
        <v>63.072975153872974</v>
      </c>
      <c r="BK129" s="2" t="str">
        <f>IF(OR($B129&lt;C$229, AND($B129&gt;C$230, $B129&lt;C$231)), C129, "")</f>
        <v/>
      </c>
      <c r="BL129" s="2" t="str">
        <f>IF(OR($B129&lt;D$229, AND($B129&gt;D$230, $B129&lt;D$231)), D129, "")</f>
        <v/>
      </c>
      <c r="BM129" s="2" t="str">
        <f>IF(OR($B129&lt;E$229, AND($B129&gt;E$230, $B129&lt;E$231)), E129, "")</f>
        <v/>
      </c>
      <c r="BN129" s="2" t="str">
        <f>IF(OR($B129&lt;F$229, AND($B129&gt;F$230, $B129&lt;F$231)), F129, "")</f>
        <v/>
      </c>
      <c r="BO129" s="2" t="str">
        <f>IF(OR($B129&lt;G$229, AND($B129&gt;G$230, $B129&lt;G$231)), G129, "")</f>
        <v/>
      </c>
      <c r="BP129" s="2" t="str">
        <f>IF(OR($B129&lt;H$229, AND($B129&gt;H$230, $B129&lt;H$231)), H129, "")</f>
        <v/>
      </c>
      <c r="BQ129" s="2" t="str">
        <f>IF(OR($B129&lt;I$229, AND($B129&gt;I$230, $B129&lt;I$231)), I129, "")</f>
        <v/>
      </c>
      <c r="BR129" s="2" t="str">
        <f>IF(OR($B129&lt;J$229, AND($B129&gt;J$230, $B129&lt;J$231)), J129, "")</f>
        <v/>
      </c>
      <c r="BS129" s="2" t="str">
        <f>IF(OR($B129&lt;K$229, AND($B129&gt;K$230, $B129&lt;K$231)), K129, "")</f>
        <v/>
      </c>
      <c r="BT129" s="2" t="str">
        <f>IF(OR($B129&lt;L$229, AND($B129&gt;L$230, $B129&lt;L$231)), L129, "")</f>
        <v/>
      </c>
      <c r="BU129" s="2" t="str">
        <f>IF(OR($B129&lt;M$229, AND($B129&gt;M$230, $B129&lt;M$231)), M129, "")</f>
        <v/>
      </c>
      <c r="BV129" s="2" t="str">
        <f>IF(OR($B129&lt;N$229, AND($B129&gt;N$230, $B129&lt;N$231)), N129, "")</f>
        <v/>
      </c>
      <c r="BW129" s="2" t="str">
        <f>IF(OR($B129&lt;O$229, AND($B129&gt;O$230, $B129&lt;O$231)), O129, "")</f>
        <v/>
      </c>
      <c r="BZ129" s="2" t="str">
        <f>IF(OR(AND($B129&gt;C$230, $B129&lt;C$231), $B129&gt;C$232), C129, "")</f>
        <v/>
      </c>
      <c r="CA129" s="2" t="str">
        <f>IF(OR(AND($B129&gt;D$230, $B129&lt;D$231), $B129&gt;D$232), D129, "")</f>
        <v/>
      </c>
      <c r="CB129" s="2" t="str">
        <f>IF(OR(AND($B129&gt;E$230, $B129&lt;E$231), $B129&gt;E$232), E129, "")</f>
        <v/>
      </c>
      <c r="CC129" s="2" t="str">
        <f>IF(OR(AND($B129&gt;F$230, $B129&lt;F$231), $B129&gt;F$232), F129, "")</f>
        <v/>
      </c>
      <c r="CD129" s="2" t="str">
        <f>IF(OR(AND($B129&gt;G$230, $B129&lt;G$231), $B129&gt;G$232), G129, "")</f>
        <v/>
      </c>
      <c r="CE129" s="2" t="str">
        <f>IF(OR(AND($B129&gt;H$230, $B129&lt;H$231), $B129&gt;H$232), H129, "")</f>
        <v/>
      </c>
      <c r="CF129" s="2" t="str">
        <f>IF(OR(AND($B129&gt;I$230, $B129&lt;I$231), $B129&gt;I$232), I129, "")</f>
        <v/>
      </c>
      <c r="CG129" s="2" t="str">
        <f>IF(OR(AND($B129&gt;J$230, $B129&lt;J$231), $B129&gt;J$232), J129, "")</f>
        <v/>
      </c>
      <c r="CH129" s="2" t="str">
        <f>IF(OR(AND($B129&gt;K$230, $B129&lt;K$231), $B129&gt;K$232), K129, "")</f>
        <v/>
      </c>
      <c r="CI129" s="2" t="str">
        <f>IF(OR(AND($B129&gt;L$230, $B129&lt;L$231), $B129&gt;L$232), L129, "")</f>
        <v/>
      </c>
      <c r="CJ129" s="2" t="str">
        <f>IF(OR(AND($B129&gt;M$230, $B129&lt;M$231), $B129&gt;M$232), M129, "")</f>
        <v/>
      </c>
      <c r="CK129" s="2" t="str">
        <f>IF(OR(AND($B129&gt;N$230, $B129&lt;N$231), $B129&gt;N$232), N129, "")</f>
        <v/>
      </c>
      <c r="CL129" s="2" t="str">
        <f>IF(OR(AND($B129&gt;O$230, $B129&lt;O$231), $B129&gt;O$232), O129, "")</f>
        <v/>
      </c>
      <c r="CO129" s="2">
        <f>BK$207*$B129+BK$209</f>
        <v>91.784136477690652</v>
      </c>
      <c r="CP129" s="2">
        <f>BL$207*$B129+BL$209</f>
        <v>93.579191073290076</v>
      </c>
      <c r="CQ129" s="2">
        <f>BM$207*$B129+BM$209</f>
        <v>93.900042412177669</v>
      </c>
      <c r="CR129" s="2">
        <f>BN$207*$B129+BN$209</f>
        <v>94.250102190518959</v>
      </c>
      <c r="CS129" s="2">
        <f>BO$207*$B129+BO$209</f>
        <v>93.626795991459403</v>
      </c>
      <c r="CT129" s="2">
        <f>BP$207*$B129+BP$209</f>
        <v>95.858240163359326</v>
      </c>
      <c r="CU129" s="2">
        <f>BQ$207*$B129+BQ$209</f>
        <v>98.748509487981224</v>
      </c>
      <c r="CV129" s="2">
        <f>BR$207*$B129+BR$209</f>
        <v>98.952430799763491</v>
      </c>
      <c r="CW129" s="2">
        <f>BS$207*$B129+BS$209</f>
        <v>96.175437501422067</v>
      </c>
      <c r="CX129" s="2">
        <f>BT$207*$B129+BT$209</f>
        <v>90.856692982128095</v>
      </c>
      <c r="CY129" s="2">
        <f>BU$207*$B129+BU$209</f>
        <v>84.816457099095459</v>
      </c>
      <c r="CZ129" s="2">
        <f>BV$207*$B129+BV$209</f>
        <v>75.248208600178017</v>
      </c>
      <c r="DA129" s="2">
        <f>BW$207*$B129+BW$209</f>
        <v>64.564330311367513</v>
      </c>
      <c r="DD129" s="2">
        <f>BZ$207*$B129+BZ$209</f>
        <v>88.690825340172083</v>
      </c>
      <c r="DE129" s="2">
        <f>CA$207*$B129+CA$209</f>
        <v>91.075804128571207</v>
      </c>
      <c r="DF129" s="2">
        <f>CB$207*$B129+CB$209</f>
        <v>92.171495590156795</v>
      </c>
      <c r="DG129" s="2">
        <f>CC$207*$B129+CC$209</f>
        <v>92.042889707608339</v>
      </c>
      <c r="DH129" s="2">
        <f>CD$207*$B129+CD$209</f>
        <v>91.8740433745796</v>
      </c>
      <c r="DI129" s="2">
        <f>CE$207*$B129+CE$209</f>
        <v>93.779898894402706</v>
      </c>
      <c r="DJ129" s="2">
        <f>CF$207*$B129+CF$209</f>
        <v>95.873183270026956</v>
      </c>
      <c r="DK129" s="2">
        <f>CG$207*$B129+CG$209</f>
        <v>95.412152914397865</v>
      </c>
      <c r="DL129" s="2">
        <f>CH$207*$B129+CH$209</f>
        <v>92.440138621087158</v>
      </c>
      <c r="DM129" s="2">
        <f>CI$207*$B129+CI$209</f>
        <v>87.767262348260857</v>
      </c>
      <c r="DN129" s="2">
        <f>CJ$207*$B129+CJ$209</f>
        <v>81.658609368497238</v>
      </c>
      <c r="DO129" s="2">
        <f>CK$207*$B129+CK$209</f>
        <v>72.835860000012048</v>
      </c>
      <c r="DP129" s="2">
        <f>CL$207*$B129+CL$209</f>
        <v>62.803985156988361</v>
      </c>
      <c r="DS129" s="2">
        <f>POWER(10,($B129-C$227)/C$228)/(1+POWER(10,($B129-C$227)/C$228))</f>
        <v>0.89267708800364087</v>
      </c>
      <c r="DT129" s="2">
        <f>POWER(10,($B129-D$227)/D$228)/(1+POWER(10,($B129-D$227)/D$228))</f>
        <v>0.87683471219293085</v>
      </c>
      <c r="DU129" s="2">
        <f>POWER(10,($B129-E$227)/E$228)/(1+POWER(10,($B129-E$227)/E$228))</f>
        <v>0.8854053171141445</v>
      </c>
      <c r="DV129" s="2">
        <f>POWER(10,($B129-F$227)/F$228)/(1+POWER(10,($B129-F$227)/F$228))</f>
        <v>0.89960799193796848</v>
      </c>
      <c r="DW129" s="2">
        <f>POWER(10,($B129-G$227)/G$228)/(1+POWER(10,($B129-G$227)/G$228))</f>
        <v>0.89057196410584072</v>
      </c>
      <c r="DX129" s="2">
        <f>POWER(10,($B129-H$227)/H$228)/(1+POWER(10,($B129-H$227)/H$228))</f>
        <v>0.89347104238165698</v>
      </c>
      <c r="DY129" s="2">
        <f>POWER(10,($B129-I$227)/I$228)/(1+POWER(10,($B129-I$227)/I$228))</f>
        <v>0.89102579651923575</v>
      </c>
      <c r="DZ129" s="2">
        <f>POWER(10,($B129-J$227)/J$228)/(1+POWER(10,($B129-J$227)/J$228))</f>
        <v>0.88226715910846321</v>
      </c>
      <c r="EA129" s="2">
        <f>POWER(10,($B129-K$227)/K$228)/(1+POWER(10,($B129-K$227)/K$228))</f>
        <v>0.88834234210900587</v>
      </c>
      <c r="EB129" s="2">
        <f>POWER(10,($B129-L$227)/L$228)/(1+POWER(10,($B129-L$227)/L$228))</f>
        <v>0.88497771227890898</v>
      </c>
      <c r="EC129" s="2">
        <f>POWER(10,($B129-M$227)/M$228)/(1+POWER(10,($B129-M$227)/M$228))</f>
        <v>0.88221880134620989</v>
      </c>
      <c r="ED129" s="2">
        <f>POWER(10,($B129-N$227)/N$228)/(1+POWER(10,($B129-N$227)/N$228))</f>
        <v>0.87193653425602491</v>
      </c>
      <c r="EE129" s="2">
        <f>POWER(10,($B129-O$227)/O$228)/(1+POWER(10,($B129-O$227)/O$228))</f>
        <v>0.84719474120432492</v>
      </c>
    </row>
    <row r="130" spans="2:135" x14ac:dyDescent="0.25">
      <c r="B130" s="2">
        <v>124</v>
      </c>
      <c r="C130">
        <v>89.879000000000005</v>
      </c>
      <c r="D130">
        <v>94.766000000000005</v>
      </c>
      <c r="E130">
        <v>99.046999999999997</v>
      </c>
      <c r="F130">
        <v>99.921999999999997</v>
      </c>
      <c r="G130">
        <v>103.21899999999999</v>
      </c>
      <c r="H130">
        <v>108.89100000000001</v>
      </c>
      <c r="I130">
        <v>113.375</v>
      </c>
      <c r="J130">
        <v>116.59399999999999</v>
      </c>
      <c r="K130">
        <v>115.76600000000001</v>
      </c>
      <c r="L130">
        <v>113.09399999999999</v>
      </c>
      <c r="M130">
        <v>106.188</v>
      </c>
      <c r="N130">
        <v>97.391000000000005</v>
      </c>
      <c r="O130">
        <v>83.828100000000006</v>
      </c>
      <c r="R130" s="5">
        <f>AV130+(C$209*_xlfn.NORM.DIST($B130,C$214*C$215+C$213,C$219*C$214,FALSE))+(C$211*_xlfn.NORM.DIST($B130,C$214*C$216+C$213,C$220*C$214,FALSE))+(C$210*_xlfn.NORM.DIST($B130,C$214*C$217+C$213,C$221*C$214,FALSE))+(C$212*_xlfn.NORM.DIST($B130,C$214*C$218+C$213,C$222*C$214,FALSE))</f>
        <v>89.310993763119953</v>
      </c>
      <c r="S130" s="5">
        <f>AW130+(D$209*_xlfn.NORM.DIST($B130,D$214*D$215+D$213,D$219*D$214,FALSE))+(D$211*_xlfn.NORM.DIST($B130,D$214*D$216+D$213,D$220*D$214,FALSE))+(D$210*_xlfn.NORM.DIST($B130,D$214*D$217+D$213,D$221*D$214,FALSE))+(D$212*_xlfn.NORM.DIST($B130,D$214*D$218+D$213,D$222*D$214,FALSE))</f>
        <v>95.016975294703101</v>
      </c>
      <c r="T130" s="5">
        <f>AX130+(E$209*_xlfn.NORM.DIST($B130,E$214*E$215+E$213,E$219*E$214,FALSE))+(E$211*_xlfn.NORM.DIST($B130,E$214*E$216+E$213,E$220*E$214,FALSE))+(E$210*_xlfn.NORM.DIST($B130,E$214*E$217+E$213,E$221*E$214,FALSE))+(E$212*_xlfn.NORM.DIST($B130,E$214*E$218+E$213,E$222*E$214,FALSE))</f>
        <v>97.664835034747711</v>
      </c>
      <c r="U130" s="5">
        <f>AY130+(F$209*_xlfn.NORM.DIST($B130,F$214*F$215+F$213,F$219*F$214,FALSE))+(F$211*_xlfn.NORM.DIST($B130,F$214*F$216+F$213,F$220*F$214,FALSE))+(F$210*_xlfn.NORM.DIST($B130,F$214*F$217+F$213,F$221*F$214,FALSE))+(F$212*_xlfn.NORM.DIST($B130,F$214*F$218+F$213,F$222*F$214,FALSE))</f>
        <v>98.026917506941786</v>
      </c>
      <c r="V130" s="5">
        <f>AZ130+(G$209*_xlfn.NORM.DIST($B130,G$214*G$215+G$213,G$219*G$214,FALSE))+(G$211*_xlfn.NORM.DIST($B130,G$214*G$216+G$213,G$220*G$214,FALSE))+(G$210*_xlfn.NORM.DIST($B130,G$214*G$217+G$213,G$221*G$214,FALSE))+(G$212*_xlfn.NORM.DIST($B130,G$214*G$218+G$213,G$222*G$214,FALSE))</f>
        <v>101.72301998078552</v>
      </c>
      <c r="W130" s="5">
        <f>BA130+(H$209*_xlfn.NORM.DIST($B130,H$214*H$215+H$213,H$219*H$214,FALSE))+(H$211*_xlfn.NORM.DIST($B130,H$214*H$216+H$213,H$220*H$214,FALSE))+(H$210*_xlfn.NORM.DIST($B130,H$214*H$217+H$213,H$221*H$214,FALSE))+(H$212*_xlfn.NORM.DIST($B130,H$214*H$218+H$213,H$222*H$214,FALSE))</f>
        <v>105.05169775727208</v>
      </c>
      <c r="X130" s="5">
        <f>BB130+(I$209*_xlfn.NORM.DIST($B130,I$214*I$215+I$213,I$219*I$214,FALSE))+(I$211*_xlfn.NORM.DIST($B130,I$214*I$216+I$213,I$220*I$214,FALSE))+(I$210*_xlfn.NORM.DIST($B130,I$214*I$217+I$213,I$221*I$214,FALSE))+(I$212*_xlfn.NORM.DIST($B130,I$214*I$218+I$213,I$222*I$214,FALSE))</f>
        <v>110.59076395043172</v>
      </c>
      <c r="Y130" s="5">
        <f>BC130+(J$209*_xlfn.NORM.DIST($B130,J$214*J$215+J$213,J$219*J$214,FALSE))+(J$211*_xlfn.NORM.DIST($B130,J$214*J$216+J$213,J$220*J$214,FALSE))+(J$210*_xlfn.NORM.DIST($B130,J$214*J$217+J$213,J$221*J$214,FALSE))+(J$212*_xlfn.NORM.DIST($B130,J$214*J$218+J$213,J$222*J$214,FALSE))</f>
        <v>115.19533593788354</v>
      </c>
      <c r="Z130" s="5">
        <f>BD130+(K$209*_xlfn.NORM.DIST($B130,K$214*K$215+K$213,K$219*K$214,FALSE))+(K$211*_xlfn.NORM.DIST($B130,K$214*K$216+K$213,K$220*K$214,FALSE))+(K$210*_xlfn.NORM.DIST($B130,K$214*K$217+K$213,K$221*K$214,FALSE))+(K$212*_xlfn.NORM.DIST($B130,K$214*K$218+K$213,K$222*K$214,FALSE))</f>
        <v>112.32554523163333</v>
      </c>
      <c r="AA130" s="5">
        <f>BE130+(L$209*_xlfn.NORM.DIST($B130,L$214*L$215+L$213,L$219*L$214,FALSE))+(L$211*_xlfn.NORM.DIST($B130,L$214*L$216+L$213,L$220*L$214,FALSE))+(L$210*_xlfn.NORM.DIST($B130,L$214*L$217+L$213,L$221*L$214,FALSE))+(L$212*_xlfn.NORM.DIST($B130,L$214*L$218+L$213,L$222*L$214,FALSE))</f>
        <v>110.06559532206251</v>
      </c>
      <c r="AB130" s="5">
        <f>BF130+(M$209*_xlfn.NORM.DIST($B130,M$214*M$215+M$213,M$219*M$214,FALSE))+(M$211*_xlfn.NORM.DIST($B130,M$214*M$216+M$213,M$220*M$214,FALSE))+(M$210*_xlfn.NORM.DIST($B130,M$214*M$217+M$213,M$221*M$214,FALSE))+(M$212*_xlfn.NORM.DIST($B130,M$214*M$218+M$213,M$222*M$214,FALSE))</f>
        <v>105.37360064732042</v>
      </c>
      <c r="AC130" s="5">
        <f>BG130+(N$209*_xlfn.NORM.DIST($B130,N$214*N$215+N$213,N$219*N$214,FALSE))+(N$211*_xlfn.NORM.DIST($B130,N$214*N$216+N$213,N$220*N$214,FALSE))+(N$210*_xlfn.NORM.DIST($B130,N$214*N$217+N$213,N$221*N$214,FALSE))+(N$212*_xlfn.NORM.DIST($B130,N$214*N$218+N$213,N$222*N$214,FALSE))</f>
        <v>96.73151875616955</v>
      </c>
      <c r="AD130" s="5">
        <f>BH130+(O$209*_xlfn.NORM.DIST($B130,O$214*O$215+O$213,O$219*O$214,FALSE))+(O$211*_xlfn.NORM.DIST($B130,O$214*O$216+O$213,O$220*O$214,FALSE))+(O$210*_xlfn.NORM.DIST($B130,O$214*O$217+O$213,O$221*O$214,FALSE))+(O$212*_xlfn.NORM.DIST($B130,O$214*O$218+O$213,O$222*O$214,FALSE))</f>
        <v>83.951064628768194</v>
      </c>
      <c r="AE130" s="5"/>
      <c r="AG130" s="5">
        <f t="shared" si="32"/>
        <v>0.56800623688005203</v>
      </c>
      <c r="AH130" s="5">
        <f t="shared" si="32"/>
        <v>-0.2509752947030961</v>
      </c>
      <c r="AI130" s="5">
        <f t="shared" si="32"/>
        <v>1.3821649652522865</v>
      </c>
      <c r="AJ130" s="5">
        <f t="shared" si="31"/>
        <v>1.8950824930582115</v>
      </c>
      <c r="AK130" s="5">
        <f t="shared" si="31"/>
        <v>1.4959800192144712</v>
      </c>
      <c r="AL130" s="5">
        <f t="shared" si="31"/>
        <v>3.8393022427279249</v>
      </c>
      <c r="AM130" s="5">
        <f t="shared" si="31"/>
        <v>2.7842360495682783</v>
      </c>
      <c r="AN130" s="5">
        <f t="shared" si="31"/>
        <v>1.3986640621164526</v>
      </c>
      <c r="AO130" s="5">
        <f t="shared" si="31"/>
        <v>3.4404547683666777</v>
      </c>
      <c r="AP130" s="5">
        <f t="shared" si="33"/>
        <v>3.0284046779374876</v>
      </c>
      <c r="AQ130" s="5">
        <f t="shared" si="33"/>
        <v>0.81439935267958674</v>
      </c>
      <c r="AR130" s="5">
        <f t="shared" si="33"/>
        <v>0.65948124383045581</v>
      </c>
      <c r="AS130" s="5">
        <f t="shared" si="33"/>
        <v>-0.12296462876818737</v>
      </c>
      <c r="AV130" s="2">
        <f t="shared" si="18"/>
        <v>88.92728403838538</v>
      </c>
      <c r="AW130" s="2">
        <f t="shared" si="19"/>
        <v>91.305234758239777</v>
      </c>
      <c r="AX130" s="2">
        <f t="shared" si="20"/>
        <v>92.307579081474003</v>
      </c>
      <c r="AY130" s="2">
        <f t="shared" si="21"/>
        <v>92.198530406739764</v>
      </c>
      <c r="AZ130" s="2">
        <f t="shared" si="22"/>
        <v>92.024670556744979</v>
      </c>
      <c r="BA130" s="2">
        <f t="shared" si="23"/>
        <v>93.970945640767908</v>
      </c>
      <c r="BB130" s="2">
        <f t="shared" si="24"/>
        <v>96.130768229673563</v>
      </c>
      <c r="BC130" s="2">
        <f t="shared" si="25"/>
        <v>95.752522130852682</v>
      </c>
      <c r="BD130" s="2">
        <f t="shared" si="26"/>
        <v>92.772376391828828</v>
      </c>
      <c r="BE130" s="2">
        <f t="shared" si="27"/>
        <v>88.047864471512924</v>
      </c>
      <c r="BF130" s="2">
        <f t="shared" si="28"/>
        <v>81.956216538257777</v>
      </c>
      <c r="BG130" s="2">
        <f t="shared" si="29"/>
        <v>73.091288635502764</v>
      </c>
      <c r="BH130" s="2">
        <f t="shared" si="30"/>
        <v>63.030786989205851</v>
      </c>
      <c r="BK130" s="2" t="str">
        <f>IF(OR($B130&lt;C$229, AND($B130&gt;C$230, $B130&lt;C$231)), C130, "")</f>
        <v/>
      </c>
      <c r="BL130" s="2" t="str">
        <f>IF(OR($B130&lt;D$229, AND($B130&gt;D$230, $B130&lt;D$231)), D130, "")</f>
        <v/>
      </c>
      <c r="BM130" s="2" t="str">
        <f>IF(OR($B130&lt;E$229, AND($B130&gt;E$230, $B130&lt;E$231)), E130, "")</f>
        <v/>
      </c>
      <c r="BN130" s="2" t="str">
        <f>IF(OR($B130&lt;F$229, AND($B130&gt;F$230, $B130&lt;F$231)), F130, "")</f>
        <v/>
      </c>
      <c r="BO130" s="2" t="str">
        <f>IF(OR($B130&lt;G$229, AND($B130&gt;G$230, $B130&lt;G$231)), G130, "")</f>
        <v/>
      </c>
      <c r="BP130" s="2" t="str">
        <f>IF(OR($B130&lt;H$229, AND($B130&gt;H$230, $B130&lt;H$231)), H130, "")</f>
        <v/>
      </c>
      <c r="BQ130" s="2" t="str">
        <f>IF(OR($B130&lt;I$229, AND($B130&gt;I$230, $B130&lt;I$231)), I130, "")</f>
        <v/>
      </c>
      <c r="BR130" s="2" t="str">
        <f>IF(OR($B130&lt;J$229, AND($B130&gt;J$230, $B130&lt;J$231)), J130, "")</f>
        <v/>
      </c>
      <c r="BS130" s="2" t="str">
        <f>IF(OR($B130&lt;K$229, AND($B130&gt;K$230, $B130&lt;K$231)), K130, "")</f>
        <v/>
      </c>
      <c r="BT130" s="2" t="str">
        <f>IF(OR($B130&lt;L$229, AND($B130&gt;L$230, $B130&lt;L$231)), L130, "")</f>
        <v/>
      </c>
      <c r="BU130" s="2" t="str">
        <f>IF(OR($B130&lt;M$229, AND($B130&gt;M$230, $B130&lt;M$231)), M130, "")</f>
        <v/>
      </c>
      <c r="BV130" s="2" t="str">
        <f>IF(OR($B130&lt;N$229, AND($B130&gt;N$230, $B130&lt;N$231)), N130, "")</f>
        <v/>
      </c>
      <c r="BW130" s="2" t="str">
        <f>IF(OR($B130&lt;O$229, AND($B130&gt;O$230, $B130&lt;O$231)), O130, "")</f>
        <v/>
      </c>
      <c r="BZ130" s="2" t="str">
        <f>IF(OR(AND($B130&gt;C$230, $B130&lt;C$231), $B130&gt;C$232), C130, "")</f>
        <v/>
      </c>
      <c r="CA130" s="2" t="str">
        <f>IF(OR(AND($B130&gt;D$230, $B130&lt;D$231), $B130&gt;D$232), D130, "")</f>
        <v/>
      </c>
      <c r="CB130" s="2" t="str">
        <f>IF(OR(AND($B130&gt;E$230, $B130&lt;E$231), $B130&gt;E$232), E130, "")</f>
        <v/>
      </c>
      <c r="CC130" s="2" t="str">
        <f>IF(OR(AND($B130&gt;F$230, $B130&lt;F$231), $B130&gt;F$232), F130, "")</f>
        <v/>
      </c>
      <c r="CD130" s="2" t="str">
        <f>IF(OR(AND($B130&gt;G$230, $B130&lt;G$231), $B130&gt;G$232), G130, "")</f>
        <v/>
      </c>
      <c r="CE130" s="2" t="str">
        <f>IF(OR(AND($B130&gt;H$230, $B130&lt;H$231), $B130&gt;H$232), H130, "")</f>
        <v/>
      </c>
      <c r="CF130" s="2" t="str">
        <f>IF(OR(AND($B130&gt;I$230, $B130&lt;I$231), $B130&gt;I$232), I130, "")</f>
        <v/>
      </c>
      <c r="CG130" s="2" t="str">
        <f>IF(OR(AND($B130&gt;J$230, $B130&lt;J$231), $B130&gt;J$232), J130, "")</f>
        <v/>
      </c>
      <c r="CH130" s="2" t="str">
        <f>IF(OR(AND($B130&gt;K$230, $B130&lt;K$231), $B130&gt;K$232), K130, "")</f>
        <v/>
      </c>
      <c r="CI130" s="2" t="str">
        <f>IF(OR(AND($B130&gt;L$230, $B130&lt;L$231), $B130&gt;L$232), L130, "")</f>
        <v/>
      </c>
      <c r="CJ130" s="2" t="str">
        <f>IF(OR(AND($B130&gt;M$230, $B130&lt;M$231), $B130&gt;M$232), M130, "")</f>
        <v/>
      </c>
      <c r="CK130" s="2" t="str">
        <f>IF(OR(AND($B130&gt;N$230, $B130&lt;N$231), $B130&gt;N$232), N130, "")</f>
        <v/>
      </c>
      <c r="CL130" s="2" t="str">
        <f>IF(OR(AND($B130&gt;O$230, $B130&lt;O$231), $B130&gt;O$232), O130, "")</f>
        <v/>
      </c>
      <c r="CO130" s="2">
        <f>BK$207*$B130+BK$209</f>
        <v>91.798072157222009</v>
      </c>
      <c r="CP130" s="2">
        <f>BL$207*$B130+BL$209</f>
        <v>93.586012741511041</v>
      </c>
      <c r="CQ130" s="2">
        <f>BM$207*$B130+BM$209</f>
        <v>93.896093190013119</v>
      </c>
      <c r="CR130" s="2">
        <f>BN$207*$B130+BN$209</f>
        <v>94.255902770912883</v>
      </c>
      <c r="CS130" s="2">
        <f>BO$207*$B130+BO$209</f>
        <v>93.640506350508431</v>
      </c>
      <c r="CT130" s="2">
        <f>BP$207*$B130+BP$209</f>
        <v>95.891078360684062</v>
      </c>
      <c r="CU130" s="2">
        <f>BQ$207*$B130+BQ$209</f>
        <v>98.797175979651939</v>
      </c>
      <c r="CV130" s="2">
        <f>BR$207*$B130+BR$209</f>
        <v>99.00403134935199</v>
      </c>
      <c r="CW130" s="2">
        <f>BS$207*$B130+BS$209</f>
        <v>96.226304291751461</v>
      </c>
      <c r="CX130" s="2">
        <f>BT$207*$B130+BT$209</f>
        <v>90.888552190647616</v>
      </c>
      <c r="CY130" s="2">
        <f>BU$207*$B130+BU$209</f>
        <v>84.859900322644904</v>
      </c>
      <c r="CZ130" s="2">
        <f>BV$207*$B130+BV$209</f>
        <v>75.293349332290731</v>
      </c>
      <c r="DA130" s="2">
        <f>BW$207*$B130+BW$209</f>
        <v>64.597793189421154</v>
      </c>
      <c r="DD130" s="2">
        <f>BZ$207*$B130+BZ$209</f>
        <v>88.612509786801937</v>
      </c>
      <c r="DE130" s="2">
        <f>CA$207*$B130+CA$209</f>
        <v>91.013052659913825</v>
      </c>
      <c r="DF130" s="2">
        <f>CB$207*$B130+CB$209</f>
        <v>92.120073837652441</v>
      </c>
      <c r="DG130" s="2">
        <f>CC$207*$B130+CC$209</f>
        <v>91.989139056197629</v>
      </c>
      <c r="DH130" s="2">
        <f>CD$207*$B130+CD$209</f>
        <v>91.843596259044318</v>
      </c>
      <c r="DI130" s="2">
        <f>CE$207*$B130+CE$209</f>
        <v>93.762151434116049</v>
      </c>
      <c r="DJ130" s="2">
        <f>CF$207*$B130+CF$209</f>
        <v>95.833355201689812</v>
      </c>
      <c r="DK130" s="2">
        <f>CG$207*$B130+CG$209</f>
        <v>95.356807143001262</v>
      </c>
      <c r="DL130" s="2">
        <f>CH$207*$B130+CH$209</f>
        <v>92.376443648953398</v>
      </c>
      <c r="DM130" s="2">
        <f>CI$207*$B130+CI$209</f>
        <v>87.711141177259393</v>
      </c>
      <c r="DN130" s="2">
        <f>CJ$207*$B130+CJ$209</f>
        <v>81.602668053653431</v>
      </c>
      <c r="DO130" s="2">
        <f>CK$207*$B130+CK$209</f>
        <v>72.796324195918103</v>
      </c>
      <c r="DP130" s="2">
        <f>CL$207*$B130+CL$209</f>
        <v>62.773020910822837</v>
      </c>
      <c r="DS130" s="2">
        <f>POWER(10,($B130-C$227)/C$228)/(1+POWER(10,($B130-C$227)/C$228))</f>
        <v>0.90118722693791342</v>
      </c>
      <c r="DT130" s="2">
        <f>POWER(10,($B130-D$227)/D$228)/(1+POWER(10,($B130-D$227)/D$228))</f>
        <v>0.88644126256923239</v>
      </c>
      <c r="DU130" s="2">
        <f>POWER(10,($B130-E$227)/E$228)/(1+POWER(10,($B130-E$227)/E$228))</f>
        <v>0.89442387349421226</v>
      </c>
      <c r="DV130" s="2">
        <f>POWER(10,($B130-F$227)/F$228)/(1+POWER(10,($B130-F$227)/F$228))</f>
        <v>0.90762541804299179</v>
      </c>
      <c r="DW130" s="2">
        <f>POWER(10,($B130-G$227)/G$228)/(1+POWER(10,($B130-G$227)/G$228))</f>
        <v>0.89923018488191286</v>
      </c>
      <c r="DX130" s="2">
        <f>POWER(10,($B130-H$227)/H$228)/(1+POWER(10,($B130-H$227)/H$228))</f>
        <v>0.90192514170110516</v>
      </c>
      <c r="DY130" s="2">
        <f>POWER(10,($B130-I$227)/I$228)/(1+POWER(10,($B130-I$227)/I$228))</f>
        <v>0.89965215501719709</v>
      </c>
      <c r="DZ130" s="2">
        <f>POWER(10,($B130-J$227)/J$228)/(1+POWER(10,($B130-J$227)/J$228))</f>
        <v>0.89150242336010277</v>
      </c>
      <c r="EA130" s="2">
        <f>POWER(10,($B130-K$227)/K$228)/(1+POWER(10,($B130-K$227)/K$228))</f>
        <v>0.8971566039367932</v>
      </c>
      <c r="EB130" s="2">
        <f>POWER(10,($B130-L$227)/L$228)/(1+POWER(10,($B130-L$227)/L$228))</f>
        <v>0.89402589314547909</v>
      </c>
      <c r="EC130" s="2">
        <f>POWER(10,($B130-M$227)/M$228)/(1+POWER(10,($B130-M$227)/M$228))</f>
        <v>0.89145739222526899</v>
      </c>
      <c r="ED130" s="2">
        <f>POWER(10,($B130-N$227)/N$228)/(1+POWER(10,($B130-N$227)/N$228))</f>
        <v>0.88187366026553304</v>
      </c>
      <c r="EE130" s="2">
        <f>POWER(10,($B130-O$227)/O$228)/(1+POWER(10,($B130-O$227)/O$228))</f>
        <v>0.85874068704013096</v>
      </c>
    </row>
    <row r="131" spans="2:135" x14ac:dyDescent="0.25">
      <c r="B131" s="2">
        <v>125</v>
      </c>
      <c r="C131">
        <v>88.394000000000005</v>
      </c>
      <c r="D131">
        <v>94.546999999999997</v>
      </c>
      <c r="E131">
        <v>96.938000000000002</v>
      </c>
      <c r="F131">
        <v>97.171999999999997</v>
      </c>
      <c r="G131">
        <v>100.828</v>
      </c>
      <c r="H131">
        <v>105.39100000000001</v>
      </c>
      <c r="I131">
        <v>109.922</v>
      </c>
      <c r="J131">
        <v>115.14100000000001</v>
      </c>
      <c r="K131">
        <v>111.25</v>
      </c>
      <c r="L131">
        <v>108.188</v>
      </c>
      <c r="M131">
        <v>105.172</v>
      </c>
      <c r="N131">
        <v>96.358999999999995</v>
      </c>
      <c r="O131">
        <v>83.3125</v>
      </c>
      <c r="R131" s="5">
        <f>AV131+(C$209*_xlfn.NORM.DIST($B131,C$214*C$215+C$213,C$219*C$214,FALSE))+(C$211*_xlfn.NORM.DIST($B131,C$214*C$216+C$213,C$220*C$214,FALSE))+(C$210*_xlfn.NORM.DIST($B131,C$214*C$217+C$213,C$221*C$214,FALSE))+(C$212*_xlfn.NORM.DIST($B131,C$214*C$218+C$213,C$222*C$214,FALSE))</f>
        <v>89.167163274218979</v>
      </c>
      <c r="S131" s="5">
        <f>AW131+(D$209*_xlfn.NORM.DIST($B131,D$214*D$215+D$213,D$219*D$214,FALSE))+(D$211*_xlfn.NORM.DIST($B131,D$214*D$216+D$213,D$220*D$214,FALSE))+(D$210*_xlfn.NORM.DIST($B131,D$214*D$217+D$213,D$221*D$214,FALSE))+(D$212*_xlfn.NORM.DIST($B131,D$214*D$218+D$213,D$222*D$214,FALSE))</f>
        <v>94.54892623344729</v>
      </c>
      <c r="T131" s="5">
        <f>AX131+(E$209*_xlfn.NORM.DIST($B131,E$214*E$215+E$213,E$219*E$214,FALSE))+(E$211*_xlfn.NORM.DIST($B131,E$214*E$216+E$213,E$220*E$214,FALSE))+(E$210*_xlfn.NORM.DIST($B131,E$214*E$217+E$213,E$221*E$214,FALSE))+(E$212*_xlfn.NORM.DIST($B131,E$214*E$218+E$213,E$222*E$214,FALSE))</f>
        <v>96.711618526508616</v>
      </c>
      <c r="U131" s="5">
        <f>AY131+(F$209*_xlfn.NORM.DIST($B131,F$214*F$215+F$213,F$219*F$214,FALSE))+(F$211*_xlfn.NORM.DIST($B131,F$214*F$216+F$213,F$220*F$214,FALSE))+(F$210*_xlfn.NORM.DIST($B131,F$214*F$217+F$213,F$221*F$214,FALSE))+(F$212*_xlfn.NORM.DIST($B131,F$214*F$218+F$213,F$222*F$214,FALSE))</f>
        <v>96.710700009681759</v>
      </c>
      <c r="V131" s="5">
        <f>AZ131+(G$209*_xlfn.NORM.DIST($B131,G$214*G$215+G$213,G$219*G$214,FALSE))+(G$211*_xlfn.NORM.DIST($B131,G$214*G$216+G$213,G$220*G$214,FALSE))+(G$210*_xlfn.NORM.DIST($B131,G$214*G$217+G$213,G$221*G$214,FALSE))+(G$212*_xlfn.NORM.DIST($B131,G$214*G$218+G$213,G$222*G$214,FALSE))</f>
        <v>100.02233478219797</v>
      </c>
      <c r="W131" s="5">
        <f>BA131+(H$209*_xlfn.NORM.DIST($B131,H$214*H$215+H$213,H$219*H$214,FALSE))+(H$211*_xlfn.NORM.DIST($B131,H$214*H$216+H$213,H$220*H$214,FALSE))+(H$210*_xlfn.NORM.DIST($B131,H$214*H$217+H$213,H$221*H$214,FALSE))+(H$212*_xlfn.NORM.DIST($B131,H$214*H$218+H$213,H$222*H$214,FALSE))</f>
        <v>102.90359228885043</v>
      </c>
      <c r="X131" s="5">
        <f>BB131+(I$209*_xlfn.NORM.DIST($B131,I$214*I$215+I$213,I$219*I$214,FALSE))+(I$211*_xlfn.NORM.DIST($B131,I$214*I$216+I$213,I$220*I$214,FALSE))+(I$210*_xlfn.NORM.DIST($B131,I$214*I$217+I$213,I$221*I$214,FALSE))+(I$212*_xlfn.NORM.DIST($B131,I$214*I$218+I$213,I$222*I$214,FALSE))</f>
        <v>108.00743825845122</v>
      </c>
      <c r="Y131" s="5">
        <f>BC131+(J$209*_xlfn.NORM.DIST($B131,J$214*J$215+J$213,J$219*J$214,FALSE))+(J$211*_xlfn.NORM.DIST($B131,J$214*J$216+J$213,J$220*J$214,FALSE))+(J$210*_xlfn.NORM.DIST($B131,J$214*J$217+J$213,J$221*J$214,FALSE))+(J$212*_xlfn.NORM.DIST($B131,J$214*J$218+J$213,J$222*J$214,FALSE))</f>
        <v>112.5053511875952</v>
      </c>
      <c r="Z131" s="5">
        <f>BD131+(K$209*_xlfn.NORM.DIST($B131,K$214*K$215+K$213,K$219*K$214,FALSE))+(K$211*_xlfn.NORM.DIST($B131,K$214*K$216+K$213,K$220*K$214,FALSE))+(K$210*_xlfn.NORM.DIST($B131,K$214*K$217+K$213,K$221*K$214,FALSE))+(K$212*_xlfn.NORM.DIST($B131,K$214*K$218+K$213,K$222*K$214,FALSE))</f>
        <v>109.25357522324026</v>
      </c>
      <c r="AA131" s="5">
        <f>BE131+(L$209*_xlfn.NORM.DIST($B131,L$214*L$215+L$213,L$219*L$214,FALSE))+(L$211*_xlfn.NORM.DIST($B131,L$214*L$216+L$213,L$220*L$214,FALSE))+(L$210*_xlfn.NORM.DIST($B131,L$214*L$217+L$213,L$221*L$214,FALSE))+(L$212*_xlfn.NORM.DIST($B131,L$214*L$218+L$213,L$222*L$214,FALSE))</f>
        <v>107.16610756164879</v>
      </c>
      <c r="AB131" s="5">
        <f>BF131+(M$209*_xlfn.NORM.DIST($B131,M$214*M$215+M$213,M$219*M$214,FALSE))+(M$211*_xlfn.NORM.DIST($B131,M$214*M$216+M$213,M$220*M$214,FALSE))+(M$210*_xlfn.NORM.DIST($B131,M$214*M$217+M$213,M$221*M$214,FALSE))+(M$212*_xlfn.NORM.DIST($B131,M$214*M$218+M$213,M$222*M$214,FALSE))</f>
        <v>102.94957252566091</v>
      </c>
      <c r="AC131" s="5">
        <f>BG131+(N$209*_xlfn.NORM.DIST($B131,N$214*N$215+N$213,N$219*N$214,FALSE))+(N$211*_xlfn.NORM.DIST($B131,N$214*N$216+N$213,N$220*N$214,FALSE))+(N$210*_xlfn.NORM.DIST($B131,N$214*N$217+N$213,N$221*N$214,FALSE))+(N$212*_xlfn.NORM.DIST($B131,N$214*N$218+N$213,N$222*N$214,FALSE))</f>
        <v>95.937389113823741</v>
      </c>
      <c r="AD131" s="5">
        <f>BH131+(O$209*_xlfn.NORM.DIST($B131,O$214*O$215+O$213,O$219*O$214,FALSE))+(O$211*_xlfn.NORM.DIST($B131,O$214*O$216+O$213,O$220*O$214,FALSE))+(O$210*_xlfn.NORM.DIST($B131,O$214*O$217+O$213,O$221*O$214,FALSE))+(O$212*_xlfn.NORM.DIST($B131,O$214*O$218+O$213,O$222*O$214,FALSE))</f>
        <v>85.100984086878171</v>
      </c>
      <c r="AE131" s="5"/>
      <c r="AG131" s="5">
        <f t="shared" si="32"/>
        <v>-0.77316327421897313</v>
      </c>
      <c r="AH131" s="5">
        <f t="shared" si="32"/>
        <v>-1.9262334472927023E-3</v>
      </c>
      <c r="AI131" s="5">
        <f t="shared" si="32"/>
        <v>0.22638147349138649</v>
      </c>
      <c r="AJ131" s="5">
        <f t="shared" si="31"/>
        <v>0.46129999031823843</v>
      </c>
      <c r="AK131" s="5">
        <f t="shared" si="31"/>
        <v>0.80566521780203004</v>
      </c>
      <c r="AL131" s="5">
        <f t="shared" si="31"/>
        <v>2.4874077111495723</v>
      </c>
      <c r="AM131" s="5">
        <f t="shared" si="31"/>
        <v>1.9145617415487806</v>
      </c>
      <c r="AN131" s="5">
        <f t="shared" si="31"/>
        <v>2.6356488124048099</v>
      </c>
      <c r="AO131" s="5">
        <f t="shared" si="31"/>
        <v>1.9964247767597385</v>
      </c>
      <c r="AP131" s="5">
        <f t="shared" si="33"/>
        <v>1.021892438351216</v>
      </c>
      <c r="AQ131" s="5">
        <f t="shared" si="33"/>
        <v>2.2224274743390851</v>
      </c>
      <c r="AR131" s="5">
        <f t="shared" si="33"/>
        <v>0.42161088617625353</v>
      </c>
      <c r="AS131" s="5">
        <f t="shared" si="33"/>
        <v>-1.7884840868781708</v>
      </c>
      <c r="AV131" s="2">
        <f t="shared" si="18"/>
        <v>88.832176078094378</v>
      </c>
      <c r="AW131" s="2">
        <f t="shared" si="19"/>
        <v>91.226742079320502</v>
      </c>
      <c r="AX131" s="2">
        <f t="shared" si="20"/>
        <v>92.245876200269549</v>
      </c>
      <c r="AY131" s="2">
        <f t="shared" si="21"/>
        <v>92.132978581581611</v>
      </c>
      <c r="AZ131" s="2">
        <f t="shared" si="22"/>
        <v>91.983862735270691</v>
      </c>
      <c r="BA131" s="2">
        <f t="shared" si="23"/>
        <v>93.941048150253778</v>
      </c>
      <c r="BB131" s="2">
        <f t="shared" si="24"/>
        <v>96.075358347395365</v>
      </c>
      <c r="BC131" s="2">
        <f t="shared" si="25"/>
        <v>95.676520717147341</v>
      </c>
      <c r="BD131" s="2">
        <f t="shared" si="26"/>
        <v>92.687984416645264</v>
      </c>
      <c r="BE131" s="2">
        <f t="shared" si="27"/>
        <v>87.973589083701611</v>
      </c>
      <c r="BF131" s="2">
        <f t="shared" si="28"/>
        <v>81.882209115605846</v>
      </c>
      <c r="BG131" s="2">
        <f t="shared" si="29"/>
        <v>73.037842806992614</v>
      </c>
      <c r="BH131" s="2">
        <f t="shared" si="30"/>
        <v>62.988505453221705</v>
      </c>
      <c r="BK131" s="2" t="str">
        <f>IF(OR($B131&lt;C$229, AND($B131&gt;C$230, $B131&lt;C$231)), C131, "")</f>
        <v/>
      </c>
      <c r="BL131" s="2" t="str">
        <f>IF(OR($B131&lt;D$229, AND($B131&gt;D$230, $B131&lt;D$231)), D131, "")</f>
        <v/>
      </c>
      <c r="BM131" s="2" t="str">
        <f>IF(OR($B131&lt;E$229, AND($B131&gt;E$230, $B131&lt;E$231)), E131, "")</f>
        <v/>
      </c>
      <c r="BN131" s="2" t="str">
        <f>IF(OR($B131&lt;F$229, AND($B131&gt;F$230, $B131&lt;F$231)), F131, "")</f>
        <v/>
      </c>
      <c r="BO131" s="2" t="str">
        <f>IF(OR($B131&lt;G$229, AND($B131&gt;G$230, $B131&lt;G$231)), G131, "")</f>
        <v/>
      </c>
      <c r="BP131" s="2" t="str">
        <f>IF(OR($B131&lt;H$229, AND($B131&gt;H$230, $B131&lt;H$231)), H131, "")</f>
        <v/>
      </c>
      <c r="BQ131" s="2" t="str">
        <f>IF(OR($B131&lt;I$229, AND($B131&gt;I$230, $B131&lt;I$231)), I131, "")</f>
        <v/>
      </c>
      <c r="BR131" s="2" t="str">
        <f>IF(OR($B131&lt;J$229, AND($B131&gt;J$230, $B131&lt;J$231)), J131, "")</f>
        <v/>
      </c>
      <c r="BS131" s="2" t="str">
        <f>IF(OR($B131&lt;K$229, AND($B131&gt;K$230, $B131&lt;K$231)), K131, "")</f>
        <v/>
      </c>
      <c r="BT131" s="2" t="str">
        <f>IF(OR($B131&lt;L$229, AND($B131&gt;L$230, $B131&lt;L$231)), L131, "")</f>
        <v/>
      </c>
      <c r="BU131" s="2" t="str">
        <f>IF(OR($B131&lt;M$229, AND($B131&gt;M$230, $B131&lt;M$231)), M131, "")</f>
        <v/>
      </c>
      <c r="BV131" s="2" t="str">
        <f>IF(OR($B131&lt;N$229, AND($B131&gt;N$230, $B131&lt;N$231)), N131, "")</f>
        <v/>
      </c>
      <c r="BW131" s="2" t="str">
        <f>IF(OR($B131&lt;O$229, AND($B131&gt;O$230, $B131&lt;O$231)), O131, "")</f>
        <v/>
      </c>
      <c r="BZ131" s="2" t="str">
        <f>IF(OR(AND($B131&gt;C$230, $B131&lt;C$231), $B131&gt;C$232), C131, "")</f>
        <v/>
      </c>
      <c r="CA131" s="2" t="str">
        <f>IF(OR(AND($B131&gt;D$230, $B131&lt;D$231), $B131&gt;D$232), D131, "")</f>
        <v/>
      </c>
      <c r="CB131" s="2" t="str">
        <f>IF(OR(AND($B131&gt;E$230, $B131&lt;E$231), $B131&gt;E$232), E131, "")</f>
        <v/>
      </c>
      <c r="CC131" s="2" t="str">
        <f>IF(OR(AND($B131&gt;F$230, $B131&lt;F$231), $B131&gt;F$232), F131, "")</f>
        <v/>
      </c>
      <c r="CD131" s="2" t="str">
        <f>IF(OR(AND($B131&gt;G$230, $B131&lt;G$231), $B131&gt;G$232), G131, "")</f>
        <v/>
      </c>
      <c r="CE131" s="2" t="str">
        <f>IF(OR(AND($B131&gt;H$230, $B131&lt;H$231), $B131&gt;H$232), H131, "")</f>
        <v/>
      </c>
      <c r="CF131" s="2" t="str">
        <f>IF(OR(AND($B131&gt;I$230, $B131&lt;I$231), $B131&gt;I$232), I131, "")</f>
        <v/>
      </c>
      <c r="CG131" s="2" t="str">
        <f>IF(OR(AND($B131&gt;J$230, $B131&lt;J$231), $B131&gt;J$232), J131, "")</f>
        <v/>
      </c>
      <c r="CH131" s="2" t="str">
        <f>IF(OR(AND($B131&gt;K$230, $B131&lt;K$231), $B131&gt;K$232), K131, "")</f>
        <v/>
      </c>
      <c r="CI131" s="2" t="str">
        <f>IF(OR(AND($B131&gt;L$230, $B131&lt;L$231), $B131&gt;L$232), L131, "")</f>
        <v/>
      </c>
      <c r="CJ131" s="2" t="str">
        <f>IF(OR(AND($B131&gt;M$230, $B131&lt;M$231), $B131&gt;M$232), M131, "")</f>
        <v/>
      </c>
      <c r="CK131" s="2" t="str">
        <f>IF(OR(AND($B131&gt;N$230, $B131&lt;N$231), $B131&gt;N$232), N131, "")</f>
        <v/>
      </c>
      <c r="CL131" s="2" t="str">
        <f>IF(OR(AND($B131&gt;O$230, $B131&lt;O$231), $B131&gt;O$232), O131, "")</f>
        <v/>
      </c>
      <c r="CO131" s="2">
        <f>BK$207*$B131+BK$209</f>
        <v>91.812007836753367</v>
      </c>
      <c r="CP131" s="2">
        <f>BL$207*$B131+BL$209</f>
        <v>93.592834409732006</v>
      </c>
      <c r="CQ131" s="2">
        <f>BM$207*$B131+BM$209</f>
        <v>93.892143967848568</v>
      </c>
      <c r="CR131" s="2">
        <f>BN$207*$B131+BN$209</f>
        <v>94.261703351306792</v>
      </c>
      <c r="CS131" s="2">
        <f>BO$207*$B131+BO$209</f>
        <v>93.654216709557474</v>
      </c>
      <c r="CT131" s="2">
        <f>BP$207*$B131+BP$209</f>
        <v>95.923916558008813</v>
      </c>
      <c r="CU131" s="2">
        <f>BQ$207*$B131+BQ$209</f>
        <v>98.845842471322669</v>
      </c>
      <c r="CV131" s="2">
        <f>BR$207*$B131+BR$209</f>
        <v>99.055631898940476</v>
      </c>
      <c r="CW131" s="2">
        <f>BS$207*$B131+BS$209</f>
        <v>96.277171082080855</v>
      </c>
      <c r="CX131" s="2">
        <f>BT$207*$B131+BT$209</f>
        <v>90.920411399167151</v>
      </c>
      <c r="CY131" s="2">
        <f>BU$207*$B131+BU$209</f>
        <v>84.903343546194364</v>
      </c>
      <c r="CZ131" s="2">
        <f>BV$207*$B131+BV$209</f>
        <v>75.338490064403459</v>
      </c>
      <c r="DA131" s="2">
        <f>BW$207*$B131+BW$209</f>
        <v>64.63125606747478</v>
      </c>
      <c r="DD131" s="2">
        <f>BZ$207*$B131+BZ$209</f>
        <v>88.534194233431805</v>
      </c>
      <c r="DE131" s="2">
        <f>CA$207*$B131+CA$209</f>
        <v>90.950301191256429</v>
      </c>
      <c r="DF131" s="2">
        <f>CB$207*$B131+CB$209</f>
        <v>92.068652085148088</v>
      </c>
      <c r="DG131" s="2">
        <f>CC$207*$B131+CC$209</f>
        <v>91.93538840478692</v>
      </c>
      <c r="DH131" s="2">
        <f>CD$207*$B131+CD$209</f>
        <v>91.813149143509037</v>
      </c>
      <c r="DI131" s="2">
        <f>CE$207*$B131+CE$209</f>
        <v>93.744403973829392</v>
      </c>
      <c r="DJ131" s="2">
        <f>CF$207*$B131+CF$209</f>
        <v>95.793527133352669</v>
      </c>
      <c r="DK131" s="2">
        <f>CG$207*$B131+CG$209</f>
        <v>95.301461371604645</v>
      </c>
      <c r="DL131" s="2">
        <f>CH$207*$B131+CH$209</f>
        <v>92.312748676819623</v>
      </c>
      <c r="DM131" s="2">
        <f>CI$207*$B131+CI$209</f>
        <v>87.655020006257928</v>
      </c>
      <c r="DN131" s="2">
        <f>CJ$207*$B131+CJ$209</f>
        <v>81.546726738809625</v>
      </c>
      <c r="DO131" s="2">
        <f>CK$207*$B131+CK$209</f>
        <v>72.756788391824159</v>
      </c>
      <c r="DP131" s="2">
        <f>CL$207*$B131+CL$209</f>
        <v>62.742056664657312</v>
      </c>
      <c r="DS131" s="2">
        <f>POWER(10,($B131-C$227)/C$228)/(1+POWER(10,($B131-C$227)/C$228))</f>
        <v>0.90909127829580982</v>
      </c>
      <c r="DT131" s="2">
        <f>POWER(10,($B131-D$227)/D$228)/(1+POWER(10,($B131-D$227)/D$228))</f>
        <v>0.89538792317489158</v>
      </c>
      <c r="DU131" s="2">
        <f>POWER(10,($B131-E$227)/E$228)/(1+POWER(10,($B131-E$227)/E$228))</f>
        <v>0.9028105818277643</v>
      </c>
      <c r="DV131" s="2">
        <f>POWER(10,($B131-F$227)/F$228)/(1+POWER(10,($B131-F$227)/F$228))</f>
        <v>0.91506301539682822</v>
      </c>
      <c r="DW131" s="2">
        <f>POWER(10,($B131-G$227)/G$228)/(1+POWER(10,($B131-G$227)/G$228))</f>
        <v>0.90727467317885668</v>
      </c>
      <c r="DX131" s="2">
        <f>POWER(10,($B131-H$227)/H$228)/(1+POWER(10,($B131-H$227)/H$228))</f>
        <v>0.90977607660915338</v>
      </c>
      <c r="DY131" s="2">
        <f>POWER(10,($B131-I$227)/I$228)/(1+POWER(10,($B131-I$227)/I$228))</f>
        <v>0.90766641619992983</v>
      </c>
      <c r="DZ131" s="2">
        <f>POWER(10,($B131-J$227)/J$228)/(1+POWER(10,($B131-J$227)/J$228))</f>
        <v>0.90009528261656591</v>
      </c>
      <c r="EA131" s="2">
        <f>POWER(10,($B131-K$227)/K$228)/(1+POWER(10,($B131-K$227)/K$228))</f>
        <v>0.90534920312031741</v>
      </c>
      <c r="EB131" s="2">
        <f>POWER(10,($B131-L$227)/L$228)/(1+POWER(10,($B131-L$227)/L$228))</f>
        <v>0.90244076770231563</v>
      </c>
      <c r="EC131" s="2">
        <f>POWER(10,($B131-M$227)/M$228)/(1+POWER(10,($B131-M$227)/M$228))</f>
        <v>0.90005341805530048</v>
      </c>
      <c r="ED131" s="2">
        <f>POWER(10,($B131-N$227)/N$228)/(1+POWER(10,($B131-N$227)/N$228))</f>
        <v>0.89113598284666795</v>
      </c>
      <c r="EE131" s="2">
        <f>POWER(10,($B131-O$227)/O$228)/(1+POWER(10,($B131-O$227)/O$228))</f>
        <v>0.86954855681361476</v>
      </c>
    </row>
    <row r="132" spans="2:135" x14ac:dyDescent="0.25">
      <c r="B132" s="2">
        <v>126</v>
      </c>
      <c r="C132">
        <v>89.045000000000002</v>
      </c>
      <c r="D132">
        <v>91.421999999999997</v>
      </c>
      <c r="E132">
        <v>95.343999999999994</v>
      </c>
      <c r="F132">
        <v>94.141000000000005</v>
      </c>
      <c r="G132">
        <v>98.796999999999997</v>
      </c>
      <c r="H132">
        <v>101.922</v>
      </c>
      <c r="I132">
        <v>105.703</v>
      </c>
      <c r="J132">
        <v>111.09399999999999</v>
      </c>
      <c r="K132">
        <v>107.172</v>
      </c>
      <c r="L132">
        <v>104.78100000000001</v>
      </c>
      <c r="M132">
        <v>101.03100000000001</v>
      </c>
      <c r="N132">
        <v>95.093999999999994</v>
      </c>
      <c r="O132">
        <v>86.125</v>
      </c>
      <c r="R132" s="5">
        <f>AV132+(C$209*_xlfn.NORM.DIST($B132,C$214*C$215+C$213,C$219*C$214,FALSE))+(C$211*_xlfn.NORM.DIST($B132,C$214*C$216+C$213,C$220*C$214,FALSE))+(C$210*_xlfn.NORM.DIST($B132,C$214*C$217+C$213,C$221*C$214,FALSE))+(C$212*_xlfn.NORM.DIST($B132,C$214*C$218+C$213,C$222*C$214,FALSE))</f>
        <v>89.017558897173714</v>
      </c>
      <c r="S132" s="5">
        <f>AW132+(D$209*_xlfn.NORM.DIST($B132,D$214*D$215+D$213,D$219*D$214,FALSE))+(D$211*_xlfn.NORM.DIST($B132,D$214*D$216+D$213,D$220*D$214,FALSE))+(D$210*_xlfn.NORM.DIST($B132,D$214*D$217+D$213,D$221*D$214,FALSE))+(D$212*_xlfn.NORM.DIST($B132,D$214*D$218+D$213,D$222*D$214,FALSE))</f>
        <v>93.9897387629496</v>
      </c>
      <c r="T132" s="5">
        <f>AX132+(E$209*_xlfn.NORM.DIST($B132,E$214*E$215+E$213,E$219*E$214,FALSE))+(E$211*_xlfn.NORM.DIST($B132,E$214*E$216+E$213,E$220*E$214,FALSE))+(E$210*_xlfn.NORM.DIST($B132,E$214*E$217+E$213,E$221*E$214,FALSE))+(E$212*_xlfn.NORM.DIST($B132,E$214*E$218+E$213,E$222*E$214,FALSE))</f>
        <v>95.736635413358343</v>
      </c>
      <c r="U132" s="5">
        <f>AY132+(F$209*_xlfn.NORM.DIST($B132,F$214*F$215+F$213,F$219*F$214,FALSE))+(F$211*_xlfn.NORM.DIST($B132,F$214*F$216+F$213,F$220*F$214,FALSE))+(F$210*_xlfn.NORM.DIST($B132,F$214*F$217+F$213,F$221*F$214,FALSE))+(F$212*_xlfn.NORM.DIST($B132,F$214*F$218+F$213,F$222*F$214,FALSE))</f>
        <v>95.500801829057963</v>
      </c>
      <c r="V132" s="5">
        <f>AZ132+(G$209*_xlfn.NORM.DIST($B132,G$214*G$215+G$213,G$219*G$214,FALSE))+(G$211*_xlfn.NORM.DIST($B132,G$214*G$216+G$213,G$220*G$214,FALSE))+(G$210*_xlfn.NORM.DIST($B132,G$214*G$217+G$213,G$221*G$214,FALSE))+(G$212*_xlfn.NORM.DIST($B132,G$214*G$218+G$213,G$222*G$214,FALSE))</f>
        <v>98.306486692869285</v>
      </c>
      <c r="W132" s="5">
        <f>BA132+(H$209*_xlfn.NORM.DIST($B132,H$214*H$215+H$213,H$219*H$214,FALSE))+(H$211*_xlfn.NORM.DIST($B132,H$214*H$216+H$213,H$220*H$214,FALSE))+(H$210*_xlfn.NORM.DIST($B132,H$214*H$217+H$213,H$221*H$214,FALSE))+(H$212*_xlfn.NORM.DIST($B132,H$214*H$218+H$213,H$222*H$214,FALSE))</f>
        <v>100.8322214187032</v>
      </c>
      <c r="X132" s="5">
        <f>BB132+(I$209*_xlfn.NORM.DIST($B132,I$214*I$215+I$213,I$219*I$214,FALSE))+(I$211*_xlfn.NORM.DIST($B132,I$214*I$216+I$213,I$220*I$214,FALSE))+(I$210*_xlfn.NORM.DIST($B132,I$214*I$217+I$213,I$221*I$214,FALSE))+(I$212*_xlfn.NORM.DIST($B132,I$214*I$218+I$213,I$222*I$214,FALSE))</f>
        <v>105.42283019442017</v>
      </c>
      <c r="Y132" s="5">
        <f>BC132+(J$209*_xlfn.NORM.DIST($B132,J$214*J$215+J$213,J$219*J$214,FALSE))+(J$211*_xlfn.NORM.DIST($B132,J$214*J$216+J$213,J$220*J$214,FALSE))+(J$210*_xlfn.NORM.DIST($B132,J$214*J$217+J$213,J$221*J$214,FALSE))+(J$212*_xlfn.NORM.DIST($B132,J$214*J$218+J$213,J$222*J$214,FALSE))</f>
        <v>109.51349332012461</v>
      </c>
      <c r="Z132" s="5">
        <f>BD132+(K$209*_xlfn.NORM.DIST($B132,K$214*K$215+K$213,K$219*K$214,FALSE))+(K$211*_xlfn.NORM.DIST($B132,K$214*K$216+K$213,K$220*K$214,FALSE))+(K$210*_xlfn.NORM.DIST($B132,K$214*K$217+K$213,K$221*K$214,FALSE))+(K$212*_xlfn.NORM.DIST($B132,K$214*K$218+K$213,K$222*K$214,FALSE))</f>
        <v>106.01335011233927</v>
      </c>
      <c r="AA132" s="5">
        <f>BE132+(L$209*_xlfn.NORM.DIST($B132,L$214*L$215+L$213,L$219*L$214,FALSE))+(L$211*_xlfn.NORM.DIST($B132,L$214*L$216+L$213,L$220*L$214,FALSE))+(L$210*_xlfn.NORM.DIST($B132,L$214*L$217+L$213,L$221*L$214,FALSE))+(L$212*_xlfn.NORM.DIST($B132,L$214*L$218+L$213,L$222*L$214,FALSE))</f>
        <v>103.89238280467994</v>
      </c>
      <c r="AB132" s="5">
        <f>BF132+(M$209*_xlfn.NORM.DIST($B132,M$214*M$215+M$213,M$219*M$214,FALSE))+(M$211*_xlfn.NORM.DIST($B132,M$214*M$216+M$213,M$220*M$214,FALSE))+(M$210*_xlfn.NORM.DIST($B132,M$214*M$217+M$213,M$221*M$214,FALSE))+(M$212*_xlfn.NORM.DIST($B132,M$214*M$218+M$213,M$222*M$214,FALSE))</f>
        <v>99.93370573720739</v>
      </c>
      <c r="AC132" s="5">
        <f>BG132+(N$209*_xlfn.NORM.DIST($B132,N$214*N$215+N$213,N$219*N$214,FALSE))+(N$211*_xlfn.NORM.DIST($B132,N$214*N$216+N$213,N$220*N$214,FALSE))+(N$210*_xlfn.NORM.DIST($B132,N$214*N$217+N$213,N$221*N$214,FALSE))+(N$212*_xlfn.NORM.DIST($B132,N$214*N$218+N$213,N$222*N$214,FALSE))</f>
        <v>94.265610656583149</v>
      </c>
      <c r="AD132" s="5">
        <f>BH132+(O$209*_xlfn.NORM.DIST($B132,O$214*O$215+O$213,O$219*O$214,FALSE))+(O$211*_xlfn.NORM.DIST($B132,O$214*O$216+O$213,O$220*O$214,FALSE))+(O$210*_xlfn.NORM.DIST($B132,O$214*O$217+O$213,O$221*O$214,FALSE))+(O$212*_xlfn.NORM.DIST($B132,O$214*O$218+O$213,O$222*O$214,FALSE))</f>
        <v>85.394574788731532</v>
      </c>
      <c r="AE132" s="5"/>
      <c r="AG132" s="5">
        <f t="shared" si="32"/>
        <v>2.7441102826287533E-2</v>
      </c>
      <c r="AH132" s="5">
        <f t="shared" si="32"/>
        <v>-2.5677387629496025</v>
      </c>
      <c r="AI132" s="5">
        <f t="shared" si="32"/>
        <v>-0.39263541335834873</v>
      </c>
      <c r="AJ132" s="5">
        <f t="shared" si="31"/>
        <v>-1.3598018290579574</v>
      </c>
      <c r="AK132" s="5">
        <f t="shared" si="31"/>
        <v>0.49051330713071195</v>
      </c>
      <c r="AL132" s="5">
        <f t="shared" si="31"/>
        <v>1.0897785812967982</v>
      </c>
      <c r="AM132" s="5">
        <f t="shared" si="31"/>
        <v>0.28016980557983118</v>
      </c>
      <c r="AN132" s="5">
        <f t="shared" si="31"/>
        <v>1.5805066798753842</v>
      </c>
      <c r="AO132" s="5">
        <f t="shared" si="31"/>
        <v>1.1586498876607294</v>
      </c>
      <c r="AP132" s="5">
        <f t="shared" si="33"/>
        <v>0.88861719532006589</v>
      </c>
      <c r="AQ132" s="5">
        <f t="shared" si="33"/>
        <v>1.0972942627926159</v>
      </c>
      <c r="AR132" s="5">
        <f t="shared" si="33"/>
        <v>0.82838934341684478</v>
      </c>
      <c r="AS132" s="5">
        <f t="shared" si="33"/>
        <v>0.73042521126846793</v>
      </c>
      <c r="AV132" s="2">
        <f t="shared" si="18"/>
        <v>88.737542905121089</v>
      </c>
      <c r="AW132" s="2">
        <f t="shared" si="19"/>
        <v>91.148708493100528</v>
      </c>
      <c r="AX132" s="2">
        <f t="shared" si="20"/>
        <v>92.184498924064869</v>
      </c>
      <c r="AY132" s="2">
        <f t="shared" si="21"/>
        <v>92.067846820055237</v>
      </c>
      <c r="AZ132" s="2">
        <f t="shared" si="22"/>
        <v>91.943440352950702</v>
      </c>
      <c r="BA132" s="2">
        <f t="shared" si="23"/>
        <v>93.911629031067108</v>
      </c>
      <c r="BB132" s="2">
        <f t="shared" si="24"/>
        <v>96.020350617534177</v>
      </c>
      <c r="BC132" s="2">
        <f t="shared" si="25"/>
        <v>95.601038073072544</v>
      </c>
      <c r="BD132" s="2">
        <f t="shared" si="26"/>
        <v>92.604119101823414</v>
      </c>
      <c r="BE132" s="2">
        <f t="shared" si="27"/>
        <v>87.899848748733916</v>
      </c>
      <c r="BF132" s="2">
        <f t="shared" si="28"/>
        <v>81.808603080921856</v>
      </c>
      <c r="BG132" s="2">
        <f t="shared" si="29"/>
        <v>72.984544736905036</v>
      </c>
      <c r="BH132" s="2">
        <f t="shared" si="30"/>
        <v>62.946220353679465</v>
      </c>
      <c r="BK132" s="2" t="str">
        <f>IF(OR($B132&lt;C$229, AND($B132&gt;C$230, $B132&lt;C$231)), C132, "")</f>
        <v/>
      </c>
      <c r="BL132" s="2" t="str">
        <f>IF(OR($B132&lt;D$229, AND($B132&gt;D$230, $B132&lt;D$231)), D132, "")</f>
        <v/>
      </c>
      <c r="BM132" s="2" t="str">
        <f>IF(OR($B132&lt;E$229, AND($B132&gt;E$230, $B132&lt;E$231)), E132, "")</f>
        <v/>
      </c>
      <c r="BN132" s="2" t="str">
        <f>IF(OR($B132&lt;F$229, AND($B132&gt;F$230, $B132&lt;F$231)), F132, "")</f>
        <v/>
      </c>
      <c r="BO132" s="2" t="str">
        <f>IF(OR($B132&lt;G$229, AND($B132&gt;G$230, $B132&lt;G$231)), G132, "")</f>
        <v/>
      </c>
      <c r="BP132" s="2" t="str">
        <f>IF(OR($B132&lt;H$229, AND($B132&gt;H$230, $B132&lt;H$231)), H132, "")</f>
        <v/>
      </c>
      <c r="BQ132" s="2" t="str">
        <f>IF(OR($B132&lt;I$229, AND($B132&gt;I$230, $B132&lt;I$231)), I132, "")</f>
        <v/>
      </c>
      <c r="BR132" s="2" t="str">
        <f>IF(OR($B132&lt;J$229, AND($B132&gt;J$230, $B132&lt;J$231)), J132, "")</f>
        <v/>
      </c>
      <c r="BS132" s="2" t="str">
        <f>IF(OR($B132&lt;K$229, AND($B132&gt;K$230, $B132&lt;K$231)), K132, "")</f>
        <v/>
      </c>
      <c r="BT132" s="2" t="str">
        <f>IF(OR($B132&lt;L$229, AND($B132&gt;L$230, $B132&lt;L$231)), L132, "")</f>
        <v/>
      </c>
      <c r="BU132" s="2" t="str">
        <f>IF(OR($B132&lt;M$229, AND($B132&gt;M$230, $B132&lt;M$231)), M132, "")</f>
        <v/>
      </c>
      <c r="BV132" s="2" t="str">
        <f>IF(OR($B132&lt;N$229, AND($B132&gt;N$230, $B132&lt;N$231)), N132, "")</f>
        <v/>
      </c>
      <c r="BW132" s="2" t="str">
        <f>IF(OR($B132&lt;O$229, AND($B132&gt;O$230, $B132&lt;O$231)), O132, "")</f>
        <v/>
      </c>
      <c r="BZ132" s="2" t="str">
        <f>IF(OR(AND($B132&gt;C$230, $B132&lt;C$231), $B132&gt;C$232), C132, "")</f>
        <v/>
      </c>
      <c r="CA132" s="2" t="str">
        <f>IF(OR(AND($B132&gt;D$230, $B132&lt;D$231), $B132&gt;D$232), D132, "")</f>
        <v/>
      </c>
      <c r="CB132" s="2" t="str">
        <f>IF(OR(AND($B132&gt;E$230, $B132&lt;E$231), $B132&gt;E$232), E132, "")</f>
        <v/>
      </c>
      <c r="CC132" s="2" t="str">
        <f>IF(OR(AND($B132&gt;F$230, $B132&lt;F$231), $B132&gt;F$232), F132, "")</f>
        <v/>
      </c>
      <c r="CD132" s="2" t="str">
        <f>IF(OR(AND($B132&gt;G$230, $B132&lt;G$231), $B132&gt;G$232), G132, "")</f>
        <v/>
      </c>
      <c r="CE132" s="2" t="str">
        <f>IF(OR(AND($B132&gt;H$230, $B132&lt;H$231), $B132&gt;H$232), H132, "")</f>
        <v/>
      </c>
      <c r="CF132" s="2" t="str">
        <f>IF(OR(AND($B132&gt;I$230, $B132&lt;I$231), $B132&gt;I$232), I132, "")</f>
        <v/>
      </c>
      <c r="CG132" s="2" t="str">
        <f>IF(OR(AND($B132&gt;J$230, $B132&lt;J$231), $B132&gt;J$232), J132, "")</f>
        <v/>
      </c>
      <c r="CH132" s="2" t="str">
        <f>IF(OR(AND($B132&gt;K$230, $B132&lt;K$231), $B132&gt;K$232), K132, "")</f>
        <v/>
      </c>
      <c r="CI132" s="2" t="str">
        <f>IF(OR(AND($B132&gt;L$230, $B132&lt;L$231), $B132&gt;L$232), L132, "")</f>
        <v/>
      </c>
      <c r="CJ132" s="2" t="str">
        <f>IF(OR(AND($B132&gt;M$230, $B132&lt;M$231), $B132&gt;M$232), M132, "")</f>
        <v/>
      </c>
      <c r="CK132" s="2" t="str">
        <f>IF(OR(AND($B132&gt;N$230, $B132&lt;N$231), $B132&gt;N$232), N132, "")</f>
        <v/>
      </c>
      <c r="CL132" s="2" t="str">
        <f>IF(OR(AND($B132&gt;O$230, $B132&lt;O$231), $B132&gt;O$232), O132, "")</f>
        <v/>
      </c>
      <c r="CO132" s="2">
        <f>BK$207*$B132+BK$209</f>
        <v>91.82594351628471</v>
      </c>
      <c r="CP132" s="2">
        <f>BL$207*$B132+BL$209</f>
        <v>93.599656077952986</v>
      </c>
      <c r="CQ132" s="2">
        <f>BM$207*$B132+BM$209</f>
        <v>93.888194745684004</v>
      </c>
      <c r="CR132" s="2">
        <f>BN$207*$B132+BN$209</f>
        <v>94.267503931700716</v>
      </c>
      <c r="CS132" s="2">
        <f>BO$207*$B132+BO$209</f>
        <v>93.667927068606502</v>
      </c>
      <c r="CT132" s="2">
        <f>BP$207*$B132+BP$209</f>
        <v>95.956754755333549</v>
      </c>
      <c r="CU132" s="2">
        <f>BQ$207*$B132+BQ$209</f>
        <v>98.894508962993399</v>
      </c>
      <c r="CV132" s="2">
        <f>BR$207*$B132+BR$209</f>
        <v>99.107232448528976</v>
      </c>
      <c r="CW132" s="2">
        <f>BS$207*$B132+BS$209</f>
        <v>96.328037872410263</v>
      </c>
      <c r="CX132" s="2">
        <f>BT$207*$B132+BT$209</f>
        <v>90.952270607686671</v>
      </c>
      <c r="CY132" s="2">
        <f>BU$207*$B132+BU$209</f>
        <v>84.946786769743824</v>
      </c>
      <c r="CZ132" s="2">
        <f>BV$207*$B132+BV$209</f>
        <v>75.383630796516186</v>
      </c>
      <c r="DA132" s="2">
        <f>BW$207*$B132+BW$209</f>
        <v>64.664718945528421</v>
      </c>
      <c r="DD132" s="2">
        <f>BZ$207*$B132+BZ$209</f>
        <v>88.455878680061659</v>
      </c>
      <c r="DE132" s="2">
        <f>CA$207*$B132+CA$209</f>
        <v>90.887549722599033</v>
      </c>
      <c r="DF132" s="2">
        <f>CB$207*$B132+CB$209</f>
        <v>92.01723033264372</v>
      </c>
      <c r="DG132" s="2">
        <f>CC$207*$B132+CC$209</f>
        <v>91.881637753376211</v>
      </c>
      <c r="DH132" s="2">
        <f>CD$207*$B132+CD$209</f>
        <v>91.782702027973755</v>
      </c>
      <c r="DI132" s="2">
        <f>CE$207*$B132+CE$209</f>
        <v>93.726656513542736</v>
      </c>
      <c r="DJ132" s="2">
        <f>CF$207*$B132+CF$209</f>
        <v>95.753699065015525</v>
      </c>
      <c r="DK132" s="2">
        <f>CG$207*$B132+CG$209</f>
        <v>95.246115600208043</v>
      </c>
      <c r="DL132" s="2">
        <f>CH$207*$B132+CH$209</f>
        <v>92.249053704685849</v>
      </c>
      <c r="DM132" s="2">
        <f>CI$207*$B132+CI$209</f>
        <v>87.598898835256463</v>
      </c>
      <c r="DN132" s="2">
        <f>CJ$207*$B132+CJ$209</f>
        <v>81.490785423965818</v>
      </c>
      <c r="DO132" s="2">
        <f>CK$207*$B132+CK$209</f>
        <v>72.717252587730201</v>
      </c>
      <c r="DP132" s="2">
        <f>CL$207*$B132+CL$209</f>
        <v>62.711092418491788</v>
      </c>
      <c r="DS132" s="2">
        <f>POWER(10,($B132-C$227)/C$228)/(1+POWER(10,($B132-C$227)/C$228))</f>
        <v>0.91642171924054239</v>
      </c>
      <c r="DT132" s="2">
        <f>POWER(10,($B132-D$227)/D$228)/(1+POWER(10,($B132-D$227)/D$228))</f>
        <v>0.90370629456107043</v>
      </c>
      <c r="DU132" s="2">
        <f>POWER(10,($B132-E$227)/E$228)/(1+POWER(10,($B132-E$227)/E$228))</f>
        <v>0.91059766275867349</v>
      </c>
      <c r="DV132" s="2">
        <f>POWER(10,($B132-F$227)/F$228)/(1+POWER(10,($B132-F$227)/F$228))</f>
        <v>0.92195326444931103</v>
      </c>
      <c r="DW132" s="2">
        <f>POWER(10,($B132-G$227)/G$228)/(1+POWER(10,($B132-G$227)/G$228))</f>
        <v>0.91473785807396246</v>
      </c>
      <c r="DX132" s="2">
        <f>POWER(10,($B132-H$227)/H$228)/(1+POWER(10,($B132-H$227)/H$228))</f>
        <v>0.91705633677562703</v>
      </c>
      <c r="DY132" s="2">
        <f>POWER(10,($B132-I$227)/I$228)/(1+POWER(10,($B132-I$227)/I$228))</f>
        <v>0.91510102133518623</v>
      </c>
      <c r="DZ132" s="2">
        <f>POWER(10,($B132-J$227)/J$228)/(1+POWER(10,($B132-J$227)/J$228))</f>
        <v>0.90807776951405916</v>
      </c>
      <c r="EA132" s="2">
        <f>POWER(10,($B132-K$227)/K$228)/(1+POWER(10,($B132-K$227)/K$228))</f>
        <v>0.91295249441096882</v>
      </c>
      <c r="EB132" s="2">
        <f>POWER(10,($B132-L$227)/L$228)/(1+POWER(10,($B132-L$227)/L$228))</f>
        <v>0.91025453367511522</v>
      </c>
      <c r="EC132" s="2">
        <f>POWER(10,($B132-M$227)/M$228)/(1+POWER(10,($B132-M$227)/M$228))</f>
        <v>0.90803890821851296</v>
      </c>
      <c r="ED132" s="2">
        <f>POWER(10,($B132-N$227)/N$228)/(1+POWER(10,($B132-N$227)/N$228))</f>
        <v>0.89975460034361099</v>
      </c>
      <c r="EE132" s="2">
        <f>POWER(10,($B132-O$227)/O$228)/(1+POWER(10,($B132-O$227)/O$228))</f>
        <v>0.87964540205935271</v>
      </c>
    </row>
    <row r="133" spans="2:135" x14ac:dyDescent="0.25">
      <c r="B133" s="2">
        <v>127</v>
      </c>
      <c r="C133">
        <v>87.635999999999996</v>
      </c>
      <c r="D133">
        <v>92.233999999999995</v>
      </c>
      <c r="E133">
        <v>95.483999999999995</v>
      </c>
      <c r="F133">
        <v>95.641000000000005</v>
      </c>
      <c r="G133">
        <v>96.406000000000006</v>
      </c>
      <c r="H133">
        <v>99.891000000000005</v>
      </c>
      <c r="I133">
        <v>102.85899999999999</v>
      </c>
      <c r="J133">
        <v>106.35899999999999</v>
      </c>
      <c r="K133">
        <v>103.203</v>
      </c>
      <c r="L133">
        <v>101.60899999999999</v>
      </c>
      <c r="M133">
        <v>97.483999999999995</v>
      </c>
      <c r="N133">
        <v>93.281000000000006</v>
      </c>
      <c r="O133">
        <v>84.921899999999994</v>
      </c>
      <c r="R133" s="5">
        <f>AV133+(C$209*_xlfn.NORM.DIST($B133,C$214*C$215+C$213,C$219*C$214,FALSE))+(C$211*_xlfn.NORM.DIST($B133,C$214*C$216+C$213,C$220*C$214,FALSE))+(C$210*_xlfn.NORM.DIST($B133,C$214*C$217+C$213,C$221*C$214,FALSE))+(C$212*_xlfn.NORM.DIST($B133,C$214*C$218+C$213,C$222*C$214,FALSE))</f>
        <v>88.867543739433742</v>
      </c>
      <c r="S133" s="5">
        <f>AW133+(D$209*_xlfn.NORM.DIST($B133,D$214*D$215+D$213,D$219*D$214,FALSE))+(D$211*_xlfn.NORM.DIST($B133,D$214*D$216+D$213,D$220*D$214,FALSE))+(D$210*_xlfn.NORM.DIST($B133,D$214*D$217+D$213,D$221*D$214,FALSE))+(D$212*_xlfn.NORM.DIST($B133,D$214*D$218+D$213,D$222*D$214,FALSE))</f>
        <v>93.392490410634906</v>
      </c>
      <c r="T133" s="5">
        <f>AX133+(E$209*_xlfn.NORM.DIST($B133,E$214*E$215+E$213,E$219*E$214,FALSE))+(E$211*_xlfn.NORM.DIST($B133,E$214*E$216+E$213,E$220*E$214,FALSE))+(E$210*_xlfn.NORM.DIST($B133,E$214*E$217+E$213,E$221*E$214,FALSE))+(E$212*_xlfn.NORM.DIST($B133,E$214*E$218+E$213,E$222*E$214,FALSE))</f>
        <v>94.819535474343837</v>
      </c>
      <c r="U133" s="5">
        <f>AY133+(F$209*_xlfn.NORM.DIST($B133,F$214*F$215+F$213,F$219*F$214,FALSE))+(F$211*_xlfn.NORM.DIST($B133,F$214*F$216+F$213,F$220*F$214,FALSE))+(F$210*_xlfn.NORM.DIST($B133,F$214*F$217+F$213,F$221*F$214,FALSE))+(F$212*_xlfn.NORM.DIST($B133,F$214*F$218+F$213,F$222*F$214,FALSE))</f>
        <v>94.461284079590413</v>
      </c>
      <c r="V133" s="5">
        <f>AZ133+(G$209*_xlfn.NORM.DIST($B133,G$214*G$215+G$213,G$219*G$214,FALSE))+(G$211*_xlfn.NORM.DIST($B133,G$214*G$216+G$213,G$220*G$214,FALSE))+(G$210*_xlfn.NORM.DIST($B133,G$214*G$217+G$213,G$221*G$214,FALSE))+(G$212*_xlfn.NORM.DIST($B133,G$214*G$218+G$213,G$222*G$214,FALSE))</f>
        <v>96.713722596854566</v>
      </c>
      <c r="W133" s="5">
        <f>BA133+(H$209*_xlfn.NORM.DIST($B133,H$214*H$215+H$213,H$219*H$214,FALSE))+(H$211*_xlfn.NORM.DIST($B133,H$214*H$216+H$213,H$220*H$214,FALSE))+(H$210*_xlfn.NORM.DIST($B133,H$214*H$217+H$213,H$221*H$214,FALSE))+(H$212*_xlfn.NORM.DIST($B133,H$214*H$218+H$213,H$222*H$214,FALSE))</f>
        <v>98.984287114956047</v>
      </c>
      <c r="X133" s="5">
        <f>BB133+(I$209*_xlfn.NORM.DIST($B133,I$214*I$215+I$213,I$219*I$214,FALSE))+(I$211*_xlfn.NORM.DIST($B133,I$214*I$216+I$213,I$220*I$214,FALSE))+(I$210*_xlfn.NORM.DIST($B133,I$214*I$217+I$213,I$221*I$214,FALSE))+(I$212*_xlfn.NORM.DIST($B133,I$214*I$218+I$213,I$222*I$214,FALSE))</f>
        <v>103.04112810757321</v>
      </c>
      <c r="Y133" s="5">
        <f>BC133+(J$209*_xlfn.NORM.DIST($B133,J$214*J$215+J$213,J$219*J$214,FALSE))+(J$211*_xlfn.NORM.DIST($B133,J$214*J$216+J$213,J$220*J$214,FALSE))+(J$210*_xlfn.NORM.DIST($B133,J$214*J$217+J$213,J$221*J$214,FALSE))+(J$212*_xlfn.NORM.DIST($B133,J$214*J$218+J$213,J$222*J$214,FALSE))</f>
        <v>106.51135877368878</v>
      </c>
      <c r="Z133" s="5">
        <f>BD133+(K$209*_xlfn.NORM.DIST($B133,K$214*K$215+K$213,K$219*K$214,FALSE))+(K$211*_xlfn.NORM.DIST($B133,K$214*K$216+K$213,K$220*K$214,FALSE))+(K$210*_xlfn.NORM.DIST($B133,K$214*K$217+K$213,K$221*K$214,FALSE))+(K$212*_xlfn.NORM.DIST($B133,K$214*K$218+K$213,K$222*K$214,FALSE))</f>
        <v>102.89154486134485</v>
      </c>
      <c r="AA133" s="5">
        <f>BE133+(L$209*_xlfn.NORM.DIST($B133,L$214*L$215+L$213,L$219*L$214,FALSE))+(L$211*_xlfn.NORM.DIST($B133,L$214*L$216+L$213,L$220*L$214,FALSE))+(L$210*_xlfn.NORM.DIST($B133,L$214*L$217+L$213,L$221*L$214,FALSE))+(L$212*_xlfn.NORM.DIST($B133,L$214*L$218+L$213,L$222*L$214,FALSE))</f>
        <v>100.56549014244808</v>
      </c>
      <c r="AB133" s="5">
        <f>BF133+(M$209*_xlfn.NORM.DIST($B133,M$214*M$215+M$213,M$219*M$214,FALSE))+(M$211*_xlfn.NORM.DIST($B133,M$214*M$216+M$213,M$220*M$214,FALSE))+(M$210*_xlfn.NORM.DIST($B133,M$214*M$217+M$213,M$221*M$214,FALSE))+(M$212*_xlfn.NORM.DIST($B133,M$214*M$218+M$213,M$222*M$214,FALSE))</f>
        <v>96.647923471876098</v>
      </c>
      <c r="AC133" s="5">
        <f>BG133+(N$209*_xlfn.NORM.DIST($B133,N$214*N$215+N$213,N$219*N$214,FALSE))+(N$211*_xlfn.NORM.DIST($B133,N$214*N$216+N$213,N$220*N$214,FALSE))+(N$210*_xlfn.NORM.DIST($B133,N$214*N$217+N$213,N$221*N$214,FALSE))+(N$212*_xlfn.NORM.DIST($B133,N$214*N$218+N$213,N$222*N$214,FALSE))</f>
        <v>91.905133510472538</v>
      </c>
      <c r="AD133" s="5">
        <f>BH133+(O$209*_xlfn.NORM.DIST($B133,O$214*O$215+O$213,O$219*O$214,FALSE))+(O$211*_xlfn.NORM.DIST($B133,O$214*O$216+O$213,O$220*O$214,FALSE))+(O$210*_xlfn.NORM.DIST($B133,O$214*O$217+O$213,O$221*O$214,FALSE))+(O$212*_xlfn.NORM.DIST($B133,O$214*O$218+O$213,O$222*O$214,FALSE))</f>
        <v>84.792142021037705</v>
      </c>
      <c r="AE133" s="5"/>
      <c r="AG133" s="5">
        <f t="shared" si="32"/>
        <v>-1.2315437394337465</v>
      </c>
      <c r="AH133" s="5">
        <f t="shared" si="32"/>
        <v>-1.1584904106349114</v>
      </c>
      <c r="AI133" s="5">
        <f t="shared" si="32"/>
        <v>0.66446452565615743</v>
      </c>
      <c r="AJ133" s="5">
        <f t="shared" si="31"/>
        <v>1.1797159204095919</v>
      </c>
      <c r="AK133" s="5">
        <f t="shared" si="31"/>
        <v>-0.30772259685456049</v>
      </c>
      <c r="AL133" s="5">
        <f t="shared" si="31"/>
        <v>0.90671288504395875</v>
      </c>
      <c r="AM133" s="5">
        <f t="shared" si="31"/>
        <v>-0.18212810757322018</v>
      </c>
      <c r="AN133" s="5">
        <f t="shared" si="31"/>
        <v>-0.15235877368878903</v>
      </c>
      <c r="AO133" s="5">
        <f t="shared" si="31"/>
        <v>0.31145513865514829</v>
      </c>
      <c r="AP133" s="5">
        <f t="shared" si="33"/>
        <v>1.0435098575519106</v>
      </c>
      <c r="AQ133" s="5">
        <f t="shared" si="33"/>
        <v>0.83607652812389688</v>
      </c>
      <c r="AR133" s="5">
        <f t="shared" si="33"/>
        <v>1.3758664895274677</v>
      </c>
      <c r="AS133" s="5">
        <f t="shared" si="33"/>
        <v>0.12975797896228869</v>
      </c>
      <c r="AV133" s="2">
        <f t="shared" si="18"/>
        <v>88.643430925684342</v>
      </c>
      <c r="AW133" s="2">
        <f t="shared" si="19"/>
        <v>91.071175363691879</v>
      </c>
      <c r="AX133" s="2">
        <f t="shared" si="20"/>
        <v>92.123470300041575</v>
      </c>
      <c r="AY133" s="2">
        <f t="shared" si="21"/>
        <v>92.003154220263497</v>
      </c>
      <c r="AZ133" s="2">
        <f t="shared" si="22"/>
        <v>91.903417737563402</v>
      </c>
      <c r="BA133" s="2">
        <f t="shared" si="23"/>
        <v>93.882700930618313</v>
      </c>
      <c r="BB133" s="2">
        <f t="shared" si="24"/>
        <v>95.965794042488028</v>
      </c>
      <c r="BC133" s="2">
        <f t="shared" si="25"/>
        <v>95.526141254333893</v>
      </c>
      <c r="BD133" s="2">
        <f t="shared" si="26"/>
        <v>92.520846664964793</v>
      </c>
      <c r="BE133" s="2">
        <f t="shared" si="27"/>
        <v>87.826690291762461</v>
      </c>
      <c r="BF133" s="2">
        <f t="shared" si="28"/>
        <v>81.735465088477056</v>
      </c>
      <c r="BG133" s="2">
        <f t="shared" si="29"/>
        <v>72.931469895557797</v>
      </c>
      <c r="BH133" s="2">
        <f t="shared" si="30"/>
        <v>62.904010109011566</v>
      </c>
      <c r="BK133" s="2" t="str">
        <f>IF(OR($B133&lt;C$229, AND($B133&gt;C$230, $B133&lt;C$231)), C133, "")</f>
        <v/>
      </c>
      <c r="BL133" s="2" t="str">
        <f>IF(OR($B133&lt;D$229, AND($B133&gt;D$230, $B133&lt;D$231)), D133, "")</f>
        <v/>
      </c>
      <c r="BM133" s="2" t="str">
        <f>IF(OR($B133&lt;E$229, AND($B133&gt;E$230, $B133&lt;E$231)), E133, "")</f>
        <v/>
      </c>
      <c r="BN133" s="2" t="str">
        <f>IF(OR($B133&lt;F$229, AND($B133&gt;F$230, $B133&lt;F$231)), F133, "")</f>
        <v/>
      </c>
      <c r="BO133" s="2" t="str">
        <f>IF(OR($B133&lt;G$229, AND($B133&gt;G$230, $B133&lt;G$231)), G133, "")</f>
        <v/>
      </c>
      <c r="BP133" s="2" t="str">
        <f>IF(OR($B133&lt;H$229, AND($B133&gt;H$230, $B133&lt;H$231)), H133, "")</f>
        <v/>
      </c>
      <c r="BQ133" s="2" t="str">
        <f>IF(OR($B133&lt;I$229, AND($B133&gt;I$230, $B133&lt;I$231)), I133, "")</f>
        <v/>
      </c>
      <c r="BR133" s="2" t="str">
        <f>IF(OR($B133&lt;J$229, AND($B133&gt;J$230, $B133&lt;J$231)), J133, "")</f>
        <v/>
      </c>
      <c r="BS133" s="2" t="str">
        <f>IF(OR($B133&lt;K$229, AND($B133&gt;K$230, $B133&lt;K$231)), K133, "")</f>
        <v/>
      </c>
      <c r="BT133" s="2" t="str">
        <f>IF(OR($B133&lt;L$229, AND($B133&gt;L$230, $B133&lt;L$231)), L133, "")</f>
        <v/>
      </c>
      <c r="BU133" s="2" t="str">
        <f>IF(OR($B133&lt;M$229, AND($B133&gt;M$230, $B133&lt;M$231)), M133, "")</f>
        <v/>
      </c>
      <c r="BV133" s="2" t="str">
        <f>IF(OR($B133&lt;N$229, AND($B133&gt;N$230, $B133&lt;N$231)), N133, "")</f>
        <v/>
      </c>
      <c r="BW133" s="2" t="str">
        <f>IF(OR($B133&lt;O$229, AND($B133&gt;O$230, $B133&lt;O$231)), O133, "")</f>
        <v/>
      </c>
      <c r="BZ133" s="2" t="str">
        <f>IF(OR(AND($B133&gt;C$230, $B133&lt;C$231), $B133&gt;C$232), C133, "")</f>
        <v/>
      </c>
      <c r="CA133" s="2" t="str">
        <f>IF(OR(AND($B133&gt;D$230, $B133&lt;D$231), $B133&gt;D$232), D133, "")</f>
        <v/>
      </c>
      <c r="CB133" s="2" t="str">
        <f>IF(OR(AND($B133&gt;E$230, $B133&lt;E$231), $B133&gt;E$232), E133, "")</f>
        <v/>
      </c>
      <c r="CC133" s="2" t="str">
        <f>IF(OR(AND($B133&gt;F$230, $B133&lt;F$231), $B133&gt;F$232), F133, "")</f>
        <v/>
      </c>
      <c r="CD133" s="2" t="str">
        <f>IF(OR(AND($B133&gt;G$230, $B133&lt;G$231), $B133&gt;G$232), G133, "")</f>
        <v/>
      </c>
      <c r="CE133" s="2" t="str">
        <f>IF(OR(AND($B133&gt;H$230, $B133&lt;H$231), $B133&gt;H$232), H133, "")</f>
        <v/>
      </c>
      <c r="CF133" s="2" t="str">
        <f>IF(OR(AND($B133&gt;I$230, $B133&lt;I$231), $B133&gt;I$232), I133, "")</f>
        <v/>
      </c>
      <c r="CG133" s="2" t="str">
        <f>IF(OR(AND($B133&gt;J$230, $B133&lt;J$231), $B133&gt;J$232), J133, "")</f>
        <v/>
      </c>
      <c r="CH133" s="2" t="str">
        <f>IF(OR(AND($B133&gt;K$230, $B133&lt;K$231), $B133&gt;K$232), K133, "")</f>
        <v/>
      </c>
      <c r="CI133" s="2" t="str">
        <f>IF(OR(AND($B133&gt;L$230, $B133&lt;L$231), $B133&gt;L$232), L133, "")</f>
        <v/>
      </c>
      <c r="CJ133" s="2" t="str">
        <f>IF(OR(AND($B133&gt;M$230, $B133&lt;M$231), $B133&gt;M$232), M133, "")</f>
        <v/>
      </c>
      <c r="CK133" s="2" t="str">
        <f>IF(OR(AND($B133&gt;N$230, $B133&lt;N$231), $B133&gt;N$232), N133, "")</f>
        <v/>
      </c>
      <c r="CL133" s="2" t="str">
        <f>IF(OR(AND($B133&gt;O$230, $B133&lt;O$231), $B133&gt;O$232), O133, "")</f>
        <v/>
      </c>
      <c r="CO133" s="2">
        <f>BK$207*$B133+BK$209</f>
        <v>91.839879195816067</v>
      </c>
      <c r="CP133" s="2">
        <f>BL$207*$B133+BL$209</f>
        <v>93.606477746173951</v>
      </c>
      <c r="CQ133" s="2">
        <f>BM$207*$B133+BM$209</f>
        <v>93.884245523519454</v>
      </c>
      <c r="CR133" s="2">
        <f>BN$207*$B133+BN$209</f>
        <v>94.27330451209464</v>
      </c>
      <c r="CS133" s="2">
        <f>BO$207*$B133+BO$209</f>
        <v>93.681637427655545</v>
      </c>
      <c r="CT133" s="2">
        <f>BP$207*$B133+BP$209</f>
        <v>95.989592952658285</v>
      </c>
      <c r="CU133" s="2">
        <f>BQ$207*$B133+BQ$209</f>
        <v>98.943175454664129</v>
      </c>
      <c r="CV133" s="2">
        <f>BR$207*$B133+BR$209</f>
        <v>99.158832998117475</v>
      </c>
      <c r="CW133" s="2">
        <f>BS$207*$B133+BS$209</f>
        <v>96.378904662739657</v>
      </c>
      <c r="CX133" s="2">
        <f>BT$207*$B133+BT$209</f>
        <v>90.984129816206192</v>
      </c>
      <c r="CY133" s="2">
        <f>BU$207*$B133+BU$209</f>
        <v>84.990229993293283</v>
      </c>
      <c r="CZ133" s="2">
        <f>BV$207*$B133+BV$209</f>
        <v>75.428771528628914</v>
      </c>
      <c r="DA133" s="2">
        <f>BW$207*$B133+BW$209</f>
        <v>64.698181823582047</v>
      </c>
      <c r="DD133" s="2">
        <f>BZ$207*$B133+BZ$209</f>
        <v>88.377563126691527</v>
      </c>
      <c r="DE133" s="2">
        <f>CA$207*$B133+CA$209</f>
        <v>90.824798253941637</v>
      </c>
      <c r="DF133" s="2">
        <f>CB$207*$B133+CB$209</f>
        <v>91.965808580139367</v>
      </c>
      <c r="DG133" s="2">
        <f>CC$207*$B133+CC$209</f>
        <v>91.827887101965501</v>
      </c>
      <c r="DH133" s="2">
        <f>CD$207*$B133+CD$209</f>
        <v>91.752254912438474</v>
      </c>
      <c r="DI133" s="2">
        <f>CE$207*$B133+CE$209</f>
        <v>93.708909053256079</v>
      </c>
      <c r="DJ133" s="2">
        <f>CF$207*$B133+CF$209</f>
        <v>95.713870996678395</v>
      </c>
      <c r="DK133" s="2">
        <f>CG$207*$B133+CG$209</f>
        <v>95.190769828811426</v>
      </c>
      <c r="DL133" s="2">
        <f>CH$207*$B133+CH$209</f>
        <v>92.185358732552089</v>
      </c>
      <c r="DM133" s="2">
        <f>CI$207*$B133+CI$209</f>
        <v>87.542777664255013</v>
      </c>
      <c r="DN133" s="2">
        <f>CJ$207*$B133+CJ$209</f>
        <v>81.434844109121997</v>
      </c>
      <c r="DO133" s="2">
        <f>CK$207*$B133+CK$209</f>
        <v>72.677716783636257</v>
      </c>
      <c r="DP133" s="2">
        <f>CL$207*$B133+CL$209</f>
        <v>62.680128172326263</v>
      </c>
      <c r="DS133" s="2">
        <f>POWER(10,($B133-C$227)/C$228)/(1+POWER(10,($B133-C$227)/C$228))</f>
        <v>0.92321099700754994</v>
      </c>
      <c r="DT133" s="2">
        <f>POWER(10,($B133-D$227)/D$228)/(1+POWER(10,($B133-D$227)/D$228))</f>
        <v>0.91142864933280898</v>
      </c>
      <c r="DU133" s="2">
        <f>POWER(10,($B133-E$227)/E$228)/(1+POWER(10,($B133-E$227)/E$228))</f>
        <v>0.91781761686447705</v>
      </c>
      <c r="DV133" s="2">
        <f>POWER(10,($B133-F$227)/F$228)/(1+POWER(10,($B133-F$227)/F$228))</f>
        <v>0.92832834281295773</v>
      </c>
      <c r="DW133" s="2">
        <f>POWER(10,($B133-G$227)/G$228)/(1+POWER(10,($B133-G$227)/G$228))</f>
        <v>0.92165222607093367</v>
      </c>
      <c r="DX133" s="2">
        <f>POWER(10,($B133-H$227)/H$228)/(1+POWER(10,($B133-H$227)/H$228))</f>
        <v>0.92379834951797246</v>
      </c>
      <c r="DY133" s="2">
        <f>POWER(10,($B133-I$227)/I$228)/(1+POWER(10,($B133-I$227)/I$228))</f>
        <v>0.92198845011759312</v>
      </c>
      <c r="DZ133" s="2">
        <f>POWER(10,($B133-J$227)/J$228)/(1+POWER(10,($B133-J$227)/J$228))</f>
        <v>0.9154823370462839</v>
      </c>
      <c r="EA133" s="2">
        <f>POWER(10,($B133-K$227)/K$228)/(1+POWER(10,($B133-K$227)/K$228))</f>
        <v>0.91999898463072027</v>
      </c>
      <c r="EB133" s="2">
        <f>POWER(10,($B133-L$227)/L$228)/(1+POWER(10,($B133-L$227)/L$228))</f>
        <v>0.91749968763107603</v>
      </c>
      <c r="EC133" s="2">
        <f>POWER(10,($B133-M$227)/M$228)/(1+POWER(10,($B133-M$227)/M$228))</f>
        <v>0.91544631464802728</v>
      </c>
      <c r="ED133" s="2">
        <f>POWER(10,($B133-N$227)/N$228)/(1+POWER(10,($B133-N$227)/N$228))</f>
        <v>0.90776151860176402</v>
      </c>
      <c r="EE133" s="2">
        <f>POWER(10,($B133-O$227)/O$228)/(1+POWER(10,($B133-O$227)/O$228))</f>
        <v>0.88906046350849666</v>
      </c>
    </row>
    <row r="134" spans="2:135" x14ac:dyDescent="0.25">
      <c r="B134" s="2">
        <v>128</v>
      </c>
      <c r="C134">
        <v>88</v>
      </c>
      <c r="D134">
        <v>92.171999999999997</v>
      </c>
      <c r="E134">
        <v>94.796999999999997</v>
      </c>
      <c r="F134">
        <v>94.156000000000006</v>
      </c>
      <c r="G134">
        <v>95.078000000000003</v>
      </c>
      <c r="H134">
        <v>97.781000000000006</v>
      </c>
      <c r="I134">
        <v>99.266000000000005</v>
      </c>
      <c r="J134">
        <v>102.76600000000001</v>
      </c>
      <c r="K134">
        <v>99.218999999999994</v>
      </c>
      <c r="L134">
        <v>96.828000000000003</v>
      </c>
      <c r="M134">
        <v>93.546999999999997</v>
      </c>
      <c r="N134">
        <v>91.406000000000006</v>
      </c>
      <c r="O134">
        <v>85.906199999999998</v>
      </c>
      <c r="R134" s="5">
        <f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88.721619143995852</v>
      </c>
      <c r="S134" s="5">
        <f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92.806342100332373</v>
      </c>
      <c r="T134" s="5">
        <f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94.015419840912799</v>
      </c>
      <c r="U134" s="5">
        <f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93.61949797215722</v>
      </c>
      <c r="V134" s="5">
        <f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95.336735407644525</v>
      </c>
      <c r="W134" s="5">
        <f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97.444462378296578</v>
      </c>
      <c r="X134" s="5">
        <f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100.99601376533573</v>
      </c>
      <c r="Y134" s="5">
        <f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103.73642752323461</v>
      </c>
      <c r="Z134" s="5">
        <f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100.10158180290719</v>
      </c>
      <c r="AA134" s="5">
        <f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97.454014183503475</v>
      </c>
      <c r="AB134" s="5">
        <f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93.396049504894933</v>
      </c>
      <c r="AC134" s="5">
        <f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89.108002195686083</v>
      </c>
      <c r="AD134" s="5">
        <f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83.35987139865118</v>
      </c>
      <c r="AE134" s="5"/>
      <c r="AG134" s="5">
        <f t="shared" si="32"/>
        <v>-0.72161914399585214</v>
      </c>
      <c r="AH134" s="5">
        <f t="shared" si="32"/>
        <v>-0.63434210033237548</v>
      </c>
      <c r="AI134" s="5">
        <f t="shared" si="32"/>
        <v>0.78158015908719847</v>
      </c>
      <c r="AJ134" s="5">
        <f t="shared" si="31"/>
        <v>0.53650202784278633</v>
      </c>
      <c r="AK134" s="5">
        <f t="shared" si="31"/>
        <v>-0.2587354076445223</v>
      </c>
      <c r="AL134" s="5">
        <f t="shared" si="31"/>
        <v>0.33653762170342816</v>
      </c>
      <c r="AM134" s="5">
        <f t="shared" si="31"/>
        <v>-1.7300137653357268</v>
      </c>
      <c r="AN134" s="5">
        <f t="shared" si="31"/>
        <v>-0.97042752323460491</v>
      </c>
      <c r="AO134" s="5">
        <f t="shared" si="31"/>
        <v>-0.88258180290719679</v>
      </c>
      <c r="AP134" s="5">
        <f t="shared" si="33"/>
        <v>-0.6260141835034716</v>
      </c>
      <c r="AQ134" s="5">
        <f t="shared" si="33"/>
        <v>0.15095049510506442</v>
      </c>
      <c r="AR134" s="5">
        <f t="shared" si="33"/>
        <v>2.2979978043139226</v>
      </c>
      <c r="AS134" s="5">
        <f t="shared" si="33"/>
        <v>2.5463286013488187</v>
      </c>
      <c r="AV134" s="2">
        <f t="shared" ref="AV134:AV197" si="34">((1-DS134)*CO134) + (DS134*DD134)</f>
        <v>88.54987585841603</v>
      </c>
      <c r="AW134" s="2">
        <f t="shared" ref="AW134:AW197" si="35">((1-DT134)*CP134) + (DT134*DE134)</f>
        <v>90.994174405560983</v>
      </c>
      <c r="AX134" s="2">
        <f t="shared" ref="AX134:AX197" si="36">((1-DU134)*CQ134) + (DU134*DF134)</f>
        <v>92.062807402163472</v>
      </c>
      <c r="AY134" s="2">
        <f t="shared" ref="AY134:AY197" si="37">((1-DV134)*CR134) + (DV134*DG134)</f>
        <v>91.93891368749955</v>
      </c>
      <c r="AZ134" s="2">
        <f t="shared" ref="AZ134:AZ197" si="38">((1-DW134)*CS134) + (DW134*DH134)</f>
        <v>91.863804048304601</v>
      </c>
      <c r="BA134" s="2">
        <f t="shared" ref="BA134:BA197" si="39">((1-DX134)*CT134) + (DX134*DI134)</f>
        <v>93.854270841106455</v>
      </c>
      <c r="BB134" s="2">
        <f t="shared" ref="BB134:BB197" si="40">((1-DY134)*CU134) + (DY134*DJ134)</f>
        <v>95.91172713782035</v>
      </c>
      <c r="BC134" s="2">
        <f t="shared" ref="BC134:BC197" si="41">((1-DZ134)*CV134) + (DZ134*DK134)</f>
        <v>95.451883358045336</v>
      </c>
      <c r="BD134" s="2">
        <f t="shared" ref="BD134:BD197" si="42">((1-EA134)*CW134) + (EA134*DL134)</f>
        <v>92.438219327846141</v>
      </c>
      <c r="BE134" s="2">
        <f t="shared" ref="BE134:BE197" si="43">((1-EB134)*CX134) + (EB134*DM134)</f>
        <v>87.754149401124394</v>
      </c>
      <c r="BF134" s="2">
        <f t="shared" ref="BF134:BF197" si="44">((1-EC134)*CY134) + (EC134*DN134)</f>
        <v>81.662848816946891</v>
      </c>
      <c r="BG134" s="2">
        <f t="shared" ref="BG134:BG197" si="45">((1-ED134)*CZ134) + (ED134*DO134)</f>
        <v>72.878681669985895</v>
      </c>
      <c r="BH134" s="2">
        <f t="shared" ref="BH134:BH197" si="46">((1-EE134)*DA134) + (EE134*DP134)</f>
        <v>62.861942321932482</v>
      </c>
      <c r="BK134" s="2" t="str">
        <f>IF(OR($B134&lt;C$229, AND($B134&gt;C$230, $B134&lt;C$231)), C134, "")</f>
        <v/>
      </c>
      <c r="BL134" s="2" t="str">
        <f>IF(OR($B134&lt;D$229, AND($B134&gt;D$230, $B134&lt;D$231)), D134, "")</f>
        <v/>
      </c>
      <c r="BM134" s="2" t="str">
        <f>IF(OR($B134&lt;E$229, AND($B134&gt;E$230, $B134&lt;E$231)), E134, "")</f>
        <v/>
      </c>
      <c r="BN134" s="2" t="str">
        <f>IF(OR($B134&lt;F$229, AND($B134&gt;F$230, $B134&lt;F$231)), F134, "")</f>
        <v/>
      </c>
      <c r="BO134" s="2" t="str">
        <f>IF(OR($B134&lt;G$229, AND($B134&gt;G$230, $B134&lt;G$231)), G134, "")</f>
        <v/>
      </c>
      <c r="BP134" s="2" t="str">
        <f>IF(OR($B134&lt;H$229, AND($B134&gt;H$230, $B134&lt;H$231)), H134, "")</f>
        <v/>
      </c>
      <c r="BQ134" s="2" t="str">
        <f>IF(OR($B134&lt;I$229, AND($B134&gt;I$230, $B134&lt;I$231)), I134, "")</f>
        <v/>
      </c>
      <c r="BR134" s="2" t="str">
        <f>IF(OR($B134&lt;J$229, AND($B134&gt;J$230, $B134&lt;J$231)), J134, "")</f>
        <v/>
      </c>
      <c r="BS134" s="2" t="str">
        <f>IF(OR($B134&lt;K$229, AND($B134&gt;K$230, $B134&lt;K$231)), K134, "")</f>
        <v/>
      </c>
      <c r="BT134" s="2" t="str">
        <f>IF(OR($B134&lt;L$229, AND($B134&gt;L$230, $B134&lt;L$231)), L134, "")</f>
        <v/>
      </c>
      <c r="BU134" s="2" t="str">
        <f>IF(OR($B134&lt;M$229, AND($B134&gt;M$230, $B134&lt;M$231)), M134, "")</f>
        <v/>
      </c>
      <c r="BV134" s="2" t="str">
        <f>IF(OR($B134&lt;N$229, AND($B134&gt;N$230, $B134&lt;N$231)), N134, "")</f>
        <v/>
      </c>
      <c r="BW134" s="2" t="str">
        <f>IF(OR($B134&lt;O$229, AND($B134&gt;O$230, $B134&lt;O$231)), O134, "")</f>
        <v/>
      </c>
      <c r="BZ134" s="2" t="str">
        <f>IF(OR(AND($B134&gt;C$230, $B134&lt;C$231), $B134&gt;C$232), C134, "")</f>
        <v/>
      </c>
      <c r="CA134" s="2" t="str">
        <f>IF(OR(AND($B134&gt;D$230, $B134&lt;D$231), $B134&gt;D$232), D134, "")</f>
        <v/>
      </c>
      <c r="CB134" s="2" t="str">
        <f>IF(OR(AND($B134&gt;E$230, $B134&lt;E$231), $B134&gt;E$232), E134, "")</f>
        <v/>
      </c>
      <c r="CC134" s="2" t="str">
        <f>IF(OR(AND($B134&gt;F$230, $B134&lt;F$231), $B134&gt;F$232), F134, "")</f>
        <v/>
      </c>
      <c r="CD134" s="2" t="str">
        <f>IF(OR(AND($B134&gt;G$230, $B134&lt;G$231), $B134&gt;G$232), G134, "")</f>
        <v/>
      </c>
      <c r="CE134" s="2" t="str">
        <f>IF(OR(AND($B134&gt;H$230, $B134&lt;H$231), $B134&gt;H$232), H134, "")</f>
        <v/>
      </c>
      <c r="CF134" s="2" t="str">
        <f>IF(OR(AND($B134&gt;I$230, $B134&lt;I$231), $B134&gt;I$232), I134, "")</f>
        <v/>
      </c>
      <c r="CG134" s="2" t="str">
        <f>IF(OR(AND($B134&gt;J$230, $B134&lt;J$231), $B134&gt;J$232), J134, "")</f>
        <v/>
      </c>
      <c r="CH134" s="2" t="str">
        <f>IF(OR(AND($B134&gt;K$230, $B134&lt;K$231), $B134&gt;K$232), K134, "")</f>
        <v/>
      </c>
      <c r="CI134" s="2" t="str">
        <f>IF(OR(AND($B134&gt;L$230, $B134&lt;L$231), $B134&gt;L$232), L134, "")</f>
        <v/>
      </c>
      <c r="CJ134" s="2" t="str">
        <f>IF(OR(AND($B134&gt;M$230, $B134&lt;M$231), $B134&gt;M$232), M134, "")</f>
        <v/>
      </c>
      <c r="CK134" s="2" t="str">
        <f>IF(OR(AND($B134&gt;N$230, $B134&lt;N$231), $B134&gt;N$232), N134, "")</f>
        <v/>
      </c>
      <c r="CL134" s="2" t="str">
        <f>IF(OR(AND($B134&gt;O$230, $B134&lt;O$231), $B134&gt;O$232), O134, "")</f>
        <v/>
      </c>
      <c r="CO134" s="2">
        <f>BK$207*$B134+BK$209</f>
        <v>91.853814875347425</v>
      </c>
      <c r="CP134" s="2">
        <f>BL$207*$B134+BL$209</f>
        <v>93.613299414394916</v>
      </c>
      <c r="CQ134" s="2">
        <f>BM$207*$B134+BM$209</f>
        <v>93.880296301354903</v>
      </c>
      <c r="CR134" s="2">
        <f>BN$207*$B134+BN$209</f>
        <v>94.27910509248855</v>
      </c>
      <c r="CS134" s="2">
        <f>BO$207*$B134+BO$209</f>
        <v>93.695347786704573</v>
      </c>
      <c r="CT134" s="2">
        <f>BP$207*$B134+BP$209</f>
        <v>96.022431149983021</v>
      </c>
      <c r="CU134" s="2">
        <f>BQ$207*$B134+BQ$209</f>
        <v>98.991841946334858</v>
      </c>
      <c r="CV134" s="2">
        <f>BR$207*$B134+BR$209</f>
        <v>99.210433547705975</v>
      </c>
      <c r="CW134" s="2">
        <f>BS$207*$B134+BS$209</f>
        <v>96.429771453069066</v>
      </c>
      <c r="CX134" s="2">
        <f>BT$207*$B134+BT$209</f>
        <v>91.015989024725727</v>
      </c>
      <c r="CY134" s="2">
        <f>BU$207*$B134+BU$209</f>
        <v>85.033673216842743</v>
      </c>
      <c r="CZ134" s="2">
        <f>BV$207*$B134+BV$209</f>
        <v>75.473912260741628</v>
      </c>
      <c r="DA134" s="2">
        <f>BW$207*$B134+BW$209</f>
        <v>64.731644701635673</v>
      </c>
      <c r="DD134" s="2">
        <f>BZ$207*$B134+BZ$209</f>
        <v>88.299247573321381</v>
      </c>
      <c r="DE134" s="2">
        <f>CA$207*$B134+CA$209</f>
        <v>90.762046785284255</v>
      </c>
      <c r="DF134" s="2">
        <f>CB$207*$B134+CB$209</f>
        <v>91.914386827635013</v>
      </c>
      <c r="DG134" s="2">
        <f>CC$207*$B134+CC$209</f>
        <v>91.774136450554806</v>
      </c>
      <c r="DH134" s="2">
        <f>CD$207*$B134+CD$209</f>
        <v>91.721807796903192</v>
      </c>
      <c r="DI134" s="2">
        <f>CE$207*$B134+CE$209</f>
        <v>93.691161592969422</v>
      </c>
      <c r="DJ134" s="2">
        <f>CF$207*$B134+CF$209</f>
        <v>95.674042928341251</v>
      </c>
      <c r="DK134" s="2">
        <f>CG$207*$B134+CG$209</f>
        <v>95.135424057414809</v>
      </c>
      <c r="DL134" s="2">
        <f>CH$207*$B134+CH$209</f>
        <v>92.121663760418329</v>
      </c>
      <c r="DM134" s="2">
        <f>CI$207*$B134+CI$209</f>
        <v>87.486656493253548</v>
      </c>
      <c r="DN134" s="2">
        <f>CJ$207*$B134+CJ$209</f>
        <v>81.37890279427819</v>
      </c>
      <c r="DO134" s="2">
        <f>CK$207*$B134+CK$209</f>
        <v>72.638180979542312</v>
      </c>
      <c r="DP134" s="2">
        <f>CL$207*$B134+CL$209</f>
        <v>62.649163926160739</v>
      </c>
      <c r="DS134" s="2">
        <f>POWER(10,($B134-C$227)/C$228)/(1+POWER(10,($B134-C$227)/C$228))</f>
        <v>0.92949119715589623</v>
      </c>
      <c r="DT134" s="2">
        <f>POWER(10,($B134-D$227)/D$228)/(1+POWER(10,($B134-D$227)/D$228))</f>
        <v>0.91858749452546984</v>
      </c>
      <c r="DU134" s="2">
        <f>POWER(10,($B134-E$227)/E$228)/(1+POWER(10,($B134-E$227)/E$228))</f>
        <v>0.92450284384273862</v>
      </c>
      <c r="DV134" s="2">
        <f>POWER(10,($B134-F$227)/F$228)/(1+POWER(10,($B134-F$227)/F$228))</f>
        <v>0.93421984044576711</v>
      </c>
      <c r="DW134" s="2">
        <f>POWER(10,($B134-G$227)/G$228)/(1+POWER(10,($B134-G$227)/G$228))</f>
        <v>0.92804997510301745</v>
      </c>
      <c r="DX134" s="2">
        <f>POWER(10,($B134-H$227)/H$228)/(1+POWER(10,($B134-H$227)/H$228))</f>
        <v>0.93003415343098528</v>
      </c>
      <c r="DY134" s="2">
        <f>POWER(10,($B134-I$227)/I$228)/(1+POWER(10,($B134-I$227)/I$228))</f>
        <v>0.92836087774152631</v>
      </c>
      <c r="DZ134" s="2">
        <f>POWER(10,($B134-J$227)/J$228)/(1+POWER(10,($B134-J$227)/J$228))</f>
        <v>0.92234145677832469</v>
      </c>
      <c r="EA134" s="2">
        <f>POWER(10,($B134-K$227)/K$228)/(1+POWER(10,($B134-K$227)/K$228))</f>
        <v>0.926520971616419</v>
      </c>
      <c r="EB134" s="2">
        <f>POWER(10,($B134-L$227)/L$228)/(1+POWER(10,($B134-L$227)/L$228))</f>
        <v>0.92420864129817082</v>
      </c>
      <c r="EC134" s="2">
        <f>POWER(10,($B134-M$227)/M$228)/(1+POWER(10,($B134-M$227)/M$228))</f>
        <v>0.92230810971993882</v>
      </c>
      <c r="ED134" s="2">
        <f>POWER(10,($B134-N$227)/N$228)/(1+POWER(10,($B134-N$227)/N$228))</f>
        <v>0.91518918169782482</v>
      </c>
      <c r="EE134" s="2">
        <f>POWER(10,($B134-O$227)/O$228)/(1+POWER(10,($B134-O$227)/O$228))</f>
        <v>0.89782455700066921</v>
      </c>
    </row>
    <row r="135" spans="2:135" x14ac:dyDescent="0.25">
      <c r="B135" s="2">
        <v>129</v>
      </c>
      <c r="C135">
        <v>87.167000000000002</v>
      </c>
      <c r="D135">
        <v>90.766000000000005</v>
      </c>
      <c r="E135">
        <v>93.828000000000003</v>
      </c>
      <c r="F135">
        <v>92.391000000000005</v>
      </c>
      <c r="G135">
        <v>93.561999999999998</v>
      </c>
      <c r="H135">
        <v>95.453000000000003</v>
      </c>
      <c r="I135">
        <v>97.328000000000003</v>
      </c>
      <c r="J135">
        <v>99.296999999999997</v>
      </c>
      <c r="K135">
        <v>95.296999999999997</v>
      </c>
      <c r="L135">
        <v>93.891000000000005</v>
      </c>
      <c r="M135">
        <v>90.858999999999995</v>
      </c>
      <c r="N135">
        <v>87.828000000000003</v>
      </c>
      <c r="O135">
        <v>83.234399999999994</v>
      </c>
      <c r="R135" s="5">
        <f>AV135+(C$209*_xlfn.NORM.DIST($B135,C$214*C$215+C$213,C$219*C$214,FALSE))+(C$211*_xlfn.NORM.DIST($B135,C$214*C$216+C$213,C$220*C$214,FALSE))+(C$210*_xlfn.NORM.DIST($B135,C$214*C$217+C$213,C$221*C$214,FALSE))+(C$212*_xlfn.NORM.DIST($B135,C$214*C$218+C$213,C$222*C$214,FALSE))</f>
        <v>88.582918851019997</v>
      </c>
      <c r="S135" s="5">
        <f>AW135+(D$209*_xlfn.NORM.DIST($B135,D$214*D$215+D$213,D$219*D$214,FALSE))+(D$211*_xlfn.NORM.DIST($B135,D$214*D$216+D$213,D$220*D$214,FALSE))+(D$210*_xlfn.NORM.DIST($B135,D$214*D$217+D$213,D$221*D$214,FALSE))+(D$212*_xlfn.NORM.DIST($B135,D$214*D$218+D$213,D$222*D$214,FALSE))</f>
        <v>92.269392780954036</v>
      </c>
      <c r="T135" s="5">
        <f>AX135+(E$209*_xlfn.NORM.DIST($B135,E$214*E$215+E$213,E$219*E$214,FALSE))+(E$211*_xlfn.NORM.DIST($B135,E$214*E$216+E$213,E$220*E$214,FALSE))+(E$210*_xlfn.NORM.DIST($B135,E$214*E$217+E$213,E$221*E$214,FALSE))+(E$212*_xlfn.NORM.DIST($B135,E$214*E$218+E$213,E$222*E$214,FALSE))</f>
        <v>93.351942741826647</v>
      </c>
      <c r="U135" s="5">
        <f>AY135+(F$209*_xlfn.NORM.DIST($B135,F$214*F$215+F$213,F$219*F$214,FALSE))+(F$211*_xlfn.NORM.DIST($B135,F$214*F$216+F$213,F$220*F$214,FALSE))+(F$210*_xlfn.NORM.DIST($B135,F$214*F$217+F$213,F$221*F$214,FALSE))+(F$212*_xlfn.NORM.DIST($B135,F$214*F$218+F$213,F$222*F$214,FALSE))</f>
        <v>92.972212293876396</v>
      </c>
      <c r="V135" s="5">
        <f>AZ135+(G$209*_xlfn.NORM.DIST($B135,G$214*G$215+G$213,G$219*G$214,FALSE))+(G$211*_xlfn.NORM.DIST($B135,G$214*G$216+G$213,G$220*G$214,FALSE))+(G$210*_xlfn.NORM.DIST($B135,G$214*G$217+G$213,G$221*G$214,FALSE))+(G$212*_xlfn.NORM.DIST($B135,G$214*G$218+G$213,G$222*G$214,FALSE))</f>
        <v>94.219223580273578</v>
      </c>
      <c r="W135" s="5">
        <f>BA135+(H$209*_xlfn.NORM.DIST($B135,H$214*H$215+H$213,H$219*H$214,FALSE))+(H$211*_xlfn.NORM.DIST($B135,H$214*H$216+H$213,H$220*H$214,FALSE))+(H$210*_xlfn.NORM.DIST($B135,H$214*H$217+H$213,H$221*H$214,FALSE))+(H$212*_xlfn.NORM.DIST($B135,H$214*H$218+H$213,H$222*H$214,FALSE))</f>
        <v>96.238369181144051</v>
      </c>
      <c r="X135" s="5">
        <f>BB135+(I$209*_xlfn.NORM.DIST($B135,I$214*I$215+I$213,I$219*I$214,FALSE))+(I$211*_xlfn.NORM.DIST($B135,I$214*I$216+I$213,I$220*I$214,FALSE))+(I$210*_xlfn.NORM.DIST($B135,I$214*I$217+I$213,I$221*I$214,FALSE))+(I$212*_xlfn.NORM.DIST($B135,I$214*I$218+I$213,I$222*I$214,FALSE))</f>
        <v>99.347111818193056</v>
      </c>
      <c r="Y135" s="5">
        <f>BC135+(J$209*_xlfn.NORM.DIST($B135,J$214*J$215+J$213,J$219*J$214,FALSE))+(J$211*_xlfn.NORM.DIST($B135,J$214*J$216+J$213,J$220*J$214,FALSE))+(J$210*_xlfn.NORM.DIST($B135,J$214*J$217+J$213,J$221*J$214,FALSE))+(J$212*_xlfn.NORM.DIST($B135,J$214*J$218+J$213,J$222*J$214,FALSE))</f>
        <v>101.34568680792988</v>
      </c>
      <c r="Z135" s="5">
        <f>BD135+(K$209*_xlfn.NORM.DIST($B135,K$214*K$215+K$213,K$219*K$214,FALSE))+(K$211*_xlfn.NORM.DIST($B135,K$214*K$216+K$213,K$220*K$214,FALSE))+(K$210*_xlfn.NORM.DIST($B135,K$214*K$217+K$213,K$221*K$214,FALSE))+(K$212*_xlfn.NORM.DIST($B135,K$214*K$218+K$213,K$222*K$214,FALSE))</f>
        <v>97.766787954176579</v>
      </c>
      <c r="AA135" s="5">
        <f>BE135+(L$209*_xlfn.NORM.DIST($B135,L$214*L$215+L$213,L$219*L$214,FALSE))+(L$211*_xlfn.NORM.DIST($B135,L$214*L$216+L$213,L$220*L$214,FALSE))+(L$210*_xlfn.NORM.DIST($B135,L$214*L$217+L$213,L$221*L$214,FALSE))+(L$212*_xlfn.NORM.DIST($B135,L$214*L$218+L$213,L$222*L$214,FALSE))</f>
        <v>94.742644985642769</v>
      </c>
      <c r="AB135" s="5">
        <f>BF135+(M$209*_xlfn.NORM.DIST($B135,M$214*M$215+M$213,M$219*M$214,FALSE))+(M$211*_xlfn.NORM.DIST($B135,M$214*M$216+M$213,M$220*M$214,FALSE))+(M$210*_xlfn.NORM.DIST($B135,M$214*M$217+M$213,M$221*M$214,FALSE))+(M$212*_xlfn.NORM.DIST($B135,M$214*M$218+M$213,M$222*M$214,FALSE))</f>
        <v>90.419201320212764</v>
      </c>
      <c r="AC135" s="5">
        <f>BG135+(N$209*_xlfn.NORM.DIST($B135,N$214*N$215+N$213,N$219*N$214,FALSE))+(N$211*_xlfn.NORM.DIST($B135,N$214*N$216+N$213,N$220*N$214,FALSE))+(N$210*_xlfn.NORM.DIST($B135,N$214*N$217+N$213,N$221*N$214,FALSE))+(N$212*_xlfn.NORM.DIST($B135,N$214*N$218+N$213,N$222*N$214,FALSE))</f>
        <v>86.144287276047876</v>
      </c>
      <c r="AD135" s="5">
        <f>BH135+(O$209*_xlfn.NORM.DIST($B135,O$214*O$215+O$213,O$219*O$214,FALSE))+(O$211*_xlfn.NORM.DIST($B135,O$214*O$216+O$213,O$220*O$214,FALSE))+(O$210*_xlfn.NORM.DIST($B135,O$214*O$217+O$213,O$221*O$214,FALSE))+(O$212*_xlfn.NORM.DIST($B135,O$214*O$218+O$213,O$222*O$214,FALSE))</f>
        <v>81.256994700872582</v>
      </c>
      <c r="AE135" s="5"/>
      <c r="AG135" s="5">
        <f t="shared" si="32"/>
        <v>-1.4159188510199954</v>
      </c>
      <c r="AH135" s="5">
        <f t="shared" si="32"/>
        <v>-1.5033927809540302</v>
      </c>
      <c r="AI135" s="5">
        <f t="shared" si="32"/>
        <v>0.47605725817335554</v>
      </c>
      <c r="AJ135" s="5">
        <f t="shared" si="31"/>
        <v>-0.58121229387639062</v>
      </c>
      <c r="AK135" s="5">
        <f t="shared" si="31"/>
        <v>-0.65722358027358041</v>
      </c>
      <c r="AL135" s="5">
        <f t="shared" si="31"/>
        <v>-0.78536918114404841</v>
      </c>
      <c r="AM135" s="5">
        <f t="shared" si="31"/>
        <v>-2.0191118181930534</v>
      </c>
      <c r="AN135" s="5">
        <f t="shared" si="31"/>
        <v>-2.048686807929883</v>
      </c>
      <c r="AO135" s="5">
        <f t="shared" si="31"/>
        <v>-2.4697879541765815</v>
      </c>
      <c r="AP135" s="5">
        <f t="shared" si="33"/>
        <v>-0.85164498564276414</v>
      </c>
      <c r="AQ135" s="5">
        <f t="shared" si="33"/>
        <v>0.43979867978723064</v>
      </c>
      <c r="AR135" s="5">
        <f t="shared" si="33"/>
        <v>1.6837127239521266</v>
      </c>
      <c r="AS135" s="5">
        <f t="shared" si="33"/>
        <v>1.9774052991274118</v>
      </c>
      <c r="AV135" s="2">
        <f t="shared" si="34"/>
        <v>88.456903900992458</v>
      </c>
      <c r="AW135" s="2">
        <f t="shared" si="35"/>
        <v>90.917728693949385</v>
      </c>
      <c r="AX135" s="2">
        <f t="shared" si="36"/>
        <v>92.002521999231192</v>
      </c>
      <c r="AY135" s="2">
        <f t="shared" si="37"/>
        <v>91.875132701775286</v>
      </c>
      <c r="AZ135" s="2">
        <f t="shared" si="38"/>
        <v>91.824603919326918</v>
      </c>
      <c r="BA135" s="2">
        <f t="shared" si="39"/>
        <v>93.826340839001901</v>
      </c>
      <c r="BB135" s="2">
        <f t="shared" si="40"/>
        <v>95.858179036147817</v>
      </c>
      <c r="BC135" s="2">
        <f t="shared" si="41"/>
        <v>95.378304933416743</v>
      </c>
      <c r="BD135" s="2">
        <f t="shared" si="42"/>
        <v>92.356276769121763</v>
      </c>
      <c r="BE135" s="2">
        <f t="shared" si="43"/>
        <v>87.682251832646884</v>
      </c>
      <c r="BF135" s="2">
        <f t="shared" si="44"/>
        <v>81.590796235689879</v>
      </c>
      <c r="BG135" s="2">
        <f t="shared" si="45"/>
        <v>72.826232359425561</v>
      </c>
      <c r="BH135" s="2">
        <f t="shared" si="46"/>
        <v>62.820074453201961</v>
      </c>
      <c r="BK135" s="2" t="str">
        <f>IF(OR($B135&lt;C$229, AND($B135&gt;C$230, $B135&lt;C$231)), C135, "")</f>
        <v/>
      </c>
      <c r="BL135" s="2" t="str">
        <f>IF(OR($B135&lt;D$229, AND($B135&gt;D$230, $B135&lt;D$231)), D135, "")</f>
        <v/>
      </c>
      <c r="BM135" s="2" t="str">
        <f>IF(OR($B135&lt;E$229, AND($B135&gt;E$230, $B135&lt;E$231)), E135, "")</f>
        <v/>
      </c>
      <c r="BN135" s="2" t="str">
        <f>IF(OR($B135&lt;F$229, AND($B135&gt;F$230, $B135&lt;F$231)), F135, "")</f>
        <v/>
      </c>
      <c r="BO135" s="2" t="str">
        <f>IF(OR($B135&lt;G$229, AND($B135&gt;G$230, $B135&lt;G$231)), G135, "")</f>
        <v/>
      </c>
      <c r="BP135" s="2" t="str">
        <f>IF(OR($B135&lt;H$229, AND($B135&gt;H$230, $B135&lt;H$231)), H135, "")</f>
        <v/>
      </c>
      <c r="BQ135" s="2" t="str">
        <f>IF(OR($B135&lt;I$229, AND($B135&gt;I$230, $B135&lt;I$231)), I135, "")</f>
        <v/>
      </c>
      <c r="BR135" s="2" t="str">
        <f>IF(OR($B135&lt;J$229, AND($B135&gt;J$230, $B135&lt;J$231)), J135, "")</f>
        <v/>
      </c>
      <c r="BS135" s="2" t="str">
        <f>IF(OR($B135&lt;K$229, AND($B135&gt;K$230, $B135&lt;K$231)), K135, "")</f>
        <v/>
      </c>
      <c r="BT135" s="2" t="str">
        <f>IF(OR($B135&lt;L$229, AND($B135&gt;L$230, $B135&lt;L$231)), L135, "")</f>
        <v/>
      </c>
      <c r="BU135" s="2" t="str">
        <f>IF(OR($B135&lt;M$229, AND($B135&gt;M$230, $B135&lt;M$231)), M135, "")</f>
        <v/>
      </c>
      <c r="BV135" s="2" t="str">
        <f>IF(OR($B135&lt;N$229, AND($B135&gt;N$230, $B135&lt;N$231)), N135, "")</f>
        <v/>
      </c>
      <c r="BW135" s="2" t="str">
        <f>IF(OR($B135&lt;O$229, AND($B135&gt;O$230, $B135&lt;O$231)), O135, "")</f>
        <v/>
      </c>
      <c r="BZ135" s="2" t="str">
        <f>IF(OR(AND($B135&gt;C$230, $B135&lt;C$231), $B135&gt;C$232), C135, "")</f>
        <v/>
      </c>
      <c r="CA135" s="2" t="str">
        <f>IF(OR(AND($B135&gt;D$230, $B135&lt;D$231), $B135&gt;D$232), D135, "")</f>
        <v/>
      </c>
      <c r="CB135" s="2" t="str">
        <f>IF(OR(AND($B135&gt;E$230, $B135&lt;E$231), $B135&gt;E$232), E135, "")</f>
        <v/>
      </c>
      <c r="CC135" s="2" t="str">
        <f>IF(OR(AND($B135&gt;F$230, $B135&lt;F$231), $B135&gt;F$232), F135, "")</f>
        <v/>
      </c>
      <c r="CD135" s="2" t="str">
        <f>IF(OR(AND($B135&gt;G$230, $B135&lt;G$231), $B135&gt;G$232), G135, "")</f>
        <v/>
      </c>
      <c r="CE135" s="2" t="str">
        <f>IF(OR(AND($B135&gt;H$230, $B135&lt;H$231), $B135&gt;H$232), H135, "")</f>
        <v/>
      </c>
      <c r="CF135" s="2" t="str">
        <f>IF(OR(AND($B135&gt;I$230, $B135&lt;I$231), $B135&gt;I$232), I135, "")</f>
        <v/>
      </c>
      <c r="CG135" s="2" t="str">
        <f>IF(OR(AND($B135&gt;J$230, $B135&lt;J$231), $B135&gt;J$232), J135, "")</f>
        <v/>
      </c>
      <c r="CH135" s="2" t="str">
        <f>IF(OR(AND($B135&gt;K$230, $B135&lt;K$231), $B135&gt;K$232), K135, "")</f>
        <v/>
      </c>
      <c r="CI135" s="2" t="str">
        <f>IF(OR(AND($B135&gt;L$230, $B135&lt;L$231), $B135&gt;L$232), L135, "")</f>
        <v/>
      </c>
      <c r="CJ135" s="2" t="str">
        <f>IF(OR(AND($B135&gt;M$230, $B135&lt;M$231), $B135&gt;M$232), M135, "")</f>
        <v/>
      </c>
      <c r="CK135" s="2" t="str">
        <f>IF(OR(AND($B135&gt;N$230, $B135&lt;N$231), $B135&gt;N$232), N135, "")</f>
        <v/>
      </c>
      <c r="CL135" s="2" t="str">
        <f>IF(OR(AND($B135&gt;O$230, $B135&lt;O$231), $B135&gt;O$232), O135, "")</f>
        <v/>
      </c>
      <c r="CO135" s="2">
        <f>BK$207*$B135+BK$209</f>
        <v>91.867750554878768</v>
      </c>
      <c r="CP135" s="2">
        <f>BL$207*$B135+BL$209</f>
        <v>93.620121082615896</v>
      </c>
      <c r="CQ135" s="2">
        <f>BM$207*$B135+BM$209</f>
        <v>93.876347079190339</v>
      </c>
      <c r="CR135" s="2">
        <f>BN$207*$B135+BN$209</f>
        <v>94.284905672882473</v>
      </c>
      <c r="CS135" s="2">
        <f>BO$207*$B135+BO$209</f>
        <v>93.709058145753602</v>
      </c>
      <c r="CT135" s="2">
        <f>BP$207*$B135+BP$209</f>
        <v>96.055269347307771</v>
      </c>
      <c r="CU135" s="2">
        <f>BQ$207*$B135+BQ$209</f>
        <v>99.040508438005588</v>
      </c>
      <c r="CV135" s="2">
        <f>BR$207*$B135+BR$209</f>
        <v>99.262034097294475</v>
      </c>
      <c r="CW135" s="2">
        <f>BS$207*$B135+BS$209</f>
        <v>96.48063824339846</v>
      </c>
      <c r="CX135" s="2">
        <f>BT$207*$B135+BT$209</f>
        <v>91.047848233245247</v>
      </c>
      <c r="CY135" s="2">
        <f>BU$207*$B135+BU$209</f>
        <v>85.077116440392189</v>
      </c>
      <c r="CZ135" s="2">
        <f>BV$207*$B135+BV$209</f>
        <v>75.519052992854355</v>
      </c>
      <c r="DA135" s="2">
        <f>BW$207*$B135+BW$209</f>
        <v>64.765107579689314</v>
      </c>
      <c r="DD135" s="2">
        <f>BZ$207*$B135+BZ$209</f>
        <v>88.220932019951249</v>
      </c>
      <c r="DE135" s="2">
        <f>CA$207*$B135+CA$209</f>
        <v>90.699295316626859</v>
      </c>
      <c r="DF135" s="2">
        <f>CB$207*$B135+CB$209</f>
        <v>91.86296507513066</v>
      </c>
      <c r="DG135" s="2">
        <f>CC$207*$B135+CC$209</f>
        <v>91.720385799144097</v>
      </c>
      <c r="DH135" s="2">
        <f>CD$207*$B135+CD$209</f>
        <v>91.691360681367911</v>
      </c>
      <c r="DI135" s="2">
        <f>CE$207*$B135+CE$209</f>
        <v>93.673414132682765</v>
      </c>
      <c r="DJ135" s="2">
        <f>CF$207*$B135+CF$209</f>
        <v>95.634214860004107</v>
      </c>
      <c r="DK135" s="2">
        <f>CG$207*$B135+CG$209</f>
        <v>95.080078286018207</v>
      </c>
      <c r="DL135" s="2">
        <f>CH$207*$B135+CH$209</f>
        <v>92.057968788284555</v>
      </c>
      <c r="DM135" s="2">
        <f>CI$207*$B135+CI$209</f>
        <v>87.430535322252084</v>
      </c>
      <c r="DN135" s="2">
        <f>CJ$207*$B135+CJ$209</f>
        <v>81.322961479434383</v>
      </c>
      <c r="DO135" s="2">
        <f>CK$207*$B135+CK$209</f>
        <v>72.598645175448368</v>
      </c>
      <c r="DP135" s="2">
        <f>CL$207*$B135+CL$209</f>
        <v>62.618199679995215</v>
      </c>
      <c r="DS135" s="2">
        <f>POWER(10,($B135-C$227)/C$228)/(1+POWER(10,($B135-C$227)/C$228))</f>
        <v>0.93529376940991937</v>
      </c>
      <c r="DT135" s="2">
        <f>POWER(10,($B135-D$227)/D$228)/(1+POWER(10,($B135-D$227)/D$228))</f>
        <v>0.92521519774783378</v>
      </c>
      <c r="DU135" s="2">
        <f>POWER(10,($B135-E$227)/E$228)/(1+POWER(10,($B135-E$227)/E$228))</f>
        <v>0.93068532259694059</v>
      </c>
      <c r="DV135" s="2">
        <f>POWER(10,($B135-F$227)/F$228)/(1+POWER(10,($B135-F$227)/F$228))</f>
        <v>0.93965852859404608</v>
      </c>
      <c r="DW135" s="2">
        <f>POWER(10,($B135-G$227)/G$228)/(1+POWER(10,($B135-G$227)/G$228))</f>
        <v>0.93396272716257966</v>
      </c>
      <c r="DX135" s="2">
        <f>POWER(10,($B135-H$227)/H$228)/(1+POWER(10,($B135-H$227)/H$228))</f>
        <v>0.93579512920007391</v>
      </c>
      <c r="DY135" s="2">
        <f>POWER(10,($B135-I$227)/I$228)/(1+POWER(10,($B135-I$227)/I$228))</f>
        <v>0.93424989038228745</v>
      </c>
      <c r="DZ135" s="2">
        <f>POWER(10,($B135-J$227)/J$228)/(1+POWER(10,($B135-J$227)/J$228))</f>
        <v>0.92868727914474936</v>
      </c>
      <c r="EA135" s="2">
        <f>POWER(10,($B135-K$227)/K$228)/(1+POWER(10,($B135-K$227)/K$228))</f>
        <v>0.93255024281946197</v>
      </c>
      <c r="EB135" s="2">
        <f>POWER(10,($B135-L$227)/L$228)/(1+POWER(10,($B135-L$227)/L$228))</f>
        <v>0.93041339895428499</v>
      </c>
      <c r="EC135" s="2">
        <f>POWER(10,($B135-M$227)/M$228)/(1+POWER(10,($B135-M$227)/M$228))</f>
        <v>0.92865644624664989</v>
      </c>
      <c r="ED135" s="2">
        <f>POWER(10,($B135-N$227)/N$228)/(1+POWER(10,($B135-N$227)/N$228))</f>
        <v>0.92207006753620224</v>
      </c>
      <c r="EE135" s="2">
        <f>POWER(10,($B135-O$227)/O$228)/(1+POWER(10,($B135-O$227)/O$228))</f>
        <v>0.90596952331513214</v>
      </c>
    </row>
    <row r="136" spans="2:135" x14ac:dyDescent="0.25">
      <c r="B136" s="2">
        <v>130</v>
      </c>
      <c r="C136">
        <v>87.635999999999996</v>
      </c>
      <c r="D136">
        <v>90.516000000000005</v>
      </c>
      <c r="E136">
        <v>92.766000000000005</v>
      </c>
      <c r="F136">
        <v>92.25</v>
      </c>
      <c r="G136">
        <v>91.938000000000002</v>
      </c>
      <c r="H136">
        <v>94.546999999999997</v>
      </c>
      <c r="I136">
        <v>96.328000000000003</v>
      </c>
      <c r="J136">
        <v>97.156000000000006</v>
      </c>
      <c r="K136">
        <v>93.718999999999994</v>
      </c>
      <c r="L136">
        <v>90.938000000000002</v>
      </c>
      <c r="M136">
        <v>85.718999999999994</v>
      </c>
      <c r="N136">
        <v>83.171999999999997</v>
      </c>
      <c r="O136">
        <v>80.5625</v>
      </c>
      <c r="R136" s="5">
        <f>AV136+(C$209*_xlfn.NORM.DIST($B136,C$214*C$215+C$213,C$219*C$214,FALSE))+(C$211*_xlfn.NORM.DIST($B136,C$214*C$216+C$213,C$220*C$214,FALSE))+(C$210*_xlfn.NORM.DIST($B136,C$214*C$217+C$213,C$221*C$214,FALSE))+(C$212*_xlfn.NORM.DIST($B136,C$214*C$218+C$213,C$222*C$214,FALSE))</f>
        <v>88.45306349066486</v>
      </c>
      <c r="S136" s="5">
        <f>AW136+(D$209*_xlfn.NORM.DIST($B136,D$214*D$215+D$213,D$219*D$214,FALSE))+(D$211*_xlfn.NORM.DIST($B136,D$214*D$216+D$213,D$220*D$214,FALSE))+(D$210*_xlfn.NORM.DIST($B136,D$214*D$217+D$213,D$221*D$214,FALSE))+(D$212*_xlfn.NORM.DIST($B136,D$214*D$218+D$213,D$222*D$214,FALSE))</f>
        <v>91.805117707291558</v>
      </c>
      <c r="T136" s="5">
        <f>AX136+(E$209*_xlfn.NORM.DIST($B136,E$214*E$215+E$213,E$219*E$214,FALSE))+(E$211*_xlfn.NORM.DIST($B136,E$214*E$216+E$213,E$220*E$214,FALSE))+(E$210*_xlfn.NORM.DIST($B136,E$214*E$217+E$213,E$221*E$214,FALSE))+(E$212*_xlfn.NORM.DIST($B136,E$214*E$218+E$213,E$222*E$214,FALSE))</f>
        <v>92.832493493694088</v>
      </c>
      <c r="U136" s="5">
        <f>AY136+(F$209*_xlfn.NORM.DIST($B136,F$214*F$215+F$213,F$219*F$214,FALSE))+(F$211*_xlfn.NORM.DIST($B136,F$214*F$216+F$213,F$220*F$214,FALSE))+(F$210*_xlfn.NORM.DIST($B136,F$214*F$217+F$213,F$221*F$214,FALSE))+(F$212*_xlfn.NORM.DIST($B136,F$214*F$218+F$213,F$222*F$214,FALSE))</f>
        <v>92.495653888442817</v>
      </c>
      <c r="V136" s="5">
        <f>AZ136+(G$209*_xlfn.NORM.DIST($B136,G$214*G$215+G$213,G$219*G$214,FALSE))+(G$211*_xlfn.NORM.DIST($B136,G$214*G$216+G$213,G$220*G$214,FALSE))+(G$210*_xlfn.NORM.DIST($B136,G$214*G$217+G$213,G$221*G$214,FALSE))+(G$212*_xlfn.NORM.DIST($B136,G$214*G$218+G$213,G$222*G$214,FALSE))</f>
        <v>93.362690603232963</v>
      </c>
      <c r="W136" s="5">
        <f>BA136+(H$209*_xlfn.NORM.DIST($B136,H$214*H$215+H$213,H$219*H$214,FALSE))+(H$211*_xlfn.NORM.DIST($B136,H$214*H$216+H$213,H$220*H$214,FALSE))+(H$210*_xlfn.NORM.DIST($B136,H$214*H$217+H$213,H$221*H$214,FALSE))+(H$212*_xlfn.NORM.DIST($B136,H$214*H$218+H$213,H$222*H$214,FALSE))</f>
        <v>95.345973045107627</v>
      </c>
      <c r="X136" s="5">
        <f>BB136+(I$209*_xlfn.NORM.DIST($B136,I$214*I$215+I$213,I$219*I$214,FALSE))+(I$211*_xlfn.NORM.DIST($B136,I$214*I$216+I$213,I$220*I$214,FALSE))+(I$210*_xlfn.NORM.DIST($B136,I$214*I$217+I$213,I$221*I$214,FALSE))+(I$212*_xlfn.NORM.DIST($B136,I$214*I$218+I$213,I$222*I$214,FALSE))</f>
        <v>98.091501187324781</v>
      </c>
      <c r="Y136" s="5">
        <f>BC136+(J$209*_xlfn.NORM.DIST($B136,J$214*J$215+J$213,J$219*J$214,FALSE))+(J$211*_xlfn.NORM.DIST($B136,J$214*J$216+J$213,J$220*J$214,FALSE))+(J$210*_xlfn.NORM.DIST($B136,J$214*J$217+J$213,J$221*J$214,FALSE))+(J$212*_xlfn.NORM.DIST($B136,J$214*J$218+J$213,J$222*J$214,FALSE))</f>
        <v>99.410831841747424</v>
      </c>
      <c r="Z136" s="5">
        <f>BD136+(K$209*_xlfn.NORM.DIST($B136,K$214*K$215+K$213,K$219*K$214,FALSE))+(K$211*_xlfn.NORM.DIST($B136,K$214*K$216+K$213,K$220*K$214,FALSE))+(K$210*_xlfn.NORM.DIST($B136,K$214*K$217+K$213,K$221*K$214,FALSE))+(K$212*_xlfn.NORM.DIST($B136,K$214*K$218+K$213,K$222*K$214,FALSE))</f>
        <v>95.924823194699457</v>
      </c>
      <c r="AA136" s="5">
        <f>BE136+(L$209*_xlfn.NORM.DIST($B136,L$214*L$215+L$213,L$219*L$214,FALSE))+(L$211*_xlfn.NORM.DIST($B136,L$214*L$216+L$213,L$220*L$214,FALSE))+(L$210*_xlfn.NORM.DIST($B136,L$214*L$217+L$213,L$221*L$214,FALSE))+(L$212*_xlfn.NORM.DIST($B136,L$214*L$218+L$213,L$222*L$214,FALSE))</f>
        <v>92.523695827910203</v>
      </c>
      <c r="AB136" s="5">
        <f>BF136+(M$209*_xlfn.NORM.DIST($B136,M$214*M$215+M$213,M$219*M$214,FALSE))+(M$211*_xlfn.NORM.DIST($B136,M$214*M$216+M$213,M$220*M$214,FALSE))+(M$210*_xlfn.NORM.DIST($B136,M$214*M$217+M$213,M$221*M$214,FALSE))+(M$212*_xlfn.NORM.DIST($B136,M$214*M$218+M$213,M$222*M$214,FALSE))</f>
        <v>87.871866575976114</v>
      </c>
      <c r="AC136" s="5">
        <f>BG136+(N$209*_xlfn.NORM.DIST($B136,N$214*N$215+N$213,N$219*N$214,FALSE))+(N$211*_xlfn.NORM.DIST($B136,N$214*N$216+N$213,N$220*N$214,FALSE))+(N$210*_xlfn.NORM.DIST($B136,N$214*N$217+N$213,N$221*N$214,FALSE))+(N$212*_xlfn.NORM.DIST($B136,N$214*N$218+N$213,N$222*N$214,FALSE))</f>
        <v>83.259264637779509</v>
      </c>
      <c r="AD136" s="5">
        <f>BH136+(O$209*_xlfn.NORM.DIST($B136,O$214*O$215+O$213,O$219*O$214,FALSE))+(O$211*_xlfn.NORM.DIST($B136,O$214*O$216+O$213,O$220*O$214,FALSE))+(O$210*_xlfn.NORM.DIST($B136,O$214*O$217+O$213,O$221*O$214,FALSE))+(O$212*_xlfn.NORM.DIST($B136,O$214*O$218+O$213,O$222*O$214,FALSE))</f>
        <v>78.705817280484538</v>
      </c>
      <c r="AE136" s="5"/>
      <c r="AG136" s="5">
        <f t="shared" si="32"/>
        <v>-0.81706349066486439</v>
      </c>
      <c r="AH136" s="5">
        <f t="shared" si="32"/>
        <v>-1.2891177072915525</v>
      </c>
      <c r="AI136" s="5">
        <f t="shared" si="32"/>
        <v>-6.6493493694082417E-2</v>
      </c>
      <c r="AJ136" s="5">
        <f t="shared" si="31"/>
        <v>-0.24565388844281699</v>
      </c>
      <c r="AK136" s="5">
        <f t="shared" si="31"/>
        <v>-1.4246906032329605</v>
      </c>
      <c r="AL136" s="5">
        <f t="shared" si="31"/>
        <v>-0.79897304510762979</v>
      </c>
      <c r="AM136" s="5">
        <f t="shared" si="31"/>
        <v>-1.7635011873247777</v>
      </c>
      <c r="AN136" s="5">
        <f t="shared" si="31"/>
        <v>-2.2548318417474178</v>
      </c>
      <c r="AO136" s="5">
        <f t="shared" si="31"/>
        <v>-2.2058231946994624</v>
      </c>
      <c r="AP136" s="5">
        <f t="shared" si="33"/>
        <v>-1.5856958279102003</v>
      </c>
      <c r="AQ136" s="5">
        <f t="shared" si="33"/>
        <v>-2.1528665759761196</v>
      </c>
      <c r="AR136" s="5">
        <f t="shared" si="33"/>
        <v>-8.72646377795121E-2</v>
      </c>
      <c r="AS136" s="5">
        <f t="shared" si="33"/>
        <v>1.8566827195154616</v>
      </c>
      <c r="AV136" s="2">
        <f t="shared" si="34"/>
        <v>88.364532851079957</v>
      </c>
      <c r="AW136" s="2">
        <f t="shared" si="35"/>
        <v>90.841853650511112</v>
      </c>
      <c r="AX136" s="2">
        <f t="shared" si="36"/>
        <v>91.942621197241408</v>
      </c>
      <c r="AY136" s="2">
        <f t="shared" si="37"/>
        <v>91.811814040351152</v>
      </c>
      <c r="AZ136" s="2">
        <f t="shared" si="38"/>
        <v>91.785818068108071</v>
      </c>
      <c r="BA136" s="2">
        <f t="shared" si="39"/>
        <v>93.798908778903197</v>
      </c>
      <c r="BB136" s="2">
        <f t="shared" si="40"/>
        <v>95.805170554310479</v>
      </c>
      <c r="BC136" s="2">
        <f t="shared" si="41"/>
        <v>95.305435360909271</v>
      </c>
      <c r="BD136" s="2">
        <f t="shared" si="42"/>
        <v>92.275047533811119</v>
      </c>
      <c r="BE136" s="2">
        <f t="shared" si="43"/>
        <v>87.611014573443157</v>
      </c>
      <c r="BF136" s="2">
        <f t="shared" si="44"/>
        <v>81.519338849506468</v>
      </c>
      <c r="BG136" s="2">
        <f t="shared" si="45"/>
        <v>72.774164189276718</v>
      </c>
      <c r="BH136" s="2">
        <f t="shared" si="46"/>
        <v>62.778454562670156</v>
      </c>
      <c r="BK136" s="2" t="str">
        <f>IF(OR($B136&lt;C$229, AND($B136&gt;C$230, $B136&lt;C$231)), C136, "")</f>
        <v/>
      </c>
      <c r="BL136" s="2" t="str">
        <f>IF(OR($B136&lt;D$229, AND($B136&gt;D$230, $B136&lt;D$231)), D136, "")</f>
        <v/>
      </c>
      <c r="BM136" s="2" t="str">
        <f>IF(OR($B136&lt;E$229, AND($B136&gt;E$230, $B136&lt;E$231)), E136, "")</f>
        <v/>
      </c>
      <c r="BN136" s="2" t="str">
        <f>IF(OR($B136&lt;F$229, AND($B136&gt;F$230, $B136&lt;F$231)), F136, "")</f>
        <v/>
      </c>
      <c r="BO136" s="2" t="str">
        <f>IF(OR($B136&lt;G$229, AND($B136&gt;G$230, $B136&lt;G$231)), G136, "")</f>
        <v/>
      </c>
      <c r="BP136" s="2" t="str">
        <f>IF(OR($B136&lt;H$229, AND($B136&gt;H$230, $B136&lt;H$231)), H136, "")</f>
        <v/>
      </c>
      <c r="BQ136" s="2" t="str">
        <f>IF(OR($B136&lt;I$229, AND($B136&gt;I$230, $B136&lt;I$231)), I136, "")</f>
        <v/>
      </c>
      <c r="BR136" s="2" t="str">
        <f>IF(OR($B136&lt;J$229, AND($B136&gt;J$230, $B136&lt;J$231)), J136, "")</f>
        <v/>
      </c>
      <c r="BS136" s="2" t="str">
        <f>IF(OR($B136&lt;K$229, AND($B136&gt;K$230, $B136&lt;K$231)), K136, "")</f>
        <v/>
      </c>
      <c r="BT136" s="2" t="str">
        <f>IF(OR($B136&lt;L$229, AND($B136&gt;L$230, $B136&lt;L$231)), L136, "")</f>
        <v/>
      </c>
      <c r="BU136" s="2" t="str">
        <f>IF(OR($B136&lt;M$229, AND($B136&gt;M$230, $B136&lt;M$231)), M136, "")</f>
        <v/>
      </c>
      <c r="BV136" s="2" t="str">
        <f>IF(OR($B136&lt;N$229, AND($B136&gt;N$230, $B136&lt;N$231)), N136, "")</f>
        <v/>
      </c>
      <c r="BW136" s="2" t="str">
        <f>IF(OR($B136&lt;O$229, AND($B136&gt;O$230, $B136&lt;O$231)), O136, "")</f>
        <v/>
      </c>
      <c r="BZ136" s="2" t="str">
        <f>IF(OR(AND($B136&gt;C$230, $B136&lt;C$231), $B136&gt;C$232), C136, "")</f>
        <v/>
      </c>
      <c r="CA136" s="2" t="str">
        <f>IF(OR(AND($B136&gt;D$230, $B136&lt;D$231), $B136&gt;D$232), D136, "")</f>
        <v/>
      </c>
      <c r="CB136" s="2" t="str">
        <f>IF(OR(AND($B136&gt;E$230, $B136&lt;E$231), $B136&gt;E$232), E136, "")</f>
        <v/>
      </c>
      <c r="CC136" s="2" t="str">
        <f>IF(OR(AND($B136&gt;F$230, $B136&lt;F$231), $B136&gt;F$232), F136, "")</f>
        <v/>
      </c>
      <c r="CD136" s="2" t="str">
        <f>IF(OR(AND($B136&gt;G$230, $B136&lt;G$231), $B136&gt;G$232), G136, "")</f>
        <v/>
      </c>
      <c r="CE136" s="2" t="str">
        <f>IF(OR(AND($B136&gt;H$230, $B136&lt;H$231), $B136&gt;H$232), H136, "")</f>
        <v/>
      </c>
      <c r="CF136" s="2" t="str">
        <f>IF(OR(AND($B136&gt;I$230, $B136&lt;I$231), $B136&gt;I$232), I136, "")</f>
        <v/>
      </c>
      <c r="CG136" s="2" t="str">
        <f>IF(OR(AND($B136&gt;J$230, $B136&lt;J$231), $B136&gt;J$232), J136, "")</f>
        <v/>
      </c>
      <c r="CH136" s="2" t="str">
        <f>IF(OR(AND($B136&gt;K$230, $B136&lt;K$231), $B136&gt;K$232), K136, "")</f>
        <v/>
      </c>
      <c r="CI136" s="2" t="str">
        <f>IF(OR(AND($B136&gt;L$230, $B136&lt;L$231), $B136&gt;L$232), L136, "")</f>
        <v/>
      </c>
      <c r="CJ136" s="2" t="str">
        <f>IF(OR(AND($B136&gt;M$230, $B136&lt;M$231), $B136&gt;M$232), M136, "")</f>
        <v/>
      </c>
      <c r="CK136" s="2" t="str">
        <f>IF(OR(AND($B136&gt;N$230, $B136&lt;N$231), $B136&gt;N$232), N136, "")</f>
        <v/>
      </c>
      <c r="CL136" s="2" t="str">
        <f>IF(OR(AND($B136&gt;O$230, $B136&lt;O$231), $B136&gt;O$232), O136, "")</f>
        <v/>
      </c>
      <c r="CO136" s="2">
        <f>BK$207*$B136+BK$209</f>
        <v>91.881686234410125</v>
      </c>
      <c r="CP136" s="2">
        <f>BL$207*$B136+BL$209</f>
        <v>93.626942750836861</v>
      </c>
      <c r="CQ136" s="2">
        <f>BM$207*$B136+BM$209</f>
        <v>93.872397857025788</v>
      </c>
      <c r="CR136" s="2">
        <f>BN$207*$B136+BN$209</f>
        <v>94.290706253276397</v>
      </c>
      <c r="CS136" s="2">
        <f>BO$207*$B136+BO$209</f>
        <v>93.722768504802644</v>
      </c>
      <c r="CT136" s="2">
        <f>BP$207*$B136+BP$209</f>
        <v>96.088107544632507</v>
      </c>
      <c r="CU136" s="2">
        <f>BQ$207*$B136+BQ$209</f>
        <v>99.089174929676318</v>
      </c>
      <c r="CV136" s="2">
        <f>BR$207*$B136+BR$209</f>
        <v>99.313634646882974</v>
      </c>
      <c r="CW136" s="2">
        <f>BS$207*$B136+BS$209</f>
        <v>96.531505033727854</v>
      </c>
      <c r="CX136" s="2">
        <f>BT$207*$B136+BT$209</f>
        <v>91.079707441764782</v>
      </c>
      <c r="CY136" s="2">
        <f>BU$207*$B136+BU$209</f>
        <v>85.120559663941648</v>
      </c>
      <c r="CZ136" s="2">
        <f>BV$207*$B136+BV$209</f>
        <v>75.564193724967083</v>
      </c>
      <c r="DA136" s="2">
        <f>BW$207*$B136+BW$209</f>
        <v>64.79857045774294</v>
      </c>
      <c r="DD136" s="2">
        <f>BZ$207*$B136+BZ$209</f>
        <v>88.142616466581103</v>
      </c>
      <c r="DE136" s="2">
        <f>CA$207*$B136+CA$209</f>
        <v>90.636543847969463</v>
      </c>
      <c r="DF136" s="2">
        <f>CB$207*$B136+CB$209</f>
        <v>91.811543322626306</v>
      </c>
      <c r="DG136" s="2">
        <f>CC$207*$B136+CC$209</f>
        <v>91.666635147733388</v>
      </c>
      <c r="DH136" s="2">
        <f>CD$207*$B136+CD$209</f>
        <v>91.66091356583263</v>
      </c>
      <c r="DI136" s="2">
        <f>CE$207*$B136+CE$209</f>
        <v>93.655666672396109</v>
      </c>
      <c r="DJ136" s="2">
        <f>CF$207*$B136+CF$209</f>
        <v>95.594386791666963</v>
      </c>
      <c r="DK136" s="2">
        <f>CG$207*$B136+CG$209</f>
        <v>95.02473251462159</v>
      </c>
      <c r="DL136" s="2">
        <f>CH$207*$B136+CH$209</f>
        <v>91.994273816150795</v>
      </c>
      <c r="DM136" s="2">
        <f>CI$207*$B136+CI$209</f>
        <v>87.374414151250619</v>
      </c>
      <c r="DN136" s="2">
        <f>CJ$207*$B136+CJ$209</f>
        <v>81.267020164590562</v>
      </c>
      <c r="DO136" s="2">
        <f>CK$207*$B136+CK$209</f>
        <v>72.559109371354424</v>
      </c>
      <c r="DP136" s="2">
        <f>CL$207*$B136+CL$209</f>
        <v>62.58723543382969</v>
      </c>
      <c r="DS136" s="2">
        <f>POWER(10,($B136-C$227)/C$228)/(1+POWER(10,($B136-C$227)/C$228))</f>
        <v>0.94064930630387433</v>
      </c>
      <c r="DT136" s="2">
        <f>POWER(10,($B136-D$227)/D$228)/(1+POWER(10,($B136-D$227)/D$228))</f>
        <v>0.93134367380058447</v>
      </c>
      <c r="DU136" s="2">
        <f>POWER(10,($B136-E$227)/E$228)/(1+POWER(10,($B136-E$227)/E$228))</f>
        <v>0.93639634800653493</v>
      </c>
      <c r="DV136" s="2">
        <f>POWER(10,($B136-F$227)/F$228)/(1+POWER(10,($B136-F$227)/F$228))</f>
        <v>0.94467417734561887</v>
      </c>
      <c r="DW136" s="2">
        <f>POWER(10,($B136-G$227)/G$228)/(1+POWER(10,($B136-G$227)/G$228))</f>
        <v>0.93942129491522486</v>
      </c>
      <c r="DX136" s="2">
        <f>POWER(10,($B136-H$227)/H$228)/(1+POWER(10,($B136-H$227)/H$228))</f>
        <v>0.94111178276025753</v>
      </c>
      <c r="DY136" s="2">
        <f>POWER(10,($B136-I$227)/I$228)/(1+POWER(10,($B136-I$227)/I$228))</f>
        <v>0.93968625441095399</v>
      </c>
      <c r="DZ136" s="2">
        <f>POWER(10,($B136-J$227)/J$228)/(1+POWER(10,($B136-J$227)/J$228))</f>
        <v>0.93455135192379069</v>
      </c>
      <c r="EA136" s="2">
        <f>POWER(10,($B136-K$227)/K$228)/(1+POWER(10,($B136-K$227)/K$228))</f>
        <v>0.93811782909087527</v>
      </c>
      <c r="EB136" s="2">
        <f>POWER(10,($B136-L$227)/L$228)/(1+POWER(10,($B136-L$227)/L$228))</f>
        <v>0.93614529171057959</v>
      </c>
      <c r="EC136" s="2">
        <f>POWER(10,($B136-M$227)/M$228)/(1+POWER(10,($B136-M$227)/M$228))</f>
        <v>0.93452287566835923</v>
      </c>
      <c r="ED136" s="2">
        <f>POWER(10,($B136-N$227)/N$228)/(1+POWER(10,($B136-N$227)/N$228))</f>
        <v>0.92843634566738431</v>
      </c>
      <c r="EE136" s="2">
        <f>POWER(10,($B136-O$227)/O$228)/(1+POWER(10,($B136-O$227)/O$228))</f>
        <v>0.91352774375088752</v>
      </c>
    </row>
    <row r="137" spans="2:135" x14ac:dyDescent="0.25">
      <c r="B137" s="2">
        <v>131</v>
      </c>
      <c r="C137">
        <v>87.787999999999997</v>
      </c>
      <c r="D137">
        <v>90.781000000000006</v>
      </c>
      <c r="E137">
        <v>91.718999999999994</v>
      </c>
      <c r="F137">
        <v>91.75</v>
      </c>
      <c r="G137">
        <v>91.578000000000003</v>
      </c>
      <c r="H137">
        <v>92.391000000000005</v>
      </c>
      <c r="I137">
        <v>94.906000000000006</v>
      </c>
      <c r="J137">
        <v>96.608999999999995</v>
      </c>
      <c r="K137">
        <v>91.406000000000006</v>
      </c>
      <c r="L137">
        <v>89.078000000000003</v>
      </c>
      <c r="M137">
        <v>84.108999999999995</v>
      </c>
      <c r="N137">
        <v>78.796999999999997</v>
      </c>
      <c r="O137">
        <v>76.265600000000006</v>
      </c>
      <c r="R137" s="5">
        <f>AV137+(C$209*_xlfn.NORM.DIST($B137,C$214*C$215+C$213,C$219*C$214,FALSE))+(C$211*_xlfn.NORM.DIST($B137,C$214*C$216+C$213,C$220*C$214,FALSE))+(C$210*_xlfn.NORM.DIST($B137,C$214*C$217+C$213,C$221*C$214,FALSE))+(C$212*_xlfn.NORM.DIST($B137,C$214*C$218+C$213,C$222*C$214,FALSE))</f>
        <v>88.332324894061216</v>
      </c>
      <c r="S137" s="5">
        <f>AW137+(D$209*_xlfn.NORM.DIST($B137,D$214*D$215+D$213,D$219*D$214,FALSE))+(D$211*_xlfn.NORM.DIST($B137,D$214*D$216+D$213,D$220*D$214,FALSE))+(D$210*_xlfn.NORM.DIST($B137,D$214*D$217+D$213,D$221*D$214,FALSE))+(D$212*_xlfn.NORM.DIST($B137,D$214*D$218+D$213,D$222*D$214,FALSE))</f>
        <v>91.422444278461001</v>
      </c>
      <c r="T137" s="5">
        <f>AX137+(E$209*_xlfn.NORM.DIST($B137,E$214*E$215+E$213,E$219*E$214,FALSE))+(E$211*_xlfn.NORM.DIST($B137,E$214*E$216+E$213,E$220*E$214,FALSE))+(E$210*_xlfn.NORM.DIST($B137,E$214*E$217+E$213,E$221*E$214,FALSE))+(E$212*_xlfn.NORM.DIST($B137,E$214*E$218+E$213,E$222*E$214,FALSE))</f>
        <v>92.443087056488366</v>
      </c>
      <c r="U137" s="5">
        <f>AY137+(F$209*_xlfn.NORM.DIST($B137,F$214*F$215+F$213,F$219*F$214,FALSE))+(F$211*_xlfn.NORM.DIST($B137,F$214*F$216+F$213,F$220*F$214,FALSE))+(F$210*_xlfn.NORM.DIST($B137,F$214*F$217+F$213,F$221*F$214,FALSE))+(F$212*_xlfn.NORM.DIST($B137,F$214*F$218+F$213,F$222*F$214,FALSE))</f>
        <v>92.156037509012023</v>
      </c>
      <c r="V137" s="5">
        <f>AZ137+(G$209*_xlfn.NORM.DIST($B137,G$214*G$215+G$213,G$219*G$214,FALSE))+(G$211*_xlfn.NORM.DIST($B137,G$214*G$216+G$213,G$220*G$214,FALSE))+(G$210*_xlfn.NORM.DIST($B137,G$214*G$217+G$213,G$221*G$214,FALSE))+(G$212*_xlfn.NORM.DIST($B137,G$214*G$218+G$213,G$222*G$214,FALSE))</f>
        <v>92.739164916813024</v>
      </c>
      <c r="W137" s="5">
        <f>BA137+(H$209*_xlfn.NORM.DIST($B137,H$214*H$215+H$213,H$219*H$214,FALSE))+(H$211*_xlfn.NORM.DIST($B137,H$214*H$216+H$213,H$220*H$214,FALSE))+(H$210*_xlfn.NORM.DIST($B137,H$214*H$217+H$213,H$221*H$214,FALSE))+(H$212*_xlfn.NORM.DIST($B137,H$214*H$218+H$213,H$222*H$214,FALSE))</f>
        <v>94.719371628723266</v>
      </c>
      <c r="X137" s="5">
        <f>BB137+(I$209*_xlfn.NORM.DIST($B137,I$214*I$215+I$213,I$219*I$214,FALSE))+(I$211*_xlfn.NORM.DIST($B137,I$214*I$216+I$213,I$220*I$214,FALSE))+(I$210*_xlfn.NORM.DIST($B137,I$214*I$217+I$213,I$221*I$214,FALSE))+(I$212*_xlfn.NORM.DIST($B137,I$214*I$218+I$213,I$222*I$214,FALSE))</f>
        <v>97.183547651788814</v>
      </c>
      <c r="Y137" s="5">
        <f>BC137+(J$209*_xlfn.NORM.DIST($B137,J$214*J$215+J$213,J$219*J$214,FALSE))+(J$211*_xlfn.NORM.DIST($B137,J$214*J$216+J$213,J$220*J$214,FALSE))+(J$210*_xlfn.NORM.DIST($B137,J$214*J$217+J$213,J$221*J$214,FALSE))+(J$212*_xlfn.NORM.DIST($B137,J$214*J$218+J$213,J$222*J$214,FALSE))</f>
        <v>97.930946863281022</v>
      </c>
      <c r="Z137" s="5">
        <f>BD137+(K$209*_xlfn.NORM.DIST($B137,K$214*K$215+K$213,K$219*K$214,FALSE))+(K$211*_xlfn.NORM.DIST($B137,K$214*K$216+K$213,K$220*K$214,FALSE))+(K$210*_xlfn.NORM.DIST($B137,K$214*K$217+K$213,K$221*K$214,FALSE))+(K$212*_xlfn.NORM.DIST($B137,K$214*K$218+K$213,K$222*K$214,FALSE))</f>
        <v>94.546939435362859</v>
      </c>
      <c r="AA137" s="5">
        <f>BE137+(L$209*_xlfn.NORM.DIST($B137,L$214*L$215+L$213,L$219*L$214,FALSE))+(L$211*_xlfn.NORM.DIST($B137,L$214*L$216+L$213,L$220*L$214,FALSE))+(L$210*_xlfn.NORM.DIST($B137,L$214*L$217+L$213,L$221*L$214,FALSE))+(L$212*_xlfn.NORM.DIST($B137,L$214*L$218+L$213,L$222*L$214,FALSE))</f>
        <v>90.808106713381591</v>
      </c>
      <c r="AB137" s="5">
        <f>BF137+(M$209*_xlfn.NORM.DIST($B137,M$214*M$215+M$213,M$219*M$214,FALSE))+(M$211*_xlfn.NORM.DIST($B137,M$214*M$216+M$213,M$220*M$214,FALSE))+(M$210*_xlfn.NORM.DIST($B137,M$214*M$217+M$213,M$221*M$214,FALSE))+(M$212*_xlfn.NORM.DIST($B137,M$214*M$218+M$213,M$222*M$214,FALSE))</f>
        <v>85.8197902006048</v>
      </c>
      <c r="AC137" s="5">
        <f>BG137+(N$209*_xlfn.NORM.DIST($B137,N$214*N$215+N$213,N$219*N$214,FALSE))+(N$211*_xlfn.NORM.DIST($B137,N$214*N$216+N$213,N$220*N$214,FALSE))+(N$210*_xlfn.NORM.DIST($B137,N$214*N$217+N$213,N$221*N$214,FALSE))+(N$212*_xlfn.NORM.DIST($B137,N$214*N$218+N$213,N$222*N$214,FALSE))</f>
        <v>80.64197362159652</v>
      </c>
      <c r="AD137" s="5">
        <f>BH137+(O$209*_xlfn.NORM.DIST($B137,O$214*O$215+O$213,O$219*O$214,FALSE))+(O$211*_xlfn.NORM.DIST($B137,O$214*O$216+O$213,O$220*O$214,FALSE))+(O$210*_xlfn.NORM.DIST($B137,O$214*O$217+O$213,O$221*O$214,FALSE))+(O$212*_xlfn.NORM.DIST($B137,O$214*O$218+O$213,O$222*O$214,FALSE))</f>
        <v>75.95240507841477</v>
      </c>
      <c r="AE137" s="5"/>
      <c r="AG137" s="5">
        <f t="shared" si="32"/>
        <v>-0.54432489406121931</v>
      </c>
      <c r="AH137" s="5">
        <f t="shared" si="32"/>
        <v>-0.64144427846099461</v>
      </c>
      <c r="AI137" s="5">
        <f t="shared" si="32"/>
        <v>-0.72408705648837213</v>
      </c>
      <c r="AJ137" s="5">
        <f t="shared" si="31"/>
        <v>-0.40603750901202318</v>
      </c>
      <c r="AK137" s="5">
        <f t="shared" si="31"/>
        <v>-1.1611649168130214</v>
      </c>
      <c r="AL137" s="5">
        <f t="shared" si="31"/>
        <v>-2.3283716287232608</v>
      </c>
      <c r="AM137" s="5">
        <f t="shared" si="31"/>
        <v>-2.277547651788808</v>
      </c>
      <c r="AN137" s="5">
        <f t="shared" si="31"/>
        <v>-1.3219468632810276</v>
      </c>
      <c r="AO137" s="5">
        <f t="shared" si="31"/>
        <v>-3.1409394353628528</v>
      </c>
      <c r="AP137" s="5">
        <f t="shared" si="33"/>
        <v>-1.7301067133815877</v>
      </c>
      <c r="AQ137" s="5">
        <f t="shared" si="33"/>
        <v>-1.710790200604805</v>
      </c>
      <c r="AR137" s="5">
        <f t="shared" si="33"/>
        <v>-1.8449736215965231</v>
      </c>
      <c r="AS137" s="5">
        <f t="shared" si="33"/>
        <v>0.31319492158523587</v>
      </c>
      <c r="AV137" s="2">
        <f t="shared" si="34"/>
        <v>88.272773167448918</v>
      </c>
      <c r="AW137" s="2">
        <f t="shared" si="35"/>
        <v>90.766557987899674</v>
      </c>
      <c r="AX137" s="2">
        <f t="shared" si="36"/>
        <v>91.883108047535927</v>
      </c>
      <c r="AY137" s="2">
        <f t="shared" si="37"/>
        <v>91.748956449359241</v>
      </c>
      <c r="AZ137" s="2">
        <f t="shared" si="38"/>
        <v>91.747443862774674</v>
      </c>
      <c r="BA137" s="2">
        <f t="shared" si="39"/>
        <v>93.771968936221768</v>
      </c>
      <c r="BB137" s="2">
        <f t="shared" si="40"/>
        <v>95.752715208997117</v>
      </c>
      <c r="BC137" s="2">
        <f t="shared" si="41"/>
        <v>95.233294177002762</v>
      </c>
      <c r="BD137" s="2">
        <f t="shared" si="42"/>
        <v>92.194550378769023</v>
      </c>
      <c r="BE137" s="2">
        <f t="shared" si="43"/>
        <v>87.540446948640209</v>
      </c>
      <c r="BF137" s="2">
        <f t="shared" si="44"/>
        <v>81.448498899987854</v>
      </c>
      <c r="BG137" s="2">
        <f t="shared" si="45"/>
        <v>72.722510318611484</v>
      </c>
      <c r="BH137" s="2">
        <f t="shared" si="46"/>
        <v>62.737122089078483</v>
      </c>
      <c r="BK137" s="2" t="str">
        <f>IF(OR($B137&lt;C$229, AND($B137&gt;C$230, $B137&lt;C$231)), C137, "")</f>
        <v/>
      </c>
      <c r="BL137" s="2" t="str">
        <f>IF(OR($B137&lt;D$229, AND($B137&gt;D$230, $B137&lt;D$231)), D137, "")</f>
        <v/>
      </c>
      <c r="BM137" s="2" t="str">
        <f>IF(OR($B137&lt;E$229, AND($B137&gt;E$230, $B137&lt;E$231)), E137, "")</f>
        <v/>
      </c>
      <c r="BN137" s="2" t="str">
        <f>IF(OR($B137&lt;F$229, AND($B137&gt;F$230, $B137&lt;F$231)), F137, "")</f>
        <v/>
      </c>
      <c r="BO137" s="2" t="str">
        <f>IF(OR($B137&lt;G$229, AND($B137&gt;G$230, $B137&lt;G$231)), G137, "")</f>
        <v/>
      </c>
      <c r="BP137" s="2" t="str">
        <f>IF(OR($B137&lt;H$229, AND($B137&gt;H$230, $B137&lt;H$231)), H137, "")</f>
        <v/>
      </c>
      <c r="BQ137" s="2" t="str">
        <f>IF(OR($B137&lt;I$229, AND($B137&gt;I$230, $B137&lt;I$231)), I137, "")</f>
        <v/>
      </c>
      <c r="BR137" s="2" t="str">
        <f>IF(OR($B137&lt;J$229, AND($B137&gt;J$230, $B137&lt;J$231)), J137, "")</f>
        <v/>
      </c>
      <c r="BS137" s="2" t="str">
        <f>IF(OR($B137&lt;K$229, AND($B137&gt;K$230, $B137&lt;K$231)), K137, "")</f>
        <v/>
      </c>
      <c r="BT137" s="2" t="str">
        <f>IF(OR($B137&lt;L$229, AND($B137&gt;L$230, $B137&lt;L$231)), L137, "")</f>
        <v/>
      </c>
      <c r="BU137" s="2" t="str">
        <f>IF(OR($B137&lt;M$229, AND($B137&gt;M$230, $B137&lt;M$231)), M137, "")</f>
        <v/>
      </c>
      <c r="BV137" s="2" t="str">
        <f>IF(OR($B137&lt;N$229, AND($B137&gt;N$230, $B137&lt;N$231)), N137, "")</f>
        <v/>
      </c>
      <c r="BW137" s="2" t="str">
        <f>IF(OR($B137&lt;O$229, AND($B137&gt;O$230, $B137&lt;O$231)), O137, "")</f>
        <v/>
      </c>
      <c r="BZ137" s="2" t="str">
        <f>IF(OR(AND($B137&gt;C$230, $B137&lt;C$231), $B137&gt;C$232), C137, "")</f>
        <v/>
      </c>
      <c r="CA137" s="2" t="str">
        <f>IF(OR(AND($B137&gt;D$230, $B137&lt;D$231), $B137&gt;D$232), D137, "")</f>
        <v/>
      </c>
      <c r="CB137" s="2" t="str">
        <f>IF(OR(AND($B137&gt;E$230, $B137&lt;E$231), $B137&gt;E$232), E137, "")</f>
        <v/>
      </c>
      <c r="CC137" s="2" t="str">
        <f>IF(OR(AND($B137&gt;F$230, $B137&lt;F$231), $B137&gt;F$232), F137, "")</f>
        <v/>
      </c>
      <c r="CD137" s="2" t="str">
        <f>IF(OR(AND($B137&gt;G$230, $B137&lt;G$231), $B137&gt;G$232), G137, "")</f>
        <v/>
      </c>
      <c r="CE137" s="2" t="str">
        <f>IF(OR(AND($B137&gt;H$230, $B137&lt;H$231), $B137&gt;H$232), H137, "")</f>
        <v/>
      </c>
      <c r="CF137" s="2" t="str">
        <f>IF(OR(AND($B137&gt;I$230, $B137&lt;I$231), $B137&gt;I$232), I137, "")</f>
        <v/>
      </c>
      <c r="CG137" s="2" t="str">
        <f>IF(OR(AND($B137&gt;J$230, $B137&lt;J$231), $B137&gt;J$232), J137, "")</f>
        <v/>
      </c>
      <c r="CH137" s="2" t="str">
        <f>IF(OR(AND($B137&gt;K$230, $B137&lt;K$231), $B137&gt;K$232), K137, "")</f>
        <v/>
      </c>
      <c r="CI137" s="2" t="str">
        <f>IF(OR(AND($B137&gt;L$230, $B137&lt;L$231), $B137&gt;L$232), L137, "")</f>
        <v/>
      </c>
      <c r="CJ137" s="2" t="str">
        <f>IF(OR(AND($B137&gt;M$230, $B137&lt;M$231), $B137&gt;M$232), M137, "")</f>
        <v/>
      </c>
      <c r="CK137" s="2" t="str">
        <f>IF(OR(AND($B137&gt;N$230, $B137&lt;N$231), $B137&gt;N$232), N137, "")</f>
        <v/>
      </c>
      <c r="CL137" s="2" t="str">
        <f>IF(OR(AND($B137&gt;O$230, $B137&lt;O$231), $B137&gt;O$232), O137, "")</f>
        <v/>
      </c>
      <c r="CO137" s="2">
        <f>BK$207*$B137+BK$209</f>
        <v>91.895621913941483</v>
      </c>
      <c r="CP137" s="2">
        <f>BL$207*$B137+BL$209</f>
        <v>93.633764419057826</v>
      </c>
      <c r="CQ137" s="2">
        <f>BM$207*$B137+BM$209</f>
        <v>93.868448634861238</v>
      </c>
      <c r="CR137" s="2">
        <f>BN$207*$B137+BN$209</f>
        <v>94.296506833670307</v>
      </c>
      <c r="CS137" s="2">
        <f>BO$207*$B137+BO$209</f>
        <v>93.736478863851673</v>
      </c>
      <c r="CT137" s="2">
        <f>BP$207*$B137+BP$209</f>
        <v>96.120945741957243</v>
      </c>
      <c r="CU137" s="2">
        <f>BQ$207*$B137+BQ$209</f>
        <v>99.137841421347048</v>
      </c>
      <c r="CV137" s="2">
        <f>BR$207*$B137+BR$209</f>
        <v>99.365235196471474</v>
      </c>
      <c r="CW137" s="2">
        <f>BS$207*$B137+BS$209</f>
        <v>96.582371824057248</v>
      </c>
      <c r="CX137" s="2">
        <f>BT$207*$B137+BT$209</f>
        <v>91.111566650284303</v>
      </c>
      <c r="CY137" s="2">
        <f>BU$207*$B137+BU$209</f>
        <v>85.164002887491108</v>
      </c>
      <c r="CZ137" s="2">
        <f>BV$207*$B137+BV$209</f>
        <v>75.609334457079811</v>
      </c>
      <c r="DA137" s="2">
        <f>BW$207*$B137+BW$209</f>
        <v>64.832033335796581</v>
      </c>
      <c r="DD137" s="2">
        <f>BZ$207*$B137+BZ$209</f>
        <v>88.064300913210971</v>
      </c>
      <c r="DE137" s="2">
        <f>CA$207*$B137+CA$209</f>
        <v>90.573792379312067</v>
      </c>
      <c r="DF137" s="2">
        <f>CB$207*$B137+CB$209</f>
        <v>91.760121570121953</v>
      </c>
      <c r="DG137" s="2">
        <f>CC$207*$B137+CC$209</f>
        <v>91.612884496322678</v>
      </c>
      <c r="DH137" s="2">
        <f>CD$207*$B137+CD$209</f>
        <v>91.630466450297348</v>
      </c>
      <c r="DI137" s="2">
        <f>CE$207*$B137+CE$209</f>
        <v>93.637919212109452</v>
      </c>
      <c r="DJ137" s="2">
        <f>CF$207*$B137+CF$209</f>
        <v>95.554558723329819</v>
      </c>
      <c r="DK137" s="2">
        <f>CG$207*$B137+CG$209</f>
        <v>94.969386743224987</v>
      </c>
      <c r="DL137" s="2">
        <f>CH$207*$B137+CH$209</f>
        <v>91.93057884401702</v>
      </c>
      <c r="DM137" s="2">
        <f>CI$207*$B137+CI$209</f>
        <v>87.318292980249154</v>
      </c>
      <c r="DN137" s="2">
        <f>CJ$207*$B137+CJ$209</f>
        <v>81.211078849746755</v>
      </c>
      <c r="DO137" s="2">
        <f>CK$207*$B137+CK$209</f>
        <v>72.51957356726048</v>
      </c>
      <c r="DP137" s="2">
        <f>CL$207*$B137+CL$209</f>
        <v>62.556271187664166</v>
      </c>
      <c r="DS137" s="2">
        <f>POWER(10,($B137-C$227)/C$228)/(1+POWER(10,($B137-C$227)/C$228))</f>
        <v>0.94558736942213839</v>
      </c>
      <c r="DT137" s="2">
        <f>POWER(10,($B137-D$227)/D$228)/(1+POWER(10,($B137-D$227)/D$228))</f>
        <v>0.93700412746136652</v>
      </c>
      <c r="DU137" s="2">
        <f>POWER(10,($B137-E$227)/E$228)/(1+POWER(10,($B137-E$227)/E$228))</f>
        <v>0.94166631948578428</v>
      </c>
      <c r="DV137" s="2">
        <f>POWER(10,($B137-F$227)/F$228)/(1+POWER(10,($B137-F$227)/F$228))</f>
        <v>0.94929541644408499</v>
      </c>
      <c r="DW137" s="2">
        <f>POWER(10,($B137-G$227)/G$228)/(1+POWER(10,($B137-G$227)/G$228))</f>
        <v>0.94445549716399568</v>
      </c>
      <c r="DX137" s="2">
        <f>POWER(10,($B137-H$227)/H$228)/(1+POWER(10,($B137-H$227)/H$228))</f>
        <v>0.94601357556959542</v>
      </c>
      <c r="DY137" s="2">
        <f>POWER(10,($B137-I$227)/I$228)/(1+POWER(10,($B137-I$227)/I$228))</f>
        <v>0.9446997341915141</v>
      </c>
      <c r="DZ137" s="2">
        <f>POWER(10,($B137-J$227)/J$228)/(1+POWER(10,($B137-J$227)/J$228))</f>
        <v>0.93996439217942951</v>
      </c>
      <c r="EA137" s="2">
        <f>POWER(10,($B137-K$227)/K$228)/(1+POWER(10,($B137-K$227)/K$228))</f>
        <v>0.94325380861000652</v>
      </c>
      <c r="EB137" s="2">
        <f>POWER(10,($B137-L$227)/L$228)/(1+POWER(10,($B137-L$227)/L$228))</f>
        <v>0.94143476381734414</v>
      </c>
      <c r="EC137" s="2">
        <f>POWER(10,($B137-M$227)/M$228)/(1+POWER(10,($B137-M$227)/M$228))</f>
        <v>0.93993811973766395</v>
      </c>
      <c r="ED137" s="2">
        <f>POWER(10,($B137-N$227)/N$228)/(1+POWER(10,($B137-N$227)/N$228))</f>
        <v>0.93431959346120652</v>
      </c>
      <c r="EE137" s="2">
        <f>POWER(10,($B137-O$227)/O$228)/(1+POWER(10,($B137-O$227)/O$228))</f>
        <v>0.92053172096093927</v>
      </c>
    </row>
    <row r="138" spans="2:135" x14ac:dyDescent="0.25">
      <c r="B138" s="2">
        <v>132</v>
      </c>
      <c r="C138">
        <v>87.545000000000002</v>
      </c>
      <c r="D138">
        <v>90.046999999999997</v>
      </c>
      <c r="E138">
        <v>90.875</v>
      </c>
      <c r="F138">
        <v>91</v>
      </c>
      <c r="G138">
        <v>92.796999999999997</v>
      </c>
      <c r="H138">
        <v>94.843999999999994</v>
      </c>
      <c r="I138">
        <v>95.266000000000005</v>
      </c>
      <c r="J138">
        <v>96.093999999999994</v>
      </c>
      <c r="K138">
        <v>91.891000000000005</v>
      </c>
      <c r="L138">
        <v>88.938000000000002</v>
      </c>
      <c r="M138">
        <v>81.796999999999997</v>
      </c>
      <c r="N138">
        <v>76.796999999999997</v>
      </c>
      <c r="O138">
        <v>73</v>
      </c>
      <c r="R138" s="5">
        <f>AV138+(C$209*_xlfn.NORM.DIST($B138,C$214*C$215+C$213,C$219*C$214,FALSE))+(C$211*_xlfn.NORM.DIST($B138,C$214*C$216+C$213,C$220*C$214,FALSE))+(C$210*_xlfn.NORM.DIST($B138,C$214*C$217+C$213,C$221*C$214,FALSE))+(C$212*_xlfn.NORM.DIST($B138,C$214*C$218+C$213,C$222*C$214,FALSE))</f>
        <v>88.21998416930056</v>
      </c>
      <c r="S138" s="5">
        <f>AW138+(D$209*_xlfn.NORM.DIST($B138,D$214*D$215+D$213,D$219*D$214,FALSE))+(D$211*_xlfn.NORM.DIST($B138,D$214*D$216+D$213,D$220*D$214,FALSE))+(D$210*_xlfn.NORM.DIST($B138,D$214*D$217+D$213,D$221*D$214,FALSE))+(D$212*_xlfn.NORM.DIST($B138,D$214*D$218+D$213,D$222*D$214,FALSE))</f>
        <v>91.11854228024032</v>
      </c>
      <c r="T138" s="5">
        <f>AX138+(E$209*_xlfn.NORM.DIST($B138,E$214*E$215+E$213,E$219*E$214,FALSE))+(E$211*_xlfn.NORM.DIST($B138,E$214*E$216+E$213,E$220*E$214,FALSE))+(E$210*_xlfn.NORM.DIST($B138,E$214*E$217+E$213,E$221*E$214,FALSE))+(E$212*_xlfn.NORM.DIST($B138,E$214*E$218+E$213,E$222*E$214,FALSE))</f>
        <v>92.160296628416717</v>
      </c>
      <c r="U138" s="5">
        <f>AY138+(F$209*_xlfn.NORM.DIST($B138,F$214*F$215+F$213,F$219*F$214,FALSE))+(F$211*_xlfn.NORM.DIST($B138,F$214*F$216+F$213,F$220*F$214,FALSE))+(F$210*_xlfn.NORM.DIST($B138,F$214*F$217+F$213,F$221*F$214,FALSE))+(F$212*_xlfn.NORM.DIST($B138,F$214*F$218+F$213,F$222*F$214,FALSE))</f>
        <v>91.918155159297285</v>
      </c>
      <c r="V138" s="5">
        <f>AZ138+(G$209*_xlfn.NORM.DIST($B138,G$214*G$215+G$213,G$219*G$214,FALSE))+(G$211*_xlfn.NORM.DIST($B138,G$214*G$216+G$213,G$220*G$214,FALSE))+(G$210*_xlfn.NORM.DIST($B138,G$214*G$217+G$213,G$221*G$214,FALSE))+(G$212*_xlfn.NORM.DIST($B138,G$214*G$218+G$213,G$222*G$214,FALSE))</f>
        <v>92.30523997146075</v>
      </c>
      <c r="W138" s="5">
        <f>BA138+(H$209*_xlfn.NORM.DIST($B138,H$214*H$215+H$213,H$219*H$214,FALSE))+(H$211*_xlfn.NORM.DIST($B138,H$214*H$216+H$213,H$220*H$214,FALSE))+(H$210*_xlfn.NORM.DIST($B138,H$214*H$217+H$213,H$221*H$214,FALSE))+(H$212*_xlfn.NORM.DIST($B138,H$214*H$218+H$213,H$222*H$214,FALSE))</f>
        <v>94.299673793337931</v>
      </c>
      <c r="X138" s="5">
        <f>BB138+(I$209*_xlfn.NORM.DIST($B138,I$214*I$215+I$213,I$219*I$214,FALSE))+(I$211*_xlfn.NORM.DIST($B138,I$214*I$216+I$213,I$220*I$214,FALSE))+(I$210*_xlfn.NORM.DIST($B138,I$214*I$217+I$213,I$221*I$214,FALSE))+(I$212*_xlfn.NORM.DIST($B138,I$214*I$218+I$213,I$222*I$214,FALSE))</f>
        <v>96.556140423753533</v>
      </c>
      <c r="Y138" s="5">
        <f>BC138+(J$209*_xlfn.NORM.DIST($B138,J$214*J$215+J$213,J$219*J$214,FALSE))+(J$211*_xlfn.NORM.DIST($B138,J$214*J$216+J$213,J$220*J$214,FALSE))+(J$210*_xlfn.NORM.DIST($B138,J$214*J$217+J$213,J$221*J$214,FALSE))+(J$212*_xlfn.NORM.DIST($B138,J$214*J$218+J$213,J$222*J$214,FALSE))</f>
        <v>96.855031526034708</v>
      </c>
      <c r="Z138" s="5">
        <f>BD138+(K$209*_xlfn.NORM.DIST($B138,K$214*K$215+K$213,K$219*K$214,FALSE))+(K$211*_xlfn.NORM.DIST($B138,K$214*K$216+K$213,K$220*K$214,FALSE))+(K$210*_xlfn.NORM.DIST($B138,K$214*K$217+K$213,K$221*K$214,FALSE))+(K$212*_xlfn.NORM.DIST($B138,K$214*K$218+K$213,K$222*K$214,FALSE))</f>
        <v>93.563550012633257</v>
      </c>
      <c r="AA138" s="5">
        <f>BE138+(L$209*_xlfn.NORM.DIST($B138,L$214*L$215+L$213,L$219*L$214,FALSE))+(L$211*_xlfn.NORM.DIST($B138,L$214*L$216+L$213,L$220*L$214,FALSE))+(L$210*_xlfn.NORM.DIST($B138,L$214*L$217+L$213,L$221*L$214,FALSE))+(L$212*_xlfn.NORM.DIST($B138,L$214*L$218+L$213,L$222*L$214,FALSE))</f>
        <v>89.54829904781036</v>
      </c>
      <c r="AB138" s="5">
        <f>BF138+(M$209*_xlfn.NORM.DIST($B138,M$214*M$215+M$213,M$219*M$214,FALSE))+(M$211*_xlfn.NORM.DIST($B138,M$214*M$216+M$213,M$220*M$214,FALSE))+(M$210*_xlfn.NORM.DIST($B138,M$214*M$217+M$213,M$221*M$214,FALSE))+(M$212*_xlfn.NORM.DIST($B138,M$214*M$218+M$213,M$222*M$214,FALSE))</f>
        <v>84.2548486760804</v>
      </c>
      <c r="AC138" s="5">
        <f>BG138+(N$209*_xlfn.NORM.DIST($B138,N$214*N$215+N$213,N$219*N$214,FALSE))+(N$211*_xlfn.NORM.DIST($B138,N$214*N$216+N$213,N$220*N$214,FALSE))+(N$210*_xlfn.NORM.DIST($B138,N$214*N$217+N$213,N$221*N$214,FALSE))+(N$212*_xlfn.NORM.DIST($B138,N$214*N$218+N$213,N$222*N$214,FALSE))</f>
        <v>78.40995454764662</v>
      </c>
      <c r="AD138" s="5">
        <f>BH138+(O$209*_xlfn.NORM.DIST($B138,O$214*O$215+O$213,O$219*O$214,FALSE))+(O$211*_xlfn.NORM.DIST($B138,O$214*O$216+O$213,O$220*O$214,FALSE))+(O$210*_xlfn.NORM.DIST($B138,O$214*O$217+O$213,O$221*O$214,FALSE))+(O$212*_xlfn.NORM.DIST($B138,O$214*O$218+O$213,O$222*O$214,FALSE))</f>
        <v>73.227510206236417</v>
      </c>
      <c r="AE138" s="5"/>
      <c r="AG138" s="5">
        <f t="shared" si="32"/>
        <v>-0.67498416930055782</v>
      </c>
      <c r="AH138" s="5">
        <f t="shared" si="32"/>
        <v>-1.0715422802403225</v>
      </c>
      <c r="AI138" s="5">
        <f t="shared" si="32"/>
        <v>-1.2852966284167167</v>
      </c>
      <c r="AJ138" s="5">
        <f t="shared" si="31"/>
        <v>-0.91815515929728519</v>
      </c>
      <c r="AK138" s="5">
        <f t="shared" si="31"/>
        <v>0.49176002853924672</v>
      </c>
      <c r="AL138" s="5">
        <f t="shared" si="31"/>
        <v>0.54432620666206333</v>
      </c>
      <c r="AM138" s="5">
        <f t="shared" si="31"/>
        <v>-1.2901404237535274</v>
      </c>
      <c r="AN138" s="5">
        <f t="shared" si="31"/>
        <v>-0.76103152603471358</v>
      </c>
      <c r="AO138" s="5">
        <f t="shared" si="31"/>
        <v>-1.672550012633252</v>
      </c>
      <c r="AP138" s="5">
        <f t="shared" si="33"/>
        <v>-0.61029904781035782</v>
      </c>
      <c r="AQ138" s="5">
        <f t="shared" si="33"/>
        <v>-2.4578486760804026</v>
      </c>
      <c r="AR138" s="5">
        <f t="shared" si="33"/>
        <v>-1.6129545476466234</v>
      </c>
      <c r="AS138" s="5">
        <f t="shared" si="33"/>
        <v>-0.22751020623641693</v>
      </c>
      <c r="AV138" s="2">
        <f t="shared" si="34"/>
        <v>88.181628961554082</v>
      </c>
      <c r="AW138" s="2">
        <f t="shared" si="35"/>
        <v>90.69184460144254</v>
      </c>
      <c r="AX138" s="2">
        <f t="shared" si="36"/>
        <v>91.82398211486381</v>
      </c>
      <c r="AY138" s="2">
        <f t="shared" si="37"/>
        <v>91.686555261111067</v>
      </c>
      <c r="AZ138" s="2">
        <f t="shared" si="38"/>
        <v>91.709475844775454</v>
      </c>
      <c r="BA138" s="2">
        <f t="shared" si="39"/>
        <v>93.74551259560107</v>
      </c>
      <c r="BB138" s="2">
        <f t="shared" si="40"/>
        <v>95.700820170374371</v>
      </c>
      <c r="BC138" s="2">
        <f t="shared" si="41"/>
        <v>95.16189232782034</v>
      </c>
      <c r="BD138" s="2">
        <f t="shared" si="42"/>
        <v>92.114795539266652</v>
      </c>
      <c r="BE138" s="2">
        <f t="shared" si="43"/>
        <v>87.470551659363622</v>
      </c>
      <c r="BF138" s="2">
        <f t="shared" si="44"/>
        <v>81.378290507178292</v>
      </c>
      <c r="BG138" s="2">
        <f t="shared" si="45"/>
        <v>72.671295821503605</v>
      </c>
      <c r="BH138" s="2">
        <f t="shared" si="46"/>
        <v>62.696108644566344</v>
      </c>
      <c r="BK138" s="2" t="str">
        <f>IF(OR($B138&lt;C$229, AND($B138&gt;C$230, $B138&lt;C$231)), C138, "")</f>
        <v/>
      </c>
      <c r="BL138" s="2" t="str">
        <f>IF(OR($B138&lt;D$229, AND($B138&gt;D$230, $B138&lt;D$231)), D138, "")</f>
        <v/>
      </c>
      <c r="BM138" s="2" t="str">
        <f>IF(OR($B138&lt;E$229, AND($B138&gt;E$230, $B138&lt;E$231)), E138, "")</f>
        <v/>
      </c>
      <c r="BN138" s="2" t="str">
        <f>IF(OR($B138&lt;F$229, AND($B138&gt;F$230, $B138&lt;F$231)), F138, "")</f>
        <v/>
      </c>
      <c r="BO138" s="2" t="str">
        <f>IF(OR($B138&lt;G$229, AND($B138&gt;G$230, $B138&lt;G$231)), G138, "")</f>
        <v/>
      </c>
      <c r="BP138" s="2" t="str">
        <f>IF(OR($B138&lt;H$229, AND($B138&gt;H$230, $B138&lt;H$231)), H138, "")</f>
        <v/>
      </c>
      <c r="BQ138" s="2" t="str">
        <f>IF(OR($B138&lt;I$229, AND($B138&gt;I$230, $B138&lt;I$231)), I138, "")</f>
        <v/>
      </c>
      <c r="BR138" s="2" t="str">
        <f>IF(OR($B138&lt;J$229, AND($B138&gt;J$230, $B138&lt;J$231)), J138, "")</f>
        <v/>
      </c>
      <c r="BS138" s="2" t="str">
        <f>IF(OR($B138&lt;K$229, AND($B138&gt;K$230, $B138&lt;K$231)), K138, "")</f>
        <v/>
      </c>
      <c r="BT138" s="2" t="str">
        <f>IF(OR($B138&lt;L$229, AND($B138&gt;L$230, $B138&lt;L$231)), L138, "")</f>
        <v/>
      </c>
      <c r="BU138" s="2" t="str">
        <f>IF(OR($B138&lt;M$229, AND($B138&gt;M$230, $B138&lt;M$231)), M138, "")</f>
        <v/>
      </c>
      <c r="BV138" s="2" t="str">
        <f>IF(OR($B138&lt;N$229, AND($B138&gt;N$230, $B138&lt;N$231)), N138, "")</f>
        <v/>
      </c>
      <c r="BW138" s="2" t="str">
        <f>IF(OR($B138&lt;O$229, AND($B138&gt;O$230, $B138&lt;O$231)), O138, "")</f>
        <v/>
      </c>
      <c r="BZ138" s="2" t="str">
        <f>IF(OR(AND($B138&gt;C$230, $B138&lt;C$231), $B138&gt;C$232), C138, "")</f>
        <v/>
      </c>
      <c r="CA138" s="2" t="str">
        <f>IF(OR(AND($B138&gt;D$230, $B138&lt;D$231), $B138&gt;D$232), D138, "")</f>
        <v/>
      </c>
      <c r="CB138" s="2" t="str">
        <f>IF(OR(AND($B138&gt;E$230, $B138&lt;E$231), $B138&gt;E$232), E138, "")</f>
        <v/>
      </c>
      <c r="CC138" s="2" t="str">
        <f>IF(OR(AND($B138&gt;F$230, $B138&lt;F$231), $B138&gt;F$232), F138, "")</f>
        <v/>
      </c>
      <c r="CD138" s="2" t="str">
        <f>IF(OR(AND($B138&gt;G$230, $B138&lt;G$231), $B138&gt;G$232), G138, "")</f>
        <v/>
      </c>
      <c r="CE138" s="2" t="str">
        <f>IF(OR(AND($B138&gt;H$230, $B138&lt;H$231), $B138&gt;H$232), H138, "")</f>
        <v/>
      </c>
      <c r="CF138" s="2" t="str">
        <f>IF(OR(AND($B138&gt;I$230, $B138&lt;I$231), $B138&gt;I$232), I138, "")</f>
        <v/>
      </c>
      <c r="CG138" s="2" t="str">
        <f>IF(OR(AND($B138&gt;J$230, $B138&lt;J$231), $B138&gt;J$232), J138, "")</f>
        <v/>
      </c>
      <c r="CH138" s="2" t="str">
        <f>IF(OR(AND($B138&gt;K$230, $B138&lt;K$231), $B138&gt;K$232), K138, "")</f>
        <v/>
      </c>
      <c r="CI138" s="2" t="str">
        <f>IF(OR(AND($B138&gt;L$230, $B138&lt;L$231), $B138&gt;L$232), L138, "")</f>
        <v/>
      </c>
      <c r="CJ138" s="2" t="str">
        <f>IF(OR(AND($B138&gt;M$230, $B138&lt;M$231), $B138&gt;M$232), M138, "")</f>
        <v/>
      </c>
      <c r="CK138" s="2" t="str">
        <f>IF(OR(AND($B138&gt;N$230, $B138&lt;N$231), $B138&gt;N$232), N138, "")</f>
        <v/>
      </c>
      <c r="CL138" s="2" t="str">
        <f>IF(OR(AND($B138&gt;O$230, $B138&lt;O$231), $B138&gt;O$232), O138, "")</f>
        <v/>
      </c>
      <c r="CO138" s="2">
        <f>BK$207*$B138+BK$209</f>
        <v>91.90955759347284</v>
      </c>
      <c r="CP138" s="2">
        <f>BL$207*$B138+BL$209</f>
        <v>93.640586087278805</v>
      </c>
      <c r="CQ138" s="2">
        <f>BM$207*$B138+BM$209</f>
        <v>93.864499412696688</v>
      </c>
      <c r="CR138" s="2">
        <f>BN$207*$B138+BN$209</f>
        <v>94.302307414064231</v>
      </c>
      <c r="CS138" s="2">
        <f>BO$207*$B138+BO$209</f>
        <v>93.750189222900715</v>
      </c>
      <c r="CT138" s="2">
        <f>BP$207*$B138+BP$209</f>
        <v>96.153783939281993</v>
      </c>
      <c r="CU138" s="2">
        <f>BQ$207*$B138+BQ$209</f>
        <v>99.186507913017778</v>
      </c>
      <c r="CV138" s="2">
        <f>BR$207*$B138+BR$209</f>
        <v>99.416835746059974</v>
      </c>
      <c r="CW138" s="2">
        <f>BS$207*$B138+BS$209</f>
        <v>96.633238614386656</v>
      </c>
      <c r="CX138" s="2">
        <f>BT$207*$B138+BT$209</f>
        <v>91.143425858803823</v>
      </c>
      <c r="CY138" s="2">
        <f>BU$207*$B138+BU$209</f>
        <v>85.207446111040568</v>
      </c>
      <c r="CZ138" s="2">
        <f>BV$207*$B138+BV$209</f>
        <v>75.654475189192539</v>
      </c>
      <c r="DA138" s="2">
        <f>BW$207*$B138+BW$209</f>
        <v>64.865496213850207</v>
      </c>
      <c r="DD138" s="2">
        <f>BZ$207*$B138+BZ$209</f>
        <v>87.985985359840825</v>
      </c>
      <c r="DE138" s="2">
        <f>CA$207*$B138+CA$209</f>
        <v>90.511040910654685</v>
      </c>
      <c r="DF138" s="2">
        <f>CB$207*$B138+CB$209</f>
        <v>91.7086998176176</v>
      </c>
      <c r="DG138" s="2">
        <f>CC$207*$B138+CC$209</f>
        <v>91.559133844911969</v>
      </c>
      <c r="DH138" s="2">
        <f>CD$207*$B138+CD$209</f>
        <v>91.600019334762067</v>
      </c>
      <c r="DI138" s="2">
        <f>CE$207*$B138+CE$209</f>
        <v>93.620171751822795</v>
      </c>
      <c r="DJ138" s="2">
        <f>CF$207*$B138+CF$209</f>
        <v>95.51473065499269</v>
      </c>
      <c r="DK138" s="2">
        <f>CG$207*$B138+CG$209</f>
        <v>94.914040971828371</v>
      </c>
      <c r="DL138" s="2">
        <f>CH$207*$B138+CH$209</f>
        <v>91.86688387188326</v>
      </c>
      <c r="DM138" s="2">
        <f>CI$207*$B138+CI$209</f>
        <v>87.26217180924769</v>
      </c>
      <c r="DN138" s="2">
        <f>CJ$207*$B138+CJ$209</f>
        <v>81.155137534902948</v>
      </c>
      <c r="DO138" s="2">
        <f>CK$207*$B138+CK$209</f>
        <v>72.480037763166536</v>
      </c>
      <c r="DP138" s="2">
        <f>CL$207*$B138+CL$209</f>
        <v>62.525306941498641</v>
      </c>
      <c r="DS138" s="2">
        <f>POWER(10,($B138-C$227)/C$228)/(1+POWER(10,($B138-C$227)/C$228))</f>
        <v>0.95013635787402373</v>
      </c>
      <c r="DT138" s="2">
        <f>POWER(10,($B138-D$227)/D$228)/(1+POWER(10,($B138-D$227)/D$228))</f>
        <v>0.94222684748622698</v>
      </c>
      <c r="DU138" s="2">
        <f>POWER(10,($B138-E$227)/E$228)/(1+POWER(10,($B138-E$227)/E$228))</f>
        <v>0.94652457607406593</v>
      </c>
      <c r="DV138" s="2">
        <f>POWER(10,($B138-F$227)/F$228)/(1+POWER(10,($B138-F$227)/F$228))</f>
        <v>0.95354963403264204</v>
      </c>
      <c r="DW138" s="2">
        <f>POWER(10,($B138-G$227)/G$228)/(1+POWER(10,($B138-G$227)/G$228))</f>
        <v>0.94909401781821578</v>
      </c>
      <c r="DX138" s="2">
        <f>POWER(10,($B138-H$227)/H$228)/(1+POWER(10,($B138-H$227)/H$228))</f>
        <v>0.95052879663324596</v>
      </c>
      <c r="DY138" s="2">
        <f>POWER(10,($B138-I$227)/I$228)/(1+POWER(10,($B138-I$227)/I$228))</f>
        <v>0.94931895311052283</v>
      </c>
      <c r="DZ138" s="2">
        <f>POWER(10,($B138-J$227)/J$228)/(1+POWER(10,($B138-J$227)/J$228))</f>
        <v>0.94495610650292972</v>
      </c>
      <c r="EA138" s="2">
        <f>POWER(10,($B138-K$227)/K$228)/(1+POWER(10,($B138-K$227)/K$228))</f>
        <v>0.94798715564062752</v>
      </c>
      <c r="EB138" s="2">
        <f>POWER(10,($B138-L$227)/L$228)/(1+POWER(10,($B138-L$227)/L$228))</f>
        <v>0.9463112057455354</v>
      </c>
      <c r="EC138" s="2">
        <f>POWER(10,($B138-M$227)/M$228)/(1+POWER(10,($B138-M$227)/M$228))</f>
        <v>0.94493189053040283</v>
      </c>
      <c r="ED138" s="2">
        <f>POWER(10,($B138-N$227)/N$228)/(1+POWER(10,($B138-N$227)/N$228))</f>
        <v>0.9397505659525629</v>
      </c>
      <c r="EE138" s="2">
        <f>POWER(10,($B138-O$227)/O$228)/(1+POWER(10,($B138-O$227)/O$228))</f>
        <v>0.92701372274214899</v>
      </c>
    </row>
    <row r="139" spans="2:135" x14ac:dyDescent="0.25">
      <c r="B139" s="2">
        <v>133</v>
      </c>
      <c r="C139">
        <v>87.454999999999998</v>
      </c>
      <c r="D139">
        <v>89.375</v>
      </c>
      <c r="E139">
        <v>89.843999999999994</v>
      </c>
      <c r="F139">
        <v>90.733999999999995</v>
      </c>
      <c r="G139">
        <v>90.406000000000006</v>
      </c>
      <c r="H139">
        <v>91.843999999999994</v>
      </c>
      <c r="I139">
        <v>94.953000000000003</v>
      </c>
      <c r="J139">
        <v>95.266000000000005</v>
      </c>
      <c r="K139">
        <v>90.593999999999994</v>
      </c>
      <c r="L139">
        <v>86.108999999999995</v>
      </c>
      <c r="M139">
        <v>81.453000000000003</v>
      </c>
      <c r="N139">
        <v>74.188000000000002</v>
      </c>
      <c r="O139">
        <v>69.968800000000002</v>
      </c>
      <c r="R139" s="5">
        <f>AV139+(C$209*_xlfn.NORM.DIST($B139,C$214*C$215+C$213,C$219*C$214,FALSE))+(C$211*_xlfn.NORM.DIST($B139,C$214*C$216+C$213,C$220*C$214,FALSE))+(C$210*_xlfn.NORM.DIST($B139,C$214*C$217+C$213,C$221*C$214,FALSE))+(C$212*_xlfn.NORM.DIST($B139,C$214*C$218+C$213,C$222*C$214,FALSE))</f>
        <v>88.114751767397166</v>
      </c>
      <c r="S139" s="5">
        <f>AW139+(D$209*_xlfn.NORM.DIST($B139,D$214*D$215+D$213,D$219*D$214,FALSE))+(D$211*_xlfn.NORM.DIST($B139,D$214*D$216+D$213,D$220*D$214,FALSE))+(D$210*_xlfn.NORM.DIST($B139,D$214*D$217+D$213,D$221*D$214,FALSE))+(D$212*_xlfn.NORM.DIST($B139,D$214*D$218+D$213,D$222*D$214,FALSE))</f>
        <v>90.882945326197287</v>
      </c>
      <c r="T139" s="5">
        <f>AX139+(E$209*_xlfn.NORM.DIST($B139,E$214*E$215+E$213,E$219*E$214,FALSE))+(E$211*_xlfn.NORM.DIST($B139,E$214*E$216+E$213,E$220*E$214,FALSE))+(E$210*_xlfn.NORM.DIST($B139,E$214*E$217+E$213,E$221*E$214,FALSE))+(E$212*_xlfn.NORM.DIST($B139,E$214*E$218+E$213,E$222*E$214,FALSE))</f>
        <v>91.958145375437326</v>
      </c>
      <c r="U139" s="5">
        <f>AY139+(F$209*_xlfn.NORM.DIST($B139,F$214*F$215+F$213,F$219*F$214,FALSE))+(F$211*_xlfn.NORM.DIST($B139,F$214*F$216+F$213,F$220*F$214,FALSE))+(F$210*_xlfn.NORM.DIST($B139,F$214*F$217+F$213,F$221*F$214,FALSE))+(F$212*_xlfn.NORM.DIST($B139,F$214*F$218+F$213,F$222*F$214,FALSE))</f>
        <v>91.750947110639814</v>
      </c>
      <c r="V139" s="5">
        <f>AZ139+(G$209*_xlfn.NORM.DIST($B139,G$214*G$215+G$213,G$219*G$214,FALSE))+(G$211*_xlfn.NORM.DIST($B139,G$214*G$216+G$213,G$220*G$214,FALSE))+(G$210*_xlfn.NORM.DIST($B139,G$214*G$217+G$213,G$221*G$214,FALSE))+(G$212*_xlfn.NORM.DIST($B139,G$214*G$218+G$213,G$222*G$214,FALSE))</f>
        <v>92.013975833449948</v>
      </c>
      <c r="W139" s="5">
        <f>BA139+(H$209*_xlfn.NORM.DIST($B139,H$214*H$215+H$213,H$219*H$214,FALSE))+(H$211*_xlfn.NORM.DIST($B139,H$214*H$216+H$213,H$220*H$214,FALSE))+(H$210*_xlfn.NORM.DIST($B139,H$214*H$217+H$213,H$221*H$214,FALSE))+(H$212*_xlfn.NORM.DIST($B139,H$214*H$218+H$213,H$222*H$214,FALSE))</f>
        <v>94.029693945377488</v>
      </c>
      <c r="X139" s="5">
        <f>BB139+(I$209*_xlfn.NORM.DIST($B139,I$214*I$215+I$213,I$219*I$214,FALSE))+(I$211*_xlfn.NORM.DIST($B139,I$214*I$216+I$213,I$220*I$214,FALSE))+(I$210*_xlfn.NORM.DIST($B139,I$214*I$217+I$213,I$221*I$214,FALSE))+(I$212*_xlfn.NORM.DIST($B139,I$214*I$218+I$213,I$222*I$214,FALSE))</f>
        <v>96.138305140504286</v>
      </c>
      <c r="Y139" s="5">
        <f>BC139+(J$209*_xlfn.NORM.DIST($B139,J$214*J$215+J$213,J$219*J$214,FALSE))+(J$211*_xlfn.NORM.DIST($B139,J$214*J$216+J$213,J$220*J$214,FALSE))+(J$210*_xlfn.NORM.DIST($B139,J$214*J$217+J$213,J$221*J$214,FALSE))+(J$212*_xlfn.NORM.DIST($B139,J$214*J$218+J$213,J$222*J$214,FALSE))</f>
        <v>96.106421833095666</v>
      </c>
      <c r="Z139" s="5">
        <f>BD139+(K$209*_xlfn.NORM.DIST($B139,K$214*K$215+K$213,K$219*K$214,FALSE))+(K$211*_xlfn.NORM.DIST($B139,K$214*K$216+K$213,K$220*K$214,FALSE))+(K$210*_xlfn.NORM.DIST($B139,K$214*K$217+K$213,K$221*K$214,FALSE))+(K$212*_xlfn.NORM.DIST($B139,K$214*K$218+K$213,K$222*K$214,FALSE))</f>
        <v>92.888583963744523</v>
      </c>
      <c r="AA139" s="5">
        <f>BE139+(L$209*_xlfn.NORM.DIST($B139,L$214*L$215+L$213,L$219*L$214,FALSE))+(L$211*_xlfn.NORM.DIST($B139,L$214*L$216+L$213,L$220*L$214,FALSE))+(L$210*_xlfn.NORM.DIST($B139,L$214*L$217+L$213,L$221*L$214,FALSE))+(L$212*_xlfn.NORM.DIST($B139,L$214*L$218+L$213,L$222*L$214,FALSE))</f>
        <v>88.664394863994644</v>
      </c>
      <c r="AB139" s="5">
        <f>BF139+(M$209*_xlfn.NORM.DIST($B139,M$214*M$215+M$213,M$219*M$214,FALSE))+(M$211*_xlfn.NORM.DIST($B139,M$214*M$216+M$213,M$220*M$214,FALSE))+(M$210*_xlfn.NORM.DIST($B139,M$214*M$217+M$213,M$221*M$214,FALSE))+(M$212*_xlfn.NORM.DIST($B139,M$214*M$218+M$213,M$222*M$214,FALSE))</f>
        <v>83.118989686897478</v>
      </c>
      <c r="AC139" s="5">
        <f>BG139+(N$209*_xlfn.NORM.DIST($B139,N$214*N$215+N$213,N$219*N$214,FALSE))+(N$211*_xlfn.NORM.DIST($B139,N$214*N$216+N$213,N$220*N$214,FALSE))+(N$210*_xlfn.NORM.DIST($B139,N$214*N$217+N$213,N$221*N$214,FALSE))+(N$212*_xlfn.NORM.DIST($B139,N$214*N$218+N$213,N$222*N$214,FALSE))</f>
        <v>76.610025978546844</v>
      </c>
      <c r="AD139" s="5">
        <f>BH139+(O$209*_xlfn.NORM.DIST($B139,O$214*O$215+O$213,O$219*O$214,FALSE))+(O$211*_xlfn.NORM.DIST($B139,O$214*O$216+O$213,O$220*O$214,FALSE))+(O$210*_xlfn.NORM.DIST($B139,O$214*O$217+O$213,O$221*O$214,FALSE))+(O$212*_xlfn.NORM.DIST($B139,O$214*O$218+O$213,O$222*O$214,FALSE))</f>
        <v>70.716143399843631</v>
      </c>
      <c r="AE139" s="5"/>
      <c r="AG139" s="5">
        <f t="shared" si="32"/>
        <v>-0.65975176739716801</v>
      </c>
      <c r="AH139" s="5">
        <f t="shared" si="32"/>
        <v>-1.5079453261972873</v>
      </c>
      <c r="AI139" s="5">
        <f t="shared" si="32"/>
        <v>-2.1141453754373316</v>
      </c>
      <c r="AJ139" s="5">
        <f t="shared" si="31"/>
        <v>-1.0169471106398191</v>
      </c>
      <c r="AK139" s="5">
        <f t="shared" si="31"/>
        <v>-1.6079758334499417</v>
      </c>
      <c r="AL139" s="5">
        <f t="shared" si="31"/>
        <v>-2.1856939453774942</v>
      </c>
      <c r="AM139" s="5">
        <f t="shared" si="31"/>
        <v>-1.1853051405042834</v>
      </c>
      <c r="AN139" s="5">
        <f t="shared" si="31"/>
        <v>-0.84042183309566099</v>
      </c>
      <c r="AO139" s="5">
        <f t="shared" si="31"/>
        <v>-2.2945839637445289</v>
      </c>
      <c r="AP139" s="5">
        <f t="shared" si="33"/>
        <v>-2.5553948639946498</v>
      </c>
      <c r="AQ139" s="5">
        <f t="shared" si="33"/>
        <v>-1.6659896868974755</v>
      </c>
      <c r="AR139" s="5">
        <f t="shared" si="33"/>
        <v>-2.4220259785468414</v>
      </c>
      <c r="AS139" s="5">
        <f t="shared" si="33"/>
        <v>-0.74734339984362919</v>
      </c>
      <c r="AV139" s="2">
        <f t="shared" si="34"/>
        <v>88.091098913624634</v>
      </c>
      <c r="AW139" s="2">
        <f t="shared" si="35"/>
        <v>90.617711399853718</v>
      </c>
      <c r="AX139" s="2">
        <f t="shared" si="36"/>
        <v>91.765240001714943</v>
      </c>
      <c r="AY139" s="2">
        <f t="shared" si="37"/>
        <v>91.624602955715972</v>
      </c>
      <c r="AZ139" s="2">
        <f t="shared" si="38"/>
        <v>91.671906205165996</v>
      </c>
      <c r="BA139" s="2">
        <f t="shared" si="39"/>
        <v>93.719528583969563</v>
      </c>
      <c r="BB139" s="2">
        <f t="shared" si="40"/>
        <v>95.649487146984001</v>
      </c>
      <c r="BC139" s="2">
        <f t="shared" si="41"/>
        <v>95.091233340131566</v>
      </c>
      <c r="BD139" s="2">
        <f t="shared" si="42"/>
        <v>92.03578590687512</v>
      </c>
      <c r="BE139" s="2">
        <f t="shared" si="43"/>
        <v>87.401325744466035</v>
      </c>
      <c r="BF139" s="2">
        <f t="shared" si="44"/>
        <v>81.308720740155806</v>
      </c>
      <c r="BG139" s="2">
        <f t="shared" si="45"/>
        <v>72.620538627167292</v>
      </c>
      <c r="BH139" s="2">
        <f t="shared" si="46"/>
        <v>62.655438804205133</v>
      </c>
      <c r="BK139" s="2" t="str">
        <f>IF(OR($B139&lt;C$229, AND($B139&gt;C$230, $B139&lt;C$231)), C139, "")</f>
        <v/>
      </c>
      <c r="BL139" s="2" t="str">
        <f>IF(OR($B139&lt;D$229, AND($B139&gt;D$230, $B139&lt;D$231)), D139, "")</f>
        <v/>
      </c>
      <c r="BM139" s="2" t="str">
        <f>IF(OR($B139&lt;E$229, AND($B139&gt;E$230, $B139&lt;E$231)), E139, "")</f>
        <v/>
      </c>
      <c r="BN139" s="2" t="str">
        <f>IF(OR($B139&lt;F$229, AND($B139&gt;F$230, $B139&lt;F$231)), F139, "")</f>
        <v/>
      </c>
      <c r="BO139" s="2" t="str">
        <f>IF(OR($B139&lt;G$229, AND($B139&gt;G$230, $B139&lt;G$231)), G139, "")</f>
        <v/>
      </c>
      <c r="BP139" s="2" t="str">
        <f>IF(OR($B139&lt;H$229, AND($B139&gt;H$230, $B139&lt;H$231)), H139, "")</f>
        <v/>
      </c>
      <c r="BQ139" s="2" t="str">
        <f>IF(OR($B139&lt;I$229, AND($B139&gt;I$230, $B139&lt;I$231)), I139, "")</f>
        <v/>
      </c>
      <c r="BR139" s="2" t="str">
        <f>IF(OR($B139&lt;J$229, AND($B139&gt;J$230, $B139&lt;J$231)), J139, "")</f>
        <v/>
      </c>
      <c r="BS139" s="2" t="str">
        <f>IF(OR($B139&lt;K$229, AND($B139&gt;K$230, $B139&lt;K$231)), K139, "")</f>
        <v/>
      </c>
      <c r="BT139" s="2" t="str">
        <f>IF(OR($B139&lt;L$229, AND($B139&gt;L$230, $B139&lt;L$231)), L139, "")</f>
        <v/>
      </c>
      <c r="BU139" s="2" t="str">
        <f>IF(OR($B139&lt;M$229, AND($B139&gt;M$230, $B139&lt;M$231)), M139, "")</f>
        <v/>
      </c>
      <c r="BV139" s="2" t="str">
        <f>IF(OR($B139&lt;N$229, AND($B139&gt;N$230, $B139&lt;N$231)), N139, "")</f>
        <v/>
      </c>
      <c r="BW139" s="2" t="str">
        <f>IF(OR($B139&lt;O$229, AND($B139&gt;O$230, $B139&lt;O$231)), O139, "")</f>
        <v/>
      </c>
      <c r="BZ139" s="2" t="str">
        <f>IF(OR(AND($B139&gt;C$230, $B139&lt;C$231), $B139&gt;C$232), C139, "")</f>
        <v/>
      </c>
      <c r="CA139" s="2" t="str">
        <f>IF(OR(AND($B139&gt;D$230, $B139&lt;D$231), $B139&gt;D$232), D139, "")</f>
        <v/>
      </c>
      <c r="CB139" s="2" t="str">
        <f>IF(OR(AND($B139&gt;E$230, $B139&lt;E$231), $B139&gt;E$232), E139, "")</f>
        <v/>
      </c>
      <c r="CC139" s="2" t="str">
        <f>IF(OR(AND($B139&gt;F$230, $B139&lt;F$231), $B139&gt;F$232), F139, "")</f>
        <v/>
      </c>
      <c r="CD139" s="2" t="str">
        <f>IF(OR(AND($B139&gt;G$230, $B139&lt;G$231), $B139&gt;G$232), G139, "")</f>
        <v/>
      </c>
      <c r="CE139" s="2" t="str">
        <f>IF(OR(AND($B139&gt;H$230, $B139&lt;H$231), $B139&gt;H$232), H139, "")</f>
        <v/>
      </c>
      <c r="CF139" s="2" t="str">
        <f>IF(OR(AND($B139&gt;I$230, $B139&lt;I$231), $B139&gt;I$232), I139, "")</f>
        <v/>
      </c>
      <c r="CG139" s="2" t="str">
        <f>IF(OR(AND($B139&gt;J$230, $B139&lt;J$231), $B139&gt;J$232), J139, "")</f>
        <v/>
      </c>
      <c r="CH139" s="2" t="str">
        <f>IF(OR(AND($B139&gt;K$230, $B139&lt;K$231), $B139&gt;K$232), K139, "")</f>
        <v/>
      </c>
      <c r="CI139" s="2" t="str">
        <f>IF(OR(AND($B139&gt;L$230, $B139&lt;L$231), $B139&gt;L$232), L139, "")</f>
        <v/>
      </c>
      <c r="CJ139" s="2" t="str">
        <f>IF(OR(AND($B139&gt;M$230, $B139&lt;M$231), $B139&gt;M$232), M139, "")</f>
        <v/>
      </c>
      <c r="CK139" s="2" t="str">
        <f>IF(OR(AND($B139&gt;N$230, $B139&lt;N$231), $B139&gt;N$232), N139, "")</f>
        <v/>
      </c>
      <c r="CL139" s="2" t="str">
        <f>IF(OR(AND($B139&gt;O$230, $B139&lt;O$231), $B139&gt;O$232), O139, "")</f>
        <v/>
      </c>
      <c r="CO139" s="2">
        <f>BK$207*$B139+BK$209</f>
        <v>91.923493273004183</v>
      </c>
      <c r="CP139" s="2">
        <f>BL$207*$B139+BL$209</f>
        <v>93.647407755499771</v>
      </c>
      <c r="CQ139" s="2">
        <f>BM$207*$B139+BM$209</f>
        <v>93.860550190532123</v>
      </c>
      <c r="CR139" s="2">
        <f>BN$207*$B139+BN$209</f>
        <v>94.308107994458155</v>
      </c>
      <c r="CS139" s="2">
        <f>BO$207*$B139+BO$209</f>
        <v>93.763899581949744</v>
      </c>
      <c r="CT139" s="2">
        <f>BP$207*$B139+BP$209</f>
        <v>96.186622136606729</v>
      </c>
      <c r="CU139" s="2">
        <f>BQ$207*$B139+BQ$209</f>
        <v>99.235174404688493</v>
      </c>
      <c r="CV139" s="2">
        <f>BR$207*$B139+BR$209</f>
        <v>99.468436295648473</v>
      </c>
      <c r="CW139" s="2">
        <f>BS$207*$B139+BS$209</f>
        <v>96.68410540471605</v>
      </c>
      <c r="CX139" s="2">
        <f>BT$207*$B139+BT$209</f>
        <v>91.175285067323358</v>
      </c>
      <c r="CY139" s="2">
        <f>BU$207*$B139+BU$209</f>
        <v>85.250889334590028</v>
      </c>
      <c r="CZ139" s="2">
        <f>BV$207*$B139+BV$209</f>
        <v>75.699615921305252</v>
      </c>
      <c r="DA139" s="2">
        <f>BW$207*$B139+BW$209</f>
        <v>64.898959091903848</v>
      </c>
      <c r="DD139" s="2">
        <f>BZ$207*$B139+BZ$209</f>
        <v>87.907669806470693</v>
      </c>
      <c r="DE139" s="2">
        <f>CA$207*$B139+CA$209</f>
        <v>90.448289441997289</v>
      </c>
      <c r="DF139" s="2">
        <f>CB$207*$B139+CB$209</f>
        <v>91.657278065113246</v>
      </c>
      <c r="DG139" s="2">
        <f>CC$207*$B139+CC$209</f>
        <v>91.505383193501274</v>
      </c>
      <c r="DH139" s="2">
        <f>CD$207*$B139+CD$209</f>
        <v>91.569572219226785</v>
      </c>
      <c r="DI139" s="2">
        <f>CE$207*$B139+CE$209</f>
        <v>93.602424291536138</v>
      </c>
      <c r="DJ139" s="2">
        <f>CF$207*$B139+CF$209</f>
        <v>95.474902586655546</v>
      </c>
      <c r="DK139" s="2">
        <f>CG$207*$B139+CG$209</f>
        <v>94.858695200431754</v>
      </c>
      <c r="DL139" s="2">
        <f>CH$207*$B139+CH$209</f>
        <v>91.803188899749486</v>
      </c>
      <c r="DM139" s="2">
        <f>CI$207*$B139+CI$209</f>
        <v>87.206050638246239</v>
      </c>
      <c r="DN139" s="2">
        <f>CJ$207*$B139+CJ$209</f>
        <v>81.099196220059142</v>
      </c>
      <c r="DO139" s="2">
        <f>CK$207*$B139+CK$209</f>
        <v>72.440501959072577</v>
      </c>
      <c r="DP139" s="2">
        <f>CL$207*$B139+CL$209</f>
        <v>62.494342695333117</v>
      </c>
      <c r="DS139" s="2">
        <f>POWER(10,($B139-C$227)/C$228)/(1+POWER(10,($B139-C$227)/C$228))</f>
        <v>0.95432341369520568</v>
      </c>
      <c r="DT139" s="2">
        <f>POWER(10,($B139-D$227)/D$228)/(1+POWER(10,($B139-D$227)/D$228))</f>
        <v>0.94704104654668708</v>
      </c>
      <c r="DU139" s="2">
        <f>POWER(10,($B139-E$227)/E$228)/(1+POWER(10,($B139-E$227)/E$228))</f>
        <v>0.95099927269257678</v>
      </c>
      <c r="DV139" s="2">
        <f>POWER(10,($B139-F$227)/F$228)/(1+POWER(10,($B139-F$227)/F$228))</f>
        <v>0.95746290817635737</v>
      </c>
      <c r="DW139" s="2">
        <f>POWER(10,($B139-G$227)/G$228)/(1+POWER(10,($B139-G$227)/G$228))</f>
        <v>0.95336430303078712</v>
      </c>
      <c r="DX139" s="2">
        <f>POWER(10,($B139-H$227)/H$228)/(1+POWER(10,($B139-H$227)/H$228))</f>
        <v>0.95468447098321063</v>
      </c>
      <c r="DY139" s="2">
        <f>POWER(10,($B139-I$227)/I$228)/(1+POWER(10,($B139-I$227)/I$228))</f>
        <v>0.95357129250837447</v>
      </c>
      <c r="DZ139" s="2">
        <f>POWER(10,($B139-J$227)/J$228)/(1+POWER(10,($B139-J$227)/J$228))</f>
        <v>0.94955505420009123</v>
      </c>
      <c r="EA139" s="2">
        <f>POWER(10,($B139-K$227)/K$228)/(1+POWER(10,($B139-K$227)/K$228))</f>
        <v>0.95234562875866613</v>
      </c>
      <c r="EB139" s="2">
        <f>POWER(10,($B139-L$227)/L$228)/(1+POWER(10,($B139-L$227)/L$228))</f>
        <v>0.95080282867918153</v>
      </c>
      <c r="EC139" s="2">
        <f>POWER(10,($B139-M$227)/M$228)/(1+POWER(10,($B139-M$227)/M$228))</f>
        <v>0.9495327534293595</v>
      </c>
      <c r="ED139" s="2">
        <f>POWER(10,($B139-N$227)/N$228)/(1+POWER(10,($B139-N$227)/N$228))</f>
        <v>0.94475901420415898</v>
      </c>
      <c r="EE139" s="2">
        <f>POWER(10,($B139-O$227)/O$228)/(1+POWER(10,($B139-O$227)/O$228))</f>
        <v>0.93300548515690029</v>
      </c>
    </row>
    <row r="140" spans="2:135" x14ac:dyDescent="0.25">
      <c r="B140" s="2">
        <v>134</v>
      </c>
      <c r="C140">
        <v>87.272999999999996</v>
      </c>
      <c r="D140">
        <v>90.281000000000006</v>
      </c>
      <c r="E140">
        <v>90.561999999999998</v>
      </c>
      <c r="F140">
        <v>89</v>
      </c>
      <c r="G140">
        <v>91.061999999999998</v>
      </c>
      <c r="H140">
        <v>93</v>
      </c>
      <c r="I140">
        <v>94.983999999999995</v>
      </c>
      <c r="J140">
        <v>94.781000000000006</v>
      </c>
      <c r="K140">
        <v>90.108999999999995</v>
      </c>
      <c r="L140">
        <v>85.906000000000006</v>
      </c>
      <c r="M140">
        <v>80.016000000000005</v>
      </c>
      <c r="N140">
        <v>72.421999999999997</v>
      </c>
      <c r="O140">
        <v>65.859399999999994</v>
      </c>
      <c r="R140" s="5">
        <f>AV140+(C$209*_xlfn.NORM.DIST($B140,C$214*C$215+C$213,C$219*C$214,FALSE))+(C$211*_xlfn.NORM.DIST($B140,C$214*C$216+C$213,C$220*C$214,FALSE))+(C$210*_xlfn.NORM.DIST($B140,C$214*C$217+C$213,C$221*C$214,FALSE))+(C$212*_xlfn.NORM.DIST($B140,C$214*C$218+C$213,C$222*C$214,FALSE))</f>
        <v>88.015143108540187</v>
      </c>
      <c r="S140" s="5">
        <f>AW140+(D$209*_xlfn.NORM.DIST($B140,D$214*D$215+D$213,D$219*D$214,FALSE))+(D$211*_xlfn.NORM.DIST($B140,D$214*D$216+D$213,D$220*D$214,FALSE))+(D$210*_xlfn.NORM.DIST($B140,D$214*D$217+D$213,D$221*D$214,FALSE))+(D$212*_xlfn.NORM.DIST($B140,D$214*D$218+D$213,D$222*D$214,FALSE))</f>
        <v>90.701692886867008</v>
      </c>
      <c r="T140" s="5">
        <f>AX140+(E$209*_xlfn.NORM.DIST($B140,E$214*E$215+E$213,E$219*E$214,FALSE))+(E$211*_xlfn.NORM.DIST($B140,E$214*E$216+E$213,E$220*E$214,FALSE))+(E$210*_xlfn.NORM.DIST($B140,E$214*E$217+E$213,E$221*E$214,FALSE))+(E$212*_xlfn.NORM.DIST($B140,E$214*E$218+E$213,E$222*E$214,FALSE))</f>
        <v>91.812870052592075</v>
      </c>
      <c r="U140" s="5">
        <f>AY140+(F$209*_xlfn.NORM.DIST($B140,F$214*F$215+F$213,F$219*F$214,FALSE))+(F$211*_xlfn.NORM.DIST($B140,F$214*F$216+F$213,F$220*F$214,FALSE))+(F$210*_xlfn.NORM.DIST($B140,F$214*F$217+F$213,F$221*F$214,FALSE))+(F$212*_xlfn.NORM.DIST($B140,F$214*F$218+F$213,F$222*F$214,FALSE))</f>
        <v>91.630137899590991</v>
      </c>
      <c r="V140" s="5">
        <f>AZ140+(G$209*_xlfn.NORM.DIST($B140,G$214*G$215+G$213,G$219*G$214,FALSE))+(G$211*_xlfn.NORM.DIST($B140,G$214*G$216+G$213,G$220*G$214,FALSE))+(G$210*_xlfn.NORM.DIST($B140,G$214*G$217+G$213,G$221*G$214,FALSE))+(G$212*_xlfn.NORM.DIST($B140,G$214*G$218+G$213,G$222*G$214,FALSE))</f>
        <v>91.822953215335374</v>
      </c>
      <c r="W140" s="5">
        <f>BA140+(H$209*_xlfn.NORM.DIST($B140,H$214*H$215+H$213,H$219*H$214,FALSE))+(H$211*_xlfn.NORM.DIST($B140,H$214*H$216+H$213,H$220*H$214,FALSE))+(H$210*_xlfn.NORM.DIST($B140,H$214*H$217+H$213,H$221*H$214,FALSE))+(H$212*_xlfn.NORM.DIST($B140,H$214*H$218+H$213,H$222*H$214,FALSE))</f>
        <v>93.861443151215582</v>
      </c>
      <c r="X140" s="5">
        <f>BB140+(I$209*_xlfn.NORM.DIST($B140,I$214*I$215+I$213,I$219*I$214,FALSE))+(I$211*_xlfn.NORM.DIST($B140,I$214*I$216+I$213,I$220*I$214,FALSE))+(I$210*_xlfn.NORM.DIST($B140,I$214*I$217+I$213,I$221*I$214,FALSE))+(I$212*_xlfn.NORM.DIST($B140,I$214*I$218+I$213,I$222*I$214,FALSE))</f>
        <v>95.86685894845786</v>
      </c>
      <c r="Y140" s="5">
        <f>BC140+(J$209*_xlfn.NORM.DIST($B140,J$214*J$215+J$213,J$219*J$214,FALSE))+(J$211*_xlfn.NORM.DIST($B140,J$214*J$216+J$213,J$220*J$214,FALSE))+(J$210*_xlfn.NORM.DIST($B140,J$214*J$217+J$213,J$221*J$214,FALSE))+(J$212*_xlfn.NORM.DIST($B140,J$214*J$218+J$213,J$222*J$214,FALSE))</f>
        <v>95.603241203952493</v>
      </c>
      <c r="Z140" s="5">
        <f>BD140+(K$209*_xlfn.NORM.DIST($B140,K$214*K$215+K$213,K$219*K$214,FALSE))+(K$211*_xlfn.NORM.DIST($B140,K$214*K$216+K$213,K$220*K$214,FALSE))+(K$210*_xlfn.NORM.DIST($B140,K$214*K$217+K$213,K$221*K$214,FALSE))+(K$212*_xlfn.NORM.DIST($B140,K$214*K$218+K$213,K$222*K$214,FALSE))</f>
        <v>92.437929219900838</v>
      </c>
      <c r="AA140" s="5">
        <f>BE140+(L$209*_xlfn.NORM.DIST($B140,L$214*L$215+L$213,L$219*L$214,FALSE))+(L$211*_xlfn.NORM.DIST($B140,L$214*L$216+L$213,L$220*L$214,FALSE))+(L$210*_xlfn.NORM.DIST($B140,L$214*L$217+L$213,L$221*L$214,FALSE))+(L$212*_xlfn.NORM.DIST($B140,L$214*L$218+L$213,L$222*L$214,FALSE))</f>
        <v>88.067143748471423</v>
      </c>
      <c r="AB140" s="5">
        <f>BF140+(M$209*_xlfn.NORM.DIST($B140,M$214*M$215+M$213,M$219*M$214,FALSE))+(M$211*_xlfn.NORM.DIST($B140,M$214*M$216+M$213,M$220*M$214,FALSE))+(M$210*_xlfn.NORM.DIST($B140,M$214*M$217+M$213,M$221*M$214,FALSE))+(M$212*_xlfn.NORM.DIST($B140,M$214*M$218+M$213,M$222*M$214,FALSE))</f>
        <v>82.329344001675551</v>
      </c>
      <c r="AC140" s="5">
        <f>BG140+(N$209*_xlfn.NORM.DIST($B140,N$214*N$215+N$213,N$219*N$214,FALSE))+(N$211*_xlfn.NORM.DIST($B140,N$214*N$216+N$213,N$220*N$214,FALSE))+(N$210*_xlfn.NORM.DIST($B140,N$214*N$217+N$213,N$221*N$214,FALSE))+(N$212*_xlfn.NORM.DIST($B140,N$214*N$218+N$213,N$222*N$214,FALSE))</f>
        <v>75.231086841953484</v>
      </c>
      <c r="AD140" s="5">
        <f>BH140+(O$209*_xlfn.NORM.DIST($B140,O$214*O$215+O$213,O$219*O$214,FALSE))+(O$211*_xlfn.NORM.DIST($B140,O$214*O$216+O$213,O$220*O$214,FALSE))+(O$210*_xlfn.NORM.DIST($B140,O$214*O$217+O$213,O$221*O$214,FALSE))+(O$212*_xlfn.NORM.DIST($B140,O$214*O$218+O$213,O$222*O$214,FALSE))</f>
        <v>68.540795217623739</v>
      </c>
      <c r="AE140" s="5"/>
      <c r="AG140" s="5">
        <f t="shared" si="32"/>
        <v>-0.74214310854019061</v>
      </c>
      <c r="AH140" s="5">
        <f t="shared" si="32"/>
        <v>-0.4206928868670019</v>
      </c>
      <c r="AI140" s="5">
        <f t="shared" si="32"/>
        <v>-1.2508700525920773</v>
      </c>
      <c r="AJ140" s="5">
        <f t="shared" si="31"/>
        <v>-2.6301378995909914</v>
      </c>
      <c r="AK140" s="5">
        <f t="shared" si="31"/>
        <v>-0.76095321533537685</v>
      </c>
      <c r="AL140" s="5">
        <f t="shared" si="31"/>
        <v>-0.86144315121558179</v>
      </c>
      <c r="AM140" s="5">
        <f t="shared" si="31"/>
        <v>-0.88285894845786572</v>
      </c>
      <c r="AN140" s="5">
        <f t="shared" si="31"/>
        <v>-0.8222412039524869</v>
      </c>
      <c r="AO140" s="5">
        <f t="shared" si="31"/>
        <v>-2.3289292199008429</v>
      </c>
      <c r="AP140" s="5">
        <f t="shared" si="33"/>
        <v>-2.1611437484714173</v>
      </c>
      <c r="AQ140" s="5">
        <f t="shared" si="33"/>
        <v>-2.3133440016755458</v>
      </c>
      <c r="AR140" s="5">
        <f t="shared" si="33"/>
        <v>-2.8090868419534871</v>
      </c>
      <c r="AS140" s="5">
        <f t="shared" si="33"/>
        <v>-2.681395217623745</v>
      </c>
      <c r="AV140" s="2">
        <f t="shared" si="34"/>
        <v>88.00117711037818</v>
      </c>
      <c r="AW140" s="2">
        <f t="shared" si="35"/>
        <v>90.544152070146836</v>
      </c>
      <c r="AX140" s="2">
        <f t="shared" si="36"/>
        <v>91.70687582712344</v>
      </c>
      <c r="AY140" s="2">
        <f t="shared" si="37"/>
        <v>91.563089667244938</v>
      </c>
      <c r="AZ140" s="2">
        <f t="shared" si="38"/>
        <v>91.634725214262005</v>
      </c>
      <c r="BA140" s="2">
        <f t="shared" si="39"/>
        <v>93.694003748697284</v>
      </c>
      <c r="BB140" s="2">
        <f t="shared" si="40"/>
        <v>95.598713198250522</v>
      </c>
      <c r="BC140" s="2">
        <f t="shared" si="41"/>
        <v>95.021314402699389</v>
      </c>
      <c r="BD140" s="2">
        <f t="shared" si="42"/>
        <v>91.957518113062633</v>
      </c>
      <c r="BE140" s="2">
        <f t="shared" si="43"/>
        <v>87.332761461938887</v>
      </c>
      <c r="BF140" s="2">
        <f t="shared" si="44"/>
        <v>81.239790609275133</v>
      </c>
      <c r="BG140" s="2">
        <f t="shared" si="45"/>
        <v>72.570250408039527</v>
      </c>
      <c r="BH140" s="2">
        <f t="shared" si="46"/>
        <v>62.615130874979883</v>
      </c>
      <c r="BK140" s="2" t="str">
        <f>IF(OR($B140&lt;C$229, AND($B140&gt;C$230, $B140&lt;C$231)), C140, "")</f>
        <v/>
      </c>
      <c r="BL140" s="2" t="str">
        <f>IF(OR($B140&lt;D$229, AND($B140&gt;D$230, $B140&lt;D$231)), D140, "")</f>
        <v/>
      </c>
      <c r="BM140" s="2" t="str">
        <f>IF(OR($B140&lt;E$229, AND($B140&gt;E$230, $B140&lt;E$231)), E140, "")</f>
        <v/>
      </c>
      <c r="BN140" s="2" t="str">
        <f>IF(OR($B140&lt;F$229, AND($B140&gt;F$230, $B140&lt;F$231)), F140, "")</f>
        <v/>
      </c>
      <c r="BO140" s="2" t="str">
        <f>IF(OR($B140&lt;G$229, AND($B140&gt;G$230, $B140&lt;G$231)), G140, "")</f>
        <v/>
      </c>
      <c r="BP140" s="2" t="str">
        <f>IF(OR($B140&lt;H$229, AND($B140&gt;H$230, $B140&lt;H$231)), H140, "")</f>
        <v/>
      </c>
      <c r="BQ140" s="2" t="str">
        <f>IF(OR($B140&lt;I$229, AND($B140&gt;I$230, $B140&lt;I$231)), I140, "")</f>
        <v/>
      </c>
      <c r="BR140" s="2" t="str">
        <f>IF(OR($B140&lt;J$229, AND($B140&gt;J$230, $B140&lt;J$231)), J140, "")</f>
        <v/>
      </c>
      <c r="BS140" s="2" t="str">
        <f>IF(OR($B140&lt;K$229, AND($B140&gt;K$230, $B140&lt;K$231)), K140, "")</f>
        <v/>
      </c>
      <c r="BT140" s="2" t="str">
        <f>IF(OR($B140&lt;L$229, AND($B140&gt;L$230, $B140&lt;L$231)), L140, "")</f>
        <v/>
      </c>
      <c r="BU140" s="2" t="str">
        <f>IF(OR($B140&lt;M$229, AND($B140&gt;M$230, $B140&lt;M$231)), M140, "")</f>
        <v/>
      </c>
      <c r="BV140" s="2" t="str">
        <f>IF(OR($B140&lt;N$229, AND($B140&gt;N$230, $B140&lt;N$231)), N140, "")</f>
        <v/>
      </c>
      <c r="BW140" s="2" t="str">
        <f>IF(OR($B140&lt;O$229, AND($B140&gt;O$230, $B140&lt;O$231)), O140, "")</f>
        <v/>
      </c>
      <c r="BZ140" s="2" t="str">
        <f>IF(OR(AND($B140&gt;C$230, $B140&lt;C$231), $B140&gt;C$232), C140, "")</f>
        <v/>
      </c>
      <c r="CA140" s="2" t="str">
        <f>IF(OR(AND($B140&gt;D$230, $B140&lt;D$231), $B140&gt;D$232), D140, "")</f>
        <v/>
      </c>
      <c r="CB140" s="2" t="str">
        <f>IF(OR(AND($B140&gt;E$230, $B140&lt;E$231), $B140&gt;E$232), E140, "")</f>
        <v/>
      </c>
      <c r="CC140" s="2" t="str">
        <f>IF(OR(AND($B140&gt;F$230, $B140&lt;F$231), $B140&gt;F$232), F140, "")</f>
        <v/>
      </c>
      <c r="CD140" s="2" t="str">
        <f>IF(OR(AND($B140&gt;G$230, $B140&lt;G$231), $B140&gt;G$232), G140, "")</f>
        <v/>
      </c>
      <c r="CE140" s="2" t="str">
        <f>IF(OR(AND($B140&gt;H$230, $B140&lt;H$231), $B140&gt;H$232), H140, "")</f>
        <v/>
      </c>
      <c r="CF140" s="2" t="str">
        <f>IF(OR(AND($B140&gt;I$230, $B140&lt;I$231), $B140&gt;I$232), I140, "")</f>
        <v/>
      </c>
      <c r="CG140" s="2" t="str">
        <f>IF(OR(AND($B140&gt;J$230, $B140&lt;J$231), $B140&gt;J$232), J140, "")</f>
        <v/>
      </c>
      <c r="CH140" s="2" t="str">
        <f>IF(OR(AND($B140&gt;K$230, $B140&lt;K$231), $B140&gt;K$232), K140, "")</f>
        <v/>
      </c>
      <c r="CI140" s="2" t="str">
        <f>IF(OR(AND($B140&gt;L$230, $B140&lt;L$231), $B140&gt;L$232), L140, "")</f>
        <v/>
      </c>
      <c r="CJ140" s="2" t="str">
        <f>IF(OR(AND($B140&gt;M$230, $B140&lt;M$231), $B140&gt;M$232), M140, "")</f>
        <v/>
      </c>
      <c r="CK140" s="2" t="str">
        <f>IF(OR(AND($B140&gt;N$230, $B140&lt;N$231), $B140&gt;N$232), N140, "")</f>
        <v/>
      </c>
      <c r="CL140" s="2" t="str">
        <f>IF(OR(AND($B140&gt;O$230, $B140&lt;O$231), $B140&gt;O$232), O140, "")</f>
        <v/>
      </c>
      <c r="CO140" s="2">
        <f>BK$207*$B140+BK$209</f>
        <v>91.937428952535541</v>
      </c>
      <c r="CP140" s="2">
        <f>BL$207*$B140+BL$209</f>
        <v>93.654229423720736</v>
      </c>
      <c r="CQ140" s="2">
        <f>BM$207*$B140+BM$209</f>
        <v>93.856600968367573</v>
      </c>
      <c r="CR140" s="2">
        <f>BN$207*$B140+BN$209</f>
        <v>94.313908574852064</v>
      </c>
      <c r="CS140" s="2">
        <f>BO$207*$B140+BO$209</f>
        <v>93.777609940998772</v>
      </c>
      <c r="CT140" s="2">
        <f>BP$207*$B140+BP$209</f>
        <v>96.219460333931465</v>
      </c>
      <c r="CU140" s="2">
        <f>BQ$207*$B140+BQ$209</f>
        <v>99.283840896359223</v>
      </c>
      <c r="CV140" s="2">
        <f>BR$207*$B140+BR$209</f>
        <v>99.520036845236973</v>
      </c>
      <c r="CW140" s="2">
        <f>BS$207*$B140+BS$209</f>
        <v>96.734972195045458</v>
      </c>
      <c r="CX140" s="2">
        <f>BT$207*$B140+BT$209</f>
        <v>91.207144275842879</v>
      </c>
      <c r="CY140" s="2">
        <f>BU$207*$B140+BU$209</f>
        <v>85.294332558139487</v>
      </c>
      <c r="CZ140" s="2">
        <f>BV$207*$B140+BV$209</f>
        <v>75.74475665341798</v>
      </c>
      <c r="DA140" s="2">
        <f>BW$207*$B140+BW$209</f>
        <v>64.932421969957474</v>
      </c>
      <c r="DD140" s="2">
        <f>BZ$207*$B140+BZ$209</f>
        <v>87.829354253100547</v>
      </c>
      <c r="DE140" s="2">
        <f>CA$207*$B140+CA$209</f>
        <v>90.385537973339893</v>
      </c>
      <c r="DF140" s="2">
        <f>CB$207*$B140+CB$209</f>
        <v>91.605856312608879</v>
      </c>
      <c r="DG140" s="2">
        <f>CC$207*$B140+CC$209</f>
        <v>91.451632542090564</v>
      </c>
      <c r="DH140" s="2">
        <f>CD$207*$B140+CD$209</f>
        <v>91.539125103691504</v>
      </c>
      <c r="DI140" s="2">
        <f>CE$207*$B140+CE$209</f>
        <v>93.584676831249482</v>
      </c>
      <c r="DJ140" s="2">
        <f>CF$207*$B140+CF$209</f>
        <v>95.435074518318402</v>
      </c>
      <c r="DK140" s="2">
        <f>CG$207*$B140+CG$209</f>
        <v>94.803349429035151</v>
      </c>
      <c r="DL140" s="2">
        <f>CH$207*$B140+CH$209</f>
        <v>91.739493927615726</v>
      </c>
      <c r="DM140" s="2">
        <f>CI$207*$B140+CI$209</f>
        <v>87.149929467244775</v>
      </c>
      <c r="DN140" s="2">
        <f>CJ$207*$B140+CJ$209</f>
        <v>81.043254905215321</v>
      </c>
      <c r="DO140" s="2">
        <f>CK$207*$B140+CK$209</f>
        <v>72.400966154978633</v>
      </c>
      <c r="DP140" s="2">
        <f>CL$207*$B140+CL$209</f>
        <v>62.463378449167593</v>
      </c>
      <c r="DS140" s="2">
        <f>POWER(10,($B140-C$227)/C$228)/(1+POWER(10,($B140-C$227)/C$228))</f>
        <v>0.95817435907354376</v>
      </c>
      <c r="DT140" s="2">
        <f>POWER(10,($B140-D$227)/D$228)/(1+POWER(10,($B140-D$227)/D$228))</f>
        <v>0.95147474173848345</v>
      </c>
      <c r="DU140" s="2">
        <f>POWER(10,($B140-E$227)/E$228)/(1+POWER(10,($B140-E$227)/E$228))</f>
        <v>0.95511729228986686</v>
      </c>
      <c r="DV140" s="2">
        <f>POWER(10,($B140-F$227)/F$228)/(1+POWER(10,($B140-F$227)/F$228))</f>
        <v>0.96105996630700807</v>
      </c>
      <c r="DW140" s="2">
        <f>POWER(10,($B140-G$227)/G$228)/(1+POWER(10,($B140-G$227)/G$228))</f>
        <v>0.95729249134182093</v>
      </c>
      <c r="DX140" s="2">
        <f>POWER(10,($B140-H$227)/H$228)/(1+POWER(10,($B140-H$227)/H$228))</f>
        <v>0.95850629953598876</v>
      </c>
      <c r="DY140" s="2">
        <f>POWER(10,($B140-I$227)/I$228)/(1+POWER(10,($B140-I$227)/I$228))</f>
        <v>0.95748282336237345</v>
      </c>
      <c r="DZ140" s="2">
        <f>POWER(10,($B140-J$227)/J$228)/(1+POWER(10,($B140-J$227)/J$228))</f>
        <v>0.9537885480993461</v>
      </c>
      <c r="EA140" s="2">
        <f>POWER(10,($B140-K$227)/K$228)/(1+POWER(10,($B140-K$227)/K$228))</f>
        <v>0.95635569333402659</v>
      </c>
      <c r="EB140" s="2">
        <f>POWER(10,($B140-L$227)/L$228)/(1+POWER(10,($B140-L$227)/L$228))</f>
        <v>0.95493657513359631</v>
      </c>
      <c r="EC140" s="2">
        <f>POWER(10,($B140-M$227)/M$228)/(1+POWER(10,($B140-M$227)/M$228))</f>
        <v>0.95376802775535829</v>
      </c>
      <c r="ED140" s="2">
        <f>POWER(10,($B140-N$227)/N$228)/(1+POWER(10,($B140-N$227)/N$228))</f>
        <v>0.94937354683557484</v>
      </c>
      <c r="EE140" s="2">
        <f>POWER(10,($B140-O$227)/O$228)/(1+POWER(10,($B140-O$227)/O$228))</f>
        <v>0.93853797045920728</v>
      </c>
    </row>
    <row r="141" spans="2:135" x14ac:dyDescent="0.25">
      <c r="B141" s="2">
        <v>135</v>
      </c>
      <c r="C141">
        <v>86.242000000000004</v>
      </c>
      <c r="D141">
        <v>89.733999999999995</v>
      </c>
      <c r="E141">
        <v>92.078000000000003</v>
      </c>
      <c r="F141">
        <v>90.328000000000003</v>
      </c>
      <c r="G141">
        <v>91.203000000000003</v>
      </c>
      <c r="H141">
        <v>92.561999999999998</v>
      </c>
      <c r="I141">
        <v>94.25</v>
      </c>
      <c r="J141">
        <v>94.656000000000006</v>
      </c>
      <c r="K141">
        <v>90.671999999999997</v>
      </c>
      <c r="L141">
        <v>86.311999999999998</v>
      </c>
      <c r="M141">
        <v>79.218999999999994</v>
      </c>
      <c r="N141">
        <v>72.843999999999994</v>
      </c>
      <c r="O141">
        <v>63.656199999999998</v>
      </c>
      <c r="R141" s="5">
        <f>AV141+(C$209*_xlfn.NORM.DIST($B141,C$214*C$215+C$213,C$219*C$214,FALSE))+(C$211*_xlfn.NORM.DIST($B141,C$214*C$216+C$213,C$220*C$214,FALSE))+(C$210*_xlfn.NORM.DIST($B141,C$214*C$217+C$213,C$221*C$214,FALSE))+(C$212*_xlfn.NORM.DIST($B141,C$214*C$218+C$213,C$222*C$214,FALSE))</f>
        <v>87.919749485803592</v>
      </c>
      <c r="S141" s="5">
        <f>AW141+(D$209*_xlfn.NORM.DIST($B141,D$214*D$215+D$213,D$219*D$214,FALSE))+(D$211*_xlfn.NORM.DIST($B141,D$214*D$216+D$213,D$220*D$214,FALSE))+(D$210*_xlfn.NORM.DIST($B141,D$214*D$217+D$213,D$221*D$214,FALSE))+(D$212*_xlfn.NORM.DIST($B141,D$214*D$218+D$213,D$222*D$214,FALSE))</f>
        <v>90.560607300250567</v>
      </c>
      <c r="T141" s="5">
        <f>AX141+(E$209*_xlfn.NORM.DIST($B141,E$214*E$215+E$213,E$219*E$214,FALSE))+(E$211*_xlfn.NORM.DIST($B141,E$214*E$216+E$213,E$220*E$214,FALSE))+(E$210*_xlfn.NORM.DIST($B141,E$214*E$217+E$213,E$221*E$214,FALSE))+(E$212*_xlfn.NORM.DIST($B141,E$214*E$218+E$213,E$222*E$214,FALSE))</f>
        <v>91.705417713638823</v>
      </c>
      <c r="U141" s="5">
        <f>AY141+(F$209*_xlfn.NORM.DIST($B141,F$214*F$215+F$213,F$219*F$214,FALSE))+(F$211*_xlfn.NORM.DIST($B141,F$214*F$216+F$213,F$220*F$214,FALSE))+(F$210*_xlfn.NORM.DIST($B141,F$214*F$217+F$213,F$221*F$214,FALSE))+(F$212*_xlfn.NORM.DIST($B141,F$214*F$218+F$213,F$222*F$214,FALSE))</f>
        <v>91.538706868056593</v>
      </c>
      <c r="V141" s="5">
        <f>AZ141+(G$209*_xlfn.NORM.DIST($B141,G$214*G$215+G$213,G$219*G$214,FALSE))+(G$211*_xlfn.NORM.DIST($B141,G$214*G$216+G$213,G$220*G$214,FALSE))+(G$210*_xlfn.NORM.DIST($B141,G$214*G$217+G$213,G$221*G$214,FALSE))+(G$212*_xlfn.NORM.DIST($B141,G$214*G$218+G$213,G$222*G$214,FALSE))</f>
        <v>91.698370688713425</v>
      </c>
      <c r="W141" s="5">
        <f>BA141+(H$209*_xlfn.NORM.DIST($B141,H$214*H$215+H$213,H$219*H$214,FALSE))+(H$211*_xlfn.NORM.DIST($B141,H$214*H$216+H$213,H$220*H$214,FALSE))+(H$210*_xlfn.NORM.DIST($B141,H$214*H$217+H$213,H$221*H$214,FALSE))+(H$212*_xlfn.NORM.DIST($B141,H$214*H$218+H$213,H$222*H$214,FALSE))</f>
        <v>93.759098472535868</v>
      </c>
      <c r="X141" s="5">
        <f>BB141+(I$209*_xlfn.NORM.DIST($B141,I$214*I$215+I$213,I$219*I$214,FALSE))+(I$211*_xlfn.NORM.DIST($B141,I$214*I$216+I$213,I$220*I$214,FALSE))+(I$210*_xlfn.NORM.DIST($B141,I$214*I$217+I$213,I$221*I$214,FALSE))+(I$212*_xlfn.NORM.DIST($B141,I$214*I$218+I$213,I$222*I$214,FALSE))</f>
        <v>95.692148900060872</v>
      </c>
      <c r="Y141" s="5">
        <f>BC141+(J$209*_xlfn.NORM.DIST($B141,J$214*J$215+J$213,J$219*J$214,FALSE))+(J$211*_xlfn.NORM.DIST($B141,J$214*J$216+J$213,J$220*J$214,FALSE))+(J$210*_xlfn.NORM.DIST($B141,J$214*J$217+J$213,J$221*J$214,FALSE))+(J$212*_xlfn.NORM.DIST($B141,J$214*J$218+J$213,J$222*J$214,FALSE))</f>
        <v>95.272078510834817</v>
      </c>
      <c r="Z141" s="5">
        <f>BD141+(K$209*_xlfn.NORM.DIST($B141,K$214*K$215+K$213,K$219*K$214,FALSE))+(K$211*_xlfn.NORM.DIST($B141,K$214*K$216+K$213,K$220*K$214,FALSE))+(K$210*_xlfn.NORM.DIST($B141,K$214*K$217+K$213,K$221*K$214,FALSE))+(K$212*_xlfn.NORM.DIST($B141,K$214*K$218+K$213,K$222*K$214,FALSE))</f>
        <v>92.140439646262834</v>
      </c>
      <c r="AA141" s="5">
        <f>BE141+(L$209*_xlfn.NORM.DIST($B141,L$214*L$215+L$213,L$219*L$214,FALSE))+(L$211*_xlfn.NORM.DIST($B141,L$214*L$216+L$213,L$220*L$214,FALSE))+(L$210*_xlfn.NORM.DIST($B141,L$214*L$217+L$213,L$221*L$214,FALSE))+(L$212*_xlfn.NORM.DIST($B141,L$214*L$218+L$213,L$222*L$214,FALSE))</f>
        <v>87.674005058070861</v>
      </c>
      <c r="AB141" s="5">
        <f>BF141+(M$209*_xlfn.NORM.DIST($B141,M$214*M$215+M$213,M$219*M$214,FALSE))+(M$211*_xlfn.NORM.DIST($B141,M$214*M$216+M$213,M$220*M$214,FALSE))+(M$210*_xlfn.NORM.DIST($B141,M$214*M$217+M$213,M$221*M$214,FALSE))+(M$212*_xlfn.NORM.DIST($B141,M$214*M$218+M$213,M$222*M$214,FALSE))</f>
        <v>81.798864195118014</v>
      </c>
      <c r="AC141" s="5">
        <f>BG141+(N$209*_xlfn.NORM.DIST($B141,N$214*N$215+N$213,N$219*N$214,FALSE))+(N$211*_xlfn.NORM.DIST($B141,N$214*N$216+N$213,N$220*N$214,FALSE))+(N$210*_xlfn.NORM.DIST($B141,N$214*N$217+N$213,N$221*N$214,FALSE))+(N$212*_xlfn.NORM.DIST($B141,N$214*N$218+N$213,N$222*N$214,FALSE))</f>
        <v>74.223080369643426</v>
      </c>
      <c r="AD141" s="5">
        <f>BH141+(O$209*_xlfn.NORM.DIST($B141,O$214*O$215+O$213,O$219*O$214,FALSE))+(O$211*_xlfn.NORM.DIST($B141,O$214*O$216+O$213,O$220*O$214,FALSE))+(O$210*_xlfn.NORM.DIST($B141,O$214*O$217+O$213,O$221*O$214,FALSE))+(O$212*_xlfn.NORM.DIST($B141,O$214*O$218+O$213,O$222*O$214,FALSE))</f>
        <v>66.759072006924612</v>
      </c>
      <c r="AE141" s="5"/>
      <c r="AG141" s="5">
        <f t="shared" si="32"/>
        <v>-1.677749485803588</v>
      </c>
      <c r="AH141" s="5">
        <f t="shared" si="32"/>
        <v>-0.82660730025057205</v>
      </c>
      <c r="AI141" s="5">
        <f t="shared" si="32"/>
        <v>0.37258228636117963</v>
      </c>
      <c r="AJ141" s="5">
        <f t="shared" si="31"/>
        <v>-1.2107068680565902</v>
      </c>
      <c r="AK141" s="5">
        <f t="shared" si="31"/>
        <v>-0.49537068871342171</v>
      </c>
      <c r="AL141" s="5">
        <f t="shared" si="31"/>
        <v>-1.1970984725358704</v>
      </c>
      <c r="AM141" s="5">
        <f t="shared" si="31"/>
        <v>-1.4421489000608716</v>
      </c>
      <c r="AN141" s="5">
        <f t="shared" si="31"/>
        <v>-0.6160785108348108</v>
      </c>
      <c r="AO141" s="5">
        <f t="shared" si="31"/>
        <v>-1.4684396462628371</v>
      </c>
      <c r="AP141" s="5">
        <f t="shared" si="33"/>
        <v>-1.3620050580708636</v>
      </c>
      <c r="AQ141" s="5">
        <f t="shared" si="33"/>
        <v>-2.5798641951180201</v>
      </c>
      <c r="AR141" s="5">
        <f t="shared" si="33"/>
        <v>-1.3790803696434324</v>
      </c>
      <c r="AS141" s="5">
        <f t="shared" si="33"/>
        <v>-3.1028720069246134</v>
      </c>
      <c r="AV141" s="2">
        <f t="shared" si="34"/>
        <v>87.911853803926547</v>
      </c>
      <c r="AW141" s="2">
        <f t="shared" si="35"/>
        <v>90.471156774542322</v>
      </c>
      <c r="AX141" s="2">
        <f t="shared" si="36"/>
        <v>91.648881659614162</v>
      </c>
      <c r="AY141" s="2">
        <f t="shared" si="37"/>
        <v>91.502003635906391</v>
      </c>
      <c r="AZ141" s="2">
        <f t="shared" si="38"/>
        <v>91.597921605578449</v>
      </c>
      <c r="BA141" s="2">
        <f t="shared" si="39"/>
        <v>93.668923382521541</v>
      </c>
      <c r="BB141" s="2">
        <f t="shared" si="40"/>
        <v>95.548491473422175</v>
      </c>
      <c r="BC141" s="2">
        <f t="shared" si="41"/>
        <v>94.952127354583908</v>
      </c>
      <c r="BD141" s="2">
        <f t="shared" si="42"/>
        <v>91.879983516336964</v>
      </c>
      <c r="BE141" s="2">
        <f t="shared" si="43"/>
        <v>87.264847088733688</v>
      </c>
      <c r="BF141" s="2">
        <f t="shared" si="44"/>
        <v>81.171495976233032</v>
      </c>
      <c r="BG141" s="2">
        <f t="shared" si="45"/>
        <v>72.520437408491517</v>
      </c>
      <c r="BH141" s="2">
        <f t="shared" si="46"/>
        <v>62.575197632355348</v>
      </c>
      <c r="BK141" s="2" t="str">
        <f>IF(OR($B141&lt;C$229, AND($B141&gt;C$230, $B141&lt;C$231)), C141, "")</f>
        <v/>
      </c>
      <c r="BL141" s="2" t="str">
        <f>IF(OR($B141&lt;D$229, AND($B141&gt;D$230, $B141&lt;D$231)), D141, "")</f>
        <v/>
      </c>
      <c r="BM141" s="2" t="str">
        <f>IF(OR($B141&lt;E$229, AND($B141&gt;E$230, $B141&lt;E$231)), E141, "")</f>
        <v/>
      </c>
      <c r="BN141" s="2" t="str">
        <f>IF(OR($B141&lt;F$229, AND($B141&gt;F$230, $B141&lt;F$231)), F141, "")</f>
        <v/>
      </c>
      <c r="BO141" s="2" t="str">
        <f>IF(OR($B141&lt;G$229, AND($B141&gt;G$230, $B141&lt;G$231)), G141, "")</f>
        <v/>
      </c>
      <c r="BP141" s="2" t="str">
        <f>IF(OR($B141&lt;H$229, AND($B141&gt;H$230, $B141&lt;H$231)), H141, "")</f>
        <v/>
      </c>
      <c r="BQ141" s="2" t="str">
        <f>IF(OR($B141&lt;I$229, AND($B141&gt;I$230, $B141&lt;I$231)), I141, "")</f>
        <v/>
      </c>
      <c r="BR141" s="2" t="str">
        <f>IF(OR($B141&lt;J$229, AND($B141&gt;J$230, $B141&lt;J$231)), J141, "")</f>
        <v/>
      </c>
      <c r="BS141" s="2" t="str">
        <f>IF(OR($B141&lt;K$229, AND($B141&gt;K$230, $B141&lt;K$231)), K141, "")</f>
        <v/>
      </c>
      <c r="BT141" s="2" t="str">
        <f>IF(OR($B141&lt;L$229, AND($B141&gt;L$230, $B141&lt;L$231)), L141, "")</f>
        <v/>
      </c>
      <c r="BU141" s="2" t="str">
        <f>IF(OR($B141&lt;M$229, AND($B141&gt;M$230, $B141&lt;M$231)), M141, "")</f>
        <v/>
      </c>
      <c r="BV141" s="2" t="str">
        <f>IF(OR($B141&lt;N$229, AND($B141&gt;N$230, $B141&lt;N$231)), N141, "")</f>
        <v/>
      </c>
      <c r="BW141" s="2" t="str">
        <f>IF(OR($B141&lt;O$229, AND($B141&gt;O$230, $B141&lt;O$231)), O141, "")</f>
        <v/>
      </c>
      <c r="BZ141" s="2" t="str">
        <f>IF(OR(AND($B141&gt;C$230, $B141&lt;C$231), $B141&gt;C$232), C141, "")</f>
        <v/>
      </c>
      <c r="CA141" s="2" t="str">
        <f>IF(OR(AND($B141&gt;D$230, $B141&lt;D$231), $B141&gt;D$232), D141, "")</f>
        <v/>
      </c>
      <c r="CB141" s="2" t="str">
        <f>IF(OR(AND($B141&gt;E$230, $B141&lt;E$231), $B141&gt;E$232), E141, "")</f>
        <v/>
      </c>
      <c r="CC141" s="2" t="str">
        <f>IF(OR(AND($B141&gt;F$230, $B141&lt;F$231), $B141&gt;F$232), F141, "")</f>
        <v/>
      </c>
      <c r="CD141" s="2" t="str">
        <f>IF(OR(AND($B141&gt;G$230, $B141&lt;G$231), $B141&gt;G$232), G141, "")</f>
        <v/>
      </c>
      <c r="CE141" s="2" t="str">
        <f>IF(OR(AND($B141&gt;H$230, $B141&lt;H$231), $B141&gt;H$232), H141, "")</f>
        <v/>
      </c>
      <c r="CF141" s="2" t="str">
        <f>IF(OR(AND($B141&gt;I$230, $B141&lt;I$231), $B141&gt;I$232), I141, "")</f>
        <v/>
      </c>
      <c r="CG141" s="2" t="str">
        <f>IF(OR(AND($B141&gt;J$230, $B141&lt;J$231), $B141&gt;J$232), J141, "")</f>
        <v/>
      </c>
      <c r="CH141" s="2" t="str">
        <f>IF(OR(AND($B141&gt;K$230, $B141&lt;K$231), $B141&gt;K$232), K141, "")</f>
        <v/>
      </c>
      <c r="CI141" s="2" t="str">
        <f>IF(OR(AND($B141&gt;L$230, $B141&lt;L$231), $B141&gt;L$232), L141, "")</f>
        <v/>
      </c>
      <c r="CJ141" s="2" t="str">
        <f>IF(OR(AND($B141&gt;M$230, $B141&lt;M$231), $B141&gt;M$232), M141, "")</f>
        <v/>
      </c>
      <c r="CK141" s="2" t="str">
        <f>IF(OR(AND($B141&gt;N$230, $B141&lt;N$231), $B141&gt;N$232), N141, "")</f>
        <v/>
      </c>
      <c r="CL141" s="2" t="str">
        <f>IF(OR(AND($B141&gt;O$230, $B141&lt;O$231), $B141&gt;O$232), O141, "")</f>
        <v/>
      </c>
      <c r="CO141" s="2">
        <f>BK$207*$B141+BK$209</f>
        <v>91.951364632066898</v>
      </c>
      <c r="CP141" s="2">
        <f>BL$207*$B141+BL$209</f>
        <v>93.661051091941715</v>
      </c>
      <c r="CQ141" s="2">
        <f>BM$207*$B141+BM$209</f>
        <v>93.852651746203023</v>
      </c>
      <c r="CR141" s="2">
        <f>BN$207*$B141+BN$209</f>
        <v>94.319709155245988</v>
      </c>
      <c r="CS141" s="2">
        <f>BO$207*$B141+BO$209</f>
        <v>93.791320300047815</v>
      </c>
      <c r="CT141" s="2">
        <f>BP$207*$B141+BP$209</f>
        <v>96.252298531256201</v>
      </c>
      <c r="CU141" s="2">
        <f>BQ$207*$B141+BQ$209</f>
        <v>99.332507388029953</v>
      </c>
      <c r="CV141" s="2">
        <f>BR$207*$B141+BR$209</f>
        <v>99.571637394825473</v>
      </c>
      <c r="CW141" s="2">
        <f>BS$207*$B141+BS$209</f>
        <v>96.785838985374852</v>
      </c>
      <c r="CX141" s="2">
        <f>BT$207*$B141+BT$209</f>
        <v>91.239003484362414</v>
      </c>
      <c r="CY141" s="2">
        <f>BU$207*$B141+BU$209</f>
        <v>85.337775781688933</v>
      </c>
      <c r="CZ141" s="2">
        <f>BV$207*$B141+BV$209</f>
        <v>75.789897385530708</v>
      </c>
      <c r="DA141" s="2">
        <f>BW$207*$B141+BW$209</f>
        <v>64.965884848011115</v>
      </c>
      <c r="DD141" s="2">
        <f>BZ$207*$B141+BZ$209</f>
        <v>87.751038699730415</v>
      </c>
      <c r="DE141" s="2">
        <f>CA$207*$B141+CA$209</f>
        <v>90.322786504682497</v>
      </c>
      <c r="DF141" s="2">
        <f>CB$207*$B141+CB$209</f>
        <v>91.554434560104525</v>
      </c>
      <c r="DG141" s="2">
        <f>CC$207*$B141+CC$209</f>
        <v>91.397881890679855</v>
      </c>
      <c r="DH141" s="2">
        <f>CD$207*$B141+CD$209</f>
        <v>91.508677988156222</v>
      </c>
      <c r="DI141" s="2">
        <f>CE$207*$B141+CE$209</f>
        <v>93.566929370962825</v>
      </c>
      <c r="DJ141" s="2">
        <f>CF$207*$B141+CF$209</f>
        <v>95.395246449981258</v>
      </c>
      <c r="DK141" s="2">
        <f>CG$207*$B141+CG$209</f>
        <v>94.748003657638534</v>
      </c>
      <c r="DL141" s="2">
        <f>CH$207*$B141+CH$209</f>
        <v>91.675798955481952</v>
      </c>
      <c r="DM141" s="2">
        <f>CI$207*$B141+CI$209</f>
        <v>87.09380829624331</v>
      </c>
      <c r="DN141" s="2">
        <f>CJ$207*$B141+CJ$209</f>
        <v>80.987313590371514</v>
      </c>
      <c r="DO141" s="2">
        <f>CK$207*$B141+CK$209</f>
        <v>72.361430350884689</v>
      </c>
      <c r="DP141" s="2">
        <f>CL$207*$B141+CL$209</f>
        <v>62.432414203002068</v>
      </c>
      <c r="DS141" s="2">
        <f>POWER(10,($B141-C$227)/C$228)/(1+POWER(10,($B141-C$227)/C$228))</f>
        <v>0.96171366060950503</v>
      </c>
      <c r="DT141" s="2">
        <f>POWER(10,($B141-D$227)/D$228)/(1+POWER(10,($B141-D$227)/D$228))</f>
        <v>0.95555467040386854</v>
      </c>
      <c r="DU141" s="2">
        <f>POWER(10,($B141-E$227)/E$228)/(1+POWER(10,($B141-E$227)/E$228))</f>
        <v>0.95890418882909423</v>
      </c>
      <c r="DV141" s="2">
        <f>POWER(10,($B141-F$227)/F$228)/(1+POWER(10,($B141-F$227)/F$228))</f>
        <v>0.96436416810492187</v>
      </c>
      <c r="DW141" s="2">
        <f>POWER(10,($B141-G$227)/G$228)/(1+POWER(10,($B141-G$227)/G$228))</f>
        <v>0.96090337195744346</v>
      </c>
      <c r="DX141" s="2">
        <f>POWER(10,($B141-H$227)/H$228)/(1+POWER(10,($B141-H$227)/H$228))</f>
        <v>0.96201862557043316</v>
      </c>
      <c r="DY141" s="2">
        <f>POWER(10,($B141-I$227)/I$228)/(1+POWER(10,($B141-I$227)/I$228))</f>
        <v>0.96107826586752532</v>
      </c>
      <c r="DZ141" s="2">
        <f>POWER(10,($B141-J$227)/J$228)/(1+POWER(10,($B141-J$227)/J$228))</f>
        <v>0.95768258784415849</v>
      </c>
      <c r="EA141" s="2">
        <f>POWER(10,($B141-K$227)/K$228)/(1+POWER(10,($B141-K$227)/K$228))</f>
        <v>0.96004247331516701</v>
      </c>
      <c r="EB141" s="2">
        <f>POWER(10,($B141-L$227)/L$228)/(1+POWER(10,($B141-L$227)/L$228))</f>
        <v>0.95873806063931266</v>
      </c>
      <c r="EC141" s="2">
        <f>POWER(10,($B141-M$227)/M$228)/(1+POWER(10,($B141-M$227)/M$228))</f>
        <v>0.9576637199079433</v>
      </c>
      <c r="ED141" s="2">
        <f>POWER(10,($B141-N$227)/N$228)/(1+POWER(10,($B141-N$227)/N$228))</f>
        <v>0.95362152938908396</v>
      </c>
      <c r="EE141" s="2">
        <f>POWER(10,($B141-O$227)/O$228)/(1+POWER(10,($B141-O$227)/O$228))</f>
        <v>0.94364117475188913</v>
      </c>
    </row>
    <row r="142" spans="2:135" x14ac:dyDescent="0.25">
      <c r="B142" s="2">
        <v>136</v>
      </c>
      <c r="C142">
        <v>86.212000000000003</v>
      </c>
      <c r="D142">
        <v>89.108999999999995</v>
      </c>
      <c r="E142">
        <v>89.828000000000003</v>
      </c>
      <c r="F142">
        <v>90.593999999999994</v>
      </c>
      <c r="G142">
        <v>91.311999999999998</v>
      </c>
      <c r="H142">
        <v>92.453000000000003</v>
      </c>
      <c r="I142">
        <v>93.453000000000003</v>
      </c>
      <c r="J142">
        <v>93.828000000000003</v>
      </c>
      <c r="K142">
        <v>90.078000000000003</v>
      </c>
      <c r="L142">
        <v>85.438000000000002</v>
      </c>
      <c r="M142">
        <v>80.516000000000005</v>
      </c>
      <c r="N142">
        <v>71.828000000000003</v>
      </c>
      <c r="O142">
        <v>62.703099999999999</v>
      </c>
      <c r="R142" s="5">
        <f>AV142+(C$209*_xlfn.NORM.DIST($B142,C$214*C$215+C$213,C$219*C$214,FALSE))+(C$211*_xlfn.NORM.DIST($B142,C$214*C$216+C$213,C$220*C$214,FALSE))+(C$210*_xlfn.NORM.DIST($B142,C$214*C$217+C$213,C$221*C$214,FALSE))+(C$212*_xlfn.NORM.DIST($B142,C$214*C$218+C$213,C$222*C$214,FALSE))</f>
        <v>87.827390113224737</v>
      </c>
      <c r="S142" s="5">
        <f>AW142+(D$209*_xlfn.NORM.DIST($B142,D$214*D$215+D$213,D$219*D$214,FALSE))+(D$211*_xlfn.NORM.DIST($B142,D$214*D$216+D$213,D$220*D$214,FALSE))+(D$210*_xlfn.NORM.DIST($B142,D$214*D$217+D$213,D$221*D$214,FALSE))+(D$212*_xlfn.NORM.DIST($B142,D$214*D$218+D$213,D$222*D$214,FALSE))</f>
        <v>90.447348998975784</v>
      </c>
      <c r="T142" s="5">
        <f>AX142+(E$209*_xlfn.NORM.DIST($B142,E$214*E$215+E$213,E$219*E$214,FALSE))+(E$211*_xlfn.NORM.DIST($B142,E$214*E$216+E$213,E$220*E$214,FALSE))+(E$210*_xlfn.NORM.DIST($B142,E$214*E$217+E$213,E$221*E$214,FALSE))+(E$212*_xlfn.NORM.DIST($B142,E$214*E$218+E$213,E$222*E$214,FALSE))</f>
        <v>91.622159520474199</v>
      </c>
      <c r="U142" s="5">
        <f>AY142+(F$209*_xlfn.NORM.DIST($B142,F$214*F$215+F$213,F$219*F$214,FALSE))+(F$211*_xlfn.NORM.DIST($B142,F$214*F$216+F$213,F$220*F$214,FALSE))+(F$210*_xlfn.NORM.DIST($B142,F$214*F$217+F$213,F$221*F$214,FALSE))+(F$212*_xlfn.NORM.DIST($B142,F$214*F$218+F$213,F$222*F$214,FALSE))</f>
        <v>91.466158598161854</v>
      </c>
      <c r="V142" s="5">
        <f>AZ142+(G$209*_xlfn.NORM.DIST($B142,G$214*G$215+G$213,G$219*G$214,FALSE))+(G$211*_xlfn.NORM.DIST($B142,G$214*G$216+G$213,G$220*G$214,FALSE))+(G$210*_xlfn.NORM.DIST($B142,G$214*G$217+G$213,G$221*G$214,FALSE))+(G$212*_xlfn.NORM.DIST($B142,G$214*G$218+G$213,G$222*G$214,FALSE))</f>
        <v>91.616091922807939</v>
      </c>
      <c r="W142" s="5">
        <f>BA142+(H$209*_xlfn.NORM.DIST($B142,H$214*H$215+H$213,H$219*H$214,FALSE))+(H$211*_xlfn.NORM.DIST($B142,H$214*H$216+H$213,H$220*H$214,FALSE))+(H$210*_xlfn.NORM.DIST($B142,H$214*H$217+H$213,H$221*H$214,FALSE))+(H$212*_xlfn.NORM.DIST($B142,H$214*H$218+H$213,H$222*H$214,FALSE))</f>
        <v>93.698971838375442</v>
      </c>
      <c r="X142" s="5">
        <f>BB142+(I$209*_xlfn.NORM.DIST($B142,I$214*I$215+I$213,I$219*I$214,FALSE))+(I$211*_xlfn.NORM.DIST($B142,I$214*I$216+I$213,I$220*I$214,FALSE))+(I$210*_xlfn.NORM.DIST($B142,I$214*I$217+I$213,I$221*I$214,FALSE))+(I$212*_xlfn.NORM.DIST($B142,I$214*I$218+I$213,I$222*I$214,FALSE))</f>
        <v>95.579365377004507</v>
      </c>
      <c r="Y142" s="5">
        <f>BC142+(J$209*_xlfn.NORM.DIST($B142,J$214*J$215+J$213,J$219*J$214,FALSE))+(J$211*_xlfn.NORM.DIST($B142,J$214*J$216+J$213,J$220*J$214,FALSE))+(J$210*_xlfn.NORM.DIST($B142,J$214*J$217+J$213,J$221*J$214,FALSE))+(J$212*_xlfn.NORM.DIST($B142,J$214*J$218+J$213,J$222*J$214,FALSE))</f>
        <v>95.054833628767398</v>
      </c>
      <c r="Z142" s="5">
        <f>BD142+(K$209*_xlfn.NORM.DIST($B142,K$214*K$215+K$213,K$219*K$214,FALSE))+(K$211*_xlfn.NORM.DIST($B142,K$214*K$216+K$213,K$220*K$214,FALSE))+(K$210*_xlfn.NORM.DIST($B142,K$214*K$217+K$213,K$221*K$214,FALSE))+(K$212*_xlfn.NORM.DIST($B142,K$214*K$218+K$213,K$222*K$214,FALSE))</f>
        <v>91.942398331034525</v>
      </c>
      <c r="AA142" s="5">
        <f>BE142+(L$209*_xlfn.NORM.DIST($B142,L$214*L$215+L$213,L$219*L$214,FALSE))+(L$211*_xlfn.NORM.DIST($B142,L$214*L$216+L$213,L$220*L$214,FALSE))+(L$210*_xlfn.NORM.DIST($B142,L$214*L$217+L$213,L$221*L$214,FALSE))+(L$212*_xlfn.NORM.DIST($B142,L$214*L$218+L$213,L$222*L$214,FALSE))</f>
        <v>87.417823535288619</v>
      </c>
      <c r="AB142" s="5">
        <f>BF142+(M$209*_xlfn.NORM.DIST($B142,M$214*M$215+M$213,M$219*M$214,FALSE))+(M$211*_xlfn.NORM.DIST($B142,M$214*M$216+M$213,M$220*M$214,FALSE))+(M$210*_xlfn.NORM.DIST($B142,M$214*M$217+M$213,M$221*M$214,FALSE))+(M$212*_xlfn.NORM.DIST($B142,M$214*M$218+M$213,M$222*M$214,FALSE))</f>
        <v>81.449908444107649</v>
      </c>
      <c r="AC142" s="5">
        <f>BG142+(N$209*_xlfn.NORM.DIST($B142,N$214*N$215+N$213,N$219*N$214,FALSE))+(N$211*_xlfn.NORM.DIST($B142,N$214*N$216+N$213,N$220*N$214,FALSE))+(N$210*_xlfn.NORM.DIST($B142,N$214*N$217+N$213,N$221*N$214,FALSE))+(N$212*_xlfn.NORM.DIST($B142,N$214*N$218+N$213,N$222*N$214,FALSE))</f>
        <v>73.516484098150542</v>
      </c>
      <c r="AD142" s="5">
        <f>BH142+(O$209*_xlfn.NORM.DIST($B142,O$214*O$215+O$213,O$219*O$214,FALSE))+(O$211*_xlfn.NORM.DIST($B142,O$214*O$216+O$213,O$220*O$214,FALSE))+(O$210*_xlfn.NORM.DIST($B142,O$214*O$217+O$213,O$221*O$214,FALSE))+(O$212*_xlfn.NORM.DIST($B142,O$214*O$218+O$213,O$222*O$214,FALSE))</f>
        <v>65.372907318347458</v>
      </c>
      <c r="AE142" s="5"/>
      <c r="AG142" s="5">
        <f t="shared" si="32"/>
        <v>-1.6153901132247341</v>
      </c>
      <c r="AH142" s="5">
        <f t="shared" si="32"/>
        <v>-1.3383489989757891</v>
      </c>
      <c r="AI142" s="5">
        <f t="shared" si="32"/>
        <v>-1.7941595204741958</v>
      </c>
      <c r="AJ142" s="5">
        <f t="shared" si="31"/>
        <v>-0.87215859816186025</v>
      </c>
      <c r="AK142" s="5">
        <f t="shared" si="31"/>
        <v>-0.30409192280794173</v>
      </c>
      <c r="AL142" s="5">
        <f t="shared" si="31"/>
        <v>-1.2459718383754392</v>
      </c>
      <c r="AM142" s="5">
        <f t="shared" si="31"/>
        <v>-2.1263653770045039</v>
      </c>
      <c r="AN142" s="5">
        <f t="shared" si="31"/>
        <v>-1.2268336287673947</v>
      </c>
      <c r="AO142" s="5">
        <f t="shared" si="31"/>
        <v>-1.864398331034522</v>
      </c>
      <c r="AP142" s="5">
        <f t="shared" si="33"/>
        <v>-1.9798235352886167</v>
      </c>
      <c r="AQ142" s="5">
        <f t="shared" si="33"/>
        <v>-0.93390844410764373</v>
      </c>
      <c r="AR142" s="5">
        <f t="shared" si="33"/>
        <v>-1.6884840981505391</v>
      </c>
      <c r="AS142" s="5">
        <f t="shared" si="33"/>
        <v>-2.6698073183474591</v>
      </c>
      <c r="AV142" s="2">
        <f t="shared" si="34"/>
        <v>87.823116093341611</v>
      </c>
      <c r="AW142" s="2">
        <f t="shared" si="35"/>
        <v>90.398712779259824</v>
      </c>
      <c r="AX142" s="2">
        <f t="shared" si="36"/>
        <v>91.591247905110734</v>
      </c>
      <c r="AY142" s="2">
        <f t="shared" si="37"/>
        <v>91.441331608604997</v>
      </c>
      <c r="AZ142" s="2">
        <f t="shared" si="38"/>
        <v>91.56148291583601</v>
      </c>
      <c r="BA142" s="2">
        <f t="shared" si="39"/>
        <v>93.644271597777859</v>
      </c>
      <c r="BB142" s="2">
        <f t="shared" si="40"/>
        <v>95.498811877713081</v>
      </c>
      <c r="BC142" s="2">
        <f t="shared" si="41"/>
        <v>94.883659579928377</v>
      </c>
      <c r="BD142" s="2">
        <f t="shared" si="42"/>
        <v>91.803169093463978</v>
      </c>
      <c r="BE142" s="2">
        <f t="shared" si="43"/>
        <v>87.197567639904037</v>
      </c>
      <c r="BF142" s="2">
        <f t="shared" si="44"/>
        <v>81.10382838086629</v>
      </c>
      <c r="BG142" s="2">
        <f t="shared" si="45"/>
        <v>72.471101209824013</v>
      </c>
      <c r="BH142" s="2">
        <f t="shared" si="46"/>
        <v>62.535647015837711</v>
      </c>
      <c r="BK142" s="2" t="str">
        <f>IF(OR($B142&lt;C$229, AND($B142&gt;C$230, $B142&lt;C$231)), C142, "")</f>
        <v/>
      </c>
      <c r="BL142" s="2" t="str">
        <f>IF(OR($B142&lt;D$229, AND($B142&gt;D$230, $B142&lt;D$231)), D142, "")</f>
        <v/>
      </c>
      <c r="BM142" s="2" t="str">
        <f>IF(OR($B142&lt;E$229, AND($B142&gt;E$230, $B142&lt;E$231)), E142, "")</f>
        <v/>
      </c>
      <c r="BN142" s="2" t="str">
        <f>IF(OR($B142&lt;F$229, AND($B142&gt;F$230, $B142&lt;F$231)), F142, "")</f>
        <v/>
      </c>
      <c r="BO142" s="2" t="str">
        <f>IF(OR($B142&lt;G$229, AND($B142&gt;G$230, $B142&lt;G$231)), G142, "")</f>
        <v/>
      </c>
      <c r="BP142" s="2" t="str">
        <f>IF(OR($B142&lt;H$229, AND($B142&gt;H$230, $B142&lt;H$231)), H142, "")</f>
        <v/>
      </c>
      <c r="BQ142" s="2" t="str">
        <f>IF(OR($B142&lt;I$229, AND($B142&gt;I$230, $B142&lt;I$231)), I142, "")</f>
        <v/>
      </c>
      <c r="BR142" s="2" t="str">
        <f>IF(OR($B142&lt;J$229, AND($B142&gt;J$230, $B142&lt;J$231)), J142, "")</f>
        <v/>
      </c>
      <c r="BS142" s="2" t="str">
        <f>IF(OR($B142&lt;K$229, AND($B142&gt;K$230, $B142&lt;K$231)), K142, "")</f>
        <v/>
      </c>
      <c r="BT142" s="2" t="str">
        <f>IF(OR($B142&lt;L$229, AND($B142&gt;L$230, $B142&lt;L$231)), L142, "")</f>
        <v/>
      </c>
      <c r="BU142" s="2" t="str">
        <f>IF(OR($B142&lt;M$229, AND($B142&gt;M$230, $B142&lt;M$231)), M142, "")</f>
        <v/>
      </c>
      <c r="BV142" s="2" t="str">
        <f>IF(OR($B142&lt;N$229, AND($B142&gt;N$230, $B142&lt;N$231)), N142, "")</f>
        <v/>
      </c>
      <c r="BW142" s="2" t="str">
        <f>IF(OR($B142&lt;O$229, AND($B142&gt;O$230, $B142&lt;O$231)), O142, "")</f>
        <v/>
      </c>
      <c r="BZ142" s="2" t="str">
        <f>IF(OR(AND($B142&gt;C$230, $B142&lt;C$231), $B142&gt;C$232), C142, "")</f>
        <v/>
      </c>
      <c r="CA142" s="2" t="str">
        <f>IF(OR(AND($B142&gt;D$230, $B142&lt;D$231), $B142&gt;D$232), D142, "")</f>
        <v/>
      </c>
      <c r="CB142" s="2" t="str">
        <f>IF(OR(AND($B142&gt;E$230, $B142&lt;E$231), $B142&gt;E$232), E142, "")</f>
        <v/>
      </c>
      <c r="CC142" s="2" t="str">
        <f>IF(OR(AND($B142&gt;F$230, $B142&lt;F$231), $B142&gt;F$232), F142, "")</f>
        <v/>
      </c>
      <c r="CD142" s="2" t="str">
        <f>IF(OR(AND($B142&gt;G$230, $B142&lt;G$231), $B142&gt;G$232), G142, "")</f>
        <v/>
      </c>
      <c r="CE142" s="2" t="str">
        <f>IF(OR(AND($B142&gt;H$230, $B142&lt;H$231), $B142&gt;H$232), H142, "")</f>
        <v/>
      </c>
      <c r="CF142" s="2" t="str">
        <f>IF(OR(AND($B142&gt;I$230, $B142&lt;I$231), $B142&gt;I$232), I142, "")</f>
        <v/>
      </c>
      <c r="CG142" s="2" t="str">
        <f>IF(OR(AND($B142&gt;J$230, $B142&lt;J$231), $B142&gt;J$232), J142, "")</f>
        <v/>
      </c>
      <c r="CH142" s="2" t="str">
        <f>IF(OR(AND($B142&gt;K$230, $B142&lt;K$231), $B142&gt;K$232), K142, "")</f>
        <v/>
      </c>
      <c r="CI142" s="2" t="str">
        <f>IF(OR(AND($B142&gt;L$230, $B142&lt;L$231), $B142&gt;L$232), L142, "")</f>
        <v/>
      </c>
      <c r="CJ142" s="2" t="str">
        <f>IF(OR(AND($B142&gt;M$230, $B142&lt;M$231), $B142&gt;M$232), M142, "")</f>
        <v/>
      </c>
      <c r="CK142" s="2" t="str">
        <f>IF(OR(AND($B142&gt;N$230, $B142&lt;N$231), $B142&gt;N$232), N142, "")</f>
        <v/>
      </c>
      <c r="CL142" s="2" t="str">
        <f>IF(OR(AND($B142&gt;O$230, $B142&lt;O$231), $B142&gt;O$232), O142, "")</f>
        <v/>
      </c>
      <c r="CO142" s="2">
        <f>BK$207*$B142+BK$209</f>
        <v>91.965300311598256</v>
      </c>
      <c r="CP142" s="2">
        <f>BL$207*$B142+BL$209</f>
        <v>93.66787276016268</v>
      </c>
      <c r="CQ142" s="2">
        <f>BM$207*$B142+BM$209</f>
        <v>93.848702524038458</v>
      </c>
      <c r="CR142" s="2">
        <f>BN$207*$B142+BN$209</f>
        <v>94.325509735639898</v>
      </c>
      <c r="CS142" s="2">
        <f>BO$207*$B142+BO$209</f>
        <v>93.805030659096843</v>
      </c>
      <c r="CT142" s="2">
        <f>BP$207*$B142+BP$209</f>
        <v>96.285136728580952</v>
      </c>
      <c r="CU142" s="2">
        <f>BQ$207*$B142+BQ$209</f>
        <v>99.381173879700683</v>
      </c>
      <c r="CV142" s="2">
        <f>BR$207*$B142+BR$209</f>
        <v>99.623237944413958</v>
      </c>
      <c r="CW142" s="2">
        <f>BS$207*$B142+BS$209</f>
        <v>96.836705775704246</v>
      </c>
      <c r="CX142" s="2">
        <f>BT$207*$B142+BT$209</f>
        <v>91.270862692881934</v>
      </c>
      <c r="CY142" s="2">
        <f>BU$207*$B142+BU$209</f>
        <v>85.381219005238393</v>
      </c>
      <c r="CZ142" s="2">
        <f>BV$207*$B142+BV$209</f>
        <v>75.835038117643435</v>
      </c>
      <c r="DA142" s="2">
        <f>BW$207*$B142+BW$209</f>
        <v>64.999347726064741</v>
      </c>
      <c r="DD142" s="2">
        <f>BZ$207*$B142+BZ$209</f>
        <v>87.672723146360269</v>
      </c>
      <c r="DE142" s="2">
        <f>CA$207*$B142+CA$209</f>
        <v>90.260035036025116</v>
      </c>
      <c r="DF142" s="2">
        <f>CB$207*$B142+CB$209</f>
        <v>91.503012807600172</v>
      </c>
      <c r="DG142" s="2">
        <f>CC$207*$B142+CC$209</f>
        <v>91.344131239269146</v>
      </c>
      <c r="DH142" s="2">
        <f>CD$207*$B142+CD$209</f>
        <v>91.478230872620941</v>
      </c>
      <c r="DI142" s="2">
        <f>CE$207*$B142+CE$209</f>
        <v>93.549181910676168</v>
      </c>
      <c r="DJ142" s="2">
        <f>CF$207*$B142+CF$209</f>
        <v>95.355418381644114</v>
      </c>
      <c r="DK142" s="2">
        <f>CG$207*$B142+CG$209</f>
        <v>94.692657886241932</v>
      </c>
      <c r="DL142" s="2">
        <f>CH$207*$B142+CH$209</f>
        <v>91.612103983348192</v>
      </c>
      <c r="DM142" s="2">
        <f>CI$207*$B142+CI$209</f>
        <v>87.037687125241845</v>
      </c>
      <c r="DN142" s="2">
        <f>CJ$207*$B142+CJ$209</f>
        <v>80.931372275527707</v>
      </c>
      <c r="DO142" s="2">
        <f>CK$207*$B142+CK$209</f>
        <v>72.321894546790745</v>
      </c>
      <c r="DP142" s="2">
        <f>CL$207*$B142+CL$209</f>
        <v>62.401449956836544</v>
      </c>
      <c r="DS142" s="2">
        <f>POWER(10,($B142-C$227)/C$228)/(1+POWER(10,($B142-C$227)/C$228))</f>
        <v>0.96496441620217233</v>
      </c>
      <c r="DT142" s="2">
        <f>POWER(10,($B142-D$227)/D$228)/(1+POWER(10,($B142-D$227)/D$228))</f>
        <v>0.95930623625284073</v>
      </c>
      <c r="DU142" s="2">
        <f>POWER(10,($B142-E$227)/E$228)/(1+POWER(10,($B142-E$227)/E$228))</f>
        <v>0.96238415639876862</v>
      </c>
      <c r="DV142" s="2">
        <f>POWER(10,($B142-F$227)/F$228)/(1+POWER(10,($B142-F$227)/F$228))</f>
        <v>0.96739750774543665</v>
      </c>
      <c r="DW142" s="2">
        <f>POWER(10,($B142-G$227)/G$228)/(1+POWER(10,($B142-G$227)/G$228))</f>
        <v>0.96422036666027222</v>
      </c>
      <c r="DX142" s="2">
        <f>POWER(10,($B142-H$227)/H$228)/(1+POWER(10,($B142-H$227)/H$228))</f>
        <v>0.9652444234534121</v>
      </c>
      <c r="DY142" s="2">
        <f>POWER(10,($B142-I$227)/I$228)/(1+POWER(10,($B142-I$227)/I$228))</f>
        <v>0.96438097243158749</v>
      </c>
      <c r="DZ142" s="2">
        <f>POWER(10,($B142-J$227)/J$228)/(1+POWER(10,($B142-J$227)/J$228))</f>
        <v>0.96126182083386491</v>
      </c>
      <c r="EA142" s="2">
        <f>POWER(10,($B142-K$227)/K$228)/(1+POWER(10,($B142-K$227)/K$228))</f>
        <v>0.96342972771717694</v>
      </c>
      <c r="EB142" s="2">
        <f>POWER(10,($B142-L$227)/L$228)/(1+POWER(10,($B142-L$227)/L$228))</f>
        <v>0.96223154175688519</v>
      </c>
      <c r="EC142" s="2">
        <f>POWER(10,($B142-M$227)/M$228)/(1+POWER(10,($B142-M$227)/M$228))</f>
        <v>0.96124448417804587</v>
      </c>
      <c r="ED142" s="2">
        <f>POWER(10,($B142-N$227)/N$228)/(1+POWER(10,($B142-N$227)/N$228))</f>
        <v>0.95752901638544619</v>
      </c>
      <c r="EE142" s="2">
        <f>POWER(10,($B142-O$227)/O$228)/(1+POWER(10,($B142-O$227)/O$228))</f>
        <v>0.94834398004774512</v>
      </c>
    </row>
    <row r="143" spans="2:135" x14ac:dyDescent="0.25">
      <c r="B143" s="2">
        <v>137</v>
      </c>
      <c r="C143">
        <v>87.347999999999999</v>
      </c>
      <c r="D143">
        <v>88.296999999999997</v>
      </c>
      <c r="E143">
        <v>90.311999999999998</v>
      </c>
      <c r="F143">
        <v>89.796999999999997</v>
      </c>
      <c r="G143">
        <v>90.688000000000002</v>
      </c>
      <c r="H143">
        <v>93.218999999999994</v>
      </c>
      <c r="I143">
        <v>93.843999999999994</v>
      </c>
      <c r="J143">
        <v>94.483999999999995</v>
      </c>
      <c r="K143">
        <v>91.688000000000002</v>
      </c>
      <c r="L143">
        <v>86.233999999999995</v>
      </c>
      <c r="M143">
        <v>79.641000000000005</v>
      </c>
      <c r="N143">
        <v>71.516000000000005</v>
      </c>
      <c r="O143">
        <v>62.343800000000002</v>
      </c>
      <c r="R143" s="5">
        <f>AV143+(C$209*_xlfn.NORM.DIST($B143,C$214*C$215+C$213,C$219*C$214,FALSE))+(C$211*_xlfn.NORM.DIST($B143,C$214*C$216+C$213,C$220*C$214,FALSE))+(C$210*_xlfn.NORM.DIST($B143,C$214*C$217+C$213,C$221*C$214,FALSE))+(C$212*_xlfn.NORM.DIST($B143,C$214*C$218+C$213,C$222*C$214,FALSE))</f>
        <v>87.737163730536196</v>
      </c>
      <c r="S143" s="5">
        <f>AW143+(D$209*_xlfn.NORM.DIST($B143,D$214*D$215+D$213,D$219*D$214,FALSE))+(D$211*_xlfn.NORM.DIST($B143,D$214*D$216+D$213,D$220*D$214,FALSE))+(D$210*_xlfn.NORM.DIST($B143,D$214*D$217+D$213,D$221*D$214,FALSE))+(D$212*_xlfn.NORM.DIST($B143,D$214*D$218+D$213,D$222*D$214,FALSE))</f>
        <v>90.352325746557042</v>
      </c>
      <c r="T143" s="5">
        <f>AX143+(E$209*_xlfn.NORM.DIST($B143,E$214*E$215+E$213,E$219*E$214,FALSE))+(E$211*_xlfn.NORM.DIST($B143,E$214*E$216+E$213,E$220*E$214,FALSE))+(E$210*_xlfn.NORM.DIST($B143,E$214*E$217+E$213,E$221*E$214,FALSE))+(E$212*_xlfn.NORM.DIST($B143,E$214*E$218+E$213,E$222*E$214,FALSE))</f>
        <v>91.554541269157269</v>
      </c>
      <c r="U143" s="5">
        <f>AY143+(F$209*_xlfn.NORM.DIST($B143,F$214*F$215+F$213,F$219*F$214,FALSE))+(F$211*_xlfn.NORM.DIST($B143,F$214*F$216+F$213,F$220*F$214,FALSE))+(F$210*_xlfn.NORM.DIST($B143,F$214*F$217+F$213,F$221*F$214,FALSE))+(F$212*_xlfn.NORM.DIST($B143,F$214*F$218+F$213,F$222*F$214,FALSE))</f>
        <v>91.407410528618996</v>
      </c>
      <c r="V143" s="5">
        <f>AZ143+(G$209*_xlfn.NORM.DIST($B143,G$214*G$215+G$213,G$219*G$214,FALSE))+(G$211*_xlfn.NORM.DIST($B143,G$214*G$216+G$213,G$220*G$214,FALSE))+(G$210*_xlfn.NORM.DIST($B143,G$214*G$217+G$213,G$221*G$214,FALSE))+(G$212*_xlfn.NORM.DIST($B143,G$214*G$218+G$213,G$222*G$214,FALSE))</f>
        <v>91.560908924721943</v>
      </c>
      <c r="W143" s="5">
        <f>BA143+(H$209*_xlfn.NORM.DIST($B143,H$214*H$215+H$213,H$219*H$214,FALSE))+(H$211*_xlfn.NORM.DIST($B143,H$214*H$216+H$213,H$220*H$214,FALSE))+(H$210*_xlfn.NORM.DIST($B143,H$214*H$217+H$213,H$221*H$214,FALSE))+(H$212*_xlfn.NORM.DIST($B143,H$214*H$218+H$213,H$222*H$214,FALSE))</f>
        <v>93.668076988492331</v>
      </c>
      <c r="X143" s="5">
        <f>BB143+(I$209*_xlfn.NORM.DIST($B143,I$214*I$215+I$213,I$219*I$214,FALSE))+(I$211*_xlfn.NORM.DIST($B143,I$214*I$216+I$213,I$220*I$214,FALSE))+(I$210*_xlfn.NORM.DIST($B143,I$214*I$217+I$213,I$221*I$214,FALSE))+(I$212*_xlfn.NORM.DIST($B143,I$214*I$218+I$213,I$222*I$214,FALSE))</f>
        <v>95.507380811424426</v>
      </c>
      <c r="Y143" s="5">
        <f>BC143+(J$209*_xlfn.NORM.DIST($B143,J$214*J$215+J$213,J$219*J$214,FALSE))+(J$211*_xlfn.NORM.DIST($B143,J$214*J$216+J$213,J$220*J$214,FALSE))+(J$210*_xlfn.NORM.DIST($B143,J$214*J$217+J$213,J$221*J$214,FALSE))+(J$212*_xlfn.NORM.DIST($B143,J$214*J$218+J$213,J$222*J$214,FALSE))</f>
        <v>94.910378635274725</v>
      </c>
      <c r="Z143" s="5">
        <f>BD143+(K$209*_xlfn.NORM.DIST($B143,K$214*K$215+K$213,K$219*K$214,FALSE))+(K$211*_xlfn.NORM.DIST($B143,K$214*K$216+K$213,K$220*K$214,FALSE))+(K$210*_xlfn.NORM.DIST($B143,K$214*K$217+K$213,K$221*K$214,FALSE))+(K$212*_xlfn.NORM.DIST($B143,K$214*K$218+K$213,K$222*K$214,FALSE))</f>
        <v>91.807557521116266</v>
      </c>
      <c r="AA143" s="5">
        <f>BE143+(L$209*_xlfn.NORM.DIST($B143,L$214*L$215+L$213,L$219*L$214,FALSE))+(L$211*_xlfn.NORM.DIST($B143,L$214*L$216+L$213,L$220*L$214,FALSE))+(L$210*_xlfn.NORM.DIST($B143,L$214*L$217+L$213,L$221*L$214,FALSE))+(L$212*_xlfn.NORM.DIST($B143,L$214*L$218+L$213,L$222*L$214,FALSE))</f>
        <v>87.249553682313078</v>
      </c>
      <c r="AB143" s="5">
        <f>BF143+(M$209*_xlfn.NORM.DIST($B143,M$214*M$215+M$213,M$219*M$214,FALSE))+(M$211*_xlfn.NORM.DIST($B143,M$214*M$216+M$213,M$220*M$214,FALSE))+(M$210*_xlfn.NORM.DIST($B143,M$214*M$217+M$213,M$221*M$214,FALSE))+(M$212*_xlfn.NORM.DIST($B143,M$214*M$218+M$213,M$222*M$214,FALSE))</f>
        <v>81.220853326150547</v>
      </c>
      <c r="AC143" s="5">
        <f>BG143+(N$209*_xlfn.NORM.DIST($B143,N$214*N$215+N$213,N$219*N$214,FALSE))+(N$211*_xlfn.NORM.DIST($B143,N$214*N$216+N$213,N$220*N$214,FALSE))+(N$210*_xlfn.NORM.DIST($B143,N$214*N$217+N$213,N$221*N$214,FALSE))+(N$212*_xlfn.NORM.DIST($B143,N$214*N$218+N$213,N$222*N$214,FALSE))</f>
        <v>73.03834026598193</v>
      </c>
      <c r="AD143" s="5">
        <f>BH143+(O$209*_xlfn.NORM.DIST($B143,O$214*O$215+O$213,O$219*O$214,FALSE))+(O$211*_xlfn.NORM.DIST($B143,O$214*O$216+O$213,O$220*O$214,FALSE))+(O$210*_xlfn.NORM.DIST($B143,O$214*O$217+O$213,O$221*O$214,FALSE))+(O$212*_xlfn.NORM.DIST($B143,O$214*O$218+O$213,O$222*O$214,FALSE))</f>
        <v>64.34449386837791</v>
      </c>
      <c r="AE143" s="5"/>
      <c r="AG143" s="5">
        <f t="shared" si="32"/>
        <v>-0.38916373053619679</v>
      </c>
      <c r="AH143" s="5">
        <f t="shared" si="32"/>
        <v>-2.0553257465570454</v>
      </c>
      <c r="AI143" s="5">
        <f t="shared" si="32"/>
        <v>-1.2425412691572717</v>
      </c>
      <c r="AJ143" s="5">
        <f t="shared" si="31"/>
        <v>-1.6104105286189991</v>
      </c>
      <c r="AK143" s="5">
        <f t="shared" si="31"/>
        <v>-0.87290892472194059</v>
      </c>
      <c r="AL143" s="5">
        <f t="shared" si="31"/>
        <v>-0.44907698849233668</v>
      </c>
      <c r="AM143" s="5">
        <f t="shared" si="31"/>
        <v>-1.6633808114244317</v>
      </c>
      <c r="AN143" s="5">
        <f t="shared" si="31"/>
        <v>-0.4263786352747303</v>
      </c>
      <c r="AO143" s="5">
        <f t="shared" ref="AO143:AR206" si="47">K143-Z143</f>
        <v>-0.11955752111626339</v>
      </c>
      <c r="AP143" s="5">
        <f t="shared" si="33"/>
        <v>-1.0155536823130831</v>
      </c>
      <c r="AQ143" s="5">
        <f t="shared" si="33"/>
        <v>-1.5798533261505412</v>
      </c>
      <c r="AR143" s="5">
        <f t="shared" si="33"/>
        <v>-1.5223402659819243</v>
      </c>
      <c r="AS143" s="5">
        <f t="shared" si="33"/>
        <v>-2.0006938683779083</v>
      </c>
      <c r="AV143" s="2">
        <f t="shared" si="34"/>
        <v>87.734948531769149</v>
      </c>
      <c r="AW143" s="2">
        <f t="shared" si="35"/>
        <v>90.326805016704469</v>
      </c>
      <c r="AX143" s="2">
        <f t="shared" si="36"/>
        <v>91.533963651481329</v>
      </c>
      <c r="AY143" s="2">
        <f t="shared" si="37"/>
        <v>91.381059190885054</v>
      </c>
      <c r="AZ143" s="2">
        <f t="shared" si="38"/>
        <v>91.525395783431946</v>
      </c>
      <c r="BA143" s="2">
        <f t="shared" si="39"/>
        <v>93.620031653070924</v>
      </c>
      <c r="BB143" s="2">
        <f t="shared" si="40"/>
        <v>95.44966166788798</v>
      </c>
      <c r="BC143" s="2">
        <f t="shared" si="41"/>
        <v>94.815894811007084</v>
      </c>
      <c r="BD143" s="2">
        <f t="shared" si="42"/>
        <v>91.727058237352779</v>
      </c>
      <c r="BE143" s="2">
        <f t="shared" si="43"/>
        <v>87.130905509634204</v>
      </c>
      <c r="BF143" s="2">
        <f t="shared" si="44"/>
        <v>81.036775785739934</v>
      </c>
      <c r="BG143" s="2">
        <f t="shared" si="45"/>
        <v>72.422239429618429</v>
      </c>
      <c r="BH143" s="2">
        <f t="shared" si="46"/>
        <v>62.496482777751112</v>
      </c>
      <c r="BK143" s="2" t="str">
        <f>IF(OR($B143&lt;C$229, AND($B143&gt;C$230, $B143&lt;C$231)), C143, "")</f>
        <v/>
      </c>
      <c r="BL143" s="2" t="str">
        <f>IF(OR($B143&lt;D$229, AND($B143&gt;D$230, $B143&lt;D$231)), D143, "")</f>
        <v/>
      </c>
      <c r="BM143" s="2" t="str">
        <f>IF(OR($B143&lt;E$229, AND($B143&gt;E$230, $B143&lt;E$231)), E143, "")</f>
        <v/>
      </c>
      <c r="BN143" s="2" t="str">
        <f>IF(OR($B143&lt;F$229, AND($B143&gt;F$230, $B143&lt;F$231)), F143, "")</f>
        <v/>
      </c>
      <c r="BO143" s="2" t="str">
        <f>IF(OR($B143&lt;G$229, AND($B143&gt;G$230, $B143&lt;G$231)), G143, "")</f>
        <v/>
      </c>
      <c r="BP143" s="2" t="str">
        <f>IF(OR($B143&lt;H$229, AND($B143&gt;H$230, $B143&lt;H$231)), H143, "")</f>
        <v/>
      </c>
      <c r="BQ143" s="2" t="str">
        <f>IF(OR($B143&lt;I$229, AND($B143&gt;I$230, $B143&lt;I$231)), I143, "")</f>
        <v/>
      </c>
      <c r="BR143" s="2" t="str">
        <f>IF(OR($B143&lt;J$229, AND($B143&gt;J$230, $B143&lt;J$231)), J143, "")</f>
        <v/>
      </c>
      <c r="BS143" s="2" t="str">
        <f>IF(OR($B143&lt;K$229, AND($B143&gt;K$230, $B143&lt;K$231)), K143, "")</f>
        <v/>
      </c>
      <c r="BT143" s="2" t="str">
        <f>IF(OR($B143&lt;L$229, AND($B143&gt;L$230, $B143&lt;L$231)), L143, "")</f>
        <v/>
      </c>
      <c r="BU143" s="2" t="str">
        <f>IF(OR($B143&lt;M$229, AND($B143&gt;M$230, $B143&lt;M$231)), M143, "")</f>
        <v/>
      </c>
      <c r="BV143" s="2" t="str">
        <f>IF(OR($B143&lt;N$229, AND($B143&gt;N$230, $B143&lt;N$231)), N143, "")</f>
        <v/>
      </c>
      <c r="BW143" s="2" t="str">
        <f>IF(OR($B143&lt;O$229, AND($B143&gt;O$230, $B143&lt;O$231)), O143, "")</f>
        <v/>
      </c>
      <c r="BZ143" s="2" t="str">
        <f>IF(OR(AND($B143&gt;C$230, $B143&lt;C$231), $B143&gt;C$232), C143, "")</f>
        <v/>
      </c>
      <c r="CA143" s="2" t="str">
        <f>IF(OR(AND($B143&gt;D$230, $B143&lt;D$231), $B143&gt;D$232), D143, "")</f>
        <v/>
      </c>
      <c r="CB143" s="2" t="str">
        <f>IF(OR(AND($B143&gt;E$230, $B143&lt;E$231), $B143&gt;E$232), E143, "")</f>
        <v/>
      </c>
      <c r="CC143" s="2" t="str">
        <f>IF(OR(AND($B143&gt;F$230, $B143&lt;F$231), $B143&gt;F$232), F143, "")</f>
        <v/>
      </c>
      <c r="CD143" s="2" t="str">
        <f>IF(OR(AND($B143&gt;G$230, $B143&lt;G$231), $B143&gt;G$232), G143, "")</f>
        <v/>
      </c>
      <c r="CE143" s="2" t="str">
        <f>IF(OR(AND($B143&gt;H$230, $B143&lt;H$231), $B143&gt;H$232), H143, "")</f>
        <v/>
      </c>
      <c r="CF143" s="2" t="str">
        <f>IF(OR(AND($B143&gt;I$230, $B143&lt;I$231), $B143&gt;I$232), I143, "")</f>
        <v/>
      </c>
      <c r="CG143" s="2" t="str">
        <f>IF(OR(AND($B143&gt;J$230, $B143&lt;J$231), $B143&gt;J$232), J143, "")</f>
        <v/>
      </c>
      <c r="CH143" s="2" t="str">
        <f>IF(OR(AND($B143&gt;K$230, $B143&lt;K$231), $B143&gt;K$232), K143, "")</f>
        <v/>
      </c>
      <c r="CI143" s="2" t="str">
        <f>IF(OR(AND($B143&gt;L$230, $B143&lt;L$231), $B143&gt;L$232), L143, "")</f>
        <v/>
      </c>
      <c r="CJ143" s="2" t="str">
        <f>IF(OR(AND($B143&gt;M$230, $B143&lt;M$231), $B143&gt;M$232), M143, "")</f>
        <v/>
      </c>
      <c r="CK143" s="2" t="str">
        <f>IF(OR(AND($B143&gt;N$230, $B143&lt;N$231), $B143&gt;N$232), N143, "")</f>
        <v/>
      </c>
      <c r="CL143" s="2" t="str">
        <f>IF(OR(AND($B143&gt;O$230, $B143&lt;O$231), $B143&gt;O$232), O143, "")</f>
        <v/>
      </c>
      <c r="CO143" s="2">
        <f>BK$207*$B143+BK$209</f>
        <v>91.979235991129599</v>
      </c>
      <c r="CP143" s="2">
        <f>BL$207*$B143+BL$209</f>
        <v>93.674694428383646</v>
      </c>
      <c r="CQ143" s="2">
        <f>BM$207*$B143+BM$209</f>
        <v>93.844753301873908</v>
      </c>
      <c r="CR143" s="2">
        <f>BN$207*$B143+BN$209</f>
        <v>94.331310316033822</v>
      </c>
      <c r="CS143" s="2">
        <f>BO$207*$B143+BO$209</f>
        <v>93.818741018145886</v>
      </c>
      <c r="CT143" s="2">
        <f>BP$207*$B143+BP$209</f>
        <v>96.317974925905688</v>
      </c>
      <c r="CU143" s="2">
        <f>BQ$207*$B143+BQ$209</f>
        <v>99.429840371371412</v>
      </c>
      <c r="CV143" s="2">
        <f>BR$207*$B143+BR$209</f>
        <v>99.674838494002458</v>
      </c>
      <c r="CW143" s="2">
        <f>BS$207*$B143+BS$209</f>
        <v>96.88757256603364</v>
      </c>
      <c r="CX143" s="2">
        <f>BT$207*$B143+BT$209</f>
        <v>91.302721901401469</v>
      </c>
      <c r="CY143" s="2">
        <f>BU$207*$B143+BU$209</f>
        <v>85.424662228787852</v>
      </c>
      <c r="CZ143" s="2">
        <f>BV$207*$B143+BV$209</f>
        <v>75.880178849756163</v>
      </c>
      <c r="DA143" s="2">
        <f>BW$207*$B143+BW$209</f>
        <v>65.032810604118382</v>
      </c>
      <c r="DD143" s="2">
        <f>BZ$207*$B143+BZ$209</f>
        <v>87.594407592990137</v>
      </c>
      <c r="DE143" s="2">
        <f>CA$207*$B143+CA$209</f>
        <v>90.19728356736772</v>
      </c>
      <c r="DF143" s="2">
        <f>CB$207*$B143+CB$209</f>
        <v>91.451591055095818</v>
      </c>
      <c r="DG143" s="2">
        <f>CC$207*$B143+CC$209</f>
        <v>91.290380587858436</v>
      </c>
      <c r="DH143" s="2">
        <f>CD$207*$B143+CD$209</f>
        <v>91.447783757085659</v>
      </c>
      <c r="DI143" s="2">
        <f>CE$207*$B143+CE$209</f>
        <v>93.531434450389511</v>
      </c>
      <c r="DJ143" s="2">
        <f>CF$207*$B143+CF$209</f>
        <v>95.315590313306984</v>
      </c>
      <c r="DK143" s="2">
        <f>CG$207*$B143+CG$209</f>
        <v>94.637312114845315</v>
      </c>
      <c r="DL143" s="2">
        <f>CH$207*$B143+CH$209</f>
        <v>91.548409011214432</v>
      </c>
      <c r="DM143" s="2">
        <f>CI$207*$B143+CI$209</f>
        <v>86.981565954240381</v>
      </c>
      <c r="DN143" s="2">
        <f>CJ$207*$B143+CJ$209</f>
        <v>80.8754309606839</v>
      </c>
      <c r="DO143" s="2">
        <f>CK$207*$B143+CK$209</f>
        <v>72.2823587426968</v>
      </c>
      <c r="DP143" s="2">
        <f>CL$207*$B143+CL$209</f>
        <v>62.370485710671019</v>
      </c>
      <c r="DS143" s="2">
        <f>POWER(10,($B143-C$227)/C$228)/(1+POWER(10,($B143-C$227)/C$228))</f>
        <v>0.96794836057012978</v>
      </c>
      <c r="DT143" s="2">
        <f>POWER(10,($B143-D$227)/D$228)/(1+POWER(10,($B143-D$227)/D$228))</f>
        <v>0.96275348110608117</v>
      </c>
      <c r="DU143" s="2">
        <f>POWER(10,($B143-E$227)/E$228)/(1+POWER(10,($B143-E$227)/E$228))</f>
        <v>0.96558002011923516</v>
      </c>
      <c r="DV143" s="2">
        <f>POWER(10,($B143-F$227)/F$228)/(1+POWER(10,($B143-F$227)/F$228))</f>
        <v>0.97018063186845616</v>
      </c>
      <c r="DW143" s="2">
        <f>POWER(10,($B143-G$227)/G$228)/(1+POWER(10,($B143-G$227)/G$228))</f>
        <v>0.96726553125989756</v>
      </c>
      <c r="DX143" s="2">
        <f>POWER(10,($B143-H$227)/H$228)/(1+POWER(10,($B143-H$227)/H$228))</f>
        <v>0.96820530566130947</v>
      </c>
      <c r="DY143" s="2">
        <f>POWER(10,($B143-I$227)/I$228)/(1+POWER(10,($B143-I$227)/I$228))</f>
        <v>0.96741293001425599</v>
      </c>
      <c r="DZ143" s="2">
        <f>POWER(10,($B143-J$227)/J$228)/(1+POWER(10,($B143-J$227)/J$228))</f>
        <v>0.96454952635073998</v>
      </c>
      <c r="EA143" s="2">
        <f>POWER(10,($B143-K$227)/K$228)/(1+POWER(10,($B143-K$227)/K$228))</f>
        <v>0.96653984761768685</v>
      </c>
      <c r="EB143" s="2">
        <f>POWER(10,($B143-L$227)/L$228)/(1+POWER(10,($B143-L$227)/L$228))</f>
        <v>0.96543990607607522</v>
      </c>
      <c r="EC143" s="2">
        <f>POWER(10,($B143-M$227)/M$228)/(1+POWER(10,($B143-M$227)/M$228))</f>
        <v>0.96453360676840705</v>
      </c>
      <c r="ED143" s="2">
        <f>POWER(10,($B143-N$227)/N$228)/(1+POWER(10,($B143-N$227)/N$228))</f>
        <v>0.96112071121978326</v>
      </c>
      <c r="EE143" s="2">
        <f>POWER(10,($B143-O$227)/O$228)/(1+POWER(10,($B143-O$227)/O$228))</f>
        <v>0.95267404538409239</v>
      </c>
    </row>
    <row r="144" spans="2:135" x14ac:dyDescent="0.25">
      <c r="B144" s="2">
        <v>138</v>
      </c>
      <c r="C144">
        <v>86.817999999999998</v>
      </c>
      <c r="D144">
        <v>88.953000000000003</v>
      </c>
      <c r="E144">
        <v>89.061999999999998</v>
      </c>
      <c r="F144">
        <v>89.233999999999995</v>
      </c>
      <c r="G144">
        <v>89.983999999999995</v>
      </c>
      <c r="H144">
        <v>92.311999999999998</v>
      </c>
      <c r="I144">
        <v>95.516000000000005</v>
      </c>
      <c r="J144">
        <v>94.171999999999997</v>
      </c>
      <c r="K144">
        <v>92.218999999999994</v>
      </c>
      <c r="L144">
        <v>87.093999999999994</v>
      </c>
      <c r="M144">
        <v>79.828000000000003</v>
      </c>
      <c r="N144">
        <v>70.546999999999997</v>
      </c>
      <c r="O144">
        <v>61.359400000000001</v>
      </c>
      <c r="R144" s="5">
        <f>AV144+(C$209*_xlfn.NORM.DIST($B144,C$214*C$215+C$213,C$219*C$214,FALSE))+(C$211*_xlfn.NORM.DIST($B144,C$214*C$216+C$213,C$220*C$214,FALSE))+(C$210*_xlfn.NORM.DIST($B144,C$214*C$217+C$213,C$221*C$214,FALSE))+(C$212*_xlfn.NORM.DIST($B144,C$214*C$218+C$213,C$222*C$214,FALSE))</f>
        <v>87.648432968165295</v>
      </c>
      <c r="S144" s="5">
        <f>AW144+(D$209*_xlfn.NORM.DIST($B144,D$214*D$215+D$213,D$219*D$214,FALSE))+(D$211*_xlfn.NORM.DIST($B144,D$214*D$216+D$213,D$220*D$214,FALSE))+(D$210*_xlfn.NORM.DIST($B144,D$214*D$217+D$213,D$221*D$214,FALSE))+(D$212*_xlfn.NORM.DIST($B144,D$214*D$218+D$213,D$222*D$214,FALSE))</f>
        <v>90.26877374811589</v>
      </c>
      <c r="T144" s="5">
        <f>AX144+(E$209*_xlfn.NORM.DIST($B144,E$214*E$215+E$213,E$219*E$214,FALSE))+(E$211*_xlfn.NORM.DIST($B144,E$214*E$216+E$213,E$220*E$214,FALSE))+(E$210*_xlfn.NORM.DIST($B144,E$214*E$217+E$213,E$221*E$214,FALSE))+(E$212*_xlfn.NORM.DIST($B144,E$214*E$218+E$213,E$222*E$214,FALSE))</f>
        <v>91.498327332589909</v>
      </c>
      <c r="U144" s="5">
        <f>AY144+(F$209*_xlfn.NORM.DIST($B144,F$214*F$215+F$213,F$219*F$214,FALSE))+(F$211*_xlfn.NORM.DIST($B144,F$214*F$216+F$213,F$220*F$214,FALSE))+(F$210*_xlfn.NORM.DIST($B144,F$214*F$217+F$213,F$221*F$214,FALSE))+(F$212*_xlfn.NORM.DIST($B144,F$214*F$218+F$213,F$222*F$214,FALSE))</f>
        <v>91.361806908804141</v>
      </c>
      <c r="V144" s="5">
        <f>AZ144+(G$209*_xlfn.NORM.DIST($B144,G$214*G$215+G$213,G$219*G$214,FALSE))+(G$211*_xlfn.NORM.DIST($B144,G$214*G$216+G$213,G$220*G$214,FALSE))+(G$210*_xlfn.NORM.DIST($B144,G$214*G$217+G$213,G$221*G$214,FALSE))+(G$212*_xlfn.NORM.DIST($B144,G$214*G$218+G$213,G$222*G$214,FALSE))</f>
        <v>91.52515525172133</v>
      </c>
      <c r="W144" s="5">
        <f>BA144+(H$209*_xlfn.NORM.DIST($B144,H$214*H$215+H$213,H$219*H$214,FALSE))+(H$211*_xlfn.NORM.DIST($B144,H$214*H$216+H$213,H$220*H$214,FALSE))+(H$210*_xlfn.NORM.DIST($B144,H$214*H$217+H$213,H$221*H$214,FALSE))+(H$212*_xlfn.NORM.DIST($B144,H$214*H$218+H$213,H$222*H$214,FALSE))</f>
        <v>93.662496917278531</v>
      </c>
      <c r="X144" s="5">
        <f>BB144+(I$209*_xlfn.NORM.DIST($B144,I$214*I$215+I$213,I$219*I$214,FALSE))+(I$211*_xlfn.NORM.DIST($B144,I$214*I$216+I$213,I$220*I$214,FALSE))+(I$210*_xlfn.NORM.DIST($B144,I$214*I$217+I$213,I$221*I$214,FALSE))+(I$212*_xlfn.NORM.DIST($B144,I$214*I$218+I$213,I$222*I$214,FALSE))</f>
        <v>95.466802455727446</v>
      </c>
      <c r="Y144" s="5">
        <f>BC144+(J$209*_xlfn.NORM.DIST($B144,J$214*J$215+J$213,J$219*J$214,FALSE))+(J$211*_xlfn.NORM.DIST($B144,J$214*J$216+J$213,J$220*J$214,FALSE))+(J$210*_xlfn.NORM.DIST($B144,J$214*J$217+J$213,J$221*J$214,FALSE))+(J$212*_xlfn.NORM.DIST($B144,J$214*J$218+J$213,J$222*J$214,FALSE))</f>
        <v>94.813255200363585</v>
      </c>
      <c r="Z144" s="5">
        <f>BD144+(K$209*_xlfn.NORM.DIST($B144,K$214*K$215+K$213,K$219*K$214,FALSE))+(K$211*_xlfn.NORM.DIST($B144,K$214*K$216+K$213,K$220*K$214,FALSE))+(K$210*_xlfn.NORM.DIST($B144,K$214*K$217+K$213,K$221*K$214,FALSE))+(K$212*_xlfn.NORM.DIST($B144,K$214*K$218+K$213,K$222*K$214,FALSE))</f>
        <v>91.715035134845721</v>
      </c>
      <c r="AA144" s="5">
        <f>BE144+(L$209*_xlfn.NORM.DIST($B144,L$214*L$215+L$213,L$219*L$214,FALSE))+(L$211*_xlfn.NORM.DIST($B144,L$214*L$216+L$213,L$220*L$214,FALSE))+(L$210*_xlfn.NORM.DIST($B144,L$214*L$217+L$213,L$221*L$214,FALSE))+(L$212*_xlfn.NORM.DIST($B144,L$214*L$218+L$213,L$222*L$214,FALSE))</f>
        <v>87.1373185030683</v>
      </c>
      <c r="AB144" s="5">
        <f>BF144+(M$209*_xlfn.NORM.DIST($B144,M$214*M$215+M$213,M$219*M$214,FALSE))+(M$211*_xlfn.NORM.DIST($B144,M$214*M$216+M$213,M$220*M$214,FALSE))+(M$210*_xlfn.NORM.DIST($B144,M$214*M$217+M$213,M$221*M$214,FALSE))+(M$212*_xlfn.NORM.DIST($B144,M$214*M$218+M$213,M$222*M$214,FALSE))</f>
        <v>81.067444223001615</v>
      </c>
      <c r="AC144" s="5">
        <f>BG144+(N$209*_xlfn.NORM.DIST($B144,N$214*N$215+N$213,N$219*N$214,FALSE))+(N$211*_xlfn.NORM.DIST($B144,N$214*N$216+N$213,N$220*N$214,FALSE))+(N$210*_xlfn.NORM.DIST($B144,N$214*N$217+N$213,N$221*N$214,FALSE))+(N$212*_xlfn.NORM.DIST($B144,N$214*N$218+N$213,N$222*N$214,FALSE))</f>
        <v>72.722992037202559</v>
      </c>
      <c r="AD144" s="5">
        <f>BH144+(O$209*_xlfn.NORM.DIST($B144,O$214*O$215+O$213,O$219*O$214,FALSE))+(O$211*_xlfn.NORM.DIST($B144,O$214*O$216+O$213,O$220*O$214,FALSE))+(O$210*_xlfn.NORM.DIST($B144,O$214*O$217+O$213,O$221*O$214,FALSE))+(O$212*_xlfn.NORM.DIST($B144,O$214*O$218+O$213,O$222*O$214,FALSE))</f>
        <v>63.613868986787125</v>
      </c>
      <c r="AE144" s="5"/>
      <c r="AG144" s="5">
        <f t="shared" si="32"/>
        <v>-0.83043296816529732</v>
      </c>
      <c r="AH144" s="5">
        <f t="shared" si="32"/>
        <v>-1.3157737481158875</v>
      </c>
      <c r="AI144" s="5">
        <f t="shared" si="32"/>
        <v>-2.4363273325899115</v>
      </c>
      <c r="AJ144" s="5">
        <f t="shared" si="32"/>
        <v>-2.1278069088041462</v>
      </c>
      <c r="AK144" s="5">
        <f t="shared" si="32"/>
        <v>-1.5411552517213352</v>
      </c>
      <c r="AL144" s="5">
        <f t="shared" si="32"/>
        <v>-1.3504969172785337</v>
      </c>
      <c r="AM144" s="5">
        <f t="shared" si="32"/>
        <v>4.9197544272558957E-2</v>
      </c>
      <c r="AN144" s="5">
        <f t="shared" si="32"/>
        <v>-0.64125520036358807</v>
      </c>
      <c r="AO144" s="5">
        <f t="shared" si="47"/>
        <v>0.50396486515427341</v>
      </c>
      <c r="AP144" s="5">
        <f t="shared" si="33"/>
        <v>-4.3318503068306313E-2</v>
      </c>
      <c r="AQ144" s="5">
        <f t="shared" si="33"/>
        <v>-1.2394442230016125</v>
      </c>
      <c r="AR144" s="5">
        <f t="shared" si="33"/>
        <v>-2.1759920372025618</v>
      </c>
      <c r="AS144" s="5">
        <f t="shared" si="33"/>
        <v>-2.2544689867871242</v>
      </c>
      <c r="AV144" s="2">
        <f t="shared" si="34"/>
        <v>87.647333662990036</v>
      </c>
      <c r="AW144" s="2">
        <f t="shared" si="35"/>
        <v>90.255416583756642</v>
      </c>
      <c r="AX144" s="2">
        <f t="shared" si="36"/>
        <v>91.477016972009793</v>
      </c>
      <c r="AY144" s="2">
        <f t="shared" si="37"/>
        <v>91.32117115366276</v>
      </c>
      <c r="AZ144" s="2">
        <f t="shared" si="38"/>
        <v>91.489646208177433</v>
      </c>
      <c r="BA144" s="2">
        <f t="shared" si="39"/>
        <v>93.596186235892858</v>
      </c>
      <c r="BB144" s="2">
        <f t="shared" si="40"/>
        <v>95.401025980601005</v>
      </c>
      <c r="BC144" s="2">
        <f t="shared" si="41"/>
        <v>94.748813842999368</v>
      </c>
      <c r="BD144" s="2">
        <f t="shared" si="42"/>
        <v>91.651631465709983</v>
      </c>
      <c r="BE144" s="2">
        <f t="shared" si="43"/>
        <v>87.064841037919294</v>
      </c>
      <c r="BF144" s="2">
        <f t="shared" si="44"/>
        <v>80.970323241205023</v>
      </c>
      <c r="BG144" s="2">
        <f t="shared" si="45"/>
        <v>72.373846355434736</v>
      </c>
      <c r="BH144" s="2">
        <f t="shared" si="46"/>
        <v>62.457705081797194</v>
      </c>
      <c r="BK144" s="2" t="str">
        <f>IF(OR($B144&lt;C$229, AND($B144&gt;C$230, $B144&lt;C$231)), C144, "")</f>
        <v/>
      </c>
      <c r="BL144" s="2" t="str">
        <f>IF(OR($B144&lt;D$229, AND($B144&gt;D$230, $B144&lt;D$231)), D144, "")</f>
        <v/>
      </c>
      <c r="BM144" s="2" t="str">
        <f>IF(OR($B144&lt;E$229, AND($B144&gt;E$230, $B144&lt;E$231)), E144, "")</f>
        <v/>
      </c>
      <c r="BN144" s="2" t="str">
        <f>IF(OR($B144&lt;F$229, AND($B144&gt;F$230, $B144&lt;F$231)), F144, "")</f>
        <v/>
      </c>
      <c r="BO144" s="2" t="str">
        <f>IF(OR($B144&lt;G$229, AND($B144&gt;G$230, $B144&lt;G$231)), G144, "")</f>
        <v/>
      </c>
      <c r="BP144" s="2" t="str">
        <f>IF(OR($B144&lt;H$229, AND($B144&gt;H$230, $B144&lt;H$231)), H144, "")</f>
        <v/>
      </c>
      <c r="BQ144" s="2" t="str">
        <f>IF(OR($B144&lt;I$229, AND($B144&gt;I$230, $B144&lt;I$231)), I144, "")</f>
        <v/>
      </c>
      <c r="BR144" s="2" t="str">
        <f>IF(OR($B144&lt;J$229, AND($B144&gt;J$230, $B144&lt;J$231)), J144, "")</f>
        <v/>
      </c>
      <c r="BS144" s="2" t="str">
        <f>IF(OR($B144&lt;K$229, AND($B144&gt;K$230, $B144&lt;K$231)), K144, "")</f>
        <v/>
      </c>
      <c r="BT144" s="2" t="str">
        <f>IF(OR($B144&lt;L$229, AND($B144&gt;L$230, $B144&lt;L$231)), L144, "")</f>
        <v/>
      </c>
      <c r="BU144" s="2" t="str">
        <f>IF(OR($B144&lt;M$229, AND($B144&gt;M$230, $B144&lt;M$231)), M144, "")</f>
        <v/>
      </c>
      <c r="BV144" s="2" t="str">
        <f>IF(OR($B144&lt;N$229, AND($B144&gt;N$230, $B144&lt;N$231)), N144, "")</f>
        <v/>
      </c>
      <c r="BW144" s="2" t="str">
        <f>IF(OR($B144&lt;O$229, AND($B144&gt;O$230, $B144&lt;O$231)), O144, "")</f>
        <v/>
      </c>
      <c r="BZ144" s="2" t="str">
        <f>IF(OR(AND($B144&gt;C$230, $B144&lt;C$231), $B144&gt;C$232), C144, "")</f>
        <v/>
      </c>
      <c r="CA144" s="2" t="str">
        <f>IF(OR(AND($B144&gt;D$230, $B144&lt;D$231), $B144&gt;D$232), D144, "")</f>
        <v/>
      </c>
      <c r="CB144" s="2" t="str">
        <f>IF(OR(AND($B144&gt;E$230, $B144&lt;E$231), $B144&gt;E$232), E144, "")</f>
        <v/>
      </c>
      <c r="CC144" s="2" t="str">
        <f>IF(OR(AND($B144&gt;F$230, $B144&lt;F$231), $B144&gt;F$232), F144, "")</f>
        <v/>
      </c>
      <c r="CD144" s="2" t="str">
        <f>IF(OR(AND($B144&gt;G$230, $B144&lt;G$231), $B144&gt;G$232), G144, "")</f>
        <v/>
      </c>
      <c r="CE144" s="2" t="str">
        <f>IF(OR(AND($B144&gt;H$230, $B144&lt;H$231), $B144&gt;H$232), H144, "")</f>
        <v/>
      </c>
      <c r="CF144" s="2" t="str">
        <f>IF(OR(AND($B144&gt;I$230, $B144&lt;I$231), $B144&gt;I$232), I144, "")</f>
        <v/>
      </c>
      <c r="CG144" s="2" t="str">
        <f>IF(OR(AND($B144&gt;J$230, $B144&lt;J$231), $B144&gt;J$232), J144, "")</f>
        <v/>
      </c>
      <c r="CH144" s="2" t="str">
        <f>IF(OR(AND($B144&gt;K$230, $B144&lt;K$231), $B144&gt;K$232), K144, "")</f>
        <v/>
      </c>
      <c r="CI144" s="2" t="str">
        <f>IF(OR(AND($B144&gt;L$230, $B144&lt;L$231), $B144&gt;L$232), L144, "")</f>
        <v/>
      </c>
      <c r="CJ144" s="2" t="str">
        <f>IF(OR(AND($B144&gt;M$230, $B144&lt;M$231), $B144&gt;M$232), M144, "")</f>
        <v/>
      </c>
      <c r="CK144" s="2" t="str">
        <f>IF(OR(AND($B144&gt;N$230, $B144&lt;N$231), $B144&gt;N$232), N144, "")</f>
        <v/>
      </c>
      <c r="CL144" s="2" t="str">
        <f>IF(OR(AND($B144&gt;O$230, $B144&lt;O$231), $B144&gt;O$232), O144, "")</f>
        <v/>
      </c>
      <c r="CO144" s="2">
        <f>BK$207*$B144+BK$209</f>
        <v>91.993171670660956</v>
      </c>
      <c r="CP144" s="2">
        <f>BL$207*$B144+BL$209</f>
        <v>93.681516096604625</v>
      </c>
      <c r="CQ144" s="2">
        <f>BM$207*$B144+BM$209</f>
        <v>93.840804079709358</v>
      </c>
      <c r="CR144" s="2">
        <f>BN$207*$B144+BN$209</f>
        <v>94.337110896427745</v>
      </c>
      <c r="CS144" s="2">
        <f>BO$207*$B144+BO$209</f>
        <v>93.832451377194914</v>
      </c>
      <c r="CT144" s="2">
        <f>BP$207*$B144+BP$209</f>
        <v>96.350813123230424</v>
      </c>
      <c r="CU144" s="2">
        <f>BQ$207*$B144+BQ$209</f>
        <v>99.478506863042142</v>
      </c>
      <c r="CV144" s="2">
        <f>BR$207*$B144+BR$209</f>
        <v>99.726439043590958</v>
      </c>
      <c r="CW144" s="2">
        <f>BS$207*$B144+BS$209</f>
        <v>96.938439356363048</v>
      </c>
      <c r="CX144" s="2">
        <f>BT$207*$B144+BT$209</f>
        <v>91.33458110992099</v>
      </c>
      <c r="CY144" s="2">
        <f>BU$207*$B144+BU$209</f>
        <v>85.468105452337312</v>
      </c>
      <c r="CZ144" s="2">
        <f>BV$207*$B144+BV$209</f>
        <v>75.925319581868877</v>
      </c>
      <c r="DA144" s="2">
        <f>BW$207*$B144+BW$209</f>
        <v>65.066273482172008</v>
      </c>
      <c r="DD144" s="2">
        <f>BZ$207*$B144+BZ$209</f>
        <v>87.516092039619991</v>
      </c>
      <c r="DE144" s="2">
        <f>CA$207*$B144+CA$209</f>
        <v>90.134532098710324</v>
      </c>
      <c r="DF144" s="2">
        <f>CB$207*$B144+CB$209</f>
        <v>91.400169302591465</v>
      </c>
      <c r="DG144" s="2">
        <f>CC$207*$B144+CC$209</f>
        <v>91.236629936447741</v>
      </c>
      <c r="DH144" s="2">
        <f>CD$207*$B144+CD$209</f>
        <v>91.417336641550378</v>
      </c>
      <c r="DI144" s="2">
        <f>CE$207*$B144+CE$209</f>
        <v>93.513686990102855</v>
      </c>
      <c r="DJ144" s="2">
        <f>CF$207*$B144+CF$209</f>
        <v>95.27576224496984</v>
      </c>
      <c r="DK144" s="2">
        <f>CG$207*$B144+CG$209</f>
        <v>94.581966343448713</v>
      </c>
      <c r="DL144" s="2">
        <f>CH$207*$B144+CH$209</f>
        <v>91.484714039080657</v>
      </c>
      <c r="DM144" s="2">
        <f>CI$207*$B144+CI$209</f>
        <v>86.925444783238916</v>
      </c>
      <c r="DN144" s="2">
        <f>CJ$207*$B144+CJ$209</f>
        <v>80.819489645840079</v>
      </c>
      <c r="DO144" s="2">
        <f>CK$207*$B144+CK$209</f>
        <v>72.242822938602856</v>
      </c>
      <c r="DP144" s="2">
        <f>CL$207*$B144+CL$209</f>
        <v>62.339521464505495</v>
      </c>
      <c r="DS144" s="2">
        <f>POWER(10,($B144-C$227)/C$228)/(1+POWER(10,($B144-C$227)/C$228))</f>
        <v>0.97068588584841964</v>
      </c>
      <c r="DT144" s="2">
        <f>POWER(10,($B144-D$227)/D$228)/(1+POWER(10,($B144-D$227)/D$228))</f>
        <v>0.9659190779777731</v>
      </c>
      <c r="DU144" s="2">
        <f>POWER(10,($B144-E$227)/E$228)/(1+POWER(10,($B144-E$227)/E$228))</f>
        <v>0.96851324493987667</v>
      </c>
      <c r="DV144" s="2">
        <f>POWER(10,($B144-F$227)/F$228)/(1+POWER(10,($B144-F$227)/F$228))</f>
        <v>0.9727328700591118</v>
      </c>
      <c r="DW144" s="2">
        <f>POWER(10,($B144-G$227)/G$228)/(1+POWER(10,($B144-G$227)/G$228))</f>
        <v>0.97005957292221501</v>
      </c>
      <c r="DX144" s="2">
        <f>POWER(10,($B144-H$227)/H$228)/(1+POWER(10,($B144-H$227)/H$228))</f>
        <v>0.97092154457755508</v>
      </c>
      <c r="DY144" s="2">
        <f>POWER(10,($B144-I$227)/I$228)/(1+POWER(10,($B144-I$227)/I$228))</f>
        <v>0.97019477817126587</v>
      </c>
      <c r="DZ144" s="2">
        <f>POWER(10,($B144-J$227)/J$228)/(1+POWER(10,($B144-J$227)/J$228))</f>
        <v>0.96756761882592124</v>
      </c>
      <c r="EA144" s="2">
        <f>POWER(10,($B144-K$227)/K$228)/(1+POWER(10,($B144-K$227)/K$228))</f>
        <v>0.96939386989286502</v>
      </c>
      <c r="EB144" s="2">
        <f>POWER(10,($B144-L$227)/L$228)/(1+POWER(10,($B144-L$227)/L$228))</f>
        <v>0.96838468027472624</v>
      </c>
      <c r="EC144" s="2">
        <f>POWER(10,($B144-M$227)/M$228)/(1+POWER(10,($B144-M$227)/M$228))</f>
        <v>0.96755300897223606</v>
      </c>
      <c r="ED144" s="2">
        <f>POWER(10,($B144-N$227)/N$228)/(1+POWER(10,($B144-N$227)/N$228))</f>
        <v>0.9644199494189688</v>
      </c>
      <c r="EE144" s="2">
        <f>POWER(10,($B144-O$227)/O$228)/(1+POWER(10,($B144-O$227)/O$228))</f>
        <v>0.95665773179006108</v>
      </c>
    </row>
    <row r="145" spans="2:137" x14ac:dyDescent="0.25">
      <c r="B145" s="2">
        <v>139</v>
      </c>
      <c r="C145">
        <v>86.347999999999999</v>
      </c>
      <c r="D145">
        <v>90.328000000000003</v>
      </c>
      <c r="E145">
        <v>90.438000000000002</v>
      </c>
      <c r="F145">
        <v>90.578000000000003</v>
      </c>
      <c r="G145">
        <v>90.438000000000002</v>
      </c>
      <c r="H145">
        <v>93.453000000000003</v>
      </c>
      <c r="I145">
        <v>95.031000000000006</v>
      </c>
      <c r="J145">
        <v>94.188000000000002</v>
      </c>
      <c r="K145">
        <v>90.656000000000006</v>
      </c>
      <c r="L145">
        <v>85.516000000000005</v>
      </c>
      <c r="M145">
        <v>79.311999999999998</v>
      </c>
      <c r="N145">
        <v>71.171999999999997</v>
      </c>
      <c r="O145">
        <v>60.921900000000001</v>
      </c>
      <c r="R145" s="5">
        <f>AV145+(C$209*_xlfn.NORM.DIST($B145,C$214*C$215+C$213,C$219*C$214,FALSE))+(C$211*_xlfn.NORM.DIST($B145,C$214*C$216+C$213,C$220*C$214,FALSE))+(C$210*_xlfn.NORM.DIST($B145,C$214*C$217+C$213,C$221*C$214,FALSE))+(C$212*_xlfn.NORM.DIST($B145,C$214*C$218+C$213,C$222*C$214,FALSE))</f>
        <v>87.560774832729109</v>
      </c>
      <c r="S145" s="5">
        <f>AW145+(D$209*_xlfn.NORM.DIST($B145,D$214*D$215+D$213,D$219*D$214,FALSE))+(D$211*_xlfn.NORM.DIST($B145,D$214*D$216+D$213,D$220*D$214,FALSE))+(D$210*_xlfn.NORM.DIST($B145,D$214*D$217+D$213,D$221*D$214,FALSE))+(D$212*_xlfn.NORM.DIST($B145,D$214*D$218+D$213,D$222*D$214,FALSE))</f>
        <v>90.192385626522295</v>
      </c>
      <c r="T145" s="5">
        <f>AX145+(E$209*_xlfn.NORM.DIST($B145,E$214*E$215+E$213,E$219*E$214,FALSE))+(E$211*_xlfn.NORM.DIST($B145,E$214*E$216+E$213,E$220*E$214,FALSE))+(E$210*_xlfn.NORM.DIST($B145,E$214*E$217+E$213,E$221*E$214,FALSE))+(E$212*_xlfn.NORM.DIST($B145,E$214*E$218+E$213,E$222*E$214,FALSE))</f>
        <v>91.452873572052312</v>
      </c>
      <c r="U145" s="5">
        <f>AY145+(F$209*_xlfn.NORM.DIST($B145,F$214*F$215+F$213,F$219*F$214,FALSE))+(F$211*_xlfn.NORM.DIST($B145,F$214*F$216+F$213,F$220*F$214,FALSE))+(F$210*_xlfn.NORM.DIST($B145,F$214*F$217+F$213,F$221*F$214,FALSE))+(F$212*_xlfn.NORM.DIST($B145,F$214*F$218+F$213,F$222*F$214,FALSE))</f>
        <v>91.3324395859904</v>
      </c>
      <c r="V145" s="5">
        <f>AZ145+(G$209*_xlfn.NORM.DIST($B145,G$214*G$215+G$213,G$219*G$214,FALSE))+(G$211*_xlfn.NORM.DIST($B145,G$214*G$216+G$213,G$220*G$214,FALSE))+(G$210*_xlfn.NORM.DIST($B145,G$214*G$217+G$213,G$221*G$214,FALSE))+(G$212*_xlfn.NORM.DIST($B145,G$214*G$218+G$213,G$222*G$214,FALSE))</f>
        <v>91.507419363886783</v>
      </c>
      <c r="W145" s="5">
        <f>BA145+(H$209*_xlfn.NORM.DIST($B145,H$214*H$215+H$213,H$219*H$214,FALSE))+(H$211*_xlfn.NORM.DIST($B145,H$214*H$216+H$213,H$220*H$214,FALSE))+(H$210*_xlfn.NORM.DIST($B145,H$214*H$217+H$213,H$221*H$214,FALSE))+(H$212*_xlfn.NORM.DIST($B145,H$214*H$218+H$213,H$222*H$214,FALSE))</f>
        <v>93.686174040393254</v>
      </c>
      <c r="X145" s="5">
        <f>BB145+(I$209*_xlfn.NORM.DIST($B145,I$214*I$215+I$213,I$219*I$214,FALSE))+(I$211*_xlfn.NORM.DIST($B145,I$214*I$216+I$213,I$220*I$214,FALSE))+(I$210*_xlfn.NORM.DIST($B145,I$214*I$217+I$213,I$221*I$214,FALSE))+(I$212*_xlfn.NORM.DIST($B145,I$214*I$218+I$213,I$222*I$214,FALSE))</f>
        <v>95.45830654658856</v>
      </c>
      <c r="Y145" s="5">
        <f>BC145+(J$209*_xlfn.NORM.DIST($B145,J$214*J$215+J$213,J$219*J$214,FALSE))+(J$211*_xlfn.NORM.DIST($B145,J$214*J$216+J$213,J$220*J$214,FALSE))+(J$210*_xlfn.NORM.DIST($B145,J$214*J$217+J$213,J$221*J$214,FALSE))+(J$212*_xlfn.NORM.DIST($B145,J$214*J$218+J$213,J$222*J$214,FALSE))</f>
        <v>94.751365192647569</v>
      </c>
      <c r="Z145" s="5">
        <f>BD145+(K$209*_xlfn.NORM.DIST($B145,K$214*K$215+K$213,K$219*K$214,FALSE))+(K$211*_xlfn.NORM.DIST($B145,K$214*K$216+K$213,K$220*K$214,FALSE))+(K$210*_xlfn.NORM.DIST($B145,K$214*K$217+K$213,K$221*K$214,FALSE))+(K$212*_xlfn.NORM.DIST($B145,K$214*K$218+K$213,K$222*K$214,FALSE))</f>
        <v>91.656834981217486</v>
      </c>
      <c r="AA145" s="5">
        <f>BE145+(L$209*_xlfn.NORM.DIST($B145,L$214*L$215+L$213,L$219*L$214,FALSE))+(L$211*_xlfn.NORM.DIST($B145,L$214*L$216+L$213,L$220*L$214,FALSE))+(L$210*_xlfn.NORM.DIST($B145,L$214*L$217+L$213,L$221*L$214,FALSE))+(L$212*_xlfn.NORM.DIST($B145,L$214*L$218+L$213,L$222*L$214,FALSE))</f>
        <v>87.063978692023923</v>
      </c>
      <c r="AB145" s="5">
        <f>BF145+(M$209*_xlfn.NORM.DIST($B145,M$214*M$215+M$213,M$219*M$214,FALSE))+(M$211*_xlfn.NORM.DIST($B145,M$214*M$216+M$213,M$220*M$214,FALSE))+(M$210*_xlfn.NORM.DIST($B145,M$214*M$217+M$213,M$221*M$214,FALSE))+(M$212*_xlfn.NORM.DIST($B145,M$214*M$218+M$213,M$222*M$214,FALSE))</f>
        <v>80.961120364699482</v>
      </c>
      <c r="AC145" s="5">
        <f>BG145+(N$209*_xlfn.NORM.DIST($B145,N$214*N$215+N$213,N$219*N$214,FALSE))+(N$211*_xlfn.NORM.DIST($B145,N$214*N$216+N$213,N$220*N$214,FALSE))+(N$210*_xlfn.NORM.DIST($B145,N$214*N$217+N$213,N$221*N$214,FALSE))+(N$212*_xlfn.NORM.DIST($B145,N$214*N$218+N$213,N$222*N$214,FALSE))</f>
        <v>72.517560428351871</v>
      </c>
      <c r="AD145" s="5">
        <f>BH145+(O$209*_xlfn.NORM.DIST($B145,O$214*O$215+O$213,O$219*O$214,FALSE))+(O$211*_xlfn.NORM.DIST($B145,O$214*O$216+O$213,O$220*O$214,FALSE))+(O$210*_xlfn.NORM.DIST($B145,O$214*O$217+O$213,O$221*O$214,FALSE))+(O$212*_xlfn.NORM.DIST($B145,O$214*O$218+O$213,O$222*O$214,FALSE))</f>
        <v>63.114249669368284</v>
      </c>
      <c r="AE145" s="5"/>
      <c r="AG145" s="5">
        <f t="shared" si="32"/>
        <v>-1.2127748327291101</v>
      </c>
      <c r="AH145" s="5">
        <f t="shared" si="32"/>
        <v>0.13561437347770777</v>
      </c>
      <c r="AI145" s="5">
        <f t="shared" si="32"/>
        <v>-1.0148735720523092</v>
      </c>
      <c r="AJ145" s="5">
        <f t="shared" si="32"/>
        <v>-0.75443958599039718</v>
      </c>
      <c r="AK145" s="5">
        <f t="shared" si="32"/>
        <v>-1.0694193638867802</v>
      </c>
      <c r="AL145" s="5">
        <f t="shared" si="32"/>
        <v>-0.2331740403932514</v>
      </c>
      <c r="AM145" s="5">
        <f t="shared" si="32"/>
        <v>-0.42730654658855372</v>
      </c>
      <c r="AN145" s="5">
        <f t="shared" si="32"/>
        <v>-0.56336519264756646</v>
      </c>
      <c r="AO145" s="5">
        <f t="shared" si="47"/>
        <v>-1.0008349812174799</v>
      </c>
      <c r="AP145" s="5">
        <f t="shared" si="33"/>
        <v>-1.5479786920239178</v>
      </c>
      <c r="AQ145" s="5">
        <f t="shared" si="33"/>
        <v>-1.6491203646994848</v>
      </c>
      <c r="AR145" s="5">
        <f t="shared" si="33"/>
        <v>-1.3455604283518738</v>
      </c>
      <c r="AS145" s="5">
        <f t="shared" si="33"/>
        <v>-2.1923496693682836</v>
      </c>
      <c r="AV145" s="2">
        <f t="shared" si="34"/>
        <v>87.56025249200097</v>
      </c>
      <c r="AW145" s="2">
        <f t="shared" si="35"/>
        <v>90.184529179721409</v>
      </c>
      <c r="AX145" s="2">
        <f t="shared" si="36"/>
        <v>91.420395190487554</v>
      </c>
      <c r="AY145" s="2">
        <f t="shared" si="37"/>
        <v>91.261651698372248</v>
      </c>
      <c r="AZ145" s="2">
        <f t="shared" si="38"/>
        <v>91.454219775339411</v>
      </c>
      <c r="BA145" s="2">
        <f t="shared" si="39"/>
        <v>93.5727177048893</v>
      </c>
      <c r="BB145" s="2">
        <f t="shared" si="40"/>
        <v>95.352888297534037</v>
      </c>
      <c r="BC145" s="2">
        <f t="shared" si="41"/>
        <v>94.682395165151419</v>
      </c>
      <c r="BD145" s="2">
        <f t="shared" si="42"/>
        <v>91.576867045615558</v>
      </c>
      <c r="BE145" s="2">
        <f t="shared" si="43"/>
        <v>86.999353007480636</v>
      </c>
      <c r="BF145" s="2">
        <f t="shared" si="44"/>
        <v>80.904453474777199</v>
      </c>
      <c r="BG145" s="2">
        <f t="shared" si="45"/>
        <v>72.325913514321627</v>
      </c>
      <c r="BH145" s="2">
        <f t="shared" si="46"/>
        <v>62.419311049880314</v>
      </c>
      <c r="BK145" s="2" t="str">
        <f>IF(OR($B145&lt;C$229, AND($B145&gt;C$230, $B145&lt;C$231)), C145, "")</f>
        <v/>
      </c>
      <c r="BL145" s="2" t="str">
        <f>IF(OR($B145&lt;D$229, AND($B145&gt;D$230, $B145&lt;D$231)), D145, "")</f>
        <v/>
      </c>
      <c r="BM145" s="2" t="str">
        <f>IF(OR($B145&lt;E$229, AND($B145&gt;E$230, $B145&lt;E$231)), E145, "")</f>
        <v/>
      </c>
      <c r="BN145" s="2" t="str">
        <f>IF(OR($B145&lt;F$229, AND($B145&gt;F$230, $B145&lt;F$231)), F145, "")</f>
        <v/>
      </c>
      <c r="BO145" s="2" t="str">
        <f>IF(OR($B145&lt;G$229, AND($B145&gt;G$230, $B145&lt;G$231)), G145, "")</f>
        <v/>
      </c>
      <c r="BP145" s="2" t="str">
        <f>IF(OR($B145&lt;H$229, AND($B145&gt;H$230, $B145&lt;H$231)), H145, "")</f>
        <v/>
      </c>
      <c r="BQ145" s="2" t="str">
        <f>IF(OR($B145&lt;I$229, AND($B145&gt;I$230, $B145&lt;I$231)), I145, "")</f>
        <v/>
      </c>
      <c r="BR145" s="2" t="str">
        <f>IF(OR($B145&lt;J$229, AND($B145&gt;J$230, $B145&lt;J$231)), J145, "")</f>
        <v/>
      </c>
      <c r="BS145" s="2" t="str">
        <f>IF(OR($B145&lt;K$229, AND($B145&gt;K$230, $B145&lt;K$231)), K145, "")</f>
        <v/>
      </c>
      <c r="BT145" s="2" t="str">
        <f>IF(OR($B145&lt;L$229, AND($B145&gt;L$230, $B145&lt;L$231)), L145, "")</f>
        <v/>
      </c>
      <c r="BU145" s="2" t="str">
        <f>IF(OR($B145&lt;M$229, AND($B145&gt;M$230, $B145&lt;M$231)), M145, "")</f>
        <v/>
      </c>
      <c r="BV145" s="2" t="str">
        <f>IF(OR($B145&lt;N$229, AND($B145&gt;N$230, $B145&lt;N$231)), N145, "")</f>
        <v/>
      </c>
      <c r="BW145" s="2" t="str">
        <f>IF(OR($B145&lt;O$229, AND($B145&gt;O$230, $B145&lt;O$231)), O145, "")</f>
        <v/>
      </c>
      <c r="BZ145" s="2" t="str">
        <f>IF(OR(AND($B145&gt;C$230, $B145&lt;C$231), $B145&gt;C$232), C145, "")</f>
        <v/>
      </c>
      <c r="CA145" s="2" t="str">
        <f>IF(OR(AND($B145&gt;D$230, $B145&lt;D$231), $B145&gt;D$232), D145, "")</f>
        <v/>
      </c>
      <c r="CB145" s="2" t="str">
        <f>IF(OR(AND($B145&gt;E$230, $B145&lt;E$231), $B145&gt;E$232), E145, "")</f>
        <v/>
      </c>
      <c r="CC145" s="2" t="str">
        <f>IF(OR(AND($B145&gt;F$230, $B145&lt;F$231), $B145&gt;F$232), F145, "")</f>
        <v/>
      </c>
      <c r="CD145" s="2" t="str">
        <f>IF(OR(AND($B145&gt;G$230, $B145&lt;G$231), $B145&gt;G$232), G145, "")</f>
        <v/>
      </c>
      <c r="CE145" s="2" t="str">
        <f>IF(OR(AND($B145&gt;H$230, $B145&lt;H$231), $B145&gt;H$232), H145, "")</f>
        <v/>
      </c>
      <c r="CF145" s="2" t="str">
        <f>IF(OR(AND($B145&gt;I$230, $B145&lt;I$231), $B145&gt;I$232), I145, "")</f>
        <v/>
      </c>
      <c r="CG145" s="2" t="str">
        <f>IF(OR(AND($B145&gt;J$230, $B145&lt;J$231), $B145&gt;J$232), J145, "")</f>
        <v/>
      </c>
      <c r="CH145" s="2" t="str">
        <f>IF(OR(AND($B145&gt;K$230, $B145&lt;K$231), $B145&gt;K$232), K145, "")</f>
        <v/>
      </c>
      <c r="CI145" s="2" t="str">
        <f>IF(OR(AND($B145&gt;L$230, $B145&lt;L$231), $B145&gt;L$232), L145, "")</f>
        <v/>
      </c>
      <c r="CJ145" s="2" t="str">
        <f>IF(OR(AND($B145&gt;M$230, $B145&lt;M$231), $B145&gt;M$232), M145, "")</f>
        <v/>
      </c>
      <c r="CK145" s="2" t="str">
        <f>IF(OR(AND($B145&gt;N$230, $B145&lt;N$231), $B145&gt;N$232), N145, "")</f>
        <v/>
      </c>
      <c r="CL145" s="2" t="str">
        <f>IF(OR(AND($B145&gt;O$230, $B145&lt;O$231), $B145&gt;O$232), O145, "")</f>
        <v/>
      </c>
      <c r="CO145" s="2">
        <f>BK$207*$B145+BK$209</f>
        <v>92.007107350192314</v>
      </c>
      <c r="CP145" s="2">
        <f>BL$207*$B145+BL$209</f>
        <v>93.68833776482559</v>
      </c>
      <c r="CQ145" s="2">
        <f>BM$207*$B145+BM$209</f>
        <v>93.836854857544807</v>
      </c>
      <c r="CR145" s="2">
        <f>BN$207*$B145+BN$209</f>
        <v>94.342911476821655</v>
      </c>
      <c r="CS145" s="2">
        <f>BO$207*$B145+BO$209</f>
        <v>93.846161736243957</v>
      </c>
      <c r="CT145" s="2">
        <f>BP$207*$B145+BP$209</f>
        <v>96.383651320555174</v>
      </c>
      <c r="CU145" s="2">
        <f>BQ$207*$B145+BQ$209</f>
        <v>99.527173354712872</v>
      </c>
      <c r="CV145" s="2">
        <f>BR$207*$B145+BR$209</f>
        <v>99.778039593179457</v>
      </c>
      <c r="CW145" s="2">
        <f>BS$207*$B145+BS$209</f>
        <v>96.989306146692442</v>
      </c>
      <c r="CX145" s="2">
        <f>BT$207*$B145+BT$209</f>
        <v>91.36644031844051</v>
      </c>
      <c r="CY145" s="2">
        <f>BU$207*$B145+BU$209</f>
        <v>85.511548675886772</v>
      </c>
      <c r="CZ145" s="2">
        <f>BV$207*$B145+BV$209</f>
        <v>75.970460313981604</v>
      </c>
      <c r="DA145" s="2">
        <f>BW$207*$B145+BW$209</f>
        <v>65.099736360225648</v>
      </c>
      <c r="DD145" s="2">
        <f>BZ$207*$B145+BZ$209</f>
        <v>87.437776486249859</v>
      </c>
      <c r="DE145" s="2">
        <f>CA$207*$B145+CA$209</f>
        <v>90.071780630052928</v>
      </c>
      <c r="DF145" s="2">
        <f>CB$207*$B145+CB$209</f>
        <v>91.348747550087111</v>
      </c>
      <c r="DG145" s="2">
        <f>CC$207*$B145+CC$209</f>
        <v>91.182879285037032</v>
      </c>
      <c r="DH145" s="2">
        <f>CD$207*$B145+CD$209</f>
        <v>91.386889526015096</v>
      </c>
      <c r="DI145" s="2">
        <f>CE$207*$B145+CE$209</f>
        <v>93.495939529816198</v>
      </c>
      <c r="DJ145" s="2">
        <f>CF$207*$B145+CF$209</f>
        <v>95.235934176632696</v>
      </c>
      <c r="DK145" s="2">
        <f>CG$207*$B145+CG$209</f>
        <v>94.526620572052096</v>
      </c>
      <c r="DL145" s="2">
        <f>CH$207*$B145+CH$209</f>
        <v>91.421019066946883</v>
      </c>
      <c r="DM145" s="2">
        <f>CI$207*$B145+CI$209</f>
        <v>86.869323612237466</v>
      </c>
      <c r="DN145" s="2">
        <f>CJ$207*$B145+CJ$209</f>
        <v>80.763548330996272</v>
      </c>
      <c r="DO145" s="2">
        <f>CK$207*$B145+CK$209</f>
        <v>72.203287134508912</v>
      </c>
      <c r="DP145" s="2">
        <f>CL$207*$B145+CL$209</f>
        <v>62.308557218339971</v>
      </c>
      <c r="DS145" s="2">
        <f>POWER(10,($B145-C$227)/C$228)/(1+POWER(10,($B145-C$227)/C$228))</f>
        <v>0.97319607413033205</v>
      </c>
      <c r="DT145" s="2">
        <f>POWER(10,($B145-D$227)/D$228)/(1+POWER(10,($B145-D$227)/D$228))</f>
        <v>0.96882434164127562</v>
      </c>
      <c r="DU145" s="2">
        <f>POWER(10,($B145-E$227)/E$228)/(1+POWER(10,($B145-E$227)/E$228))</f>
        <v>0.97120395885430633</v>
      </c>
      <c r="DV145" s="2">
        <f>POWER(10,($B145-F$227)/F$228)/(1+POWER(10,($B145-F$227)/F$228))</f>
        <v>0.97507227504200633</v>
      </c>
      <c r="DW145" s="2">
        <f>POWER(10,($B145-G$227)/G$228)/(1+POWER(10,($B145-G$227)/G$228))</f>
        <v>0.97262188014638318</v>
      </c>
      <c r="DX145" s="2">
        <f>POWER(10,($B145-H$227)/H$228)/(1+POWER(10,($B145-H$227)/H$228))</f>
        <v>0.97341210597285732</v>
      </c>
      <c r="DY145" s="2">
        <f>POWER(10,($B145-I$227)/I$228)/(1+POWER(10,($B145-I$227)/I$228))</f>
        <v>0.9727458395936659</v>
      </c>
      <c r="DZ145" s="2">
        <f>POWER(10,($B145-J$227)/J$228)/(1+POWER(10,($B145-J$227)/J$228))</f>
        <v>0.97033666662808404</v>
      </c>
      <c r="EA145" s="2">
        <f>POWER(10,($B145-K$227)/K$228)/(1+POWER(10,($B145-K$227)/K$228))</f>
        <v>0.97201150435731509</v>
      </c>
      <c r="EB145" s="2">
        <f>POWER(10,($B145-L$227)/L$228)/(1+POWER(10,($B145-L$227)/L$228))</f>
        <v>0.97108605274490445</v>
      </c>
      <c r="EC145" s="2">
        <f>POWER(10,($B145-M$227)/M$228)/(1+POWER(10,($B145-M$227)/M$228))</f>
        <v>0.97032326589180573</v>
      </c>
      <c r="ED145" s="2">
        <f>POWER(10,($B145-N$227)/N$228)/(1+POWER(10,($B145-N$227)/N$228))</f>
        <v>0.96744870119566084</v>
      </c>
      <c r="EE145" s="2">
        <f>POWER(10,($B145-O$227)/O$228)/(1+POWER(10,($B145-O$227)/O$228))</f>
        <v>0.96032005618044503</v>
      </c>
    </row>
    <row r="146" spans="2:137" x14ac:dyDescent="0.25">
      <c r="B146" s="2">
        <v>140</v>
      </c>
      <c r="C146">
        <v>86.984999999999999</v>
      </c>
      <c r="D146">
        <v>89.906000000000006</v>
      </c>
      <c r="E146">
        <v>90.438000000000002</v>
      </c>
      <c r="F146">
        <v>90.156000000000006</v>
      </c>
      <c r="G146">
        <v>90.703000000000003</v>
      </c>
      <c r="H146">
        <v>93.328000000000003</v>
      </c>
      <c r="I146">
        <v>94.671999999999997</v>
      </c>
      <c r="J146">
        <v>94.468999999999994</v>
      </c>
      <c r="K146">
        <v>91.406000000000006</v>
      </c>
      <c r="L146">
        <v>86.141000000000005</v>
      </c>
      <c r="M146">
        <v>79.311999999999998</v>
      </c>
      <c r="N146">
        <v>72.391000000000005</v>
      </c>
      <c r="O146">
        <v>60.593800000000002</v>
      </c>
      <c r="R146" s="5">
        <f>AV146+(C$209*_xlfn.NORM.DIST($B146,C$214*C$215+C$213,C$219*C$214,FALSE))+(C$211*_xlfn.NORM.DIST($B146,C$214*C$216+C$213,C$220*C$214,FALSE))+(C$210*_xlfn.NORM.DIST($B146,C$214*C$217+C$213,C$221*C$214,FALSE))+(C$212*_xlfn.NORM.DIST($B146,C$214*C$218+C$213,C$222*C$214,FALSE))</f>
        <v>87.473922536154831</v>
      </c>
      <c r="S146" s="5">
        <f>AW146+(D$209*_xlfn.NORM.DIST($B146,D$214*D$215+D$213,D$219*D$214,FALSE))+(D$211*_xlfn.NORM.DIST($B146,D$214*D$216+D$213,D$220*D$214,FALSE))+(D$210*_xlfn.NORM.DIST($B146,D$214*D$217+D$213,D$221*D$214,FALSE))+(D$212*_xlfn.NORM.DIST($B146,D$214*D$218+D$213,D$222*D$214,FALSE))</f>
        <v>90.120794552445872</v>
      </c>
      <c r="T146" s="5">
        <f>AX146+(E$209*_xlfn.NORM.DIST($B146,E$214*E$215+E$213,E$219*E$214,FALSE))+(E$211*_xlfn.NORM.DIST($B146,E$214*E$216+E$213,E$220*E$214,FALSE))+(E$210*_xlfn.NORM.DIST($B146,E$214*E$217+E$213,E$221*E$214,FALSE))+(E$212*_xlfn.NORM.DIST($B146,E$214*E$218+E$213,E$222*E$214,FALSE))</f>
        <v>91.420603868715816</v>
      </c>
      <c r="U146" s="5">
        <f>AY146+(F$209*_xlfn.NORM.DIST($B146,F$214*F$215+F$213,F$219*F$214,FALSE))+(F$211*_xlfn.NORM.DIST($B146,F$214*F$216+F$213,F$220*F$214,FALSE))+(F$210*_xlfn.NORM.DIST($B146,F$214*F$217+F$213,F$221*F$214,FALSE))+(F$212*_xlfn.NORM.DIST($B146,F$214*F$218+F$213,F$222*F$214,FALSE))</f>
        <v>91.325681196305268</v>
      </c>
      <c r="V146" s="5">
        <f>AZ146+(G$209*_xlfn.NORM.DIST($B146,G$214*G$215+G$213,G$219*G$214,FALSE))+(G$211*_xlfn.NORM.DIST($B146,G$214*G$216+G$213,G$220*G$214,FALSE))+(G$210*_xlfn.NORM.DIST($B146,G$214*G$217+G$213,G$221*G$214,FALSE))+(G$212*_xlfn.NORM.DIST($B146,G$214*G$218+G$213,G$222*G$214,FALSE))</f>
        <v>91.51166697732809</v>
      </c>
      <c r="W146" s="5">
        <f>BA146+(H$209*_xlfn.NORM.DIST($B146,H$214*H$215+H$213,H$219*H$214,FALSE))+(H$211*_xlfn.NORM.DIST($B146,H$214*H$216+H$213,H$220*H$214,FALSE))+(H$210*_xlfn.NORM.DIST($B146,H$214*H$217+H$213,H$221*H$214,FALSE))+(H$212*_xlfn.NORM.DIST($B146,H$214*H$218+H$213,H$222*H$214,FALSE))</f>
        <v>93.75017375340876</v>
      </c>
      <c r="X146" s="5">
        <f>BB146+(I$209*_xlfn.NORM.DIST($B146,I$214*I$215+I$213,I$219*I$214,FALSE))+(I$211*_xlfn.NORM.DIST($B146,I$214*I$216+I$213,I$220*I$214,FALSE))+(I$210*_xlfn.NORM.DIST($B146,I$214*I$217+I$213,I$221*I$214,FALSE))+(I$212*_xlfn.NORM.DIST($B146,I$214*I$218+I$213,I$222*I$214,FALSE))</f>
        <v>95.491620522710576</v>
      </c>
      <c r="Y146" s="5">
        <f>BC146+(J$209*_xlfn.NORM.DIST($B146,J$214*J$215+J$213,J$219*J$214,FALSE))+(J$211*_xlfn.NORM.DIST($B146,J$214*J$216+J$213,J$220*J$214,FALSE))+(J$210*_xlfn.NORM.DIST($B146,J$214*J$217+J$213,J$221*J$214,FALSE))+(J$212*_xlfn.NORM.DIST($B146,J$214*J$218+J$213,J$222*J$214,FALSE))</f>
        <v>94.723924114308048</v>
      </c>
      <c r="Z146" s="5">
        <f>BD146+(K$209*_xlfn.NORM.DIST($B146,K$214*K$215+K$213,K$219*K$214,FALSE))+(K$211*_xlfn.NORM.DIST($B146,K$214*K$216+K$213,K$220*K$214,FALSE))+(K$210*_xlfn.NORM.DIST($B146,K$214*K$217+K$213,K$221*K$214,FALSE))+(K$212*_xlfn.NORM.DIST($B146,K$214*K$218+K$213,K$222*K$214,FALSE))</f>
        <v>91.635976640293734</v>
      </c>
      <c r="AA146" s="5">
        <f>BE146+(L$209*_xlfn.NORM.DIST($B146,L$214*L$215+L$213,L$219*L$214,FALSE))+(L$211*_xlfn.NORM.DIST($B146,L$214*L$216+L$213,L$220*L$214,FALSE))+(L$210*_xlfn.NORM.DIST($B146,L$214*L$217+L$213,L$221*L$214,FALSE))+(L$212*_xlfn.NORM.DIST($B146,L$214*L$218+L$213,L$222*L$214,FALSE))</f>
        <v>87.024757326996038</v>
      </c>
      <c r="AB146" s="5">
        <f>BF146+(M$209*_xlfn.NORM.DIST($B146,M$214*M$215+M$213,M$219*M$214,FALSE))+(M$211*_xlfn.NORM.DIST($B146,M$214*M$216+M$213,M$220*M$214,FALSE))+(M$210*_xlfn.NORM.DIST($B146,M$214*M$217+M$213,M$221*M$214,FALSE))+(M$212*_xlfn.NORM.DIST($B146,M$214*M$218+M$213,M$222*M$214,FALSE))</f>
        <v>80.886295891214829</v>
      </c>
      <c r="AC146" s="5">
        <f>BG146+(N$209*_xlfn.NORM.DIST($B146,N$214*N$215+N$213,N$219*N$214,FALSE))+(N$211*_xlfn.NORM.DIST($B146,N$214*N$216+N$213,N$220*N$214,FALSE))+(N$210*_xlfn.NORM.DIST($B146,N$214*N$217+N$213,N$221*N$214,FALSE))+(N$212*_xlfn.NORM.DIST($B146,N$214*N$218+N$213,N$222*N$214,FALSE))</f>
        <v>72.383364357524229</v>
      </c>
      <c r="AD146" s="5">
        <f>BH146+(O$209*_xlfn.NORM.DIST($B146,O$214*O$215+O$213,O$219*O$214,FALSE))+(O$211*_xlfn.NORM.DIST($B146,O$214*O$216+O$213,O$220*O$214,FALSE))+(O$210*_xlfn.NORM.DIST($B146,O$214*O$217+O$213,O$221*O$214,FALSE))+(O$212*_xlfn.NORM.DIST($B146,O$214*O$218+O$213,O$222*O$214,FALSE))</f>
        <v>62.783007227041701</v>
      </c>
      <c r="AE146" s="5"/>
      <c r="AG146" s="5">
        <f t="shared" si="32"/>
        <v>-0.48892253615483128</v>
      </c>
      <c r="AH146" s="5">
        <f t="shared" si="32"/>
        <v>-0.21479455244586632</v>
      </c>
      <c r="AI146" s="5">
        <f t="shared" si="32"/>
        <v>-0.98260386871581318</v>
      </c>
      <c r="AJ146" s="5">
        <f t="shared" si="32"/>
        <v>-1.1696811963052625</v>
      </c>
      <c r="AK146" s="5">
        <f t="shared" si="32"/>
        <v>-0.80866697732808746</v>
      </c>
      <c r="AL146" s="5">
        <f t="shared" si="32"/>
        <v>-0.42217375340875662</v>
      </c>
      <c r="AM146" s="5">
        <f t="shared" si="32"/>
        <v>-0.81962052271057928</v>
      </c>
      <c r="AN146" s="5">
        <f t="shared" si="32"/>
        <v>-0.25492411430805362</v>
      </c>
      <c r="AO146" s="5">
        <f t="shared" si="47"/>
        <v>-0.229976640293728</v>
      </c>
      <c r="AP146" s="5">
        <f t="shared" si="33"/>
        <v>-0.88375732699603304</v>
      </c>
      <c r="AQ146" s="5">
        <f t="shared" si="33"/>
        <v>-1.574295891214831</v>
      </c>
      <c r="AR146" s="5">
        <f t="shared" si="33"/>
        <v>7.6356424757761943E-3</v>
      </c>
      <c r="AS146" s="5">
        <f t="shared" si="33"/>
        <v>-2.1892072270416989</v>
      </c>
      <c r="AV146" s="2">
        <f t="shared" si="34"/>
        <v>87.473684894584579</v>
      </c>
      <c r="AW146" s="2">
        <f t="shared" si="35"/>
        <v>90.114123488047625</v>
      </c>
      <c r="AX146" s="2">
        <f t="shared" si="36"/>
        <v>91.364085110862774</v>
      </c>
      <c r="AY146" s="2">
        <f t="shared" si="37"/>
        <v>91.202484684227429</v>
      </c>
      <c r="AZ146" s="2">
        <f t="shared" si="38"/>
        <v>91.419101847127337</v>
      </c>
      <c r="BA146" s="2">
        <f t="shared" si="39"/>
        <v>93.5496082955259</v>
      </c>
      <c r="BB146" s="2">
        <f t="shared" si="40"/>
        <v>95.305230851837095</v>
      </c>
      <c r="BC146" s="2">
        <f t="shared" si="41"/>
        <v>94.616615513783131</v>
      </c>
      <c r="BD146" s="2">
        <f t="shared" si="42"/>
        <v>91.502741539843328</v>
      </c>
      <c r="BE146" s="2">
        <f t="shared" si="43"/>
        <v>86.934419076006236</v>
      </c>
      <c r="BF146" s="2">
        <f t="shared" si="44"/>
        <v>80.839147409484866</v>
      </c>
      <c r="BG146" s="2">
        <f t="shared" si="45"/>
        <v>72.278430180698578</v>
      </c>
      <c r="BH146" s="2">
        <f t="shared" si="46"/>
        <v>62.381295257199795</v>
      </c>
      <c r="BK146" s="2" t="str">
        <f>IF(OR($B146&lt;C$229, AND($B146&gt;C$230, $B146&lt;C$231)), C146, "")</f>
        <v/>
      </c>
      <c r="BL146" s="2" t="str">
        <f>IF(OR($B146&lt;D$229, AND($B146&gt;D$230, $B146&lt;D$231)), D146, "")</f>
        <v/>
      </c>
      <c r="BM146" s="2" t="str">
        <f>IF(OR($B146&lt;E$229, AND($B146&gt;E$230, $B146&lt;E$231)), E146, "")</f>
        <v/>
      </c>
      <c r="BN146" s="2" t="str">
        <f>IF(OR($B146&lt;F$229, AND($B146&gt;F$230, $B146&lt;F$231)), F146, "")</f>
        <v/>
      </c>
      <c r="BO146" s="2" t="str">
        <f>IF(OR($B146&lt;G$229, AND($B146&gt;G$230, $B146&lt;G$231)), G146, "")</f>
        <v/>
      </c>
      <c r="BP146" s="2" t="str">
        <f>IF(OR($B146&lt;H$229, AND($B146&gt;H$230, $B146&lt;H$231)), H146, "")</f>
        <v/>
      </c>
      <c r="BQ146" s="2" t="str">
        <f>IF(OR($B146&lt;I$229, AND($B146&gt;I$230, $B146&lt;I$231)), I146, "")</f>
        <v/>
      </c>
      <c r="BR146" s="2" t="str">
        <f>IF(OR($B146&lt;J$229, AND($B146&gt;J$230, $B146&lt;J$231)), J146, "")</f>
        <v/>
      </c>
      <c r="BS146" s="2" t="str">
        <f>IF(OR($B146&lt;K$229, AND($B146&gt;K$230, $B146&lt;K$231)), K146, "")</f>
        <v/>
      </c>
      <c r="BT146" s="2" t="str">
        <f>IF(OR($B146&lt;L$229, AND($B146&gt;L$230, $B146&lt;L$231)), L146, "")</f>
        <v/>
      </c>
      <c r="BU146" s="2" t="str">
        <f>IF(OR($B146&lt;M$229, AND($B146&gt;M$230, $B146&lt;M$231)), M146, "")</f>
        <v/>
      </c>
      <c r="BV146" s="2" t="str">
        <f>IF(OR($B146&lt;N$229, AND($B146&gt;N$230, $B146&lt;N$231)), N146, "")</f>
        <v/>
      </c>
      <c r="BW146" s="2" t="str">
        <f>IF(OR($B146&lt;O$229, AND($B146&gt;O$230, $B146&lt;O$231)), O146, "")</f>
        <v/>
      </c>
      <c r="BZ146" s="2" t="str">
        <f>IF(OR(AND($B146&gt;C$230, $B146&lt;C$231), $B146&gt;C$232), C146, "")</f>
        <v/>
      </c>
      <c r="CA146" s="2" t="str">
        <f>IF(OR(AND($B146&gt;D$230, $B146&lt;D$231), $B146&gt;D$232), D146, "")</f>
        <v/>
      </c>
      <c r="CB146" s="2" t="str">
        <f>IF(OR(AND($B146&gt;E$230, $B146&lt;E$231), $B146&gt;E$232), E146, "")</f>
        <v/>
      </c>
      <c r="CC146" s="2" t="str">
        <f>IF(OR(AND($B146&gt;F$230, $B146&lt;F$231), $B146&gt;F$232), F146, "")</f>
        <v/>
      </c>
      <c r="CD146" s="2" t="str">
        <f>IF(OR(AND($B146&gt;G$230, $B146&lt;G$231), $B146&gt;G$232), G146, "")</f>
        <v/>
      </c>
      <c r="CE146" s="2" t="str">
        <f>IF(OR(AND($B146&gt;H$230, $B146&lt;H$231), $B146&gt;H$232), H146, "")</f>
        <v/>
      </c>
      <c r="CF146" s="2" t="str">
        <f>IF(OR(AND($B146&gt;I$230, $B146&lt;I$231), $B146&gt;I$232), I146, "")</f>
        <v/>
      </c>
      <c r="CG146" s="2" t="str">
        <f>IF(OR(AND($B146&gt;J$230, $B146&lt;J$231), $B146&gt;J$232), J146, "")</f>
        <v/>
      </c>
      <c r="CH146" s="2" t="str">
        <f>IF(OR(AND($B146&gt;K$230, $B146&lt;K$231), $B146&gt;K$232), K146, "")</f>
        <v/>
      </c>
      <c r="CI146" s="2" t="str">
        <f>IF(OR(AND($B146&gt;L$230, $B146&lt;L$231), $B146&gt;L$232), L146, "")</f>
        <v/>
      </c>
      <c r="CJ146" s="2" t="str">
        <f>IF(OR(AND($B146&gt;M$230, $B146&lt;M$231), $B146&gt;M$232), M146, "")</f>
        <v/>
      </c>
      <c r="CK146" s="2" t="str">
        <f>IF(OR(AND($B146&gt;N$230, $B146&lt;N$231), $B146&gt;N$232), N146, "")</f>
        <v/>
      </c>
      <c r="CL146" s="2" t="str">
        <f>IF(OR(AND($B146&gt;O$230, $B146&lt;O$231), $B146&gt;O$232), O146, "")</f>
        <v/>
      </c>
      <c r="CO146" s="2">
        <f>BK$207*$B146+BK$209</f>
        <v>92.021043029723671</v>
      </c>
      <c r="CP146" s="2">
        <f>BL$207*$B146+BL$209</f>
        <v>93.695159433046555</v>
      </c>
      <c r="CQ146" s="2">
        <f>BM$207*$B146+BM$209</f>
        <v>93.832905635380243</v>
      </c>
      <c r="CR146" s="2">
        <f>BN$207*$B146+BN$209</f>
        <v>94.348712057215579</v>
      </c>
      <c r="CS146" s="2">
        <f>BO$207*$B146+BO$209</f>
        <v>93.859872095292985</v>
      </c>
      <c r="CT146" s="2">
        <f>BP$207*$B146+BP$209</f>
        <v>96.41648951787991</v>
      </c>
      <c r="CU146" s="2">
        <f>BQ$207*$B146+BQ$209</f>
        <v>99.575839846383602</v>
      </c>
      <c r="CV146" s="2">
        <f>BR$207*$B146+BR$209</f>
        <v>99.829640142767957</v>
      </c>
      <c r="CW146" s="2">
        <f>BS$207*$B146+BS$209</f>
        <v>97.04017293702185</v>
      </c>
      <c r="CX146" s="2">
        <f>BT$207*$B146+BT$209</f>
        <v>91.398299526960045</v>
      </c>
      <c r="CY146" s="2">
        <f>BU$207*$B146+BU$209</f>
        <v>85.554991899436232</v>
      </c>
      <c r="CZ146" s="2">
        <f>BV$207*$B146+BV$209</f>
        <v>76.015601046094332</v>
      </c>
      <c r="DA146" s="2">
        <f>BW$207*$B146+BW$209</f>
        <v>65.133199238279275</v>
      </c>
      <c r="DD146" s="2">
        <f>BZ$207*$B146+BZ$209</f>
        <v>87.359460932879713</v>
      </c>
      <c r="DE146" s="2">
        <f>CA$207*$B146+CA$209</f>
        <v>90.009029161395546</v>
      </c>
      <c r="DF146" s="2">
        <f>CB$207*$B146+CB$209</f>
        <v>91.297325797582744</v>
      </c>
      <c r="DG146" s="2">
        <f>CC$207*$B146+CC$209</f>
        <v>91.129128633626323</v>
      </c>
      <c r="DH146" s="2">
        <f>CD$207*$B146+CD$209</f>
        <v>91.356442410479815</v>
      </c>
      <c r="DI146" s="2">
        <f>CE$207*$B146+CE$209</f>
        <v>93.478192069529541</v>
      </c>
      <c r="DJ146" s="2">
        <f>CF$207*$B146+CF$209</f>
        <v>95.196106108295552</v>
      </c>
      <c r="DK146" s="2">
        <f>CG$207*$B146+CG$209</f>
        <v>94.471274800655479</v>
      </c>
      <c r="DL146" s="2">
        <f>CH$207*$B146+CH$209</f>
        <v>91.357324094813123</v>
      </c>
      <c r="DM146" s="2">
        <f>CI$207*$B146+CI$209</f>
        <v>86.813202441236001</v>
      </c>
      <c r="DN146" s="2">
        <f>CJ$207*$B146+CJ$209</f>
        <v>80.707607016152465</v>
      </c>
      <c r="DO146" s="2">
        <f>CK$207*$B146+CK$209</f>
        <v>72.163751330414954</v>
      </c>
      <c r="DP146" s="2">
        <f>CL$207*$B146+CL$209</f>
        <v>62.277592972174446</v>
      </c>
      <c r="DS146" s="2">
        <f>POWER(10,($B146-C$227)/C$228)/(1+POWER(10,($B146-C$227)/C$228))</f>
        <v>0.97549673923318769</v>
      </c>
      <c r="DT146" s="2">
        <f>POWER(10,($B146-D$227)/D$228)/(1+POWER(10,($B146-D$227)/D$228))</f>
        <v>0.97148925325284152</v>
      </c>
      <c r="DU146" s="2">
        <f>POWER(10,($B146-E$227)/E$228)/(1+POWER(10,($B146-E$227)/E$228))</f>
        <v>0.97367098748584135</v>
      </c>
      <c r="DV146" s="2">
        <f>POWER(10,($B146-F$227)/F$228)/(1+POWER(10,($B146-F$227)/F$228))</f>
        <v>0.97721567018154198</v>
      </c>
      <c r="DW146" s="2">
        <f>POWER(10,($B146-G$227)/G$228)/(1+POWER(10,($B146-G$227)/G$228))</f>
        <v>0.97497056257356152</v>
      </c>
      <c r="DX146" s="2">
        <f>POWER(10,($B146-H$227)/H$228)/(1+POWER(10,($B146-H$227)/H$228))</f>
        <v>0.97569469148317522</v>
      </c>
      <c r="DY146" s="2">
        <f>POWER(10,($B146-I$227)/I$228)/(1+POWER(10,($B146-I$227)/I$228))</f>
        <v>0.97508416034688516</v>
      </c>
      <c r="DZ146" s="2">
        <f>POWER(10,($B146-J$227)/J$228)/(1+POWER(10,($B146-J$227)/J$228))</f>
        <v>0.97287592318773375</v>
      </c>
      <c r="EA146" s="2">
        <f>POWER(10,($B146-K$227)/K$228)/(1+POWER(10,($B146-K$227)/K$228))</f>
        <v>0.97441117139169009</v>
      </c>
      <c r="EB146" s="2">
        <f>POWER(10,($B146-L$227)/L$228)/(1+POWER(10,($B146-L$227)/L$228))</f>
        <v>0.9735629077195227</v>
      </c>
      <c r="EC146" s="2">
        <f>POWER(10,($B146-M$227)/M$228)/(1+POWER(10,($B146-M$227)/M$228))</f>
        <v>0.97286363750771609</v>
      </c>
      <c r="ED146" s="2">
        <f>POWER(10,($B146-N$227)/N$228)/(1+POWER(10,($B146-N$227)/N$228))</f>
        <v>0.97022758966508682</v>
      </c>
      <c r="EE146" s="2">
        <f>POWER(10,($B146-O$227)/O$228)/(1+POWER(10,($B146-O$227)/O$228))</f>
        <v>0.96368466960719856</v>
      </c>
    </row>
    <row r="147" spans="2:137" x14ac:dyDescent="0.25">
      <c r="B147" s="2">
        <v>141</v>
      </c>
      <c r="C147">
        <v>86.484999999999999</v>
      </c>
      <c r="D147">
        <v>90.25</v>
      </c>
      <c r="E147">
        <v>90.561999999999998</v>
      </c>
      <c r="F147">
        <v>89.516000000000005</v>
      </c>
      <c r="G147">
        <v>90.781000000000006</v>
      </c>
      <c r="H147">
        <v>92.953000000000003</v>
      </c>
      <c r="I147">
        <v>95.718999999999994</v>
      </c>
      <c r="J147">
        <v>93.5</v>
      </c>
      <c r="K147">
        <v>90.266000000000005</v>
      </c>
      <c r="L147">
        <v>86.906000000000006</v>
      </c>
      <c r="M147">
        <v>80.781000000000006</v>
      </c>
      <c r="N147">
        <v>70.656000000000006</v>
      </c>
      <c r="O147">
        <v>60.9375</v>
      </c>
      <c r="R147" s="5">
        <f>AV147+(C$209*_xlfn.NORM.DIST($B147,C$214*C$215+C$213,C$219*C$214,FALSE))+(C$211*_xlfn.NORM.DIST($B147,C$214*C$216+C$213,C$220*C$214,FALSE))+(C$210*_xlfn.NORM.DIST($B147,C$214*C$217+C$213,C$221*C$214,FALSE))+(C$212*_xlfn.NORM.DIST($B147,C$214*C$218+C$213,C$222*C$214,FALSE))</f>
        <v>87.38771349397858</v>
      </c>
      <c r="S147" s="5">
        <f>AW147+(D$209*_xlfn.NORM.DIST($B147,D$214*D$215+D$213,D$219*D$214,FALSE))+(D$211*_xlfn.NORM.DIST($B147,D$214*D$216+D$213,D$220*D$214,FALSE))+(D$210*_xlfn.NORM.DIST($B147,D$214*D$217+D$213,D$221*D$214,FALSE))+(D$212*_xlfn.NORM.DIST($B147,D$214*D$218+D$213,D$222*D$214,FALSE))</f>
        <v>90.053107073029224</v>
      </c>
      <c r="T147" s="5">
        <f>AX147+(E$209*_xlfn.NORM.DIST($B147,E$214*E$215+E$213,E$219*E$214,FALSE))+(E$211*_xlfn.NORM.DIST($B147,E$214*E$216+E$213,E$220*E$214,FALSE))+(E$210*_xlfn.NORM.DIST($B147,E$214*E$217+E$213,E$221*E$214,FALSE))+(E$212*_xlfn.NORM.DIST($B147,E$214*E$218+E$213,E$222*E$214,FALSE))</f>
        <v>91.406634733360264</v>
      </c>
      <c r="U147" s="5">
        <f>AY147+(F$209*_xlfn.NORM.DIST($B147,F$214*F$215+F$213,F$219*F$214,FALSE))+(F$211*_xlfn.NORM.DIST($B147,F$214*F$216+F$213,F$220*F$214,FALSE))+(F$210*_xlfn.NORM.DIST($B147,F$214*F$217+F$213,F$221*F$214,FALSE))+(F$212*_xlfn.NORM.DIST($B147,F$214*F$218+F$213,F$222*F$214,FALSE))</f>
        <v>91.350645722143568</v>
      </c>
      <c r="V147" s="5">
        <f>AZ147+(G$209*_xlfn.NORM.DIST($B147,G$214*G$215+G$213,G$219*G$214,FALSE))+(G$211*_xlfn.NORM.DIST($B147,G$214*G$216+G$213,G$220*G$214,FALSE))+(G$210*_xlfn.NORM.DIST($B147,G$214*G$217+G$213,G$221*G$214,FALSE))+(G$212*_xlfn.NORM.DIST($B147,G$214*G$218+G$213,G$222*G$214,FALSE))</f>
        <v>91.546692122354244</v>
      </c>
      <c r="W147" s="5">
        <f>BA147+(H$209*_xlfn.NORM.DIST($B147,H$214*H$215+H$213,H$219*H$214,FALSE))+(H$211*_xlfn.NORM.DIST($B147,H$214*H$216+H$213,H$220*H$214,FALSE))+(H$210*_xlfn.NORM.DIST($B147,H$214*H$217+H$213,H$221*H$214,FALSE))+(H$212*_xlfn.NORM.DIST($B147,H$214*H$218+H$213,H$222*H$214,FALSE))</f>
        <v>93.872007118232688</v>
      </c>
      <c r="X147" s="5">
        <f>BB147+(I$209*_xlfn.NORM.DIST($B147,I$214*I$215+I$213,I$219*I$214,FALSE))+(I$211*_xlfn.NORM.DIST($B147,I$214*I$216+I$213,I$220*I$214,FALSE))+(I$210*_xlfn.NORM.DIST($B147,I$214*I$217+I$213,I$221*I$214,FALSE))+(I$212*_xlfn.NORM.DIST($B147,I$214*I$218+I$213,I$222*I$214,FALSE))</f>
        <v>95.584896042654179</v>
      </c>
      <c r="Y147" s="5">
        <f>BC147+(J$209*_xlfn.NORM.DIST($B147,J$214*J$215+J$213,J$219*J$214,FALSE))+(J$211*_xlfn.NORM.DIST($B147,J$214*J$216+J$213,J$220*J$214,FALSE))+(J$210*_xlfn.NORM.DIST($B147,J$214*J$217+J$213,J$221*J$214,FALSE))+(J$212*_xlfn.NORM.DIST($B147,J$214*J$218+J$213,J$222*J$214,FALSE))</f>
        <v>94.740162475736327</v>
      </c>
      <c r="Z147" s="5">
        <f>BD147+(K$209*_xlfn.NORM.DIST($B147,K$214*K$215+K$213,K$219*K$214,FALSE))+(K$211*_xlfn.NORM.DIST($B147,K$214*K$216+K$213,K$220*K$214,FALSE))+(K$210*_xlfn.NORM.DIST($B147,K$214*K$217+K$213,K$221*K$214,FALSE))+(K$212*_xlfn.NORM.DIST($B147,K$214*K$218+K$213,K$222*K$214,FALSE))</f>
        <v>91.665441031387275</v>
      </c>
      <c r="AA147" s="5">
        <f>BE147+(L$209*_xlfn.NORM.DIST($B147,L$214*L$215+L$213,L$219*L$214,FALSE))+(L$211*_xlfn.NORM.DIST($B147,L$214*L$216+L$213,L$220*L$214,FALSE))+(L$210*_xlfn.NORM.DIST($B147,L$214*L$217+L$213,L$221*L$214,FALSE))+(L$212*_xlfn.NORM.DIST($B147,L$214*L$218+L$213,L$222*L$214,FALSE))</f>
        <v>87.025673907235245</v>
      </c>
      <c r="AB147" s="5">
        <f>BF147+(M$209*_xlfn.NORM.DIST($B147,M$214*M$215+M$213,M$219*M$214,FALSE))+(M$211*_xlfn.NORM.DIST($B147,M$214*M$216+M$213,M$220*M$214,FALSE))+(M$210*_xlfn.NORM.DIST($B147,M$214*M$217+M$213,M$221*M$214,FALSE))+(M$212*_xlfn.NORM.DIST($B147,M$214*M$218+M$213,M$222*M$214,FALSE))</f>
        <v>80.837945222067702</v>
      </c>
      <c r="AC147" s="5">
        <f>BG147+(N$209*_xlfn.NORM.DIST($B147,N$214*N$215+N$213,N$219*N$214,FALSE))+(N$211*_xlfn.NORM.DIST($B147,N$214*N$216+N$213,N$220*N$214,FALSE))+(N$210*_xlfn.NORM.DIST($B147,N$214*N$217+N$213,N$221*N$214,FALSE))+(N$212*_xlfn.NORM.DIST($B147,N$214*N$218+N$213,N$222*N$214,FALSE))</f>
        <v>72.294903216568585</v>
      </c>
      <c r="AD147" s="5">
        <f>BH147+(O$209*_xlfn.NORM.DIST($B147,O$214*O$215+O$213,O$219*O$214,FALSE))+(O$211*_xlfn.NORM.DIST($B147,O$214*O$216+O$213,O$220*O$214,FALSE))+(O$210*_xlfn.NORM.DIST($B147,O$214*O$217+O$213,O$221*O$214,FALSE))+(O$212*_xlfn.NORM.DIST($B147,O$214*O$218+O$213,O$222*O$214,FALSE))</f>
        <v>62.567887412676058</v>
      </c>
      <c r="AE147" s="5"/>
      <c r="AG147" s="5">
        <f t="shared" si="32"/>
        <v>-0.90271349397858103</v>
      </c>
      <c r="AH147" s="5">
        <f t="shared" si="32"/>
        <v>0.19689292697077576</v>
      </c>
      <c r="AI147" s="5">
        <f t="shared" si="32"/>
        <v>-0.84463473336026595</v>
      </c>
      <c r="AJ147" s="5">
        <f t="shared" si="32"/>
        <v>-1.8346457221435628</v>
      </c>
      <c r="AK147" s="5">
        <f t="shared" si="32"/>
        <v>-0.76569212235423834</v>
      </c>
      <c r="AL147" s="5">
        <f t="shared" si="32"/>
        <v>-0.91900711823268466</v>
      </c>
      <c r="AM147" s="5">
        <f t="shared" si="32"/>
        <v>0.13410395734581471</v>
      </c>
      <c r="AN147" s="5">
        <f t="shared" si="32"/>
        <v>-1.2401624757363265</v>
      </c>
      <c r="AO147" s="5">
        <f t="shared" si="47"/>
        <v>-1.3994410313872692</v>
      </c>
      <c r="AP147" s="5">
        <f t="shared" si="33"/>
        <v>-0.11967390723523863</v>
      </c>
      <c r="AQ147" s="5">
        <f t="shared" si="33"/>
        <v>-5.6945222067696477E-2</v>
      </c>
      <c r="AR147" s="5">
        <f t="shared" si="33"/>
        <v>-1.6389032165685791</v>
      </c>
      <c r="AS147" s="5">
        <f t="shared" si="33"/>
        <v>-1.6303874126760576</v>
      </c>
      <c r="AV147" s="2">
        <f t="shared" si="34"/>
        <v>87.387609971019032</v>
      </c>
      <c r="AW147" s="2">
        <f t="shared" si="35"/>
        <v>90.044179506242756</v>
      </c>
      <c r="AX147" s="2">
        <f t="shared" si="36"/>
        <v>91.308073214492339</v>
      </c>
      <c r="AY147" s="2">
        <f t="shared" si="37"/>
        <v>91.143653821268956</v>
      </c>
      <c r="AZ147" s="2">
        <f t="shared" si="38"/>
        <v>91.384277724762001</v>
      </c>
      <c r="BA147" s="2">
        <f t="shared" si="39"/>
        <v>93.526840292852242</v>
      </c>
      <c r="BB147" s="2">
        <f t="shared" si="40"/>
        <v>95.258034980610546</v>
      </c>
      <c r="BC147" s="2">
        <f t="shared" si="41"/>
        <v>94.551450353065221</v>
      </c>
      <c r="BD147" s="2">
        <f t="shared" si="42"/>
        <v>91.429230281115252</v>
      </c>
      <c r="BE147" s="2">
        <f t="shared" si="43"/>
        <v>86.870016149063801</v>
      </c>
      <c r="BF147" s="2">
        <f t="shared" si="44"/>
        <v>80.774384616326344</v>
      </c>
      <c r="BG147" s="2">
        <f t="shared" si="45"/>
        <v>72.231383825940668</v>
      </c>
      <c r="BH147" s="2">
        <f t="shared" si="46"/>
        <v>62.343650176778944</v>
      </c>
      <c r="BK147" s="2" t="str">
        <f>IF(OR($B147&lt;C$229, AND($B147&gt;C$230, $B147&lt;C$231)), C147, "")</f>
        <v/>
      </c>
      <c r="BL147" s="2" t="str">
        <f>IF(OR($B147&lt;D$229, AND($B147&gt;D$230, $B147&lt;D$231)), D147, "")</f>
        <v/>
      </c>
      <c r="BM147" s="2" t="str">
        <f>IF(OR($B147&lt;E$229, AND($B147&gt;E$230, $B147&lt;E$231)), E147, "")</f>
        <v/>
      </c>
      <c r="BN147" s="2" t="str">
        <f>IF(OR($B147&lt;F$229, AND($B147&gt;F$230, $B147&lt;F$231)), F147, "")</f>
        <v/>
      </c>
      <c r="BO147" s="2" t="str">
        <f>IF(OR($B147&lt;G$229, AND($B147&gt;G$230, $B147&lt;G$231)), G147, "")</f>
        <v/>
      </c>
      <c r="BP147" s="2" t="str">
        <f>IF(OR($B147&lt;H$229, AND($B147&gt;H$230, $B147&lt;H$231)), H147, "")</f>
        <v/>
      </c>
      <c r="BQ147" s="2" t="str">
        <f>IF(OR($B147&lt;I$229, AND($B147&gt;I$230, $B147&lt;I$231)), I147, "")</f>
        <v/>
      </c>
      <c r="BR147" s="2" t="str">
        <f>IF(OR($B147&lt;J$229, AND($B147&gt;J$230, $B147&lt;J$231)), J147, "")</f>
        <v/>
      </c>
      <c r="BS147" s="2" t="str">
        <f>IF(OR($B147&lt;K$229, AND($B147&gt;K$230, $B147&lt;K$231)), K147, "")</f>
        <v/>
      </c>
      <c r="BT147" s="2" t="str">
        <f>IF(OR($B147&lt;L$229, AND($B147&gt;L$230, $B147&lt;L$231)), L147, "")</f>
        <v/>
      </c>
      <c r="BU147" s="2" t="str">
        <f>IF(OR($B147&lt;M$229, AND($B147&gt;M$230, $B147&lt;M$231)), M147, "")</f>
        <v/>
      </c>
      <c r="BV147" s="2" t="str">
        <f>IF(OR($B147&lt;N$229, AND($B147&gt;N$230, $B147&lt;N$231)), N147, "")</f>
        <v/>
      </c>
      <c r="BW147" s="2" t="str">
        <f>IF(OR($B147&lt;O$229, AND($B147&gt;O$230, $B147&lt;O$231)), O147, "")</f>
        <v/>
      </c>
      <c r="BZ147" s="2" t="str">
        <f>IF(OR(AND($B147&gt;C$230, $B147&lt;C$231), $B147&gt;C$232), C147, "")</f>
        <v/>
      </c>
      <c r="CA147" s="2" t="str">
        <f>IF(OR(AND($B147&gt;D$230, $B147&lt;D$231), $B147&gt;D$232), D147, "")</f>
        <v/>
      </c>
      <c r="CB147" s="2" t="str">
        <f>IF(OR(AND($B147&gt;E$230, $B147&lt;E$231), $B147&gt;E$232), E147, "")</f>
        <v/>
      </c>
      <c r="CC147" s="2" t="str">
        <f>IF(OR(AND($B147&gt;F$230, $B147&lt;F$231), $B147&gt;F$232), F147, "")</f>
        <v/>
      </c>
      <c r="CD147" s="2" t="str">
        <f>IF(OR(AND($B147&gt;G$230, $B147&lt;G$231), $B147&gt;G$232), G147, "")</f>
        <v/>
      </c>
      <c r="CE147" s="2" t="str">
        <f>IF(OR(AND($B147&gt;H$230, $B147&lt;H$231), $B147&gt;H$232), H147, "")</f>
        <v/>
      </c>
      <c r="CF147" s="2" t="str">
        <f>IF(OR(AND($B147&gt;I$230, $B147&lt;I$231), $B147&gt;I$232), I147, "")</f>
        <v/>
      </c>
      <c r="CG147" s="2" t="str">
        <f>IF(OR(AND($B147&gt;J$230, $B147&lt;J$231), $B147&gt;J$232), J147, "")</f>
        <v/>
      </c>
      <c r="CH147" s="2" t="str">
        <f>IF(OR(AND($B147&gt;K$230, $B147&lt;K$231), $B147&gt;K$232), K147, "")</f>
        <v/>
      </c>
      <c r="CI147" s="2" t="str">
        <f>IF(OR(AND($B147&gt;L$230, $B147&lt;L$231), $B147&gt;L$232), L147, "")</f>
        <v/>
      </c>
      <c r="CJ147" s="2" t="str">
        <f>IF(OR(AND($B147&gt;M$230, $B147&lt;M$231), $B147&gt;M$232), M147, "")</f>
        <v/>
      </c>
      <c r="CK147" s="2" t="str">
        <f>IF(OR(AND($B147&gt;N$230, $B147&lt;N$231), $B147&gt;N$232), N147, "")</f>
        <v/>
      </c>
      <c r="CL147" s="2" t="str">
        <f>IF(OR(AND($B147&gt;O$230, $B147&lt;O$231), $B147&gt;O$232), O147, "")</f>
        <v/>
      </c>
      <c r="CO147" s="2">
        <f>BK$207*$B147+BK$209</f>
        <v>92.034978709255014</v>
      </c>
      <c r="CP147" s="2">
        <f>BL$207*$B147+BL$209</f>
        <v>93.701981101267535</v>
      </c>
      <c r="CQ147" s="2">
        <f>BM$207*$B147+BM$209</f>
        <v>93.828956413215693</v>
      </c>
      <c r="CR147" s="2">
        <f>BN$207*$B147+BN$209</f>
        <v>94.354512637609503</v>
      </c>
      <c r="CS147" s="2">
        <f>BO$207*$B147+BO$209</f>
        <v>93.873582454342014</v>
      </c>
      <c r="CT147" s="2">
        <f>BP$207*$B147+BP$209</f>
        <v>96.449327715204646</v>
      </c>
      <c r="CU147" s="2">
        <f>BQ$207*$B147+BQ$209</f>
        <v>99.624506338054331</v>
      </c>
      <c r="CV147" s="2">
        <f>BR$207*$B147+BR$209</f>
        <v>99.881240692356457</v>
      </c>
      <c r="CW147" s="2">
        <f>BS$207*$B147+BS$209</f>
        <v>97.091039727351244</v>
      </c>
      <c r="CX147" s="2">
        <f>BT$207*$B147+BT$209</f>
        <v>91.430158735479566</v>
      </c>
      <c r="CY147" s="2">
        <f>BU$207*$B147+BU$209</f>
        <v>85.598435122985677</v>
      </c>
      <c r="CZ147" s="2">
        <f>BV$207*$B147+BV$209</f>
        <v>76.06074177820706</v>
      </c>
      <c r="DA147" s="2">
        <f>BW$207*$B147+BW$209</f>
        <v>65.166662116332915</v>
      </c>
      <c r="DD147" s="2">
        <f>BZ$207*$B147+BZ$209</f>
        <v>87.281145379509582</v>
      </c>
      <c r="DE147" s="2">
        <f>CA$207*$B147+CA$209</f>
        <v>89.94627769273815</v>
      </c>
      <c r="DF147" s="2">
        <f>CB$207*$B147+CB$209</f>
        <v>91.24590404507839</v>
      </c>
      <c r="DG147" s="2">
        <f>CC$207*$B147+CC$209</f>
        <v>91.075377982215613</v>
      </c>
      <c r="DH147" s="2">
        <f>CD$207*$B147+CD$209</f>
        <v>91.325995294944533</v>
      </c>
      <c r="DI147" s="2">
        <f>CE$207*$B147+CE$209</f>
        <v>93.460444609242884</v>
      </c>
      <c r="DJ147" s="2">
        <f>CF$207*$B147+CF$209</f>
        <v>95.156278039958423</v>
      </c>
      <c r="DK147" s="2">
        <f>CG$207*$B147+CG$209</f>
        <v>94.415929029258876</v>
      </c>
      <c r="DL147" s="2">
        <f>CH$207*$B147+CH$209</f>
        <v>91.293629122679363</v>
      </c>
      <c r="DM147" s="2">
        <f>CI$207*$B147+CI$209</f>
        <v>86.757081270234536</v>
      </c>
      <c r="DN147" s="2">
        <f>CJ$207*$B147+CJ$209</f>
        <v>80.651665701308644</v>
      </c>
      <c r="DO147" s="2">
        <f>CK$207*$B147+CK$209</f>
        <v>72.124215526321009</v>
      </c>
      <c r="DP147" s="2">
        <f>CL$207*$B147+CL$209</f>
        <v>62.246628726008922</v>
      </c>
      <c r="DS147" s="2">
        <f>POWER(10,($B147-C$227)/C$228)/(1+POWER(10,($B147-C$227)/C$228))</f>
        <v>0.97760447535186357</v>
      </c>
      <c r="DT147" s="2">
        <f>POWER(10,($B147-D$227)/D$228)/(1+POWER(10,($B147-D$227)/D$228))</f>
        <v>0.97393249603196419</v>
      </c>
      <c r="DU147" s="2">
        <f>POWER(10,($B147-E$227)/E$228)/(1+POWER(10,($B147-E$227)/E$228))</f>
        <v>0.97593189740137765</v>
      </c>
      <c r="DV147" s="2">
        <f>POWER(10,($B147-F$227)/F$228)/(1+POWER(10,($B147-F$227)/F$228))</f>
        <v>0.97917870224053405</v>
      </c>
      <c r="DW147" s="2">
        <f>POWER(10,($B147-G$227)/G$228)/(1+POWER(10,($B147-G$227)/G$228))</f>
        <v>0.97712249820286801</v>
      </c>
      <c r="DX147" s="2">
        <f>POWER(10,($B147-H$227)/H$228)/(1+POWER(10,($B147-H$227)/H$228))</f>
        <v>0.97778578778242309</v>
      </c>
      <c r="DY147" s="2">
        <f>POWER(10,($B147-I$227)/I$228)/(1+POWER(10,($B147-I$227)/I$228))</f>
        <v>0.9772265574040887</v>
      </c>
      <c r="DZ147" s="2">
        <f>POWER(10,($B147-J$227)/J$228)/(1+POWER(10,($B147-J$227)/J$228))</f>
        <v>0.97520336768323856</v>
      </c>
      <c r="EA147" s="2">
        <f>POWER(10,($B147-K$227)/K$228)/(1+POWER(10,($B147-K$227)/K$228))</f>
        <v>0.9766100475397379</v>
      </c>
      <c r="EB147" s="2">
        <f>POWER(10,($B147-L$227)/L$228)/(1+POWER(10,($B147-L$227)/L$228))</f>
        <v>0.97583286823957061</v>
      </c>
      <c r="EC147" s="2">
        <f>POWER(10,($B147-M$227)/M$228)/(1+POWER(10,($B147-M$227)/M$228))</f>
        <v>0.97519210932291689</v>
      </c>
      <c r="ED147" s="2">
        <f>POWER(10,($B147-N$227)/N$228)/(1+POWER(10,($B147-N$227)/N$228))</f>
        <v>0.97277592152006831</v>
      </c>
      <c r="EE147" s="2">
        <f>POWER(10,($B147-O$227)/O$228)/(1+POWER(10,($B147-O$227)/O$228))</f>
        <v>0.96677385570606156</v>
      </c>
    </row>
    <row r="148" spans="2:137" x14ac:dyDescent="0.25">
      <c r="B148" s="2">
        <v>142</v>
      </c>
      <c r="C148">
        <v>86.894000000000005</v>
      </c>
      <c r="D148">
        <v>90.343999999999994</v>
      </c>
      <c r="E148">
        <v>90.766000000000005</v>
      </c>
      <c r="F148">
        <v>90.203000000000003</v>
      </c>
      <c r="G148">
        <v>91.733999999999995</v>
      </c>
      <c r="H148">
        <v>93.796999999999997</v>
      </c>
      <c r="I148">
        <v>94.546999999999997</v>
      </c>
      <c r="J148">
        <v>95.766000000000005</v>
      </c>
      <c r="K148">
        <v>92.078000000000003</v>
      </c>
      <c r="L148">
        <v>88.141000000000005</v>
      </c>
      <c r="M148">
        <v>80.093999999999994</v>
      </c>
      <c r="N148">
        <v>71.875</v>
      </c>
      <c r="O148">
        <v>62.390599999999999</v>
      </c>
      <c r="R148" s="5">
        <f>AV148+(C$209*_xlfn.NORM.DIST($B148,C$214*C$215+C$213,C$219*C$214,FALSE))+(C$211*_xlfn.NORM.DIST($B148,C$214*C$216+C$213,C$220*C$214,FALSE))+(C$210*_xlfn.NORM.DIST($B148,C$214*C$217+C$213,C$221*C$214,FALSE))+(C$212*_xlfn.NORM.DIST($B148,C$214*C$218+C$213,C$222*C$214,FALSE))</f>
        <v>87.302049536216828</v>
      </c>
      <c r="S148" s="5">
        <f>AW148+(D$209*_xlfn.NORM.DIST($B148,D$214*D$215+D$213,D$219*D$214,FALSE))+(D$211*_xlfn.NORM.DIST($B148,D$214*D$216+D$213,D$220*D$214,FALSE))+(D$210*_xlfn.NORM.DIST($B148,D$214*D$217+D$213,D$221*D$214,FALSE))+(D$212*_xlfn.NORM.DIST($B148,D$214*D$218+D$213,D$222*D$214,FALSE))</f>
        <v>89.989561521352684</v>
      </c>
      <c r="T148" s="5">
        <f>AX148+(E$209*_xlfn.NORM.DIST($B148,E$214*E$215+E$213,E$219*E$214,FALSE))+(E$211*_xlfn.NORM.DIST($B148,E$214*E$216+E$213,E$220*E$214,FALSE))+(E$210*_xlfn.NORM.DIST($B148,E$214*E$217+E$213,E$221*E$214,FALSE))+(E$212*_xlfn.NORM.DIST($B148,E$214*E$218+E$213,E$222*E$214,FALSE))</f>
        <v>91.418326976548968</v>
      </c>
      <c r="U148" s="5">
        <f>AY148+(F$209*_xlfn.NORM.DIST($B148,F$214*F$215+F$213,F$219*F$214,FALSE))+(F$211*_xlfn.NORM.DIST($B148,F$214*F$216+F$213,F$220*F$214,FALSE))+(F$210*_xlfn.NORM.DIST($B148,F$214*F$217+F$213,F$221*F$214,FALSE))+(F$212*_xlfn.NORM.DIST($B148,F$214*F$218+F$213,F$222*F$214,FALSE))</f>
        <v>91.418205264054706</v>
      </c>
      <c r="V148" s="5">
        <f>AZ148+(G$209*_xlfn.NORM.DIST($B148,G$214*G$215+G$213,G$219*G$214,FALSE))+(G$211*_xlfn.NORM.DIST($B148,G$214*G$216+G$213,G$220*G$214,FALSE))+(G$210*_xlfn.NORM.DIST($B148,G$214*G$217+G$213,G$221*G$214,FALSE))+(G$212*_xlfn.NORM.DIST($B148,G$214*G$218+G$213,G$222*G$214,FALSE))</f>
        <v>91.625527103192027</v>
      </c>
      <c r="W148" s="5">
        <f>BA148+(H$209*_xlfn.NORM.DIST($B148,H$214*H$215+H$213,H$219*H$214,FALSE))+(H$211*_xlfn.NORM.DIST($B148,H$214*H$216+H$213,H$220*H$214,FALSE))+(H$210*_xlfn.NORM.DIST($B148,H$214*H$217+H$213,H$221*H$214,FALSE))+(H$212*_xlfn.NORM.DIST($B148,H$214*H$218+H$213,H$222*H$214,FALSE))</f>
        <v>94.074297792423408</v>
      </c>
      <c r="X148" s="5">
        <f>BB148+(I$209*_xlfn.NORM.DIST($B148,I$214*I$215+I$213,I$219*I$214,FALSE))+(I$211*_xlfn.NORM.DIST($B148,I$214*I$216+I$213,I$220*I$214,FALSE))+(I$210*_xlfn.NORM.DIST($B148,I$214*I$217+I$213,I$221*I$214,FALSE))+(I$212*_xlfn.NORM.DIST($B148,I$214*I$218+I$213,I$222*I$214,FALSE))</f>
        <v>95.76374546991407</v>
      </c>
      <c r="Y148" s="5">
        <f>BC148+(J$209*_xlfn.NORM.DIST($B148,J$214*J$215+J$213,J$219*J$214,FALSE))+(J$211*_xlfn.NORM.DIST($B148,J$214*J$216+J$213,J$220*J$214,FALSE))+(J$210*_xlfn.NORM.DIST($B148,J$214*J$217+J$213,J$221*J$214,FALSE))+(J$212*_xlfn.NORM.DIST($B148,J$214*J$218+J$213,J$222*J$214,FALSE))</f>
        <v>94.8185606630461</v>
      </c>
      <c r="Z148" s="5">
        <f>BD148+(K$209*_xlfn.NORM.DIST($B148,K$214*K$215+K$213,K$219*K$214,FALSE))+(K$211*_xlfn.NORM.DIST($B148,K$214*K$216+K$213,K$220*K$214,FALSE))+(K$210*_xlfn.NORM.DIST($B148,K$214*K$217+K$213,K$221*K$214,FALSE))+(K$212*_xlfn.NORM.DIST($B148,K$214*K$218+K$213,K$222*K$214,FALSE))</f>
        <v>91.767487008706951</v>
      </c>
      <c r="AA148" s="5">
        <f>BE148+(L$209*_xlfn.NORM.DIST($B148,L$214*L$215+L$213,L$219*L$214,FALSE))+(L$211*_xlfn.NORM.DIST($B148,L$214*L$216+L$213,L$220*L$214,FALSE))+(L$210*_xlfn.NORM.DIST($B148,L$214*L$217+L$213,L$221*L$214,FALSE))+(L$212*_xlfn.NORM.DIST($B148,L$214*L$218+L$213,L$222*L$214,FALSE))</f>
        <v>87.082801086910408</v>
      </c>
      <c r="AB148" s="5">
        <f>BF148+(M$209*_xlfn.NORM.DIST($B148,M$214*M$215+M$213,M$219*M$214,FALSE))+(M$211*_xlfn.NORM.DIST($B148,M$214*M$216+M$213,M$220*M$214,FALSE))+(M$210*_xlfn.NORM.DIST($B148,M$214*M$217+M$213,M$221*M$214,FALSE))+(M$212*_xlfn.NORM.DIST($B148,M$214*M$218+M$213,M$222*M$214,FALSE))</f>
        <v>80.820141359594587</v>
      </c>
      <c r="AC148" s="5">
        <f>BG148+(N$209*_xlfn.NORM.DIST($B148,N$214*N$215+N$213,N$219*N$214,FALSE))+(N$211*_xlfn.NORM.DIST($B148,N$214*N$216+N$213,N$220*N$214,FALSE))+(N$210*_xlfn.NORM.DIST($B148,N$214*N$217+N$213,N$221*N$214,FALSE))+(N$212*_xlfn.NORM.DIST($B148,N$214*N$218+N$213,N$222*N$214,FALSE))</f>
        <v>72.237878983302934</v>
      </c>
      <c r="AD148" s="5">
        <f>BH148+(O$209*_xlfn.NORM.DIST($B148,O$214*O$215+O$213,O$219*O$214,FALSE))+(O$211*_xlfn.NORM.DIST($B148,O$214*O$216+O$213,O$220*O$214,FALSE))+(O$210*_xlfn.NORM.DIST($B148,O$214*O$217+O$213,O$221*O$214,FALSE))+(O$212*_xlfn.NORM.DIST($B148,O$214*O$218+O$213,O$222*O$214,FALSE))</f>
        <v>62.429276031367571</v>
      </c>
      <c r="AE148" s="5"/>
      <c r="AG148" s="5">
        <f t="shared" si="32"/>
        <v>-0.40804953621682216</v>
      </c>
      <c r="AH148" s="5">
        <f t="shared" si="32"/>
        <v>0.35443847864731026</v>
      </c>
      <c r="AI148" s="5">
        <f t="shared" si="32"/>
        <v>-0.65232697654896299</v>
      </c>
      <c r="AJ148" s="5">
        <f t="shared" si="32"/>
        <v>-1.2152052640547026</v>
      </c>
      <c r="AK148" s="5">
        <f t="shared" si="32"/>
        <v>0.10847289680796735</v>
      </c>
      <c r="AL148" s="5">
        <f t="shared" si="32"/>
        <v>-0.27729779242341124</v>
      </c>
      <c r="AM148" s="5">
        <f t="shared" si="32"/>
        <v>-1.2167454699140734</v>
      </c>
      <c r="AN148" s="5">
        <f t="shared" si="32"/>
        <v>0.94743933695390581</v>
      </c>
      <c r="AO148" s="5">
        <f t="shared" si="47"/>
        <v>0.31051299129305221</v>
      </c>
      <c r="AP148" s="5">
        <f t="shared" si="33"/>
        <v>1.0581989130895977</v>
      </c>
      <c r="AQ148" s="5">
        <f t="shared" si="33"/>
        <v>-0.72614135959459247</v>
      </c>
      <c r="AR148" s="5">
        <f t="shared" si="33"/>
        <v>-0.36287898330293444</v>
      </c>
      <c r="AS148" s="5">
        <f t="shared" si="33"/>
        <v>-3.867603136757225E-2</v>
      </c>
      <c r="AV148" s="2">
        <f t="shared" si="34"/>
        <v>87.302006349087122</v>
      </c>
      <c r="AW148" s="2">
        <f t="shared" si="35"/>
        <v>89.974676828537895</v>
      </c>
      <c r="AX148" s="2">
        <f t="shared" si="36"/>
        <v>91.252345828049741</v>
      </c>
      <c r="AY148" s="2">
        <f t="shared" si="37"/>
        <v>91.08514283275224</v>
      </c>
      <c r="AZ148" s="2">
        <f t="shared" si="38"/>
        <v>91.349732784185079</v>
      </c>
      <c r="BA148" s="2">
        <f t="shared" si="39"/>
        <v>93.50439617492745</v>
      </c>
      <c r="BB148" s="2">
        <f t="shared" si="40"/>
        <v>95.211281428233534</v>
      </c>
      <c r="BC148" s="2">
        <f t="shared" si="41"/>
        <v>94.486874289701191</v>
      </c>
      <c r="BD148" s="2">
        <f t="shared" si="42"/>
        <v>91.35630778060532</v>
      </c>
      <c r="BE148" s="2">
        <f t="shared" si="43"/>
        <v>86.806120699095544</v>
      </c>
      <c r="BF148" s="2">
        <f t="shared" si="44"/>
        <v>80.71014370622224</v>
      </c>
      <c r="BG148" s="2">
        <f t="shared" si="45"/>
        <v>72.18476051350207</v>
      </c>
      <c r="BH148" s="2">
        <f t="shared" si="46"/>
        <v>62.306366575465731</v>
      </c>
      <c r="BK148" s="2" t="str">
        <f>IF(OR($B148&lt;C$229, AND($B148&gt;C$230, $B148&lt;C$231)), C148, "")</f>
        <v/>
      </c>
      <c r="BL148" s="2" t="str">
        <f>IF(OR($B148&lt;D$229, AND($B148&gt;D$230, $B148&lt;D$231)), D148, "")</f>
        <v/>
      </c>
      <c r="BM148" s="2" t="str">
        <f>IF(OR($B148&lt;E$229, AND($B148&gt;E$230, $B148&lt;E$231)), E148, "")</f>
        <v/>
      </c>
      <c r="BN148" s="2" t="str">
        <f>IF(OR($B148&lt;F$229, AND($B148&gt;F$230, $B148&lt;F$231)), F148, "")</f>
        <v/>
      </c>
      <c r="BO148" s="2" t="str">
        <f>IF(OR($B148&lt;G$229, AND($B148&gt;G$230, $B148&lt;G$231)), G148, "")</f>
        <v/>
      </c>
      <c r="BP148" s="2" t="str">
        <f>IF(OR($B148&lt;H$229, AND($B148&gt;H$230, $B148&lt;H$231)), H148, "")</f>
        <v/>
      </c>
      <c r="BQ148" s="2" t="str">
        <f>IF(OR($B148&lt;I$229, AND($B148&gt;I$230, $B148&lt;I$231)), I148, "")</f>
        <v/>
      </c>
      <c r="BR148" s="2" t="str">
        <f>IF(OR($B148&lt;J$229, AND($B148&gt;J$230, $B148&lt;J$231)), J148, "")</f>
        <v/>
      </c>
      <c r="BS148" s="2" t="str">
        <f>IF(OR($B148&lt;K$229, AND($B148&gt;K$230, $B148&lt;K$231)), K148, "")</f>
        <v/>
      </c>
      <c r="BT148" s="2" t="str">
        <f>IF(OR($B148&lt;L$229, AND($B148&gt;L$230, $B148&lt;L$231)), L148, "")</f>
        <v/>
      </c>
      <c r="BU148" s="2" t="str">
        <f>IF(OR($B148&lt;M$229, AND($B148&gt;M$230, $B148&lt;M$231)), M148, "")</f>
        <v/>
      </c>
      <c r="BV148" s="2" t="str">
        <f>IF(OR($B148&lt;N$229, AND($B148&gt;N$230, $B148&lt;N$231)), N148, "")</f>
        <v/>
      </c>
      <c r="BW148" s="2" t="str">
        <f>IF(OR($B148&lt;O$229, AND($B148&gt;O$230, $B148&lt;O$231)), O148, "")</f>
        <v/>
      </c>
      <c r="BZ148" s="2" t="str">
        <f>IF(OR(AND($B148&gt;C$230, $B148&lt;C$231), $B148&gt;C$232), C148, "")</f>
        <v/>
      </c>
      <c r="CA148" s="2" t="str">
        <f>IF(OR(AND($B148&gt;D$230, $B148&lt;D$231), $B148&gt;D$232), D148, "")</f>
        <v/>
      </c>
      <c r="CB148" s="2" t="str">
        <f>IF(OR(AND($B148&gt;E$230, $B148&lt;E$231), $B148&gt;E$232), E148, "")</f>
        <v/>
      </c>
      <c r="CC148" s="2" t="str">
        <f>IF(OR(AND($B148&gt;F$230, $B148&lt;F$231), $B148&gt;F$232), F148, "")</f>
        <v/>
      </c>
      <c r="CD148" s="2" t="str">
        <f>IF(OR(AND($B148&gt;G$230, $B148&lt;G$231), $B148&gt;G$232), G148, "")</f>
        <v/>
      </c>
      <c r="CE148" s="2" t="str">
        <f>IF(OR(AND($B148&gt;H$230, $B148&lt;H$231), $B148&gt;H$232), H148, "")</f>
        <v/>
      </c>
      <c r="CF148" s="2" t="str">
        <f>IF(OR(AND($B148&gt;I$230, $B148&lt;I$231), $B148&gt;I$232), I148, "")</f>
        <v/>
      </c>
      <c r="CG148" s="2" t="str">
        <f>IF(OR(AND($B148&gt;J$230, $B148&lt;J$231), $B148&gt;J$232), J148, "")</f>
        <v/>
      </c>
      <c r="CH148" s="2" t="str">
        <f>IF(OR(AND($B148&gt;K$230, $B148&lt;K$231), $B148&gt;K$232), K148, "")</f>
        <v/>
      </c>
      <c r="CI148" s="2" t="str">
        <f>IF(OR(AND($B148&gt;L$230, $B148&lt;L$231), $B148&gt;L$232), L148, "")</f>
        <v/>
      </c>
      <c r="CJ148" s="2" t="str">
        <f>IF(OR(AND($B148&gt;M$230, $B148&lt;M$231), $B148&gt;M$232), M148, "")</f>
        <v/>
      </c>
      <c r="CK148" s="2" t="str">
        <f>IF(OR(AND($B148&gt;N$230, $B148&lt;N$231), $B148&gt;N$232), N148, "")</f>
        <v/>
      </c>
      <c r="CL148" s="2" t="str">
        <f>IF(OR(AND($B148&gt;O$230, $B148&lt;O$231), $B148&gt;O$232), O148, "")</f>
        <v/>
      </c>
      <c r="CO148" s="2">
        <f>BK$207*$B148+BK$209</f>
        <v>92.048914388786372</v>
      </c>
      <c r="CP148" s="2">
        <f>BL$207*$B148+BL$209</f>
        <v>93.7088027694885</v>
      </c>
      <c r="CQ148" s="2">
        <f>BM$207*$B148+BM$209</f>
        <v>93.825007191051142</v>
      </c>
      <c r="CR148" s="2">
        <f>BN$207*$B148+BN$209</f>
        <v>94.360313218003412</v>
      </c>
      <c r="CS148" s="2">
        <f>BO$207*$B148+BO$209</f>
        <v>93.887292813391056</v>
      </c>
      <c r="CT148" s="2">
        <f>BP$207*$B148+BP$209</f>
        <v>96.482165912529382</v>
      </c>
      <c r="CU148" s="2">
        <f>BQ$207*$B148+BQ$209</f>
        <v>99.673172829725047</v>
      </c>
      <c r="CV148" s="2">
        <f>BR$207*$B148+BR$209</f>
        <v>99.932841241944956</v>
      </c>
      <c r="CW148" s="2">
        <f>BS$207*$B148+BS$209</f>
        <v>97.141906517680638</v>
      </c>
      <c r="CX148" s="2">
        <f>BT$207*$B148+BT$209</f>
        <v>91.462017943999101</v>
      </c>
      <c r="CY148" s="2">
        <f>BU$207*$B148+BU$209</f>
        <v>85.641878346535137</v>
      </c>
      <c r="CZ148" s="2">
        <f>BV$207*$B148+BV$209</f>
        <v>76.105882510319773</v>
      </c>
      <c r="DA148" s="2">
        <f>BW$207*$B148+BW$209</f>
        <v>65.200124994386542</v>
      </c>
      <c r="DD148" s="2">
        <f>BZ$207*$B148+BZ$209</f>
        <v>87.202829826139435</v>
      </c>
      <c r="DE148" s="2">
        <f>CA$207*$B148+CA$209</f>
        <v>89.883526224080754</v>
      </c>
      <c r="DF148" s="2">
        <f>CB$207*$B148+CB$209</f>
        <v>91.194482292574037</v>
      </c>
      <c r="DG148" s="2">
        <f>CC$207*$B148+CC$209</f>
        <v>91.021627330804904</v>
      </c>
      <c r="DH148" s="2">
        <f>CD$207*$B148+CD$209</f>
        <v>91.295548179409252</v>
      </c>
      <c r="DI148" s="2">
        <f>CE$207*$B148+CE$209</f>
        <v>93.442697148956228</v>
      </c>
      <c r="DJ148" s="2">
        <f>CF$207*$B148+CF$209</f>
        <v>95.116449971621279</v>
      </c>
      <c r="DK148" s="2">
        <f>CG$207*$B148+CG$209</f>
        <v>94.36058325786226</v>
      </c>
      <c r="DL148" s="2">
        <f>CH$207*$B148+CH$209</f>
        <v>91.229934150545589</v>
      </c>
      <c r="DM148" s="2">
        <f>CI$207*$B148+CI$209</f>
        <v>86.700960099233072</v>
      </c>
      <c r="DN148" s="2">
        <f>CJ$207*$B148+CJ$209</f>
        <v>80.595724386464838</v>
      </c>
      <c r="DO148" s="2">
        <f>CK$207*$B148+CK$209</f>
        <v>72.084679722227065</v>
      </c>
      <c r="DP148" s="2">
        <f>CL$207*$B148+CL$209</f>
        <v>62.215664479843397</v>
      </c>
      <c r="DS148" s="2">
        <f>POWER(10,($B148-C$227)/C$228)/(1+POWER(10,($B148-C$227)/C$228))</f>
        <v>0.97953471061728226</v>
      </c>
      <c r="DT148" s="2">
        <f>POWER(10,($B148-D$227)/D$228)/(1+POWER(10,($B148-D$227)/D$228))</f>
        <v>0.9761714994000722</v>
      </c>
      <c r="DU148" s="2">
        <f>POWER(10,($B148-E$227)/E$228)/(1+POWER(10,($B148-E$227)/E$228))</f>
        <v>0.97800304589049558</v>
      </c>
      <c r="DV148" s="2">
        <f>POWER(10,($B148-F$227)/F$228)/(1+POWER(10,($B148-F$227)/F$228))</f>
        <v>0.98097589767552829</v>
      </c>
      <c r="DW148" s="2">
        <f>POWER(10,($B148-G$227)/G$228)/(1+POWER(10,($B148-G$227)/G$228))</f>
        <v>0.97909338595115702</v>
      </c>
      <c r="DX148" s="2">
        <f>POWER(10,($B148-H$227)/H$228)/(1+POWER(10,($B148-H$227)/H$228))</f>
        <v>0.97970072049739465</v>
      </c>
      <c r="DY148" s="2">
        <f>POWER(10,($B148-I$227)/I$228)/(1+POWER(10,($B148-I$227)/I$228))</f>
        <v>0.97918867142784505</v>
      </c>
      <c r="DZ148" s="2">
        <f>POWER(10,($B148-J$227)/J$228)/(1+POWER(10,($B148-J$227)/J$228))</f>
        <v>0.97733575290310015</v>
      </c>
      <c r="EA148" s="2">
        <f>POWER(10,($B148-K$227)/K$228)/(1+POWER(10,($B148-K$227)/K$228))</f>
        <v>0.97862411692546836</v>
      </c>
      <c r="EB148" s="2">
        <f>POWER(10,($B148-L$227)/L$228)/(1+POWER(10,($B148-L$227)/L$228))</f>
        <v>0.97791234568215091</v>
      </c>
      <c r="EC148" s="2">
        <f>POWER(10,($B148-M$227)/M$228)/(1+POWER(10,($B148-M$227)/M$228))</f>
        <v>0.9773254401940964</v>
      </c>
      <c r="ED148" s="2">
        <f>POWER(10,($B148-N$227)/N$228)/(1+POWER(10,($B148-N$227)/N$228))</f>
        <v>0.97511172737386953</v>
      </c>
      <c r="EE148" s="2">
        <f>POWER(10,($B148-O$227)/O$228)/(1+POWER(10,($B148-O$227)/O$228))</f>
        <v>0.96960854560469156</v>
      </c>
    </row>
    <row r="149" spans="2:137" x14ac:dyDescent="0.25">
      <c r="B149" s="2">
        <v>143</v>
      </c>
      <c r="C149">
        <v>86.832999999999998</v>
      </c>
      <c r="D149">
        <v>90.578000000000003</v>
      </c>
      <c r="E149">
        <v>91.218999999999994</v>
      </c>
      <c r="F149">
        <v>89.953000000000003</v>
      </c>
      <c r="G149">
        <v>90.468999999999994</v>
      </c>
      <c r="H149">
        <v>94.438000000000002</v>
      </c>
      <c r="I149">
        <v>96.188000000000002</v>
      </c>
      <c r="J149">
        <v>95.875</v>
      </c>
      <c r="K149">
        <v>91.766000000000005</v>
      </c>
      <c r="L149">
        <v>86.531000000000006</v>
      </c>
      <c r="M149">
        <v>81.171999999999997</v>
      </c>
      <c r="N149">
        <v>71.625</v>
      </c>
      <c r="O149">
        <v>61.109400000000001</v>
      </c>
      <c r="R149" s="5">
        <f>AV149+(C$209*_xlfn.NORM.DIST($B149,C$214*C$215+C$213,C$219*C$214,FALSE))+(C$211*_xlfn.NORM.DIST($B149,C$214*C$216+C$213,C$220*C$214,FALSE))+(C$210*_xlfn.NORM.DIST($B149,C$214*C$217+C$213,C$221*C$214,FALSE))+(C$212*_xlfn.NORM.DIST($B149,C$214*C$218+C$213,C$222*C$214,FALSE))</f>
        <v>87.216869705148724</v>
      </c>
      <c r="S149" s="5">
        <f>AW149+(D$209*_xlfn.NORM.DIST($B149,D$214*D$215+D$213,D$219*D$214,FALSE))+(D$211*_xlfn.NORM.DIST($B149,D$214*D$216+D$213,D$220*D$214,FALSE))+(D$210*_xlfn.NORM.DIST($B149,D$214*D$217+D$213,D$221*D$214,FALSE))+(D$212*_xlfn.NORM.DIST($B149,D$214*D$218+D$213,D$222*D$214,FALSE))</f>
        <v>89.931299538051263</v>
      </c>
      <c r="T149" s="5">
        <f>AX149+(E$209*_xlfn.NORM.DIST($B149,E$214*E$215+E$213,E$219*E$214,FALSE))+(E$211*_xlfn.NORM.DIST($B149,E$214*E$216+E$213,E$220*E$214,FALSE))+(E$210*_xlfn.NORM.DIST($B149,E$214*E$217+E$213,E$221*E$214,FALSE))+(E$212*_xlfn.NORM.DIST($B149,E$214*E$218+E$213,E$222*E$214,FALSE))</f>
        <v>91.464465249541675</v>
      </c>
      <c r="U149" s="5">
        <f>AY149+(F$209*_xlfn.NORM.DIST($B149,F$214*F$215+F$213,F$219*F$214,FALSE))+(F$211*_xlfn.NORM.DIST($B149,F$214*F$216+F$213,F$220*F$214,FALSE))+(F$210*_xlfn.NORM.DIST($B149,F$214*F$217+F$213,F$221*F$214,FALSE))+(F$212*_xlfn.NORM.DIST($B149,F$214*F$218+F$213,F$222*F$214,FALSE))</f>
        <v>91.539238411719097</v>
      </c>
      <c r="V149" s="5">
        <f>AZ149+(G$209*_xlfn.NORM.DIST($B149,G$214*G$215+G$213,G$219*G$214,FALSE))+(G$211*_xlfn.NORM.DIST($B149,G$214*G$216+G$213,G$220*G$214,FALSE))+(G$210*_xlfn.NORM.DIST($B149,G$214*G$217+G$213,G$221*G$214,FALSE))+(G$212*_xlfn.NORM.DIST($B149,G$214*G$218+G$213,G$222*G$214,FALSE))</f>
        <v>91.764282264715817</v>
      </c>
      <c r="W149" s="5">
        <f>BA149+(H$209*_xlfn.NORM.DIST($B149,H$214*H$215+H$213,H$219*H$214,FALSE))+(H$211*_xlfn.NORM.DIST($B149,H$214*H$216+H$213,H$220*H$214,FALSE))+(H$210*_xlfn.NORM.DIST($B149,H$214*H$217+H$213,H$221*H$214,FALSE))+(H$212*_xlfn.NORM.DIST($B149,H$214*H$218+H$213,H$222*H$214,FALSE))</f>
        <v>94.382010166876242</v>
      </c>
      <c r="X149" s="5">
        <f>BB149+(I$209*_xlfn.NORM.DIST($B149,I$214*I$215+I$213,I$219*I$214,FALSE))+(I$211*_xlfn.NORM.DIST($B149,I$214*I$216+I$213,I$220*I$214,FALSE))+(I$210*_xlfn.NORM.DIST($B149,I$214*I$217+I$213,I$221*I$214,FALSE))+(I$212*_xlfn.NORM.DIST($B149,I$214*I$218+I$213,I$222*I$214,FALSE))</f>
        <v>96.058968149273426</v>
      </c>
      <c r="Y149" s="5">
        <f>BC149+(J$209*_xlfn.NORM.DIST($B149,J$214*J$215+J$213,J$219*J$214,FALSE))+(J$211*_xlfn.NORM.DIST($B149,J$214*J$216+J$213,J$220*J$214,FALSE))+(J$210*_xlfn.NORM.DIST($B149,J$214*J$217+J$213,J$221*J$214,FALSE))+(J$212*_xlfn.NORM.DIST($B149,J$214*J$218+J$213,J$222*J$214,FALSE))</f>
        <v>94.98587162186179</v>
      </c>
      <c r="Z149" s="5">
        <f>BD149+(K$209*_xlfn.NORM.DIST($B149,K$214*K$215+K$213,K$219*K$214,FALSE))+(K$211*_xlfn.NORM.DIST($B149,K$214*K$216+K$213,K$220*K$214,FALSE))+(K$210*_xlfn.NORM.DIST($B149,K$214*K$217+K$213,K$221*K$214,FALSE))+(K$212*_xlfn.NORM.DIST($B149,K$214*K$218+K$213,K$222*K$214,FALSE))</f>
        <v>91.972432124607323</v>
      </c>
      <c r="AA149" s="5">
        <f>BE149+(L$209*_xlfn.NORM.DIST($B149,L$214*L$215+L$213,L$219*L$214,FALSE))+(L$211*_xlfn.NORM.DIST($B149,L$214*L$216+L$213,L$220*L$214,FALSE))+(L$210*_xlfn.NORM.DIST($B149,L$214*L$217+L$213,L$221*L$214,FALSE))+(L$212*_xlfn.NORM.DIST($B149,L$214*L$218+L$213,L$222*L$214,FALSE))</f>
        <v>87.221754310486205</v>
      </c>
      <c r="AB149" s="5">
        <f>BF149+(M$209*_xlfn.NORM.DIST($B149,M$214*M$215+M$213,M$219*M$214,FALSE))+(M$211*_xlfn.NORM.DIST($B149,M$214*M$216+M$213,M$220*M$214,FALSE))+(M$210*_xlfn.NORM.DIST($B149,M$214*M$217+M$213,M$221*M$214,FALSE))+(M$212*_xlfn.NORM.DIST($B149,M$214*M$218+M$213,M$222*M$214,FALSE))</f>
        <v>80.845581522121606</v>
      </c>
      <c r="AC149" s="5">
        <f>BG149+(N$209*_xlfn.NORM.DIST($B149,N$214*N$215+N$213,N$219*N$214,FALSE))+(N$211*_xlfn.NORM.DIST($B149,N$214*N$216+N$213,N$220*N$214,FALSE))+(N$210*_xlfn.NORM.DIST($B149,N$214*N$217+N$213,N$221*N$214,FALSE))+(N$212*_xlfn.NORM.DIST($B149,N$214*N$218+N$213,N$222*N$214,FALSE))</f>
        <v>72.207297559637794</v>
      </c>
      <c r="AD149" s="5">
        <f>BH149+(O$209*_xlfn.NORM.DIST($B149,O$214*O$215+O$213,O$219*O$214,FALSE))+(O$211*_xlfn.NORM.DIST($B149,O$214*O$216+O$213,O$220*O$214,FALSE))+(O$210*_xlfn.NORM.DIST($B149,O$214*O$217+O$213,O$221*O$214,FALSE))+(O$212*_xlfn.NORM.DIST($B149,O$214*O$218+O$213,O$222*O$214,FALSE))</f>
        <v>62.33985728407513</v>
      </c>
      <c r="AE149" s="5"/>
      <c r="AG149" s="5">
        <f t="shared" si="32"/>
        <v>-0.38386970514872587</v>
      </c>
      <c r="AH149" s="5">
        <f t="shared" si="32"/>
        <v>0.64670046194873976</v>
      </c>
      <c r="AI149" s="5">
        <f t="shared" si="32"/>
        <v>-0.24546524954168092</v>
      </c>
      <c r="AJ149" s="5">
        <f t="shared" si="32"/>
        <v>-1.5862384117190942</v>
      </c>
      <c r="AK149" s="5">
        <f t="shared" si="32"/>
        <v>-1.2952822647158229</v>
      </c>
      <c r="AL149" s="5">
        <f t="shared" si="32"/>
        <v>5.5989833123760491E-2</v>
      </c>
      <c r="AM149" s="5">
        <f t="shared" si="32"/>
        <v>0.12903185072657664</v>
      </c>
      <c r="AN149" s="5">
        <f t="shared" si="32"/>
        <v>0.88912837813821</v>
      </c>
      <c r="AO149" s="5">
        <f t="shared" si="47"/>
        <v>-0.20643212460731775</v>
      </c>
      <c r="AP149" s="5">
        <f t="shared" si="33"/>
        <v>-0.69075431048619862</v>
      </c>
      <c r="AQ149" s="5">
        <f t="shared" si="33"/>
        <v>0.3264184778783914</v>
      </c>
      <c r="AR149" s="5">
        <f t="shared" si="33"/>
        <v>-0.58229755963779439</v>
      </c>
      <c r="AS149" s="5">
        <f t="shared" si="33"/>
        <v>-1.2304572840751291</v>
      </c>
      <c r="AV149" s="2">
        <f t="shared" si="34"/>
        <v>87.21685244143174</v>
      </c>
      <c r="AW149" s="2">
        <f t="shared" si="35"/>
        <v>89.905594885841424</v>
      </c>
      <c r="AX149" s="2">
        <f t="shared" si="36"/>
        <v>91.19688926507196</v>
      </c>
      <c r="AY149" s="2">
        <f t="shared" si="37"/>
        <v>91.026935590261417</v>
      </c>
      <c r="AZ149" s="2">
        <f t="shared" si="38"/>
        <v>91.315452588332263</v>
      </c>
      <c r="BA149" s="2">
        <f t="shared" si="39"/>
        <v>93.482258730283235</v>
      </c>
      <c r="BB149" s="2">
        <f t="shared" si="40"/>
        <v>95.164950605277141</v>
      </c>
      <c r="BC149" s="2">
        <f t="shared" si="41"/>
        <v>94.42286142765758</v>
      </c>
      <c r="BD149" s="2">
        <f t="shared" si="42"/>
        <v>91.283948076952626</v>
      </c>
      <c r="BE149" s="2">
        <f t="shared" si="43"/>
        <v>86.742709035819956</v>
      </c>
      <c r="BF149" s="2">
        <f t="shared" si="44"/>
        <v>80.646402666905132</v>
      </c>
      <c r="BG149" s="2">
        <f t="shared" si="45"/>
        <v>72.138545243706076</v>
      </c>
      <c r="BH149" s="2">
        <f t="shared" si="46"/>
        <v>62.26943386405032</v>
      </c>
      <c r="BK149" s="2" t="str">
        <f>IF(OR($B149&lt;C$229, AND($B149&gt;C$230, $B149&lt;C$231)), C149, "")</f>
        <v/>
      </c>
      <c r="BL149" s="2" t="str">
        <f>IF(OR($B149&lt;D$229, AND($B149&gt;D$230, $B149&lt;D$231)), D149, "")</f>
        <v/>
      </c>
      <c r="BM149" s="2" t="str">
        <f>IF(OR($B149&lt;E$229, AND($B149&gt;E$230, $B149&lt;E$231)), E149, "")</f>
        <v/>
      </c>
      <c r="BN149" s="2" t="str">
        <f>IF(OR($B149&lt;F$229, AND($B149&gt;F$230, $B149&lt;F$231)), F149, "")</f>
        <v/>
      </c>
      <c r="BO149" s="2" t="str">
        <f>IF(OR($B149&lt;G$229, AND($B149&gt;G$230, $B149&lt;G$231)), G149, "")</f>
        <v/>
      </c>
      <c r="BP149" s="2" t="str">
        <f>IF(OR($B149&lt;H$229, AND($B149&gt;H$230, $B149&lt;H$231)), H149, "")</f>
        <v/>
      </c>
      <c r="BQ149" s="2" t="str">
        <f>IF(OR($B149&lt;I$229, AND($B149&gt;I$230, $B149&lt;I$231)), I149, "")</f>
        <v/>
      </c>
      <c r="BR149" s="2" t="str">
        <f>IF(OR($B149&lt;J$229, AND($B149&gt;J$230, $B149&lt;J$231)), J149, "")</f>
        <v/>
      </c>
      <c r="BS149" s="2" t="str">
        <f>IF(OR($B149&lt;K$229, AND($B149&gt;K$230, $B149&lt;K$231)), K149, "")</f>
        <v/>
      </c>
      <c r="BT149" s="2" t="str">
        <f>IF(OR($B149&lt;L$229, AND($B149&gt;L$230, $B149&lt;L$231)), L149, "")</f>
        <v/>
      </c>
      <c r="BU149" s="2" t="str">
        <f>IF(OR($B149&lt;M$229, AND($B149&gt;M$230, $B149&lt;M$231)), M149, "")</f>
        <v/>
      </c>
      <c r="BV149" s="2" t="str">
        <f>IF(OR($B149&lt;N$229, AND($B149&gt;N$230, $B149&lt;N$231)), N149, "")</f>
        <v/>
      </c>
      <c r="BW149" s="2" t="str">
        <f>IF(OR($B149&lt;O$229, AND($B149&gt;O$230, $B149&lt;O$231)), O149, "")</f>
        <v/>
      </c>
      <c r="BZ149" s="2" t="str">
        <f>IF(OR(AND($B149&gt;C$230, $B149&lt;C$231), $B149&gt;C$232), C149, "")</f>
        <v/>
      </c>
      <c r="CA149" s="2" t="str">
        <f>IF(OR(AND($B149&gt;D$230, $B149&lt;D$231), $B149&gt;D$232), D149, "")</f>
        <v/>
      </c>
      <c r="CB149" s="2" t="str">
        <f>IF(OR(AND($B149&gt;E$230, $B149&lt;E$231), $B149&gt;E$232), E149, "")</f>
        <v/>
      </c>
      <c r="CC149" s="2" t="str">
        <f>IF(OR(AND($B149&gt;F$230, $B149&lt;F$231), $B149&gt;F$232), F149, "")</f>
        <v/>
      </c>
      <c r="CD149" s="2" t="str">
        <f>IF(OR(AND($B149&gt;G$230, $B149&lt;G$231), $B149&gt;G$232), G149, "")</f>
        <v/>
      </c>
      <c r="CE149" s="2" t="str">
        <f>IF(OR(AND($B149&gt;H$230, $B149&lt;H$231), $B149&gt;H$232), H149, "")</f>
        <v/>
      </c>
      <c r="CF149" s="2" t="str">
        <f>IF(OR(AND($B149&gt;I$230, $B149&lt;I$231), $B149&gt;I$232), I149, "")</f>
        <v/>
      </c>
      <c r="CG149" s="2" t="str">
        <f>IF(OR(AND($B149&gt;J$230, $B149&lt;J$231), $B149&gt;J$232), J149, "")</f>
        <v/>
      </c>
      <c r="CH149" s="2" t="str">
        <f>IF(OR(AND($B149&gt;K$230, $B149&lt;K$231), $B149&gt;K$232), K149, "")</f>
        <v/>
      </c>
      <c r="CI149" s="2" t="str">
        <f>IF(OR(AND($B149&gt;L$230, $B149&lt;L$231), $B149&gt;L$232), L149, "")</f>
        <v/>
      </c>
      <c r="CJ149" s="2" t="str">
        <f>IF(OR(AND($B149&gt;M$230, $B149&lt;M$231), $B149&gt;M$232), M149, "")</f>
        <v/>
      </c>
      <c r="CK149" s="2" t="str">
        <f>IF(OR(AND($B149&gt;N$230, $B149&lt;N$231), $B149&gt;N$232), N149, "")</f>
        <v/>
      </c>
      <c r="CL149" s="2" t="str">
        <f>IF(OR(AND($B149&gt;O$230, $B149&lt;O$231), $B149&gt;O$232), O149, "")</f>
        <v/>
      </c>
      <c r="CO149" s="2">
        <f>BK$207*$B149+BK$209</f>
        <v>92.062850068317729</v>
      </c>
      <c r="CP149" s="2">
        <f>BL$207*$B149+BL$209</f>
        <v>93.715624437709465</v>
      </c>
      <c r="CQ149" s="2">
        <f>BM$207*$B149+BM$209</f>
        <v>93.821057968886592</v>
      </c>
      <c r="CR149" s="2">
        <f>BN$207*$B149+BN$209</f>
        <v>94.366113798397336</v>
      </c>
      <c r="CS149" s="2">
        <f>BO$207*$B149+BO$209</f>
        <v>93.901003172440085</v>
      </c>
      <c r="CT149" s="2">
        <f>BP$207*$B149+BP$209</f>
        <v>96.515004109854132</v>
      </c>
      <c r="CU149" s="2">
        <f>BQ$207*$B149+BQ$209</f>
        <v>99.721839321395777</v>
      </c>
      <c r="CV149" s="2">
        <f>BR$207*$B149+BR$209</f>
        <v>99.984441791533456</v>
      </c>
      <c r="CW149" s="2">
        <f>BS$207*$B149+BS$209</f>
        <v>97.192773308010032</v>
      </c>
      <c r="CX149" s="2">
        <f>BT$207*$B149+BT$209</f>
        <v>91.493877152518621</v>
      </c>
      <c r="CY149" s="2">
        <f>BU$207*$B149+BU$209</f>
        <v>85.685321570084596</v>
      </c>
      <c r="CZ149" s="2">
        <f>BV$207*$B149+BV$209</f>
        <v>76.151023242432501</v>
      </c>
      <c r="DA149" s="2">
        <f>BW$207*$B149+BW$209</f>
        <v>65.233587872440182</v>
      </c>
      <c r="DD149" s="2">
        <f>BZ$207*$B149+BZ$209</f>
        <v>87.124514272769304</v>
      </c>
      <c r="DE149" s="2">
        <f>CA$207*$B149+CA$209</f>
        <v>89.820774755423372</v>
      </c>
      <c r="DF149" s="2">
        <f>CB$207*$B149+CB$209</f>
        <v>91.143060540069683</v>
      </c>
      <c r="DG149" s="2">
        <f>CC$207*$B149+CC$209</f>
        <v>90.967876679394209</v>
      </c>
      <c r="DH149" s="2">
        <f>CD$207*$B149+CD$209</f>
        <v>91.265101063873971</v>
      </c>
      <c r="DI149" s="2">
        <f>CE$207*$B149+CE$209</f>
        <v>93.424949688669571</v>
      </c>
      <c r="DJ149" s="2">
        <f>CF$207*$B149+CF$209</f>
        <v>95.076621903284135</v>
      </c>
      <c r="DK149" s="2">
        <f>CG$207*$B149+CG$209</f>
        <v>94.305237486465657</v>
      </c>
      <c r="DL149" s="2">
        <f>CH$207*$B149+CH$209</f>
        <v>91.166239178411828</v>
      </c>
      <c r="DM149" s="2">
        <f>CI$207*$B149+CI$209</f>
        <v>86.644838928231607</v>
      </c>
      <c r="DN149" s="2">
        <f>CJ$207*$B149+CJ$209</f>
        <v>80.539783071621031</v>
      </c>
      <c r="DO149" s="2">
        <f>CK$207*$B149+CK$209</f>
        <v>72.045143918133121</v>
      </c>
      <c r="DP149" s="2">
        <f>CL$207*$B149+CL$209</f>
        <v>62.184700233677873</v>
      </c>
      <c r="DS149" s="2">
        <f>POWER(10,($B149-C$227)/C$228)/(1+POWER(10,($B149-C$227)/C$228))</f>
        <v>0.98130176389671975</v>
      </c>
      <c r="DT149" s="2">
        <f>POWER(10,($B149-D$227)/D$228)/(1+POWER(10,($B149-D$227)/D$228))</f>
        <v>0.9782224893546424</v>
      </c>
      <c r="DU149" s="2">
        <f>POWER(10,($B149-E$227)/E$228)/(1+POWER(10,($B149-E$227)/E$228))</f>
        <v>0.9798996352935011</v>
      </c>
      <c r="DV149" s="2">
        <f>POWER(10,($B149-F$227)/F$228)/(1+POWER(10,($B149-F$227)/F$228))</f>
        <v>0.98262072103887699</v>
      </c>
      <c r="DW149" s="2">
        <f>POWER(10,($B149-G$227)/G$228)/(1+POWER(10,($B149-G$227)/G$228))</f>
        <v>0.98089780182099107</v>
      </c>
      <c r="DX149" s="2">
        <f>POWER(10,($B149-H$227)/H$228)/(1+POWER(10,($B149-H$227)/H$228))</f>
        <v>0.98145371122891323</v>
      </c>
      <c r="DY149" s="2">
        <f>POWER(10,($B149-I$227)/I$228)/(1+POWER(10,($B149-I$227)/I$228))</f>
        <v>0.980985023080165</v>
      </c>
      <c r="DZ149" s="2">
        <f>POWER(10,($B149-J$227)/J$228)/(1+POWER(10,($B149-J$227)/J$228))</f>
        <v>0.97928865825676192</v>
      </c>
      <c r="EA149" s="2">
        <f>POWER(10,($B149-K$227)/K$228)/(1+POWER(10,($B149-K$227)/K$228))</f>
        <v>0.98046822667730515</v>
      </c>
      <c r="EB149" s="2">
        <f>POWER(10,($B149-L$227)/L$228)/(1+POWER(10,($B149-L$227)/L$228))</f>
        <v>0.97981659391791276</v>
      </c>
      <c r="EC149" s="2">
        <f>POWER(10,($B149-M$227)/M$228)/(1+POWER(10,($B149-M$227)/M$228))</f>
        <v>0.97927921532101148</v>
      </c>
      <c r="ED149" s="2">
        <f>POWER(10,($B149-N$227)/N$228)/(1+POWER(10,($B149-N$227)/N$228))</f>
        <v>0.97725180936999489</v>
      </c>
      <c r="EE149" s="2">
        <f>POWER(10,($B149-O$227)/O$228)/(1+POWER(10,($B149-O$227)/O$228))</f>
        <v>0.97220834598980277</v>
      </c>
    </row>
    <row r="150" spans="2:137" x14ac:dyDescent="0.25">
      <c r="B150" s="2">
        <v>144</v>
      </c>
      <c r="C150">
        <v>86.47</v>
      </c>
      <c r="D150">
        <v>90.328000000000003</v>
      </c>
      <c r="E150">
        <v>91.578000000000003</v>
      </c>
      <c r="F150">
        <v>90.796999999999997</v>
      </c>
      <c r="G150">
        <v>92.141000000000005</v>
      </c>
      <c r="H150">
        <v>94.016000000000005</v>
      </c>
      <c r="I150">
        <v>96.188000000000002</v>
      </c>
      <c r="J150">
        <v>95.141000000000005</v>
      </c>
      <c r="K150">
        <v>90.828000000000003</v>
      </c>
      <c r="L150">
        <v>88.125</v>
      </c>
      <c r="M150">
        <v>80.453000000000003</v>
      </c>
      <c r="N150">
        <v>72.233999999999995</v>
      </c>
      <c r="O150">
        <v>61.984400000000001</v>
      </c>
      <c r="R150" s="5">
        <f>AV150+(C$209*_xlfn.NORM.DIST($B150,C$214*C$215+C$213,C$219*C$214,FALSE))+(C$211*_xlfn.NORM.DIST($B150,C$214*C$216+C$213,C$220*C$214,FALSE))+(C$210*_xlfn.NORM.DIST($B150,C$214*C$217+C$213,C$221*C$214,FALSE))+(C$212*_xlfn.NORM.DIST($B150,C$214*C$218+C$213,C$222*C$214,FALSE))</f>
        <v>87.132133292444351</v>
      </c>
      <c r="S150" s="5">
        <f>AW150+(D$209*_xlfn.NORM.DIST($B150,D$214*D$215+D$213,D$219*D$214,FALSE))+(D$211*_xlfn.NORM.DIST($B150,D$214*D$216+D$213,D$220*D$214,FALSE))+(D$210*_xlfn.NORM.DIST($B150,D$214*D$217+D$213,D$221*D$214,FALSE))+(D$212*_xlfn.NORM.DIST($B150,D$214*D$218+D$213,D$222*D$214,FALSE))</f>
        <v>89.880181320539947</v>
      </c>
      <c r="T150" s="5">
        <f>AX150+(E$209*_xlfn.NORM.DIST($B150,E$214*E$215+E$213,E$219*E$214,FALSE))+(E$211*_xlfn.NORM.DIST($B150,E$214*E$216+E$213,E$220*E$214,FALSE))+(E$210*_xlfn.NORM.DIST($B150,E$214*E$217+E$213,E$221*E$214,FALSE))+(E$212*_xlfn.NORM.DIST($B150,E$214*E$218+E$213,E$222*E$214,FALSE))</f>
        <v>91.553801708278073</v>
      </c>
      <c r="U150" s="5">
        <f>AY150+(F$209*_xlfn.NORM.DIST($B150,F$214*F$215+F$213,F$219*F$214,FALSE))+(F$211*_xlfn.NORM.DIST($B150,F$214*F$216+F$213,F$220*F$214,FALSE))+(F$210*_xlfn.NORM.DIST($B150,F$214*F$217+F$213,F$221*F$214,FALSE))+(F$212*_xlfn.NORM.DIST($B150,F$214*F$218+F$213,F$222*F$214,FALSE))</f>
        <v>91.721991474190133</v>
      </c>
      <c r="V150" s="5">
        <f>AZ150+(G$209*_xlfn.NORM.DIST($B150,G$214*G$215+G$213,G$219*G$214,FALSE))+(G$211*_xlfn.NORM.DIST($B150,G$214*G$216+G$213,G$220*G$214,FALSE))+(G$210*_xlfn.NORM.DIST($B150,G$214*G$217+G$213,G$221*G$214,FALSE))+(G$212*_xlfn.NORM.DIST($B150,G$214*G$218+G$213,G$222*G$214,FALSE))</f>
        <v>91.97990128554838</v>
      </c>
      <c r="W150" s="5">
        <f>BA150+(H$209*_xlfn.NORM.DIST($B150,H$214*H$215+H$213,H$219*H$214,FALSE))+(H$211*_xlfn.NORM.DIST($B150,H$214*H$216+H$213,H$220*H$214,FALSE))+(H$210*_xlfn.NORM.DIST($B150,H$214*H$217+H$213,H$221*H$214,FALSE))+(H$212*_xlfn.NORM.DIST($B150,H$214*H$218+H$213,H$222*H$214,FALSE))</f>
        <v>94.817703756592834</v>
      </c>
      <c r="X150" s="5">
        <f>BB150+(I$209*_xlfn.NORM.DIST($B150,I$214*I$215+I$213,I$219*I$214,FALSE))+(I$211*_xlfn.NORM.DIST($B150,I$214*I$216+I$213,I$220*I$214,FALSE))+(I$210*_xlfn.NORM.DIST($B150,I$214*I$217+I$213,I$221*I$214,FALSE))+(I$212*_xlfn.NORM.DIST($B150,I$214*I$218+I$213,I$222*I$214,FALSE))</f>
        <v>96.502070852484295</v>
      </c>
      <c r="Y150" s="5">
        <f>BC150+(J$209*_xlfn.NORM.DIST($B150,J$214*J$215+J$213,J$219*J$214,FALSE))+(J$211*_xlfn.NORM.DIST($B150,J$214*J$216+J$213,J$220*J$214,FALSE))+(J$210*_xlfn.NORM.DIST($B150,J$214*J$217+J$213,J$221*J$214,FALSE))+(J$212*_xlfn.NORM.DIST($B150,J$214*J$218+J$213,J$222*J$214,FALSE))</f>
        <v>95.27488914945468</v>
      </c>
      <c r="Z150" s="5">
        <f>BD150+(K$209*_xlfn.NORM.DIST($B150,K$214*K$215+K$213,K$219*K$214,FALSE))+(K$211*_xlfn.NORM.DIST($B150,K$214*K$216+K$213,K$220*K$214,FALSE))+(K$210*_xlfn.NORM.DIST($B150,K$214*K$217+K$213,K$221*K$214,FALSE))+(K$212*_xlfn.NORM.DIST($B150,K$214*K$218+K$213,K$222*K$214,FALSE))</f>
        <v>92.315787653595009</v>
      </c>
      <c r="AA150" s="5">
        <f>BE150+(L$209*_xlfn.NORM.DIST($B150,L$214*L$215+L$213,L$219*L$214,FALSE))+(L$211*_xlfn.NORM.DIST($B150,L$214*L$216+L$213,L$220*L$214,FALSE))+(L$210*_xlfn.NORM.DIST($B150,L$214*L$217+L$213,L$221*L$214,FALSE))+(L$212*_xlfn.NORM.DIST($B150,L$214*L$218+L$213,L$222*L$214,FALSE))</f>
        <v>87.476404884945723</v>
      </c>
      <c r="AB150" s="5">
        <f>BF150+(M$209*_xlfn.NORM.DIST($B150,M$214*M$215+M$213,M$219*M$214,FALSE))+(M$211*_xlfn.NORM.DIST($B150,M$214*M$216+M$213,M$220*M$214,FALSE))+(M$210*_xlfn.NORM.DIST($B150,M$214*M$217+M$213,M$221*M$214,FALSE))+(M$212*_xlfn.NORM.DIST($B150,M$214*M$218+M$213,M$222*M$214,FALSE))</f>
        <v>80.935637361865588</v>
      </c>
      <c r="AC150" s="5">
        <f>BG150+(N$209*_xlfn.NORM.DIST($B150,N$214*N$215+N$213,N$219*N$214,FALSE))+(N$211*_xlfn.NORM.DIST($B150,N$214*N$216+N$213,N$220*N$214,FALSE))+(N$210*_xlfn.NORM.DIST($B150,N$214*N$217+N$213,N$221*N$214,FALSE))+(N$212*_xlfn.NORM.DIST($B150,N$214*N$218+N$213,N$222*N$214,FALSE))</f>
        <v>72.206172967626941</v>
      </c>
      <c r="AD150" s="5">
        <f>BH150+(O$209*_xlfn.NORM.DIST($B150,O$214*O$215+O$213,O$219*O$214,FALSE))+(O$211*_xlfn.NORM.DIST($B150,O$214*O$216+O$213,O$220*O$214,FALSE))+(O$210*_xlfn.NORM.DIST($B150,O$214*O$217+O$213,O$221*O$214,FALSE))+(O$212*_xlfn.NORM.DIST($B150,O$214*O$218+O$213,O$222*O$214,FALSE))</f>
        <v>62.283024434619826</v>
      </c>
      <c r="AE150" s="5"/>
      <c r="AG150" s="5">
        <f t="shared" si="32"/>
        <v>-0.66213329244435215</v>
      </c>
      <c r="AH150" s="5">
        <f t="shared" si="32"/>
        <v>0.44781867946005605</v>
      </c>
      <c r="AI150" s="5">
        <f t="shared" si="32"/>
        <v>2.4198291721930332E-2</v>
      </c>
      <c r="AJ150" s="5">
        <f t="shared" si="32"/>
        <v>-0.92499147419013639</v>
      </c>
      <c r="AK150" s="5">
        <f t="shared" si="32"/>
        <v>0.16109871445162582</v>
      </c>
      <c r="AL150" s="5">
        <f t="shared" si="32"/>
        <v>-0.80170375659282911</v>
      </c>
      <c r="AM150" s="5">
        <f t="shared" si="32"/>
        <v>-0.31407085248429212</v>
      </c>
      <c r="AN150" s="5">
        <f t="shared" si="32"/>
        <v>-0.13388914945467434</v>
      </c>
      <c r="AO150" s="5">
        <f t="shared" si="47"/>
        <v>-1.4877876535950065</v>
      </c>
      <c r="AP150" s="5">
        <f t="shared" si="33"/>
        <v>0.64859511505427747</v>
      </c>
      <c r="AQ150" s="5">
        <f t="shared" si="33"/>
        <v>-0.48263736186558504</v>
      </c>
      <c r="AR150" s="5">
        <f t="shared" si="33"/>
        <v>2.7827032373053839E-2</v>
      </c>
      <c r="AS150" s="5">
        <f t="shared" si="33"/>
        <v>-0.2986244346198248</v>
      </c>
      <c r="AV150" s="2">
        <f t="shared" si="34"/>
        <v>87.132126662095928</v>
      </c>
      <c r="AW150" s="2">
        <f t="shared" si="35"/>
        <v>89.836913147397027</v>
      </c>
      <c r="AX150" s="2">
        <f t="shared" si="36"/>
        <v>91.14168994400427</v>
      </c>
      <c r="AY150" s="2">
        <f t="shared" si="37"/>
        <v>90.96901622472528</v>
      </c>
      <c r="AZ150" s="2">
        <f t="shared" si="38"/>
        <v>91.281422978720784</v>
      </c>
      <c r="BA150" s="2">
        <f t="shared" si="39"/>
        <v>93.460411152577691</v>
      </c>
      <c r="BB150" s="2">
        <f t="shared" si="40"/>
        <v>95.119022807578389</v>
      </c>
      <c r="BC150" s="2">
        <f t="shared" si="41"/>
        <v>94.35938566894481</v>
      </c>
      <c r="BD150" s="2">
        <f t="shared" si="42"/>
        <v>91.212125031851642</v>
      </c>
      <c r="BE150" s="2">
        <f t="shared" si="43"/>
        <v>86.679757533173003</v>
      </c>
      <c r="BF150" s="2">
        <f t="shared" si="44"/>
        <v>80.58313915010126</v>
      </c>
      <c r="BG150" s="2">
        <f t="shared" si="45"/>
        <v>72.092722252449875</v>
      </c>
      <c r="BH150" s="2">
        <f t="shared" si="46"/>
        <v>62.232840404543168</v>
      </c>
      <c r="BK150" s="2" t="str">
        <f>IF(OR($B150&lt;C$229, AND($B150&gt;C$230, $B150&lt;C$231)), C150, "")</f>
        <v/>
      </c>
      <c r="BL150" s="2" t="str">
        <f>IF(OR($B150&lt;D$229, AND($B150&gt;D$230, $B150&lt;D$231)), D150, "")</f>
        <v/>
      </c>
      <c r="BM150" s="2" t="str">
        <f>IF(OR($B150&lt;E$229, AND($B150&gt;E$230, $B150&lt;E$231)), E150, "")</f>
        <v/>
      </c>
      <c r="BN150" s="2" t="str">
        <f>IF(OR($B150&lt;F$229, AND($B150&gt;F$230, $B150&lt;F$231)), F150, "")</f>
        <v/>
      </c>
      <c r="BO150" s="2" t="str">
        <f>IF(OR($B150&lt;G$229, AND($B150&gt;G$230, $B150&lt;G$231)), G150, "")</f>
        <v/>
      </c>
      <c r="BP150" s="2" t="str">
        <f>IF(OR($B150&lt;H$229, AND($B150&gt;H$230, $B150&lt;H$231)), H150, "")</f>
        <v/>
      </c>
      <c r="BQ150" s="2" t="str">
        <f>IF(OR($B150&lt;I$229, AND($B150&gt;I$230, $B150&lt;I$231)), I150, "")</f>
        <v/>
      </c>
      <c r="BR150" s="2" t="str">
        <f>IF(OR($B150&lt;J$229, AND($B150&gt;J$230, $B150&lt;J$231)), J150, "")</f>
        <v/>
      </c>
      <c r="BS150" s="2" t="str">
        <f>IF(OR($B150&lt;K$229, AND($B150&gt;K$230, $B150&lt;K$231)), K150, "")</f>
        <v/>
      </c>
      <c r="BT150" s="2" t="str">
        <f>IF(OR($B150&lt;L$229, AND($B150&gt;L$230, $B150&lt;L$231)), L150, "")</f>
        <v/>
      </c>
      <c r="BU150" s="2" t="str">
        <f>IF(OR($B150&lt;M$229, AND($B150&gt;M$230, $B150&lt;M$231)), M150, "")</f>
        <v/>
      </c>
      <c r="BV150" s="2" t="str">
        <f>IF(OR($B150&lt;N$229, AND($B150&gt;N$230, $B150&lt;N$231)), N150, "")</f>
        <v/>
      </c>
      <c r="BW150" s="2" t="str">
        <f>IF(OR($B150&lt;O$229, AND($B150&gt;O$230, $B150&lt;O$231)), O150, "")</f>
        <v/>
      </c>
      <c r="BZ150" s="2" t="str">
        <f>IF(OR(AND($B150&gt;C$230, $B150&lt;C$231), $B150&gt;C$232), C150, "")</f>
        <v/>
      </c>
      <c r="CA150" s="2" t="str">
        <f>IF(OR(AND($B150&gt;D$230, $B150&lt;D$231), $B150&gt;D$232), D150, "")</f>
        <v/>
      </c>
      <c r="CB150" s="2" t="str">
        <f>IF(OR(AND($B150&gt;E$230, $B150&lt;E$231), $B150&gt;E$232), E150, "")</f>
        <v/>
      </c>
      <c r="CC150" s="2" t="str">
        <f>IF(OR(AND($B150&gt;F$230, $B150&lt;F$231), $B150&gt;F$232), F150, "")</f>
        <v/>
      </c>
      <c r="CD150" s="2" t="str">
        <f>IF(OR(AND($B150&gt;G$230, $B150&lt;G$231), $B150&gt;G$232), G150, "")</f>
        <v/>
      </c>
      <c r="CE150" s="2" t="str">
        <f>IF(OR(AND($B150&gt;H$230, $B150&lt;H$231), $B150&gt;H$232), H150, "")</f>
        <v/>
      </c>
      <c r="CF150" s="2" t="str">
        <f>IF(OR(AND($B150&gt;I$230, $B150&lt;I$231), $B150&gt;I$232), I150, "")</f>
        <v/>
      </c>
      <c r="CG150" s="2" t="str">
        <f>IF(OR(AND($B150&gt;J$230, $B150&lt;J$231), $B150&gt;J$232), J150, "")</f>
        <v/>
      </c>
      <c r="CH150" s="2" t="str">
        <f>IF(OR(AND($B150&gt;K$230, $B150&lt;K$231), $B150&gt;K$232), K150, "")</f>
        <v/>
      </c>
      <c r="CI150" s="2" t="str">
        <f>IF(OR(AND($B150&gt;L$230, $B150&lt;L$231), $B150&gt;L$232), L150, "")</f>
        <v/>
      </c>
      <c r="CJ150" s="2" t="str">
        <f>IF(OR(AND($B150&gt;M$230, $B150&lt;M$231), $B150&gt;M$232), M150, "")</f>
        <v/>
      </c>
      <c r="CK150" s="2" t="str">
        <f>IF(OR(AND($B150&gt;N$230, $B150&lt;N$231), $B150&gt;N$232), N150, "")</f>
        <v/>
      </c>
      <c r="CL150" s="2" t="str">
        <f>IF(OR(AND($B150&gt;O$230, $B150&lt;O$231), $B150&gt;O$232), O150, "")</f>
        <v/>
      </c>
      <c r="CO150" s="2">
        <f>BK$207*$B150+BK$209</f>
        <v>92.076785747849087</v>
      </c>
      <c r="CP150" s="2">
        <f>BL$207*$B150+BL$209</f>
        <v>93.722446105930445</v>
      </c>
      <c r="CQ150" s="2">
        <f>BM$207*$B150+BM$209</f>
        <v>93.817108746722027</v>
      </c>
      <c r="CR150" s="2">
        <f>BN$207*$B150+BN$209</f>
        <v>94.37191437879126</v>
      </c>
      <c r="CS150" s="2">
        <f>BO$207*$B150+BO$209</f>
        <v>93.914713531489127</v>
      </c>
      <c r="CT150" s="2">
        <f>BP$207*$B150+BP$209</f>
        <v>96.547842307178868</v>
      </c>
      <c r="CU150" s="2">
        <f>BQ$207*$B150+BQ$209</f>
        <v>99.770505813066507</v>
      </c>
      <c r="CV150" s="2">
        <f>BR$207*$B150+BR$209</f>
        <v>100.03604234112196</v>
      </c>
      <c r="CW150" s="2">
        <f>BS$207*$B150+BS$209</f>
        <v>97.243640098339441</v>
      </c>
      <c r="CX150" s="2">
        <f>BT$207*$B150+BT$209</f>
        <v>91.525736361038156</v>
      </c>
      <c r="CY150" s="2">
        <f>BU$207*$B150+BU$209</f>
        <v>85.728764793634056</v>
      </c>
      <c r="CZ150" s="2">
        <f>BV$207*$B150+BV$209</f>
        <v>76.196163974545229</v>
      </c>
      <c r="DA150" s="2">
        <f>BW$207*$B150+BW$209</f>
        <v>65.267050750493809</v>
      </c>
      <c r="DD150" s="2">
        <f>BZ$207*$B150+BZ$209</f>
        <v>87.046198719399158</v>
      </c>
      <c r="DE150" s="2">
        <f>CA$207*$B150+CA$209</f>
        <v>89.758023286765976</v>
      </c>
      <c r="DF150" s="2">
        <f>CB$207*$B150+CB$209</f>
        <v>91.09163878756533</v>
      </c>
      <c r="DG150" s="2">
        <f>CC$207*$B150+CC$209</f>
        <v>90.9141260279835</v>
      </c>
      <c r="DH150" s="2">
        <f>CD$207*$B150+CD$209</f>
        <v>91.234653948338703</v>
      </c>
      <c r="DI150" s="2">
        <f>CE$207*$B150+CE$209</f>
        <v>93.407202228382914</v>
      </c>
      <c r="DJ150" s="2">
        <f>CF$207*$B150+CF$209</f>
        <v>95.036793834946991</v>
      </c>
      <c r="DK150" s="2">
        <f>CG$207*$B150+CG$209</f>
        <v>94.24989171506904</v>
      </c>
      <c r="DL150" s="2">
        <f>CH$207*$B150+CH$209</f>
        <v>91.102544206278054</v>
      </c>
      <c r="DM150" s="2">
        <f>CI$207*$B150+CI$209</f>
        <v>86.588717757230143</v>
      </c>
      <c r="DN150" s="2">
        <f>CJ$207*$B150+CJ$209</f>
        <v>80.483841756777224</v>
      </c>
      <c r="DO150" s="2">
        <f>CK$207*$B150+CK$209</f>
        <v>72.005608114039177</v>
      </c>
      <c r="DP150" s="2">
        <f>CL$207*$B150+CL$209</f>
        <v>62.153735987512349</v>
      </c>
      <c r="DS150" s="2">
        <f>POWER(10,($B150-C$227)/C$228)/(1+POWER(10,($B150-C$227)/C$228))</f>
        <v>0.98291890345782273</v>
      </c>
      <c r="DT150" s="2">
        <f>POWER(10,($B150-D$227)/D$228)/(1+POWER(10,($B150-D$227)/D$228))</f>
        <v>0.9801005431989509</v>
      </c>
      <c r="DU150" s="2">
        <f>POWER(10,($B150-E$227)/E$228)/(1+POWER(10,($B150-E$227)/E$228))</f>
        <v>0.98163577027485005</v>
      </c>
      <c r="DV150" s="2">
        <f>POWER(10,($B150-F$227)/F$228)/(1+POWER(10,($B150-F$227)/F$228))</f>
        <v>0.9841256343150796</v>
      </c>
      <c r="DW150" s="2">
        <f>POWER(10,($B150-G$227)/G$228)/(1+POWER(10,($B150-G$227)/G$228))</f>
        <v>0.98254925723438402</v>
      </c>
      <c r="DX150" s="2">
        <f>POWER(10,($B150-H$227)/H$228)/(1+POWER(10,($B150-H$227)/H$228))</f>
        <v>0.98305793632513849</v>
      </c>
      <c r="DY150" s="2">
        <f>POWER(10,($B150-I$227)/I$228)/(1+POWER(10,($B150-I$227)/I$228))</f>
        <v>0.98262907143242251</v>
      </c>
      <c r="DZ150" s="2">
        <f>POWER(10,($B150-J$227)/J$228)/(1+POWER(10,($B150-J$227)/J$228))</f>
        <v>0.98107654623044982</v>
      </c>
      <c r="EA150" s="2">
        <f>POWER(10,($B150-K$227)/K$228)/(1+POWER(10,($B150-K$227)/K$228))</f>
        <v>0.9821561448478201</v>
      </c>
      <c r="EB150" s="2">
        <f>POWER(10,($B150-L$227)/L$228)/(1+POWER(10,($B150-L$227)/L$228))</f>
        <v>0.98155976648079846</v>
      </c>
      <c r="EC150" s="2">
        <f>POWER(10,($B150-M$227)/M$228)/(1+POWER(10,($B150-M$227)/M$228))</f>
        <v>0.98106790268870292</v>
      </c>
      <c r="ED150" s="2">
        <f>POWER(10,($B150-N$227)/N$228)/(1+POWER(10,($B150-N$227)/N$228))</f>
        <v>0.97921179401718328</v>
      </c>
      <c r="EE150" s="2">
        <f>POWER(10,($B150-O$227)/O$228)/(1+POWER(10,($B150-O$227)/O$228))</f>
        <v>0.97459157744941094</v>
      </c>
    </row>
    <row r="151" spans="2:137" x14ac:dyDescent="0.25">
      <c r="B151" s="2">
        <v>145</v>
      </c>
      <c r="C151">
        <v>86.120999999999995</v>
      </c>
      <c r="D151">
        <v>89.781000000000006</v>
      </c>
      <c r="E151">
        <v>91.328000000000003</v>
      </c>
      <c r="F151">
        <v>90.328000000000003</v>
      </c>
      <c r="G151">
        <v>91.438000000000002</v>
      </c>
      <c r="H151">
        <v>94.858999999999995</v>
      </c>
      <c r="I151">
        <v>98.5</v>
      </c>
      <c r="J151">
        <v>96.188000000000002</v>
      </c>
      <c r="K151">
        <v>92.766000000000005</v>
      </c>
      <c r="L151">
        <v>86.906000000000006</v>
      </c>
      <c r="M151">
        <v>81.281000000000006</v>
      </c>
      <c r="N151">
        <v>72.016000000000005</v>
      </c>
      <c r="O151">
        <v>61.734400000000001</v>
      </c>
      <c r="R151" s="5">
        <f>AV151+(C$209*_xlfn.NORM.DIST($B151,C$214*C$215+C$213,C$219*C$214,FALSE))+(C$211*_xlfn.NORM.DIST($B151,C$214*C$216+C$213,C$220*C$214,FALSE))+(C$210*_xlfn.NORM.DIST($B151,C$214*C$217+C$213,C$221*C$214,FALSE))+(C$212*_xlfn.NORM.DIST($B151,C$214*C$218+C$213,C$222*C$214,FALSE))</f>
        <v>87.047810082452557</v>
      </c>
      <c r="S151" s="5">
        <f>AW151+(D$209*_xlfn.NORM.DIST($B151,D$214*D$215+D$213,D$219*D$214,FALSE))+(D$211*_xlfn.NORM.DIST($B151,D$214*D$216+D$213,D$220*D$214,FALSE))+(D$210*_xlfn.NORM.DIST($B151,D$214*D$217+D$213,D$221*D$214,FALSE))+(D$212*_xlfn.NORM.DIST($B151,D$214*D$218+D$213,D$222*D$214,FALSE))</f>
        <v>89.838549954335889</v>
      </c>
      <c r="T151" s="5">
        <f>AX151+(E$209*_xlfn.NORM.DIST($B151,E$214*E$215+E$213,E$219*E$214,FALSE))+(E$211*_xlfn.NORM.DIST($B151,E$214*E$216+E$213,E$220*E$214,FALSE))+(E$210*_xlfn.NORM.DIST($B151,E$214*E$217+E$213,E$221*E$214,FALSE))+(E$212*_xlfn.NORM.DIST($B151,E$214*E$218+E$213,E$222*E$214,FALSE))</f>
        <v>91.692871800842084</v>
      </c>
      <c r="U151" s="5">
        <f>AY151+(F$209*_xlfn.NORM.DIST($B151,F$214*F$215+F$213,F$219*F$214,FALSE))+(F$211*_xlfn.NORM.DIST($B151,F$214*F$216+F$213,F$220*F$214,FALSE))+(F$210*_xlfn.NORM.DIST($B151,F$214*F$217+F$213,F$221*F$214,FALSE))+(F$212*_xlfn.NORM.DIST($B151,F$214*F$218+F$213,F$222*F$214,FALSE))</f>
        <v>91.968791253737052</v>
      </c>
      <c r="V151" s="5">
        <f>AZ151+(G$209*_xlfn.NORM.DIST($B151,G$214*G$215+G$213,G$219*G$214,FALSE))+(G$211*_xlfn.NORM.DIST($B151,G$214*G$216+G$213,G$220*G$214,FALSE))+(G$210*_xlfn.NORM.DIST($B151,G$214*G$217+G$213,G$221*G$214,FALSE))+(G$212*_xlfn.NORM.DIST($B151,G$214*G$218+G$213,G$222*G$214,FALSE))</f>
        <v>92.286556931413187</v>
      </c>
      <c r="W151" s="5">
        <f>BA151+(H$209*_xlfn.NORM.DIST($B151,H$214*H$215+H$213,H$219*H$214,FALSE))+(H$211*_xlfn.NORM.DIST($B151,H$214*H$216+H$213,H$220*H$214,FALSE))+(H$210*_xlfn.NORM.DIST($B151,H$214*H$217+H$213,H$221*H$214,FALSE))+(H$212*_xlfn.NORM.DIST($B151,H$214*H$218+H$213,H$222*H$214,FALSE))</f>
        <v>95.394890192794591</v>
      </c>
      <c r="X151" s="5">
        <f>BB151+(I$209*_xlfn.NORM.DIST($B151,I$214*I$215+I$213,I$219*I$214,FALSE))+(I$211*_xlfn.NORM.DIST($B151,I$214*I$216+I$213,I$220*I$214,FALSE))+(I$210*_xlfn.NORM.DIST($B151,I$214*I$217+I$213,I$221*I$214,FALSE))+(I$212*_xlfn.NORM.DIST($B151,I$214*I$218+I$213,I$222*I$214,FALSE))</f>
        <v>97.118190986403505</v>
      </c>
      <c r="Y151" s="5">
        <f>BC151+(J$209*_xlfn.NORM.DIST($B151,J$214*J$215+J$213,J$219*J$214,FALSE))+(J$211*_xlfn.NORM.DIST($B151,J$214*J$216+J$213,J$220*J$214,FALSE))+(J$210*_xlfn.NORM.DIST($B151,J$214*J$217+J$213,J$221*J$214,FALSE))+(J$212*_xlfn.NORM.DIST($B151,J$214*J$218+J$213,J$222*J$214,FALSE))</f>
        <v>95.71995700590459</v>
      </c>
      <c r="Z151" s="5">
        <f>BD151+(K$209*_xlfn.NORM.DIST($B151,K$214*K$215+K$213,K$219*K$214,FALSE))+(K$211*_xlfn.NORM.DIST($B151,K$214*K$216+K$213,K$220*K$214,FALSE))+(K$210*_xlfn.NORM.DIST($B151,K$214*K$217+K$213,K$221*K$214,FALSE))+(K$212*_xlfn.NORM.DIST($B151,K$214*K$218+K$213,K$222*K$214,FALSE))</f>
        <v>92.832805253389211</v>
      </c>
      <c r="AA151" s="5">
        <f>BE151+(L$209*_xlfn.NORM.DIST($B151,L$214*L$215+L$213,L$219*L$214,FALSE))+(L$211*_xlfn.NORM.DIST($B151,L$214*L$216+L$213,L$220*L$214,FALSE))+(L$210*_xlfn.NORM.DIST($B151,L$214*L$217+L$213,L$221*L$214,FALSE))+(L$212*_xlfn.NORM.DIST($B151,L$214*L$218+L$213,L$222*L$214,FALSE))</f>
        <v>87.885649993312498</v>
      </c>
      <c r="AB151" s="5">
        <f>BF151+(M$209*_xlfn.NORM.DIST($B151,M$214*M$215+M$213,M$219*M$214,FALSE))+(M$211*_xlfn.NORM.DIST($B151,M$214*M$216+M$213,M$220*M$214,FALSE))+(M$210*_xlfn.NORM.DIST($B151,M$214*M$217+M$213,M$221*M$214,FALSE))+(M$212*_xlfn.NORM.DIST($B151,M$214*M$218+M$213,M$222*M$214,FALSE))</f>
        <v>81.120082896918959</v>
      </c>
      <c r="AC151" s="5">
        <f>BG151+(N$209*_xlfn.NORM.DIST($B151,N$214*N$215+N$213,N$219*N$214,FALSE))+(N$211*_xlfn.NORM.DIST($B151,N$214*N$216+N$213,N$220*N$214,FALSE))+(N$210*_xlfn.NORM.DIST($B151,N$214*N$217+N$213,N$221*N$214,FALSE))+(N$212*_xlfn.NORM.DIST($B151,N$214*N$218+N$213,N$222*N$214,FALSE))</f>
        <v>72.24488519904385</v>
      </c>
      <c r="AD151" s="5">
        <f>BH151+(O$209*_xlfn.NORM.DIST($B151,O$214*O$215+O$213,O$219*O$214,FALSE))+(O$211*_xlfn.NORM.DIST($B151,O$214*O$216+O$213,O$220*O$214,FALSE))+(O$210*_xlfn.NORM.DIST($B151,O$214*O$217+O$213,O$221*O$214,FALSE))+(O$212*_xlfn.NORM.DIST($B151,O$214*O$218+O$213,O$222*O$214,FALSE))</f>
        <v>62.251093818162325</v>
      </c>
      <c r="AE151" s="5"/>
      <c r="AG151" s="5">
        <f t="shared" si="32"/>
        <v>-0.9268100824525618</v>
      </c>
      <c r="AH151" s="5">
        <f t="shared" si="32"/>
        <v>-5.7549954335883058E-2</v>
      </c>
      <c r="AI151" s="5">
        <f t="shared" si="32"/>
        <v>-0.36487180084208148</v>
      </c>
      <c r="AJ151" s="5">
        <f t="shared" si="32"/>
        <v>-1.6407912537370493</v>
      </c>
      <c r="AK151" s="5">
        <f t="shared" si="32"/>
        <v>-0.84855693141318511</v>
      </c>
      <c r="AL151" s="5">
        <f t="shared" si="32"/>
        <v>-0.53589019279459649</v>
      </c>
      <c r="AM151" s="5">
        <f t="shared" si="32"/>
        <v>1.3818090135964951</v>
      </c>
      <c r="AN151" s="5">
        <f t="shared" si="32"/>
        <v>0.46804299409541272</v>
      </c>
      <c r="AO151" s="5">
        <f t="shared" si="47"/>
        <v>-6.6805253389205177E-2</v>
      </c>
      <c r="AP151" s="5">
        <f t="shared" si="33"/>
        <v>-0.97964999331249203</v>
      </c>
      <c r="AQ151" s="5">
        <f t="shared" si="33"/>
        <v>0.16091710308104723</v>
      </c>
      <c r="AR151" s="5">
        <f t="shared" si="33"/>
        <v>-0.22888519904384452</v>
      </c>
      <c r="AS151" s="5">
        <f t="shared" si="33"/>
        <v>-0.51669381816232374</v>
      </c>
      <c r="AV151" s="2">
        <f t="shared" si="34"/>
        <v>87.047807606818552</v>
      </c>
      <c r="AW151" s="2">
        <f t="shared" si="35"/>
        <v>89.768611288361782</v>
      </c>
      <c r="AX151" s="2">
        <f t="shared" si="36"/>
        <v>91.086734485439422</v>
      </c>
      <c r="AY151" s="2">
        <f t="shared" si="37"/>
        <v>90.911369216279695</v>
      </c>
      <c r="AZ151" s="2">
        <f t="shared" si="38"/>
        <v>91.247630148905316</v>
      </c>
      <c r="BA151" s="2">
        <f t="shared" si="39"/>
        <v>93.438837115348278</v>
      </c>
      <c r="BB151" s="2">
        <f t="shared" si="40"/>
        <v>95.073478399822264</v>
      </c>
      <c r="BC151" s="2">
        <f t="shared" si="41"/>
        <v>94.29642096620185</v>
      </c>
      <c r="BD151" s="2">
        <f t="shared" si="42"/>
        <v>91.140812578001686</v>
      </c>
      <c r="BE151" s="2">
        <f t="shared" si="43"/>
        <v>86.617242817653704</v>
      </c>
      <c r="BF151" s="2">
        <f t="shared" si="44"/>
        <v>80.520330714165652</v>
      </c>
      <c r="BG151" s="2">
        <f t="shared" si="45"/>
        <v>72.047275268064013</v>
      </c>
      <c r="BH151" s="2">
        <f t="shared" si="46"/>
        <v>62.196573777886343</v>
      </c>
      <c r="BK151" s="2" t="str">
        <f>IF(OR($B151&lt;C$229, AND($B151&gt;C$230, $B151&lt;C$231)), C151, "")</f>
        <v/>
      </c>
      <c r="BL151" s="2" t="str">
        <f>IF(OR($B151&lt;D$229, AND($B151&gt;D$230, $B151&lt;D$231)), D151, "")</f>
        <v/>
      </c>
      <c r="BM151" s="2" t="str">
        <f>IF(OR($B151&lt;E$229, AND($B151&gt;E$230, $B151&lt;E$231)), E151, "")</f>
        <v/>
      </c>
      <c r="BN151" s="2" t="str">
        <f>IF(OR($B151&lt;F$229, AND($B151&gt;F$230, $B151&lt;F$231)), F151, "")</f>
        <v/>
      </c>
      <c r="BO151" s="2" t="str">
        <f>IF(OR($B151&lt;G$229, AND($B151&gt;G$230, $B151&lt;G$231)), G151, "")</f>
        <v/>
      </c>
      <c r="BP151" s="2" t="str">
        <f>IF(OR($B151&lt;H$229, AND($B151&gt;H$230, $B151&lt;H$231)), H151, "")</f>
        <v/>
      </c>
      <c r="BQ151" s="2" t="str">
        <f>IF(OR($B151&lt;I$229, AND($B151&gt;I$230, $B151&lt;I$231)), I151, "")</f>
        <v/>
      </c>
      <c r="BR151" s="2" t="str">
        <f>IF(OR($B151&lt;J$229, AND($B151&gt;J$230, $B151&lt;J$231)), J151, "")</f>
        <v/>
      </c>
      <c r="BS151" s="2" t="str">
        <f>IF(OR($B151&lt;K$229, AND($B151&gt;K$230, $B151&lt;K$231)), K151, "")</f>
        <v/>
      </c>
      <c r="BT151" s="2" t="str">
        <f>IF(OR($B151&lt;L$229, AND($B151&gt;L$230, $B151&lt;L$231)), L151, "")</f>
        <v/>
      </c>
      <c r="BU151" s="2" t="str">
        <f>IF(OR($B151&lt;M$229, AND($B151&gt;M$230, $B151&lt;M$231)), M151, "")</f>
        <v/>
      </c>
      <c r="BV151" s="2" t="str">
        <f>IF(OR($B151&lt;N$229, AND($B151&gt;N$230, $B151&lt;N$231)), N151, "")</f>
        <v/>
      </c>
      <c r="BW151" s="2" t="str">
        <f>IF(OR($B151&lt;O$229, AND($B151&gt;O$230, $B151&lt;O$231)), O151, "")</f>
        <v/>
      </c>
      <c r="BZ151" s="2" t="str">
        <f>IF(OR(AND($B151&gt;C$230, $B151&lt;C$231), $B151&gt;C$232), C151, "")</f>
        <v/>
      </c>
      <c r="CA151" s="2" t="str">
        <f>IF(OR(AND($B151&gt;D$230, $B151&lt;D$231), $B151&gt;D$232), D151, "")</f>
        <v/>
      </c>
      <c r="CB151" s="2" t="str">
        <f>IF(OR(AND($B151&gt;E$230, $B151&lt;E$231), $B151&gt;E$232), E151, "")</f>
        <v/>
      </c>
      <c r="CC151" s="2" t="str">
        <f>IF(OR(AND($B151&gt;F$230, $B151&lt;F$231), $B151&gt;F$232), F151, "")</f>
        <v/>
      </c>
      <c r="CD151" s="2" t="str">
        <f>IF(OR(AND($B151&gt;G$230, $B151&lt;G$231), $B151&gt;G$232), G151, "")</f>
        <v/>
      </c>
      <c r="CE151" s="2" t="str">
        <f>IF(OR(AND($B151&gt;H$230, $B151&lt;H$231), $B151&gt;H$232), H151, "")</f>
        <v/>
      </c>
      <c r="CF151" s="2" t="str">
        <f>IF(OR(AND($B151&gt;I$230, $B151&lt;I$231), $B151&gt;I$232), I151, "")</f>
        <v/>
      </c>
      <c r="CG151" s="2" t="str">
        <f>IF(OR(AND($B151&gt;J$230, $B151&lt;J$231), $B151&gt;J$232), J151, "")</f>
        <v/>
      </c>
      <c r="CH151" s="2" t="str">
        <f>IF(OR(AND($B151&gt;K$230, $B151&lt;K$231), $B151&gt;K$232), K151, "")</f>
        <v/>
      </c>
      <c r="CI151" s="2" t="str">
        <f>IF(OR(AND($B151&gt;L$230, $B151&lt;L$231), $B151&gt;L$232), L151, "")</f>
        <v/>
      </c>
      <c r="CJ151" s="2" t="str">
        <f>IF(OR(AND($B151&gt;M$230, $B151&lt;M$231), $B151&gt;M$232), M151, "")</f>
        <v/>
      </c>
      <c r="CK151" s="2" t="str">
        <f>IF(OR(AND($B151&gt;N$230, $B151&lt;N$231), $B151&gt;N$232), N151, "")</f>
        <v/>
      </c>
      <c r="CL151" s="2" t="str">
        <f>IF(OR(AND($B151&gt;O$230, $B151&lt;O$231), $B151&gt;O$232), O151, "")</f>
        <v/>
      </c>
      <c r="CO151" s="2">
        <f>BK$207*$B151+BK$209</f>
        <v>92.09072142738043</v>
      </c>
      <c r="CP151" s="2">
        <f>BL$207*$B151+BL$209</f>
        <v>93.72926777415141</v>
      </c>
      <c r="CQ151" s="2">
        <f>BM$207*$B151+BM$209</f>
        <v>93.813159524557477</v>
      </c>
      <c r="CR151" s="2">
        <f>BN$207*$B151+BN$209</f>
        <v>94.37771495918517</v>
      </c>
      <c r="CS151" s="2">
        <f>BO$207*$B151+BO$209</f>
        <v>93.928423890538156</v>
      </c>
      <c r="CT151" s="2">
        <f>BP$207*$B151+BP$209</f>
        <v>96.580680504503604</v>
      </c>
      <c r="CU151" s="2">
        <f>BQ$207*$B151+BQ$209</f>
        <v>99.819172304737236</v>
      </c>
      <c r="CV151" s="2">
        <f>BR$207*$B151+BR$209</f>
        <v>100.08764289071046</v>
      </c>
      <c r="CW151" s="2">
        <f>BS$207*$B151+BS$209</f>
        <v>97.294506888668835</v>
      </c>
      <c r="CX151" s="2">
        <f>BT$207*$B151+BT$209</f>
        <v>91.557595569557677</v>
      </c>
      <c r="CY151" s="2">
        <f>BU$207*$B151+BU$209</f>
        <v>85.772208017183516</v>
      </c>
      <c r="CZ151" s="2">
        <f>BV$207*$B151+BV$209</f>
        <v>76.241304706657957</v>
      </c>
      <c r="DA151" s="2">
        <f>BW$207*$B151+BW$209</f>
        <v>65.300513628547449</v>
      </c>
      <c r="DD151" s="2">
        <f>BZ$207*$B151+BZ$209</f>
        <v>86.967883166029026</v>
      </c>
      <c r="DE151" s="2">
        <f>CA$207*$B151+CA$209</f>
        <v>89.69527181810858</v>
      </c>
      <c r="DF151" s="2">
        <f>CB$207*$B151+CB$209</f>
        <v>91.040217035060977</v>
      </c>
      <c r="DG151" s="2">
        <f>CC$207*$B151+CC$209</f>
        <v>90.86037537657279</v>
      </c>
      <c r="DH151" s="2">
        <f>CD$207*$B151+CD$209</f>
        <v>91.204206832803422</v>
      </c>
      <c r="DI151" s="2">
        <f>CE$207*$B151+CE$209</f>
        <v>93.389454768096257</v>
      </c>
      <c r="DJ151" s="2">
        <f>CF$207*$B151+CF$209</f>
        <v>94.996965766609847</v>
      </c>
      <c r="DK151" s="2">
        <f>CG$207*$B151+CG$209</f>
        <v>94.194545943672424</v>
      </c>
      <c r="DL151" s="2">
        <f>CH$207*$B151+CH$209</f>
        <v>91.038849234144294</v>
      </c>
      <c r="DM151" s="2">
        <f>CI$207*$B151+CI$209</f>
        <v>86.532596586228692</v>
      </c>
      <c r="DN151" s="2">
        <f>CJ$207*$B151+CJ$209</f>
        <v>80.427900441933403</v>
      </c>
      <c r="DO151" s="2">
        <f>CK$207*$B151+CK$209</f>
        <v>71.966072309945233</v>
      </c>
      <c r="DP151" s="2">
        <f>CL$207*$B151+CL$209</f>
        <v>62.122771741346824</v>
      </c>
      <c r="DS151" s="2">
        <f>POWER(10,($B151-C$227)/C$228)/(1+POWER(10,($B151-C$227)/C$228))</f>
        <v>0.98439840636927711</v>
      </c>
      <c r="DT151" s="2">
        <f>POWER(10,($B151-D$227)/D$228)/(1+POWER(10,($B151-D$227)/D$228))</f>
        <v>0.98181964705657532</v>
      </c>
      <c r="DU151" s="2">
        <f>POWER(10,($B151-E$227)/E$228)/(1+POWER(10,($B151-E$227)/E$228))</f>
        <v>0.9832245167165774</v>
      </c>
      <c r="DV151" s="2">
        <f>POWER(10,($B151-F$227)/F$228)/(1+POWER(10,($B151-F$227)/F$228))</f>
        <v>0.9855021562436046</v>
      </c>
      <c r="DW151" s="2">
        <f>POWER(10,($B151-G$227)/G$228)/(1+POWER(10,($B151-G$227)/G$228))</f>
        <v>0.98406025834887056</v>
      </c>
      <c r="DX151" s="2">
        <f>POWER(10,($B151-H$227)/H$228)/(1+POWER(10,($B151-H$227)/H$228))</f>
        <v>0.98452558630101061</v>
      </c>
      <c r="DY151" s="2">
        <f>POWER(10,($B151-I$227)/I$228)/(1+POWER(10,($B151-I$227)/I$228))</f>
        <v>0.98413327330394151</v>
      </c>
      <c r="DZ151" s="2">
        <f>POWER(10,($B151-J$227)/J$228)/(1+POWER(10,($B151-J$227)/J$228))</f>
        <v>0.98271282087415279</v>
      </c>
      <c r="EA151" s="2">
        <f>POWER(10,($B151-K$227)/K$228)/(1+POWER(10,($B151-K$227)/K$228))</f>
        <v>0.98370061958495314</v>
      </c>
      <c r="EB151" s="2">
        <f>POWER(10,($B151-L$227)/L$228)/(1+POWER(10,($B151-L$227)/L$228))</f>
        <v>0.98315497541276364</v>
      </c>
      <c r="EC151" s="2">
        <f>POWER(10,($B151-M$227)/M$228)/(1+POWER(10,($B151-M$227)/M$228))</f>
        <v>0.9827049115473232</v>
      </c>
      <c r="ED151" s="2">
        <f>POWER(10,($B151-N$227)/N$228)/(1+POWER(10,($B151-N$227)/N$228))</f>
        <v>0.98100618853346333</v>
      </c>
      <c r="EE151" s="2">
        <f>POWER(10,($B151-O$227)/O$228)/(1+POWER(10,($B151-O$227)/O$228))</f>
        <v>0.97677532060209693</v>
      </c>
    </row>
    <row r="152" spans="2:137" x14ac:dyDescent="0.25">
      <c r="B152" s="2">
        <v>146</v>
      </c>
      <c r="C152">
        <v>86.045000000000002</v>
      </c>
      <c r="D152">
        <v>89.328000000000003</v>
      </c>
      <c r="E152">
        <v>90.796999999999997</v>
      </c>
      <c r="F152">
        <v>92.093999999999994</v>
      </c>
      <c r="G152">
        <v>93.561999999999998</v>
      </c>
      <c r="H152">
        <v>95.858999999999995</v>
      </c>
      <c r="I152">
        <v>97.688000000000002</v>
      </c>
      <c r="J152">
        <v>96.108999999999995</v>
      </c>
      <c r="K152">
        <v>93.266000000000005</v>
      </c>
      <c r="L152">
        <v>88.031000000000006</v>
      </c>
      <c r="M152">
        <v>80.468999999999994</v>
      </c>
      <c r="N152">
        <v>71.203000000000003</v>
      </c>
      <c r="O152">
        <v>61.906199999999998</v>
      </c>
      <c r="R152" s="5">
        <f>AV152+(C$209*_xlfn.NORM.DIST($B152,C$214*C$215+C$213,C$219*C$214,FALSE))+(C$211*_xlfn.NORM.DIST($B152,C$214*C$216+C$213,C$220*C$214,FALSE))+(C$210*_xlfn.NORM.DIST($B152,C$214*C$217+C$213,C$221*C$214,FALSE))+(C$212*_xlfn.NORM.DIST($B152,C$214*C$218+C$213,C$222*C$214,FALSE))</f>
        <v>86.963875145227746</v>
      </c>
      <c r="S152" s="5">
        <f>AW152+(D$209*_xlfn.NORM.DIST($B152,D$214*D$215+D$213,D$219*D$214,FALSE))+(D$211*_xlfn.NORM.DIST($B152,D$214*D$216+D$213,D$220*D$214,FALSE))+(D$210*_xlfn.NORM.DIST($B152,D$214*D$217+D$213,D$221*D$214,FALSE))+(D$212*_xlfn.NORM.DIST($B152,D$214*D$218+D$213,D$222*D$214,FALSE))</f>
        <v>89.808857199645189</v>
      </c>
      <c r="T152" s="5">
        <f>AX152+(E$209*_xlfn.NORM.DIST($B152,E$214*E$215+E$213,E$219*E$214,FALSE))+(E$211*_xlfn.NORM.DIST($B152,E$214*E$216+E$213,E$220*E$214,FALSE))+(E$210*_xlfn.NORM.DIST($B152,E$214*E$217+E$213,E$221*E$214,FALSE))+(E$212*_xlfn.NORM.DIST($B152,E$214*E$218+E$213,E$222*E$214,FALSE))</f>
        <v>91.883290065014137</v>
      </c>
      <c r="U152" s="5">
        <f>AY152+(F$209*_xlfn.NORM.DIST($B152,F$214*F$215+F$213,F$219*F$214,FALSE))+(F$211*_xlfn.NORM.DIST($B152,F$214*F$216+F$213,F$220*F$214,FALSE))+(F$210*_xlfn.NORM.DIST($B152,F$214*F$217+F$213,F$221*F$214,FALSE))+(F$212*_xlfn.NORM.DIST($B152,F$214*F$218+F$213,F$222*F$214,FALSE))</f>
        <v>92.272778925904106</v>
      </c>
      <c r="V152" s="5">
        <f>AZ152+(G$209*_xlfn.NORM.DIST($B152,G$214*G$215+G$213,G$219*G$214,FALSE))+(G$211*_xlfn.NORM.DIST($B152,G$214*G$216+G$213,G$220*G$214,FALSE))+(G$210*_xlfn.NORM.DIST($B152,G$214*G$217+G$213,G$221*G$214,FALSE))+(G$212*_xlfn.NORM.DIST($B152,G$214*G$218+G$213,G$222*G$214,FALSE))</f>
        <v>92.690888616547255</v>
      </c>
      <c r="W152" s="5">
        <f>BA152+(H$209*_xlfn.NORM.DIST($B152,H$214*H$215+H$213,H$219*H$214,FALSE))+(H$211*_xlfn.NORM.DIST($B152,H$214*H$216+H$213,H$220*H$214,FALSE))+(H$210*_xlfn.NORM.DIST($B152,H$214*H$217+H$213,H$221*H$214,FALSE))+(H$212*_xlfn.NORM.DIST($B152,H$214*H$218+H$213,H$222*H$214,FALSE))</f>
        <v>96.110468929837793</v>
      </c>
      <c r="X152" s="5">
        <f>BB152+(I$209*_xlfn.NORM.DIST($B152,I$214*I$215+I$213,I$219*I$214,FALSE))+(I$211*_xlfn.NORM.DIST($B152,I$214*I$216+I$213,I$220*I$214,FALSE))+(I$210*_xlfn.NORM.DIST($B152,I$214*I$217+I$213,I$221*I$214,FALSE))+(I$212*_xlfn.NORM.DIST($B152,I$214*I$218+I$213,I$222*I$214,FALSE))</f>
        <v>97.916973042715128</v>
      </c>
      <c r="Y152" s="5">
        <f>BC152+(J$209*_xlfn.NORM.DIST($B152,J$214*J$215+J$213,J$219*J$214,FALSE))+(J$211*_xlfn.NORM.DIST($B152,J$214*J$216+J$213,J$220*J$214,FALSE))+(J$210*_xlfn.NORM.DIST($B152,J$214*J$217+J$213,J$221*J$214,FALSE))+(J$212*_xlfn.NORM.DIST($B152,J$214*J$218+J$213,J$222*J$214,FALSE))</f>
        <v>96.349696027338908</v>
      </c>
      <c r="Z152" s="5">
        <f>BD152+(K$209*_xlfn.NORM.DIST($B152,K$214*K$215+K$213,K$219*K$214,FALSE))+(K$211*_xlfn.NORM.DIST($B152,K$214*K$216+K$213,K$220*K$214,FALSE))+(K$210*_xlfn.NORM.DIST($B152,K$214*K$217+K$213,K$221*K$214,FALSE))+(K$212*_xlfn.NORM.DIST($B152,K$214*K$218+K$213,K$222*K$214,FALSE))</f>
        <v>93.550134020157188</v>
      </c>
      <c r="AA152" s="5">
        <f>BE152+(L$209*_xlfn.NORM.DIST($B152,L$214*L$215+L$213,L$219*L$214,FALSE))+(L$211*_xlfn.NORM.DIST($B152,L$214*L$216+L$213,L$220*L$214,FALSE))+(L$210*_xlfn.NORM.DIST($B152,L$214*L$217+L$213,L$221*L$214,FALSE))+(L$212*_xlfn.NORM.DIST($B152,L$214*L$218+L$213,L$222*L$214,FALSE))</f>
        <v>88.487304661858801</v>
      </c>
      <c r="AB152" s="5">
        <f>BF152+(M$209*_xlfn.NORM.DIST($B152,M$214*M$215+M$213,M$219*M$214,FALSE))+(M$211*_xlfn.NORM.DIST($B152,M$214*M$216+M$213,M$220*M$214,FALSE))+(M$210*_xlfn.NORM.DIST($B152,M$214*M$217+M$213,M$221*M$214,FALSE))+(M$212*_xlfn.NORM.DIST($B152,M$214*M$218+M$213,M$222*M$214,FALSE))</f>
        <v>81.435419370984661</v>
      </c>
      <c r="AC152" s="5">
        <f>BG152+(N$209*_xlfn.NORM.DIST($B152,N$214*N$215+N$213,N$219*N$214,FALSE))+(N$211*_xlfn.NORM.DIST($B152,N$214*N$216+N$213,N$220*N$214,FALSE))+(N$210*_xlfn.NORM.DIST($B152,N$214*N$217+N$213,N$221*N$214,FALSE))+(N$212*_xlfn.NORM.DIST($B152,N$214*N$218+N$213,N$222*N$214,FALSE))</f>
        <v>72.340857866196828</v>
      </c>
      <c r="AD152" s="5">
        <f>BH152+(O$209*_xlfn.NORM.DIST($B152,O$214*O$215+O$213,O$219*O$214,FALSE))+(O$211*_xlfn.NORM.DIST($B152,O$214*O$216+O$213,O$220*O$214,FALSE))+(O$210*_xlfn.NORM.DIST($B152,O$214*O$217+O$213,O$221*O$214,FALSE))+(O$212*_xlfn.NORM.DIST($B152,O$214*O$218+O$213,O$222*O$214,FALSE))</f>
        <v>62.243944303170274</v>
      </c>
      <c r="AE152" s="5"/>
      <c r="AG152" s="5">
        <f t="shared" si="32"/>
        <v>-0.91887514522774438</v>
      </c>
      <c r="AH152" s="5">
        <f t="shared" si="32"/>
        <v>-0.48085719964518603</v>
      </c>
      <c r="AI152" s="5">
        <f t="shared" si="32"/>
        <v>-1.0862900650141398</v>
      </c>
      <c r="AJ152" s="5">
        <f t="shared" si="32"/>
        <v>-0.17877892590411193</v>
      </c>
      <c r="AK152" s="5">
        <f t="shared" si="32"/>
        <v>0.87111138345274242</v>
      </c>
      <c r="AL152" s="5">
        <f t="shared" si="32"/>
        <v>-0.25146892983779878</v>
      </c>
      <c r="AM152" s="5">
        <f t="shared" si="32"/>
        <v>-0.22897304271512553</v>
      </c>
      <c r="AN152" s="5">
        <f t="shared" si="32"/>
        <v>-0.24069602733891315</v>
      </c>
      <c r="AO152" s="5">
        <f t="shared" si="47"/>
        <v>-0.28413402015718248</v>
      </c>
      <c r="AP152" s="5">
        <f t="shared" si="33"/>
        <v>-0.4563046618587947</v>
      </c>
      <c r="AQ152" s="5">
        <f t="shared" si="33"/>
        <v>-0.96641937098466713</v>
      </c>
      <c r="AR152" s="5">
        <f t="shared" si="33"/>
        <v>-1.1378578661968248</v>
      </c>
      <c r="AS152" s="5">
        <f t="shared" si="33"/>
        <v>-0.33774430317027537</v>
      </c>
      <c r="AV152" s="2">
        <f t="shared" si="34"/>
        <v>86.96387420134657</v>
      </c>
      <c r="AW152" s="2">
        <f t="shared" si="35"/>
        <v>89.700669327268329</v>
      </c>
      <c r="AX152" s="2">
        <f t="shared" si="36"/>
        <v>91.032009791061427</v>
      </c>
      <c r="AY152" s="2">
        <f t="shared" si="37"/>
        <v>90.853979465677398</v>
      </c>
      <c r="AZ152" s="2">
        <f t="shared" si="38"/>
        <v>91.214060702149439</v>
      </c>
      <c r="BA152" s="2">
        <f t="shared" si="39"/>
        <v>93.417520829521393</v>
      </c>
      <c r="BB152" s="2">
        <f t="shared" si="40"/>
        <v>95.028297967705385</v>
      </c>
      <c r="BC152" s="2">
        <f t="shared" si="41"/>
        <v>94.233941532514834</v>
      </c>
      <c r="BD152" s="2">
        <f t="shared" si="42"/>
        <v>91.069984924845329</v>
      </c>
      <c r="BE152" s="2">
        <f t="shared" si="43"/>
        <v>86.555141922622681</v>
      </c>
      <c r="BF152" s="2">
        <f t="shared" si="44"/>
        <v>80.457955027065978</v>
      </c>
      <c r="BG152" s="2">
        <f t="shared" si="45"/>
        <v>72.002187730459994</v>
      </c>
      <c r="BH152" s="2">
        <f t="shared" si="46"/>
        <v>62.160621015464692</v>
      </c>
      <c r="BK152" s="2" t="str">
        <f>IF(OR($B152&lt;C$229, AND($B152&gt;C$230, $B152&lt;C$231)), C152, "")</f>
        <v/>
      </c>
      <c r="BL152" s="2" t="str">
        <f>IF(OR($B152&lt;D$229, AND($B152&gt;D$230, $B152&lt;D$231)), D152, "")</f>
        <v/>
      </c>
      <c r="BM152" s="2" t="str">
        <f>IF(OR($B152&lt;E$229, AND($B152&gt;E$230, $B152&lt;E$231)), E152, "")</f>
        <v/>
      </c>
      <c r="BN152" s="2" t="str">
        <f>IF(OR($B152&lt;F$229, AND($B152&gt;F$230, $B152&lt;F$231)), F152, "")</f>
        <v/>
      </c>
      <c r="BO152" s="2" t="str">
        <f>IF(OR($B152&lt;G$229, AND($B152&gt;G$230, $B152&lt;G$231)), G152, "")</f>
        <v/>
      </c>
      <c r="BP152" s="2" t="str">
        <f>IF(OR($B152&lt;H$229, AND($B152&gt;H$230, $B152&lt;H$231)), H152, "")</f>
        <v/>
      </c>
      <c r="BQ152" s="2" t="str">
        <f>IF(OR($B152&lt;I$229, AND($B152&gt;I$230, $B152&lt;I$231)), I152, "")</f>
        <v/>
      </c>
      <c r="BR152" s="2" t="str">
        <f>IF(OR($B152&lt;J$229, AND($B152&gt;J$230, $B152&lt;J$231)), J152, "")</f>
        <v/>
      </c>
      <c r="BS152" s="2" t="str">
        <f>IF(OR($B152&lt;K$229, AND($B152&gt;K$230, $B152&lt;K$231)), K152, "")</f>
        <v/>
      </c>
      <c r="BT152" s="2" t="str">
        <f>IF(OR($B152&lt;L$229, AND($B152&gt;L$230, $B152&lt;L$231)), L152, "")</f>
        <v/>
      </c>
      <c r="BU152" s="2" t="str">
        <f>IF(OR($B152&lt;M$229, AND($B152&gt;M$230, $B152&lt;M$231)), M152, "")</f>
        <v/>
      </c>
      <c r="BV152" s="2" t="str">
        <f>IF(OR($B152&lt;N$229, AND($B152&gt;N$230, $B152&lt;N$231)), N152, "")</f>
        <v/>
      </c>
      <c r="BW152" s="2" t="str">
        <f>IF(OR($B152&lt;O$229, AND($B152&gt;O$230, $B152&lt;O$231)), O152, "")</f>
        <v/>
      </c>
      <c r="BZ152" s="2" t="str">
        <f>IF(OR(AND($B152&gt;C$230, $B152&lt;C$231), $B152&gt;C$232), C152, "")</f>
        <v/>
      </c>
      <c r="CA152" s="2" t="str">
        <f>IF(OR(AND($B152&gt;D$230, $B152&lt;D$231), $B152&gt;D$232), D152, "")</f>
        <v/>
      </c>
      <c r="CB152" s="2" t="str">
        <f>IF(OR(AND($B152&gt;E$230, $B152&lt;E$231), $B152&gt;E$232), E152, "")</f>
        <v/>
      </c>
      <c r="CC152" s="2" t="str">
        <f>IF(OR(AND($B152&gt;F$230, $B152&lt;F$231), $B152&gt;F$232), F152, "")</f>
        <v/>
      </c>
      <c r="CD152" s="2" t="str">
        <f>IF(OR(AND($B152&gt;G$230, $B152&lt;G$231), $B152&gt;G$232), G152, "")</f>
        <v/>
      </c>
      <c r="CE152" s="2" t="str">
        <f>IF(OR(AND($B152&gt;H$230, $B152&lt;H$231), $B152&gt;H$232), H152, "")</f>
        <v/>
      </c>
      <c r="CF152" s="2" t="str">
        <f>IF(OR(AND($B152&gt;I$230, $B152&lt;I$231), $B152&gt;I$232), I152, "")</f>
        <v/>
      </c>
      <c r="CG152" s="2" t="str">
        <f>IF(OR(AND($B152&gt;J$230, $B152&lt;J$231), $B152&gt;J$232), J152, "")</f>
        <v/>
      </c>
      <c r="CH152" s="2" t="str">
        <f>IF(OR(AND($B152&gt;K$230, $B152&lt;K$231), $B152&gt;K$232), K152, "")</f>
        <v/>
      </c>
      <c r="CI152" s="2" t="str">
        <f>IF(OR(AND($B152&gt;L$230, $B152&lt;L$231), $B152&gt;L$232), L152, "")</f>
        <v/>
      </c>
      <c r="CJ152" s="2" t="str">
        <f>IF(OR(AND($B152&gt;M$230, $B152&lt;M$231), $B152&gt;M$232), M152, "")</f>
        <v/>
      </c>
      <c r="CK152" s="2" t="str">
        <f>IF(OR(AND($B152&gt;N$230, $B152&lt;N$231), $B152&gt;N$232), N152, "")</f>
        <v/>
      </c>
      <c r="CL152" s="2" t="str">
        <f>IF(OR(AND($B152&gt;O$230, $B152&lt;O$231), $B152&gt;O$232), O152, "")</f>
        <v/>
      </c>
      <c r="CO152" s="2">
        <f>BK$207*$B152+BK$209</f>
        <v>92.104657106911787</v>
      </c>
      <c r="CP152" s="2">
        <f>BL$207*$B152+BL$209</f>
        <v>93.736089442372375</v>
      </c>
      <c r="CQ152" s="2">
        <f>BM$207*$B152+BM$209</f>
        <v>93.809210302392927</v>
      </c>
      <c r="CR152" s="2">
        <f>BN$207*$B152+BN$209</f>
        <v>94.383515539579093</v>
      </c>
      <c r="CS152" s="2">
        <f>BO$207*$B152+BO$209</f>
        <v>93.942134249587198</v>
      </c>
      <c r="CT152" s="2">
        <f>BP$207*$B152+BP$209</f>
        <v>96.613518701828355</v>
      </c>
      <c r="CU152" s="2">
        <f>BQ$207*$B152+BQ$209</f>
        <v>99.867838796407966</v>
      </c>
      <c r="CV152" s="2">
        <f>BR$207*$B152+BR$209</f>
        <v>100.13924344029894</v>
      </c>
      <c r="CW152" s="2">
        <f>BS$207*$B152+BS$209</f>
        <v>97.345373678998243</v>
      </c>
      <c r="CX152" s="2">
        <f>BT$207*$B152+BT$209</f>
        <v>91.589454778077197</v>
      </c>
      <c r="CY152" s="2">
        <f>BU$207*$B152+BU$209</f>
        <v>85.815651240732961</v>
      </c>
      <c r="CZ152" s="2">
        <f>BV$207*$B152+BV$209</f>
        <v>76.28644543877067</v>
      </c>
      <c r="DA152" s="2">
        <f>BW$207*$B152+BW$209</f>
        <v>65.333976506601076</v>
      </c>
      <c r="DD152" s="2">
        <f>BZ$207*$B152+BZ$209</f>
        <v>86.88956761265888</v>
      </c>
      <c r="DE152" s="2">
        <f>CA$207*$B152+CA$209</f>
        <v>89.632520349451184</v>
      </c>
      <c r="DF152" s="2">
        <f>CB$207*$B152+CB$209</f>
        <v>90.988795282556623</v>
      </c>
      <c r="DG152" s="2">
        <f>CC$207*$B152+CC$209</f>
        <v>90.806624725162081</v>
      </c>
      <c r="DH152" s="2">
        <f>CD$207*$B152+CD$209</f>
        <v>91.17375971726814</v>
      </c>
      <c r="DI152" s="2">
        <f>CE$207*$B152+CE$209</f>
        <v>93.371707307809601</v>
      </c>
      <c r="DJ152" s="2">
        <f>CF$207*$B152+CF$209</f>
        <v>94.957137698272717</v>
      </c>
      <c r="DK152" s="2">
        <f>CG$207*$B152+CG$209</f>
        <v>94.139200172275821</v>
      </c>
      <c r="DL152" s="2">
        <f>CH$207*$B152+CH$209</f>
        <v>90.97515426201052</v>
      </c>
      <c r="DM152" s="2">
        <f>CI$207*$B152+CI$209</f>
        <v>86.476475415227227</v>
      </c>
      <c r="DN152" s="2">
        <f>CJ$207*$B152+CJ$209</f>
        <v>80.371959127089596</v>
      </c>
      <c r="DO152" s="2">
        <f>CK$207*$B152+CK$209</f>
        <v>71.926536505851288</v>
      </c>
      <c r="DP152" s="2">
        <f>CL$207*$B152+CL$209</f>
        <v>62.0918074951813</v>
      </c>
      <c r="DS152" s="2">
        <f>POWER(10,($B152-C$227)/C$228)/(1+POWER(10,($B152-C$227)/C$228))</f>
        <v>0.9857516177297494</v>
      </c>
      <c r="DT152" s="2">
        <f>POWER(10,($B152-D$227)/D$228)/(1+POWER(10,($B152-D$227)/D$228))</f>
        <v>0.98339275487411237</v>
      </c>
      <c r="DU152" s="2">
        <f>POWER(10,($B152-E$227)/E$228)/(1+POWER(10,($B152-E$227)/E$228))</f>
        <v>0.98467796115079509</v>
      </c>
      <c r="DV152" s="2">
        <f>POWER(10,($B152-F$227)/F$228)/(1+POWER(10,($B152-F$227)/F$228))</f>
        <v>0.98676092087450817</v>
      </c>
      <c r="DW152" s="2">
        <f>POWER(10,($B152-G$227)/G$228)/(1+POWER(10,($B152-G$227)/G$228))</f>
        <v>0.98544236539861019</v>
      </c>
      <c r="DX152" s="2">
        <f>POWER(10,($B152-H$227)/H$228)/(1+POWER(10,($B152-H$227)/H$228))</f>
        <v>0.98586792501367571</v>
      </c>
      <c r="DY152" s="2">
        <f>POWER(10,($B152-I$227)/I$228)/(1+POWER(10,($B152-I$227)/I$228))</f>
        <v>0.98550914258257583</v>
      </c>
      <c r="DZ152" s="2">
        <f>POWER(10,($B152-J$227)/J$228)/(1+POWER(10,($B152-J$227)/J$228))</f>
        <v>0.98420988716132407</v>
      </c>
      <c r="EA152" s="2">
        <f>POWER(10,($B152-K$227)/K$228)/(1+POWER(10,($B152-K$227)/K$228))</f>
        <v>0.98511343854468747</v>
      </c>
      <c r="EB152" s="2">
        <f>POWER(10,($B152-L$227)/L$228)/(1+POWER(10,($B152-L$227)/L$228))</f>
        <v>0.98461435069207948</v>
      </c>
      <c r="EC152" s="2">
        <f>POWER(10,($B152-M$227)/M$228)/(1+POWER(10,($B152-M$227)/M$228))</f>
        <v>0.98420265176995458</v>
      </c>
      <c r="ED152" s="2">
        <f>POWER(10,($B152-N$227)/N$228)/(1+POWER(10,($B152-N$227)/N$228))</f>
        <v>0.98264843927415635</v>
      </c>
      <c r="EE152" s="2">
        <f>POWER(10,($B152-O$227)/O$228)/(1+POWER(10,($B152-O$227)/O$228))</f>
        <v>0.97877546789170666</v>
      </c>
    </row>
    <row r="153" spans="2:137" x14ac:dyDescent="0.25">
      <c r="B153" s="2">
        <v>147</v>
      </c>
      <c r="C153">
        <v>86.332999999999998</v>
      </c>
      <c r="D153">
        <v>90.641000000000005</v>
      </c>
      <c r="E153">
        <v>91.968999999999994</v>
      </c>
      <c r="F153">
        <v>91.766000000000005</v>
      </c>
      <c r="G153">
        <v>92.625</v>
      </c>
      <c r="H153">
        <v>97.311999999999998</v>
      </c>
      <c r="I153">
        <v>98.625</v>
      </c>
      <c r="J153">
        <v>97.656000000000006</v>
      </c>
      <c r="K153">
        <v>94.203000000000003</v>
      </c>
      <c r="L153">
        <v>89.233999999999995</v>
      </c>
      <c r="M153">
        <v>82.061999999999998</v>
      </c>
      <c r="N153">
        <v>72.733999999999995</v>
      </c>
      <c r="O153">
        <v>61.625</v>
      </c>
      <c r="R153" s="5">
        <f>AV153+(C$209*_xlfn.NORM.DIST($B153,C$214*C$215+C$213,C$219*C$214,FALSE))+(C$211*_xlfn.NORM.DIST($B153,C$214*C$216+C$213,C$220*C$214,FALSE))+(C$210*_xlfn.NORM.DIST($B153,C$214*C$217+C$213,C$221*C$214,FALSE))+(C$212*_xlfn.NORM.DIST($B153,C$214*C$218+C$213,C$222*C$214,FALSE))</f>
        <v>86.880306253499427</v>
      </c>
      <c r="S153" s="5">
        <f>AW153+(D$209*_xlfn.NORM.DIST($B153,D$214*D$215+D$213,D$219*D$214,FALSE))+(D$211*_xlfn.NORM.DIST($B153,D$214*D$216+D$213,D$220*D$214,FALSE))+(D$210*_xlfn.NORM.DIST($B153,D$214*D$217+D$213,D$221*D$214,FALSE))+(D$212*_xlfn.NORM.DIST($B153,D$214*D$218+D$213,D$222*D$214,FALSE))</f>
        <v>89.793105076274969</v>
      </c>
      <c r="T153" s="5">
        <f>AX153+(E$209*_xlfn.NORM.DIST($B153,E$214*E$215+E$213,E$219*E$214,FALSE))+(E$211*_xlfn.NORM.DIST($B153,E$214*E$216+E$213,E$220*E$214,FALSE))+(E$210*_xlfn.NORM.DIST($B153,E$214*E$217+E$213,E$221*E$214,FALSE))+(E$212*_xlfn.NORM.DIST($B153,E$214*E$218+E$213,E$222*E$214,FALSE))</f>
        <v>92.119093203156567</v>
      </c>
      <c r="U153" s="5">
        <f>AY153+(F$209*_xlfn.NORM.DIST($B153,F$214*F$215+F$213,F$219*F$214,FALSE))+(F$211*_xlfn.NORM.DIST($B153,F$214*F$216+F$213,F$220*F$214,FALSE))+(F$210*_xlfn.NORM.DIST($B153,F$214*F$217+F$213,F$221*F$214,FALSE))+(F$212*_xlfn.NORM.DIST($B153,F$214*F$218+F$213,F$222*F$214,FALSE))</f>
        <v>92.615681747841194</v>
      </c>
      <c r="V153" s="5">
        <f>AZ153+(G$209*_xlfn.NORM.DIST($B153,G$214*G$215+G$213,G$219*G$214,FALSE))+(G$211*_xlfn.NORM.DIST($B153,G$214*G$216+G$213,G$220*G$214,FALSE))+(G$210*_xlfn.NORM.DIST($B153,G$214*G$217+G$213,G$221*G$214,FALSE))+(G$212*_xlfn.NORM.DIST($B153,G$214*G$218+G$213,G$222*G$214,FALSE))</f>
        <v>93.186915264148965</v>
      </c>
      <c r="W153" s="5">
        <f>BA153+(H$209*_xlfn.NORM.DIST($B153,H$214*H$215+H$213,H$219*H$214,FALSE))+(H$211*_xlfn.NORM.DIST($B153,H$214*H$216+H$213,H$220*H$214,FALSE))+(H$210*_xlfn.NORM.DIST($B153,H$214*H$217+H$213,H$221*H$214,FALSE))+(H$212*_xlfn.NORM.DIST($B153,H$214*H$218+H$213,H$222*H$214,FALSE))</f>
        <v>96.938148687652358</v>
      </c>
      <c r="X153" s="5">
        <f>BB153+(I$209*_xlfn.NORM.DIST($B153,I$214*I$215+I$213,I$219*I$214,FALSE))+(I$211*_xlfn.NORM.DIST($B153,I$214*I$216+I$213,I$220*I$214,FALSE))+(I$210*_xlfn.NORM.DIST($B153,I$214*I$217+I$213,I$221*I$214,FALSE))+(I$212*_xlfn.NORM.DIST($B153,I$214*I$218+I$213,I$222*I$214,FALSE))</f>
        <v>98.883145811048323</v>
      </c>
      <c r="Y153" s="5">
        <f>BC153+(J$209*_xlfn.NORM.DIST($B153,J$214*J$215+J$213,J$219*J$214,FALSE))+(J$211*_xlfn.NORM.DIST($B153,J$214*J$216+J$213,J$220*J$214,FALSE))+(J$210*_xlfn.NORM.DIST($B153,J$214*J$217+J$213,J$221*J$214,FALSE))+(J$212*_xlfn.NORM.DIST($B153,J$214*J$218+J$213,J$222*J$214,FALSE))</f>
        <v>97.17738346874448</v>
      </c>
      <c r="Z153" s="5">
        <f>BD153+(K$209*_xlfn.NORM.DIST($B153,K$214*K$215+K$213,K$219*K$214,FALSE))+(K$211*_xlfn.NORM.DIST($B153,K$214*K$216+K$213,K$220*K$214,FALSE))+(K$210*_xlfn.NORM.DIST($B153,K$214*K$217+K$213,K$221*K$214,FALSE))+(K$212*_xlfn.NORM.DIST($B153,K$214*K$218+K$213,K$222*K$214,FALSE))</f>
        <v>94.475390173807639</v>
      </c>
      <c r="AA153" s="5">
        <f>BE153+(L$209*_xlfn.NORM.DIST($B153,L$214*L$215+L$213,L$219*L$214,FALSE))+(L$211*_xlfn.NORM.DIST($B153,L$214*L$216+L$213,L$220*L$214,FALSE))+(L$210*_xlfn.NORM.DIST($B153,L$214*L$217+L$213,L$221*L$214,FALSE))+(L$212*_xlfn.NORM.DIST($B153,L$214*L$218+L$213,L$222*L$214,FALSE))</f>
        <v>89.308909404808276</v>
      </c>
      <c r="AB153" s="5">
        <f>BF153+(M$209*_xlfn.NORM.DIST($B153,M$214*M$215+M$213,M$219*M$214,FALSE))+(M$211*_xlfn.NORM.DIST($B153,M$214*M$216+M$213,M$220*M$214,FALSE))+(M$210*_xlfn.NORM.DIST($B153,M$214*M$217+M$213,M$221*M$214,FALSE))+(M$212*_xlfn.NORM.DIST($B153,M$214*M$218+M$213,M$222*M$214,FALSE))</f>
        <v>81.920741144674224</v>
      </c>
      <c r="AC153" s="5">
        <f>BG153+(N$209*_xlfn.NORM.DIST($B153,N$214*N$215+N$213,N$219*N$214,FALSE))+(N$211*_xlfn.NORM.DIST($B153,N$214*N$216+N$213,N$220*N$214,FALSE))+(N$210*_xlfn.NORM.DIST($B153,N$214*N$217+N$213,N$221*N$214,FALSE))+(N$212*_xlfn.NORM.DIST($B153,N$214*N$218+N$213,N$222*N$214,FALSE))</f>
        <v>72.51794156788398</v>
      </c>
      <c r="AD153" s="5">
        <f>BH153+(O$209*_xlfn.NORM.DIST($B153,O$214*O$215+O$213,O$219*O$214,FALSE))+(O$211*_xlfn.NORM.DIST($B153,O$214*O$216+O$213,O$220*O$214,FALSE))+(O$210*_xlfn.NORM.DIST($B153,O$214*O$217+O$213,O$221*O$214,FALSE))+(O$212*_xlfn.NORM.DIST($B153,O$214*O$218+O$213,O$222*O$214,FALSE))</f>
        <v>62.268283454183774</v>
      </c>
      <c r="AE153" s="5"/>
      <c r="AG153" s="5">
        <f t="shared" si="32"/>
        <v>-0.54730625349942841</v>
      </c>
      <c r="AH153" s="5">
        <f t="shared" si="32"/>
        <v>0.84789492372503616</v>
      </c>
      <c r="AI153" s="5">
        <f t="shared" si="32"/>
        <v>-0.15009320315657249</v>
      </c>
      <c r="AJ153" s="5">
        <f t="shared" si="32"/>
        <v>-0.84968174784118844</v>
      </c>
      <c r="AK153" s="5">
        <f t="shared" si="32"/>
        <v>-0.56191526414896487</v>
      </c>
      <c r="AL153" s="5">
        <f t="shared" si="32"/>
        <v>0.37385131234763946</v>
      </c>
      <c r="AM153" s="5">
        <f t="shared" si="32"/>
        <v>-0.25814581104832257</v>
      </c>
      <c r="AN153" s="5">
        <f t="shared" si="32"/>
        <v>0.4786165312555255</v>
      </c>
      <c r="AO153" s="5">
        <f t="shared" si="47"/>
        <v>-0.27239017380763642</v>
      </c>
      <c r="AP153" s="5">
        <f t="shared" si="33"/>
        <v>-7.490940480828101E-2</v>
      </c>
      <c r="AQ153" s="5">
        <f t="shared" si="33"/>
        <v>0.14125885532577342</v>
      </c>
      <c r="AR153" s="5">
        <f t="shared" si="33"/>
        <v>0.21605843211601439</v>
      </c>
      <c r="AS153" s="5">
        <f t="shared" si="33"/>
        <v>-0.64328345418377353</v>
      </c>
      <c r="AV153" s="2">
        <f t="shared" si="34"/>
        <v>86.880305821695842</v>
      </c>
      <c r="AW153" s="2">
        <f t="shared" si="35"/>
        <v>89.633067737052386</v>
      </c>
      <c r="AX153" s="2">
        <f t="shared" si="36"/>
        <v>90.977503106605724</v>
      </c>
      <c r="AY153" s="2">
        <f t="shared" si="37"/>
        <v>90.796832349702626</v>
      </c>
      <c r="AZ153" s="2">
        <f t="shared" si="38"/>
        <v>91.180701695447084</v>
      </c>
      <c r="BA153" s="2">
        <f t="shared" si="39"/>
        <v>93.396447086083356</v>
      </c>
      <c r="BB153" s="2">
        <f t="shared" si="40"/>
        <v>94.983462442455391</v>
      </c>
      <c r="BC153" s="2">
        <f t="shared" si="41"/>
        <v>94.171922013529468</v>
      </c>
      <c r="BD153" s="2">
        <f t="shared" si="42"/>
        <v>90.999616727137706</v>
      </c>
      <c r="BE153" s="2">
        <f t="shared" si="43"/>
        <v>86.49343241275831</v>
      </c>
      <c r="BF153" s="2">
        <f t="shared" si="44"/>
        <v>80.395990034295451</v>
      </c>
      <c r="BG153" s="2">
        <f t="shared" si="45"/>
        <v>71.95744297652287</v>
      </c>
      <c r="BH153" s="2">
        <f t="shared" si="46"/>
        <v>62.124968797774251</v>
      </c>
      <c r="BK153" s="2" t="str">
        <f>IF(OR($B153&lt;C$229, AND($B153&gt;C$230, $B153&lt;C$231)), C153, "")</f>
        <v/>
      </c>
      <c r="BL153" s="2" t="str">
        <f>IF(OR($B153&lt;D$229, AND($B153&gt;D$230, $B153&lt;D$231)), D153, "")</f>
        <v/>
      </c>
      <c r="BM153" s="2" t="str">
        <f>IF(OR($B153&lt;E$229, AND($B153&gt;E$230, $B153&lt;E$231)), E153, "")</f>
        <v/>
      </c>
      <c r="BN153" s="2" t="str">
        <f>IF(OR($B153&lt;F$229, AND($B153&gt;F$230, $B153&lt;F$231)), F153, "")</f>
        <v/>
      </c>
      <c r="BO153" s="2" t="str">
        <f>IF(OR($B153&lt;G$229, AND($B153&gt;G$230, $B153&lt;G$231)), G153, "")</f>
        <v/>
      </c>
      <c r="BP153" s="2" t="str">
        <f>IF(OR($B153&lt;H$229, AND($B153&gt;H$230, $B153&lt;H$231)), H153, "")</f>
        <v/>
      </c>
      <c r="BQ153" s="2" t="str">
        <f>IF(OR($B153&lt;I$229, AND($B153&gt;I$230, $B153&lt;I$231)), I153, "")</f>
        <v/>
      </c>
      <c r="BR153" s="2" t="str">
        <f>IF(OR($B153&lt;J$229, AND($B153&gt;J$230, $B153&lt;J$231)), J153, "")</f>
        <v/>
      </c>
      <c r="BS153" s="2" t="str">
        <f>IF(OR($B153&lt;K$229, AND($B153&gt;K$230, $B153&lt;K$231)), K153, "")</f>
        <v/>
      </c>
      <c r="BT153" s="2" t="str">
        <f>IF(OR($B153&lt;L$229, AND($B153&gt;L$230, $B153&lt;L$231)), L153, "")</f>
        <v/>
      </c>
      <c r="BU153" s="2" t="str">
        <f>IF(OR($B153&lt;M$229, AND($B153&gt;M$230, $B153&lt;M$231)), M153, "")</f>
        <v/>
      </c>
      <c r="BV153" s="2" t="str">
        <f>IF(OR($B153&lt;N$229, AND($B153&gt;N$230, $B153&lt;N$231)), N153, "")</f>
        <v/>
      </c>
      <c r="BW153" s="2" t="str">
        <f>IF(OR($B153&lt;O$229, AND($B153&gt;O$230, $B153&lt;O$231)), O153, "")</f>
        <v/>
      </c>
      <c r="BZ153" s="2" t="str">
        <f>IF(OR(AND($B153&gt;C$230, $B153&lt;C$231), $B153&gt;C$232), C153, "")</f>
        <v/>
      </c>
      <c r="CA153" s="2" t="str">
        <f>IF(OR(AND($B153&gt;D$230, $B153&lt;D$231), $B153&gt;D$232), D153, "")</f>
        <v/>
      </c>
      <c r="CB153" s="2" t="str">
        <f>IF(OR(AND($B153&gt;E$230, $B153&lt;E$231), $B153&gt;E$232), E153, "")</f>
        <v/>
      </c>
      <c r="CC153" s="2" t="str">
        <f>IF(OR(AND($B153&gt;F$230, $B153&lt;F$231), $B153&gt;F$232), F153, "")</f>
        <v/>
      </c>
      <c r="CD153" s="2" t="str">
        <f>IF(OR(AND($B153&gt;G$230, $B153&lt;G$231), $B153&gt;G$232), G153, "")</f>
        <v/>
      </c>
      <c r="CE153" s="2" t="str">
        <f>IF(OR(AND($B153&gt;H$230, $B153&lt;H$231), $B153&gt;H$232), H153, "")</f>
        <v/>
      </c>
      <c r="CF153" s="2" t="str">
        <f>IF(OR(AND($B153&gt;I$230, $B153&lt;I$231), $B153&gt;I$232), I153, "")</f>
        <v/>
      </c>
      <c r="CG153" s="2" t="str">
        <f>IF(OR(AND($B153&gt;J$230, $B153&lt;J$231), $B153&gt;J$232), J153, "")</f>
        <v/>
      </c>
      <c r="CH153" s="2" t="str">
        <f>IF(OR(AND($B153&gt;K$230, $B153&lt;K$231), $B153&gt;K$232), K153, "")</f>
        <v/>
      </c>
      <c r="CI153" s="2" t="str">
        <f>IF(OR(AND($B153&gt;L$230, $B153&lt;L$231), $B153&gt;L$232), L153, "")</f>
        <v/>
      </c>
      <c r="CJ153" s="2" t="str">
        <f>IF(OR(AND($B153&gt;M$230, $B153&lt;M$231), $B153&gt;M$232), M153, "")</f>
        <v/>
      </c>
      <c r="CK153" s="2" t="str">
        <f>IF(OR(AND($B153&gt;N$230, $B153&lt;N$231), $B153&gt;N$232), N153, "")</f>
        <v/>
      </c>
      <c r="CL153" s="2" t="str">
        <f>IF(OR(AND($B153&gt;O$230, $B153&lt;O$231), $B153&gt;O$232), O153, "")</f>
        <v/>
      </c>
      <c r="CO153" s="2">
        <f>BK$207*$B153+BK$209</f>
        <v>92.118592786443145</v>
      </c>
      <c r="CP153" s="2">
        <f>BL$207*$B153+BL$209</f>
        <v>93.742911110593354</v>
      </c>
      <c r="CQ153" s="2">
        <f>BM$207*$B153+BM$209</f>
        <v>93.805261080228362</v>
      </c>
      <c r="CR153" s="2">
        <f>BN$207*$B153+BN$209</f>
        <v>94.389316119973017</v>
      </c>
      <c r="CS153" s="2">
        <f>BO$207*$B153+BO$209</f>
        <v>93.955844608636227</v>
      </c>
      <c r="CT153" s="2">
        <f>BP$207*$B153+BP$209</f>
        <v>96.646356899153091</v>
      </c>
      <c r="CU153" s="2">
        <f>BQ$207*$B153+BQ$209</f>
        <v>99.916505288078696</v>
      </c>
      <c r="CV153" s="2">
        <f>BR$207*$B153+BR$209</f>
        <v>100.19084398988744</v>
      </c>
      <c r="CW153" s="2">
        <f>BS$207*$B153+BS$209</f>
        <v>97.396240469327637</v>
      </c>
      <c r="CX153" s="2">
        <f>BT$207*$B153+BT$209</f>
        <v>91.621313986596732</v>
      </c>
      <c r="CY153" s="2">
        <f>BU$207*$B153+BU$209</f>
        <v>85.859094464282421</v>
      </c>
      <c r="CZ153" s="2">
        <f>BV$207*$B153+BV$209</f>
        <v>76.331586170883398</v>
      </c>
      <c r="DA153" s="2">
        <f>BW$207*$B153+BW$209</f>
        <v>65.367439384654716</v>
      </c>
      <c r="DD153" s="2">
        <f>BZ$207*$B153+BZ$209</f>
        <v>86.811252059288748</v>
      </c>
      <c r="DE153" s="2">
        <f>CA$207*$B153+CA$209</f>
        <v>89.569768880793788</v>
      </c>
      <c r="DF153" s="2">
        <f>CB$207*$B153+CB$209</f>
        <v>90.93737353005227</v>
      </c>
      <c r="DG153" s="2">
        <f>CC$207*$B153+CC$209</f>
        <v>90.752874073751371</v>
      </c>
      <c r="DH153" s="2">
        <f>CD$207*$B153+CD$209</f>
        <v>91.143312601732859</v>
      </c>
      <c r="DI153" s="2">
        <f>CE$207*$B153+CE$209</f>
        <v>93.353959847522944</v>
      </c>
      <c r="DJ153" s="2">
        <f>CF$207*$B153+CF$209</f>
        <v>94.917309629935573</v>
      </c>
      <c r="DK153" s="2">
        <f>CG$207*$B153+CG$209</f>
        <v>94.083854400879204</v>
      </c>
      <c r="DL153" s="2">
        <f>CH$207*$B153+CH$209</f>
        <v>90.91145928987676</v>
      </c>
      <c r="DM153" s="2">
        <f>CI$207*$B153+CI$209</f>
        <v>86.420354244225763</v>
      </c>
      <c r="DN153" s="2">
        <f>CJ$207*$B153+CJ$209</f>
        <v>80.316017812245789</v>
      </c>
      <c r="DO153" s="2">
        <f>CK$207*$B153+CK$209</f>
        <v>71.88700070175733</v>
      </c>
      <c r="DP153" s="2">
        <f>CL$207*$B153+CL$209</f>
        <v>62.060843249015775</v>
      </c>
      <c r="DS153" s="2">
        <f>POWER(10,($B153-C$227)/C$228)/(1+POWER(10,($B153-C$227)/C$228))</f>
        <v>0.98698900900524511</v>
      </c>
      <c r="DT153" s="2">
        <f>POWER(10,($B153-D$227)/D$228)/(1+POWER(10,($B153-D$227)/D$228))</f>
        <v>0.98483184785637035</v>
      </c>
      <c r="DU153" s="2">
        <f>POWER(10,($B153-E$227)/E$228)/(1+POWER(10,($B153-E$227)/E$228))</f>
        <v>0.98600726986280018</v>
      </c>
      <c r="DV153" s="2">
        <f>POWER(10,($B153-F$227)/F$228)/(1+POWER(10,($B153-F$227)/F$228))</f>
        <v>0.98791173476917471</v>
      </c>
      <c r="DW153" s="2">
        <f>POWER(10,($B153-G$227)/G$228)/(1+POWER(10,($B153-G$227)/G$228))</f>
        <v>0.98670625129866718</v>
      </c>
      <c r="DX153" s="2">
        <f>POWER(10,($B153-H$227)/H$228)/(1+POWER(10,($B153-H$227)/H$228))</f>
        <v>0.98709534788965569</v>
      </c>
      <c r="DY153" s="2">
        <f>POWER(10,($B153-I$227)/I$228)/(1+POWER(10,($B153-I$227)/I$228))</f>
        <v>0.98676730877454955</v>
      </c>
      <c r="DZ153" s="2">
        <f>POWER(10,($B153-J$227)/J$228)/(1+POWER(10,($B153-J$227)/J$228))</f>
        <v>0.98557921028574047</v>
      </c>
      <c r="EA153" s="2">
        <f>POWER(10,($B153-K$227)/K$228)/(1+POWER(10,($B153-K$227)/K$228))</f>
        <v>0.98640548773792003</v>
      </c>
      <c r="EB153" s="2">
        <f>POWER(10,($B153-L$227)/L$228)/(1+POWER(10,($B153-L$227)/L$228))</f>
        <v>0.98594909936772013</v>
      </c>
      <c r="EC153" s="2">
        <f>POWER(10,($B153-M$227)/M$228)/(1+POWER(10,($B153-M$227)/M$228))</f>
        <v>0.98557259315180468</v>
      </c>
      <c r="ED153" s="2">
        <f>POWER(10,($B153-N$227)/N$228)/(1+POWER(10,($B153-N$227)/N$228))</f>
        <v>0.98415099107557569</v>
      </c>
      <c r="EE153" s="2">
        <f>POWER(10,($B153-O$227)/O$228)/(1+POWER(10,($B153-O$227)/O$228))</f>
        <v>0.98060677925939455</v>
      </c>
    </row>
    <row r="154" spans="2:137" x14ac:dyDescent="0.25">
      <c r="B154" s="2">
        <v>148</v>
      </c>
      <c r="C154">
        <v>86.438999999999993</v>
      </c>
      <c r="D154">
        <v>91.483999999999995</v>
      </c>
      <c r="E154">
        <v>92.016000000000005</v>
      </c>
      <c r="F154">
        <v>93.061999999999998</v>
      </c>
      <c r="G154">
        <v>93.453000000000003</v>
      </c>
      <c r="H154">
        <v>97.093999999999994</v>
      </c>
      <c r="I154">
        <v>99.218999999999994</v>
      </c>
      <c r="J154">
        <v>98.358999999999995</v>
      </c>
      <c r="K154">
        <v>94.296999999999997</v>
      </c>
      <c r="L154">
        <v>91.421999999999997</v>
      </c>
      <c r="M154">
        <v>81.983999999999995</v>
      </c>
      <c r="N154">
        <v>73.171999999999997</v>
      </c>
      <c r="O154">
        <v>62.171900000000001</v>
      </c>
      <c r="R154" s="5">
        <f>AV154+(C$209*_xlfn.NORM.DIST($B154,C$214*C$215+C$213,C$219*C$214,FALSE))+(C$211*_xlfn.NORM.DIST($B154,C$214*C$216+C$213,C$220*C$214,FALSE))+(C$210*_xlfn.NORM.DIST($B154,C$214*C$217+C$213,C$221*C$214,FALSE))+(C$212*_xlfn.NORM.DIST($B154,C$214*C$218+C$213,C$222*C$214,FALSE))</f>
        <v>86.797082695293881</v>
      </c>
      <c r="S154" s="5">
        <f>AW154+(D$209*_xlfn.NORM.DIST($B154,D$214*D$215+D$213,D$219*D$214,FALSE))+(D$211*_xlfn.NORM.DIST($B154,D$214*D$216+D$213,D$220*D$214,FALSE))+(D$210*_xlfn.NORM.DIST($B154,D$214*D$217+D$213,D$221*D$214,FALSE))+(D$212*_xlfn.NORM.DIST($B154,D$214*D$218+D$213,D$222*D$214,FALSE))</f>
        <v>89.792133045078259</v>
      </c>
      <c r="T154" s="5">
        <f>AX154+(E$209*_xlfn.NORM.DIST($B154,E$214*E$215+E$213,E$219*E$214,FALSE))+(E$211*_xlfn.NORM.DIST($B154,E$214*E$216+E$213,E$220*E$214,FALSE))+(E$210*_xlfn.NORM.DIST($B154,E$214*E$217+E$213,E$221*E$214,FALSE))+(E$212*_xlfn.NORM.DIST($B154,E$214*E$218+E$213,E$222*E$214,FALSE))</f>
        <v>92.384981300298719</v>
      </c>
      <c r="U154" s="5">
        <f>AY154+(F$209*_xlfn.NORM.DIST($B154,F$214*F$215+F$213,F$219*F$214,FALSE))+(F$211*_xlfn.NORM.DIST($B154,F$214*F$216+F$213,F$220*F$214,FALSE))+(F$210*_xlfn.NORM.DIST($B154,F$214*F$217+F$213,F$221*F$214,FALSE))+(F$212*_xlfn.NORM.DIST($B154,F$214*F$218+F$213,F$222*F$214,FALSE))</f>
        <v>92.967708156276174</v>
      </c>
      <c r="V154" s="5">
        <f>AZ154+(G$209*_xlfn.NORM.DIST($B154,G$214*G$215+G$213,G$219*G$214,FALSE))+(G$211*_xlfn.NORM.DIST($B154,G$214*G$216+G$213,G$220*G$214,FALSE))+(G$210*_xlfn.NORM.DIST($B154,G$214*G$217+G$213,G$221*G$214,FALSE))+(G$212*_xlfn.NORM.DIST($B154,G$214*G$218+G$213,G$222*G$214,FALSE))</f>
        <v>93.75204088569032</v>
      </c>
      <c r="W154" s="5">
        <f>BA154+(H$209*_xlfn.NORM.DIST($B154,H$214*H$215+H$213,H$219*H$214,FALSE))+(H$211*_xlfn.NORM.DIST($B154,H$214*H$216+H$213,H$220*H$214,FALSE))+(H$210*_xlfn.NORM.DIST($B154,H$214*H$217+H$213,H$221*H$214,FALSE))+(H$212*_xlfn.NORM.DIST($B154,H$214*H$218+H$213,H$222*H$214,FALSE))</f>
        <v>97.82531220709761</v>
      </c>
      <c r="X154" s="5">
        <f>BB154+(I$209*_xlfn.NORM.DIST($B154,I$214*I$215+I$213,I$219*I$214,FALSE))+(I$211*_xlfn.NORM.DIST($B154,I$214*I$216+I$213,I$220*I$214,FALSE))+(I$210*_xlfn.NORM.DIST($B154,I$214*I$217+I$213,I$221*I$214,FALSE))+(I$212*_xlfn.NORM.DIST($B154,I$214*I$218+I$213,I$222*I$214,FALSE))</f>
        <v>99.969586133003077</v>
      </c>
      <c r="Y154" s="5">
        <f>BC154+(J$209*_xlfn.NORM.DIST($B154,J$214*J$215+J$213,J$219*J$214,FALSE))+(J$211*_xlfn.NORM.DIST($B154,J$214*J$216+J$213,J$220*J$214,FALSE))+(J$210*_xlfn.NORM.DIST($B154,J$214*J$217+J$213,J$221*J$214,FALSE))+(J$212*_xlfn.NORM.DIST($B154,J$214*J$218+J$213,J$222*J$214,FALSE))</f>
        <v>98.190687577965747</v>
      </c>
      <c r="Z154" s="5">
        <f>BD154+(K$209*_xlfn.NORM.DIST($B154,K$214*K$215+K$213,K$219*K$214,FALSE))+(K$211*_xlfn.NORM.DIST($B154,K$214*K$216+K$213,K$220*K$214,FALSE))+(K$210*_xlfn.NORM.DIST($B154,K$214*K$217+K$213,K$221*K$214,FALSE))+(K$212*_xlfn.NORM.DIST($B154,K$214*K$218+K$213,K$222*K$214,FALSE))</f>
        <v>95.58677101801392</v>
      </c>
      <c r="AA154" s="5">
        <f>BE154+(L$209*_xlfn.NORM.DIST($B154,L$214*L$215+L$213,L$219*L$214,FALSE))+(L$211*_xlfn.NORM.DIST($B154,L$214*L$216+L$213,L$220*L$214,FALSE))+(L$210*_xlfn.NORM.DIST($B154,L$214*L$217+L$213,L$221*L$214,FALSE))+(L$212*_xlfn.NORM.DIST($B154,L$214*L$218+L$213,L$222*L$214,FALSE))</f>
        <v>90.356446218033625</v>
      </c>
      <c r="AB154" s="5">
        <f>BF154+(M$209*_xlfn.NORM.DIST($B154,M$214*M$215+M$213,M$219*M$214,FALSE))+(M$211*_xlfn.NORM.DIST($B154,M$214*M$216+M$213,M$220*M$214,FALSE))+(M$210*_xlfn.NORM.DIST($B154,M$214*M$217+M$213,M$221*M$214,FALSE))+(M$212*_xlfn.NORM.DIST($B154,M$214*M$218+M$213,M$222*M$214,FALSE))</f>
        <v>82.61051342066601</v>
      </c>
      <c r="AC154" s="5">
        <f>BG154+(N$209*_xlfn.NORM.DIST($B154,N$214*N$215+N$213,N$219*N$214,FALSE))+(N$211*_xlfn.NORM.DIST($B154,N$214*N$216+N$213,N$220*N$214,FALSE))+(N$210*_xlfn.NORM.DIST($B154,N$214*N$217+N$213,N$221*N$214,FALSE))+(N$212*_xlfn.NORM.DIST($B154,N$214*N$218+N$213,N$222*N$214,FALSE))</f>
        <v>72.804745516598899</v>
      </c>
      <c r="AD154" s="5">
        <f>BH154+(O$209*_xlfn.NORM.DIST($B154,O$214*O$215+O$213,O$219*O$214,FALSE))+(O$211*_xlfn.NORM.DIST($B154,O$214*O$216+O$213,O$220*O$214,FALSE))+(O$210*_xlfn.NORM.DIST($B154,O$214*O$217+O$213,O$221*O$214,FALSE))+(O$212*_xlfn.NORM.DIST($B154,O$214*O$218+O$213,O$222*O$214,FALSE))</f>
        <v>62.33738320396435</v>
      </c>
      <c r="AE154" s="5"/>
      <c r="AG154" s="5">
        <f t="shared" si="32"/>
        <v>-0.35808269529388781</v>
      </c>
      <c r="AH154" s="5">
        <f t="shared" si="32"/>
        <v>1.6918669549217356</v>
      </c>
      <c r="AI154" s="5">
        <f t="shared" si="32"/>
        <v>-0.36898130029871368</v>
      </c>
      <c r="AJ154" s="5">
        <f t="shared" si="32"/>
        <v>9.4291843723823376E-2</v>
      </c>
      <c r="AK154" s="5">
        <f t="shared" si="32"/>
        <v>-0.29904088569031728</v>
      </c>
      <c r="AL154" s="5">
        <f t="shared" si="32"/>
        <v>-0.73131220709761635</v>
      </c>
      <c r="AM154" s="5">
        <f t="shared" si="32"/>
        <v>-0.75058613300308252</v>
      </c>
      <c r="AN154" s="5">
        <f t="shared" si="32"/>
        <v>0.16831242203424779</v>
      </c>
      <c r="AO154" s="5">
        <f t="shared" si="47"/>
        <v>-1.2897710180139228</v>
      </c>
      <c r="AP154" s="5">
        <f t="shared" si="33"/>
        <v>1.0655537819663721</v>
      </c>
      <c r="AQ154" s="5">
        <f t="shared" si="33"/>
        <v>-0.62651342066601501</v>
      </c>
      <c r="AR154" s="5">
        <f t="shared" si="33"/>
        <v>0.36725448340109779</v>
      </c>
      <c r="AS154" s="5">
        <f t="shared" si="33"/>
        <v>-0.16548320396434946</v>
      </c>
      <c r="AV154" s="2">
        <f t="shared" si="34"/>
        <v>86.79708238995363</v>
      </c>
      <c r="AW154" s="2">
        <f t="shared" si="35"/>
        <v>89.565787533026992</v>
      </c>
      <c r="AX154" s="2">
        <f t="shared" si="36"/>
        <v>90.923202070943546</v>
      </c>
      <c r="AY154" s="2">
        <f t="shared" si="37"/>
        <v>90.739913762807234</v>
      </c>
      <c r="AZ154" s="2">
        <f t="shared" si="38"/>
        <v>91.147540671820749</v>
      </c>
      <c r="BA154" s="2">
        <f t="shared" si="39"/>
        <v>93.375601286072765</v>
      </c>
      <c r="BB154" s="2">
        <f t="shared" si="40"/>
        <v>94.93895320116944</v>
      </c>
      <c r="BC154" s="2">
        <f t="shared" si="41"/>
        <v>94.110337626522693</v>
      </c>
      <c r="BD154" s="2">
        <f t="shared" si="42"/>
        <v>90.929683220979484</v>
      </c>
      <c r="BE154" s="2">
        <f t="shared" si="43"/>
        <v>86.432092482518684</v>
      </c>
      <c r="BF154" s="2">
        <f t="shared" si="44"/>
        <v>80.334414095954955</v>
      </c>
      <c r="BG154" s="2">
        <f t="shared" si="45"/>
        <v>71.913024395482807</v>
      </c>
      <c r="BH154" s="2">
        <f t="shared" si="46"/>
        <v>62.089603623519139</v>
      </c>
      <c r="BK154" s="2" t="str">
        <f>IF(OR($B154&lt;C$229, AND($B154&gt;C$230, $B154&lt;C$231)), C154, "")</f>
        <v/>
      </c>
      <c r="BL154" s="2" t="str">
        <f>IF(OR($B154&lt;D$229, AND($B154&gt;D$230, $B154&lt;D$231)), D154, "")</f>
        <v/>
      </c>
      <c r="BM154" s="2" t="str">
        <f>IF(OR($B154&lt;E$229, AND($B154&gt;E$230, $B154&lt;E$231)), E154, "")</f>
        <v/>
      </c>
      <c r="BN154" s="2" t="str">
        <f>IF(OR($B154&lt;F$229, AND($B154&gt;F$230, $B154&lt;F$231)), F154, "")</f>
        <v/>
      </c>
      <c r="BO154" s="2" t="str">
        <f>IF(OR($B154&lt;G$229, AND($B154&gt;G$230, $B154&lt;G$231)), G154, "")</f>
        <v/>
      </c>
      <c r="BP154" s="2" t="str">
        <f>IF(OR($B154&lt;H$229, AND($B154&gt;H$230, $B154&lt;H$231)), H154, "")</f>
        <v/>
      </c>
      <c r="BQ154" s="2" t="str">
        <f>IF(OR($B154&lt;I$229, AND($B154&gt;I$230, $B154&lt;I$231)), I154, "")</f>
        <v/>
      </c>
      <c r="BR154" s="2" t="str">
        <f>IF(OR($B154&lt;J$229, AND($B154&gt;J$230, $B154&lt;J$231)), J154, "")</f>
        <v/>
      </c>
      <c r="BS154" s="2" t="str">
        <f>IF(OR($B154&lt;K$229, AND($B154&gt;K$230, $B154&lt;K$231)), K154, "")</f>
        <v/>
      </c>
      <c r="BT154" s="2" t="str">
        <f>IF(OR($B154&lt;L$229, AND($B154&gt;L$230, $B154&lt;L$231)), L154, "")</f>
        <v/>
      </c>
      <c r="BU154" s="2" t="str">
        <f>IF(OR($B154&lt;M$229, AND($B154&gt;M$230, $B154&lt;M$231)), M154, "")</f>
        <v/>
      </c>
      <c r="BV154" s="2" t="str">
        <f>IF(OR($B154&lt;N$229, AND($B154&gt;N$230, $B154&lt;N$231)), N154, "")</f>
        <v/>
      </c>
      <c r="BW154" s="2" t="str">
        <f>IF(OR($B154&lt;O$229, AND($B154&gt;O$230, $B154&lt;O$231)), O154, "")</f>
        <v/>
      </c>
      <c r="BZ154" s="2" t="str">
        <f>IF(OR(AND($B154&gt;C$230, $B154&lt;C$231), $B154&gt;C$232), C154, "")</f>
        <v/>
      </c>
      <c r="CA154" s="2" t="str">
        <f>IF(OR(AND($B154&gt;D$230, $B154&lt;D$231), $B154&gt;D$232), D154, "")</f>
        <v/>
      </c>
      <c r="CB154" s="2" t="str">
        <f>IF(OR(AND($B154&gt;E$230, $B154&lt;E$231), $B154&gt;E$232), E154, "")</f>
        <v/>
      </c>
      <c r="CC154" s="2" t="str">
        <f>IF(OR(AND($B154&gt;F$230, $B154&lt;F$231), $B154&gt;F$232), F154, "")</f>
        <v/>
      </c>
      <c r="CD154" s="2" t="str">
        <f>IF(OR(AND($B154&gt;G$230, $B154&lt;G$231), $B154&gt;G$232), G154, "")</f>
        <v/>
      </c>
      <c r="CE154" s="2" t="str">
        <f>IF(OR(AND($B154&gt;H$230, $B154&lt;H$231), $B154&gt;H$232), H154, "")</f>
        <v/>
      </c>
      <c r="CF154" s="2" t="str">
        <f>IF(OR(AND($B154&gt;I$230, $B154&lt;I$231), $B154&gt;I$232), I154, "")</f>
        <v/>
      </c>
      <c r="CG154" s="2" t="str">
        <f>IF(OR(AND($B154&gt;J$230, $B154&lt;J$231), $B154&gt;J$232), J154, "")</f>
        <v/>
      </c>
      <c r="CH154" s="2" t="str">
        <f>IF(OR(AND($B154&gt;K$230, $B154&lt;K$231), $B154&gt;K$232), K154, "")</f>
        <v/>
      </c>
      <c r="CI154" s="2" t="str">
        <f>IF(OR(AND($B154&gt;L$230, $B154&lt;L$231), $B154&gt;L$232), L154, "")</f>
        <v/>
      </c>
      <c r="CJ154" s="2" t="str">
        <f>IF(OR(AND($B154&gt;M$230, $B154&lt;M$231), $B154&gt;M$232), M154, "")</f>
        <v/>
      </c>
      <c r="CK154" s="2" t="str">
        <f>IF(OR(AND($B154&gt;N$230, $B154&lt;N$231), $B154&gt;N$232), N154, "")</f>
        <v/>
      </c>
      <c r="CL154" s="2" t="str">
        <f>IF(OR(AND($B154&gt;O$230, $B154&lt;O$231), $B154&gt;O$232), O154, "")</f>
        <v/>
      </c>
      <c r="CO154" s="2">
        <f>BK$207*$B154+BK$209</f>
        <v>92.132528465974502</v>
      </c>
      <c r="CP154" s="2">
        <f>BL$207*$B154+BL$209</f>
        <v>93.74973277881432</v>
      </c>
      <c r="CQ154" s="2">
        <f>BM$207*$B154+BM$209</f>
        <v>93.801311858063812</v>
      </c>
      <c r="CR154" s="2">
        <f>BN$207*$B154+BN$209</f>
        <v>94.395116700366927</v>
      </c>
      <c r="CS154" s="2">
        <f>BO$207*$B154+BO$209</f>
        <v>93.969554967685255</v>
      </c>
      <c r="CT154" s="2">
        <f>BP$207*$B154+BP$209</f>
        <v>96.679195096477827</v>
      </c>
      <c r="CU154" s="2">
        <f>BQ$207*$B154+BQ$209</f>
        <v>99.965171779749426</v>
      </c>
      <c r="CV154" s="2">
        <f>BR$207*$B154+BR$209</f>
        <v>100.24244453947594</v>
      </c>
      <c r="CW154" s="2">
        <f>BS$207*$B154+BS$209</f>
        <v>97.447107259657031</v>
      </c>
      <c r="CX154" s="2">
        <f>BT$207*$B154+BT$209</f>
        <v>91.653173195116253</v>
      </c>
      <c r="CY154" s="2">
        <f>BU$207*$B154+BU$209</f>
        <v>85.902537687831881</v>
      </c>
      <c r="CZ154" s="2">
        <f>BV$207*$B154+BV$209</f>
        <v>76.376726902996126</v>
      </c>
      <c r="DA154" s="2">
        <f>BW$207*$B154+BW$209</f>
        <v>65.400902262708343</v>
      </c>
      <c r="DD154" s="2">
        <f>BZ$207*$B154+BZ$209</f>
        <v>86.732936505918602</v>
      </c>
      <c r="DE154" s="2">
        <f>CA$207*$B154+CA$209</f>
        <v>89.507017412136406</v>
      </c>
      <c r="DF154" s="2">
        <f>CB$207*$B154+CB$209</f>
        <v>90.885951777547902</v>
      </c>
      <c r="DG154" s="2">
        <f>CC$207*$B154+CC$209</f>
        <v>90.699123422340676</v>
      </c>
      <c r="DH154" s="2">
        <f>CD$207*$B154+CD$209</f>
        <v>91.112865486197578</v>
      </c>
      <c r="DI154" s="2">
        <f>CE$207*$B154+CE$209</f>
        <v>93.336212387236287</v>
      </c>
      <c r="DJ154" s="2">
        <f>CF$207*$B154+CF$209</f>
        <v>94.877481561598429</v>
      </c>
      <c r="DK154" s="2">
        <f>CG$207*$B154+CG$209</f>
        <v>94.028508629482602</v>
      </c>
      <c r="DL154" s="2">
        <f>CH$207*$B154+CH$209</f>
        <v>90.847764317742985</v>
      </c>
      <c r="DM154" s="2">
        <f>CI$207*$B154+CI$209</f>
        <v>86.364233073224298</v>
      </c>
      <c r="DN154" s="2">
        <f>CJ$207*$B154+CJ$209</f>
        <v>80.260076497401968</v>
      </c>
      <c r="DO154" s="2">
        <f>CK$207*$B154+CK$209</f>
        <v>71.847464897663386</v>
      </c>
      <c r="DP154" s="2">
        <f>CL$207*$B154+CL$209</f>
        <v>62.029879002850251</v>
      </c>
      <c r="DS154" s="2">
        <f>POWER(10,($B154-C$227)/C$228)/(1+POWER(10,($B154-C$227)/C$228))</f>
        <v>0.98812023491597933</v>
      </c>
      <c r="DT154" s="2">
        <f>POWER(10,($B154-D$227)/D$228)/(1+POWER(10,($B154-D$227)/D$228))</f>
        <v>0.98614799348733961</v>
      </c>
      <c r="DU154" s="2">
        <f>POWER(10,($B154-E$227)/E$228)/(1+POWER(10,($B154-E$227)/E$228))</f>
        <v>0.98722274697914492</v>
      </c>
      <c r="DV154" s="2">
        <f>POWER(10,($B154-F$227)/F$228)/(1+POWER(10,($B154-F$227)/F$228))</f>
        <v>0.98896363239915308</v>
      </c>
      <c r="DW154" s="2">
        <f>POWER(10,($B154-G$227)/G$228)/(1+POWER(10,($B154-G$227)/G$228))</f>
        <v>0.98786175891783623</v>
      </c>
      <c r="DX154" s="2">
        <f>POWER(10,($B154-H$227)/H$228)/(1+POWER(10,($B154-H$227)/H$228))</f>
        <v>0.98821743865812384</v>
      </c>
      <c r="DY154" s="2">
        <f>POWER(10,($B154-I$227)/I$228)/(1+POWER(10,($B154-I$227)/I$228))</f>
        <v>0.98791757419669612</v>
      </c>
      <c r="DZ154" s="2">
        <f>POWER(10,($B154-J$227)/J$228)/(1+POWER(10,($B154-J$227)/J$228))</f>
        <v>0.98683137415233091</v>
      </c>
      <c r="EA154" s="2">
        <f>POWER(10,($B154-K$227)/K$228)/(1+POWER(10,($B154-K$227)/K$228))</f>
        <v>0.98758680917819563</v>
      </c>
      <c r="EB154" s="2">
        <f>POWER(10,($B154-L$227)/L$228)/(1+POWER(10,($B154-L$227)/L$228))</f>
        <v>0.98716956370644049</v>
      </c>
      <c r="EC154" s="2">
        <f>POWER(10,($B154-M$227)/M$228)/(1+POWER(10,($B154-M$227)/M$228))</f>
        <v>0.98682532390669009</v>
      </c>
      <c r="ED154" s="2">
        <f>POWER(10,($B154-N$227)/N$228)/(1+POWER(10,($B154-N$227)/N$228))</f>
        <v>0.98552534657031943</v>
      </c>
      <c r="EE154" s="2">
        <f>POWER(10,($B154-O$227)/O$228)/(1+POWER(10,($B154-O$227)/O$228))</f>
        <v>0.9822829402039176</v>
      </c>
    </row>
    <row r="155" spans="2:137" x14ac:dyDescent="0.25">
      <c r="B155" s="2">
        <v>149</v>
      </c>
      <c r="C155">
        <v>87.515000000000001</v>
      </c>
      <c r="D155">
        <v>90.641000000000005</v>
      </c>
      <c r="E155">
        <v>93.171999999999997</v>
      </c>
      <c r="F155">
        <v>93.108999999999995</v>
      </c>
      <c r="G155">
        <v>93.906000000000006</v>
      </c>
      <c r="H155">
        <v>98.016000000000005</v>
      </c>
      <c r="I155">
        <v>100.76600000000001</v>
      </c>
      <c r="J155">
        <v>98.328000000000003</v>
      </c>
      <c r="K155">
        <v>97.593999999999994</v>
      </c>
      <c r="L155">
        <v>90.218999999999994</v>
      </c>
      <c r="M155">
        <v>84.046999999999997</v>
      </c>
      <c r="N155">
        <v>74.093999999999994</v>
      </c>
      <c r="O155">
        <v>63.234400000000001</v>
      </c>
      <c r="R155" s="5">
        <f>AV155+(C$209*_xlfn.NORM.DIST($B155,C$214*C$215+C$213,C$219*C$214,FALSE))+(C$211*_xlfn.NORM.DIST($B155,C$214*C$216+C$213,C$220*C$214,FALSE))+(C$210*_xlfn.NORM.DIST($B155,C$214*C$217+C$213,C$221*C$214,FALSE))+(C$212*_xlfn.NORM.DIST($B155,C$214*C$218+C$213,C$222*C$214,FALSE))</f>
        <v>86.71418477398862</v>
      </c>
      <c r="S155" s="5">
        <f>AW155+(D$209*_xlfn.NORM.DIST($B155,D$214*D$215+D$213,D$219*D$214,FALSE))+(D$211*_xlfn.NORM.DIST($B155,D$214*D$216+D$213,D$220*D$214,FALSE))+(D$210*_xlfn.NORM.DIST($B155,D$214*D$217+D$213,D$221*D$214,FALSE))+(D$212*_xlfn.NORM.DIST($B155,D$214*D$218+D$213,D$222*D$214,FALSE))</f>
        <v>89.804875501711891</v>
      </c>
      <c r="T155" s="5">
        <f>AX155+(E$209*_xlfn.NORM.DIST($B155,E$214*E$215+E$213,E$219*E$214,FALSE))+(E$211*_xlfn.NORM.DIST($B155,E$214*E$216+E$213,E$220*E$214,FALSE))+(E$210*_xlfn.NORM.DIST($B155,E$214*E$217+E$213,E$221*E$214,FALSE))+(E$212*_xlfn.NORM.DIST($B155,E$214*E$218+E$213,E$222*E$214,FALSE))</f>
        <v>92.656351254715545</v>
      </c>
      <c r="U155" s="5">
        <f>AY155+(F$209*_xlfn.NORM.DIST($B155,F$214*F$215+F$213,F$219*F$214,FALSE))+(F$211*_xlfn.NORM.DIST($B155,F$214*F$216+F$213,F$220*F$214,FALSE))+(F$210*_xlfn.NORM.DIST($B155,F$214*F$217+F$213,F$221*F$214,FALSE))+(F$212*_xlfn.NORM.DIST($B155,F$214*F$218+F$213,F$222*F$214,FALSE))</f>
        <v>93.290300107922405</v>
      </c>
      <c r="V155" s="5">
        <f>AZ155+(G$209*_xlfn.NORM.DIST($B155,G$214*G$215+G$213,G$219*G$214,FALSE))+(G$211*_xlfn.NORM.DIST($B155,G$214*G$216+G$213,G$220*G$214,FALSE))+(G$210*_xlfn.NORM.DIST($B155,G$214*G$217+G$213,G$221*G$214,FALSE))+(G$212*_xlfn.NORM.DIST($B155,G$214*G$218+G$213,G$222*G$214,FALSE))</f>
        <v>94.345819486018584</v>
      </c>
      <c r="W155" s="5">
        <f>BA155+(H$209*_xlfn.NORM.DIST($B155,H$214*H$215+H$213,H$219*H$214,FALSE))+(H$211*_xlfn.NORM.DIST($B155,H$214*H$216+H$213,H$220*H$214,FALSE))+(H$210*_xlfn.NORM.DIST($B155,H$214*H$217+H$213,H$221*H$214,FALSE))+(H$212*_xlfn.NORM.DIST($B155,H$214*H$218+H$213,H$222*H$214,FALSE))</f>
        <v>98.695535594499631</v>
      </c>
      <c r="X155" s="5">
        <f>BB155+(I$209*_xlfn.NORM.DIST($B155,I$214*I$215+I$213,I$219*I$214,FALSE))+(I$211*_xlfn.NORM.DIST($B155,I$214*I$216+I$213,I$220*I$214,FALSE))+(I$210*_xlfn.NORM.DIST($B155,I$214*I$217+I$213,I$221*I$214,FALSE))+(I$212*_xlfn.NORM.DIST($B155,I$214*I$218+I$213,I$222*I$214,FALSE))</f>
        <v>101.0959871407007</v>
      </c>
      <c r="Y155" s="5">
        <f>BC155+(J$209*_xlfn.NORM.DIST($B155,J$214*J$215+J$213,J$219*J$214,FALSE))+(J$211*_xlfn.NORM.DIST($B155,J$214*J$216+J$213,J$220*J$214,FALSE))+(J$210*_xlfn.NORM.DIST($B155,J$214*J$217+J$213,J$221*J$214,FALSE))+(J$212*_xlfn.NORM.DIST($B155,J$214*J$218+J$213,J$222*J$214,FALSE))</f>
        <v>99.343629277975836</v>
      </c>
      <c r="Z155" s="5">
        <f>BD155+(K$209*_xlfn.NORM.DIST($B155,K$214*K$215+K$213,K$219*K$214,FALSE))+(K$211*_xlfn.NORM.DIST($B155,K$214*K$216+K$213,K$220*K$214,FALSE))+(K$210*_xlfn.NORM.DIST($B155,K$214*K$217+K$213,K$221*K$214,FALSE))+(K$212*_xlfn.NORM.DIST($B155,K$214*K$218+K$213,K$222*K$214,FALSE))</f>
        <v>96.825917298649969</v>
      </c>
      <c r="AA155" s="5">
        <f>BE155+(L$209*_xlfn.NORM.DIST($B155,L$214*L$215+L$213,L$219*L$214,FALSE))+(L$211*_xlfn.NORM.DIST($B155,L$214*L$216+L$213,L$220*L$214,FALSE))+(L$210*_xlfn.NORM.DIST($B155,L$214*L$217+L$213,L$221*L$214,FALSE))+(L$212*_xlfn.NORM.DIST($B155,L$214*L$218+L$213,L$222*L$214,FALSE))</f>
        <v>91.603354542021833</v>
      </c>
      <c r="AB155" s="5">
        <f>BF155+(M$209*_xlfn.NORM.DIST($B155,M$214*M$215+M$213,M$219*M$214,FALSE))+(M$211*_xlfn.NORM.DIST($B155,M$214*M$216+M$213,M$220*M$214,FALSE))+(M$210*_xlfn.NORM.DIST($B155,M$214*M$217+M$213,M$221*M$214,FALSE))+(M$212*_xlfn.NORM.DIST($B155,M$214*M$218+M$213,M$222*M$214,FALSE))</f>
        <v>83.524539660045136</v>
      </c>
      <c r="AC155" s="5">
        <f>BG155+(N$209*_xlfn.NORM.DIST($B155,N$214*N$215+N$213,N$219*N$214,FALSE))+(N$211*_xlfn.NORM.DIST($B155,N$214*N$216+N$213,N$220*N$214,FALSE))+(N$210*_xlfn.NORM.DIST($B155,N$214*N$217+N$213,N$221*N$214,FALSE))+(N$212*_xlfn.NORM.DIST($B155,N$214*N$218+N$213,N$222*N$214,FALSE))</f>
        <v>73.231218554561195</v>
      </c>
      <c r="AD155" s="5">
        <f>BH155+(O$209*_xlfn.NORM.DIST($B155,O$214*O$215+O$213,O$219*O$214,FALSE))+(O$211*_xlfn.NORM.DIST($B155,O$214*O$216+O$213,O$220*O$214,FALSE))+(O$210*_xlfn.NORM.DIST($B155,O$214*O$217+O$213,O$221*O$214,FALSE))+(O$212*_xlfn.NORM.DIST($B155,O$214*O$218+O$213,O$222*O$214,FALSE))</f>
        <v>62.470845882742054</v>
      </c>
      <c r="AE155" s="5"/>
      <c r="AG155" s="5">
        <f t="shared" si="32"/>
        <v>0.80081522601138033</v>
      </c>
      <c r="AH155" s="5">
        <f t="shared" si="32"/>
        <v>0.83612449828811464</v>
      </c>
      <c r="AI155" s="5">
        <f t="shared" si="32"/>
        <v>0.51564874528445159</v>
      </c>
      <c r="AJ155" s="5">
        <f t="shared" si="32"/>
        <v>-0.1813001079224108</v>
      </c>
      <c r="AK155" s="5">
        <f t="shared" si="32"/>
        <v>-0.43981948601857823</v>
      </c>
      <c r="AL155" s="5">
        <f t="shared" si="32"/>
        <v>-0.67953559449962597</v>
      </c>
      <c r="AM155" s="5">
        <f t="shared" si="32"/>
        <v>-0.32998714070069468</v>
      </c>
      <c r="AN155" s="5">
        <f t="shared" si="32"/>
        <v>-1.0156292779758331</v>
      </c>
      <c r="AO155" s="5">
        <f t="shared" si="47"/>
        <v>0.76808270135002488</v>
      </c>
      <c r="AP155" s="5">
        <f t="shared" si="33"/>
        <v>-1.3843545420218391</v>
      </c>
      <c r="AQ155" s="5">
        <f t="shared" si="33"/>
        <v>0.5224603399548613</v>
      </c>
      <c r="AR155" s="5">
        <f t="shared" si="33"/>
        <v>0.86278144543879876</v>
      </c>
      <c r="AS155" s="5">
        <f t="shared" si="33"/>
        <v>0.76355411725794653</v>
      </c>
      <c r="AV155" s="2">
        <f t="shared" si="34"/>
        <v>86.714184448881653</v>
      </c>
      <c r="AW155" s="2">
        <f t="shared" si="35"/>
        <v>89.498810340881803</v>
      </c>
      <c r="AX155" s="2">
        <f t="shared" si="36"/>
        <v>90.869094753198567</v>
      </c>
      <c r="AY155" s="2">
        <f t="shared" si="37"/>
        <v>90.68321014695502</v>
      </c>
      <c r="AZ155" s="2">
        <f t="shared" si="38"/>
        <v>91.114565682621631</v>
      </c>
      <c r="BA155" s="2">
        <f t="shared" si="39"/>
        <v>93.354969459819969</v>
      </c>
      <c r="BB155" s="2">
        <f t="shared" si="40"/>
        <v>94.894752146122855</v>
      </c>
      <c r="BC155" s="2">
        <f t="shared" si="41"/>
        <v>94.049164270695087</v>
      </c>
      <c r="BD155" s="2">
        <f t="shared" si="42"/>
        <v>90.860160331535752</v>
      </c>
      <c r="BE155" s="2">
        <f t="shared" si="43"/>
        <v>86.371101032101748</v>
      </c>
      <c r="BF155" s="2">
        <f t="shared" si="44"/>
        <v>80.273206096889453</v>
      </c>
      <c r="BG155" s="2">
        <f t="shared" si="45"/>
        <v>71.868915557744316</v>
      </c>
      <c r="BH155" s="2">
        <f t="shared" si="46"/>
        <v>62.054511952266282</v>
      </c>
      <c r="BK155" s="2" t="str">
        <f>IF(OR($B155&lt;C$229, AND($B155&gt;C$230, $B155&lt;C$231)), C155, "")</f>
        <v/>
      </c>
      <c r="BL155" s="2" t="str">
        <f>IF(OR($B155&lt;D$229, AND($B155&gt;D$230, $B155&lt;D$231)), D155, "")</f>
        <v/>
      </c>
      <c r="BM155" s="2" t="str">
        <f>IF(OR($B155&lt;E$229, AND($B155&gt;E$230, $B155&lt;E$231)), E155, "")</f>
        <v/>
      </c>
      <c r="BN155" s="2" t="str">
        <f>IF(OR($B155&lt;F$229, AND($B155&gt;F$230, $B155&lt;F$231)), F155, "")</f>
        <v/>
      </c>
      <c r="BO155" s="2" t="str">
        <f>IF(OR($B155&lt;G$229, AND($B155&gt;G$230, $B155&lt;G$231)), G155, "")</f>
        <v/>
      </c>
      <c r="BP155" s="2" t="str">
        <f>IF(OR($B155&lt;H$229, AND($B155&gt;H$230, $B155&lt;H$231)), H155, "")</f>
        <v/>
      </c>
      <c r="BQ155" s="2" t="str">
        <f>IF(OR($B155&lt;I$229, AND($B155&gt;I$230, $B155&lt;I$231)), I155, "")</f>
        <v/>
      </c>
      <c r="BR155" s="2" t="str">
        <f>IF(OR($B155&lt;J$229, AND($B155&gt;J$230, $B155&lt;J$231)), J155, "")</f>
        <v/>
      </c>
      <c r="BS155" s="2" t="str">
        <f>IF(OR($B155&lt;K$229, AND($B155&gt;K$230, $B155&lt;K$231)), K155, "")</f>
        <v/>
      </c>
      <c r="BT155" s="2" t="str">
        <f>IF(OR($B155&lt;L$229, AND($B155&gt;L$230, $B155&lt;L$231)), L155, "")</f>
        <v/>
      </c>
      <c r="BU155" s="2" t="str">
        <f>IF(OR($B155&lt;M$229, AND($B155&gt;M$230, $B155&lt;M$231)), M155, "")</f>
        <v/>
      </c>
      <c r="BV155" s="2" t="str">
        <f>IF(OR($B155&lt;N$229, AND($B155&gt;N$230, $B155&lt;N$231)), N155, "")</f>
        <v/>
      </c>
      <c r="BW155" s="2" t="str">
        <f>IF(OR($B155&lt;O$229, AND($B155&gt;O$230, $B155&lt;O$231)), O155, "")</f>
        <v/>
      </c>
      <c r="BZ155" s="2" t="str">
        <f>IF(OR(AND($B155&gt;C$230, $B155&lt;C$231), $B155&gt;C$232), C155, "")</f>
        <v/>
      </c>
      <c r="CA155" s="2" t="str">
        <f>IF(OR(AND($B155&gt;D$230, $B155&lt;D$231), $B155&gt;D$232), D155, "")</f>
        <v/>
      </c>
      <c r="CB155" s="2" t="str">
        <f>IF(OR(AND($B155&gt;E$230, $B155&lt;E$231), $B155&gt;E$232), E155, "")</f>
        <v/>
      </c>
      <c r="CC155" s="2" t="str">
        <f>IF(OR(AND($B155&gt;F$230, $B155&lt;F$231), $B155&gt;F$232), F155, "")</f>
        <v/>
      </c>
      <c r="CD155" s="2" t="str">
        <f>IF(OR(AND($B155&gt;G$230, $B155&lt;G$231), $B155&gt;G$232), G155, "")</f>
        <v/>
      </c>
      <c r="CE155" s="2" t="str">
        <f>IF(OR(AND($B155&gt;H$230, $B155&lt;H$231), $B155&gt;H$232), H155, "")</f>
        <v/>
      </c>
      <c r="CF155" s="2" t="str">
        <f>IF(OR(AND($B155&gt;I$230, $B155&lt;I$231), $B155&gt;I$232), I155, "")</f>
        <v/>
      </c>
      <c r="CG155" s="2" t="str">
        <f>IF(OR(AND($B155&gt;J$230, $B155&lt;J$231), $B155&gt;J$232), J155, "")</f>
        <v/>
      </c>
      <c r="CH155" s="2" t="str">
        <f>IF(OR(AND($B155&gt;K$230, $B155&lt;K$231), $B155&gt;K$232), K155, "")</f>
        <v/>
      </c>
      <c r="CI155" s="2" t="str">
        <f>IF(OR(AND($B155&gt;L$230, $B155&lt;L$231), $B155&gt;L$232), L155, "")</f>
        <v/>
      </c>
      <c r="CJ155" s="2" t="str">
        <f>IF(OR(AND($B155&gt;M$230, $B155&lt;M$231), $B155&gt;M$232), M155, "")</f>
        <v/>
      </c>
      <c r="CK155" s="2" t="str">
        <f>IF(OR(AND($B155&gt;N$230, $B155&lt;N$231), $B155&gt;N$232), N155, "")</f>
        <v/>
      </c>
      <c r="CL155" s="2" t="str">
        <f>IF(OR(AND($B155&gt;O$230, $B155&lt;O$231), $B155&gt;O$232), O155, "")</f>
        <v/>
      </c>
      <c r="CO155" s="2">
        <f>BK$207*$B155+BK$209</f>
        <v>92.146464145505846</v>
      </c>
      <c r="CP155" s="2">
        <f>BL$207*$B155+BL$209</f>
        <v>93.756554447035285</v>
      </c>
      <c r="CQ155" s="2">
        <f>BM$207*$B155+BM$209</f>
        <v>93.797362635899262</v>
      </c>
      <c r="CR155" s="2">
        <f>BN$207*$B155+BN$209</f>
        <v>94.400917280760851</v>
      </c>
      <c r="CS155" s="2">
        <f>BO$207*$B155+BO$209</f>
        <v>93.983265326734298</v>
      </c>
      <c r="CT155" s="2">
        <f>BP$207*$B155+BP$209</f>
        <v>96.712033293802563</v>
      </c>
      <c r="CU155" s="2">
        <f>BQ$207*$B155+BQ$209</f>
        <v>100.01383827142016</v>
      </c>
      <c r="CV155" s="2">
        <f>BR$207*$B155+BR$209</f>
        <v>100.29404508906444</v>
      </c>
      <c r="CW155" s="2">
        <f>BS$207*$B155+BS$209</f>
        <v>97.497974049986425</v>
      </c>
      <c r="CX155" s="2">
        <f>BT$207*$B155+BT$209</f>
        <v>91.685032403635788</v>
      </c>
      <c r="CY155" s="2">
        <f>BU$207*$B155+BU$209</f>
        <v>85.945980911381341</v>
      </c>
      <c r="CZ155" s="2">
        <f>BV$207*$B155+BV$209</f>
        <v>76.421867635108853</v>
      </c>
      <c r="DA155" s="2">
        <f>BW$207*$B155+BW$209</f>
        <v>65.434365140761969</v>
      </c>
      <c r="DD155" s="2">
        <f>BZ$207*$B155+BZ$209</f>
        <v>86.65462095254847</v>
      </c>
      <c r="DE155" s="2">
        <f>CA$207*$B155+CA$209</f>
        <v>89.44426594347901</v>
      </c>
      <c r="DF155" s="2">
        <f>CB$207*$B155+CB$209</f>
        <v>90.834530025043549</v>
      </c>
      <c r="DG155" s="2">
        <f>CC$207*$B155+CC$209</f>
        <v>90.645372770929967</v>
      </c>
      <c r="DH155" s="2">
        <f>CD$207*$B155+CD$209</f>
        <v>91.082418370662296</v>
      </c>
      <c r="DI155" s="2">
        <f>CE$207*$B155+CE$209</f>
        <v>93.31846492694963</v>
      </c>
      <c r="DJ155" s="2">
        <f>CF$207*$B155+CF$209</f>
        <v>94.837653493261286</v>
      </c>
      <c r="DK155" s="2">
        <f>CG$207*$B155+CG$209</f>
        <v>93.973162858085985</v>
      </c>
      <c r="DL155" s="2">
        <f>CH$207*$B155+CH$209</f>
        <v>90.784069345609225</v>
      </c>
      <c r="DM155" s="2">
        <f>CI$207*$B155+CI$209</f>
        <v>86.308111902222834</v>
      </c>
      <c r="DN155" s="2">
        <f>CJ$207*$B155+CJ$209</f>
        <v>80.204135182558161</v>
      </c>
      <c r="DO155" s="2">
        <f>CK$207*$B155+CK$209</f>
        <v>71.807929093569442</v>
      </c>
      <c r="DP155" s="2">
        <f>CL$207*$B155+CL$209</f>
        <v>61.998914756684727</v>
      </c>
      <c r="DS155" s="2">
        <f>POWER(10,($B155-C$227)/C$228)/(1+POWER(10,($B155-C$227)/C$228))</f>
        <v>0.98915418844995995</v>
      </c>
      <c r="DT155" s="2">
        <f>POWER(10,($B155-D$227)/D$228)/(1+POWER(10,($B155-D$227)/D$228))</f>
        <v>0.98735140346991879</v>
      </c>
      <c r="DU155" s="2">
        <f>POWER(10,($B155-E$227)/E$228)/(1+POWER(10,($B155-E$227)/E$228))</f>
        <v>0.98833389101079394</v>
      </c>
      <c r="DV155" s="2">
        <f>POWER(10,($B155-F$227)/F$228)/(1+POWER(10,($B155-F$227)/F$228))</f>
        <v>0.98992492941409493</v>
      </c>
      <c r="DW155" s="2">
        <f>POWER(10,($B155-G$227)/G$228)/(1+POWER(10,($B155-G$227)/G$228))</f>
        <v>0.98891795656711512</v>
      </c>
      <c r="DX155" s="2">
        <f>POWER(10,($B155-H$227)/H$228)/(1+POWER(10,($B155-H$227)/H$228))</f>
        <v>0.98924302417864707</v>
      </c>
      <c r="DY155" s="2">
        <f>POWER(10,($B155-I$227)/I$228)/(1+POWER(10,($B155-I$227)/I$228))</f>
        <v>0.98896896936475198</v>
      </c>
      <c r="DZ155" s="2">
        <f>POWER(10,($B155-J$227)/J$228)/(1+POWER(10,($B155-J$227)/J$228))</f>
        <v>0.98797613848322929</v>
      </c>
      <c r="EA155" s="2">
        <f>POWER(10,($B155-K$227)/K$228)/(1+POWER(10,($B155-K$227)/K$228))</f>
        <v>0.98866665684472499</v>
      </c>
      <c r="EB155" s="2">
        <f>POWER(10,($B155-L$227)/L$228)/(1+POWER(10,($B155-L$227)/L$228))</f>
        <v>0.98828527781610997</v>
      </c>
      <c r="EC155" s="2">
        <f>POWER(10,($B155-M$227)/M$228)/(1+POWER(10,($B155-M$227)/M$228))</f>
        <v>0.98797060778130041</v>
      </c>
      <c r="ED155" s="2">
        <f>POWER(10,($B155-N$227)/N$228)/(1+POWER(10,($B155-N$227)/N$228))</f>
        <v>0.98678212472363602</v>
      </c>
      <c r="EE155" s="2">
        <f>POWER(10,($B155-O$227)/O$228)/(1+POWER(10,($B155-O$227)/O$228))</f>
        <v>0.98381662100572231</v>
      </c>
    </row>
    <row r="156" spans="2:137" x14ac:dyDescent="0.25">
      <c r="B156" s="2">
        <v>150</v>
      </c>
      <c r="C156">
        <v>87.075999999999993</v>
      </c>
      <c r="D156">
        <v>90.203000000000003</v>
      </c>
      <c r="E156">
        <v>92.718999999999994</v>
      </c>
      <c r="F156">
        <v>94.141000000000005</v>
      </c>
      <c r="G156">
        <v>93.891000000000005</v>
      </c>
      <c r="H156">
        <v>99.218999999999994</v>
      </c>
      <c r="I156">
        <v>103.01600000000001</v>
      </c>
      <c r="J156">
        <v>101.71899999999999</v>
      </c>
      <c r="K156">
        <v>98.016000000000005</v>
      </c>
      <c r="L156">
        <v>92.608999999999995</v>
      </c>
      <c r="M156">
        <v>85.5</v>
      </c>
      <c r="N156">
        <v>74.921999999999997</v>
      </c>
      <c r="O156">
        <v>62.859400000000001</v>
      </c>
      <c r="R156" s="5">
        <f>AV156+(C$209*_xlfn.NORM.DIST($B156,C$214*C$215+C$213,C$219*C$214,FALSE))+(C$211*_xlfn.NORM.DIST($B156,C$214*C$216+C$213,C$220*C$214,FALSE))+(C$210*_xlfn.NORM.DIST($B156,C$214*C$217+C$213,C$221*C$214,FALSE))+(C$212*_xlfn.NORM.DIST($B156,C$214*C$218+C$213,C$222*C$214,FALSE))</f>
        <v>86.631593621356032</v>
      </c>
      <c r="S156" s="5">
        <f>AW156+(D$209*_xlfn.NORM.DIST($B156,D$214*D$215+D$213,D$219*D$214,FALSE))+(D$211*_xlfn.NORM.DIST($B156,D$214*D$216+D$213,D$220*D$214,FALSE))+(D$210*_xlfn.NORM.DIST($B156,D$214*D$217+D$213,D$221*D$214,FALSE))+(D$212*_xlfn.NORM.DIST($B156,D$214*D$218+D$213,D$222*D$214,FALSE))</f>
        <v>89.827798094560393</v>
      </c>
      <c r="T156" s="5">
        <f>AX156+(E$209*_xlfn.NORM.DIST($B156,E$214*E$215+E$213,E$219*E$214,FALSE))+(E$211*_xlfn.NORM.DIST($B156,E$214*E$216+E$213,E$220*E$214,FALSE))+(E$210*_xlfn.NORM.DIST($B156,E$214*E$217+E$213,E$221*E$214,FALSE))+(E$212*_xlfn.NORM.DIST($B156,E$214*E$218+E$213,E$222*E$214,FALSE))</f>
        <v>92.901703295162875</v>
      </c>
      <c r="U156" s="5">
        <f>AY156+(F$209*_xlfn.NORM.DIST($B156,F$214*F$215+F$213,F$219*F$214,FALSE))+(F$211*_xlfn.NORM.DIST($B156,F$214*F$216+F$213,F$220*F$214,FALSE))+(F$210*_xlfn.NORM.DIST($B156,F$214*F$217+F$213,F$221*F$214,FALSE))+(F$212*_xlfn.NORM.DIST($B156,F$214*F$218+F$213,F$222*F$214,FALSE))</f>
        <v>93.541714501922172</v>
      </c>
      <c r="V156" s="5">
        <f>AZ156+(G$209*_xlfn.NORM.DIST($B156,G$214*G$215+G$213,G$219*G$214,FALSE))+(G$211*_xlfn.NORM.DIST($B156,G$214*G$216+G$213,G$220*G$214,FALSE))+(G$210*_xlfn.NORM.DIST($B156,G$214*G$217+G$213,G$221*G$214,FALSE))+(G$212*_xlfn.NORM.DIST($B156,G$214*G$218+G$213,G$222*G$214,FALSE))</f>
        <v>94.91280868364953</v>
      </c>
      <c r="W156" s="5">
        <f>BA156+(H$209*_xlfn.NORM.DIST($B156,H$214*H$215+H$213,H$219*H$214,FALSE))+(H$211*_xlfn.NORM.DIST($B156,H$214*H$216+H$213,H$220*H$214,FALSE))+(H$210*_xlfn.NORM.DIST($B156,H$214*H$217+H$213,H$221*H$214,FALSE))+(H$212*_xlfn.NORM.DIST($B156,H$214*H$218+H$213,H$222*H$214,FALSE))</f>
        <v>99.457738048080017</v>
      </c>
      <c r="X156" s="5">
        <f>BB156+(I$209*_xlfn.NORM.DIST($B156,I$214*I$215+I$213,I$219*I$214,FALSE))+(I$211*_xlfn.NORM.DIST($B156,I$214*I$216+I$213,I$220*I$214,FALSE))+(I$210*_xlfn.NORM.DIST($B156,I$214*I$217+I$213,I$221*I$214,FALSE))+(I$212*_xlfn.NORM.DIST($B156,I$214*I$218+I$213,I$222*I$214,FALSE))</f>
        <v>102.15543348594123</v>
      </c>
      <c r="Y156" s="5">
        <f>BC156+(J$209*_xlfn.NORM.DIST($B156,J$214*J$215+J$213,J$219*J$214,FALSE))+(J$211*_xlfn.NORM.DIST($B156,J$214*J$216+J$213,J$220*J$214,FALSE))+(J$210*_xlfn.NORM.DIST($B156,J$214*J$217+J$213,J$221*J$214,FALSE))+(J$212*_xlfn.NORM.DIST($B156,J$214*J$218+J$213,J$222*J$214,FALSE))</f>
        <v>100.55413467257732</v>
      </c>
      <c r="Z156" s="5">
        <f>BD156+(K$209*_xlfn.NORM.DIST($B156,K$214*K$215+K$213,K$219*K$214,FALSE))+(K$211*_xlfn.NORM.DIST($B156,K$214*K$216+K$213,K$220*K$214,FALSE))+(K$210*_xlfn.NORM.DIST($B156,K$214*K$217+K$213,K$221*K$214,FALSE))+(K$212*_xlfn.NORM.DIST($B156,K$214*K$218+K$213,K$222*K$214,FALSE))</f>
        <v>98.097444297570476</v>
      </c>
      <c r="AA156" s="5">
        <f>BE156+(L$209*_xlfn.NORM.DIST($B156,L$214*L$215+L$213,L$219*L$214,FALSE))+(L$211*_xlfn.NORM.DIST($B156,L$214*L$216+L$213,L$220*L$214,FALSE))+(L$210*_xlfn.NORM.DIST($B156,L$214*L$217+L$213,L$221*L$214,FALSE))+(L$212*_xlfn.NORM.DIST($B156,L$214*L$218+L$213,L$222*L$214,FALSE))</f>
        <v>92.983314670964987</v>
      </c>
      <c r="AB156" s="5">
        <f>BF156+(M$209*_xlfn.NORM.DIST($B156,M$214*M$215+M$213,M$219*M$214,FALSE))+(M$211*_xlfn.NORM.DIST($B156,M$214*M$216+M$213,M$220*M$214,FALSE))+(M$210*_xlfn.NORM.DIST($B156,M$214*M$217+M$213,M$221*M$214,FALSE))+(M$212*_xlfn.NORM.DIST($B156,M$214*M$218+M$213,M$222*M$214,FALSE))</f>
        <v>84.656676796911214</v>
      </c>
      <c r="AC156" s="5">
        <f>BG156+(N$209*_xlfn.NORM.DIST($B156,N$214*N$215+N$213,N$219*N$214,FALSE))+(N$211*_xlfn.NORM.DIST($B156,N$214*N$216+N$213,N$220*N$214,FALSE))+(N$210*_xlfn.NORM.DIST($B156,N$214*N$217+N$213,N$221*N$214,FALSE))+(N$212*_xlfn.NORM.DIST($B156,N$214*N$218+N$213,N$222*N$214,FALSE))</f>
        <v>73.823115263210909</v>
      </c>
      <c r="AD156" s="5">
        <f>BH156+(O$209*_xlfn.NORM.DIST($B156,O$214*O$215+O$213,O$219*O$214,FALSE))+(O$211*_xlfn.NORM.DIST($B156,O$214*O$216+O$213,O$220*O$214,FALSE))+(O$210*_xlfn.NORM.DIST($B156,O$214*O$217+O$213,O$221*O$214,FALSE))+(O$212*_xlfn.NORM.DIST($B156,O$214*O$218+O$213,O$222*O$214,FALSE))</f>
        <v>62.693771380371068</v>
      </c>
      <c r="AE156" s="5"/>
      <c r="AG156" s="5">
        <f t="shared" si="32"/>
        <v>0.44440637864396138</v>
      </c>
      <c r="AH156" s="5">
        <f t="shared" si="32"/>
        <v>0.37520190543961007</v>
      </c>
      <c r="AI156" s="5">
        <f t="shared" si="32"/>
        <v>-0.18270329516288086</v>
      </c>
      <c r="AJ156" s="5">
        <f t="shared" si="32"/>
        <v>0.59928549807783327</v>
      </c>
      <c r="AK156" s="5">
        <f t="shared" si="32"/>
        <v>-1.0218086836495246</v>
      </c>
      <c r="AL156" s="5">
        <f t="shared" si="32"/>
        <v>-0.23873804808002319</v>
      </c>
      <c r="AM156" s="5">
        <f t="shared" si="32"/>
        <v>0.8605665140587746</v>
      </c>
      <c r="AN156" s="5">
        <f t="shared" si="32"/>
        <v>1.1648653274226746</v>
      </c>
      <c r="AO156" s="5">
        <f t="shared" si="47"/>
        <v>-8.1444297570470781E-2</v>
      </c>
      <c r="AP156" s="5">
        <f t="shared" si="33"/>
        <v>-0.37431467096499205</v>
      </c>
      <c r="AQ156" s="5">
        <f t="shared" si="33"/>
        <v>0.8433232030887865</v>
      </c>
      <c r="AR156" s="5">
        <f t="shared" si="33"/>
        <v>1.0988847367890884</v>
      </c>
      <c r="AS156" s="5">
        <f t="shared" si="33"/>
        <v>0.16562861962893294</v>
      </c>
      <c r="AV156" s="2">
        <f t="shared" si="34"/>
        <v>86.631593218253499</v>
      </c>
      <c r="AW156" s="2">
        <f t="shared" si="35"/>
        <v>89.432118447486729</v>
      </c>
      <c r="AX156" s="2">
        <f t="shared" si="36"/>
        <v>90.815169679607436</v>
      </c>
      <c r="AY156" s="2">
        <f t="shared" si="37"/>
        <v>90.626708511443539</v>
      </c>
      <c r="AZ156" s="2">
        <f t="shared" si="38"/>
        <v>91.081765301366644</v>
      </c>
      <c r="BA156" s="2">
        <f t="shared" si="39"/>
        <v>93.334538277140084</v>
      </c>
      <c r="BB156" s="2">
        <f t="shared" si="40"/>
        <v>94.85084176589487</v>
      </c>
      <c r="BC156" s="2">
        <f t="shared" si="41"/>
        <v>93.988378612545631</v>
      </c>
      <c r="BD156" s="2">
        <f t="shared" si="42"/>
        <v>90.791024756257912</v>
      </c>
      <c r="BE156" s="2">
        <f t="shared" si="43"/>
        <v>86.310437724049422</v>
      </c>
      <c r="BF156" s="2">
        <f t="shared" si="44"/>
        <v>80.212345533411636</v>
      </c>
      <c r="BG156" s="2">
        <f t="shared" si="45"/>
        <v>71.825100320384593</v>
      </c>
      <c r="BH156" s="2">
        <f t="shared" si="46"/>
        <v>62.019680323608405</v>
      </c>
      <c r="BK156" s="2" t="str">
        <f>IF(OR($B156&lt;C$229, AND($B156&gt;C$230, $B156&lt;C$231)), C156, "")</f>
        <v/>
      </c>
      <c r="BL156" s="2" t="str">
        <f>IF(OR($B156&lt;D$229, AND($B156&gt;D$230, $B156&lt;D$231)), D156, "")</f>
        <v/>
      </c>
      <c r="BM156" s="2" t="str">
        <f>IF(OR($B156&lt;E$229, AND($B156&gt;E$230, $B156&lt;E$231)), E156, "")</f>
        <v/>
      </c>
      <c r="BN156" s="2" t="str">
        <f>IF(OR($B156&lt;F$229, AND($B156&gt;F$230, $B156&lt;F$231)), F156, "")</f>
        <v/>
      </c>
      <c r="BO156" s="2" t="str">
        <f>IF(OR($B156&lt;G$229, AND($B156&gt;G$230, $B156&lt;G$231)), G156, "")</f>
        <v/>
      </c>
      <c r="BP156" s="2" t="str">
        <f>IF(OR($B156&lt;H$229, AND($B156&gt;H$230, $B156&lt;H$231)), H156, "")</f>
        <v/>
      </c>
      <c r="BQ156" s="2" t="str">
        <f>IF(OR($B156&lt;I$229, AND($B156&gt;I$230, $B156&lt;I$231)), I156, "")</f>
        <v/>
      </c>
      <c r="BR156" s="2" t="str">
        <f>IF(OR($B156&lt;J$229, AND($B156&gt;J$230, $B156&lt;J$231)), J156, "")</f>
        <v/>
      </c>
      <c r="BS156" s="2" t="str">
        <f>IF(OR($B156&lt;K$229, AND($B156&gt;K$230, $B156&lt;K$231)), K156, "")</f>
        <v/>
      </c>
      <c r="BT156" s="2" t="str">
        <f>IF(OR($B156&lt;L$229, AND($B156&gt;L$230, $B156&lt;L$231)), L156, "")</f>
        <v/>
      </c>
      <c r="BU156" s="2" t="str">
        <f>IF(OR($B156&lt;M$229, AND($B156&gt;M$230, $B156&lt;M$231)), M156, "")</f>
        <v/>
      </c>
      <c r="BV156" s="2" t="str">
        <f>IF(OR($B156&lt;N$229, AND($B156&gt;N$230, $B156&lt;N$231)), N156, "")</f>
        <v/>
      </c>
      <c r="BW156" s="2" t="str">
        <f>IF(OR($B156&lt;O$229, AND($B156&gt;O$230, $B156&lt;O$231)), O156, "")</f>
        <v/>
      </c>
      <c r="BZ156" s="2" t="str">
        <f>IF(OR(AND($B156&gt;C$230, $B156&lt;C$231), $B156&gt;C$232), C156, "")</f>
        <v/>
      </c>
      <c r="CA156" s="2" t="str">
        <f>IF(OR(AND($B156&gt;D$230, $B156&lt;D$231), $B156&gt;D$232), D156, "")</f>
        <v/>
      </c>
      <c r="CB156" s="2" t="str">
        <f>IF(OR(AND($B156&gt;E$230, $B156&lt;E$231), $B156&gt;E$232), E156, "")</f>
        <v/>
      </c>
      <c r="CC156" s="2" t="str">
        <f>IF(OR(AND($B156&gt;F$230, $B156&lt;F$231), $B156&gt;F$232), F156, "")</f>
        <v/>
      </c>
      <c r="CD156" s="2" t="str">
        <f>IF(OR(AND($B156&gt;G$230, $B156&lt;G$231), $B156&gt;G$232), G156, "")</f>
        <v/>
      </c>
      <c r="CE156" s="2" t="str">
        <f>IF(OR(AND($B156&gt;H$230, $B156&lt;H$231), $B156&gt;H$232), H156, "")</f>
        <v/>
      </c>
      <c r="CF156" s="2" t="str">
        <f>IF(OR(AND($B156&gt;I$230, $B156&lt;I$231), $B156&gt;I$232), I156, "")</f>
        <v/>
      </c>
      <c r="CG156" s="2" t="str">
        <f>IF(OR(AND($B156&gt;J$230, $B156&lt;J$231), $B156&gt;J$232), J156, "")</f>
        <v/>
      </c>
      <c r="CH156" s="2" t="str">
        <f>IF(OR(AND($B156&gt;K$230, $B156&lt;K$231), $B156&gt;K$232), K156, "")</f>
        <v/>
      </c>
      <c r="CI156" s="2" t="str">
        <f>IF(OR(AND($B156&gt;L$230, $B156&lt;L$231), $B156&gt;L$232), L156, "")</f>
        <v/>
      </c>
      <c r="CJ156" s="2" t="str">
        <f>IF(OR(AND($B156&gt;M$230, $B156&lt;M$231), $B156&gt;M$232), M156, "")</f>
        <v/>
      </c>
      <c r="CK156" s="2" t="str">
        <f>IF(OR(AND($B156&gt;N$230, $B156&lt;N$231), $B156&gt;N$232), N156, "")</f>
        <v/>
      </c>
      <c r="CL156" s="2" t="str">
        <f>IF(OR(AND($B156&gt;O$230, $B156&lt;O$231), $B156&gt;O$232), O156, "")</f>
        <v/>
      </c>
      <c r="CO156" s="2">
        <f>BK$207*$B156+BK$209</f>
        <v>92.160399825037203</v>
      </c>
      <c r="CP156" s="2">
        <f>BL$207*$B156+BL$209</f>
        <v>93.763376115256264</v>
      </c>
      <c r="CQ156" s="2">
        <f>BM$207*$B156+BM$209</f>
        <v>93.793413413734712</v>
      </c>
      <c r="CR156" s="2">
        <f>BN$207*$B156+BN$209</f>
        <v>94.406717861154775</v>
      </c>
      <c r="CS156" s="2">
        <f>BO$207*$B156+BO$209</f>
        <v>93.996975685783326</v>
      </c>
      <c r="CT156" s="2">
        <f>BP$207*$B156+BP$209</f>
        <v>96.744871491127313</v>
      </c>
      <c r="CU156" s="2">
        <f>BQ$207*$B156+BQ$209</f>
        <v>100.06250476309089</v>
      </c>
      <c r="CV156" s="2">
        <f>BR$207*$B156+BR$209</f>
        <v>100.34564563865294</v>
      </c>
      <c r="CW156" s="2">
        <f>BS$207*$B156+BS$209</f>
        <v>97.548840840315833</v>
      </c>
      <c r="CX156" s="2">
        <f>BT$207*$B156+BT$209</f>
        <v>91.716891612155308</v>
      </c>
      <c r="CY156" s="2">
        <f>BU$207*$B156+BU$209</f>
        <v>85.9894241349308</v>
      </c>
      <c r="CZ156" s="2">
        <f>BV$207*$B156+BV$209</f>
        <v>76.467008367221581</v>
      </c>
      <c r="DA156" s="2">
        <f>BW$207*$B156+BW$209</f>
        <v>65.467828018815609</v>
      </c>
      <c r="DD156" s="2">
        <f>BZ$207*$B156+BZ$209</f>
        <v>86.576305399178324</v>
      </c>
      <c r="DE156" s="2">
        <f>CA$207*$B156+CA$209</f>
        <v>89.381514474821614</v>
      </c>
      <c r="DF156" s="2">
        <f>CB$207*$B156+CB$209</f>
        <v>90.783108272539195</v>
      </c>
      <c r="DG156" s="2">
        <f>CC$207*$B156+CC$209</f>
        <v>90.591622119519258</v>
      </c>
      <c r="DH156" s="2">
        <f>CD$207*$B156+CD$209</f>
        <v>91.051971255127015</v>
      </c>
      <c r="DI156" s="2">
        <f>CE$207*$B156+CE$209</f>
        <v>93.300717466662974</v>
      </c>
      <c r="DJ156" s="2">
        <f>CF$207*$B156+CF$209</f>
        <v>94.797825424924156</v>
      </c>
      <c r="DK156" s="2">
        <f>CG$207*$B156+CG$209</f>
        <v>93.917817086689382</v>
      </c>
      <c r="DL156" s="2">
        <f>CH$207*$B156+CH$209</f>
        <v>90.720374373475451</v>
      </c>
      <c r="DM156" s="2">
        <f>CI$207*$B156+CI$209</f>
        <v>86.251990731221369</v>
      </c>
      <c r="DN156" s="2">
        <f>CJ$207*$B156+CJ$209</f>
        <v>80.148193867714355</v>
      </c>
      <c r="DO156" s="2">
        <f>CK$207*$B156+CK$209</f>
        <v>71.768393289475497</v>
      </c>
      <c r="DP156" s="2">
        <f>CL$207*$B156+CL$209</f>
        <v>61.967950510519202</v>
      </c>
      <c r="DS156" s="2">
        <f>POWER(10,($B156-C$227)/C$228)/(1+POWER(10,($B156-C$227)/C$228))</f>
        <v>0.99009905369451701</v>
      </c>
      <c r="DT156" s="2">
        <f>POWER(10,($B156-D$227)/D$228)/(1+POWER(10,($B156-D$227)/D$228))</f>
        <v>0.98845149007030664</v>
      </c>
      <c r="DU156" s="2">
        <f>POWER(10,($B156-E$227)/E$228)/(1+POWER(10,($B156-E$227)/E$228))</f>
        <v>0.98934944945298597</v>
      </c>
      <c r="DV156" s="2">
        <f>POWER(10,($B156-F$227)/F$228)/(1+POWER(10,($B156-F$227)/F$228))</f>
        <v>0.99080327354792963</v>
      </c>
      <c r="DW156" s="2">
        <f>POWER(10,($B156-G$227)/G$228)/(1+POWER(10,($B156-G$227)/G$228))</f>
        <v>0.98988319136993708</v>
      </c>
      <c r="DX156" s="2">
        <f>POWER(10,($B156-H$227)/H$228)/(1+POWER(10,($B156-H$227)/H$228))</f>
        <v>0.99018022706392539</v>
      </c>
      <c r="DY156" s="2">
        <f>POWER(10,($B156-I$227)/I$228)/(1+POWER(10,($B156-I$227)/I$228))</f>
        <v>0.98992980624928484</v>
      </c>
      <c r="DZ156" s="2">
        <f>POWER(10,($B156-J$227)/J$228)/(1+POWER(10,($B156-J$227)/J$228))</f>
        <v>0.98902249409955345</v>
      </c>
      <c r="EA156" s="2">
        <f>POWER(10,($B156-K$227)/K$228)/(1+POWER(10,($B156-K$227)/K$228))</f>
        <v>0.98965355059945881</v>
      </c>
      <c r="EB156" s="2">
        <f>POWER(10,($B156-L$227)/L$228)/(1+POWER(10,($B156-L$227)/L$228))</f>
        <v>0.98930502234139894</v>
      </c>
      <c r="EC156" s="2">
        <f>POWER(10,($B156-M$227)/M$228)/(1+POWER(10,($B156-M$227)/M$228))</f>
        <v>0.98901743934709796</v>
      </c>
      <c r="ED156" s="2">
        <f>POWER(10,($B156-N$227)/N$228)/(1+POWER(10,($B156-N$227)/N$228))</f>
        <v>0.9879311180058804</v>
      </c>
      <c r="EE156" s="2">
        <f>POWER(10,($B156-O$227)/O$228)/(1+POWER(10,($B156-O$227)/O$228))</f>
        <v>0.9852195361218834</v>
      </c>
    </row>
    <row r="157" spans="2:137" x14ac:dyDescent="0.25">
      <c r="B157" s="2">
        <v>151</v>
      </c>
      <c r="C157">
        <v>86.379000000000005</v>
      </c>
      <c r="D157">
        <v>90.641000000000005</v>
      </c>
      <c r="E157">
        <v>94.281000000000006</v>
      </c>
      <c r="F157">
        <v>94.061999999999998</v>
      </c>
      <c r="G157">
        <v>95.108999999999995</v>
      </c>
      <c r="H157">
        <v>100.23399999999999</v>
      </c>
      <c r="I157">
        <v>102.5</v>
      </c>
      <c r="J157">
        <v>102.188</v>
      </c>
      <c r="K157">
        <v>97.453000000000003</v>
      </c>
      <c r="L157">
        <v>94.5</v>
      </c>
      <c r="M157">
        <v>85.516000000000005</v>
      </c>
      <c r="N157">
        <v>75.796999999999997</v>
      </c>
      <c r="O157">
        <v>63.906199999999998</v>
      </c>
      <c r="R157" s="5">
        <f>AV157+(C$209*_xlfn.NORM.DIST($B157,C$214*C$215+C$213,C$219*C$214,FALSE))+(C$211*_xlfn.NORM.DIST($B157,C$214*C$216+C$213,C$220*C$214,FALSE))+(C$210*_xlfn.NORM.DIST($B157,C$214*C$217+C$213,C$221*C$214,FALSE))+(C$212*_xlfn.NORM.DIST($B157,C$214*C$218+C$213,C$222*C$214,FALSE))</f>
        <v>86.549291140714843</v>
      </c>
      <c r="S157" s="5">
        <f>AW157+(D$209*_xlfn.NORM.DIST($B157,D$214*D$215+D$213,D$219*D$214,FALSE))+(D$211*_xlfn.NORM.DIST($B157,D$214*D$216+D$213,D$220*D$214,FALSE))+(D$210*_xlfn.NORM.DIST($B157,D$214*D$217+D$213,D$221*D$214,FALSE))+(D$212*_xlfn.NORM.DIST($B157,D$214*D$218+D$213,D$222*D$214,FALSE))</f>
        <v>89.854753013498723</v>
      </c>
      <c r="T157" s="5">
        <f>AX157+(E$209*_xlfn.NORM.DIST($B157,E$214*E$215+E$213,E$219*E$214,FALSE))+(E$211*_xlfn.NORM.DIST($B157,E$214*E$216+E$213,E$220*E$214,FALSE))+(E$210*_xlfn.NORM.DIST($B157,E$214*E$217+E$213,E$221*E$214,FALSE))+(E$212*_xlfn.NORM.DIST($B157,E$214*E$218+E$213,E$222*E$214,FALSE))</f>
        <v>93.087349195625904</v>
      </c>
      <c r="U157" s="5">
        <f>AY157+(F$209*_xlfn.NORM.DIST($B157,F$214*F$215+F$213,F$219*F$214,FALSE))+(F$211*_xlfn.NORM.DIST($B157,F$214*F$216+F$213,F$220*F$214,FALSE))+(F$210*_xlfn.NORM.DIST($B157,F$214*F$217+F$213,F$221*F$214,FALSE))+(F$212*_xlfn.NORM.DIST($B157,F$214*F$218+F$213,F$222*F$214,FALSE))</f>
        <v>93.684445177901807</v>
      </c>
      <c r="V157" s="5">
        <f>AZ157+(G$209*_xlfn.NORM.DIST($B157,G$214*G$215+G$213,G$219*G$214,FALSE))+(G$211*_xlfn.NORM.DIST($B157,G$214*G$216+G$213,G$220*G$214,FALSE))+(G$210*_xlfn.NORM.DIST($B157,G$214*G$217+G$213,G$221*G$214,FALSE))+(G$212*_xlfn.NORM.DIST($B157,G$214*G$218+G$213,G$222*G$214,FALSE))</f>
        <v>95.389854568921152</v>
      </c>
      <c r="W157" s="5">
        <f>BA157+(H$209*_xlfn.NORM.DIST($B157,H$214*H$215+H$213,H$219*H$214,FALSE))+(H$211*_xlfn.NORM.DIST($B157,H$214*H$216+H$213,H$220*H$214,FALSE))+(H$210*_xlfn.NORM.DIST($B157,H$214*H$217+H$213,H$221*H$214,FALSE))+(H$212*_xlfn.NORM.DIST($B157,H$214*H$218+H$213,H$222*H$214,FALSE))</f>
        <v>100.02093794619836</v>
      </c>
      <c r="X157" s="5">
        <f>BB157+(I$209*_xlfn.NORM.DIST($B157,I$214*I$215+I$213,I$219*I$214,FALSE))+(I$211*_xlfn.NORM.DIST($B157,I$214*I$216+I$213,I$220*I$214,FALSE))+(I$210*_xlfn.NORM.DIST($B157,I$214*I$217+I$213,I$221*I$214,FALSE))+(I$212*_xlfn.NORM.DIST($B157,I$214*I$218+I$213,I$222*I$214,FALSE))</f>
        <v>103.02917511944706</v>
      </c>
      <c r="Y157" s="5">
        <f>BC157+(J$209*_xlfn.NORM.DIST($B157,J$214*J$215+J$213,J$219*J$214,FALSE))+(J$211*_xlfn.NORM.DIST($B157,J$214*J$216+J$213,J$220*J$214,FALSE))+(J$210*_xlfn.NORM.DIST($B157,J$214*J$217+J$213,J$221*J$214,FALSE))+(J$212*_xlfn.NORM.DIST($B157,J$214*J$218+J$213,J$222*J$214,FALSE))</f>
        <v>101.70985194342292</v>
      </c>
      <c r="Z157" s="5">
        <f>BD157+(K$209*_xlfn.NORM.DIST($B157,K$214*K$215+K$213,K$219*K$214,FALSE))+(K$211*_xlfn.NORM.DIST($B157,K$214*K$216+K$213,K$220*K$214,FALSE))+(K$210*_xlfn.NORM.DIST($B157,K$214*K$217+K$213,K$221*K$214,FALSE))+(K$212*_xlfn.NORM.DIST($B157,K$214*K$218+K$213,K$222*K$214,FALSE))</f>
        <v>99.27748063155272</v>
      </c>
      <c r="AA157" s="5">
        <f>BE157+(L$209*_xlfn.NORM.DIST($B157,L$214*L$215+L$213,L$219*L$214,FALSE))+(L$211*_xlfn.NORM.DIST($B157,L$214*L$216+L$213,L$220*L$214,FALSE))+(L$210*_xlfn.NORM.DIST($B157,L$214*L$217+L$213,L$221*L$214,FALSE))+(L$212*_xlfn.NORM.DIST($B157,L$214*L$218+L$213,L$222*L$214,FALSE))</f>
        <v>94.390393946677577</v>
      </c>
      <c r="AB157" s="5">
        <f>BF157+(M$209*_xlfn.NORM.DIST($B157,M$214*M$215+M$213,M$219*M$214,FALSE))+(M$211*_xlfn.NORM.DIST($B157,M$214*M$216+M$213,M$220*M$214,FALSE))+(M$210*_xlfn.NORM.DIST($B157,M$214*M$217+M$213,M$221*M$214,FALSE))+(M$212*_xlfn.NORM.DIST($B157,M$214*M$218+M$213,M$222*M$214,FALSE))</f>
        <v>85.965144788513498</v>
      </c>
      <c r="AC157" s="5">
        <f>BG157+(N$209*_xlfn.NORM.DIST($B157,N$214*N$215+N$213,N$219*N$214,FALSE))+(N$211*_xlfn.NORM.DIST($B157,N$214*N$216+N$213,N$220*N$214,FALSE))+(N$210*_xlfn.NORM.DIST($B157,N$214*N$217+N$213,N$221*N$214,FALSE))+(N$212*_xlfn.NORM.DIST($B157,N$214*N$218+N$213,N$222*N$214,FALSE))</f>
        <v>74.594618721664872</v>
      </c>
      <c r="AD157" s="5">
        <f>BH157+(O$209*_xlfn.NORM.DIST($B157,O$214*O$215+O$213,O$219*O$214,FALSE))+(O$211*_xlfn.NORM.DIST($B157,O$214*O$216+O$213,O$220*O$214,FALSE))+(O$210*_xlfn.NORM.DIST($B157,O$214*O$217+O$213,O$221*O$214,FALSE))+(O$212*_xlfn.NORM.DIST($B157,O$214*O$218+O$213,O$222*O$214,FALSE))</f>
        <v>63.034641315157053</v>
      </c>
      <c r="AE157" s="5"/>
      <c r="AG157" s="5">
        <f t="shared" si="32"/>
        <v>-0.17029114071483775</v>
      </c>
      <c r="AH157" s="5">
        <f t="shared" si="32"/>
        <v>0.78624698650128266</v>
      </c>
      <c r="AI157" s="5">
        <f t="shared" si="32"/>
        <v>1.1936508043741014</v>
      </c>
      <c r="AJ157" s="5">
        <f t="shared" si="32"/>
        <v>0.37755482209819036</v>
      </c>
      <c r="AK157" s="5">
        <f t="shared" ref="AK157:AN206" si="48">G157-V157</f>
        <v>-0.28085456892115701</v>
      </c>
      <c r="AL157" s="5">
        <f t="shared" si="48"/>
        <v>0.2130620538016359</v>
      </c>
      <c r="AM157" s="5">
        <f t="shared" si="48"/>
        <v>-0.52917511944706064</v>
      </c>
      <c r="AN157" s="5">
        <f t="shared" si="48"/>
        <v>0.47814805657708348</v>
      </c>
      <c r="AO157" s="5">
        <f t="shared" si="47"/>
        <v>-1.8244806315527171</v>
      </c>
      <c r="AP157" s="5">
        <f t="shared" si="33"/>
        <v>0.10960605332242324</v>
      </c>
      <c r="AQ157" s="5">
        <f t="shared" si="33"/>
        <v>-0.44914478851349315</v>
      </c>
      <c r="AR157" s="5">
        <f t="shared" si="33"/>
        <v>1.2023812783351246</v>
      </c>
      <c r="AS157" s="5">
        <f t="shared" si="33"/>
        <v>0.8715586848429453</v>
      </c>
      <c r="AV157" s="2">
        <f t="shared" si="34"/>
        <v>86.549290635551245</v>
      </c>
      <c r="AW157" s="2">
        <f t="shared" si="35"/>
        <v>89.365694836990954</v>
      </c>
      <c r="AX157" s="2">
        <f t="shared" si="36"/>
        <v>90.761415851652956</v>
      </c>
      <c r="AY157" s="2">
        <f t="shared" si="37"/>
        <v>90.570396444269264</v>
      </c>
      <c r="AZ157" s="2">
        <f t="shared" si="38"/>
        <v>91.049128630469284</v>
      </c>
      <c r="BA157" s="2">
        <f t="shared" si="39"/>
        <v>93.314295049981567</v>
      </c>
      <c r="BB157" s="2">
        <f t="shared" si="40"/>
        <v>94.807205180865211</v>
      </c>
      <c r="BC157" s="2">
        <f t="shared" si="41"/>
        <v>93.927958149803359</v>
      </c>
      <c r="BD157" s="2">
        <f t="shared" si="42"/>
        <v>90.722254027038346</v>
      </c>
      <c r="BE157" s="2">
        <f t="shared" si="43"/>
        <v>86.250083023310026</v>
      </c>
      <c r="BF157" s="2">
        <f t="shared" si="44"/>
        <v>80.151812579801017</v>
      </c>
      <c r="BG157" s="2">
        <f t="shared" si="45"/>
        <v>71.781562912255907</v>
      </c>
      <c r="BH157" s="2">
        <f t="shared" si="46"/>
        <v>61.985095455583007</v>
      </c>
      <c r="BK157" s="2" t="str">
        <f>IF(OR($B157&lt;C$229, AND($B157&gt;C$230, $B157&lt;C$231)), C157, "")</f>
        <v/>
      </c>
      <c r="BL157" s="2" t="str">
        <f>IF(OR($B157&lt;D$229, AND($B157&gt;D$230, $B157&lt;D$231)), D157, "")</f>
        <v/>
      </c>
      <c r="BM157" s="2" t="str">
        <f>IF(OR($B157&lt;E$229, AND($B157&gt;E$230, $B157&lt;E$231)), E157, "")</f>
        <v/>
      </c>
      <c r="BN157" s="2" t="str">
        <f>IF(OR($B157&lt;F$229, AND($B157&gt;F$230, $B157&lt;F$231)), F157, "")</f>
        <v/>
      </c>
      <c r="BO157" s="2" t="str">
        <f>IF(OR($B157&lt;G$229, AND($B157&gt;G$230, $B157&lt;G$231)), G157, "")</f>
        <v/>
      </c>
      <c r="BP157" s="2" t="str">
        <f>IF(OR($B157&lt;H$229, AND($B157&gt;H$230, $B157&lt;H$231)), H157, "")</f>
        <v/>
      </c>
      <c r="BQ157" s="2" t="str">
        <f>IF(OR($B157&lt;I$229, AND($B157&gt;I$230, $B157&lt;I$231)), I157, "")</f>
        <v/>
      </c>
      <c r="BR157" s="2" t="str">
        <f>IF(OR($B157&lt;J$229, AND($B157&gt;J$230, $B157&lt;J$231)), J157, "")</f>
        <v/>
      </c>
      <c r="BS157" s="2" t="str">
        <f>IF(OR($B157&lt;K$229, AND($B157&gt;K$230, $B157&lt;K$231)), K157, "")</f>
        <v/>
      </c>
      <c r="BT157" s="2" t="str">
        <f>IF(OR($B157&lt;L$229, AND($B157&gt;L$230, $B157&lt;L$231)), L157, "")</f>
        <v/>
      </c>
      <c r="BU157" s="2" t="str">
        <f>IF(OR($B157&lt;M$229, AND($B157&gt;M$230, $B157&lt;M$231)), M157, "")</f>
        <v/>
      </c>
      <c r="BV157" s="2" t="str">
        <f>IF(OR($B157&lt;N$229, AND($B157&gt;N$230, $B157&lt;N$231)), N157, "")</f>
        <v/>
      </c>
      <c r="BW157" s="2" t="str">
        <f>IF(OR($B157&lt;O$229, AND($B157&gt;O$230, $B157&lt;O$231)), O157, "")</f>
        <v/>
      </c>
      <c r="BZ157" s="2" t="str">
        <f>IF(OR(AND($B157&gt;C$230, $B157&lt;C$231), $B157&gt;C$232), C157, "")</f>
        <v/>
      </c>
      <c r="CA157" s="2" t="str">
        <f>IF(OR(AND($B157&gt;D$230, $B157&lt;D$231), $B157&gt;D$232), D157, "")</f>
        <v/>
      </c>
      <c r="CB157" s="2" t="str">
        <f>IF(OR(AND($B157&gt;E$230, $B157&lt;E$231), $B157&gt;E$232), E157, "")</f>
        <v/>
      </c>
      <c r="CC157" s="2" t="str">
        <f>IF(OR(AND($B157&gt;F$230, $B157&lt;F$231), $B157&gt;F$232), F157, "")</f>
        <v/>
      </c>
      <c r="CD157" s="2" t="str">
        <f>IF(OR(AND($B157&gt;G$230, $B157&lt;G$231), $B157&gt;G$232), G157, "")</f>
        <v/>
      </c>
      <c r="CE157" s="2" t="str">
        <f>IF(OR(AND($B157&gt;H$230, $B157&lt;H$231), $B157&gt;H$232), H157, "")</f>
        <v/>
      </c>
      <c r="CF157" s="2" t="str">
        <f>IF(OR(AND($B157&gt;I$230, $B157&lt;I$231), $B157&gt;I$232), I157, "")</f>
        <v/>
      </c>
      <c r="CG157" s="2" t="str">
        <f>IF(OR(AND($B157&gt;J$230, $B157&lt;J$231), $B157&gt;J$232), J157, "")</f>
        <v/>
      </c>
      <c r="CH157" s="2" t="str">
        <f>IF(OR(AND($B157&gt;K$230, $B157&lt;K$231), $B157&gt;K$232), K157, "")</f>
        <v/>
      </c>
      <c r="CI157" s="2" t="str">
        <f>IF(OR(AND($B157&gt;L$230, $B157&lt;L$231), $B157&gt;L$232), L157, "")</f>
        <v/>
      </c>
      <c r="CJ157" s="2" t="str">
        <f>IF(OR(AND($B157&gt;M$230, $B157&lt;M$231), $B157&gt;M$232), M157, "")</f>
        <v/>
      </c>
      <c r="CK157" s="2" t="str">
        <f>IF(OR(AND($B157&gt;N$230, $B157&lt;N$231), $B157&gt;N$232), N157, "")</f>
        <v/>
      </c>
      <c r="CL157" s="2" t="str">
        <f>IF(OR(AND($B157&gt;O$230, $B157&lt;O$231), $B157&gt;O$232), O157, "")</f>
        <v/>
      </c>
      <c r="CO157" s="2">
        <f>BK$207*$B157+BK$209</f>
        <v>92.17433550456856</v>
      </c>
      <c r="CP157" s="2">
        <f>BL$207*$B157+BL$209</f>
        <v>93.770197783477229</v>
      </c>
      <c r="CQ157" s="2">
        <f>BM$207*$B157+BM$209</f>
        <v>93.789464191570147</v>
      </c>
      <c r="CR157" s="2">
        <f>BN$207*$B157+BN$209</f>
        <v>94.412518441548684</v>
      </c>
      <c r="CS157" s="2">
        <f>BO$207*$B157+BO$209</f>
        <v>94.010686044832369</v>
      </c>
      <c r="CT157" s="2">
        <f>BP$207*$B157+BP$209</f>
        <v>96.777709688452049</v>
      </c>
      <c r="CU157" s="2">
        <f>BQ$207*$B157+BQ$209</f>
        <v>100.11117125476162</v>
      </c>
      <c r="CV157" s="2">
        <f>BR$207*$B157+BR$209</f>
        <v>100.39724618824144</v>
      </c>
      <c r="CW157" s="2">
        <f>BS$207*$B157+BS$209</f>
        <v>97.599707630645227</v>
      </c>
      <c r="CX157" s="2">
        <f>BT$207*$B157+BT$209</f>
        <v>91.748750820674843</v>
      </c>
      <c r="CY157" s="2">
        <f>BU$207*$B157+BU$209</f>
        <v>86.032867358480246</v>
      </c>
      <c r="CZ157" s="2">
        <f>BV$207*$B157+BV$209</f>
        <v>76.512149099334295</v>
      </c>
      <c r="DA157" s="2">
        <f>BW$207*$B157+BW$209</f>
        <v>65.501290896869236</v>
      </c>
      <c r="DB157" s="6"/>
      <c r="DC157" s="6"/>
      <c r="DD157" s="2">
        <f>BZ$207*$B157+BZ$209</f>
        <v>86.497989845808192</v>
      </c>
      <c r="DE157" s="2">
        <f>CA$207*$B157+CA$209</f>
        <v>89.318763006164232</v>
      </c>
      <c r="DF157" s="2">
        <f>CB$207*$B157+CB$209</f>
        <v>90.731686520034842</v>
      </c>
      <c r="DG157" s="2">
        <f>CC$207*$B157+CC$209</f>
        <v>90.537871468108548</v>
      </c>
      <c r="DH157" s="2">
        <f>CD$207*$B157+CD$209</f>
        <v>91.021524139591733</v>
      </c>
      <c r="DI157" s="2">
        <f>CE$207*$B157+CE$209</f>
        <v>93.282970006376317</v>
      </c>
      <c r="DJ157" s="2">
        <f>CF$207*$B157+CF$209</f>
        <v>94.757997356587012</v>
      </c>
      <c r="DK157" s="2">
        <f>CG$207*$B157+CG$209</f>
        <v>93.862471315292765</v>
      </c>
      <c r="DL157" s="2">
        <f>CH$207*$B157+CH$209</f>
        <v>90.656679401341691</v>
      </c>
      <c r="DM157" s="2">
        <f>CI$207*$B157+CI$209</f>
        <v>86.195869560219904</v>
      </c>
      <c r="DN157" s="2">
        <f>CJ$207*$B157+CJ$209</f>
        <v>80.092252552870548</v>
      </c>
      <c r="DO157" s="2">
        <f>CK$207*$B157+CK$209</f>
        <v>71.728857485381553</v>
      </c>
      <c r="DP157" s="2">
        <f>CL$207*$B157+CL$209</f>
        <v>61.936986264353678</v>
      </c>
      <c r="DS157" s="2">
        <f>POWER(10,($B157-C$227)/C$228)/(1+POWER(10,($B157-C$227)/C$228))</f>
        <v>0.99096235627161267</v>
      </c>
      <c r="DT157" s="2">
        <f>POWER(10,($B157-D$227)/D$228)/(1+POWER(10,($B157-D$227)/D$228))</f>
        <v>0.98945692048192779</v>
      </c>
      <c r="DU157" s="2">
        <f>POWER(10,($B157-E$227)/E$228)/(1+POWER(10,($B157-E$227)/E$228))</f>
        <v>0.99027747115336007</v>
      </c>
      <c r="DV157" s="2">
        <f>POWER(10,($B157-F$227)/F$228)/(1+POWER(10,($B157-F$227)/F$228))</f>
        <v>0.9916056930131506</v>
      </c>
      <c r="DW157" s="2">
        <f>POWER(10,($B157-G$227)/G$228)/(1+POWER(10,($B157-G$227)/G$228))</f>
        <v>0.99076514027923523</v>
      </c>
      <c r="DX157" s="2">
        <f>POWER(10,($B157-H$227)/H$228)/(1+POWER(10,($B157-H$227)/H$228))</f>
        <v>0.99103651589103692</v>
      </c>
      <c r="DY157" s="2">
        <f>POWER(10,($B157-I$227)/I$228)/(1+POWER(10,($B157-I$227)/I$228))</f>
        <v>0.99080772916886206</v>
      </c>
      <c r="DZ157" s="2">
        <f>POWER(10,($B157-J$227)/J$228)/(1+POWER(10,($B157-J$227)/J$228))</f>
        <v>0.98997871605620391</v>
      </c>
      <c r="EA157" s="2">
        <f>POWER(10,($B157-K$227)/K$228)/(1+POWER(10,($B157-K$227)/K$228))</f>
        <v>0.99055532780064282</v>
      </c>
      <c r="EB157" s="2">
        <f>POWER(10,($B157-L$227)/L$228)/(1+POWER(10,($B157-L$227)/L$228))</f>
        <v>0.99023687693878737</v>
      </c>
      <c r="EC157" s="2">
        <f>POWER(10,($B157-M$227)/M$228)/(1+POWER(10,($B157-M$227)/M$228))</f>
        <v>0.98997409714660756</v>
      </c>
      <c r="ED157" s="2">
        <f>POWER(10,($B157-N$227)/N$228)/(1+POWER(10,($B157-N$227)/N$228))</f>
        <v>0.9889813477563012</v>
      </c>
      <c r="EE157" s="2">
        <f>POWER(10,($B157-O$227)/O$228)/(1+POWER(10,($B157-O$227)/O$228))</f>
        <v>0.98650250295935671</v>
      </c>
      <c r="EF157" s="6"/>
      <c r="EG157" s="6"/>
    </row>
    <row r="158" spans="2:137" x14ac:dyDescent="0.25">
      <c r="B158" s="2">
        <v>152</v>
      </c>
      <c r="C158">
        <v>85.909000000000006</v>
      </c>
      <c r="D158">
        <v>89.391000000000005</v>
      </c>
      <c r="E158">
        <v>93.141000000000005</v>
      </c>
      <c r="F158">
        <v>92.983999999999995</v>
      </c>
      <c r="G158">
        <v>95.391000000000005</v>
      </c>
      <c r="H158">
        <v>100.188</v>
      </c>
      <c r="I158">
        <v>103.71899999999999</v>
      </c>
      <c r="J158">
        <v>100.688</v>
      </c>
      <c r="K158">
        <v>99.718999999999994</v>
      </c>
      <c r="L158">
        <v>94.858999999999995</v>
      </c>
      <c r="M158">
        <v>87.968999999999994</v>
      </c>
      <c r="N158">
        <v>75.656000000000006</v>
      </c>
      <c r="O158">
        <v>63.609400000000001</v>
      </c>
      <c r="R158" s="5">
        <f>AV158+(C$209*_xlfn.NORM.DIST($B158,C$214*C$215+C$213,C$219*C$214,FALSE))+(C$211*_xlfn.NORM.DIST($B158,C$214*C$216+C$213,C$220*C$214,FALSE))+(C$210*_xlfn.NORM.DIST($B158,C$214*C$217+C$213,C$221*C$214,FALSE))+(C$212*_xlfn.NORM.DIST($B158,C$214*C$218+C$213,C$222*C$214,FALSE))</f>
        <v>86.467259997506815</v>
      </c>
      <c r="S158" s="5">
        <f>AW158+(D$209*_xlfn.NORM.DIST($B158,D$214*D$215+D$213,D$219*D$214,FALSE))+(D$211*_xlfn.NORM.DIST($B158,D$214*D$216+D$213,D$220*D$214,FALSE))+(D$210*_xlfn.NORM.DIST($B158,D$214*D$217+D$213,D$221*D$214,FALSE))+(D$212*_xlfn.NORM.DIST($B158,D$214*D$218+D$213,D$222*D$214,FALSE))</f>
        <v>89.877438465546149</v>
      </c>
      <c r="T158" s="5">
        <f>AX158+(E$209*_xlfn.NORM.DIST($B158,E$214*E$215+E$213,E$219*E$214,FALSE))+(E$211*_xlfn.NORM.DIST($B158,E$214*E$216+E$213,E$220*E$214,FALSE))+(E$210*_xlfn.NORM.DIST($B158,E$214*E$217+E$213,E$221*E$214,FALSE))+(E$212*_xlfn.NORM.DIST($B158,E$214*E$218+E$213,E$222*E$214,FALSE))</f>
        <v>93.183548409988191</v>
      </c>
      <c r="U158" s="5">
        <f>AY158+(F$209*_xlfn.NORM.DIST($B158,F$214*F$215+F$213,F$219*F$214,FALSE))+(F$211*_xlfn.NORM.DIST($B158,F$214*F$216+F$213,F$220*F$214,FALSE))+(F$210*_xlfn.NORM.DIST($B158,F$214*F$217+F$213,F$221*F$214,FALSE))+(F$212*_xlfn.NORM.DIST($B158,F$214*F$218+F$213,F$222*F$214,FALSE))</f>
        <v>93.6927010799713</v>
      </c>
      <c r="V158" s="5">
        <f>AZ158+(G$209*_xlfn.NORM.DIST($B158,G$214*G$215+G$213,G$219*G$214,FALSE))+(G$211*_xlfn.NORM.DIST($B158,G$214*G$216+G$213,G$220*G$214,FALSE))+(G$210*_xlfn.NORM.DIST($B158,G$214*G$217+G$213,G$221*G$214,FALSE))+(G$212*_xlfn.NORM.DIST($B158,G$214*G$218+G$213,G$222*G$214,FALSE))</f>
        <v>95.716743761763269</v>
      </c>
      <c r="W158" s="5">
        <f>BA158+(H$209*_xlfn.NORM.DIST($B158,H$214*H$215+H$213,H$219*H$214,FALSE))+(H$211*_xlfn.NORM.DIST($B158,H$214*H$216+H$213,H$220*H$214,FALSE))+(H$210*_xlfn.NORM.DIST($B158,H$214*H$217+H$213,H$221*H$214,FALSE))+(H$212*_xlfn.NORM.DIST($B158,H$214*H$218+H$213,H$222*H$214,FALSE))</f>
        <v>100.31148754751194</v>
      </c>
      <c r="X158" s="5">
        <f>BB158+(I$209*_xlfn.NORM.DIST($B158,I$214*I$215+I$213,I$219*I$214,FALSE))+(I$211*_xlfn.NORM.DIST($B158,I$214*I$216+I$213,I$220*I$214,FALSE))+(I$210*_xlfn.NORM.DIST($B158,I$214*I$217+I$213,I$221*I$214,FALSE))+(I$212*_xlfn.NORM.DIST($B158,I$214*I$218+I$213,I$222*I$214,FALSE))</f>
        <v>103.60720031004757</v>
      </c>
      <c r="Y158" s="5">
        <f>BC158+(J$209*_xlfn.NORM.DIST($B158,J$214*J$215+J$213,J$219*J$214,FALSE))+(J$211*_xlfn.NORM.DIST($B158,J$214*J$216+J$213,J$220*J$214,FALSE))+(J$210*_xlfn.NORM.DIST($B158,J$214*J$217+J$213,J$221*J$214,FALSE))+(J$212*_xlfn.NORM.DIST($B158,J$214*J$218+J$213,J$222*J$214,FALSE))</f>
        <v>102.68290993369213</v>
      </c>
      <c r="Z158" s="5">
        <f>BD158+(K$209*_xlfn.NORM.DIST($B158,K$214*K$215+K$213,K$219*K$214,FALSE))+(K$211*_xlfn.NORM.DIST($B158,K$214*K$216+K$213,K$220*K$214,FALSE))+(K$210*_xlfn.NORM.DIST($B158,K$214*K$217+K$213,K$221*K$214,FALSE))+(K$212*_xlfn.NORM.DIST($B158,K$214*K$218+K$213,K$222*K$214,FALSE))</f>
        <v>100.23119682921062</v>
      </c>
      <c r="AA158" s="5">
        <f>BE158+(L$209*_xlfn.NORM.DIST($B158,L$214*L$215+L$213,L$219*L$214,FALSE))+(L$211*_xlfn.NORM.DIST($B158,L$214*L$216+L$213,L$220*L$214,FALSE))+(L$210*_xlfn.NORM.DIST($B158,L$214*L$217+L$213,L$221*L$214,FALSE))+(L$212*_xlfn.NORM.DIST($B158,L$214*L$218+L$213,L$222*L$214,FALSE))</f>
        <v>95.688897583406032</v>
      </c>
      <c r="AB158" s="5">
        <f>BF158+(M$209*_xlfn.NORM.DIST($B158,M$214*M$215+M$213,M$219*M$214,FALSE))+(M$211*_xlfn.NORM.DIST($B158,M$214*M$216+M$213,M$220*M$214,FALSE))+(M$210*_xlfn.NORM.DIST($B158,M$214*M$217+M$213,M$221*M$214,FALSE))+(M$212*_xlfn.NORM.DIST($B158,M$214*M$218+M$213,M$222*M$214,FALSE))</f>
        <v>87.36800420321984</v>
      </c>
      <c r="AC158" s="5">
        <f>BG158+(N$209*_xlfn.NORM.DIST($B158,N$214*N$215+N$213,N$219*N$214,FALSE))+(N$211*_xlfn.NORM.DIST($B158,N$214*N$216+N$213,N$220*N$214,FALSE))+(N$210*_xlfn.NORM.DIST($B158,N$214*N$217+N$213,N$221*N$214,FALSE))+(N$212*_xlfn.NORM.DIST($B158,N$214*N$218+N$213,N$222*N$214,FALSE))</f>
        <v>75.540239037455763</v>
      </c>
      <c r="AD158" s="5">
        <f>BH158+(O$209*_xlfn.NORM.DIST($B158,O$214*O$215+O$213,O$219*O$214,FALSE))+(O$211*_xlfn.NORM.DIST($B158,O$214*O$216+O$213,O$220*O$214,FALSE))+(O$210*_xlfn.NORM.DIST($B158,O$214*O$217+O$213,O$221*O$214,FALSE))+(O$212*_xlfn.NORM.DIST($B158,O$214*O$218+O$213,O$222*O$214,FALSE))</f>
        <v>63.521384360128977</v>
      </c>
      <c r="AE158" s="5"/>
      <c r="AG158" s="5">
        <f t="shared" ref="AG158:AJ206" si="49">C158-R158</f>
        <v>-0.55825999750680921</v>
      </c>
      <c r="AH158" s="5">
        <f t="shared" si="49"/>
        <v>-0.48643846554614356</v>
      </c>
      <c r="AI158" s="5">
        <f t="shared" si="49"/>
        <v>-4.2548409988185654E-2</v>
      </c>
      <c r="AJ158" s="5">
        <f t="shared" si="49"/>
        <v>-0.7087010799713056</v>
      </c>
      <c r="AK158" s="5">
        <f t="shared" si="48"/>
        <v>-0.32574376176326325</v>
      </c>
      <c r="AL158" s="5">
        <f t="shared" si="48"/>
        <v>-0.12348754751194235</v>
      </c>
      <c r="AM158" s="5">
        <f t="shared" si="48"/>
        <v>0.11179968995242007</v>
      </c>
      <c r="AN158" s="5">
        <f t="shared" si="48"/>
        <v>-1.9949099336921279</v>
      </c>
      <c r="AO158" s="5">
        <f t="shared" si="47"/>
        <v>-0.51219682921062315</v>
      </c>
      <c r="AP158" s="5">
        <f t="shared" si="33"/>
        <v>-0.82989758340603714</v>
      </c>
      <c r="AQ158" s="5">
        <f t="shared" si="33"/>
        <v>0.60099579678015402</v>
      </c>
      <c r="AR158" s="5">
        <f t="shared" si="33"/>
        <v>0.11576096254424328</v>
      </c>
      <c r="AS158" s="5">
        <f t="shared" si="33"/>
        <v>8.8015639871024121E-2</v>
      </c>
      <c r="AV158" s="2">
        <f t="shared" si="34"/>
        <v>86.467259383355625</v>
      </c>
      <c r="AW158" s="2">
        <f t="shared" si="35"/>
        <v>89.299523214436434</v>
      </c>
      <c r="AX158" s="2">
        <f t="shared" si="36"/>
        <v>90.707822756823802</v>
      </c>
      <c r="AY158" s="2">
        <f t="shared" si="37"/>
        <v>90.514262116415537</v>
      </c>
      <c r="AZ158" s="2">
        <f t="shared" si="38"/>
        <v>91.016645302057071</v>
      </c>
      <c r="BA158" s="2">
        <f t="shared" si="39"/>
        <v>93.294227728846394</v>
      </c>
      <c r="BB158" s="2">
        <f t="shared" si="40"/>
        <v>94.763826175360435</v>
      </c>
      <c r="BC158" s="2">
        <f t="shared" si="41"/>
        <v>93.867881257022361</v>
      </c>
      <c r="BD158" s="2">
        <f t="shared" si="42"/>
        <v>90.653826554358389</v>
      </c>
      <c r="BE158" s="2">
        <f t="shared" si="43"/>
        <v>86.19001822326139</v>
      </c>
      <c r="BF158" s="2">
        <f t="shared" si="44"/>
        <v>80.091588137436574</v>
      </c>
      <c r="BG158" s="2">
        <f t="shared" si="45"/>
        <v>71.738288001356722</v>
      </c>
      <c r="BH158" s="2">
        <f t="shared" si="46"/>
        <v>61.950744324880304</v>
      </c>
      <c r="BK158" s="2" t="str">
        <f>IF(OR($B158&lt;C$229, AND($B158&gt;C$230, $B158&lt;C$231)), C158, "")</f>
        <v/>
      </c>
      <c r="BL158" s="2" t="str">
        <f>IF(OR($B158&lt;D$229, AND($B158&gt;D$230, $B158&lt;D$231)), D158, "")</f>
        <v/>
      </c>
      <c r="BM158" s="2" t="str">
        <f>IF(OR($B158&lt;E$229, AND($B158&gt;E$230, $B158&lt;E$231)), E158, "")</f>
        <v/>
      </c>
      <c r="BN158" s="2" t="str">
        <f>IF(OR($B158&lt;F$229, AND($B158&gt;F$230, $B158&lt;F$231)), F158, "")</f>
        <v/>
      </c>
      <c r="BO158" s="2" t="str">
        <f>IF(OR($B158&lt;G$229, AND($B158&gt;G$230, $B158&lt;G$231)), G158, "")</f>
        <v/>
      </c>
      <c r="BP158" s="2" t="str">
        <f>IF(OR($B158&lt;H$229, AND($B158&gt;H$230, $B158&lt;H$231)), H158, "")</f>
        <v/>
      </c>
      <c r="BQ158" s="2" t="str">
        <f>IF(OR($B158&lt;I$229, AND($B158&gt;I$230, $B158&lt;I$231)), I158, "")</f>
        <v/>
      </c>
      <c r="BR158" s="2" t="str">
        <f>IF(OR($B158&lt;J$229, AND($B158&gt;J$230, $B158&lt;J$231)), J158, "")</f>
        <v/>
      </c>
      <c r="BS158" s="2" t="str">
        <f>IF(OR($B158&lt;K$229, AND($B158&gt;K$230, $B158&lt;K$231)), K158, "")</f>
        <v/>
      </c>
      <c r="BT158" s="2" t="str">
        <f>IF(OR($B158&lt;L$229, AND($B158&gt;L$230, $B158&lt;L$231)), L158, "")</f>
        <v/>
      </c>
      <c r="BU158" s="2" t="str">
        <f>IF(OR($B158&lt;M$229, AND($B158&gt;M$230, $B158&lt;M$231)), M158, "")</f>
        <v/>
      </c>
      <c r="BV158" s="2" t="str">
        <f>IF(OR($B158&lt;N$229, AND($B158&gt;N$230, $B158&lt;N$231)), N158, "")</f>
        <v/>
      </c>
      <c r="BW158" s="2" t="str">
        <f>IF(OR($B158&lt;O$229, AND($B158&gt;O$230, $B158&lt;O$231)), O158, "")</f>
        <v/>
      </c>
      <c r="BZ158" s="2" t="str">
        <f>IF(OR(AND($B158&gt;C$230, $B158&lt;C$231), $B158&gt;C$232), C158, "")</f>
        <v/>
      </c>
      <c r="CA158" s="2" t="str">
        <f>IF(OR(AND($B158&gt;D$230, $B158&lt;D$231), $B158&gt;D$232), D158, "")</f>
        <v/>
      </c>
      <c r="CB158" s="2" t="str">
        <f>IF(OR(AND($B158&gt;E$230, $B158&lt;E$231), $B158&gt;E$232), E158, "")</f>
        <v/>
      </c>
      <c r="CC158" s="2" t="str">
        <f>IF(OR(AND($B158&gt;F$230, $B158&lt;F$231), $B158&gt;F$232), F158, "")</f>
        <v/>
      </c>
      <c r="CD158" s="2" t="str">
        <f>IF(OR(AND($B158&gt;G$230, $B158&lt;G$231), $B158&gt;G$232), G158, "")</f>
        <v/>
      </c>
      <c r="CE158" s="2" t="str">
        <f>IF(OR(AND($B158&gt;H$230, $B158&lt;H$231), $B158&gt;H$232), H158, "")</f>
        <v/>
      </c>
      <c r="CF158" s="2" t="str">
        <f>IF(OR(AND($B158&gt;I$230, $B158&lt;I$231), $B158&gt;I$232), I158, "")</f>
        <v/>
      </c>
      <c r="CG158" s="2" t="str">
        <f>IF(OR(AND($B158&gt;J$230, $B158&lt;J$231), $B158&gt;J$232), J158, "")</f>
        <v/>
      </c>
      <c r="CH158" s="2" t="str">
        <f>IF(OR(AND($B158&gt;K$230, $B158&lt;K$231), $B158&gt;K$232), K158, "")</f>
        <v/>
      </c>
      <c r="CI158" s="2" t="str">
        <f>IF(OR(AND($B158&gt;L$230, $B158&lt;L$231), $B158&gt;L$232), L158, "")</f>
        <v/>
      </c>
      <c r="CJ158" s="2" t="str">
        <f>IF(OR(AND($B158&gt;M$230, $B158&lt;M$231), $B158&gt;M$232), M158, "")</f>
        <v/>
      </c>
      <c r="CK158" s="2" t="str">
        <f>IF(OR(AND($B158&gt;N$230, $B158&lt;N$231), $B158&gt;N$232), N158, "")</f>
        <v/>
      </c>
      <c r="CL158" s="2" t="str">
        <f>IF(OR(AND($B158&gt;O$230, $B158&lt;O$231), $B158&gt;O$232), O158, "")</f>
        <v/>
      </c>
      <c r="CO158" s="2">
        <f>BK$207*$B158+BK$209</f>
        <v>92.188271184099918</v>
      </c>
      <c r="CP158" s="2">
        <f>BL$207*$B158+BL$209</f>
        <v>93.777019451698195</v>
      </c>
      <c r="CQ158" s="2">
        <f>BM$207*$B158+BM$209</f>
        <v>93.785514969405597</v>
      </c>
      <c r="CR158" s="2">
        <f>BN$207*$B158+BN$209</f>
        <v>94.418319021942608</v>
      </c>
      <c r="CS158" s="2">
        <f>BO$207*$B158+BO$209</f>
        <v>94.024396403881397</v>
      </c>
      <c r="CT158" s="2">
        <f>BP$207*$B158+BP$209</f>
        <v>96.810547885776785</v>
      </c>
      <c r="CU158" s="2">
        <f>BQ$207*$B158+BQ$209</f>
        <v>100.15983774643233</v>
      </c>
      <c r="CV158" s="2">
        <f>BR$207*$B158+BR$209</f>
        <v>100.44884673782994</v>
      </c>
      <c r="CW158" s="2">
        <f>BS$207*$B158+BS$209</f>
        <v>97.650574420974635</v>
      </c>
      <c r="CX158" s="2">
        <f>BT$207*$B158+BT$209</f>
        <v>91.780610029194364</v>
      </c>
      <c r="CY158" s="2">
        <f>BU$207*$B158+BU$209</f>
        <v>86.076310582029706</v>
      </c>
      <c r="CZ158" s="2">
        <f>BV$207*$B158+BV$209</f>
        <v>76.557289831447022</v>
      </c>
      <c r="DA158" s="2">
        <f>BW$207*$B158+BW$209</f>
        <v>65.534753774922876</v>
      </c>
      <c r="DD158" s="2">
        <f>BZ$207*$B158+BZ$209</f>
        <v>86.419674292438046</v>
      </c>
      <c r="DE158" s="2">
        <f>CA$207*$B158+CA$209</f>
        <v>89.256011537506836</v>
      </c>
      <c r="DF158" s="2">
        <f>CB$207*$B158+CB$209</f>
        <v>90.680264767530488</v>
      </c>
      <c r="DG158" s="2">
        <f>CC$207*$B158+CC$209</f>
        <v>90.484120816697839</v>
      </c>
      <c r="DH158" s="2">
        <f>CD$207*$B158+CD$209</f>
        <v>90.991077024056452</v>
      </c>
      <c r="DI158" s="2">
        <f>CE$207*$B158+CE$209</f>
        <v>93.26522254608966</v>
      </c>
      <c r="DJ158" s="2">
        <f>CF$207*$B158+CF$209</f>
        <v>94.718169288249868</v>
      </c>
      <c r="DK158" s="2">
        <f>CG$207*$B158+CG$209</f>
        <v>93.807125543896149</v>
      </c>
      <c r="DL158" s="2">
        <f>CH$207*$B158+CH$209</f>
        <v>90.592984429207917</v>
      </c>
      <c r="DM158" s="2">
        <f>CI$207*$B158+CI$209</f>
        <v>86.139748389218454</v>
      </c>
      <c r="DN158" s="2">
        <f>CJ$207*$B158+CJ$209</f>
        <v>80.036311238026741</v>
      </c>
      <c r="DO158" s="2">
        <f>CK$207*$B158+CK$209</f>
        <v>71.689321681287609</v>
      </c>
      <c r="DP158" s="2">
        <f>CL$207*$B158+CL$209</f>
        <v>61.906022018188153</v>
      </c>
      <c r="DS158" s="2">
        <f>POWER(10,($B158-C$227)/C$228)/(1+POWER(10,($B158-C$227)/C$228))</f>
        <v>0.99175101124046872</v>
      </c>
      <c r="DT158" s="2">
        <f>POWER(10,($B158-D$227)/D$228)/(1+POWER(10,($B158-D$227)/D$228))</f>
        <v>0.99037566893147411</v>
      </c>
      <c r="DU158" s="2">
        <f>POWER(10,($B158-E$227)/E$228)/(1+POWER(10,($B158-E$227)/E$228))</f>
        <v>0.99112535625094955</v>
      </c>
      <c r="DV158" s="2">
        <f>POWER(10,($B158-F$227)/F$228)/(1+POWER(10,($B158-F$227)/F$228))</f>
        <v>0.9923386422988244</v>
      </c>
      <c r="DW158" s="2">
        <f>POWER(10,($B158-G$227)/G$228)/(1+POWER(10,($B158-G$227)/G$228))</f>
        <v>0.99157085858789906</v>
      </c>
      <c r="DX158" s="2">
        <f>POWER(10,($B158-H$227)/H$228)/(1+POWER(10,($B158-H$227)/H$228))</f>
        <v>0.99181875287098842</v>
      </c>
      <c r="DY158" s="2">
        <f>POWER(10,($B158-I$227)/I$228)/(1+POWER(10,($B158-I$227)/I$228))</f>
        <v>0.99160976317072003</v>
      </c>
      <c r="DZ158" s="2">
        <f>POWER(10,($B158-J$227)/J$228)/(1+POWER(10,($B158-J$227)/J$228))</f>
        <v>0.99085241440401051</v>
      </c>
      <c r="EA158" s="2">
        <f>POWER(10,($B158-K$227)/K$228)/(1+POWER(10,($B158-K$227)/K$228))</f>
        <v>0.99137919244083961</v>
      </c>
      <c r="EB158" s="2">
        <f>POWER(10,($B158-L$227)/L$228)/(1+POWER(10,($B158-L$227)/L$228))</f>
        <v>0.99108827032971636</v>
      </c>
      <c r="EC158" s="2">
        <f>POWER(10,($B158-M$227)/M$228)/(1+POWER(10,($B158-M$227)/M$228))</f>
        <v>0.99084819446798167</v>
      </c>
      <c r="ED158" s="2">
        <f>POWER(10,($B158-N$227)/N$228)/(1+POWER(10,($B158-N$227)/N$228))</f>
        <v>0.98994111741106672</v>
      </c>
      <c r="EE158" s="2">
        <f>POWER(10,($B158-O$227)/O$228)/(1+POWER(10,($B158-O$227)/O$228))</f>
        <v>0.9876754994057787</v>
      </c>
    </row>
    <row r="159" spans="2:137" x14ac:dyDescent="0.25">
      <c r="B159" s="2">
        <v>153</v>
      </c>
      <c r="C159">
        <v>86.727000000000004</v>
      </c>
      <c r="D159">
        <v>90.983999999999995</v>
      </c>
      <c r="E159">
        <v>93.516000000000005</v>
      </c>
      <c r="F159">
        <v>93.968999999999994</v>
      </c>
      <c r="G159">
        <v>97.188000000000002</v>
      </c>
      <c r="H159">
        <v>99.561999999999998</v>
      </c>
      <c r="I159">
        <v>104.15600000000001</v>
      </c>
      <c r="J159">
        <v>102.875</v>
      </c>
      <c r="K159">
        <v>101.078</v>
      </c>
      <c r="L159">
        <v>96.483999999999995</v>
      </c>
      <c r="M159">
        <v>89.233999999999995</v>
      </c>
      <c r="N159">
        <v>77.016000000000005</v>
      </c>
      <c r="O159">
        <v>63.593800000000002</v>
      </c>
      <c r="R159" s="5">
        <f>AV159+(C$209*_xlfn.NORM.DIST($B159,C$214*C$215+C$213,C$219*C$214,FALSE))+(C$211*_xlfn.NORM.DIST($B159,C$214*C$216+C$213,C$220*C$214,FALSE))+(C$210*_xlfn.NORM.DIST($B159,C$214*C$217+C$213,C$221*C$214,FALSE))+(C$212*_xlfn.NORM.DIST($B159,C$214*C$218+C$213,C$222*C$214,FALSE))</f>
        <v>86.385483622848838</v>
      </c>
      <c r="S159" s="5">
        <f>AW159+(D$209*_xlfn.NORM.DIST($B159,D$214*D$215+D$213,D$219*D$214,FALSE))+(D$211*_xlfn.NORM.DIST($B159,D$214*D$216+D$213,D$220*D$214,FALSE))+(D$210*_xlfn.NORM.DIST($B159,D$214*D$217+D$213,D$221*D$214,FALSE))+(D$212*_xlfn.NORM.DIST($B159,D$214*D$218+D$213,D$222*D$214,FALSE))</f>
        <v>89.886499891651667</v>
      </c>
      <c r="T159" s="5">
        <f>AX159+(E$209*_xlfn.NORM.DIST($B159,E$214*E$215+E$213,E$219*E$214,FALSE))+(E$211*_xlfn.NORM.DIST($B159,E$214*E$216+E$213,E$220*E$214,FALSE))+(E$210*_xlfn.NORM.DIST($B159,E$214*E$217+E$213,E$221*E$214,FALSE))+(E$212*_xlfn.NORM.DIST($B159,E$214*E$218+E$213,E$222*E$214,FALSE))</f>
        <v>93.170557100599098</v>
      </c>
      <c r="U159" s="5">
        <f>AY159+(F$209*_xlfn.NORM.DIST($B159,F$214*F$215+F$213,F$219*F$214,FALSE))+(F$211*_xlfn.NORM.DIST($B159,F$214*F$216+F$213,F$220*F$214,FALSE))+(F$210*_xlfn.NORM.DIST($B159,F$214*F$217+F$213,F$221*F$214,FALSE))+(F$212*_xlfn.NORM.DIST($B159,F$214*F$218+F$213,F$222*F$214,FALSE))</f>
        <v>93.557888660409787</v>
      </c>
      <c r="V159" s="5">
        <f>AZ159+(G$209*_xlfn.NORM.DIST($B159,G$214*G$215+G$213,G$219*G$214,FALSE))+(G$211*_xlfn.NORM.DIST($B159,G$214*G$216+G$213,G$220*G$214,FALSE))+(G$210*_xlfn.NORM.DIST($B159,G$214*G$217+G$213,G$221*G$214,FALSE))+(G$212*_xlfn.NORM.DIST($B159,G$214*G$218+G$213,G$222*G$214,FALSE))</f>
        <v>95.847826933647937</v>
      </c>
      <c r="W159" s="5">
        <f>BA159+(H$209*_xlfn.NORM.DIST($B159,H$214*H$215+H$213,H$219*H$214,FALSE))+(H$211*_xlfn.NORM.DIST($B159,H$214*H$216+H$213,H$220*H$214,FALSE))+(H$210*_xlfn.NORM.DIST($B159,H$214*H$217+H$213,H$221*H$214,FALSE))+(H$212*_xlfn.NORM.DIST($B159,H$214*H$218+H$213,H$222*H$214,FALSE))</f>
        <v>100.28832150402671</v>
      </c>
      <c r="X159" s="5">
        <f>BB159+(I$209*_xlfn.NORM.DIST($B159,I$214*I$215+I$213,I$219*I$214,FALSE))+(I$211*_xlfn.NORM.DIST($B159,I$214*I$216+I$213,I$220*I$214,FALSE))+(I$210*_xlfn.NORM.DIST($B159,I$214*I$217+I$213,I$221*I$214,FALSE))+(I$212*_xlfn.NORM.DIST($B159,I$214*I$218+I$213,I$222*I$214,FALSE))</f>
        <v>103.80981867499744</v>
      </c>
      <c r="Y159" s="5">
        <f>BC159+(J$209*_xlfn.NORM.DIST($B159,J$214*J$215+J$213,J$219*J$214,FALSE))+(J$211*_xlfn.NORM.DIST($B159,J$214*J$216+J$213,J$220*J$214,FALSE))+(J$210*_xlfn.NORM.DIST($B159,J$214*J$217+J$213,J$221*J$214,FALSE))+(J$212*_xlfn.NORM.DIST($B159,J$214*J$218+J$213,J$222*J$214,FALSE))</f>
        <v>103.35145913541812</v>
      </c>
      <c r="Z159" s="5">
        <f>BD159+(K$209*_xlfn.NORM.DIST($B159,K$214*K$215+K$213,K$219*K$214,FALSE))+(K$211*_xlfn.NORM.DIST($B159,K$214*K$216+K$213,K$220*K$214,FALSE))+(K$210*_xlfn.NORM.DIST($B159,K$214*K$217+K$213,K$221*K$214,FALSE))+(K$212*_xlfn.NORM.DIST($B159,K$214*K$218+K$213,K$222*K$214,FALSE))</f>
        <v>100.83631220009434</v>
      </c>
      <c r="AA159" s="5">
        <f>BE159+(L$209*_xlfn.NORM.DIST($B159,L$214*L$215+L$213,L$219*L$214,FALSE))+(L$211*_xlfn.NORM.DIST($B159,L$214*L$216+L$213,L$220*L$214,FALSE))+(L$210*_xlfn.NORM.DIST($B159,L$214*L$217+L$213,L$221*L$214,FALSE))+(L$212*_xlfn.NORM.DIST($B159,L$214*L$218+L$213,L$222*L$214,FALSE))</f>
        <v>96.732700138807985</v>
      </c>
      <c r="AB159" s="5">
        <f>BF159+(M$209*_xlfn.NORM.DIST($B159,M$214*M$215+M$213,M$219*M$214,FALSE))+(M$211*_xlfn.NORM.DIST($B159,M$214*M$216+M$213,M$220*M$214,FALSE))+(M$210*_xlfn.NORM.DIST($B159,M$214*M$217+M$213,M$221*M$214,FALSE))+(M$212*_xlfn.NORM.DIST($B159,M$214*M$218+M$213,M$222*M$214,FALSE))</f>
        <v>88.746977804072827</v>
      </c>
      <c r="AC159" s="5">
        <f>BG159+(N$209*_xlfn.NORM.DIST($B159,N$214*N$215+N$213,N$219*N$214,FALSE))+(N$211*_xlfn.NORM.DIST($B159,N$214*N$216+N$213,N$220*N$214,FALSE))+(N$210*_xlfn.NORM.DIST($B159,N$214*N$217+N$213,N$221*N$214,FALSE))+(N$212*_xlfn.NORM.DIST($B159,N$214*N$218+N$213,N$222*N$214,FALSE))</f>
        <v>76.627928104614327</v>
      </c>
      <c r="AD159" s="5">
        <f>BH159+(O$209*_xlfn.NORM.DIST($B159,O$214*O$215+O$213,O$219*O$214,FALSE))+(O$211*_xlfn.NORM.DIST($B159,O$214*O$216+O$213,O$220*O$214,FALSE))+(O$210*_xlfn.NORM.DIST($B159,O$214*O$217+O$213,O$221*O$214,FALSE))+(O$212*_xlfn.NORM.DIST($B159,O$214*O$218+O$213,O$222*O$214,FALSE))</f>
        <v>64.175495437917547</v>
      </c>
      <c r="AE159" s="5"/>
      <c r="AG159" s="5">
        <f t="shared" si="49"/>
        <v>0.34151637715116578</v>
      </c>
      <c r="AH159" s="5">
        <f t="shared" si="49"/>
        <v>1.0975001083483278</v>
      </c>
      <c r="AI159" s="5">
        <f t="shared" si="49"/>
        <v>0.34544289940090778</v>
      </c>
      <c r="AJ159" s="5">
        <f t="shared" si="49"/>
        <v>0.41111133959020663</v>
      </c>
      <c r="AK159" s="5">
        <f t="shared" si="48"/>
        <v>1.3401730663520652</v>
      </c>
      <c r="AL159" s="5">
        <f t="shared" si="48"/>
        <v>-0.72632150402671414</v>
      </c>
      <c r="AM159" s="5">
        <f t="shared" si="48"/>
        <v>0.34618132500256138</v>
      </c>
      <c r="AN159" s="5">
        <f t="shared" si="48"/>
        <v>-0.4764591354181249</v>
      </c>
      <c r="AO159" s="5">
        <f t="shared" si="47"/>
        <v>0.24168779990566236</v>
      </c>
      <c r="AP159" s="5">
        <f t="shared" si="33"/>
        <v>-0.24870013880799036</v>
      </c>
      <c r="AQ159" s="5">
        <f t="shared" si="33"/>
        <v>0.48702219592716745</v>
      </c>
      <c r="AR159" s="5">
        <f t="shared" si="33"/>
        <v>0.38807189538567854</v>
      </c>
      <c r="AS159" s="5">
        <f t="shared" si="33"/>
        <v>-0.58169543791754563</v>
      </c>
      <c r="AV159" s="2">
        <f t="shared" si="34"/>
        <v>86.385482905495493</v>
      </c>
      <c r="AW159" s="2">
        <f t="shared" si="35"/>
        <v>89.233588018849744</v>
      </c>
      <c r="AX159" s="2">
        <f t="shared" si="36"/>
        <v>90.654380373195394</v>
      </c>
      <c r="AY159" s="2">
        <f t="shared" si="37"/>
        <v>90.458294280271176</v>
      </c>
      <c r="AZ159" s="2">
        <f t="shared" si="38"/>
        <v>90.98430547391844</v>
      </c>
      <c r="BA159" s="2">
        <f t="shared" si="39"/>
        <v>93.27432489412692</v>
      </c>
      <c r="BB159" s="2">
        <f t="shared" si="40"/>
        <v>94.720689218471193</v>
      </c>
      <c r="BC159" s="2">
        <f t="shared" si="41"/>
        <v>93.808127215600052</v>
      </c>
      <c r="BD159" s="2">
        <f t="shared" si="42"/>
        <v>90.585721656147939</v>
      </c>
      <c r="BE159" s="2">
        <f t="shared" si="43"/>
        <v>86.130225459907308</v>
      </c>
      <c r="BF159" s="2">
        <f t="shared" si="44"/>
        <v>80.031653869110897</v>
      </c>
      <c r="BG159" s="2">
        <f t="shared" si="45"/>
        <v>71.695260746873473</v>
      </c>
      <c r="BH159" s="2">
        <f t="shared" si="46"/>
        <v>61.916614231154632</v>
      </c>
      <c r="BK159" s="2" t="str">
        <f>IF(OR($B159&lt;C$229, AND($B159&gt;C$230, $B159&lt;C$231)), C159, "")</f>
        <v/>
      </c>
      <c r="BL159" s="2" t="str">
        <f>IF(OR($B159&lt;D$229, AND($B159&gt;D$230, $B159&lt;D$231)), D159, "")</f>
        <v/>
      </c>
      <c r="BM159" s="2" t="str">
        <f>IF(OR($B159&lt;E$229, AND($B159&gt;E$230, $B159&lt;E$231)), E159, "")</f>
        <v/>
      </c>
      <c r="BN159" s="2" t="str">
        <f>IF(OR($B159&lt;F$229, AND($B159&gt;F$230, $B159&lt;F$231)), F159, "")</f>
        <v/>
      </c>
      <c r="BO159" s="2" t="str">
        <f>IF(OR($B159&lt;G$229, AND($B159&gt;G$230, $B159&lt;G$231)), G159, "")</f>
        <v/>
      </c>
      <c r="BP159" s="2" t="str">
        <f>IF(OR($B159&lt;H$229, AND($B159&gt;H$230, $B159&lt;H$231)), H159, "")</f>
        <v/>
      </c>
      <c r="BQ159" s="2" t="str">
        <f>IF(OR($B159&lt;I$229, AND($B159&gt;I$230, $B159&lt;I$231)), I159, "")</f>
        <v/>
      </c>
      <c r="BR159" s="2" t="str">
        <f>IF(OR($B159&lt;J$229, AND($B159&gt;J$230, $B159&lt;J$231)), J159, "")</f>
        <v/>
      </c>
      <c r="BS159" s="2" t="str">
        <f>IF(OR($B159&lt;K$229, AND($B159&gt;K$230, $B159&lt;K$231)), K159, "")</f>
        <v/>
      </c>
      <c r="BT159" s="2" t="str">
        <f>IF(OR($B159&lt;L$229, AND($B159&gt;L$230, $B159&lt;L$231)), L159, "")</f>
        <v/>
      </c>
      <c r="BU159" s="2" t="str">
        <f>IF(OR($B159&lt;M$229, AND($B159&gt;M$230, $B159&lt;M$231)), M159, "")</f>
        <v/>
      </c>
      <c r="BV159" s="2" t="str">
        <f>IF(OR($B159&lt;N$229, AND($B159&gt;N$230, $B159&lt;N$231)), N159, "")</f>
        <v/>
      </c>
      <c r="BW159" s="2" t="str">
        <f>IF(OR($B159&lt;O$229, AND($B159&gt;O$230, $B159&lt;O$231)), O159, "")</f>
        <v/>
      </c>
      <c r="BZ159" s="2" t="str">
        <f>IF(OR(AND($B159&gt;C$230, $B159&lt;C$231), $B159&gt;C$232), C159, "")</f>
        <v/>
      </c>
      <c r="CA159" s="2" t="str">
        <f>IF(OR(AND($B159&gt;D$230, $B159&lt;D$231), $B159&gt;D$232), D159, "")</f>
        <v/>
      </c>
      <c r="CB159" s="2" t="str">
        <f>IF(OR(AND($B159&gt;E$230, $B159&lt;E$231), $B159&gt;E$232), E159, "")</f>
        <v/>
      </c>
      <c r="CC159" s="2" t="str">
        <f>IF(OR(AND($B159&gt;F$230, $B159&lt;F$231), $B159&gt;F$232), F159, "")</f>
        <v/>
      </c>
      <c r="CD159" s="2" t="str">
        <f>IF(OR(AND($B159&gt;G$230, $B159&lt;G$231), $B159&gt;G$232), G159, "")</f>
        <v/>
      </c>
      <c r="CE159" s="2" t="str">
        <f>IF(OR(AND($B159&gt;H$230, $B159&lt;H$231), $B159&gt;H$232), H159, "")</f>
        <v/>
      </c>
      <c r="CF159" s="2" t="str">
        <f>IF(OR(AND($B159&gt;I$230, $B159&lt;I$231), $B159&gt;I$232), I159, "")</f>
        <v/>
      </c>
      <c r="CG159" s="2" t="str">
        <f>IF(OR(AND($B159&gt;J$230, $B159&lt;J$231), $B159&gt;J$232), J159, "")</f>
        <v/>
      </c>
      <c r="CH159" s="2" t="str">
        <f>IF(OR(AND($B159&gt;K$230, $B159&lt;K$231), $B159&gt;K$232), K159, "")</f>
        <v/>
      </c>
      <c r="CI159" s="2" t="str">
        <f>IF(OR(AND($B159&gt;L$230, $B159&lt;L$231), $B159&gt;L$232), L159, "")</f>
        <v/>
      </c>
      <c r="CJ159" s="2" t="str">
        <f>IF(OR(AND($B159&gt;M$230, $B159&lt;M$231), $B159&gt;M$232), M159, "")</f>
        <v/>
      </c>
      <c r="CK159" s="2" t="str">
        <f>IF(OR(AND($B159&gt;N$230, $B159&lt;N$231), $B159&gt;N$232), N159, "")</f>
        <v/>
      </c>
      <c r="CL159" s="2" t="str">
        <f>IF(OR(AND($B159&gt;O$230, $B159&lt;O$231), $B159&gt;O$232), O159, "")</f>
        <v/>
      </c>
      <c r="CO159" s="2">
        <f>BK$207*$B159+BK$209</f>
        <v>92.202206863631261</v>
      </c>
      <c r="CP159" s="2">
        <f>BL$207*$B159+BL$209</f>
        <v>93.783841119919174</v>
      </c>
      <c r="CQ159" s="2">
        <f>BM$207*$B159+BM$209</f>
        <v>93.781565747241046</v>
      </c>
      <c r="CR159" s="2">
        <f>BN$207*$B159+BN$209</f>
        <v>94.424119602336532</v>
      </c>
      <c r="CS159" s="2">
        <f>BO$207*$B159+BO$209</f>
        <v>94.038106762930425</v>
      </c>
      <c r="CT159" s="2">
        <f>BP$207*$B159+BP$209</f>
        <v>96.843386083101535</v>
      </c>
      <c r="CU159" s="2">
        <f>BQ$207*$B159+BQ$209</f>
        <v>100.20850423810306</v>
      </c>
      <c r="CV159" s="2">
        <f>BR$207*$B159+BR$209</f>
        <v>100.50044728741844</v>
      </c>
      <c r="CW159" s="2">
        <f>BS$207*$B159+BS$209</f>
        <v>97.701441211304029</v>
      </c>
      <c r="CX159" s="2">
        <f>BT$207*$B159+BT$209</f>
        <v>91.812469237713884</v>
      </c>
      <c r="CY159" s="2">
        <f>BU$207*$B159+BU$209</f>
        <v>86.119753805579165</v>
      </c>
      <c r="CZ159" s="2">
        <f>BV$207*$B159+BV$209</f>
        <v>76.60243056355975</v>
      </c>
      <c r="DA159" s="2">
        <f>BW$207*$B159+BW$209</f>
        <v>65.568216652976503</v>
      </c>
      <c r="DD159" s="2">
        <f>BZ$207*$B159+BZ$209</f>
        <v>86.341358739067914</v>
      </c>
      <c r="DE159" s="2">
        <f>CA$207*$B159+CA$209</f>
        <v>89.19326006884944</v>
      </c>
      <c r="DF159" s="2">
        <f>CB$207*$B159+CB$209</f>
        <v>90.628843015026135</v>
      </c>
      <c r="DG159" s="2">
        <f>CC$207*$B159+CC$209</f>
        <v>90.430370165287144</v>
      </c>
      <c r="DH159" s="2">
        <f>CD$207*$B159+CD$209</f>
        <v>90.96062990852117</v>
      </c>
      <c r="DI159" s="2">
        <f>CE$207*$B159+CE$209</f>
        <v>93.247475085803003</v>
      </c>
      <c r="DJ159" s="2">
        <f>CF$207*$B159+CF$209</f>
        <v>94.678341219912724</v>
      </c>
      <c r="DK159" s="2">
        <f>CG$207*$B159+CG$209</f>
        <v>93.751779772499546</v>
      </c>
      <c r="DL159" s="2">
        <f>CH$207*$B159+CH$209</f>
        <v>90.529289457074157</v>
      </c>
      <c r="DM159" s="2">
        <f>CI$207*$B159+CI$209</f>
        <v>86.083627218216989</v>
      </c>
      <c r="DN159" s="2">
        <f>CJ$207*$B159+CJ$209</f>
        <v>79.98036992318292</v>
      </c>
      <c r="DO159" s="2">
        <f>CK$207*$B159+CK$209</f>
        <v>71.649785877193651</v>
      </c>
      <c r="DP159" s="2">
        <f>CL$207*$B159+CL$209</f>
        <v>61.875057772022629</v>
      </c>
      <c r="DS159" s="2">
        <f>POWER(10,($B159-C$227)/C$228)/(1+POWER(10,($B159-C$227)/C$228))</f>
        <v>0.99247136839416616</v>
      </c>
      <c r="DT159" s="2">
        <f>POWER(10,($B159-D$227)/D$228)/(1+POWER(10,($B159-D$227)/D$228))</f>
        <v>0.99121506633873502</v>
      </c>
      <c r="DU159" s="2">
        <f>POWER(10,($B159-E$227)/E$228)/(1+POWER(10,($B159-E$227)/E$228))</f>
        <v>0.99189990356325763</v>
      </c>
      <c r="DV159" s="2">
        <f>POWER(10,($B159-F$227)/F$228)/(1+POWER(10,($B159-F$227)/F$228))</f>
        <v>0.99300804534080678</v>
      </c>
      <c r="DW159" s="2">
        <f>POWER(10,($B159-G$227)/G$228)/(1+POWER(10,($B159-G$227)/G$228))</f>
        <v>0.99230682584554697</v>
      </c>
      <c r="DX159" s="2">
        <f>POWER(10,($B159-H$227)/H$228)/(1+POWER(10,($B159-H$227)/H$228))</f>
        <v>0.99253323890827871</v>
      </c>
      <c r="DY159" s="2">
        <f>POWER(10,($B159-I$227)/I$228)/(1+POWER(10,($B159-I$227)/I$228))</f>
        <v>0.99234235981486152</v>
      </c>
      <c r="DZ159" s="2">
        <f>POWER(10,($B159-J$227)/J$228)/(1+POWER(10,($B159-J$227)/J$228))</f>
        <v>0.99165058243335491</v>
      </c>
      <c r="EA159" s="2">
        <f>POWER(10,($B159-K$227)/K$228)/(1+POWER(10,($B159-K$227)/K$228))</f>
        <v>0.99213176170728679</v>
      </c>
      <c r="EB159" s="2">
        <f>POWER(10,($B159-L$227)/L$228)/(1+POWER(10,($B159-L$227)/L$228))</f>
        <v>0.99186602780601452</v>
      </c>
      <c r="EC159" s="2">
        <f>POWER(10,($B159-M$227)/M$228)/(1+POWER(10,($B159-M$227)/M$228))</f>
        <v>0.99164672760160377</v>
      </c>
      <c r="ED159" s="2">
        <f>POWER(10,($B159-N$227)/N$228)/(1+POWER(10,($B159-N$227)/N$228))</f>
        <v>0.99081806336622413</v>
      </c>
      <c r="EE159" s="2">
        <f>POWER(10,($B159-O$227)/O$228)/(1+POWER(10,($B159-O$227)/O$228))</f>
        <v>0.98874771964284658</v>
      </c>
    </row>
    <row r="160" spans="2:137" x14ac:dyDescent="0.25">
      <c r="B160" s="2">
        <v>154</v>
      </c>
      <c r="C160">
        <v>85.772999999999996</v>
      </c>
      <c r="D160">
        <v>89.343999999999994</v>
      </c>
      <c r="E160">
        <v>92.281000000000006</v>
      </c>
      <c r="F160">
        <v>94.703000000000003</v>
      </c>
      <c r="G160">
        <v>95.483999999999995</v>
      </c>
      <c r="H160">
        <v>101.10899999999999</v>
      </c>
      <c r="I160">
        <v>103.98399999999999</v>
      </c>
      <c r="J160">
        <v>103.125</v>
      </c>
      <c r="K160">
        <v>101.047</v>
      </c>
      <c r="L160">
        <v>97.906000000000006</v>
      </c>
      <c r="M160">
        <v>89.328000000000003</v>
      </c>
      <c r="N160">
        <v>78.531000000000006</v>
      </c>
      <c r="O160">
        <v>64.875</v>
      </c>
      <c r="R160" s="5">
        <f>AV160+(C$209*_xlfn.NORM.DIST($B160,C$214*C$215+C$213,C$219*C$214,FALSE))+(C$211*_xlfn.NORM.DIST($B160,C$214*C$216+C$213,C$220*C$214,FALSE))+(C$210*_xlfn.NORM.DIST($B160,C$214*C$217+C$213,C$221*C$214,FALSE))+(C$212*_xlfn.NORM.DIST($B160,C$214*C$218+C$213,C$222*C$214,FALSE))</f>
        <v>86.303946217037918</v>
      </c>
      <c r="S160" s="5">
        <f>AW160+(D$209*_xlfn.NORM.DIST($B160,D$214*D$215+D$213,D$219*D$214,FALSE))+(D$211*_xlfn.NORM.DIST($B160,D$214*D$216+D$213,D$220*D$214,FALSE))+(D$210*_xlfn.NORM.DIST($B160,D$214*D$217+D$213,D$221*D$214,FALSE))+(D$212*_xlfn.NORM.DIST($B160,D$214*D$218+D$213,D$222*D$214,FALSE))</f>
        <v>89.873105999759971</v>
      </c>
      <c r="T160" s="5">
        <f>AX160+(E$209*_xlfn.NORM.DIST($B160,E$214*E$215+E$213,E$219*E$214,FALSE))+(E$211*_xlfn.NORM.DIST($B160,E$214*E$216+E$213,E$220*E$214,FALSE))+(E$210*_xlfn.NORM.DIST($B160,E$214*E$217+E$213,E$221*E$214,FALSE))+(E$212*_xlfn.NORM.DIST($B160,E$214*E$218+E$213,E$222*E$214,FALSE))</f>
        <v>93.042896306843375</v>
      </c>
      <c r="U160" s="5">
        <f>AY160+(F$209*_xlfn.NORM.DIST($B160,F$214*F$215+F$213,F$219*F$214,FALSE))+(F$211*_xlfn.NORM.DIST($B160,F$214*F$216+F$213,F$220*F$214,FALSE))+(F$210*_xlfn.NORM.DIST($B160,F$214*F$217+F$213,F$221*F$214,FALSE))+(F$212*_xlfn.NORM.DIST($B160,F$214*F$218+F$213,F$222*F$214,FALSE))</f>
        <v>93.290490125905109</v>
      </c>
      <c r="V160" s="5">
        <f>AZ160+(G$209*_xlfn.NORM.DIST($B160,G$214*G$215+G$213,G$219*G$214,FALSE))+(G$211*_xlfn.NORM.DIST($B160,G$214*G$216+G$213,G$220*G$214,FALSE))+(G$210*_xlfn.NORM.DIST($B160,G$214*G$217+G$213,G$221*G$214,FALSE))+(G$212*_xlfn.NORM.DIST($B160,G$214*G$218+G$213,G$222*G$214,FALSE))</f>
        <v>95.761534253305157</v>
      </c>
      <c r="W160" s="5">
        <f>BA160+(H$209*_xlfn.NORM.DIST($B160,H$214*H$215+H$213,H$219*H$214,FALSE))+(H$211*_xlfn.NORM.DIST($B160,H$214*H$216+H$213,H$220*H$214,FALSE))+(H$210*_xlfn.NORM.DIST($B160,H$214*H$217+H$213,H$221*H$214,FALSE))+(H$212*_xlfn.NORM.DIST($B160,H$214*H$218+H$213,H$222*H$214,FALSE))</f>
        <v>99.951866696978428</v>
      </c>
      <c r="X160" s="5">
        <f>BB160+(I$209*_xlfn.NORM.DIST($B160,I$214*I$215+I$213,I$219*I$214,FALSE))+(I$211*_xlfn.NORM.DIST($B160,I$214*I$216+I$213,I$220*I$214,FALSE))+(I$210*_xlfn.NORM.DIST($B160,I$214*I$217+I$213,I$221*I$214,FALSE))+(I$212*_xlfn.NORM.DIST($B160,I$214*I$218+I$213,I$222*I$214,FALSE))</f>
        <v>103.60443456542519</v>
      </c>
      <c r="Y160" s="5">
        <f>BC160+(J$209*_xlfn.NORM.DIST($B160,J$214*J$215+J$213,J$219*J$214,FALSE))+(J$211*_xlfn.NORM.DIST($B160,J$214*J$216+J$213,J$220*J$214,FALSE))+(J$210*_xlfn.NORM.DIST($B160,J$214*J$217+J$213,J$221*J$214,FALSE))+(J$212*_xlfn.NORM.DIST($B160,J$214*J$218+J$213,J$222*J$214,FALSE))</f>
        <v>103.62315537309615</v>
      </c>
      <c r="Z160" s="5">
        <f>BD160+(K$209*_xlfn.NORM.DIST($B160,K$214*K$215+K$213,K$219*K$214,FALSE))+(K$211*_xlfn.NORM.DIST($B160,K$214*K$216+K$213,K$220*K$214,FALSE))+(K$210*_xlfn.NORM.DIST($B160,K$214*K$217+K$213,K$221*K$214,FALSE))+(K$212*_xlfn.NORM.DIST($B160,K$214*K$218+K$213,K$222*K$214,FALSE))</f>
        <v>101.0070464949624</v>
      </c>
      <c r="AA160" s="5">
        <f>BE160+(L$209*_xlfn.NORM.DIST($B160,L$214*L$215+L$213,L$219*L$214,FALSE))+(L$211*_xlfn.NORM.DIST($B160,L$214*L$216+L$213,L$220*L$214,FALSE))+(L$210*_xlfn.NORM.DIST($B160,L$214*L$217+L$213,L$221*L$214,FALSE))+(L$212*_xlfn.NORM.DIST($B160,L$214*L$218+L$213,L$222*L$214,FALSE))</f>
        <v>97.390666355588792</v>
      </c>
      <c r="AB160" s="5">
        <f>BF160+(M$209*_xlfn.NORM.DIST($B160,M$214*M$215+M$213,M$219*M$214,FALSE))+(M$211*_xlfn.NORM.DIST($B160,M$214*M$216+M$213,M$220*M$214,FALSE))+(M$210*_xlfn.NORM.DIST($B160,M$214*M$217+M$213,M$221*M$214,FALSE))+(M$212*_xlfn.NORM.DIST($B160,M$214*M$218+M$213,M$222*M$214,FALSE))</f>
        <v>89.961018679167296</v>
      </c>
      <c r="AC160" s="5">
        <f>BG160+(N$209*_xlfn.NORM.DIST($B160,N$214*N$215+N$213,N$219*N$214,FALSE))+(N$211*_xlfn.NORM.DIST($B160,N$214*N$216+N$213,N$220*N$214,FALSE))+(N$210*_xlfn.NORM.DIST($B160,N$214*N$217+N$213,N$221*N$214,FALSE))+(N$212*_xlfn.NORM.DIST($B160,N$214*N$218+N$213,N$222*N$214,FALSE))</f>
        <v>77.795798265417901</v>
      </c>
      <c r="AD160" s="5">
        <f>BH160+(O$209*_xlfn.NORM.DIST($B160,O$214*O$215+O$213,O$219*O$214,FALSE))+(O$211*_xlfn.NORM.DIST($B160,O$214*O$216+O$213,O$220*O$214,FALSE))+(O$210*_xlfn.NORM.DIST($B160,O$214*O$217+O$213,O$221*O$214,FALSE))+(O$212*_xlfn.NORM.DIST($B160,O$214*O$218+O$213,O$222*O$214,FALSE))</f>
        <v>65.004740270951089</v>
      </c>
      <c r="AE160" s="5"/>
      <c r="AG160" s="5">
        <f t="shared" si="49"/>
        <v>-0.530946217037922</v>
      </c>
      <c r="AH160" s="5">
        <f t="shared" si="49"/>
        <v>-0.52910599975997741</v>
      </c>
      <c r="AI160" s="5">
        <f t="shared" si="49"/>
        <v>-0.76189630684336862</v>
      </c>
      <c r="AJ160" s="5">
        <f t="shared" si="49"/>
        <v>1.4125098740948943</v>
      </c>
      <c r="AK160" s="5">
        <f t="shared" si="48"/>
        <v>-0.27753425330516279</v>
      </c>
      <c r="AL160" s="5">
        <f t="shared" si="48"/>
        <v>1.1571333030215669</v>
      </c>
      <c r="AM160" s="5">
        <f t="shared" si="48"/>
        <v>0.37956543457480052</v>
      </c>
      <c r="AN160" s="5">
        <f t="shared" si="48"/>
        <v>-0.49815537309615365</v>
      </c>
      <c r="AO160" s="5">
        <f t="shared" si="47"/>
        <v>3.9953505037601644E-2</v>
      </c>
      <c r="AP160" s="5">
        <f t="shared" si="33"/>
        <v>0.51533364441121421</v>
      </c>
      <c r="AQ160" s="5">
        <f t="shared" si="33"/>
        <v>-0.63301867916729293</v>
      </c>
      <c r="AR160" s="5">
        <f t="shared" si="33"/>
        <v>0.73520173458210536</v>
      </c>
      <c r="AS160" s="5">
        <f t="shared" si="33"/>
        <v>-0.12974027095108909</v>
      </c>
      <c r="AV160" s="2">
        <f t="shared" si="34"/>
        <v>86.303945413774159</v>
      </c>
      <c r="AW160" s="2">
        <f t="shared" si="35"/>
        <v>89.167874427541449</v>
      </c>
      <c r="AX160" s="2">
        <f t="shared" si="36"/>
        <v>90.601079168879338</v>
      </c>
      <c r="AY160" s="2">
        <f t="shared" si="37"/>
        <v>90.402482263233082</v>
      </c>
      <c r="AZ160" s="2">
        <f t="shared" si="38"/>
        <v>90.952099821485888</v>
      </c>
      <c r="BA160" s="2">
        <f t="shared" si="39"/>
        <v>93.254575743352177</v>
      </c>
      <c r="BB160" s="2">
        <f t="shared" si="40"/>
        <v>94.677779475324357</v>
      </c>
      <c r="BC160" s="2">
        <f t="shared" si="41"/>
        <v>93.748676230659981</v>
      </c>
      <c r="BD160" s="2">
        <f t="shared" si="42"/>
        <v>90.517919573756501</v>
      </c>
      <c r="BE160" s="2">
        <f t="shared" si="43"/>
        <v>86.070687716193433</v>
      </c>
      <c r="BF160" s="2">
        <f t="shared" si="44"/>
        <v>79.971992220784529</v>
      </c>
      <c r="BG160" s="2">
        <f t="shared" si="45"/>
        <v>71.652466838043907</v>
      </c>
      <c r="BH160" s="2">
        <f t="shared" si="46"/>
        <v>61.882692847537797</v>
      </c>
      <c r="BK160" s="2" t="str">
        <f>IF(OR($B160&lt;C$229, AND($B160&gt;C$230, $B160&lt;C$231)), C160, "")</f>
        <v/>
      </c>
      <c r="BL160" s="2" t="str">
        <f>IF(OR($B160&lt;D$229, AND($B160&gt;D$230, $B160&lt;D$231)), D160, "")</f>
        <v/>
      </c>
      <c r="BM160" s="2" t="str">
        <f>IF(OR($B160&lt;E$229, AND($B160&gt;E$230, $B160&lt;E$231)), E160, "")</f>
        <v/>
      </c>
      <c r="BN160" s="2" t="str">
        <f>IF(OR($B160&lt;F$229, AND($B160&gt;F$230, $B160&lt;F$231)), F160, "")</f>
        <v/>
      </c>
      <c r="BO160" s="2" t="str">
        <f>IF(OR($B160&lt;G$229, AND($B160&gt;G$230, $B160&lt;G$231)), G160, "")</f>
        <v/>
      </c>
      <c r="BP160" s="2" t="str">
        <f>IF(OR($B160&lt;H$229, AND($B160&gt;H$230, $B160&lt;H$231)), H160, "")</f>
        <v/>
      </c>
      <c r="BQ160" s="2" t="str">
        <f>IF(OR($B160&lt;I$229, AND($B160&gt;I$230, $B160&lt;I$231)), I160, "")</f>
        <v/>
      </c>
      <c r="BR160" s="2" t="str">
        <f>IF(OR($B160&lt;J$229, AND($B160&gt;J$230, $B160&lt;J$231)), J160, "")</f>
        <v/>
      </c>
      <c r="BS160" s="2" t="str">
        <f>IF(OR($B160&lt;K$229, AND($B160&gt;K$230, $B160&lt;K$231)), K160, "")</f>
        <v/>
      </c>
      <c r="BT160" s="2" t="str">
        <f>IF(OR($B160&lt;L$229, AND($B160&gt;L$230, $B160&lt;L$231)), L160, "")</f>
        <v/>
      </c>
      <c r="BU160" s="2" t="str">
        <f>IF(OR($B160&lt;M$229, AND($B160&gt;M$230, $B160&lt;M$231)), M160, "")</f>
        <v/>
      </c>
      <c r="BV160" s="2" t="str">
        <f>IF(OR($B160&lt;N$229, AND($B160&gt;N$230, $B160&lt;N$231)), N160, "")</f>
        <v/>
      </c>
      <c r="BW160" s="2" t="str">
        <f>IF(OR($B160&lt;O$229, AND($B160&gt;O$230, $B160&lt;O$231)), O160, "")</f>
        <v/>
      </c>
      <c r="BZ160" s="2" t="str">
        <f>IF(OR(AND($B160&gt;C$230, $B160&lt;C$231), $B160&gt;C$232), C160, "")</f>
        <v/>
      </c>
      <c r="CA160" s="2" t="str">
        <f>IF(OR(AND($B160&gt;D$230, $B160&lt;D$231), $B160&gt;D$232), D160, "")</f>
        <v/>
      </c>
      <c r="CB160" s="2" t="str">
        <f>IF(OR(AND($B160&gt;E$230, $B160&lt;E$231), $B160&gt;E$232), E160, "")</f>
        <v/>
      </c>
      <c r="CC160" s="2" t="str">
        <f>IF(OR(AND($B160&gt;F$230, $B160&lt;F$231), $B160&gt;F$232), F160, "")</f>
        <v/>
      </c>
      <c r="CD160" s="2" t="str">
        <f>IF(OR(AND($B160&gt;G$230, $B160&lt;G$231), $B160&gt;G$232), G160, "")</f>
        <v/>
      </c>
      <c r="CE160" s="2" t="str">
        <f>IF(OR(AND($B160&gt;H$230, $B160&lt;H$231), $B160&gt;H$232), H160, "")</f>
        <v/>
      </c>
      <c r="CF160" s="2" t="str">
        <f>IF(OR(AND($B160&gt;I$230, $B160&lt;I$231), $B160&gt;I$232), I160, "")</f>
        <v/>
      </c>
      <c r="CG160" s="2" t="str">
        <f>IF(OR(AND($B160&gt;J$230, $B160&lt;J$231), $B160&gt;J$232), J160, "")</f>
        <v/>
      </c>
      <c r="CH160" s="2" t="str">
        <f>IF(OR(AND($B160&gt;K$230, $B160&lt;K$231), $B160&gt;K$232), K160, "")</f>
        <v/>
      </c>
      <c r="CI160" s="2" t="str">
        <f>IF(OR(AND($B160&gt;L$230, $B160&lt;L$231), $B160&gt;L$232), L160, "")</f>
        <v/>
      </c>
      <c r="CJ160" s="2" t="str">
        <f>IF(OR(AND($B160&gt;M$230, $B160&lt;M$231), $B160&gt;M$232), M160, "")</f>
        <v/>
      </c>
      <c r="CK160" s="2" t="str">
        <f>IF(OR(AND($B160&gt;N$230, $B160&lt;N$231), $B160&gt;N$232), N160, "")</f>
        <v/>
      </c>
      <c r="CL160" s="2" t="str">
        <f>IF(OR(AND($B160&gt;O$230, $B160&lt;O$231), $B160&gt;O$232), O160, "")</f>
        <v/>
      </c>
      <c r="CO160" s="2">
        <f>BK$207*$B160+BK$209</f>
        <v>92.216142543162618</v>
      </c>
      <c r="CP160" s="2">
        <f>BL$207*$B160+BL$209</f>
        <v>93.790662788140139</v>
      </c>
      <c r="CQ160" s="2">
        <f>BM$207*$B160+BM$209</f>
        <v>93.777616525076496</v>
      </c>
      <c r="CR160" s="2">
        <f>BN$207*$B160+BN$209</f>
        <v>94.429920182730442</v>
      </c>
      <c r="CS160" s="2">
        <f>BO$207*$B160+BO$209</f>
        <v>94.051817121979468</v>
      </c>
      <c r="CT160" s="2">
        <f>BP$207*$B160+BP$209</f>
        <v>96.876224280426271</v>
      </c>
      <c r="CU160" s="2">
        <f>BQ$207*$B160+BQ$209</f>
        <v>100.25717072977379</v>
      </c>
      <c r="CV160" s="2">
        <f>BR$207*$B160+BR$209</f>
        <v>100.55204783700694</v>
      </c>
      <c r="CW160" s="2">
        <f>BS$207*$B160+BS$209</f>
        <v>97.752308001633423</v>
      </c>
      <c r="CX160" s="2">
        <f>BT$207*$B160+BT$209</f>
        <v>91.844328446233419</v>
      </c>
      <c r="CY160" s="2">
        <f>BU$207*$B160+BU$209</f>
        <v>86.163197029128625</v>
      </c>
      <c r="CZ160" s="2">
        <f>BV$207*$B160+BV$209</f>
        <v>76.647571295672478</v>
      </c>
      <c r="DA160" s="2">
        <f>BW$207*$B160+BW$209</f>
        <v>65.601679531030143</v>
      </c>
      <c r="DD160" s="2">
        <f>BZ$207*$B160+BZ$209</f>
        <v>86.263043185697768</v>
      </c>
      <c r="DE160" s="2">
        <f>CA$207*$B160+CA$209</f>
        <v>89.130508600192044</v>
      </c>
      <c r="DF160" s="2">
        <f>CB$207*$B160+CB$209</f>
        <v>90.577421262521781</v>
      </c>
      <c r="DG160" s="2">
        <f>CC$207*$B160+CC$209</f>
        <v>90.376619513876435</v>
      </c>
      <c r="DH160" s="2">
        <f>CD$207*$B160+CD$209</f>
        <v>90.930182792985889</v>
      </c>
      <c r="DI160" s="2">
        <f>CE$207*$B160+CE$209</f>
        <v>93.229727625516347</v>
      </c>
      <c r="DJ160" s="2">
        <f>CF$207*$B160+CF$209</f>
        <v>94.63851315157558</v>
      </c>
      <c r="DK160" s="2">
        <f>CG$207*$B160+CG$209</f>
        <v>93.696434001102929</v>
      </c>
      <c r="DL160" s="2">
        <f>CH$207*$B160+CH$209</f>
        <v>90.465594484940397</v>
      </c>
      <c r="DM160" s="2">
        <f>CI$207*$B160+CI$209</f>
        <v>86.027506047215525</v>
      </c>
      <c r="DN160" s="2">
        <f>CJ$207*$B160+CJ$209</f>
        <v>79.924428608339113</v>
      </c>
      <c r="DO160" s="2">
        <f>CK$207*$B160+CK$209</f>
        <v>71.610250073099706</v>
      </c>
      <c r="DP160" s="2">
        <f>CL$207*$B160+CL$209</f>
        <v>61.844093525857105</v>
      </c>
      <c r="DS160" s="2">
        <f>POWER(10,($B160-C$227)/C$228)/(1+POWER(10,($B160-C$227)/C$228))</f>
        <v>0.99312925492750403</v>
      </c>
      <c r="DT160" s="2">
        <f>POWER(10,($B160-D$227)/D$228)/(1+POWER(10,($B160-D$227)/D$228))</f>
        <v>0.99198184741482431</v>
      </c>
      <c r="DU160" s="2">
        <f>POWER(10,($B160-E$227)/E$228)/(1+POWER(10,($B160-E$227)/E$228))</f>
        <v>0.9926073553590985</v>
      </c>
      <c r="DV160" s="2">
        <f>POWER(10,($B160-F$227)/F$228)/(1+POWER(10,($B160-F$227)/F$228))</f>
        <v>0.99361933607457842</v>
      </c>
      <c r="DW160" s="2">
        <f>POWER(10,($B160-G$227)/G$228)/(1+POWER(10,($B160-G$227)/G$228))</f>
        <v>0.9929789891479498</v>
      </c>
      <c r="DX160" s="2">
        <f>POWER(10,($B160-H$227)/H$228)/(1+POWER(10,($B160-H$227)/H$228))</f>
        <v>0.99318575603178694</v>
      </c>
      <c r="DY160" s="2">
        <f>POWER(10,($B160-I$227)/I$228)/(1+POWER(10,($B160-I$227)/I$228))</f>
        <v>0.99301144033031208</v>
      </c>
      <c r="DZ160" s="2">
        <f>POWER(10,($B160-J$227)/J$228)/(1+POWER(10,($B160-J$227)/J$228))</f>
        <v>0.99237964231832132</v>
      </c>
      <c r="EA160" s="2">
        <f>POWER(10,($B160-K$227)/K$228)/(1+POWER(10,($B160-K$227)/K$228))</f>
        <v>0.9928191099188648</v>
      </c>
      <c r="EB160" s="2">
        <f>POWER(10,($B160-L$227)/L$228)/(1+POWER(10,($B160-L$227)/L$228))</f>
        <v>0.99257641612279535</v>
      </c>
      <c r="EC160" s="2">
        <f>POWER(10,($B160-M$227)/M$228)/(1+POWER(10,($B160-M$227)/M$228))</f>
        <v>0.99237612149748722</v>
      </c>
      <c r="ED160" s="2">
        <f>POWER(10,($B160-N$227)/N$228)/(1+POWER(10,($B160-N$227)/N$228))</f>
        <v>0.99161920332675535</v>
      </c>
      <c r="EE160" s="2">
        <f>POWER(10,($B160-O$227)/O$228)/(1+POWER(10,($B160-O$227)/O$228))</f>
        <v>0.98972762788993918</v>
      </c>
    </row>
    <row r="161" spans="2:135" x14ac:dyDescent="0.25">
      <c r="B161" s="2">
        <v>155</v>
      </c>
      <c r="C161">
        <v>85.454999999999998</v>
      </c>
      <c r="D161">
        <v>90.031000000000006</v>
      </c>
      <c r="E161">
        <v>92.858999999999995</v>
      </c>
      <c r="F161">
        <v>93.358999999999995</v>
      </c>
      <c r="G161">
        <v>95.858999999999995</v>
      </c>
      <c r="H161">
        <v>99.328000000000003</v>
      </c>
      <c r="I161">
        <v>102.40600000000001</v>
      </c>
      <c r="J161">
        <v>103.922</v>
      </c>
      <c r="K161">
        <v>101.53100000000001</v>
      </c>
      <c r="L161">
        <v>97.561999999999998</v>
      </c>
      <c r="M161">
        <v>90.578000000000003</v>
      </c>
      <c r="N161">
        <v>78.561999999999998</v>
      </c>
      <c r="O161">
        <v>65.906199999999998</v>
      </c>
      <c r="R161" s="5">
        <f>AV161+(C$209*_xlfn.NORM.DIST($B161,C$214*C$215+C$213,C$219*C$214,FALSE))+(C$211*_xlfn.NORM.DIST($B161,C$214*C$216+C$213,C$220*C$214,FALSE))+(C$210*_xlfn.NORM.DIST($B161,C$214*C$217+C$213,C$221*C$214,FALSE))+(C$212*_xlfn.NORM.DIST($B161,C$214*C$218+C$213,C$222*C$214,FALSE))</f>
        <v>86.222632748732266</v>
      </c>
      <c r="S161" s="5">
        <f>AW161+(D$209*_xlfn.NORM.DIST($B161,D$214*D$215+D$213,D$219*D$214,FALSE))+(D$211*_xlfn.NORM.DIST($B161,D$214*D$216+D$213,D$220*D$214,FALSE))+(D$210*_xlfn.NORM.DIST($B161,D$214*D$217+D$213,D$221*D$214,FALSE))+(D$212*_xlfn.NORM.DIST($B161,D$214*D$218+D$213,D$222*D$214,FALSE))</f>
        <v>89.830643846194391</v>
      </c>
      <c r="T161" s="5">
        <f>AX161+(E$209*_xlfn.NORM.DIST($B161,E$214*E$215+E$213,E$219*E$214,FALSE))+(E$211*_xlfn.NORM.DIST($B161,E$214*E$216+E$213,E$220*E$214,FALSE))+(E$210*_xlfn.NORM.DIST($B161,E$214*E$217+E$213,E$221*E$214,FALSE))+(E$212*_xlfn.NORM.DIST($B161,E$214*E$218+E$213,E$222*E$214,FALSE))</f>
        <v>92.810565963040943</v>
      </c>
      <c r="U161" s="5">
        <f>AY161+(F$209*_xlfn.NORM.DIST($B161,F$214*F$215+F$213,F$219*F$214,FALSE))+(F$211*_xlfn.NORM.DIST($B161,F$214*F$216+F$213,F$220*F$214,FALSE))+(F$210*_xlfn.NORM.DIST($B161,F$214*F$217+F$213,F$221*F$214,FALSE))+(F$212*_xlfn.NORM.DIST($B161,F$214*F$218+F$213,F$222*F$214,FALSE))</f>
        <v>92.917770485117188</v>
      </c>
      <c r="V161" s="5">
        <f>AZ161+(G$209*_xlfn.NORM.DIST($B161,G$214*G$215+G$213,G$219*G$214,FALSE))+(G$211*_xlfn.NORM.DIST($B161,G$214*G$216+G$213,G$220*G$214,FALSE))+(G$210*_xlfn.NORM.DIST($B161,G$214*G$217+G$213,G$221*G$214,FALSE))+(G$212*_xlfn.NORM.DIST($B161,G$214*G$218+G$213,G$222*G$214,FALSE))</f>
        <v>95.465046564099197</v>
      </c>
      <c r="W161" s="5">
        <f>BA161+(H$209*_xlfn.NORM.DIST($B161,H$214*H$215+H$213,H$219*H$214,FALSE))+(H$211*_xlfn.NORM.DIST($B161,H$214*H$216+H$213,H$220*H$214,FALSE))+(H$210*_xlfn.NORM.DIST($B161,H$214*H$217+H$213,H$221*H$214,FALSE))+(H$212*_xlfn.NORM.DIST($B161,H$214*H$218+H$213,H$222*H$214,FALSE))</f>
        <v>99.343945833516003</v>
      </c>
      <c r="X161" s="5">
        <f>BB161+(I$209*_xlfn.NORM.DIST($B161,I$214*I$215+I$213,I$219*I$214,FALSE))+(I$211*_xlfn.NORM.DIST($B161,I$214*I$216+I$213,I$220*I$214,FALSE))+(I$210*_xlfn.NORM.DIST($B161,I$214*I$217+I$213,I$221*I$214,FALSE))+(I$212*_xlfn.NORM.DIST($B161,I$214*I$218+I$213,I$222*I$214,FALSE))</f>
        <v>103.01263989516684</v>
      </c>
      <c r="Y161" s="5">
        <f>BC161+(J$209*_xlfn.NORM.DIST($B161,J$214*J$215+J$213,J$219*J$214,FALSE))+(J$211*_xlfn.NORM.DIST($B161,J$214*J$216+J$213,J$220*J$214,FALSE))+(J$210*_xlfn.NORM.DIST($B161,J$214*J$217+J$213,J$221*J$214,FALSE))+(J$212*_xlfn.NORM.DIST($B161,J$214*J$218+J$213,J$222*J$214,FALSE))</f>
        <v>103.4543741941385</v>
      </c>
      <c r="Z161" s="5">
        <f>BD161+(K$209*_xlfn.NORM.DIST($B161,K$214*K$215+K$213,K$219*K$214,FALSE))+(K$211*_xlfn.NORM.DIST($B161,K$214*K$216+K$213,K$220*K$214,FALSE))+(K$210*_xlfn.NORM.DIST($B161,K$214*K$217+K$213,K$221*K$214,FALSE))+(K$212*_xlfn.NORM.DIST($B161,K$214*K$218+K$213,K$222*K$214,FALSE))</f>
        <v>100.7120619535942</v>
      </c>
      <c r="AA161" s="5">
        <f>BE161+(L$209*_xlfn.NORM.DIST($B161,L$214*L$215+L$213,L$219*L$214,FALSE))+(L$211*_xlfn.NORM.DIST($B161,L$214*L$216+L$213,L$220*L$214,FALSE))+(L$210*_xlfn.NORM.DIST($B161,L$214*L$217+L$213,L$221*L$214,FALSE))+(L$212*_xlfn.NORM.DIST($B161,L$214*L$218+L$213,L$222*L$214,FALSE))</f>
        <v>97.57217747205668</v>
      </c>
      <c r="AB161" s="5">
        <f>BF161+(M$209*_xlfn.NORM.DIST($B161,M$214*M$215+M$213,M$219*M$214,FALSE))+(M$211*_xlfn.NORM.DIST($B161,M$214*M$216+M$213,M$220*M$214,FALSE))+(M$210*_xlfn.NORM.DIST($B161,M$214*M$217+M$213,M$221*M$214,FALSE))+(M$212*_xlfn.NORM.DIST($B161,M$214*M$218+M$213,M$222*M$214,FALSE))</f>
        <v>90.868192591320891</v>
      </c>
      <c r="AC161" s="5">
        <f>BG161+(N$209*_xlfn.NORM.DIST($B161,N$214*N$215+N$213,N$219*N$214,FALSE))+(N$211*_xlfn.NORM.DIST($B161,N$214*N$216+N$213,N$220*N$214,FALSE))+(N$210*_xlfn.NORM.DIST($B161,N$214*N$217+N$213,N$221*N$214,FALSE))+(N$212*_xlfn.NORM.DIST($B161,N$214*N$218+N$213,N$222*N$214,FALSE))</f>
        <v>78.954571050243302</v>
      </c>
      <c r="AD161" s="5">
        <f>BH161+(O$209*_xlfn.NORM.DIST($B161,O$214*O$215+O$213,O$219*O$214,FALSE))+(O$211*_xlfn.NORM.DIST($B161,O$214*O$216+O$213,O$220*O$214,FALSE))+(O$210*_xlfn.NORM.DIST($B161,O$214*O$217+O$213,O$221*O$214,FALSE))+(O$212*_xlfn.NORM.DIST($B161,O$214*O$218+O$213,O$222*O$214,FALSE))</f>
        <v>65.995758753357279</v>
      </c>
      <c r="AE161" s="5"/>
      <c r="AG161" s="5">
        <f t="shared" si="49"/>
        <v>-0.76763274873226806</v>
      </c>
      <c r="AH161" s="5">
        <f t="shared" si="49"/>
        <v>0.20035615380561467</v>
      </c>
      <c r="AI161" s="5">
        <f t="shared" si="49"/>
        <v>4.8434036959051241E-2</v>
      </c>
      <c r="AJ161" s="5">
        <f t="shared" si="49"/>
        <v>0.44122951488280648</v>
      </c>
      <c r="AK161" s="5">
        <f t="shared" si="48"/>
        <v>0.3939534359007979</v>
      </c>
      <c r="AL161" s="5">
        <f t="shared" si="48"/>
        <v>-1.5945833515999652E-2</v>
      </c>
      <c r="AM161" s="5">
        <f t="shared" si="48"/>
        <v>-0.60663989516683614</v>
      </c>
      <c r="AN161" s="5">
        <f t="shared" si="48"/>
        <v>0.46762580586150193</v>
      </c>
      <c r="AO161" s="5">
        <f t="shared" si="47"/>
        <v>0.8189380464058047</v>
      </c>
      <c r="AP161" s="5">
        <f t="shared" si="33"/>
        <v>-1.0177472056682291E-2</v>
      </c>
      <c r="AQ161" s="5">
        <f t="shared" si="33"/>
        <v>-0.29019259132088848</v>
      </c>
      <c r="AR161" s="5">
        <f t="shared" si="33"/>
        <v>-0.39257105024330485</v>
      </c>
      <c r="AS161" s="5">
        <f t="shared" si="33"/>
        <v>-8.9558753357280807E-2</v>
      </c>
      <c r="AV161" s="2">
        <f t="shared" si="34"/>
        <v>86.222631886865884</v>
      </c>
      <c r="AW161" s="2">
        <f t="shared" si="35"/>
        <v>89.102368353127247</v>
      </c>
      <c r="AX161" s="2">
        <f t="shared" si="36"/>
        <v>90.547910097255482</v>
      </c>
      <c r="AY161" s="2">
        <f t="shared" si="37"/>
        <v>90.34681595740669</v>
      </c>
      <c r="AZ161" s="2">
        <f t="shared" si="38"/>
        <v>90.920019526639692</v>
      </c>
      <c r="BA161" s="2">
        <f t="shared" si="39"/>
        <v>93.234970075198277</v>
      </c>
      <c r="BB161" s="2">
        <f t="shared" si="40"/>
        <v>94.635082810377867</v>
      </c>
      <c r="BC161" s="2">
        <f t="shared" si="41"/>
        <v>93.689509436944874</v>
      </c>
      <c r="BD161" s="2">
        <f t="shared" si="42"/>
        <v>90.450401477145633</v>
      </c>
      <c r="BE161" s="2">
        <f t="shared" si="43"/>
        <v>86.011388818145278</v>
      </c>
      <c r="BF161" s="2">
        <f t="shared" si="44"/>
        <v>79.912586432772272</v>
      </c>
      <c r="BG161" s="2">
        <f t="shared" si="45"/>
        <v>71.609892521759619</v>
      </c>
      <c r="BH161" s="2">
        <f t="shared" si="46"/>
        <v>61.848968259244018</v>
      </c>
      <c r="BK161" s="2" t="str">
        <f>IF(OR($B161&lt;C$229, AND($B161&gt;C$230, $B161&lt;C$231)), C161, "")</f>
        <v/>
      </c>
      <c r="BL161" s="2" t="str">
        <f>IF(OR($B161&lt;D$229, AND($B161&gt;D$230, $B161&lt;D$231)), D161, "")</f>
        <v/>
      </c>
      <c r="BM161" s="2" t="str">
        <f>IF(OR($B161&lt;E$229, AND($B161&gt;E$230, $B161&lt;E$231)), E161, "")</f>
        <v/>
      </c>
      <c r="BN161" s="2" t="str">
        <f>IF(OR($B161&lt;F$229, AND($B161&gt;F$230, $B161&lt;F$231)), F161, "")</f>
        <v/>
      </c>
      <c r="BO161" s="2" t="str">
        <f>IF(OR($B161&lt;G$229, AND($B161&gt;G$230, $B161&lt;G$231)), G161, "")</f>
        <v/>
      </c>
      <c r="BP161" s="2" t="str">
        <f>IF(OR($B161&lt;H$229, AND($B161&gt;H$230, $B161&lt;H$231)), H161, "")</f>
        <v/>
      </c>
      <c r="BQ161" s="2" t="str">
        <f>IF(OR($B161&lt;I$229, AND($B161&gt;I$230, $B161&lt;I$231)), I161, "")</f>
        <v/>
      </c>
      <c r="BR161" s="2" t="str">
        <f>IF(OR($B161&lt;J$229, AND($B161&gt;J$230, $B161&lt;J$231)), J161, "")</f>
        <v/>
      </c>
      <c r="BS161" s="2" t="str">
        <f>IF(OR($B161&lt;K$229, AND($B161&gt;K$230, $B161&lt;K$231)), K161, "")</f>
        <v/>
      </c>
      <c r="BT161" s="2" t="str">
        <f>IF(OR($B161&lt;L$229, AND($B161&gt;L$230, $B161&lt;L$231)), L161, "")</f>
        <v/>
      </c>
      <c r="BU161" s="2" t="str">
        <f>IF(OR($B161&lt;M$229, AND($B161&gt;M$230, $B161&lt;M$231)), M161, "")</f>
        <v/>
      </c>
      <c r="BV161" s="2" t="str">
        <f>IF(OR($B161&lt;N$229, AND($B161&gt;N$230, $B161&lt;N$231)), N161, "")</f>
        <v/>
      </c>
      <c r="BW161" s="2" t="str">
        <f>IF(OR($B161&lt;O$229, AND($B161&gt;O$230, $B161&lt;O$231)), O161, "")</f>
        <v/>
      </c>
      <c r="BZ161" s="2" t="str">
        <f>IF(OR(AND($B161&gt;C$230, $B161&lt;C$231), $B161&gt;C$232), C161, "")</f>
        <v/>
      </c>
      <c r="CA161" s="2" t="str">
        <f>IF(OR(AND($B161&gt;D$230, $B161&lt;D$231), $B161&gt;D$232), D161, "")</f>
        <v/>
      </c>
      <c r="CB161" s="2" t="str">
        <f>IF(OR(AND($B161&gt;E$230, $B161&lt;E$231), $B161&gt;E$232), E161, "")</f>
        <v/>
      </c>
      <c r="CC161" s="2" t="str">
        <f>IF(OR(AND($B161&gt;F$230, $B161&lt;F$231), $B161&gt;F$232), F161, "")</f>
        <v/>
      </c>
      <c r="CD161" s="2" t="str">
        <f>IF(OR(AND($B161&gt;G$230, $B161&lt;G$231), $B161&gt;G$232), G161, "")</f>
        <v/>
      </c>
      <c r="CE161" s="2" t="str">
        <f>IF(OR(AND($B161&gt;H$230, $B161&lt;H$231), $B161&gt;H$232), H161, "")</f>
        <v/>
      </c>
      <c r="CF161" s="2" t="str">
        <f>IF(OR(AND($B161&gt;I$230, $B161&lt;I$231), $B161&gt;I$232), I161, "")</f>
        <v/>
      </c>
      <c r="CG161" s="2" t="str">
        <f>IF(OR(AND($B161&gt;J$230, $B161&lt;J$231), $B161&gt;J$232), J161, "")</f>
        <v/>
      </c>
      <c r="CH161" s="2" t="str">
        <f>IF(OR(AND($B161&gt;K$230, $B161&lt;K$231), $B161&gt;K$232), K161, "")</f>
        <v/>
      </c>
      <c r="CI161" s="2" t="str">
        <f>IF(OR(AND($B161&gt;L$230, $B161&lt;L$231), $B161&gt;L$232), L161, "")</f>
        <v/>
      </c>
      <c r="CJ161" s="2" t="str">
        <f>IF(OR(AND($B161&gt;M$230, $B161&lt;M$231), $B161&gt;M$232), M161, "")</f>
        <v/>
      </c>
      <c r="CK161" s="2" t="str">
        <f>IF(OR(AND($B161&gt;N$230, $B161&lt;N$231), $B161&gt;N$232), N161, "")</f>
        <v/>
      </c>
      <c r="CL161" s="2" t="str">
        <f>IF(OR(AND($B161&gt;O$230, $B161&lt;O$231), $B161&gt;O$232), O161, "")</f>
        <v/>
      </c>
      <c r="CO161" s="2">
        <f>BK$207*$B161+BK$209</f>
        <v>92.230078222693976</v>
      </c>
      <c r="CP161" s="2">
        <f>BL$207*$B161+BL$209</f>
        <v>93.797484456361104</v>
      </c>
      <c r="CQ161" s="2">
        <f>BM$207*$B161+BM$209</f>
        <v>93.773667302911932</v>
      </c>
      <c r="CR161" s="2">
        <f>BN$207*$B161+BN$209</f>
        <v>94.435720763124365</v>
      </c>
      <c r="CS161" s="2">
        <f>BO$207*$B161+BO$209</f>
        <v>94.065527481028496</v>
      </c>
      <c r="CT161" s="2">
        <f>BP$207*$B161+BP$209</f>
        <v>96.909062477751007</v>
      </c>
      <c r="CU161" s="2">
        <f>BQ$207*$B161+BQ$209</f>
        <v>100.30583722144452</v>
      </c>
      <c r="CV161" s="2">
        <f>BR$207*$B161+BR$209</f>
        <v>100.60364838659544</v>
      </c>
      <c r="CW161" s="2">
        <f>BS$207*$B161+BS$209</f>
        <v>97.803174791962817</v>
      </c>
      <c r="CX161" s="2">
        <f>BT$207*$B161+BT$209</f>
        <v>91.87618765475294</v>
      </c>
      <c r="CY161" s="2">
        <f>BU$207*$B161+BU$209</f>
        <v>86.206640252678085</v>
      </c>
      <c r="CZ161" s="2">
        <f>BV$207*$B161+BV$209</f>
        <v>76.692712027785205</v>
      </c>
      <c r="DA161" s="2">
        <f>BW$207*$B161+BW$209</f>
        <v>65.63514240908377</v>
      </c>
      <c r="DD161" s="2">
        <f>BZ$207*$B161+BZ$209</f>
        <v>86.184727632327636</v>
      </c>
      <c r="DE161" s="2">
        <f>CA$207*$B161+CA$209</f>
        <v>89.067757131534648</v>
      </c>
      <c r="DF161" s="2">
        <f>CB$207*$B161+CB$209</f>
        <v>90.525999510017414</v>
      </c>
      <c r="DG161" s="2">
        <f>CC$207*$B161+CC$209</f>
        <v>90.322868862465725</v>
      </c>
      <c r="DH161" s="2">
        <f>CD$207*$B161+CD$209</f>
        <v>90.899735677450607</v>
      </c>
      <c r="DI161" s="2">
        <f>CE$207*$B161+CE$209</f>
        <v>93.21198016522969</v>
      </c>
      <c r="DJ161" s="2">
        <f>CF$207*$B161+CF$209</f>
        <v>94.59868508323845</v>
      </c>
      <c r="DK161" s="2">
        <f>CG$207*$B161+CG$209</f>
        <v>93.641088229706327</v>
      </c>
      <c r="DL161" s="2">
        <f>CH$207*$B161+CH$209</f>
        <v>90.401899512806622</v>
      </c>
      <c r="DM161" s="2">
        <f>CI$207*$B161+CI$209</f>
        <v>85.97138487621406</v>
      </c>
      <c r="DN161" s="2">
        <f>CJ$207*$B161+CJ$209</f>
        <v>79.868487293495306</v>
      </c>
      <c r="DO161" s="2">
        <f>CK$207*$B161+CK$209</f>
        <v>71.570714269005762</v>
      </c>
      <c r="DP161" s="2">
        <f>CL$207*$B161+CL$209</f>
        <v>61.81312927969158</v>
      </c>
      <c r="DS161" s="2">
        <f>POWER(10,($B161-C$227)/C$228)/(1+POWER(10,($B161-C$227)/C$228))</f>
        <v>0.99373001549345263</v>
      </c>
      <c r="DT161" s="2">
        <f>POWER(10,($B161-D$227)/D$228)/(1+POWER(10,($B161-D$227)/D$228))</f>
        <v>0.99268219514242995</v>
      </c>
      <c r="DU161" s="2">
        <f>POWER(10,($B161-E$227)/E$228)/(1+POWER(10,($B161-E$227)/E$228))</f>
        <v>0.99325343950326506</v>
      </c>
      <c r="DV161" s="2">
        <f>POWER(10,($B161-F$227)/F$228)/(1+POWER(10,($B161-F$227)/F$228))</f>
        <v>0.99417749641383024</v>
      </c>
      <c r="DW161" s="2">
        <f>POWER(10,($B161-G$227)/G$228)/(1+POWER(10,($B161-G$227)/G$228))</f>
        <v>0.99359280380783144</v>
      </c>
      <c r="DX161" s="2">
        <f>POWER(10,($B161-H$227)/H$228)/(1+POWER(10,($B161-H$227)/H$228))</f>
        <v>0.99378160721747222</v>
      </c>
      <c r="DY161" s="2">
        <f>POWER(10,($B161-I$227)/I$228)/(1+POWER(10,($B161-I$227)/I$228))</f>
        <v>0.99362243615414636</v>
      </c>
      <c r="DZ161" s="2">
        <f>POWER(10,($B161-J$227)/J$228)/(1+POWER(10,($B161-J$227)/J$228))</f>
        <v>0.99304548813260307</v>
      </c>
      <c r="EA161" s="2">
        <f>POWER(10,($B161-K$227)/K$228)/(1+POWER(10,($B161-K$227)/K$228))</f>
        <v>0.99344680983889289</v>
      </c>
      <c r="EB161" s="2">
        <f>POWER(10,($B161-L$227)/L$228)/(1+POWER(10,($B161-L$227)/L$228))</f>
        <v>0.99322518576291641</v>
      </c>
      <c r="EC161" s="2">
        <f>POWER(10,($B161-M$227)/M$228)/(1+POWER(10,($B161-M$227)/M$228))</f>
        <v>0.99304227279446367</v>
      </c>
      <c r="ED161" s="2">
        <f>POWER(10,($B161-N$227)/N$228)/(1+POWER(10,($B161-N$227)/N$228))</f>
        <v>0.99235098205837591</v>
      </c>
      <c r="EE161" s="2">
        <f>POWER(10,($B161-O$227)/O$228)/(1+POWER(10,($B161-O$227)/O$228))</f>
        <v>0.99062300982777229</v>
      </c>
    </row>
    <row r="162" spans="2:135" x14ac:dyDescent="0.25">
      <c r="B162" s="2">
        <v>156</v>
      </c>
      <c r="C162">
        <v>86.47</v>
      </c>
      <c r="D162">
        <v>89.188000000000002</v>
      </c>
      <c r="E162">
        <v>92.703000000000003</v>
      </c>
      <c r="F162">
        <v>92.375</v>
      </c>
      <c r="G162">
        <v>96.375</v>
      </c>
      <c r="H162">
        <v>98.578000000000003</v>
      </c>
      <c r="I162">
        <v>102.328</v>
      </c>
      <c r="J162">
        <v>103.10899999999999</v>
      </c>
      <c r="K162">
        <v>100.28100000000001</v>
      </c>
      <c r="L162">
        <v>96.811999999999998</v>
      </c>
      <c r="M162">
        <v>90.703000000000003</v>
      </c>
      <c r="N162">
        <v>79.516000000000005</v>
      </c>
      <c r="O162">
        <v>66.6875</v>
      </c>
      <c r="R162" s="5">
        <f>AV162+(C$209*_xlfn.NORM.DIST($B162,C$214*C$215+C$213,C$219*C$214,FALSE))+(C$211*_xlfn.NORM.DIST($B162,C$214*C$216+C$213,C$220*C$214,FALSE))+(C$210*_xlfn.NORM.DIST($B162,C$214*C$217+C$213,C$221*C$214,FALSE))+(C$212*_xlfn.NORM.DIST($B162,C$214*C$218+C$213,C$222*C$214,FALSE))</f>
        <v>86.141528948767032</v>
      </c>
      <c r="S162" s="5">
        <f>AW162+(D$209*_xlfn.NORM.DIST($B162,D$214*D$215+D$213,D$219*D$214,FALSE))+(D$211*_xlfn.NORM.DIST($B162,D$214*D$216+D$213,D$220*D$214,FALSE))+(D$210*_xlfn.NORM.DIST($B162,D$214*D$217+D$213,D$221*D$214,FALSE))+(D$212*_xlfn.NORM.DIST($B162,D$214*D$218+D$213,D$222*D$214,FALSE))</f>
        <v>89.756085444789178</v>
      </c>
      <c r="T162" s="5">
        <f>AX162+(E$209*_xlfn.NORM.DIST($B162,E$214*E$215+E$213,E$219*E$214,FALSE))+(E$211*_xlfn.NORM.DIST($B162,E$214*E$216+E$213,E$220*E$214,FALSE))+(E$210*_xlfn.NORM.DIST($B162,E$214*E$217+E$213,E$221*E$214,FALSE))+(E$212*_xlfn.NORM.DIST($B162,E$214*E$218+E$213,E$222*E$214,FALSE))</f>
        <v>92.496833117528055</v>
      </c>
      <c r="U162" s="5">
        <f>AY162+(F$209*_xlfn.NORM.DIST($B162,F$214*F$215+F$213,F$219*F$214,FALSE))+(F$211*_xlfn.NORM.DIST($B162,F$214*F$216+F$213,F$220*F$214,FALSE))+(F$210*_xlfn.NORM.DIST($B162,F$214*F$217+F$213,F$221*F$214,FALSE))+(F$212*_xlfn.NORM.DIST($B162,F$214*F$218+F$213,F$222*F$214,FALSE))</f>
        <v>92.478004597880783</v>
      </c>
      <c r="V162" s="5">
        <f>AZ162+(G$209*_xlfn.NORM.DIST($B162,G$214*G$215+G$213,G$219*G$214,FALSE))+(G$211*_xlfn.NORM.DIST($B162,G$214*G$216+G$213,G$220*G$214,FALSE))+(G$210*_xlfn.NORM.DIST($B162,G$214*G$217+G$213,G$221*G$214,FALSE))+(G$212*_xlfn.NORM.DIST($B162,G$214*G$218+G$213,G$222*G$214,FALSE))</f>
        <v>94.992726053616295</v>
      </c>
      <c r="W162" s="5">
        <f>BA162+(H$209*_xlfn.NORM.DIST($B162,H$214*H$215+H$213,H$219*H$214,FALSE))+(H$211*_xlfn.NORM.DIST($B162,H$214*H$216+H$213,H$220*H$214,FALSE))+(H$210*_xlfn.NORM.DIST($B162,H$214*H$217+H$213,H$221*H$214,FALSE))+(H$212*_xlfn.NORM.DIST($B162,H$214*H$218+H$213,H$222*H$214,FALSE))</f>
        <v>98.538704075637042</v>
      </c>
      <c r="X162" s="5">
        <f>BB162+(I$209*_xlfn.NORM.DIST($B162,I$214*I$215+I$213,I$219*I$214,FALSE))+(I$211*_xlfn.NORM.DIST($B162,I$214*I$216+I$213,I$220*I$214,FALSE))+(I$210*_xlfn.NORM.DIST($B162,I$214*I$217+I$213,I$221*I$214,FALSE))+(I$212*_xlfn.NORM.DIST($B162,I$214*I$218+I$213,I$222*I$214,FALSE))</f>
        <v>102.10549623425372</v>
      </c>
      <c r="Y162" s="5">
        <f>BC162+(J$209*_xlfn.NORM.DIST($B162,J$214*J$215+J$213,J$219*J$214,FALSE))+(J$211*_xlfn.NORM.DIST($B162,J$214*J$216+J$213,J$220*J$214,FALSE))+(J$210*_xlfn.NORM.DIST($B162,J$214*J$217+J$213,J$221*J$214,FALSE))+(J$212*_xlfn.NORM.DIST($B162,J$214*J$218+J$213,J$222*J$214,FALSE))</f>
        <v>102.85964057323544</v>
      </c>
      <c r="Z162" s="5">
        <f>BD162+(K$209*_xlfn.NORM.DIST($B162,K$214*K$215+K$213,K$219*K$214,FALSE))+(K$211*_xlfn.NORM.DIST($B162,K$214*K$216+K$213,K$220*K$214,FALSE))+(K$210*_xlfn.NORM.DIST($B162,K$214*K$217+K$213,K$221*K$214,FALSE))+(K$212*_xlfn.NORM.DIST($B162,K$214*K$218+K$213,K$222*K$214,FALSE))</f>
        <v>99.981216703892102</v>
      </c>
      <c r="AA162" s="5">
        <f>BE162+(L$209*_xlfn.NORM.DIST($B162,L$214*L$215+L$213,L$219*L$214,FALSE))+(L$211*_xlfn.NORM.DIST($B162,L$214*L$216+L$213,L$220*L$214,FALSE))+(L$210*_xlfn.NORM.DIST($B162,L$214*L$217+L$213,L$221*L$214,FALSE))+(L$212*_xlfn.NORM.DIST($B162,L$214*L$218+L$213,L$222*L$214,FALSE))</f>
        <v>97.245923969026052</v>
      </c>
      <c r="AB162" s="5">
        <f>BF162+(M$209*_xlfn.NORM.DIST($B162,M$214*M$215+M$213,M$219*M$214,FALSE))+(M$211*_xlfn.NORM.DIST($B162,M$214*M$216+M$213,M$220*M$214,FALSE))+(M$210*_xlfn.NORM.DIST($B162,M$214*M$217+M$213,M$221*M$214,FALSE))+(M$212*_xlfn.NORM.DIST($B162,M$214*M$218+M$213,M$222*M$214,FALSE))</f>
        <v>91.351446306713726</v>
      </c>
      <c r="AC162" s="5">
        <f>BG162+(N$209*_xlfn.NORM.DIST($B162,N$214*N$215+N$213,N$219*N$214,FALSE))+(N$211*_xlfn.NORM.DIST($B162,N$214*N$216+N$213,N$220*N$214,FALSE))+(N$210*_xlfn.NORM.DIST($B162,N$214*N$217+N$213,N$221*N$214,FALSE))+(N$212*_xlfn.NORM.DIST($B162,N$214*N$218+N$213,N$222*N$214,FALSE))</f>
        <v>79.996763254307396</v>
      </c>
      <c r="AD162" s="5">
        <f>BH162+(O$209*_xlfn.NORM.DIST($B162,O$214*O$215+O$213,O$219*O$214,FALSE))+(O$211*_xlfn.NORM.DIST($B162,O$214*O$216+O$213,O$220*O$214,FALSE))+(O$210*_xlfn.NORM.DIST($B162,O$214*O$217+O$213,O$221*O$214,FALSE))+(O$212*_xlfn.NORM.DIST($B162,O$214*O$218+O$213,O$222*O$214,FALSE))</f>
        <v>67.108533929758124</v>
      </c>
      <c r="AE162" s="5"/>
      <c r="AG162" s="5">
        <f t="shared" si="49"/>
        <v>0.32847105123296672</v>
      </c>
      <c r="AH162" s="5">
        <f t="shared" si="49"/>
        <v>-0.56808544478917611</v>
      </c>
      <c r="AI162" s="5">
        <f t="shared" si="49"/>
        <v>0.20616688247194759</v>
      </c>
      <c r="AJ162" s="5">
        <f t="shared" si="49"/>
        <v>-0.10300459788078342</v>
      </c>
      <c r="AK162" s="5">
        <f t="shared" si="48"/>
        <v>1.3822739463837053</v>
      </c>
      <c r="AL162" s="5">
        <f t="shared" si="48"/>
        <v>3.9295924362960477E-2</v>
      </c>
      <c r="AM162" s="5">
        <f t="shared" si="48"/>
        <v>0.22250376574628206</v>
      </c>
      <c r="AN162" s="5">
        <f t="shared" si="48"/>
        <v>0.24935942676455625</v>
      </c>
      <c r="AO162" s="5">
        <f t="shared" si="47"/>
        <v>0.29978329610790411</v>
      </c>
      <c r="AP162" s="5">
        <f t="shared" si="33"/>
        <v>-0.43392396902605412</v>
      </c>
      <c r="AQ162" s="5">
        <f t="shared" si="33"/>
        <v>-0.64844630671372272</v>
      </c>
      <c r="AR162" s="5">
        <f t="shared" si="33"/>
        <v>-0.48076325430739075</v>
      </c>
      <c r="AS162" s="5">
        <f t="shared" si="33"/>
        <v>-0.42103392975812426</v>
      </c>
      <c r="AV162" s="2">
        <f t="shared" si="34"/>
        <v>86.141528062770988</v>
      </c>
      <c r="AW162" s="2">
        <f t="shared" si="35"/>
        <v>89.0370564345899</v>
      </c>
      <c r="AX162" s="2">
        <f t="shared" si="36"/>
        <v>90.494864588779961</v>
      </c>
      <c r="AY162" s="2">
        <f t="shared" si="37"/>
        <v>90.291285806192832</v>
      </c>
      <c r="AZ162" s="2">
        <f t="shared" si="38"/>
        <v>90.888056264007631</v>
      </c>
      <c r="BA162" s="2">
        <f t="shared" si="39"/>
        <v>93.21549827099625</v>
      </c>
      <c r="BB162" s="2">
        <f t="shared" si="40"/>
        <v>94.592585784107911</v>
      </c>
      <c r="BC162" s="2">
        <f t="shared" si="41"/>
        <v>93.630608895598826</v>
      </c>
      <c r="BD162" s="2">
        <f t="shared" si="42"/>
        <v>90.383149461148207</v>
      </c>
      <c r="BE162" s="2">
        <f t="shared" si="43"/>
        <v>85.952313424311498</v>
      </c>
      <c r="BF162" s="2">
        <f t="shared" si="44"/>
        <v>79.853420542110484</v>
      </c>
      <c r="BG162" s="2">
        <f t="shared" si="45"/>
        <v>71.567524620606733</v>
      </c>
      <c r="BH162" s="2">
        <f t="shared" si="46"/>
        <v>61.815428991957859</v>
      </c>
      <c r="BK162" s="2" t="str">
        <f>IF(OR($B162&lt;C$229, AND($B162&gt;C$230, $B162&lt;C$231)), C162, "")</f>
        <v/>
      </c>
      <c r="BL162" s="2" t="str">
        <f>IF(OR($B162&lt;D$229, AND($B162&gt;D$230, $B162&lt;D$231)), D162, "")</f>
        <v/>
      </c>
      <c r="BM162" s="2" t="str">
        <f>IF(OR($B162&lt;E$229, AND($B162&gt;E$230, $B162&lt;E$231)), E162, "")</f>
        <v/>
      </c>
      <c r="BN162" s="2" t="str">
        <f>IF(OR($B162&lt;F$229, AND($B162&gt;F$230, $B162&lt;F$231)), F162, "")</f>
        <v/>
      </c>
      <c r="BO162" s="2" t="str">
        <f>IF(OR($B162&lt;G$229, AND($B162&gt;G$230, $B162&lt;G$231)), G162, "")</f>
        <v/>
      </c>
      <c r="BP162" s="2" t="str">
        <f>IF(OR($B162&lt;H$229, AND($B162&gt;H$230, $B162&lt;H$231)), H162, "")</f>
        <v/>
      </c>
      <c r="BQ162" s="2" t="str">
        <f>IF(OR($B162&lt;I$229, AND($B162&gt;I$230, $B162&lt;I$231)), I162, "")</f>
        <v/>
      </c>
      <c r="BR162" s="2" t="str">
        <f>IF(OR($B162&lt;J$229, AND($B162&gt;J$230, $B162&lt;J$231)), J162, "")</f>
        <v/>
      </c>
      <c r="BS162" s="2" t="str">
        <f>IF(OR($B162&lt;K$229, AND($B162&gt;K$230, $B162&lt;K$231)), K162, "")</f>
        <v/>
      </c>
      <c r="BT162" s="2" t="str">
        <f>IF(OR($B162&lt;L$229, AND($B162&gt;L$230, $B162&lt;L$231)), L162, "")</f>
        <v/>
      </c>
      <c r="BU162" s="2" t="str">
        <f>IF(OR($B162&lt;M$229, AND($B162&gt;M$230, $B162&lt;M$231)), M162, "")</f>
        <v/>
      </c>
      <c r="BV162" s="2" t="str">
        <f>IF(OR($B162&lt;N$229, AND($B162&gt;N$230, $B162&lt;N$231)), N162, "")</f>
        <v/>
      </c>
      <c r="BW162" s="2" t="str">
        <f>IF(OR($B162&lt;O$229, AND($B162&gt;O$230, $B162&lt;O$231)), O162, "")</f>
        <v/>
      </c>
      <c r="BZ162" s="2" t="str">
        <f>IF(OR(AND($B162&gt;C$230, $B162&lt;C$231), $B162&gt;C$232), C162, "")</f>
        <v/>
      </c>
      <c r="CA162" s="2" t="str">
        <f>IF(OR(AND($B162&gt;D$230, $B162&lt;D$231), $B162&gt;D$232), D162, "")</f>
        <v/>
      </c>
      <c r="CB162" s="2" t="str">
        <f>IF(OR(AND($B162&gt;E$230, $B162&lt;E$231), $B162&gt;E$232), E162, "")</f>
        <v/>
      </c>
      <c r="CC162" s="2" t="str">
        <f>IF(OR(AND($B162&gt;F$230, $B162&lt;F$231), $B162&gt;F$232), F162, "")</f>
        <v/>
      </c>
      <c r="CD162" s="2" t="str">
        <f>IF(OR(AND($B162&gt;G$230, $B162&lt;G$231), $B162&gt;G$232), G162, "")</f>
        <v/>
      </c>
      <c r="CE162" s="2" t="str">
        <f>IF(OR(AND($B162&gt;H$230, $B162&lt;H$231), $B162&gt;H$232), H162, "")</f>
        <v/>
      </c>
      <c r="CF162" s="2" t="str">
        <f>IF(OR(AND($B162&gt;I$230, $B162&lt;I$231), $B162&gt;I$232), I162, "")</f>
        <v/>
      </c>
      <c r="CG162" s="2" t="str">
        <f>IF(OR(AND($B162&gt;J$230, $B162&lt;J$231), $B162&gt;J$232), J162, "")</f>
        <v/>
      </c>
      <c r="CH162" s="2" t="str">
        <f>IF(OR(AND($B162&gt;K$230, $B162&lt;K$231), $B162&gt;K$232), K162, "")</f>
        <v/>
      </c>
      <c r="CI162" s="2" t="str">
        <f>IF(OR(AND($B162&gt;L$230, $B162&lt;L$231), $B162&gt;L$232), L162, "")</f>
        <v/>
      </c>
      <c r="CJ162" s="2" t="str">
        <f>IF(OR(AND($B162&gt;M$230, $B162&lt;M$231), $B162&gt;M$232), M162, "")</f>
        <v/>
      </c>
      <c r="CK162" s="2" t="str">
        <f>IF(OR(AND($B162&gt;N$230, $B162&lt;N$231), $B162&gt;N$232), N162, "")</f>
        <v/>
      </c>
      <c r="CL162" s="2" t="str">
        <f>IF(OR(AND($B162&gt;O$230, $B162&lt;O$231), $B162&gt;O$232), O162, "")</f>
        <v/>
      </c>
      <c r="CO162" s="2">
        <f>BK$207*$B162+BK$209</f>
        <v>92.244013902225333</v>
      </c>
      <c r="CP162" s="2">
        <f>BL$207*$B162+BL$209</f>
        <v>93.804306124582084</v>
      </c>
      <c r="CQ162" s="2">
        <f>BM$207*$B162+BM$209</f>
        <v>93.769718080747381</v>
      </c>
      <c r="CR162" s="2">
        <f>BN$207*$B162+BN$209</f>
        <v>94.441521343518289</v>
      </c>
      <c r="CS162" s="2">
        <f>BO$207*$B162+BO$209</f>
        <v>94.079237840077539</v>
      </c>
      <c r="CT162" s="2">
        <f>BP$207*$B162+BP$209</f>
        <v>96.941900675075743</v>
      </c>
      <c r="CU162" s="2">
        <f>BQ$207*$B162+BQ$209</f>
        <v>100.35450371311525</v>
      </c>
      <c r="CV162" s="2">
        <f>BR$207*$B162+BR$209</f>
        <v>100.65524893618394</v>
      </c>
      <c r="CW162" s="2">
        <f>BS$207*$B162+BS$209</f>
        <v>97.854041582292226</v>
      </c>
      <c r="CX162" s="2">
        <f>BT$207*$B162+BT$209</f>
        <v>91.908046863272475</v>
      </c>
      <c r="CY162" s="2">
        <f>BU$207*$B162+BU$209</f>
        <v>86.250083476227545</v>
      </c>
      <c r="CZ162" s="2">
        <f>BV$207*$B162+BV$209</f>
        <v>76.737852759897919</v>
      </c>
      <c r="DA162" s="2">
        <f>BW$207*$B162+BW$209</f>
        <v>65.66860528713741</v>
      </c>
      <c r="DD162" s="2">
        <f>BZ$207*$B162+BZ$209</f>
        <v>86.10641207895749</v>
      </c>
      <c r="DE162" s="2">
        <f>CA$207*$B162+CA$209</f>
        <v>89.005005662877267</v>
      </c>
      <c r="DF162" s="2">
        <f>CB$207*$B162+CB$209</f>
        <v>90.47457775751306</v>
      </c>
      <c r="DG162" s="2">
        <f>CC$207*$B162+CC$209</f>
        <v>90.269118211055016</v>
      </c>
      <c r="DH162" s="2">
        <f>CD$207*$B162+CD$209</f>
        <v>90.869288561915326</v>
      </c>
      <c r="DI162" s="2">
        <f>CE$207*$B162+CE$209</f>
        <v>93.194232704943033</v>
      </c>
      <c r="DJ162" s="2">
        <f>CF$207*$B162+CF$209</f>
        <v>94.558857014901307</v>
      </c>
      <c r="DK162" s="2">
        <f>CG$207*$B162+CG$209</f>
        <v>93.58574245830971</v>
      </c>
      <c r="DL162" s="2">
        <f>CH$207*$B162+CH$209</f>
        <v>90.338204540672862</v>
      </c>
      <c r="DM162" s="2">
        <f>CI$207*$B162+CI$209</f>
        <v>85.915263705212595</v>
      </c>
      <c r="DN162" s="2">
        <f>CJ$207*$B162+CJ$209</f>
        <v>79.812545978651485</v>
      </c>
      <c r="DO162" s="2">
        <f>CK$207*$B162+CK$209</f>
        <v>71.531178464911818</v>
      </c>
      <c r="DP162" s="2">
        <f>CL$207*$B162+CL$209</f>
        <v>61.782165033526056</v>
      </c>
      <c r="DS162" s="2">
        <f>POWER(10,($B162-C$227)/C$228)/(1+POWER(10,($B162-C$227)/C$228))</f>
        <v>0.99427854969666118</v>
      </c>
      <c r="DT162" s="2">
        <f>POWER(10,($B162-D$227)/D$228)/(1+POWER(10,($B162-D$227)/D$228))</f>
        <v>0.99332178262886928</v>
      </c>
      <c r="DU162" s="2">
        <f>POWER(10,($B162-E$227)/E$228)/(1+POWER(10,($B162-E$227)/E$228))</f>
        <v>0.99384340899722723</v>
      </c>
      <c r="DV162" s="2">
        <f>POWER(10,($B162-F$227)/F$228)/(1+POWER(10,($B162-F$227)/F$228))</f>
        <v>0.99468709172291414</v>
      </c>
      <c r="DW162" s="2">
        <f>POWER(10,($B162-G$227)/G$228)/(1+POWER(10,($B162-G$227)/G$228))</f>
        <v>0.99415327144886889</v>
      </c>
      <c r="DX162" s="2">
        <f>POWER(10,($B162-H$227)/H$228)/(1+POWER(10,($B162-H$227)/H$228))</f>
        <v>0.99432565365376802</v>
      </c>
      <c r="DY162" s="2">
        <f>POWER(10,($B162-I$227)/I$228)/(1+POWER(10,($B162-I$227)/I$228))</f>
        <v>0.99418032689656688</v>
      </c>
      <c r="DZ162" s="2">
        <f>POWER(10,($B162-J$227)/J$228)/(1+POWER(10,($B162-J$227)/J$228))</f>
        <v>0.99365352624974024</v>
      </c>
      <c r="EA162" s="2">
        <f>POWER(10,($B162-K$227)/K$228)/(1+POWER(10,($B162-K$227)/K$228))</f>
        <v>0.99401997139820086</v>
      </c>
      <c r="EB162" s="2">
        <f>POWER(10,($B162-L$227)/L$228)/(1+POWER(10,($B162-L$227)/L$228))</f>
        <v>0.99381761059565998</v>
      </c>
      <c r="EC162" s="2">
        <f>POWER(10,($B162-M$227)/M$228)/(1+POWER(10,($B162-M$227)/M$228))</f>
        <v>0.99365059023355029</v>
      </c>
      <c r="ED162" s="2">
        <f>POWER(10,($B162-N$227)/N$228)/(1+POWER(10,($B162-N$227)/N$228))</f>
        <v>0.99301931451139047</v>
      </c>
      <c r="EE162" s="2">
        <f>POWER(10,($B162-O$227)/O$228)/(1+POWER(10,($B162-O$227)/O$228))</f>
        <v>0.9914410215361229</v>
      </c>
    </row>
    <row r="163" spans="2:135" x14ac:dyDescent="0.25">
      <c r="B163" s="2">
        <v>157</v>
      </c>
      <c r="C163">
        <v>86.167000000000002</v>
      </c>
      <c r="D163">
        <v>89.343999999999994</v>
      </c>
      <c r="E163">
        <v>92.438000000000002</v>
      </c>
      <c r="F163">
        <v>93.046999999999997</v>
      </c>
      <c r="G163">
        <v>93.546999999999997</v>
      </c>
      <c r="H163">
        <v>98.625</v>
      </c>
      <c r="I163">
        <v>100.84399999999999</v>
      </c>
      <c r="J163">
        <v>102.562</v>
      </c>
      <c r="K163">
        <v>100.297</v>
      </c>
      <c r="L163">
        <v>97.141000000000005</v>
      </c>
      <c r="M163">
        <v>91.5</v>
      </c>
      <c r="N163">
        <v>79.593999999999994</v>
      </c>
      <c r="O163">
        <v>68.3125</v>
      </c>
      <c r="R163" s="5">
        <f>AV163+(C$209*_xlfn.NORM.DIST($B163,C$214*C$215+C$213,C$219*C$214,FALSE))+(C$211*_xlfn.NORM.DIST($B163,C$214*C$216+C$213,C$220*C$214,FALSE))+(C$210*_xlfn.NORM.DIST($B163,C$214*C$217+C$213,C$221*C$214,FALSE))+(C$212*_xlfn.NORM.DIST($B163,C$214*C$218+C$213,C$222*C$214,FALSE))</f>
        <v>86.060621298652066</v>
      </c>
      <c r="S163" s="5">
        <f>AW163+(D$209*_xlfn.NORM.DIST($B163,D$214*D$215+D$213,D$219*D$214,FALSE))+(D$211*_xlfn.NORM.DIST($B163,D$214*D$216+D$213,D$220*D$214,FALSE))+(D$210*_xlfn.NORM.DIST($B163,D$214*D$217+D$213,D$221*D$214,FALSE))+(D$212*_xlfn.NORM.DIST($B163,D$214*D$218+D$213,D$222*D$214,FALSE))</f>
        <v>89.650635476106913</v>
      </c>
      <c r="T163" s="5">
        <f>AX163+(E$209*_xlfn.NORM.DIST($B163,E$214*E$215+E$213,E$219*E$214,FALSE))+(E$211*_xlfn.NORM.DIST($B163,E$214*E$216+E$213,E$220*E$214,FALSE))+(E$210*_xlfn.NORM.DIST($B163,E$214*E$217+E$213,E$221*E$214,FALSE))+(E$212*_xlfn.NORM.DIST($B163,E$214*E$218+E$213,E$222*E$214,FALSE))</f>
        <v>92.133268457506475</v>
      </c>
      <c r="U163" s="5">
        <f>AY163+(F$209*_xlfn.NORM.DIST($B163,F$214*F$215+F$213,F$219*F$214,FALSE))+(F$211*_xlfn.NORM.DIST($B163,F$214*F$216+F$213,F$220*F$214,FALSE))+(F$210*_xlfn.NORM.DIST($B163,F$214*F$217+F$213,F$221*F$214,FALSE))+(F$212*_xlfn.NORM.DIST($B163,F$214*F$218+F$213,F$222*F$214,FALSE))</f>
        <v>92.012909665498015</v>
      </c>
      <c r="V163" s="5">
        <f>AZ163+(G$209*_xlfn.NORM.DIST($B163,G$214*G$215+G$213,G$219*G$214,FALSE))+(G$211*_xlfn.NORM.DIST($B163,G$214*G$216+G$213,G$220*G$214,FALSE))+(G$210*_xlfn.NORM.DIST($B163,G$214*G$217+G$213,G$221*G$214,FALSE))+(G$212*_xlfn.NORM.DIST($B163,G$214*G$218+G$213,G$222*G$214,FALSE))</f>
        <v>94.398778950277233</v>
      </c>
      <c r="W163" s="5">
        <f>BA163+(H$209*_xlfn.NORM.DIST($B163,H$214*H$215+H$213,H$219*H$214,FALSE))+(H$211*_xlfn.NORM.DIST($B163,H$214*H$216+H$213,H$220*H$214,FALSE))+(H$210*_xlfn.NORM.DIST($B163,H$214*H$217+H$213,H$221*H$214,FALSE))+(H$212*_xlfn.NORM.DIST($B163,H$214*H$218+H$213,H$222*H$214,FALSE))</f>
        <v>97.627273531316547</v>
      </c>
      <c r="X163" s="5">
        <f>BB163+(I$209*_xlfn.NORM.DIST($B163,I$214*I$215+I$213,I$219*I$214,FALSE))+(I$211*_xlfn.NORM.DIST($B163,I$214*I$216+I$213,I$220*I$214,FALSE))+(I$210*_xlfn.NORM.DIST($B163,I$214*I$217+I$213,I$221*I$214,FALSE))+(I$212*_xlfn.NORM.DIST($B163,I$214*I$218+I$213,I$222*I$214,FALSE))</f>
        <v>100.98842732437484</v>
      </c>
      <c r="Y163" s="5">
        <f>BC163+(J$209*_xlfn.NORM.DIST($B163,J$214*J$215+J$213,J$219*J$214,FALSE))+(J$211*_xlfn.NORM.DIST($B163,J$214*J$216+J$213,J$220*J$214,FALSE))+(J$210*_xlfn.NORM.DIST($B163,J$214*J$217+J$213,J$221*J$214,FALSE))+(J$212*_xlfn.NORM.DIST($B163,J$214*J$218+J$213,J$222*J$214,FALSE))</f>
        <v>101.90846054186147</v>
      </c>
      <c r="Z163" s="5">
        <f>BD163+(K$209*_xlfn.NORM.DIST($B163,K$214*K$215+K$213,K$219*K$214,FALSE))+(K$211*_xlfn.NORM.DIST($B163,K$214*K$216+K$213,K$220*K$214,FALSE))+(K$210*_xlfn.NORM.DIST($B163,K$214*K$217+K$213,K$221*K$214,FALSE))+(K$212*_xlfn.NORM.DIST($B163,K$214*K$218+K$213,K$222*K$214,FALSE))</f>
        <v>98.899120228946316</v>
      </c>
      <c r="AA163" s="5">
        <f>BE163+(L$209*_xlfn.NORM.DIST($B163,L$214*L$215+L$213,L$219*L$214,FALSE))+(L$211*_xlfn.NORM.DIST($B163,L$214*L$216+L$213,L$220*L$214,FALSE))+(L$210*_xlfn.NORM.DIST($B163,L$214*L$217+L$213,L$221*L$214,FALSE))+(L$212*_xlfn.NORM.DIST($B163,L$214*L$218+L$213,L$222*L$214,FALSE))</f>
        <v>96.446585647244703</v>
      </c>
      <c r="AB163" s="5">
        <f>BF163+(M$209*_xlfn.NORM.DIST($B163,M$214*M$215+M$213,M$219*M$214,FALSE))+(M$211*_xlfn.NORM.DIST($B163,M$214*M$216+M$213,M$220*M$214,FALSE))+(M$210*_xlfn.NORM.DIST($B163,M$214*M$217+M$213,M$221*M$214,FALSE))+(M$212*_xlfn.NORM.DIST($B163,M$214*M$218+M$213,M$222*M$214,FALSE))</f>
        <v>91.341867450339493</v>
      </c>
      <c r="AC163" s="5">
        <f>BG163+(N$209*_xlfn.NORM.DIST($B163,N$214*N$215+N$213,N$219*N$214,FALSE))+(N$211*_xlfn.NORM.DIST($B163,N$214*N$216+N$213,N$220*N$214,FALSE))+(N$210*_xlfn.NORM.DIST($B163,N$214*N$217+N$213,N$221*N$214,FALSE))+(N$212*_xlfn.NORM.DIST($B163,N$214*N$218+N$213,N$222*N$214,FALSE))</f>
        <v>80.81181953963133</v>
      </c>
      <c r="AD163" s="5">
        <f>BH163+(O$209*_xlfn.NORM.DIST($B163,O$214*O$215+O$213,O$219*O$214,FALSE))+(O$211*_xlfn.NORM.DIST($B163,O$214*O$216+O$213,O$220*O$214,FALSE))+(O$210*_xlfn.NORM.DIST($B163,O$214*O$217+O$213,O$221*O$214,FALSE))+(O$212*_xlfn.NORM.DIST($B163,O$214*O$218+O$213,O$222*O$214,FALSE))</f>
        <v>68.274901964736287</v>
      </c>
      <c r="AE163" s="5"/>
      <c r="AG163" s="5">
        <f t="shared" si="49"/>
        <v>0.10637870134793559</v>
      </c>
      <c r="AH163" s="5">
        <f t="shared" si="49"/>
        <v>-0.30663547610691921</v>
      </c>
      <c r="AI163" s="5">
        <f t="shared" si="49"/>
        <v>0.30473154249352774</v>
      </c>
      <c r="AJ163" s="5">
        <f t="shared" si="49"/>
        <v>1.0340903345019825</v>
      </c>
      <c r="AK163" s="5">
        <f t="shared" si="48"/>
        <v>-0.85177895027723594</v>
      </c>
      <c r="AL163" s="5">
        <f t="shared" si="48"/>
        <v>0.99772646868345305</v>
      </c>
      <c r="AM163" s="5">
        <f t="shared" si="48"/>
        <v>-0.14442732437484551</v>
      </c>
      <c r="AN163" s="5">
        <f t="shared" si="48"/>
        <v>0.65353945813852476</v>
      </c>
      <c r="AO163" s="5">
        <f t="shared" si="47"/>
        <v>1.397879771053681</v>
      </c>
      <c r="AP163" s="5">
        <f t="shared" si="33"/>
        <v>0.69441435275530239</v>
      </c>
      <c r="AQ163" s="5">
        <f t="shared" si="33"/>
        <v>0.15813254966050749</v>
      </c>
      <c r="AR163" s="5">
        <f t="shared" si="33"/>
        <v>-1.2178195396313356</v>
      </c>
      <c r="AS163" s="5">
        <f t="shared" si="33"/>
        <v>3.7598035263712859E-2</v>
      </c>
      <c r="AV163" s="2">
        <f t="shared" si="34"/>
        <v>86.060620426035626</v>
      </c>
      <c r="AW163" s="2">
        <f t="shared" si="35"/>
        <v>88.971926023525867</v>
      </c>
      <c r="AX163" s="2">
        <f t="shared" si="36"/>
        <v>90.441934540055314</v>
      </c>
      <c r="AY163" s="2">
        <f t="shared" si="37"/>
        <v>90.235882788438929</v>
      </c>
      <c r="AZ163" s="2">
        <f t="shared" si="38"/>
        <v>90.856202185338617</v>
      </c>
      <c r="BA163" s="2">
        <f t="shared" si="39"/>
        <v>93.196151274361497</v>
      </c>
      <c r="BB163" s="2">
        <f t="shared" si="40"/>
        <v>94.550275644282365</v>
      </c>
      <c r="BC163" s="2">
        <f t="shared" si="41"/>
        <v>93.571957583475438</v>
      </c>
      <c r="BD163" s="2">
        <f t="shared" si="42"/>
        <v>90.316146534401241</v>
      </c>
      <c r="BE163" s="2">
        <f t="shared" si="43"/>
        <v>85.893447009797654</v>
      </c>
      <c r="BF163" s="2">
        <f t="shared" si="44"/>
        <v>79.794479377633138</v>
      </c>
      <c r="BG163" s="2">
        <f t="shared" si="45"/>
        <v>71.525350542843967</v>
      </c>
      <c r="BH163" s="2">
        <f t="shared" si="46"/>
        <v>61.782064031510409</v>
      </c>
      <c r="BK163" s="2" t="str">
        <f>IF(OR($B163&lt;C$229, AND($B163&gt;C$230, $B163&lt;C$231)), C163, "")</f>
        <v/>
      </c>
      <c r="BL163" s="2" t="str">
        <f>IF(OR($B163&lt;D$229, AND($B163&gt;D$230, $B163&lt;D$231)), D163, "")</f>
        <v/>
      </c>
      <c r="BM163" s="2" t="str">
        <f>IF(OR($B163&lt;E$229, AND($B163&gt;E$230, $B163&lt;E$231)), E163, "")</f>
        <v/>
      </c>
      <c r="BN163" s="2" t="str">
        <f>IF(OR($B163&lt;F$229, AND($B163&gt;F$230, $B163&lt;F$231)), F163, "")</f>
        <v/>
      </c>
      <c r="BO163" s="2" t="str">
        <f>IF(OR($B163&lt;G$229, AND($B163&gt;G$230, $B163&lt;G$231)), G163, "")</f>
        <v/>
      </c>
      <c r="BP163" s="2" t="str">
        <f>IF(OR($B163&lt;H$229, AND($B163&gt;H$230, $B163&lt;H$231)), H163, "")</f>
        <v/>
      </c>
      <c r="BQ163" s="2" t="str">
        <f>IF(OR($B163&lt;I$229, AND($B163&gt;I$230, $B163&lt;I$231)), I163, "")</f>
        <v/>
      </c>
      <c r="BR163" s="2" t="str">
        <f>IF(OR($B163&lt;J$229, AND($B163&gt;J$230, $B163&lt;J$231)), J163, "")</f>
        <v/>
      </c>
      <c r="BS163" s="2" t="str">
        <f>IF(OR($B163&lt;K$229, AND($B163&gt;K$230, $B163&lt;K$231)), K163, "")</f>
        <v/>
      </c>
      <c r="BT163" s="2" t="str">
        <f>IF(OR($B163&lt;L$229, AND($B163&gt;L$230, $B163&lt;L$231)), L163, "")</f>
        <v/>
      </c>
      <c r="BU163" s="2" t="str">
        <f>IF(OR($B163&lt;M$229, AND($B163&gt;M$230, $B163&lt;M$231)), M163, "")</f>
        <v/>
      </c>
      <c r="BV163" s="2" t="str">
        <f>IF(OR($B163&lt;N$229, AND($B163&gt;N$230, $B163&lt;N$231)), N163, "")</f>
        <v/>
      </c>
      <c r="BW163" s="2" t="str">
        <f>IF(OR($B163&lt;O$229, AND($B163&gt;O$230, $B163&lt;O$231)), O163, "")</f>
        <v/>
      </c>
      <c r="BZ163" s="2" t="str">
        <f>IF(OR(AND($B163&gt;C$230, $B163&lt;C$231), $B163&gt;C$232), C163, "")</f>
        <v/>
      </c>
      <c r="CA163" s="2" t="str">
        <f>IF(OR(AND($B163&gt;D$230, $B163&lt;D$231), $B163&gt;D$232), D163, "")</f>
        <v/>
      </c>
      <c r="CB163" s="2" t="str">
        <f>IF(OR(AND($B163&gt;E$230, $B163&lt;E$231), $B163&gt;E$232), E163, "")</f>
        <v/>
      </c>
      <c r="CC163" s="2" t="str">
        <f>IF(OR(AND($B163&gt;F$230, $B163&lt;F$231), $B163&gt;F$232), F163, "")</f>
        <v/>
      </c>
      <c r="CD163" s="2" t="str">
        <f>IF(OR(AND($B163&gt;G$230, $B163&lt;G$231), $B163&gt;G$232), G163, "")</f>
        <v/>
      </c>
      <c r="CE163" s="2" t="str">
        <f>IF(OR(AND($B163&gt;H$230, $B163&lt;H$231), $B163&gt;H$232), H163, "")</f>
        <v/>
      </c>
      <c r="CF163" s="2" t="str">
        <f>IF(OR(AND($B163&gt;I$230, $B163&lt;I$231), $B163&gt;I$232), I163, "")</f>
        <v/>
      </c>
      <c r="CG163" s="2" t="str">
        <f>IF(OR(AND($B163&gt;J$230, $B163&lt;J$231), $B163&gt;J$232), J163, "")</f>
        <v/>
      </c>
      <c r="CH163" s="2" t="str">
        <f>IF(OR(AND($B163&gt;K$230, $B163&lt;K$231), $B163&gt;K$232), K163, "")</f>
        <v/>
      </c>
      <c r="CI163" s="2" t="str">
        <f>IF(OR(AND($B163&gt;L$230, $B163&lt;L$231), $B163&gt;L$232), L163, "")</f>
        <v/>
      </c>
      <c r="CJ163" s="2" t="str">
        <f>IF(OR(AND($B163&gt;M$230, $B163&lt;M$231), $B163&gt;M$232), M163, "")</f>
        <v/>
      </c>
      <c r="CK163" s="2" t="str">
        <f>IF(OR(AND($B163&gt;N$230, $B163&lt;N$231), $B163&gt;N$232), N163, "")</f>
        <v/>
      </c>
      <c r="CL163" s="2" t="str">
        <f>IF(OR(AND($B163&gt;O$230, $B163&lt;O$231), $B163&gt;O$232), O163, "")</f>
        <v/>
      </c>
      <c r="CO163" s="2">
        <f>BK$207*$B163+BK$209</f>
        <v>92.257949581756677</v>
      </c>
      <c r="CP163" s="2">
        <f>BL$207*$B163+BL$209</f>
        <v>93.811127792803049</v>
      </c>
      <c r="CQ163" s="2">
        <f>BM$207*$B163+BM$209</f>
        <v>93.765768858582831</v>
      </c>
      <c r="CR163" s="2">
        <f>BN$207*$B163+BN$209</f>
        <v>94.447321923912199</v>
      </c>
      <c r="CS163" s="2">
        <f>BO$207*$B163+BO$209</f>
        <v>94.092948199126567</v>
      </c>
      <c r="CT163" s="2">
        <f>BP$207*$B163+BP$209</f>
        <v>96.974738872400494</v>
      </c>
      <c r="CU163" s="2">
        <f>BQ$207*$B163+BQ$209</f>
        <v>100.40317020478598</v>
      </c>
      <c r="CV163" s="2">
        <f>BR$207*$B163+BR$209</f>
        <v>100.70684948577244</v>
      </c>
      <c r="CW163" s="2">
        <f>BS$207*$B163+BS$209</f>
        <v>97.90490837262162</v>
      </c>
      <c r="CX163" s="2">
        <f>BT$207*$B163+BT$209</f>
        <v>91.939906071791995</v>
      </c>
      <c r="CY163" s="2">
        <f>BU$207*$B163+BU$209</f>
        <v>86.29352669977699</v>
      </c>
      <c r="CZ163" s="2">
        <f>BV$207*$B163+BV$209</f>
        <v>76.782993492010647</v>
      </c>
      <c r="DA163" s="2">
        <f>BW$207*$B163+BW$209</f>
        <v>65.702068165191037</v>
      </c>
      <c r="DD163" s="2">
        <f>BZ$207*$B163+BZ$209</f>
        <v>86.028096525587358</v>
      </c>
      <c r="DE163" s="2">
        <f>CA$207*$B163+CA$209</f>
        <v>88.942254194219871</v>
      </c>
      <c r="DF163" s="2">
        <f>CB$207*$B163+CB$209</f>
        <v>90.423156005008707</v>
      </c>
      <c r="DG163" s="2">
        <f>CC$207*$B163+CC$209</f>
        <v>90.215367559644307</v>
      </c>
      <c r="DH163" s="2">
        <f>CD$207*$B163+CD$209</f>
        <v>90.838841446380044</v>
      </c>
      <c r="DI163" s="2">
        <f>CE$207*$B163+CE$209</f>
        <v>93.176485244656362</v>
      </c>
      <c r="DJ163" s="2">
        <f>CF$207*$B163+CF$209</f>
        <v>94.519028946564163</v>
      </c>
      <c r="DK163" s="2">
        <f>CG$207*$B163+CG$209</f>
        <v>93.530396686913093</v>
      </c>
      <c r="DL163" s="2">
        <f>CH$207*$B163+CH$209</f>
        <v>90.274509568539088</v>
      </c>
      <c r="DM163" s="2">
        <f>CI$207*$B163+CI$209</f>
        <v>85.859142534211145</v>
      </c>
      <c r="DN163" s="2">
        <f>CJ$207*$B163+CJ$209</f>
        <v>79.756604663807678</v>
      </c>
      <c r="DO163" s="2">
        <f>CK$207*$B163+CK$209</f>
        <v>71.491642660817874</v>
      </c>
      <c r="DP163" s="2">
        <f>CL$207*$B163+CL$209</f>
        <v>61.751200787360531</v>
      </c>
      <c r="DS163" s="2">
        <f>POWER(10,($B163-C$227)/C$228)/(1+POWER(10,($B163-C$227)/C$228))</f>
        <v>0.9947793470961469</v>
      </c>
      <c r="DT163" s="2">
        <f>POWER(10,($B163-D$227)/D$228)/(1+POWER(10,($B163-D$227)/D$228))</f>
        <v>0.99390581235983833</v>
      </c>
      <c r="DU163" s="2">
        <f>POWER(10,($B163-E$227)/E$228)/(1+POWER(10,($B163-E$227)/E$228))</f>
        <v>0.99438207896959141</v>
      </c>
      <c r="DV163" s="2">
        <f>POWER(10,($B163-F$227)/F$228)/(1+POWER(10,($B163-F$227)/F$228))</f>
        <v>0.99515230386985476</v>
      </c>
      <c r="DW163" s="2">
        <f>POWER(10,($B163-G$227)/G$228)/(1+POWER(10,($B163-G$227)/G$228))</f>
        <v>0.99466497559002331</v>
      </c>
      <c r="DX163" s="2">
        <f>POWER(10,($B163-H$227)/H$228)/(1+POWER(10,($B163-H$227)/H$228))</f>
        <v>0.99482234952361326</v>
      </c>
      <c r="DY163" s="2">
        <f>POWER(10,($B163-I$227)/I$228)/(1+POWER(10,($B163-I$227)/I$228))</f>
        <v>0.99468967580026368</v>
      </c>
      <c r="DZ163" s="2">
        <f>POWER(10,($B163-J$227)/J$228)/(1+POWER(10,($B163-J$227)/J$228))</f>
        <v>0.99420871317248261</v>
      </c>
      <c r="EA163" s="2">
        <f>POWER(10,($B163-K$227)/K$228)/(1+POWER(10,($B163-K$227)/K$228))</f>
        <v>0.99454327789002617</v>
      </c>
      <c r="EB163" s="2">
        <f>POWER(10,($B163-L$227)/L$228)/(1+POWER(10,($B163-L$227)/L$228))</f>
        <v>0.99435852498218258</v>
      </c>
      <c r="EC163" s="2">
        <f>POWER(10,($B163-M$227)/M$228)/(1+POWER(10,($B163-M$227)/M$228))</f>
        <v>0.99420603250014972</v>
      </c>
      <c r="ED163" s="2">
        <f>POWER(10,($B163-N$227)/N$228)/(1+POWER(10,($B163-N$227)/N$228))</f>
        <v>0.9936296263276706</v>
      </c>
      <c r="EE163" s="2">
        <f>POWER(10,($B163-O$227)/O$228)/(1+POWER(10,($B163-O$227)/O$228))</f>
        <v>0.99218823584839722</v>
      </c>
    </row>
    <row r="164" spans="2:135" x14ac:dyDescent="0.25">
      <c r="B164" s="2">
        <v>158</v>
      </c>
      <c r="C164">
        <v>86.545000000000002</v>
      </c>
      <c r="D164">
        <v>88.093999999999994</v>
      </c>
      <c r="E164">
        <v>91.875</v>
      </c>
      <c r="F164">
        <v>92.203000000000003</v>
      </c>
      <c r="G164">
        <v>93.858999999999995</v>
      </c>
      <c r="H164">
        <v>97.375</v>
      </c>
      <c r="I164">
        <v>99.516000000000005</v>
      </c>
      <c r="J164">
        <v>101.26600000000001</v>
      </c>
      <c r="K164">
        <v>99.233999999999995</v>
      </c>
      <c r="L164">
        <v>94.75</v>
      </c>
      <c r="M164">
        <v>90.608999999999995</v>
      </c>
      <c r="N164">
        <v>81.016000000000005</v>
      </c>
      <c r="O164">
        <v>68.734399999999994</v>
      </c>
      <c r="R164" s="5">
        <f>AV164+(C$209*_xlfn.NORM.DIST($B164,C$214*C$215+C$213,C$219*C$214,FALSE))+(C$211*_xlfn.NORM.DIST($B164,C$214*C$216+C$213,C$220*C$214,FALSE))+(C$210*_xlfn.NORM.DIST($B164,C$214*C$217+C$213,C$221*C$214,FALSE))+(C$212*_xlfn.NORM.DIST($B164,C$214*C$218+C$213,C$222*C$214,FALSE))</f>
        <v>85.97989701418075</v>
      </c>
      <c r="S164" s="5">
        <f>AW164+(D$209*_xlfn.NORM.DIST($B164,D$214*D$215+D$213,D$219*D$214,FALSE))+(D$211*_xlfn.NORM.DIST($B164,D$214*D$216+D$213,D$220*D$214,FALSE))+(D$210*_xlfn.NORM.DIST($B164,D$214*D$217+D$213,D$221*D$214,FALSE))+(D$212*_xlfn.NORM.DIST($B164,D$214*D$218+D$213,D$222*D$214,FALSE))</f>
        <v>89.519468068165878</v>
      </c>
      <c r="T164" s="5">
        <f>AX164+(E$209*_xlfn.NORM.DIST($B164,E$214*E$215+E$213,E$219*E$214,FALSE))+(E$211*_xlfn.NORM.DIST($B164,E$214*E$216+E$213,E$220*E$214,FALSE))+(E$210*_xlfn.NORM.DIST($B164,E$214*E$217+E$213,E$221*E$214,FALSE))+(E$212*_xlfn.NORM.DIST($B164,E$214*E$218+E$213,E$222*E$214,FALSE))</f>
        <v>91.753490722424729</v>
      </c>
      <c r="U164" s="5">
        <f>AY164+(F$209*_xlfn.NORM.DIST($B164,F$214*F$215+F$213,F$219*F$214,FALSE))+(F$211*_xlfn.NORM.DIST($B164,F$214*F$216+F$213,F$220*F$214,FALSE))+(F$210*_xlfn.NORM.DIST($B164,F$214*F$217+F$213,F$221*F$214,FALSE))+(F$212*_xlfn.NORM.DIST($B164,F$214*F$218+F$213,F$222*F$214,FALSE))</f>
        <v>91.560339412022032</v>
      </c>
      <c r="V164" s="5">
        <f>AZ164+(G$209*_xlfn.NORM.DIST($B164,G$214*G$215+G$213,G$219*G$214,FALSE))+(G$211*_xlfn.NORM.DIST($B164,G$214*G$216+G$213,G$220*G$214,FALSE))+(G$210*_xlfn.NORM.DIST($B164,G$214*G$217+G$213,G$221*G$214,FALSE))+(G$212*_xlfn.NORM.DIST($B164,G$214*G$218+G$213,G$222*G$214,FALSE))</f>
        <v>93.746311266591675</v>
      </c>
      <c r="W164" s="5">
        <f>BA164+(H$209*_xlfn.NORM.DIST($B164,H$214*H$215+H$213,H$219*H$214,FALSE))+(H$211*_xlfn.NORM.DIST($B164,H$214*H$216+H$213,H$220*H$214,FALSE))+(H$210*_xlfn.NORM.DIST($B164,H$214*H$217+H$213,H$221*H$214,FALSE))+(H$212*_xlfn.NORM.DIST($B164,H$214*H$218+H$213,H$222*H$214,FALSE))</f>
        <v>96.700546751292308</v>
      </c>
      <c r="X164" s="5">
        <f>BB164+(I$209*_xlfn.NORM.DIST($B164,I$214*I$215+I$213,I$219*I$214,FALSE))+(I$211*_xlfn.NORM.DIST($B164,I$214*I$216+I$213,I$220*I$214,FALSE))+(I$210*_xlfn.NORM.DIST($B164,I$214*I$217+I$213,I$221*I$214,FALSE))+(I$212*_xlfn.NORM.DIST($B164,I$214*I$218+I$213,I$222*I$214,FALSE))</f>
        <v>99.780152088691295</v>
      </c>
      <c r="Y164" s="5">
        <f>BC164+(J$209*_xlfn.NORM.DIST($B164,J$214*J$215+J$213,J$219*J$214,FALSE))+(J$211*_xlfn.NORM.DIST($B164,J$214*J$216+J$213,J$220*J$214,FALSE))+(J$210*_xlfn.NORM.DIST($B164,J$214*J$217+J$213,J$221*J$214,FALSE))+(J$212*_xlfn.NORM.DIST($B164,J$214*J$218+J$213,J$222*J$214,FALSE))</f>
        <v>100.7105069941581</v>
      </c>
      <c r="Z164" s="5">
        <f>BD164+(K$209*_xlfn.NORM.DIST($B164,K$214*K$215+K$213,K$219*K$214,FALSE))+(K$211*_xlfn.NORM.DIST($B164,K$214*K$216+K$213,K$220*K$214,FALSE))+(K$210*_xlfn.NORM.DIST($B164,K$214*K$217+K$213,K$221*K$214,FALSE))+(K$212*_xlfn.NORM.DIST($B164,K$214*K$218+K$213,K$222*K$214,FALSE))</f>
        <v>97.587408935466726</v>
      </c>
      <c r="AA164" s="5">
        <f>BE164+(L$209*_xlfn.NORM.DIST($B164,L$214*L$215+L$213,L$219*L$214,FALSE))+(L$211*_xlfn.NORM.DIST($B164,L$214*L$216+L$213,L$220*L$214,FALSE))+(L$210*_xlfn.NORM.DIST($B164,L$214*L$217+L$213,L$221*L$214,FALSE))+(L$212*_xlfn.NORM.DIST($B164,L$214*L$218+L$213,L$222*L$214,FALSE))</f>
        <v>95.267431289678569</v>
      </c>
      <c r="AB164" s="5">
        <f>BF164+(M$209*_xlfn.NORM.DIST($B164,M$214*M$215+M$213,M$219*M$214,FALSE))+(M$211*_xlfn.NORM.DIST($B164,M$214*M$216+M$213,M$220*M$214,FALSE))+(M$210*_xlfn.NORM.DIST($B164,M$214*M$217+M$213,M$221*M$214,FALSE))+(M$212*_xlfn.NORM.DIST($B164,M$214*M$218+M$213,M$222*M$214,FALSE))</f>
        <v>90.833062256648972</v>
      </c>
      <c r="AC164" s="5">
        <f>BG164+(N$209*_xlfn.NORM.DIST($B164,N$214*N$215+N$213,N$219*N$214,FALSE))+(N$211*_xlfn.NORM.DIST($B164,N$214*N$216+N$213,N$220*N$214,FALSE))+(N$210*_xlfn.NORM.DIST($B164,N$214*N$217+N$213,N$221*N$214,FALSE))+(N$212*_xlfn.NORM.DIST($B164,N$214*N$218+N$213,N$222*N$214,FALSE))</f>
        <v>81.304445852154828</v>
      </c>
      <c r="AD164" s="5">
        <f>BH164+(O$209*_xlfn.NORM.DIST($B164,O$214*O$215+O$213,O$219*O$214,FALSE))+(O$211*_xlfn.NORM.DIST($B164,O$214*O$216+O$213,O$220*O$214,FALSE))+(O$210*_xlfn.NORM.DIST($B164,O$214*O$217+O$213,O$221*O$214,FALSE))+(O$212*_xlfn.NORM.DIST($B164,O$214*O$218+O$213,O$222*O$214,FALSE))</f>
        <v>69.402788347450468</v>
      </c>
      <c r="AE164" s="5"/>
      <c r="AG164" s="5">
        <f t="shared" si="49"/>
        <v>0.56510298581925156</v>
      </c>
      <c r="AH164" s="5">
        <f t="shared" si="49"/>
        <v>-1.425468068165884</v>
      </c>
      <c r="AI164" s="5">
        <f t="shared" si="49"/>
        <v>0.12150927757527086</v>
      </c>
      <c r="AJ164" s="5">
        <f t="shared" si="49"/>
        <v>0.64266058797797143</v>
      </c>
      <c r="AK164" s="5">
        <f t="shared" si="48"/>
        <v>0.11268873340831931</v>
      </c>
      <c r="AL164" s="5">
        <f t="shared" si="48"/>
        <v>0.67445324870769241</v>
      </c>
      <c r="AM164" s="5">
        <f t="shared" si="48"/>
        <v>-0.26415208869129003</v>
      </c>
      <c r="AN164" s="5">
        <f t="shared" si="48"/>
        <v>0.5554930058419103</v>
      </c>
      <c r="AO164" s="5">
        <f t="shared" si="47"/>
        <v>1.6465910645332684</v>
      </c>
      <c r="AP164" s="5">
        <f t="shared" si="33"/>
        <v>-0.51743128967856933</v>
      </c>
      <c r="AQ164" s="5">
        <f t="shared" si="33"/>
        <v>-0.22406225664897761</v>
      </c>
      <c r="AR164" s="5">
        <f t="shared" si="33"/>
        <v>-0.28844585215482255</v>
      </c>
      <c r="AS164" s="5">
        <f t="shared" si="33"/>
        <v>-0.66838834745047393</v>
      </c>
      <c r="AV164" s="2">
        <f t="shared" si="34"/>
        <v>85.97989619077768</v>
      </c>
      <c r="AW164" s="2">
        <f t="shared" si="35"/>
        <v>88.906965166563168</v>
      </c>
      <c r="AX164" s="2">
        <f t="shared" si="36"/>
        <v>90.389112300751933</v>
      </c>
      <c r="AY164" s="2">
        <f t="shared" si="37"/>
        <v>90.180598400734297</v>
      </c>
      <c r="AZ164" s="2">
        <f t="shared" si="38"/>
        <v>90.824449902442296</v>
      </c>
      <c r="BA164" s="2">
        <f t="shared" si="39"/>
        <v>93.176920569474788</v>
      </c>
      <c r="BB164" s="2">
        <f t="shared" si="40"/>
        <v>94.508140312853612</v>
      </c>
      <c r="BC164" s="2">
        <f t="shared" si="41"/>
        <v>93.513539376390924</v>
      </c>
      <c r="BD164" s="2">
        <f t="shared" si="42"/>
        <v>90.249376602346317</v>
      </c>
      <c r="BE164" s="2">
        <f t="shared" si="43"/>
        <v>85.834775845999062</v>
      </c>
      <c r="BF164" s="2">
        <f t="shared" si="44"/>
        <v>79.735748549085514</v>
      </c>
      <c r="BG164" s="2">
        <f t="shared" si="45"/>
        <v>71.48335828563448</v>
      </c>
      <c r="BH164" s="2">
        <f t="shared" si="46"/>
        <v>61.748862836176329</v>
      </c>
      <c r="BK164" s="2" t="str">
        <f>IF(OR($B164&lt;C$229, AND($B164&gt;C$230, $B164&lt;C$231)), C164, "")</f>
        <v/>
      </c>
      <c r="BL164" s="2" t="str">
        <f>IF(OR($B164&lt;D$229, AND($B164&gt;D$230, $B164&lt;D$231)), D164, "")</f>
        <v/>
      </c>
      <c r="BM164" s="2" t="str">
        <f>IF(OR($B164&lt;E$229, AND($B164&gt;E$230, $B164&lt;E$231)), E164, "")</f>
        <v/>
      </c>
      <c r="BN164" s="2" t="str">
        <f>IF(OR($B164&lt;F$229, AND($B164&gt;F$230, $B164&lt;F$231)), F164, "")</f>
        <v/>
      </c>
      <c r="BO164" s="2" t="str">
        <f>IF(OR($B164&lt;G$229, AND($B164&gt;G$230, $B164&lt;G$231)), G164, "")</f>
        <v/>
      </c>
      <c r="BP164" s="2" t="str">
        <f>IF(OR($B164&lt;H$229, AND($B164&gt;H$230, $B164&lt;H$231)), H164, "")</f>
        <v/>
      </c>
      <c r="BQ164" s="2" t="str">
        <f>IF(OR($B164&lt;I$229, AND($B164&gt;I$230, $B164&lt;I$231)), I164, "")</f>
        <v/>
      </c>
      <c r="BR164" s="2" t="str">
        <f>IF(OR($B164&lt;J$229, AND($B164&gt;J$230, $B164&lt;J$231)), J164, "")</f>
        <v/>
      </c>
      <c r="BS164" s="2" t="str">
        <f>IF(OR($B164&lt;K$229, AND($B164&gt;K$230, $B164&lt;K$231)), K164, "")</f>
        <v/>
      </c>
      <c r="BT164" s="2" t="str">
        <f>IF(OR($B164&lt;L$229, AND($B164&gt;L$230, $B164&lt;L$231)), L164, "")</f>
        <v/>
      </c>
      <c r="BU164" s="2" t="str">
        <f>IF(OR($B164&lt;M$229, AND($B164&gt;M$230, $B164&lt;M$231)), M164, "")</f>
        <v/>
      </c>
      <c r="BV164" s="2" t="str">
        <f>IF(OR($B164&lt;N$229, AND($B164&gt;N$230, $B164&lt;N$231)), N164, "")</f>
        <v/>
      </c>
      <c r="BW164" s="2" t="str">
        <f>IF(OR($B164&lt;O$229, AND($B164&gt;O$230, $B164&lt;O$231)), O164, "")</f>
        <v/>
      </c>
      <c r="BZ164" s="2" t="str">
        <f>IF(OR(AND($B164&gt;C$230, $B164&lt;C$231), $B164&gt;C$232), C164, "")</f>
        <v/>
      </c>
      <c r="CA164" s="2" t="str">
        <f>IF(OR(AND($B164&gt;D$230, $B164&lt;D$231), $B164&gt;D$232), D164, "")</f>
        <v/>
      </c>
      <c r="CB164" s="2" t="str">
        <f>IF(OR(AND($B164&gt;E$230, $B164&lt;E$231), $B164&gt;E$232), E164, "")</f>
        <v/>
      </c>
      <c r="CC164" s="2" t="str">
        <f>IF(OR(AND($B164&gt;F$230, $B164&lt;F$231), $B164&gt;F$232), F164, "")</f>
        <v/>
      </c>
      <c r="CD164" s="2" t="str">
        <f>IF(OR(AND($B164&gt;G$230, $B164&lt;G$231), $B164&gt;G$232), G164, "")</f>
        <v/>
      </c>
      <c r="CE164" s="2" t="str">
        <f>IF(OR(AND($B164&gt;H$230, $B164&lt;H$231), $B164&gt;H$232), H164, "")</f>
        <v/>
      </c>
      <c r="CF164" s="2" t="str">
        <f>IF(OR(AND($B164&gt;I$230, $B164&lt;I$231), $B164&gt;I$232), I164, "")</f>
        <v/>
      </c>
      <c r="CG164" s="2" t="str">
        <f>IF(OR(AND($B164&gt;J$230, $B164&lt;J$231), $B164&gt;J$232), J164, "")</f>
        <v/>
      </c>
      <c r="CH164" s="2" t="str">
        <f>IF(OR(AND($B164&gt;K$230, $B164&lt;K$231), $B164&gt;K$232), K164, "")</f>
        <v/>
      </c>
      <c r="CI164" s="2" t="str">
        <f>IF(OR(AND($B164&gt;L$230, $B164&lt;L$231), $B164&gt;L$232), L164, "")</f>
        <v/>
      </c>
      <c r="CJ164" s="2" t="str">
        <f>IF(OR(AND($B164&gt;M$230, $B164&lt;M$231), $B164&gt;M$232), M164, "")</f>
        <v/>
      </c>
      <c r="CK164" s="2" t="str">
        <f>IF(OR(AND($B164&gt;N$230, $B164&lt;N$231), $B164&gt;N$232), N164, "")</f>
        <v/>
      </c>
      <c r="CL164" s="2" t="str">
        <f>IF(OR(AND($B164&gt;O$230, $B164&lt;O$231), $B164&gt;O$232), O164, "")</f>
        <v/>
      </c>
      <c r="CO164" s="2">
        <f>BK$207*$B164+BK$209</f>
        <v>92.271885261288034</v>
      </c>
      <c r="CP164" s="2">
        <f>BL$207*$B164+BL$209</f>
        <v>93.817949461024028</v>
      </c>
      <c r="CQ164" s="2">
        <f>BM$207*$B164+BM$209</f>
        <v>93.761819636418267</v>
      </c>
      <c r="CR164" s="2">
        <f>BN$207*$B164+BN$209</f>
        <v>94.453122504306123</v>
      </c>
      <c r="CS164" s="2">
        <f>BO$207*$B164+BO$209</f>
        <v>94.10665855817561</v>
      </c>
      <c r="CT164" s="2">
        <f>BP$207*$B164+BP$209</f>
        <v>97.00757706972523</v>
      </c>
      <c r="CU164" s="2">
        <f>BQ$207*$B164+BQ$209</f>
        <v>100.45183669645671</v>
      </c>
      <c r="CV164" s="2">
        <f>BR$207*$B164+BR$209</f>
        <v>100.75845003536092</v>
      </c>
      <c r="CW164" s="2">
        <f>BS$207*$B164+BS$209</f>
        <v>97.955775162951028</v>
      </c>
      <c r="CX164" s="2">
        <f>BT$207*$B164+BT$209</f>
        <v>91.971765280311516</v>
      </c>
      <c r="CY164" s="2">
        <f>BU$207*$B164+BU$209</f>
        <v>86.33696992332645</v>
      </c>
      <c r="CZ164" s="2">
        <f>BV$207*$B164+BV$209</f>
        <v>76.828134224123374</v>
      </c>
      <c r="DA164" s="2">
        <f>BW$207*$B164+BW$209</f>
        <v>65.735531043244677</v>
      </c>
      <c r="DD164" s="2">
        <f>BZ$207*$B164+BZ$209</f>
        <v>85.949780972217212</v>
      </c>
      <c r="DE164" s="2">
        <f>CA$207*$B164+CA$209</f>
        <v>88.879502725562475</v>
      </c>
      <c r="DF164" s="2">
        <f>CB$207*$B164+CB$209</f>
        <v>90.371734252504353</v>
      </c>
      <c r="DG164" s="2">
        <f>CC$207*$B164+CC$209</f>
        <v>90.161616908233611</v>
      </c>
      <c r="DH164" s="2">
        <f>CD$207*$B164+CD$209</f>
        <v>90.808394330844763</v>
      </c>
      <c r="DI164" s="2">
        <f>CE$207*$B164+CE$209</f>
        <v>93.15873778436972</v>
      </c>
      <c r="DJ164" s="2">
        <f>CF$207*$B164+CF$209</f>
        <v>94.479200878227019</v>
      </c>
      <c r="DK164" s="2">
        <f>CG$207*$B164+CG$209</f>
        <v>93.475050915516491</v>
      </c>
      <c r="DL164" s="2">
        <f>CH$207*$B164+CH$209</f>
        <v>90.210814596405328</v>
      </c>
      <c r="DM164" s="2">
        <f>CI$207*$B164+CI$209</f>
        <v>85.80302136320968</v>
      </c>
      <c r="DN164" s="2">
        <f>CJ$207*$B164+CJ$209</f>
        <v>79.700663348963872</v>
      </c>
      <c r="DO164" s="2">
        <f>CK$207*$B164+CK$209</f>
        <v>71.45210685672393</v>
      </c>
      <c r="DP164" s="2">
        <f>CL$207*$B164+CL$209</f>
        <v>61.720236541195007</v>
      </c>
      <c r="DS164" s="2">
        <f>POWER(10,($B164-C$227)/C$228)/(1+POWER(10,($B164-C$227)/C$228))</f>
        <v>0.99523651980677941</v>
      </c>
      <c r="DT164" s="2">
        <f>POWER(10,($B164-D$227)/D$228)/(1+POWER(10,($B164-D$227)/D$228))</f>
        <v>0.9944390529104018</v>
      </c>
      <c r="DU164" s="2">
        <f>POWER(10,($B164-E$227)/E$228)/(1+POWER(10,($B164-E$227)/E$228))</f>
        <v>0.99487386119239118</v>
      </c>
      <c r="DV164" s="2">
        <f>POWER(10,($B164-F$227)/F$228)/(1+POWER(10,($B164-F$227)/F$228))</f>
        <v>0.99557696195991008</v>
      </c>
      <c r="DW164" s="2">
        <f>POWER(10,($B164-G$227)/G$228)/(1+POWER(10,($B164-G$227)/G$228))</f>
        <v>0.99513211480617669</v>
      </c>
      <c r="DX164" s="2">
        <f>POWER(10,($B164-H$227)/H$228)/(1+POWER(10,($B164-H$227)/H$228))</f>
        <v>0.99527577439404546</v>
      </c>
      <c r="DY164" s="2">
        <f>POWER(10,($B164-I$227)/I$228)/(1+POWER(10,($B164-I$227)/I$228))</f>
        <v>0.9951546627808352</v>
      </c>
      <c r="DZ164" s="2">
        <f>POWER(10,($B164-J$227)/J$228)/(1+POWER(10,($B164-J$227)/J$228))</f>
        <v>0.99471559086065209</v>
      </c>
      <c r="EA164" s="2">
        <f>POWER(10,($B164-K$227)/K$228)/(1+POWER(10,($B164-K$227)/K$228))</f>
        <v>0.99502101971860712</v>
      </c>
      <c r="EB164" s="2">
        <f>POWER(10,($B164-L$227)/L$228)/(1+POWER(10,($B164-L$227)/L$228))</f>
        <v>0.99485235840292352</v>
      </c>
      <c r="EC164" s="2">
        <f>POWER(10,($B164-M$227)/M$228)/(1+POWER(10,($B164-M$227)/M$228))</f>
        <v>0.99471314356434637</v>
      </c>
      <c r="ED164" s="2">
        <f>POWER(10,($B164-N$227)/N$228)/(1+POWER(10,($B164-N$227)/N$228))</f>
        <v>0.99418689177438724</v>
      </c>
      <c r="EE164" s="2">
        <f>POWER(10,($B164-O$227)/O$228)/(1+POWER(10,($B164-O$227)/O$228))</f>
        <v>0.99287068608125462</v>
      </c>
    </row>
    <row r="165" spans="2:135" x14ac:dyDescent="0.25">
      <c r="B165" s="2">
        <v>159</v>
      </c>
      <c r="C165">
        <v>85.667000000000002</v>
      </c>
      <c r="D165">
        <v>89.125</v>
      </c>
      <c r="E165">
        <v>91.593999999999994</v>
      </c>
      <c r="F165">
        <v>91.156000000000006</v>
      </c>
      <c r="G165">
        <v>93.843999999999994</v>
      </c>
      <c r="H165">
        <v>96.406000000000006</v>
      </c>
      <c r="I165">
        <v>98.483999999999995</v>
      </c>
      <c r="J165">
        <v>99.188000000000002</v>
      </c>
      <c r="K165">
        <v>96.203000000000003</v>
      </c>
      <c r="L165">
        <v>94.968999999999994</v>
      </c>
      <c r="M165">
        <v>90.328000000000003</v>
      </c>
      <c r="N165">
        <v>81.031000000000006</v>
      </c>
      <c r="O165">
        <v>70.328100000000006</v>
      </c>
      <c r="R165" s="5">
        <f>AV165+(C$209*_xlfn.NORM.DIST($B165,C$214*C$215+C$213,C$219*C$214,FALSE))+(C$211*_xlfn.NORM.DIST($B165,C$214*C$216+C$213,C$220*C$214,FALSE))+(C$210*_xlfn.NORM.DIST($B165,C$214*C$217+C$213,C$221*C$214,FALSE))+(C$212*_xlfn.NORM.DIST($B165,C$214*C$218+C$213,C$222*C$214,FALSE))</f>
        <v>85.899344024802332</v>
      </c>
      <c r="S165" s="5">
        <f>AW165+(D$209*_xlfn.NORM.DIST($B165,D$214*D$215+D$213,D$219*D$214,FALSE))+(D$211*_xlfn.NORM.DIST($B165,D$214*D$216+D$213,D$220*D$214,FALSE))+(D$210*_xlfn.NORM.DIST($B165,D$214*D$217+D$213,D$221*D$214,FALSE))+(D$212*_xlfn.NORM.DIST($B165,D$214*D$218+D$213,D$222*D$214,FALSE))</f>
        <v>89.370631163998141</v>
      </c>
      <c r="T165" s="5">
        <f>AX165+(E$209*_xlfn.NORM.DIST($B165,E$214*E$215+E$213,E$219*E$214,FALSE))+(E$211*_xlfn.NORM.DIST($B165,E$214*E$216+E$213,E$220*E$214,FALSE))+(E$210*_xlfn.NORM.DIST($B165,E$214*E$217+E$213,E$221*E$214,FALSE))+(E$212*_xlfn.NORM.DIST($B165,E$214*E$218+E$213,E$222*E$214,FALSE))</f>
        <v>91.387320437536616</v>
      </c>
      <c r="U165" s="5">
        <f>AY165+(F$209*_xlfn.NORM.DIST($B165,F$214*F$215+F$213,F$219*F$214,FALSE))+(F$211*_xlfn.NORM.DIST($B165,F$214*F$216+F$213,F$220*F$214,FALSE))+(F$210*_xlfn.NORM.DIST($B165,F$214*F$217+F$213,F$221*F$214,FALSE))+(F$212*_xlfn.NORM.DIST($B165,F$214*F$218+F$213,F$222*F$214,FALSE))</f>
        <v>91.148961924320304</v>
      </c>
      <c r="V165" s="5">
        <f>AZ165+(G$209*_xlfn.NORM.DIST($B165,G$214*G$215+G$213,G$219*G$214,FALSE))+(G$211*_xlfn.NORM.DIST($B165,G$214*G$216+G$213,G$220*G$214,FALSE))+(G$210*_xlfn.NORM.DIST($B165,G$214*G$217+G$213,G$221*G$214,FALSE))+(G$212*_xlfn.NORM.DIST($B165,G$214*G$218+G$213,G$222*G$214,FALSE))</f>
        <v>93.095820546651282</v>
      </c>
      <c r="W165" s="5">
        <f>BA165+(H$209*_xlfn.NORM.DIST($B165,H$214*H$215+H$213,H$219*H$214,FALSE))+(H$211*_xlfn.NORM.DIST($B165,H$214*H$216+H$213,H$220*H$214,FALSE))+(H$210*_xlfn.NORM.DIST($B165,H$214*H$217+H$213,H$221*H$214,FALSE))+(H$212*_xlfn.NORM.DIST($B165,H$214*H$218+H$213,H$222*H$214,FALSE))</f>
        <v>95.834509531229557</v>
      </c>
      <c r="X165" s="5">
        <f>BB165+(I$209*_xlfn.NORM.DIST($B165,I$214*I$215+I$213,I$219*I$214,FALSE))+(I$211*_xlfn.NORM.DIST($B165,I$214*I$216+I$213,I$220*I$214,FALSE))+(I$210*_xlfn.NORM.DIST($B165,I$214*I$217+I$213,I$221*I$214,FALSE))+(I$212*_xlfn.NORM.DIST($B165,I$214*I$218+I$213,I$222*I$214,FALSE))</f>
        <v>98.591451059507051</v>
      </c>
      <c r="Y165" s="5">
        <f>BC165+(J$209*_xlfn.NORM.DIST($B165,J$214*J$215+J$213,J$219*J$214,FALSE))+(J$211*_xlfn.NORM.DIST($B165,J$214*J$216+J$213,J$220*J$214,FALSE))+(J$210*_xlfn.NORM.DIST($B165,J$214*J$217+J$213,J$221*J$214,FALSE))+(J$212*_xlfn.NORM.DIST($B165,J$214*J$218+J$213,J$222*J$214,FALSE))</f>
        <v>99.393514907730307</v>
      </c>
      <c r="Z165" s="5">
        <f>BD165+(K$209*_xlfn.NORM.DIST($B165,K$214*K$215+K$213,K$219*K$214,FALSE))+(K$211*_xlfn.NORM.DIST($B165,K$214*K$216+K$213,K$220*K$214,FALSE))+(K$210*_xlfn.NORM.DIST($B165,K$214*K$217+K$213,K$221*K$214,FALSE))+(K$212*_xlfn.NORM.DIST($B165,K$214*K$218+K$213,K$222*K$214,FALSE))</f>
        <v>96.180863743578584</v>
      </c>
      <c r="AA165" s="5">
        <f>BE165+(L$209*_xlfn.NORM.DIST($B165,L$214*L$215+L$213,L$219*L$214,FALSE))+(L$211*_xlfn.NORM.DIST($B165,L$214*L$216+L$213,L$220*L$214,FALSE))+(L$210*_xlfn.NORM.DIST($B165,L$214*L$217+L$213,L$221*L$214,FALSE))+(L$212*_xlfn.NORM.DIST($B165,L$214*L$218+L$213,L$222*L$214,FALSE))</f>
        <v>93.841016175287919</v>
      </c>
      <c r="AB165" s="5">
        <f>BF165+(M$209*_xlfn.NORM.DIST($B165,M$214*M$215+M$213,M$219*M$214,FALSE))+(M$211*_xlfn.NORM.DIST($B165,M$214*M$216+M$213,M$220*M$214,FALSE))+(M$210*_xlfn.NORM.DIST($B165,M$214*M$217+M$213,M$221*M$214,FALSE))+(M$212*_xlfn.NORM.DIST($B165,M$214*M$218+M$213,M$222*M$214,FALSE))</f>
        <v>89.882509894088486</v>
      </c>
      <c r="AC165" s="5">
        <f>BG165+(N$209*_xlfn.NORM.DIST($B165,N$214*N$215+N$213,N$219*N$214,FALSE))+(N$211*_xlfn.NORM.DIST($B165,N$214*N$216+N$213,N$220*N$214,FALSE))+(N$210*_xlfn.NORM.DIST($B165,N$214*N$217+N$213,N$221*N$214,FALSE))+(N$212*_xlfn.NORM.DIST($B165,N$214*N$218+N$213,N$222*N$214,FALSE))</f>
        <v>81.411997894477651</v>
      </c>
      <c r="AD165" s="5">
        <f>BH165+(O$209*_xlfn.NORM.DIST($B165,O$214*O$215+O$213,O$219*O$214,FALSE))+(O$211*_xlfn.NORM.DIST($B165,O$214*O$216+O$213,O$220*O$214,FALSE))+(O$210*_xlfn.NORM.DIST($B165,O$214*O$217+O$213,O$221*O$214,FALSE))+(O$212*_xlfn.NORM.DIST($B165,O$214*O$218+O$213,O$222*O$214,FALSE))</f>
        <v>70.386621972204182</v>
      </c>
      <c r="AE165" s="5"/>
      <c r="AG165" s="5">
        <f t="shared" si="49"/>
        <v>-0.2323440248023303</v>
      </c>
      <c r="AH165" s="5">
        <f t="shared" si="49"/>
        <v>-0.24563116399814078</v>
      </c>
      <c r="AI165" s="5">
        <f t="shared" si="49"/>
        <v>0.20667956246337837</v>
      </c>
      <c r="AJ165" s="5">
        <f t="shared" si="49"/>
        <v>7.0380756797021604E-3</v>
      </c>
      <c r="AK165" s="5">
        <f t="shared" si="48"/>
        <v>0.74817945334871183</v>
      </c>
      <c r="AL165" s="5">
        <f t="shared" si="48"/>
        <v>0.57149046877044896</v>
      </c>
      <c r="AM165" s="5">
        <f t="shared" si="48"/>
        <v>-0.10745105950705636</v>
      </c>
      <c r="AN165" s="5">
        <f t="shared" si="48"/>
        <v>-0.20551490773030423</v>
      </c>
      <c r="AO165" s="5">
        <f t="shared" si="47"/>
        <v>2.2136256421418921E-2</v>
      </c>
      <c r="AP165" s="5">
        <f t="shared" si="33"/>
        <v>1.127983824712075</v>
      </c>
      <c r="AQ165" s="5">
        <f t="shared" si="33"/>
        <v>0.44549010591151728</v>
      </c>
      <c r="AR165" s="5">
        <f t="shared" si="33"/>
        <v>-0.38099789447764465</v>
      </c>
      <c r="AS165" s="5">
        <f t="shared" si="33"/>
        <v>-5.8521972204175654E-2</v>
      </c>
      <c r="AV165" s="2">
        <f t="shared" si="34"/>
        <v>85.899343280415735</v>
      </c>
      <c r="AW165" s="2">
        <f t="shared" si="35"/>
        <v>88.842162584797364</v>
      </c>
      <c r="AX165" s="2">
        <f t="shared" si="36"/>
        <v>90.336390658885392</v>
      </c>
      <c r="AY165" s="2">
        <f t="shared" si="37"/>
        <v>90.125424638341812</v>
      </c>
      <c r="AZ165" s="2">
        <f t="shared" si="38"/>
        <v>90.792792469111632</v>
      </c>
      <c r="BA165" s="2">
        <f t="shared" si="39"/>
        <v>93.157798158460167</v>
      </c>
      <c r="BB165" s="2">
        <f t="shared" si="40"/>
        <v>94.466168369363103</v>
      </c>
      <c r="BC165" s="2">
        <f t="shared" si="41"/>
        <v>93.455339027547737</v>
      </c>
      <c r="BD165" s="2">
        <f t="shared" si="42"/>
        <v>90.182824445499506</v>
      </c>
      <c r="BE165" s="2">
        <f t="shared" si="43"/>
        <v>85.776286976984323</v>
      </c>
      <c r="BF165" s="2">
        <f t="shared" si="44"/>
        <v>79.677214431426805</v>
      </c>
      <c r="BG165" s="2">
        <f t="shared" si="45"/>
        <v>71.441536432683051</v>
      </c>
      <c r="BH165" s="2">
        <f t="shared" si="46"/>
        <v>61.715815342766376</v>
      </c>
      <c r="BK165" s="2" t="str">
        <f>IF(OR($B165&lt;C$229, AND($B165&gt;C$230, $B165&lt;C$231)), C165, "")</f>
        <v/>
      </c>
      <c r="BL165" s="2" t="str">
        <f>IF(OR($B165&lt;D$229, AND($B165&gt;D$230, $B165&lt;D$231)), D165, "")</f>
        <v/>
      </c>
      <c r="BM165" s="2" t="str">
        <f>IF(OR($B165&lt;E$229, AND($B165&gt;E$230, $B165&lt;E$231)), E165, "")</f>
        <v/>
      </c>
      <c r="BN165" s="2" t="str">
        <f>IF(OR($B165&lt;F$229, AND($B165&gt;F$230, $B165&lt;F$231)), F165, "")</f>
        <v/>
      </c>
      <c r="BO165" s="2" t="str">
        <f>IF(OR($B165&lt;G$229, AND($B165&gt;G$230, $B165&lt;G$231)), G165, "")</f>
        <v/>
      </c>
      <c r="BP165" s="2" t="str">
        <f>IF(OR($B165&lt;H$229, AND($B165&gt;H$230, $B165&lt;H$231)), H165, "")</f>
        <v/>
      </c>
      <c r="BQ165" s="2" t="str">
        <f>IF(OR($B165&lt;I$229, AND($B165&gt;I$230, $B165&lt;I$231)), I165, "")</f>
        <v/>
      </c>
      <c r="BR165" s="2" t="str">
        <f>IF(OR($B165&lt;J$229, AND($B165&gt;J$230, $B165&lt;J$231)), J165, "")</f>
        <v/>
      </c>
      <c r="BS165" s="2" t="str">
        <f>IF(OR($B165&lt;K$229, AND($B165&gt;K$230, $B165&lt;K$231)), K165, "")</f>
        <v/>
      </c>
      <c r="BT165" s="2" t="str">
        <f>IF(OR($B165&lt;L$229, AND($B165&gt;L$230, $B165&lt;L$231)), L165, "")</f>
        <v/>
      </c>
      <c r="BU165" s="2" t="str">
        <f>IF(OR($B165&lt;M$229, AND($B165&gt;M$230, $B165&lt;M$231)), M165, "")</f>
        <v/>
      </c>
      <c r="BV165" s="2" t="str">
        <f>IF(OR($B165&lt;N$229, AND($B165&gt;N$230, $B165&lt;N$231)), N165, "")</f>
        <v/>
      </c>
      <c r="BW165" s="2" t="str">
        <f>IF(OR($B165&lt;O$229, AND($B165&gt;O$230, $B165&lt;O$231)), O165, "")</f>
        <v/>
      </c>
      <c r="BZ165" s="2" t="str">
        <f>IF(OR(AND($B165&gt;C$230, $B165&lt;C$231), $B165&gt;C$232), C165, "")</f>
        <v/>
      </c>
      <c r="CA165" s="2" t="str">
        <f>IF(OR(AND($B165&gt;D$230, $B165&lt;D$231), $B165&gt;D$232), D165, "")</f>
        <v/>
      </c>
      <c r="CB165" s="2" t="str">
        <f>IF(OR(AND($B165&gt;E$230, $B165&lt;E$231), $B165&gt;E$232), E165, "")</f>
        <v/>
      </c>
      <c r="CC165" s="2" t="str">
        <f>IF(OR(AND($B165&gt;F$230, $B165&lt;F$231), $B165&gt;F$232), F165, "")</f>
        <v/>
      </c>
      <c r="CD165" s="2" t="str">
        <f>IF(OR(AND($B165&gt;G$230, $B165&lt;G$231), $B165&gt;G$232), G165, "")</f>
        <v/>
      </c>
      <c r="CE165" s="2" t="str">
        <f>IF(OR(AND($B165&gt;H$230, $B165&lt;H$231), $B165&gt;H$232), H165, "")</f>
        <v/>
      </c>
      <c r="CF165" s="2" t="str">
        <f>IF(OR(AND($B165&gt;I$230, $B165&lt;I$231), $B165&gt;I$232), I165, "")</f>
        <v/>
      </c>
      <c r="CG165" s="2" t="str">
        <f>IF(OR(AND($B165&gt;J$230, $B165&lt;J$231), $B165&gt;J$232), J165, "")</f>
        <v/>
      </c>
      <c r="CH165" s="2" t="str">
        <f>IF(OR(AND($B165&gt;K$230, $B165&lt;K$231), $B165&gt;K$232), K165, "")</f>
        <v/>
      </c>
      <c r="CI165" s="2" t="str">
        <f>IF(OR(AND($B165&gt;L$230, $B165&lt;L$231), $B165&gt;L$232), L165, "")</f>
        <v/>
      </c>
      <c r="CJ165" s="2" t="str">
        <f>IF(OR(AND($B165&gt;M$230, $B165&lt;M$231), $B165&gt;M$232), M165, "")</f>
        <v/>
      </c>
      <c r="CK165" s="2" t="str">
        <f>IF(OR(AND($B165&gt;N$230, $B165&lt;N$231), $B165&gt;N$232), N165, "")</f>
        <v/>
      </c>
      <c r="CL165" s="2" t="str">
        <f>IF(OR(AND($B165&gt;O$230, $B165&lt;O$231), $B165&gt;O$232), O165, "")</f>
        <v/>
      </c>
      <c r="CO165" s="2">
        <f>BK$207*$B165+BK$209</f>
        <v>92.285820940819391</v>
      </c>
      <c r="CP165" s="2">
        <f>BL$207*$B165+BL$209</f>
        <v>93.824771129244994</v>
      </c>
      <c r="CQ165" s="2">
        <f>BM$207*$B165+BM$209</f>
        <v>93.757870414253716</v>
      </c>
      <c r="CR165" s="2">
        <f>BN$207*$B165+BN$209</f>
        <v>94.458923084700047</v>
      </c>
      <c r="CS165" s="2">
        <f>BO$207*$B165+BO$209</f>
        <v>94.120368917224638</v>
      </c>
      <c r="CT165" s="2">
        <f>BP$207*$B165+BP$209</f>
        <v>97.040415267049966</v>
      </c>
      <c r="CU165" s="2">
        <f>BQ$207*$B165+BQ$209</f>
        <v>100.50050318812744</v>
      </c>
      <c r="CV165" s="2">
        <f>BR$207*$B165+BR$209</f>
        <v>100.81005058494942</v>
      </c>
      <c r="CW165" s="2">
        <f>BS$207*$B165+BS$209</f>
        <v>98.006641953280422</v>
      </c>
      <c r="CX165" s="2">
        <f>BT$207*$B165+BT$209</f>
        <v>92.003624488831051</v>
      </c>
      <c r="CY165" s="2">
        <f>BU$207*$B165+BU$209</f>
        <v>86.38041314687591</v>
      </c>
      <c r="CZ165" s="2">
        <f>BV$207*$B165+BV$209</f>
        <v>76.873274956236102</v>
      </c>
      <c r="DA165" s="2">
        <f>BW$207*$B165+BW$209</f>
        <v>65.768993921298303</v>
      </c>
      <c r="DD165" s="2">
        <f>BZ$207*$B165+BZ$209</f>
        <v>85.87146541884708</v>
      </c>
      <c r="DE165" s="2">
        <f>CA$207*$B165+CA$209</f>
        <v>88.816751256905093</v>
      </c>
      <c r="DF165" s="2">
        <f>CB$207*$B165+CB$209</f>
        <v>90.3203125</v>
      </c>
      <c r="DG165" s="2">
        <f>CC$207*$B165+CC$209</f>
        <v>90.107866256822902</v>
      </c>
      <c r="DH165" s="2">
        <f>CD$207*$B165+CD$209</f>
        <v>90.777947215309482</v>
      </c>
      <c r="DI165" s="2">
        <f>CE$207*$B165+CE$209</f>
        <v>93.140990324083049</v>
      </c>
      <c r="DJ165" s="2">
        <f>CF$207*$B165+CF$209</f>
        <v>94.439372809889875</v>
      </c>
      <c r="DK165" s="2">
        <f>CG$207*$B165+CG$209</f>
        <v>93.419705144119874</v>
      </c>
      <c r="DL165" s="2">
        <f>CH$207*$B165+CH$209</f>
        <v>90.147119624271554</v>
      </c>
      <c r="DM165" s="2">
        <f>CI$207*$B165+CI$209</f>
        <v>85.746900192208216</v>
      </c>
      <c r="DN165" s="2">
        <f>CJ$207*$B165+CJ$209</f>
        <v>79.644722034120065</v>
      </c>
      <c r="DO165" s="2">
        <f>CK$207*$B165+CK$209</f>
        <v>71.412571052629986</v>
      </c>
      <c r="DP165" s="2">
        <f>CL$207*$B165+CL$209</f>
        <v>61.689272295029483</v>
      </c>
      <c r="DS165" s="2">
        <f>POWER(10,($B165-C$227)/C$228)/(1+POWER(10,($B165-C$227)/C$228))</f>
        <v>0.99565383280157138</v>
      </c>
      <c r="DT165" s="2">
        <f>POWER(10,($B165-D$227)/D$228)/(1+POWER(10,($B165-D$227)/D$228))</f>
        <v>0.99492587319139292</v>
      </c>
      <c r="DU165" s="2">
        <f>POWER(10,($B165-E$227)/E$228)/(1+POWER(10,($B165-E$227)/E$228))</f>
        <v>0.9953227962156691</v>
      </c>
      <c r="DV165" s="2">
        <f>POWER(10,($B165-F$227)/F$228)/(1+POWER(10,($B165-F$227)/F$228))</f>
        <v>0.99596457085864376</v>
      </c>
      <c r="DW165" s="2">
        <f>POWER(10,($B165-G$227)/G$228)/(1+POWER(10,($B165-G$227)/G$228))</f>
        <v>0.99555853356456014</v>
      </c>
      <c r="DX165" s="2">
        <f>POWER(10,($B165-H$227)/H$228)/(1+POWER(10,($B165-H$227)/H$228))</f>
        <v>0.99568966331627051</v>
      </c>
      <c r="DY165" s="2">
        <f>POWER(10,($B165-I$227)/I$228)/(1+POWER(10,($B165-I$227)/I$228))</f>
        <v>0.9955791151483171</v>
      </c>
      <c r="DZ165" s="2">
        <f>POWER(10,($B165-J$227)/J$228)/(1+POWER(10,($B165-J$227)/J$228))</f>
        <v>0.9951783196451145</v>
      </c>
      <c r="EA165" s="2">
        <f>POWER(10,($B165-K$227)/K$228)/(1+POWER(10,($B165-K$227)/K$228))</f>
        <v>0.99545712579807011</v>
      </c>
      <c r="EB165" s="2">
        <f>POWER(10,($B165-L$227)/L$228)/(1+POWER(10,($B165-L$227)/L$228))</f>
        <v>0.99530316769879579</v>
      </c>
      <c r="EC165" s="2">
        <f>POWER(10,($B165-M$227)/M$228)/(1+POWER(10,($B165-M$227)/M$228))</f>
        <v>0.99517608560683402</v>
      </c>
      <c r="ED165" s="2">
        <f>POWER(10,($B165-N$227)/N$228)/(1+POWER(10,($B165-N$227)/N$228))</f>
        <v>0.99469566917299368</v>
      </c>
      <c r="EE165" s="2">
        <f>POWER(10,($B165-O$227)/O$228)/(1+POWER(10,($B165-O$227)/O$228))</f>
        <v>0.9934939071416089</v>
      </c>
    </row>
    <row r="166" spans="2:135" x14ac:dyDescent="0.25">
      <c r="B166" s="2">
        <v>160</v>
      </c>
      <c r="C166">
        <v>86.090999999999994</v>
      </c>
      <c r="D166">
        <v>87.296999999999997</v>
      </c>
      <c r="E166">
        <v>91.171999999999997</v>
      </c>
      <c r="F166">
        <v>90.766000000000005</v>
      </c>
      <c r="G166">
        <v>92.328000000000003</v>
      </c>
      <c r="H166">
        <v>94.531000000000006</v>
      </c>
      <c r="I166">
        <v>97.358999999999995</v>
      </c>
      <c r="J166">
        <v>98.016000000000005</v>
      </c>
      <c r="K166">
        <v>96.046999999999997</v>
      </c>
      <c r="L166">
        <v>93.031000000000006</v>
      </c>
      <c r="M166">
        <v>88.843999999999994</v>
      </c>
      <c r="N166">
        <v>81.171999999999997</v>
      </c>
      <c r="O166">
        <v>71.781199999999998</v>
      </c>
      <c r="R166" s="5">
        <f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85.818950949603078</v>
      </c>
      <c r="S166" s="5">
        <f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89.213437853325729</v>
      </c>
      <c r="T166" s="5">
        <f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91.056703079823095</v>
      </c>
      <c r="U166" s="5">
        <f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90.795811985144397</v>
      </c>
      <c r="V166" s="5">
        <f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92.495978373584009</v>
      </c>
      <c r="W166" s="5">
        <f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95.081222206969258</v>
      </c>
      <c r="X166" s="5">
        <f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97.508909104827239</v>
      </c>
      <c r="Y166" s="5">
        <f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98.080021626925202</v>
      </c>
      <c r="Z166" s="5">
        <f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94.8038198211447</v>
      </c>
      <c r="AA166" s="5">
        <f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92.313489051567089</v>
      </c>
      <c r="AB166" s="5">
        <f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88.599496555476435</v>
      </c>
      <c r="AC166" s="5">
        <f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81.116548339574479</v>
      </c>
      <c r="AD166" s="5">
        <f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71.1226592894389</v>
      </c>
      <c r="AE166" s="5"/>
      <c r="AG166" s="5">
        <f t="shared" si="49"/>
        <v>0.27204905039691596</v>
      </c>
      <c r="AH166" s="5">
        <f t="shared" si="49"/>
        <v>-1.916437853325732</v>
      </c>
      <c r="AI166" s="5">
        <f t="shared" si="49"/>
        <v>0.11529692017690252</v>
      </c>
      <c r="AJ166" s="5">
        <f t="shared" si="49"/>
        <v>-2.9811985144391429E-2</v>
      </c>
      <c r="AK166" s="5">
        <f t="shared" si="48"/>
        <v>-0.16797837358400614</v>
      </c>
      <c r="AL166" s="5">
        <f t="shared" si="48"/>
        <v>-0.55022220696925217</v>
      </c>
      <c r="AM166" s="5">
        <f t="shared" si="48"/>
        <v>-0.14990910482724473</v>
      </c>
      <c r="AN166" s="5">
        <f t="shared" si="48"/>
        <v>-6.4021626925196529E-2</v>
      </c>
      <c r="AO166" s="5">
        <f t="shared" si="47"/>
        <v>1.2431801788552974</v>
      </c>
      <c r="AP166" s="5">
        <f t="shared" si="33"/>
        <v>0.71751094843291696</v>
      </c>
      <c r="AQ166" s="5">
        <f t="shared" si="33"/>
        <v>0.24450344452355921</v>
      </c>
      <c r="AR166" s="5">
        <f t="shared" si="33"/>
        <v>5.5451660425518412E-2</v>
      </c>
      <c r="AS166" s="5">
        <f t="shared" si="33"/>
        <v>0.65854071056109831</v>
      </c>
      <c r="AV166" s="2">
        <f t="shared" si="34"/>
        <v>85.818950304867727</v>
      </c>
      <c r="AW166" s="2">
        <f t="shared" si="35"/>
        <v>88.777507650968744</v>
      </c>
      <c r="AX166" s="2">
        <f t="shared" si="36"/>
        <v>90.283762824878707</v>
      </c>
      <c r="AY166" s="2">
        <f t="shared" si="37"/>
        <v>90.070353975183039</v>
      </c>
      <c r="AZ166" s="2">
        <f t="shared" si="38"/>
        <v>90.761223362378431</v>
      </c>
      <c r="BA166" s="2">
        <f t="shared" si="39"/>
        <v>93.13877653823306</v>
      </c>
      <c r="BB166" s="2">
        <f t="shared" si="40"/>
        <v>94.424349031623976</v>
      </c>
      <c r="BC166" s="2">
        <f t="shared" si="41"/>
        <v>93.397342142181287</v>
      </c>
      <c r="BD166" s="2">
        <f t="shared" si="42"/>
        <v>90.116475694024331</v>
      </c>
      <c r="BE166" s="2">
        <f t="shared" si="43"/>
        <v>85.71796819334233</v>
      </c>
      <c r="BF166" s="2">
        <f t="shared" si="44"/>
        <v>79.618864145313751</v>
      </c>
      <c r="BG166" s="2">
        <f t="shared" si="45"/>
        <v>71.399874147280428</v>
      </c>
      <c r="BH166" s="2">
        <f t="shared" si="46"/>
        <v>61.682911967545081</v>
      </c>
      <c r="BK166" s="2" t="str">
        <f>IF(OR($B166&lt;C$229, AND($B166&gt;C$230, $B166&lt;C$231)), C166, "")</f>
        <v/>
      </c>
      <c r="BL166" s="2" t="str">
        <f>IF(OR($B166&lt;D$229, AND($B166&gt;D$230, $B166&lt;D$231)), D166, "")</f>
        <v/>
      </c>
      <c r="BM166" s="2" t="str">
        <f>IF(OR($B166&lt;E$229, AND($B166&gt;E$230, $B166&lt;E$231)), E166, "")</f>
        <v/>
      </c>
      <c r="BN166" s="2" t="str">
        <f>IF(OR($B166&lt;F$229, AND($B166&gt;F$230, $B166&lt;F$231)), F166, "")</f>
        <v/>
      </c>
      <c r="BO166" s="2" t="str">
        <f>IF(OR($B166&lt;G$229, AND($B166&gt;G$230, $B166&lt;G$231)), G166, "")</f>
        <v/>
      </c>
      <c r="BP166" s="2" t="str">
        <f>IF(OR($B166&lt;H$229, AND($B166&gt;H$230, $B166&lt;H$231)), H166, "")</f>
        <v/>
      </c>
      <c r="BQ166" s="2" t="str">
        <f>IF(OR($B166&lt;I$229, AND($B166&gt;I$230, $B166&lt;I$231)), I166, "")</f>
        <v/>
      </c>
      <c r="BR166" s="2" t="str">
        <f>IF(OR($B166&lt;J$229, AND($B166&gt;J$230, $B166&lt;J$231)), J166, "")</f>
        <v/>
      </c>
      <c r="BS166" s="2" t="str">
        <f>IF(OR($B166&lt;K$229, AND($B166&gt;K$230, $B166&lt;K$231)), K166, "")</f>
        <v/>
      </c>
      <c r="BT166" s="2" t="str">
        <f>IF(OR($B166&lt;L$229, AND($B166&gt;L$230, $B166&lt;L$231)), L166, "")</f>
        <v/>
      </c>
      <c r="BU166" s="2" t="str">
        <f>IF(OR($B166&lt;M$229, AND($B166&gt;M$230, $B166&lt;M$231)), M166, "")</f>
        <v/>
      </c>
      <c r="BV166" s="2" t="str">
        <f>IF(OR($B166&lt;N$229, AND($B166&gt;N$230, $B166&lt;N$231)), N166, "")</f>
        <v/>
      </c>
      <c r="BW166" s="2" t="str">
        <f>IF(OR($B166&lt;O$229, AND($B166&gt;O$230, $B166&lt;O$231)), O166, "")</f>
        <v/>
      </c>
      <c r="BZ166" s="2" t="str">
        <f>IF(OR(AND($B166&gt;C$230, $B166&lt;C$231), $B166&gt;C$232), C166, "")</f>
        <v/>
      </c>
      <c r="CA166" s="2" t="str">
        <f>IF(OR(AND($B166&gt;D$230, $B166&lt;D$231), $B166&gt;D$232), D166, "")</f>
        <v/>
      </c>
      <c r="CB166" s="2" t="str">
        <f>IF(OR(AND($B166&gt;E$230, $B166&lt;E$231), $B166&gt;E$232), E166, "")</f>
        <v/>
      </c>
      <c r="CC166" s="2" t="str">
        <f>IF(OR(AND($B166&gt;F$230, $B166&lt;F$231), $B166&gt;F$232), F166, "")</f>
        <v/>
      </c>
      <c r="CD166" s="2" t="str">
        <f>IF(OR(AND($B166&gt;G$230, $B166&lt;G$231), $B166&gt;G$232), G166, "")</f>
        <v/>
      </c>
      <c r="CE166" s="2" t="str">
        <f>IF(OR(AND($B166&gt;H$230, $B166&lt;H$231), $B166&gt;H$232), H166, "")</f>
        <v/>
      </c>
      <c r="CF166" s="2" t="str">
        <f>IF(OR(AND($B166&gt;I$230, $B166&lt;I$231), $B166&gt;I$232), I166, "")</f>
        <v/>
      </c>
      <c r="CG166" s="2" t="str">
        <f>IF(OR(AND($B166&gt;J$230, $B166&lt;J$231), $B166&gt;J$232), J166, "")</f>
        <v/>
      </c>
      <c r="CH166" s="2" t="str">
        <f>IF(OR(AND($B166&gt;K$230, $B166&lt;K$231), $B166&gt;K$232), K166, "")</f>
        <v/>
      </c>
      <c r="CI166" s="2" t="str">
        <f>IF(OR(AND($B166&gt;L$230, $B166&lt;L$231), $B166&gt;L$232), L166, "")</f>
        <v/>
      </c>
      <c r="CJ166" s="2" t="str">
        <f>IF(OR(AND($B166&gt;M$230, $B166&lt;M$231), $B166&gt;M$232), M166, "")</f>
        <v/>
      </c>
      <c r="CK166" s="2" t="str">
        <f>IF(OR(AND($B166&gt;N$230, $B166&lt;N$231), $B166&gt;N$232), N166, "")</f>
        <v/>
      </c>
      <c r="CL166" s="2" t="str">
        <f>IF(OR(AND($B166&gt;O$230, $B166&lt;O$231), $B166&gt;O$232), O166, "")</f>
        <v/>
      </c>
      <c r="CO166" s="2">
        <f>BK$207*$B166+BK$209</f>
        <v>92.299756620350749</v>
      </c>
      <c r="CP166" s="2">
        <f>BL$207*$B166+BL$209</f>
        <v>93.831592797465959</v>
      </c>
      <c r="CQ166" s="2">
        <f>BM$207*$B166+BM$209</f>
        <v>93.753921192089166</v>
      </c>
      <c r="CR166" s="2">
        <f>BN$207*$B166+BN$209</f>
        <v>94.464723665093956</v>
      </c>
      <c r="CS166" s="2">
        <f>BO$207*$B166+BO$209</f>
        <v>94.134079276273667</v>
      </c>
      <c r="CT166" s="2">
        <f>BP$207*$B166+BP$209</f>
        <v>97.073253464374716</v>
      </c>
      <c r="CU166" s="2">
        <f>BQ$207*$B166+BQ$209</f>
        <v>100.54916967979815</v>
      </c>
      <c r="CV166" s="2">
        <f>BR$207*$B166+BR$209</f>
        <v>100.86165113453792</v>
      </c>
      <c r="CW166" s="2">
        <f>BS$207*$B166+BS$209</f>
        <v>98.057508743609816</v>
      </c>
      <c r="CX166" s="2">
        <f>BT$207*$B166+BT$209</f>
        <v>92.035483697350571</v>
      </c>
      <c r="CY166" s="2">
        <f>BU$207*$B166+BU$209</f>
        <v>86.423856370425369</v>
      </c>
      <c r="CZ166" s="2">
        <f>BV$207*$B166+BV$209</f>
        <v>76.918415688348816</v>
      </c>
      <c r="DA166" s="2">
        <f>BW$207*$B166+BW$209</f>
        <v>65.802456799351944</v>
      </c>
      <c r="DD166" s="2">
        <f>BZ$207*$B166+BZ$209</f>
        <v>85.793149865476934</v>
      </c>
      <c r="DE166" s="2">
        <f>CA$207*$B166+CA$209</f>
        <v>88.753999788247697</v>
      </c>
      <c r="DF166" s="2">
        <f>CB$207*$B166+CB$209</f>
        <v>90.268890747495647</v>
      </c>
      <c r="DG166" s="2">
        <f>CC$207*$B166+CC$209</f>
        <v>90.054115605412193</v>
      </c>
      <c r="DH166" s="2">
        <f>CD$207*$B166+CD$209</f>
        <v>90.7475000997742</v>
      </c>
      <c r="DI166" s="2">
        <f>CE$207*$B166+CE$209</f>
        <v>93.123242863796392</v>
      </c>
      <c r="DJ166" s="2">
        <f>CF$207*$B166+CF$209</f>
        <v>94.399544741552745</v>
      </c>
      <c r="DK166" s="2">
        <f>CG$207*$B166+CG$209</f>
        <v>93.364359372723271</v>
      </c>
      <c r="DL166" s="2">
        <f>CH$207*$B166+CH$209</f>
        <v>90.083424652137793</v>
      </c>
      <c r="DM166" s="2">
        <f>CI$207*$B166+CI$209</f>
        <v>85.690779021206751</v>
      </c>
      <c r="DN166" s="2">
        <f>CJ$207*$B166+CJ$209</f>
        <v>79.588780719276244</v>
      </c>
      <c r="DO166" s="2">
        <f>CK$207*$B166+CK$209</f>
        <v>71.373035248536027</v>
      </c>
      <c r="DP166" s="2">
        <f>CL$207*$B166+CL$209</f>
        <v>61.658308048863958</v>
      </c>
      <c r="DS166" s="2">
        <f>POWER(10,($B166-C$227)/C$228)/(1+POWER(10,($B166-C$227)/C$228))</f>
        <v>0.99603473202503301</v>
      </c>
      <c r="DT166" s="2">
        <f>POWER(10,($B166-D$227)/D$228)/(1+POWER(10,($B166-D$227)/D$228))</f>
        <v>0.99537027432518577</v>
      </c>
      <c r="DU166" s="2">
        <f>POWER(10,($B166-E$227)/E$228)/(1+POWER(10,($B166-E$227)/E$228))</f>
        <v>0.99573258322430813</v>
      </c>
      <c r="DV166" s="2">
        <f>POWER(10,($B166-F$227)/F$228)/(1+POWER(10,($B166-F$227)/F$228))</f>
        <v>0.99631833761895749</v>
      </c>
      <c r="DW166" s="2">
        <f>POWER(10,($B166-G$227)/G$228)/(1+POWER(10,($B166-G$227)/G$228))</f>
        <v>0.99594775084561193</v>
      </c>
      <c r="DX166" s="2">
        <f>POWER(10,($B166-H$227)/H$228)/(1+POWER(10,($B166-H$227)/H$228))</f>
        <v>0.99606743474703596</v>
      </c>
      <c r="DY166" s="2">
        <f>POWER(10,($B166-I$227)/I$228)/(1+POWER(10,($B166-I$227)/I$228))</f>
        <v>0.9959665361188178</v>
      </c>
      <c r="DZ166" s="2">
        <f>POWER(10,($B166-J$227)/J$228)/(1+POWER(10,($B166-J$227)/J$228))</f>
        <v>0.99560070882848728</v>
      </c>
      <c r="EA166" s="2">
        <f>POWER(10,($B166-K$227)/K$228)/(1+POWER(10,($B166-K$227)/K$228))</f>
        <v>0.99585519270835321</v>
      </c>
      <c r="EB166" s="2">
        <f>POWER(10,($B166-L$227)/L$228)/(1+POWER(10,($B166-L$227)/L$228))</f>
        <v>0.99571466702968592</v>
      </c>
      <c r="EC166" s="2">
        <f>POWER(10,($B166-M$227)/M$228)/(1+POWER(10,($B166-M$227)/M$228))</f>
        <v>0.99559866963104438</v>
      </c>
      <c r="ED166" s="2">
        <f>POWER(10,($B166-N$227)/N$228)/(1+POWER(10,($B166-N$227)/N$228))</f>
        <v>0.99516013391043223</v>
      </c>
      <c r="EE166" s="2">
        <f>POWER(10,($B166-O$227)/O$228)/(1+POWER(10,($B166-O$227)/O$228))</f>
        <v>0.99406297404787236</v>
      </c>
    </row>
    <row r="167" spans="2:135" x14ac:dyDescent="0.25">
      <c r="B167" s="2">
        <v>161</v>
      </c>
      <c r="C167">
        <v>86.120999999999995</v>
      </c>
      <c r="D167">
        <v>89.218999999999994</v>
      </c>
      <c r="E167">
        <v>90.688000000000002</v>
      </c>
      <c r="F167">
        <v>90.266000000000005</v>
      </c>
      <c r="G167">
        <v>91.608999999999995</v>
      </c>
      <c r="H167">
        <v>94.891000000000005</v>
      </c>
      <c r="I167">
        <v>96.766000000000005</v>
      </c>
      <c r="J167">
        <v>97.906000000000006</v>
      </c>
      <c r="K167">
        <v>93.046999999999997</v>
      </c>
      <c r="L167">
        <v>91.781000000000006</v>
      </c>
      <c r="M167">
        <v>87.406000000000006</v>
      </c>
      <c r="N167">
        <v>80.546999999999997</v>
      </c>
      <c r="O167">
        <v>71.234399999999994</v>
      </c>
      <c r="R167" s="5">
        <f>AV167+(C$209*_xlfn.NORM.DIST($B167,C$214*C$215+C$213,C$219*C$214,FALSE))+(C$211*_xlfn.NORM.DIST($B167,C$214*C$216+C$213,C$220*C$214,FALSE))+(C$210*_xlfn.NORM.DIST($B167,C$214*C$217+C$213,C$221*C$214,FALSE))+(C$212*_xlfn.NORM.DIST($B167,C$214*C$218+C$213,C$222*C$214,FALSE))</f>
        <v>85.738707070882697</v>
      </c>
      <c r="S167" s="5">
        <f>AW167+(D$209*_xlfn.NORM.DIST($B167,D$214*D$215+D$213,D$219*D$214,FALSE))+(D$211*_xlfn.NORM.DIST($B167,D$214*D$216+D$213,D$220*D$214,FALSE))+(D$210*_xlfn.NORM.DIST($B167,D$214*D$217+D$213,D$221*D$214,FALSE))+(D$212*_xlfn.NORM.DIST($B167,D$214*D$218+D$213,D$222*D$214,FALSE))</f>
        <v>89.05678691570094</v>
      </c>
      <c r="T167" s="5">
        <f>AX167+(E$209*_xlfn.NORM.DIST($B167,E$214*E$215+E$213,E$219*E$214,FALSE))+(E$211*_xlfn.NORM.DIST($B167,E$214*E$216+E$213,E$220*E$214,FALSE))+(E$210*_xlfn.NORM.DIST($B167,E$214*E$217+E$213,E$221*E$214,FALSE))+(E$212*_xlfn.NORM.DIST($B167,E$214*E$218+E$213,E$222*E$214,FALSE))</f>
        <v>90.774037021743041</v>
      </c>
      <c r="U167" s="5">
        <f>AY167+(F$209*_xlfn.NORM.DIST($B167,F$214*F$215+F$213,F$219*F$214,FALSE))+(F$211*_xlfn.NORM.DIST($B167,F$214*F$216+F$213,F$220*F$214,FALSE))+(F$210*_xlfn.NORM.DIST($B167,F$214*F$217+F$213,F$221*F$214,FALSE))+(F$212*_xlfn.NORM.DIST($B167,F$214*F$218+F$213,F$222*F$214,FALSE))</f>
        <v>90.506652924403198</v>
      </c>
      <c r="V167" s="5">
        <f>AZ167+(G$209*_xlfn.NORM.DIST($B167,G$214*G$215+G$213,G$219*G$214,FALSE))+(G$211*_xlfn.NORM.DIST($B167,G$214*G$216+G$213,G$220*G$214,FALSE))+(G$210*_xlfn.NORM.DIST($B167,G$214*G$217+G$213,G$221*G$214,FALSE))+(G$212*_xlfn.NORM.DIST($B167,G$214*G$218+G$213,G$222*G$214,FALSE))</f>
        <v>91.978488931879312</v>
      </c>
      <c r="W167" s="5">
        <f>BA167+(H$209*_xlfn.NORM.DIST($B167,H$214*H$215+H$213,H$219*H$214,FALSE))+(H$211*_xlfn.NORM.DIST($B167,H$214*H$216+H$213,H$220*H$214,FALSE))+(H$210*_xlfn.NORM.DIST($B167,H$214*H$217+H$213,H$221*H$214,FALSE))+(H$212*_xlfn.NORM.DIST($B167,H$214*H$218+H$213,H$222*H$214,FALSE))</f>
        <v>94.466427674253282</v>
      </c>
      <c r="X167" s="5">
        <f>BB167+(I$209*_xlfn.NORM.DIST($B167,I$214*I$215+I$213,I$219*I$214,FALSE))+(I$211*_xlfn.NORM.DIST($B167,I$214*I$216+I$213,I$220*I$214,FALSE))+(I$210*_xlfn.NORM.DIST($B167,I$214*I$217+I$213,I$221*I$214,FALSE))+(I$212*_xlfn.NORM.DIST($B167,I$214*I$218+I$213,I$222*I$214,FALSE))</f>
        <v>96.58658756923974</v>
      </c>
      <c r="Y167" s="5">
        <f>BC167+(J$209*_xlfn.NORM.DIST($B167,J$214*J$215+J$213,J$219*J$214,FALSE))+(J$211*_xlfn.NORM.DIST($B167,J$214*J$216+J$213,J$220*J$214,FALSE))+(J$210*_xlfn.NORM.DIST($B167,J$214*J$217+J$213,J$221*J$214,FALSE))+(J$212*_xlfn.NORM.DIST($B167,J$214*J$218+J$213,J$222*J$214,FALSE))</f>
        <v>96.868714071033097</v>
      </c>
      <c r="Z167" s="5">
        <f>BD167+(K$209*_xlfn.NORM.DIST($B167,K$214*K$215+K$213,K$219*K$214,FALSE))+(K$211*_xlfn.NORM.DIST($B167,K$214*K$216+K$213,K$220*K$214,FALSE))+(K$210*_xlfn.NORM.DIST($B167,K$214*K$217+K$213,K$221*K$214,FALSE))+(K$212*_xlfn.NORM.DIST($B167,K$214*K$218+K$213,K$222*K$214,FALSE))</f>
        <v>93.55244642981414</v>
      </c>
      <c r="AA167" s="5">
        <f>BE167+(L$209*_xlfn.NORM.DIST($B167,L$214*L$215+L$213,L$219*L$214,FALSE))+(L$211*_xlfn.NORM.DIST($B167,L$214*L$216+L$213,L$220*L$214,FALSE))+(L$210*_xlfn.NORM.DIST($B167,L$214*L$217+L$213,L$221*L$214,FALSE))+(L$212*_xlfn.NORM.DIST($B167,L$214*L$218+L$213,L$222*L$214,FALSE))</f>
        <v>90.819358868144349</v>
      </c>
      <c r="AB167" s="5">
        <f>BF167+(M$209*_xlfn.NORM.DIST($B167,M$214*M$215+M$213,M$219*M$214,FALSE))+(M$211*_xlfn.NORM.DIST($B167,M$214*M$216+M$213,M$220*M$214,FALSE))+(M$210*_xlfn.NORM.DIST($B167,M$214*M$217+M$213,M$221*M$214,FALSE))+(M$212*_xlfn.NORM.DIST($B167,M$214*M$218+M$213,M$222*M$214,FALSE))</f>
        <v>87.123124384469364</v>
      </c>
      <c r="AC167" s="5">
        <f>BG167+(N$209*_xlfn.NORM.DIST($B167,N$214*N$215+N$213,N$219*N$214,FALSE))+(N$211*_xlfn.NORM.DIST($B167,N$214*N$216+N$213,N$220*N$214,FALSE))+(N$210*_xlfn.NORM.DIST($B167,N$214*N$217+N$213,N$221*N$214,FALSE))+(N$212*_xlfn.NORM.DIST($B167,N$214*N$218+N$213,N$222*N$214,FALSE))</f>
        <v>80.4484207037235</v>
      </c>
      <c r="AD167" s="5">
        <f>BH167+(O$209*_xlfn.NORM.DIST($B167,O$214*O$215+O$213,O$219*O$214,FALSE))+(O$211*_xlfn.NORM.DIST($B167,O$214*O$216+O$213,O$220*O$214,FALSE))+(O$210*_xlfn.NORM.DIST($B167,O$214*O$217+O$213,O$221*O$214,FALSE))+(O$212*_xlfn.NORM.DIST($B167,O$214*O$218+O$213,O$222*O$214,FALSE))</f>
        <v>71.526274475716548</v>
      </c>
      <c r="AE167" s="5"/>
      <c r="AG167" s="5">
        <f t="shared" si="49"/>
        <v>0.38229292911729829</v>
      </c>
      <c r="AH167" s="5">
        <f t="shared" si="49"/>
        <v>0.16221308429905434</v>
      </c>
      <c r="AI167" s="5">
        <f t="shared" si="49"/>
        <v>-8.6037021743038622E-2</v>
      </c>
      <c r="AJ167" s="5">
        <f t="shared" si="49"/>
        <v>-0.24065292440319297</v>
      </c>
      <c r="AK167" s="5">
        <f t="shared" si="48"/>
        <v>-0.36948893187931731</v>
      </c>
      <c r="AL167" s="5">
        <f t="shared" si="48"/>
        <v>0.42457232574672332</v>
      </c>
      <c r="AM167" s="5">
        <f t="shared" si="48"/>
        <v>0.17941243076026581</v>
      </c>
      <c r="AN167" s="5">
        <f t="shared" si="48"/>
        <v>1.0372859289669094</v>
      </c>
      <c r="AO167" s="5">
        <f t="shared" si="47"/>
        <v>-0.50544642981414256</v>
      </c>
      <c r="AP167" s="5">
        <f t="shared" si="33"/>
        <v>0.96164113185565725</v>
      </c>
      <c r="AQ167" s="5">
        <f t="shared" si="33"/>
        <v>0.28287561553064222</v>
      </c>
      <c r="AR167" s="5">
        <f t="shared" si="33"/>
        <v>9.857929627649753E-2</v>
      </c>
      <c r="AS167" s="5">
        <f t="shared" si="33"/>
        <v>-0.29187447571655412</v>
      </c>
      <c r="AV167" s="2">
        <f t="shared" si="34"/>
        <v>85.738706535873476</v>
      </c>
      <c r="AW167" s="2">
        <f t="shared" si="35"/>
        <v>88.71299036499515</v>
      </c>
      <c r="AX167" s="2">
        <f t="shared" si="36"/>
        <v>90.231222414772617</v>
      </c>
      <c r="AY167" s="2">
        <f t="shared" si="37"/>
        <v>90.015379343226797</v>
      </c>
      <c r="AZ167" s="2">
        <f t="shared" si="38"/>
        <v>90.729736463395326</v>
      </c>
      <c r="BA167" s="2">
        <f t="shared" si="39"/>
        <v>93.119848677128033</v>
      </c>
      <c r="BB167" s="2">
        <f t="shared" si="40"/>
        <v>94.38267213433619</v>
      </c>
      <c r="BC167" s="2">
        <f t="shared" si="41"/>
        <v>93.339535149329464</v>
      </c>
      <c r="BD167" s="2">
        <f t="shared" si="42"/>
        <v>90.050316799490972</v>
      </c>
      <c r="BE167" s="2">
        <f t="shared" si="43"/>
        <v>85.659808004183176</v>
      </c>
      <c r="BF167" s="2">
        <f t="shared" si="44"/>
        <v>79.560685534616724</v>
      </c>
      <c r="BG167" s="2">
        <f t="shared" si="45"/>
        <v>71.358361161624615</v>
      </c>
      <c r="BH167" s="2">
        <f t="shared" si="46"/>
        <v>61.650143602873342</v>
      </c>
      <c r="BK167" s="2" t="str">
        <f>IF(OR($B167&lt;C$229, AND($B167&gt;C$230, $B167&lt;C$231)), C167, "")</f>
        <v/>
      </c>
      <c r="BL167" s="2" t="str">
        <f>IF(OR($B167&lt;D$229, AND($B167&gt;D$230, $B167&lt;D$231)), D167, "")</f>
        <v/>
      </c>
      <c r="BM167" s="2" t="str">
        <f>IF(OR($B167&lt;E$229, AND($B167&gt;E$230, $B167&lt;E$231)), E167, "")</f>
        <v/>
      </c>
      <c r="BN167" s="2" t="str">
        <f>IF(OR($B167&lt;F$229, AND($B167&gt;F$230, $B167&lt;F$231)), F167, "")</f>
        <v/>
      </c>
      <c r="BO167" s="2" t="str">
        <f>IF(OR($B167&lt;G$229, AND($B167&gt;G$230, $B167&lt;G$231)), G167, "")</f>
        <v/>
      </c>
      <c r="BP167" s="2" t="str">
        <f>IF(OR($B167&lt;H$229, AND($B167&gt;H$230, $B167&lt;H$231)), H167, "")</f>
        <v/>
      </c>
      <c r="BQ167" s="2" t="str">
        <f>IF(OR($B167&lt;I$229, AND($B167&gt;I$230, $B167&lt;I$231)), I167, "")</f>
        <v/>
      </c>
      <c r="BR167" s="2" t="str">
        <f>IF(OR($B167&lt;J$229, AND($B167&gt;J$230, $B167&lt;J$231)), J167, "")</f>
        <v/>
      </c>
      <c r="BS167" s="2" t="str">
        <f>IF(OR($B167&lt;K$229, AND($B167&gt;K$230, $B167&lt;K$231)), K167, "")</f>
        <v/>
      </c>
      <c r="BT167" s="2" t="str">
        <f>IF(OR($B167&lt;L$229, AND($B167&gt;L$230, $B167&lt;L$231)), L167, "")</f>
        <v/>
      </c>
      <c r="BU167" s="2" t="str">
        <f>IF(OR($B167&lt;M$229, AND($B167&gt;M$230, $B167&lt;M$231)), M167, "")</f>
        <v/>
      </c>
      <c r="BV167" s="2" t="str">
        <f>IF(OR($B167&lt;N$229, AND($B167&gt;N$230, $B167&lt;N$231)), N167, "")</f>
        <v/>
      </c>
      <c r="BW167" s="2" t="str">
        <f>IF(OR($B167&lt;O$229, AND($B167&gt;O$230, $B167&lt;O$231)), O167, "")</f>
        <v/>
      </c>
      <c r="BZ167" s="2" t="str">
        <f>IF(OR(AND($B167&gt;C$230, $B167&lt;C$231), $B167&gt;C$232), C167, "")</f>
        <v/>
      </c>
      <c r="CA167" s="2" t="str">
        <f>IF(OR(AND($B167&gt;D$230, $B167&lt;D$231), $B167&gt;D$232), D167, "")</f>
        <v/>
      </c>
      <c r="CB167" s="2" t="str">
        <f>IF(OR(AND($B167&gt;E$230, $B167&lt;E$231), $B167&gt;E$232), E167, "")</f>
        <v/>
      </c>
      <c r="CC167" s="2" t="str">
        <f>IF(OR(AND($B167&gt;F$230, $B167&lt;F$231), $B167&gt;F$232), F167, "")</f>
        <v/>
      </c>
      <c r="CD167" s="2" t="str">
        <f>IF(OR(AND($B167&gt;G$230, $B167&lt;G$231), $B167&gt;G$232), G167, "")</f>
        <v/>
      </c>
      <c r="CE167" s="2" t="str">
        <f>IF(OR(AND($B167&gt;H$230, $B167&lt;H$231), $B167&gt;H$232), H167, "")</f>
        <v/>
      </c>
      <c r="CF167" s="2" t="str">
        <f>IF(OR(AND($B167&gt;I$230, $B167&lt;I$231), $B167&gt;I$232), I167, "")</f>
        <v/>
      </c>
      <c r="CG167" s="2" t="str">
        <f>IF(OR(AND($B167&gt;J$230, $B167&lt;J$231), $B167&gt;J$232), J167, "")</f>
        <v/>
      </c>
      <c r="CH167" s="2" t="str">
        <f>IF(OR(AND($B167&gt;K$230, $B167&lt;K$231), $B167&gt;K$232), K167, "")</f>
        <v/>
      </c>
      <c r="CI167" s="2" t="str">
        <f>IF(OR(AND($B167&gt;L$230, $B167&lt;L$231), $B167&gt;L$232), L167, "")</f>
        <v/>
      </c>
      <c r="CJ167" s="2" t="str">
        <f>IF(OR(AND($B167&gt;M$230, $B167&lt;M$231), $B167&gt;M$232), M167, "")</f>
        <v/>
      </c>
      <c r="CK167" s="2" t="str">
        <f>IF(OR(AND($B167&gt;N$230, $B167&lt;N$231), $B167&gt;N$232), N167, "")</f>
        <v/>
      </c>
      <c r="CL167" s="2" t="str">
        <f>IF(OR(AND($B167&gt;O$230, $B167&lt;O$231), $B167&gt;O$232), O167, "")</f>
        <v/>
      </c>
      <c r="CO167" s="2">
        <f>BK$207*$B167+BK$209</f>
        <v>92.313692299882092</v>
      </c>
      <c r="CP167" s="2">
        <f>BL$207*$B167+BL$209</f>
        <v>93.838414465686938</v>
      </c>
      <c r="CQ167" s="2">
        <f>BM$207*$B167+BM$209</f>
        <v>93.749971969924616</v>
      </c>
      <c r="CR167" s="2">
        <f>BN$207*$B167+BN$209</f>
        <v>94.47052424548788</v>
      </c>
      <c r="CS167" s="2">
        <f>BO$207*$B167+BO$209</f>
        <v>94.14778963532271</v>
      </c>
      <c r="CT167" s="2">
        <f>BP$207*$B167+BP$209</f>
        <v>97.106091661699452</v>
      </c>
      <c r="CU167" s="2">
        <f>BQ$207*$B167+BQ$209</f>
        <v>100.59783617146888</v>
      </c>
      <c r="CV167" s="2">
        <f>BR$207*$B167+BR$209</f>
        <v>100.91325168412642</v>
      </c>
      <c r="CW167" s="2">
        <f>BS$207*$B167+BS$209</f>
        <v>98.10837553393921</v>
      </c>
      <c r="CX167" s="2">
        <f>BT$207*$B167+BT$209</f>
        <v>92.067342905870106</v>
      </c>
      <c r="CY167" s="2">
        <f>BU$207*$B167+BU$209</f>
        <v>86.467299593974829</v>
      </c>
      <c r="CZ167" s="2">
        <f>BV$207*$B167+BV$209</f>
        <v>76.963556420461543</v>
      </c>
      <c r="DA167" s="2">
        <f>BW$207*$B167+BW$209</f>
        <v>65.83591967740557</v>
      </c>
      <c r="DD167" s="2">
        <f>BZ$207*$B167+BZ$209</f>
        <v>85.714834312106802</v>
      </c>
      <c r="DE167" s="2">
        <f>CA$207*$B167+CA$209</f>
        <v>88.691248319590301</v>
      </c>
      <c r="DF167" s="2">
        <f>CB$207*$B167+CB$209</f>
        <v>90.217468994991293</v>
      </c>
      <c r="DG167" s="2">
        <f>CC$207*$B167+CC$209</f>
        <v>90.000364954001483</v>
      </c>
      <c r="DH167" s="2">
        <f>CD$207*$B167+CD$209</f>
        <v>90.717052984238919</v>
      </c>
      <c r="DI167" s="2">
        <f>CE$207*$B167+CE$209</f>
        <v>93.105495403509735</v>
      </c>
      <c r="DJ167" s="2">
        <f>CF$207*$B167+CF$209</f>
        <v>94.359716673215601</v>
      </c>
      <c r="DK167" s="2">
        <f>CG$207*$B167+CG$209</f>
        <v>93.309013601326654</v>
      </c>
      <c r="DL167" s="2">
        <f>CH$207*$B167+CH$209</f>
        <v>90.019729680004019</v>
      </c>
      <c r="DM167" s="2">
        <f>CI$207*$B167+CI$209</f>
        <v>85.634657850205286</v>
      </c>
      <c r="DN167" s="2">
        <f>CJ$207*$B167+CJ$209</f>
        <v>79.532839404432437</v>
      </c>
      <c r="DO167" s="2">
        <f>CK$207*$B167+CK$209</f>
        <v>71.333499444442083</v>
      </c>
      <c r="DP167" s="2">
        <f>CL$207*$B167+CL$209</f>
        <v>61.627343802698434</v>
      </c>
      <c r="DS167" s="2">
        <f>POWER(10,($B167-C$227)/C$228)/(1+POWER(10,($B167-C$227)/C$228))</f>
        <v>0.99638237043274958</v>
      </c>
      <c r="DT167" s="2">
        <f>POWER(10,($B167-D$227)/D$228)/(1+POWER(10,($B167-D$227)/D$228))</f>
        <v>0.99577591925581665</v>
      </c>
      <c r="DU167" s="2">
        <f>POWER(10,($B167-E$227)/E$228)/(1+POWER(10,($B167-E$227)/E$228))</f>
        <v>0.99610660772859339</v>
      </c>
      <c r="DV167" s="2">
        <f>POWER(10,($B167-F$227)/F$228)/(1+POWER(10,($B167-F$227)/F$228))</f>
        <v>0.99664119592921141</v>
      </c>
      <c r="DW167" s="2">
        <f>POWER(10,($B167-G$227)/G$228)/(1+POWER(10,($B167-G$227)/G$228))</f>
        <v>0.99630298666252703</v>
      </c>
      <c r="DX167" s="2">
        <f>POWER(10,($B167-H$227)/H$228)/(1+POWER(10,($B167-H$227)/H$228))</f>
        <v>0.99641221640676469</v>
      </c>
      <c r="DY167" s="2">
        <f>POWER(10,($B167-I$227)/I$228)/(1+POWER(10,($B167-I$227)/I$228))</f>
        <v>0.99632013123073215</v>
      </c>
      <c r="DZ167" s="2">
        <f>POWER(10,($B167-J$227)/J$228)/(1+POWER(10,($B167-J$227)/J$228))</f>
        <v>0.99598624508195677</v>
      </c>
      <c r="EA167" s="2">
        <f>POWER(10,($B167-K$227)/K$228)/(1+POWER(10,($B167-K$227)/K$228))</f>
        <v>0.99621851172133102</v>
      </c>
      <c r="EB167" s="2">
        <f>POWER(10,($B167-L$227)/L$228)/(1+POWER(10,($B167-L$227)/L$228))</f>
        <v>0.9960902556614768</v>
      </c>
      <c r="EC167" s="2">
        <f>POWER(10,($B167-M$227)/M$228)/(1+POWER(10,($B167-M$227)/M$228))</f>
        <v>0.99598438387081811</v>
      </c>
      <c r="ED167" s="2">
        <f>POWER(10,($B167-N$227)/N$228)/(1+POWER(10,($B167-N$227)/N$228))</f>
        <v>0.99558410913274442</v>
      </c>
      <c r="EE167" s="2">
        <f>POWER(10,($B167-O$227)/O$228)/(1+POWER(10,($B167-O$227)/O$228))</f>
        <v>0.9945825379288189</v>
      </c>
    </row>
    <row r="168" spans="2:135" x14ac:dyDescent="0.25">
      <c r="B168" s="2">
        <v>162</v>
      </c>
      <c r="C168">
        <v>85.015000000000001</v>
      </c>
      <c r="D168">
        <v>88.983999999999995</v>
      </c>
      <c r="E168">
        <v>90.781000000000006</v>
      </c>
      <c r="F168">
        <v>89.281000000000006</v>
      </c>
      <c r="G168">
        <v>91.391000000000005</v>
      </c>
      <c r="H168">
        <v>92.953000000000003</v>
      </c>
      <c r="I168">
        <v>94.266000000000005</v>
      </c>
      <c r="J168">
        <v>96.108999999999995</v>
      </c>
      <c r="K168">
        <v>93.875</v>
      </c>
      <c r="L168">
        <v>90.171999999999997</v>
      </c>
      <c r="M168">
        <v>86.561999999999998</v>
      </c>
      <c r="N168">
        <v>80.391000000000005</v>
      </c>
      <c r="O168">
        <v>71.609399999999994</v>
      </c>
      <c r="R168" s="5">
        <f>AV168+(C$209*_xlfn.NORM.DIST($B168,C$214*C$215+C$213,C$219*C$214,FALSE))+(C$211*_xlfn.NORM.DIST($B168,C$214*C$216+C$213,C$220*C$214,FALSE))+(C$210*_xlfn.NORM.DIST($B168,C$214*C$217+C$213,C$221*C$214,FALSE))+(C$212*_xlfn.NORM.DIST($B168,C$214*C$218+C$213,C$222*C$214,FALSE))</f>
        <v>85.658602306335865</v>
      </c>
      <c r="S168" s="5">
        <f>AW168+(D$209*_xlfn.NORM.DIST($B168,D$214*D$215+D$213,D$219*D$214,FALSE))+(D$211*_xlfn.NORM.DIST($B168,D$214*D$216+D$213,D$220*D$214,FALSE))+(D$210*_xlfn.NORM.DIST($B168,D$214*D$217+D$213,D$221*D$214,FALSE))+(D$212*_xlfn.NORM.DIST($B168,D$214*D$218+D$213,D$222*D$214,FALSE))</f>
        <v>88.90782391445083</v>
      </c>
      <c r="T168" s="5">
        <f>AX168+(E$209*_xlfn.NORM.DIST($B168,E$214*E$215+E$213,E$219*E$214,FALSE))+(E$211*_xlfn.NORM.DIST($B168,E$214*E$216+E$213,E$220*E$214,FALSE))+(E$210*_xlfn.NORM.DIST($B168,E$214*E$217+E$213,E$221*E$214,FALSE))+(E$212*_xlfn.NORM.DIST($B168,E$214*E$218+E$213,E$222*E$214,FALSE))</f>
        <v>90.542754308959942</v>
      </c>
      <c r="U168" s="5">
        <f>AY168+(F$209*_xlfn.NORM.DIST($B168,F$214*F$215+F$213,F$219*F$214,FALSE))+(F$211*_xlfn.NORM.DIST($B168,F$214*F$216+F$213,F$220*F$214,FALSE))+(F$210*_xlfn.NORM.DIST($B168,F$214*F$217+F$213,F$221*F$214,FALSE))+(F$212*_xlfn.NORM.DIST($B168,F$214*F$218+F$213,F$222*F$214,FALSE))</f>
        <v>90.278354974092025</v>
      </c>
      <c r="V168" s="5">
        <f>AZ168+(G$209*_xlfn.NORM.DIST($B168,G$214*G$215+G$213,G$219*G$214,FALSE))+(G$211*_xlfn.NORM.DIST($B168,G$214*G$216+G$213,G$220*G$214,FALSE))+(G$210*_xlfn.NORM.DIST($B168,G$214*G$217+G$213,G$221*G$214,FALSE))+(G$212*_xlfn.NORM.DIST($B168,G$214*G$218+G$213,G$222*G$214,FALSE))</f>
        <v>91.557366974098883</v>
      </c>
      <c r="W168" s="5">
        <f>BA168+(H$209*_xlfn.NORM.DIST($B168,H$214*H$215+H$213,H$219*H$214,FALSE))+(H$211*_xlfn.NORM.DIST($B168,H$214*H$216+H$213,H$220*H$214,FALSE))+(H$210*_xlfn.NORM.DIST($B168,H$214*H$217+H$213,H$221*H$214,FALSE))+(H$212*_xlfn.NORM.DIST($B168,H$214*H$218+H$213,H$222*H$214,FALSE))</f>
        <v>93.992772970282402</v>
      </c>
      <c r="X168" s="5">
        <f>BB168+(I$209*_xlfn.NORM.DIST($B168,I$214*I$215+I$213,I$219*I$214,FALSE))+(I$211*_xlfn.NORM.DIST($B168,I$214*I$216+I$213,I$220*I$214,FALSE))+(I$210*_xlfn.NORM.DIST($B168,I$214*I$217+I$213,I$221*I$214,FALSE))+(I$212*_xlfn.NORM.DIST($B168,I$214*I$218+I$213,I$222*I$214,FALSE))</f>
        <v>95.845858854416264</v>
      </c>
      <c r="Y168" s="5">
        <f>BC168+(J$209*_xlfn.NORM.DIST($B168,J$214*J$215+J$213,J$219*J$214,FALSE))+(J$211*_xlfn.NORM.DIST($B168,J$214*J$216+J$213,J$220*J$214,FALSE))+(J$210*_xlfn.NORM.DIST($B168,J$214*J$217+J$213,J$221*J$214,FALSE))+(J$212*_xlfn.NORM.DIST($B168,J$214*J$218+J$213,J$222*J$214,FALSE))</f>
        <v>95.8239944903533</v>
      </c>
      <c r="Z168" s="5">
        <f>BD168+(K$209*_xlfn.NORM.DIST($B168,K$214*K$215+K$213,K$219*K$214,FALSE))+(K$211*_xlfn.NORM.DIST($B168,K$214*K$216+K$213,K$220*K$214,FALSE))+(K$210*_xlfn.NORM.DIST($B168,K$214*K$217+K$213,K$221*K$214,FALSE))+(K$212*_xlfn.NORM.DIST($B168,K$214*K$218+K$213,K$222*K$214,FALSE))</f>
        <v>92.485978630868559</v>
      </c>
      <c r="AA168" s="5">
        <f>BE168+(L$209*_xlfn.NORM.DIST($B168,L$214*L$215+L$213,L$219*L$214,FALSE))+(L$211*_xlfn.NORM.DIST($B168,L$214*L$216+L$213,L$220*L$214,FALSE))+(L$210*_xlfn.NORM.DIST($B168,L$214*L$217+L$213,L$221*L$214,FALSE))+(L$212*_xlfn.NORM.DIST($B168,L$214*L$218+L$213,L$222*L$214,FALSE))</f>
        <v>89.462603471773491</v>
      </c>
      <c r="AB168" s="5">
        <f>BF168+(M$209*_xlfn.NORM.DIST($B168,M$214*M$215+M$213,M$219*M$214,FALSE))+(M$211*_xlfn.NORM.DIST($B168,M$214*M$216+M$213,M$220*M$214,FALSE))+(M$210*_xlfn.NORM.DIST($B168,M$214*M$217+M$213,M$221*M$214,FALSE))+(M$212*_xlfn.NORM.DIST($B168,M$214*M$218+M$213,M$222*M$214,FALSE))</f>
        <v>85.596498752731733</v>
      </c>
      <c r="AC168" s="5">
        <f>BG168+(N$209*_xlfn.NORM.DIST($B168,N$214*N$215+N$213,N$219*N$214,FALSE))+(N$211*_xlfn.NORM.DIST($B168,N$214*N$216+N$213,N$220*N$214,FALSE))+(N$210*_xlfn.NORM.DIST($B168,N$214*N$217+N$213,N$221*N$214,FALSE))+(N$212*_xlfn.NORM.DIST($B168,N$214*N$218+N$213,N$222*N$214,FALSE))</f>
        <v>79.480226933732766</v>
      </c>
      <c r="AD168" s="5">
        <f>BH168+(O$209*_xlfn.NORM.DIST($B168,O$214*O$215+O$213,O$219*O$214,FALSE))+(O$211*_xlfn.NORM.DIST($B168,O$214*O$216+O$213,O$220*O$214,FALSE))+(O$210*_xlfn.NORM.DIST($B168,O$214*O$217+O$213,O$221*O$214,FALSE))+(O$212*_xlfn.NORM.DIST($B168,O$214*O$218+O$213,O$222*O$214,FALSE))</f>
        <v>71.547265029117355</v>
      </c>
      <c r="AE168" s="5"/>
      <c r="AG168" s="5">
        <f t="shared" si="49"/>
        <v>-0.64360230633586468</v>
      </c>
      <c r="AH168" s="5">
        <f t="shared" si="49"/>
        <v>7.6176085549164441E-2</v>
      </c>
      <c r="AI168" s="5">
        <f t="shared" si="49"/>
        <v>0.23824569104006343</v>
      </c>
      <c r="AJ168" s="5">
        <f t="shared" si="49"/>
        <v>-0.99735497409201912</v>
      </c>
      <c r="AK168" s="5">
        <f t="shared" si="48"/>
        <v>-0.16636697409887802</v>
      </c>
      <c r="AL168" s="5">
        <f t="shared" si="48"/>
        <v>-1.0397729702823995</v>
      </c>
      <c r="AM168" s="5">
        <f t="shared" si="48"/>
        <v>-1.5798588544162584</v>
      </c>
      <c r="AN168" s="5">
        <f t="shared" si="48"/>
        <v>0.28500550964669458</v>
      </c>
      <c r="AO168" s="5">
        <f t="shared" si="47"/>
        <v>1.3890213691314415</v>
      </c>
      <c r="AP168" s="5">
        <f t="shared" si="33"/>
        <v>0.70939652822650601</v>
      </c>
      <c r="AQ168" s="5">
        <f t="shared" si="33"/>
        <v>0.96550124726826425</v>
      </c>
      <c r="AR168" s="5">
        <f t="shared" si="33"/>
        <v>0.91077306626723953</v>
      </c>
      <c r="AS168" s="5">
        <f t="shared" si="33"/>
        <v>6.213497088263864E-2</v>
      </c>
      <c r="AV168" s="2">
        <f t="shared" si="34"/>
        <v>85.65860188099424</v>
      </c>
      <c r="AW168" s="2">
        <f t="shared" si="35"/>
        <v>88.648601328378845</v>
      </c>
      <c r="AX168" s="2">
        <f t="shared" si="36"/>
        <v>90.178763432889482</v>
      </c>
      <c r="AY168" s="2">
        <f t="shared" si="37"/>
        <v>89.960494111573382</v>
      </c>
      <c r="AZ168" s="2">
        <f t="shared" si="38"/>
        <v>90.698326038186224</v>
      </c>
      <c r="BA168" s="2">
        <f t="shared" si="39"/>
        <v>93.101007991560849</v>
      </c>
      <c r="BB168" s="2">
        <f t="shared" si="40"/>
        <v>94.341128106191562</v>
      </c>
      <c r="BC168" s="2">
        <f t="shared" si="41"/>
        <v>93.281905271491325</v>
      </c>
      <c r="BD168" s="2">
        <f t="shared" si="42"/>
        <v>89.984335004573239</v>
      </c>
      <c r="BE168" s="2">
        <f t="shared" si="43"/>
        <v>85.601795607876014</v>
      </c>
      <c r="BF168" s="2">
        <f t="shared" si="44"/>
        <v>79.502667141695426</v>
      </c>
      <c r="BG168" s="2">
        <f t="shared" si="45"/>
        <v>71.316987763168555</v>
      </c>
      <c r="BH168" s="2">
        <f t="shared" si="46"/>
        <v>61.617501610357628</v>
      </c>
      <c r="BK168" s="2" t="str">
        <f>IF(OR($B168&lt;C$229, AND($B168&gt;C$230, $B168&lt;C$231)), C168, "")</f>
        <v/>
      </c>
      <c r="BL168" s="2" t="str">
        <f>IF(OR($B168&lt;D$229, AND($B168&gt;D$230, $B168&lt;D$231)), D168, "")</f>
        <v/>
      </c>
      <c r="BM168" s="2" t="str">
        <f>IF(OR($B168&lt;E$229, AND($B168&gt;E$230, $B168&lt;E$231)), E168, "")</f>
        <v/>
      </c>
      <c r="BN168" s="2" t="str">
        <f>IF(OR($B168&lt;F$229, AND($B168&gt;F$230, $B168&lt;F$231)), F168, "")</f>
        <v/>
      </c>
      <c r="BO168" s="2" t="str">
        <f>IF(OR($B168&lt;G$229, AND($B168&gt;G$230, $B168&lt;G$231)), G168, "")</f>
        <v/>
      </c>
      <c r="BP168" s="2" t="str">
        <f>IF(OR($B168&lt;H$229, AND($B168&gt;H$230, $B168&lt;H$231)), H168, "")</f>
        <v/>
      </c>
      <c r="BQ168" s="2" t="str">
        <f>IF(OR($B168&lt;I$229, AND($B168&gt;I$230, $B168&lt;I$231)), I168, "")</f>
        <v/>
      </c>
      <c r="BR168" s="2" t="str">
        <f>IF(OR($B168&lt;J$229, AND($B168&gt;J$230, $B168&lt;J$231)), J168, "")</f>
        <v/>
      </c>
      <c r="BS168" s="2" t="str">
        <f>IF(OR($B168&lt;K$229, AND($B168&gt;K$230, $B168&lt;K$231)), K168, "")</f>
        <v/>
      </c>
      <c r="BT168" s="2" t="str">
        <f>IF(OR($B168&lt;L$229, AND($B168&gt;L$230, $B168&lt;L$231)), L168, "")</f>
        <v/>
      </c>
      <c r="BU168" s="2" t="str">
        <f>IF(OR($B168&lt;M$229, AND($B168&gt;M$230, $B168&lt;M$231)), M168, "")</f>
        <v/>
      </c>
      <c r="BV168" s="2" t="str">
        <f>IF(OR($B168&lt;N$229, AND($B168&gt;N$230, $B168&lt;N$231)), N168, "")</f>
        <v/>
      </c>
      <c r="BW168" s="2" t="str">
        <f>IF(OR($B168&lt;O$229, AND($B168&gt;O$230, $B168&lt;O$231)), O168, "")</f>
        <v/>
      </c>
      <c r="BZ168" s="2" t="str">
        <f>IF(OR(AND($B168&gt;C$230, $B168&lt;C$231), $B168&gt;C$232), C168, "")</f>
        <v/>
      </c>
      <c r="CA168" s="2" t="str">
        <f>IF(OR(AND($B168&gt;D$230, $B168&lt;D$231), $B168&gt;D$232), D168, "")</f>
        <v/>
      </c>
      <c r="CB168" s="2" t="str">
        <f>IF(OR(AND($B168&gt;E$230, $B168&lt;E$231), $B168&gt;E$232), E168, "")</f>
        <v/>
      </c>
      <c r="CC168" s="2" t="str">
        <f>IF(OR(AND($B168&gt;F$230, $B168&lt;F$231), $B168&gt;F$232), F168, "")</f>
        <v/>
      </c>
      <c r="CD168" s="2" t="str">
        <f>IF(OR(AND($B168&gt;G$230, $B168&lt;G$231), $B168&gt;G$232), G168, "")</f>
        <v/>
      </c>
      <c r="CE168" s="2" t="str">
        <f>IF(OR(AND($B168&gt;H$230, $B168&lt;H$231), $B168&gt;H$232), H168, "")</f>
        <v/>
      </c>
      <c r="CF168" s="2" t="str">
        <f>IF(OR(AND($B168&gt;I$230, $B168&lt;I$231), $B168&gt;I$232), I168, "")</f>
        <v/>
      </c>
      <c r="CG168" s="2" t="str">
        <f>IF(OR(AND($B168&gt;J$230, $B168&lt;J$231), $B168&gt;J$232), J168, "")</f>
        <v/>
      </c>
      <c r="CH168" s="2" t="str">
        <f>IF(OR(AND($B168&gt;K$230, $B168&lt;K$231), $B168&gt;K$232), K168, "")</f>
        <v/>
      </c>
      <c r="CI168" s="2" t="str">
        <f>IF(OR(AND($B168&gt;L$230, $B168&lt;L$231), $B168&gt;L$232), L168, "")</f>
        <v/>
      </c>
      <c r="CJ168" s="2" t="str">
        <f>IF(OR(AND($B168&gt;M$230, $B168&lt;M$231), $B168&gt;M$232), M168, "")</f>
        <v/>
      </c>
      <c r="CK168" s="2" t="str">
        <f>IF(OR(AND($B168&gt;N$230, $B168&lt;N$231), $B168&gt;N$232), N168, "")</f>
        <v/>
      </c>
      <c r="CL168" s="2" t="str">
        <f>IF(OR(AND($B168&gt;O$230, $B168&lt;O$231), $B168&gt;O$232), O168, "")</f>
        <v/>
      </c>
      <c r="CO168" s="2">
        <f>BK$207*$B168+BK$209</f>
        <v>92.32762797941345</v>
      </c>
      <c r="CP168" s="2">
        <f>BL$207*$B168+BL$209</f>
        <v>93.845236133907903</v>
      </c>
      <c r="CQ168" s="2">
        <f>BM$207*$B168+BM$209</f>
        <v>93.746022747760051</v>
      </c>
      <c r="CR168" s="2">
        <f>BN$207*$B168+BN$209</f>
        <v>94.476324825881804</v>
      </c>
      <c r="CS168" s="2">
        <f>BO$207*$B168+BO$209</f>
        <v>94.161499994371738</v>
      </c>
      <c r="CT168" s="2">
        <f>BP$207*$B168+BP$209</f>
        <v>97.138929859024188</v>
      </c>
      <c r="CU168" s="2">
        <f>BQ$207*$B168+BQ$209</f>
        <v>100.64650266313961</v>
      </c>
      <c r="CV168" s="2">
        <f>BR$207*$B168+BR$209</f>
        <v>100.96485223371492</v>
      </c>
      <c r="CW168" s="2">
        <f>BS$207*$B168+BS$209</f>
        <v>98.159242324268618</v>
      </c>
      <c r="CX168" s="2">
        <f>BT$207*$B168+BT$209</f>
        <v>92.099202114389627</v>
      </c>
      <c r="CY168" s="2">
        <f>BU$207*$B168+BU$209</f>
        <v>86.510742817524289</v>
      </c>
      <c r="CZ168" s="2">
        <f>BV$207*$B168+BV$209</f>
        <v>77.008697152574271</v>
      </c>
      <c r="DA168" s="2">
        <f>BW$207*$B168+BW$209</f>
        <v>65.869382555459211</v>
      </c>
      <c r="DD168" s="2">
        <f>BZ$207*$B168+BZ$209</f>
        <v>85.636518758736656</v>
      </c>
      <c r="DE168" s="2">
        <f>CA$207*$B168+CA$209</f>
        <v>88.628496850932905</v>
      </c>
      <c r="DF168" s="2">
        <f>CB$207*$B168+CB$209</f>
        <v>90.16604724248694</v>
      </c>
      <c r="DG168" s="2">
        <f>CC$207*$B168+CC$209</f>
        <v>89.946614302590774</v>
      </c>
      <c r="DH168" s="2">
        <f>CD$207*$B168+CD$209</f>
        <v>90.686605868703637</v>
      </c>
      <c r="DI168" s="2">
        <f>CE$207*$B168+CE$209</f>
        <v>93.087747943223079</v>
      </c>
      <c r="DJ168" s="2">
        <f>CF$207*$B168+CF$209</f>
        <v>94.319888604878457</v>
      </c>
      <c r="DK168" s="2">
        <f>CG$207*$B168+CG$209</f>
        <v>93.253667829930038</v>
      </c>
      <c r="DL168" s="2">
        <f>CH$207*$B168+CH$209</f>
        <v>89.956034707870259</v>
      </c>
      <c r="DM168" s="2">
        <f>CI$207*$B168+CI$209</f>
        <v>85.578536679203822</v>
      </c>
      <c r="DN168" s="2">
        <f>CJ$207*$B168+CJ$209</f>
        <v>79.47689808958863</v>
      </c>
      <c r="DO168" s="2">
        <f>CK$207*$B168+CK$209</f>
        <v>71.293963640348139</v>
      </c>
      <c r="DP168" s="2">
        <f>CL$207*$B168+CL$209</f>
        <v>61.596379556532909</v>
      </c>
      <c r="DS168" s="2">
        <f>POWER(10,($B168-C$227)/C$228)/(1+POWER(10,($B168-C$227)/C$228))</f>
        <v>0.99669963207455392</v>
      </c>
      <c r="DT168" s="2">
        <f>POWER(10,($B168-D$227)/D$228)/(1+POWER(10,($B168-D$227)/D$228))</f>
        <v>0.99614616020556224</v>
      </c>
      <c r="DU168" s="2">
        <f>POWER(10,($B168-E$227)/E$228)/(1+POWER(10,($B168-E$227)/E$228))</f>
        <v>0.99644796720429596</v>
      </c>
      <c r="DV168" s="2">
        <f>POWER(10,($B168-F$227)/F$228)/(1+POWER(10,($B168-F$227)/F$228))</f>
        <v>0.99693582870003505</v>
      </c>
      <c r="DW168" s="2">
        <f>POWER(10,($B168-G$227)/G$228)/(1+POWER(10,($B168-G$227)/G$228))</f>
        <v>0.9966271865965608</v>
      </c>
      <c r="DX168" s="2">
        <f>POWER(10,($B168-H$227)/H$228)/(1+POWER(10,($B168-H$227)/H$228))</f>
        <v>0.99672686919191467</v>
      </c>
      <c r="DY168" s="2">
        <f>POWER(10,($B168-I$227)/I$228)/(1+POWER(10,($B168-I$227)/I$228))</f>
        <v>0.99664283278266708</v>
      </c>
      <c r="DZ168" s="2">
        <f>POWER(10,($B168-J$227)/J$228)/(1+POWER(10,($B168-J$227)/J$228))</f>
        <v>0.99633811875288214</v>
      </c>
      <c r="EA168" s="2">
        <f>POWER(10,($B168-K$227)/K$228)/(1+POWER(10,($B168-K$227)/K$228))</f>
        <v>0.99655009381374149</v>
      </c>
      <c r="EB168" s="2">
        <f>POWER(10,($B168-L$227)/L$228)/(1+POWER(10,($B168-L$227)/L$228))</f>
        <v>0.99643304369724639</v>
      </c>
      <c r="EC168" s="2">
        <f>POWER(10,($B168-M$227)/M$228)/(1+POWER(10,($B168-M$227)/M$228))</f>
        <v>0.99633642010827284</v>
      </c>
      <c r="ED168" s="2">
        <f>POWER(10,($B168-N$227)/N$228)/(1+POWER(10,($B168-N$227)/N$228))</f>
        <v>0.99597109423017427</v>
      </c>
      <c r="EE168" s="2">
        <f>POWER(10,($B168-O$227)/O$228)/(1+POWER(10,($B168-O$227)/O$228))</f>
        <v>0.99505685958329015</v>
      </c>
    </row>
    <row r="169" spans="2:135" x14ac:dyDescent="0.25">
      <c r="B169" s="2">
        <v>163</v>
      </c>
      <c r="C169">
        <v>86.272999999999996</v>
      </c>
      <c r="D169">
        <v>88.453000000000003</v>
      </c>
      <c r="E169">
        <v>90.281000000000006</v>
      </c>
      <c r="F169">
        <v>89.438000000000002</v>
      </c>
      <c r="G169">
        <v>91.468999999999994</v>
      </c>
      <c r="H169">
        <v>93.625</v>
      </c>
      <c r="I169">
        <v>95.141000000000005</v>
      </c>
      <c r="J169">
        <v>95.171999999999997</v>
      </c>
      <c r="K169">
        <v>92.343999999999994</v>
      </c>
      <c r="L169">
        <v>88.516000000000005</v>
      </c>
      <c r="M169">
        <v>84.046999999999997</v>
      </c>
      <c r="N169">
        <v>77.718999999999994</v>
      </c>
      <c r="O169">
        <v>71.421899999999994</v>
      </c>
      <c r="R169" s="5">
        <f>AV169+(C$209*_xlfn.NORM.DIST($B169,C$214*C$215+C$213,C$219*C$214,FALSE))+(C$211*_xlfn.NORM.DIST($B169,C$214*C$216+C$213,C$220*C$214,FALSE))+(C$210*_xlfn.NORM.DIST($B169,C$214*C$217+C$213,C$221*C$214,FALSE))+(C$212*_xlfn.NORM.DIST($B169,C$214*C$218+C$213,C$222*C$214,FALSE))</f>
        <v>85.578627180731587</v>
      </c>
      <c r="S169" s="5">
        <f>AW169+(D$209*_xlfn.NORM.DIST($B169,D$214*D$215+D$213,D$219*D$214,FALSE))+(D$211*_xlfn.NORM.DIST($B169,D$214*D$216+D$213,D$220*D$214,FALSE))+(D$210*_xlfn.NORM.DIST($B169,D$214*D$217+D$213,D$221*D$214,FALSE))+(D$212*_xlfn.NORM.DIST($B169,D$214*D$218+D$213,D$222*D$214,FALSE))</f>
        <v>88.771197993834079</v>
      </c>
      <c r="T169" s="5">
        <f>AX169+(E$209*_xlfn.NORM.DIST($B169,E$214*E$215+E$213,E$219*E$214,FALSE))+(E$211*_xlfn.NORM.DIST($B169,E$214*E$216+E$213,E$220*E$214,FALSE))+(E$210*_xlfn.NORM.DIST($B169,E$214*E$217+E$213,E$221*E$214,FALSE))+(E$212*_xlfn.NORM.DIST($B169,E$214*E$218+E$213,E$222*E$214,FALSE))</f>
        <v>90.359437624213669</v>
      </c>
      <c r="U169" s="5">
        <f>AY169+(F$209*_xlfn.NORM.DIST($B169,F$214*F$215+F$213,F$219*F$214,FALSE))+(F$211*_xlfn.NORM.DIST($B169,F$214*F$216+F$213,F$220*F$214,FALSE))+(F$210*_xlfn.NORM.DIST($B169,F$214*F$217+F$213,F$221*F$214,FALSE))+(F$212*_xlfn.NORM.DIST($B169,F$214*F$218+F$213,F$222*F$214,FALSE))</f>
        <v>90.102187843135766</v>
      </c>
      <c r="V169" s="5">
        <f>AZ169+(G$209*_xlfn.NORM.DIST($B169,G$214*G$215+G$213,G$219*G$214,FALSE))+(G$211*_xlfn.NORM.DIST($B169,G$214*G$216+G$213,G$220*G$214,FALSE))+(G$210*_xlfn.NORM.DIST($B169,G$214*G$217+G$213,G$221*G$214,FALSE))+(G$212*_xlfn.NORM.DIST($B169,G$214*G$218+G$213,G$222*G$214,FALSE))</f>
        <v>91.231729451000263</v>
      </c>
      <c r="W169" s="5">
        <f>BA169+(H$209*_xlfn.NORM.DIST($B169,H$214*H$215+H$213,H$219*H$214,FALSE))+(H$211*_xlfn.NORM.DIST($B169,H$214*H$216+H$213,H$220*H$214,FALSE))+(H$210*_xlfn.NORM.DIST($B169,H$214*H$217+H$213,H$221*H$214,FALSE))+(H$212*_xlfn.NORM.DIST($B169,H$214*H$218+H$213,H$222*H$214,FALSE))</f>
        <v>93.646411335042529</v>
      </c>
      <c r="X169" s="5">
        <f>BB169+(I$209*_xlfn.NORM.DIST($B169,I$214*I$215+I$213,I$219*I$214,FALSE))+(I$211*_xlfn.NORM.DIST($B169,I$214*I$216+I$213,I$220*I$214,FALSE))+(I$210*_xlfn.NORM.DIST($B169,I$214*I$217+I$213,I$221*I$214,FALSE))+(I$212*_xlfn.NORM.DIST($B169,I$214*I$218+I$213,I$222*I$214,FALSE))</f>
        <v>95.281421619907732</v>
      </c>
      <c r="Y169" s="5">
        <f>BC169+(J$209*_xlfn.NORM.DIST($B169,J$214*J$215+J$213,J$219*J$214,FALSE))+(J$211*_xlfn.NORM.DIST($B169,J$214*J$216+J$213,J$220*J$214,FALSE))+(J$210*_xlfn.NORM.DIST($B169,J$214*J$217+J$213,J$221*J$214,FALSE))+(J$212*_xlfn.NORM.DIST($B169,J$214*J$218+J$213,J$222*J$214,FALSE))</f>
        <v>94.974471601742962</v>
      </c>
      <c r="Z169" s="5">
        <f>BD169+(K$209*_xlfn.NORM.DIST($B169,K$214*K$215+K$213,K$219*K$214,FALSE))+(K$211*_xlfn.NORM.DIST($B169,K$214*K$216+K$213,K$220*K$214,FALSE))+(K$210*_xlfn.NORM.DIST($B169,K$214*K$217+K$213,K$221*K$214,FALSE))+(K$212*_xlfn.NORM.DIST($B169,K$214*K$218+K$213,K$222*K$214,FALSE))</f>
        <v>91.626984990090605</v>
      </c>
      <c r="AA169" s="5">
        <f>BE169+(L$209*_xlfn.NORM.DIST($B169,L$214*L$215+L$213,L$219*L$214,FALSE))+(L$211*_xlfn.NORM.DIST($B169,L$214*L$216+L$213,L$220*L$214,FALSE))+(L$210*_xlfn.NORM.DIST($B169,L$214*L$217+L$213,L$221*L$214,FALSE))+(L$212*_xlfn.NORM.DIST($B169,L$214*L$218+L$213,L$222*L$214,FALSE))</f>
        <v>88.307347699936571</v>
      </c>
      <c r="AB169" s="5">
        <f>BF169+(M$209*_xlfn.NORM.DIST($B169,M$214*M$215+M$213,M$219*M$214,FALSE))+(M$211*_xlfn.NORM.DIST($B169,M$214*M$216+M$213,M$220*M$214,FALSE))+(M$210*_xlfn.NORM.DIST($B169,M$214*M$217+M$213,M$221*M$214,FALSE))+(M$212*_xlfn.NORM.DIST($B169,M$214*M$218+M$213,M$222*M$214,FALSE))</f>
        <v>84.143659641109423</v>
      </c>
      <c r="AC169" s="5">
        <f>BG169+(N$209*_xlfn.NORM.DIST($B169,N$214*N$215+N$213,N$219*N$214,FALSE))+(N$211*_xlfn.NORM.DIST($B169,N$214*N$216+N$213,N$220*N$214,FALSE))+(N$210*_xlfn.NORM.DIST($B169,N$214*N$217+N$213,N$221*N$214,FALSE))+(N$212*_xlfn.NORM.DIST($B169,N$214*N$218+N$213,N$222*N$214,FALSE))</f>
        <v>78.3130278296901</v>
      </c>
      <c r="AD169" s="5">
        <f>BH169+(O$209*_xlfn.NORM.DIST($B169,O$214*O$215+O$213,O$219*O$214,FALSE))+(O$211*_xlfn.NORM.DIST($B169,O$214*O$216+O$213,O$220*O$214,FALSE))+(O$210*_xlfn.NORM.DIST($B169,O$214*O$217+O$213,O$221*O$214,FALSE))+(O$212*_xlfn.NORM.DIST($B169,O$214*O$218+O$213,O$222*O$214,FALSE))</f>
        <v>71.179350061107783</v>
      </c>
      <c r="AE169" s="5"/>
      <c r="AG169" s="5">
        <f t="shared" si="49"/>
        <v>0.6943728192684091</v>
      </c>
      <c r="AH169" s="5">
        <f t="shared" si="49"/>
        <v>-0.31819799383407599</v>
      </c>
      <c r="AI169" s="5">
        <f t="shared" si="49"/>
        <v>-7.8437624213663071E-2</v>
      </c>
      <c r="AJ169" s="5">
        <f t="shared" si="49"/>
        <v>-0.66418784313576396</v>
      </c>
      <c r="AK169" s="5">
        <f t="shared" si="48"/>
        <v>0.23727054899973155</v>
      </c>
      <c r="AL169" s="5">
        <f t="shared" si="48"/>
        <v>-2.1411335042529345E-2</v>
      </c>
      <c r="AM169" s="5">
        <f t="shared" si="48"/>
        <v>-0.14042161990772684</v>
      </c>
      <c r="AN169" s="5">
        <f t="shared" si="48"/>
        <v>0.19752839825703461</v>
      </c>
      <c r="AO169" s="5">
        <f t="shared" si="47"/>
        <v>0.71701500990938882</v>
      </c>
      <c r="AP169" s="5">
        <f t="shared" si="33"/>
        <v>0.20865230006343438</v>
      </c>
      <c r="AQ169" s="5">
        <f t="shared" si="33"/>
        <v>-9.665964110942582E-2</v>
      </c>
      <c r="AR169" s="5">
        <f t="shared" si="33"/>
        <v>-0.59402782969010559</v>
      </c>
      <c r="AS169" s="5">
        <f t="shared" si="33"/>
        <v>0.24254993889221055</v>
      </c>
      <c r="AV169" s="2">
        <f t="shared" si="34"/>
        <v>85.578626856756699</v>
      </c>
      <c r="AW169" s="2">
        <f t="shared" si="35"/>
        <v>88.584331717922396</v>
      </c>
      <c r="AX169" s="2">
        <f t="shared" si="36"/>
        <v>90.12638025420533</v>
      </c>
      <c r="AY169" s="2">
        <f t="shared" si="37"/>
        <v>89.905692065476586</v>
      </c>
      <c r="AZ169" s="2">
        <f t="shared" si="38"/>
        <v>90.666986718465211</v>
      </c>
      <c r="BA169" s="2">
        <f t="shared" si="39"/>
        <v>93.0822483229325</v>
      </c>
      <c r="BB169" s="2">
        <f t="shared" si="40"/>
        <v>94.299707945939531</v>
      </c>
      <c r="BC169" s="2">
        <f t="shared" si="41"/>
        <v>93.224440492821742</v>
      </c>
      <c r="BD169" s="2">
        <f t="shared" si="42"/>
        <v>89.918518311318806</v>
      </c>
      <c r="BE169" s="2">
        <f t="shared" si="43"/>
        <v>85.54392086201355</v>
      </c>
      <c r="BF169" s="2">
        <f t="shared" si="44"/>
        <v>79.44479818105205</v>
      </c>
      <c r="BG169" s="2">
        <f t="shared" si="45"/>
        <v>71.275744778640018</v>
      </c>
      <c r="BH169" s="2">
        <f t="shared" si="46"/>
        <v>61.584977811182782</v>
      </c>
      <c r="BK169" s="2" t="str">
        <f>IF(OR($B169&lt;C$229, AND($B169&gt;C$230, $B169&lt;C$231)), C169, "")</f>
        <v/>
      </c>
      <c r="BL169" s="2" t="str">
        <f>IF(OR($B169&lt;D$229, AND($B169&gt;D$230, $B169&lt;D$231)), D169, "")</f>
        <v/>
      </c>
      <c r="BM169" s="2" t="str">
        <f>IF(OR($B169&lt;E$229, AND($B169&gt;E$230, $B169&lt;E$231)), E169, "")</f>
        <v/>
      </c>
      <c r="BN169" s="2" t="str">
        <f>IF(OR($B169&lt;F$229, AND($B169&gt;F$230, $B169&lt;F$231)), F169, "")</f>
        <v/>
      </c>
      <c r="BO169" s="2" t="str">
        <f>IF(OR($B169&lt;G$229, AND($B169&gt;G$230, $B169&lt;G$231)), G169, "")</f>
        <v/>
      </c>
      <c r="BP169" s="2" t="str">
        <f>IF(OR($B169&lt;H$229, AND($B169&gt;H$230, $B169&lt;H$231)), H169, "")</f>
        <v/>
      </c>
      <c r="BQ169" s="2" t="str">
        <f>IF(OR($B169&lt;I$229, AND($B169&gt;I$230, $B169&lt;I$231)), I169, "")</f>
        <v/>
      </c>
      <c r="BR169" s="2" t="str">
        <f>IF(OR($B169&lt;J$229, AND($B169&gt;J$230, $B169&lt;J$231)), J169, "")</f>
        <v/>
      </c>
      <c r="BS169" s="2" t="str">
        <f>IF(OR($B169&lt;K$229, AND($B169&gt;K$230, $B169&lt;K$231)), K169, "")</f>
        <v/>
      </c>
      <c r="BT169" s="2" t="str">
        <f>IF(OR($B169&lt;L$229, AND($B169&gt;L$230, $B169&lt;L$231)), L169, "")</f>
        <v/>
      </c>
      <c r="BU169" s="2" t="str">
        <f>IF(OR($B169&lt;M$229, AND($B169&gt;M$230, $B169&lt;M$231)), M169, "")</f>
        <v/>
      </c>
      <c r="BV169" s="2" t="str">
        <f>IF(OR($B169&lt;N$229, AND($B169&gt;N$230, $B169&lt;N$231)), N169, "")</f>
        <v/>
      </c>
      <c r="BW169" s="2" t="str">
        <f>IF(OR($B169&lt;O$229, AND($B169&gt;O$230, $B169&lt;O$231)), O169, "")</f>
        <v/>
      </c>
      <c r="BZ169" s="2" t="str">
        <f>IF(OR(AND($B169&gt;C$230, $B169&lt;C$231), $B169&gt;C$232), C169, "")</f>
        <v/>
      </c>
      <c r="CA169" s="2" t="str">
        <f>IF(OR(AND($B169&gt;D$230, $B169&lt;D$231), $B169&gt;D$232), D169, "")</f>
        <v/>
      </c>
      <c r="CB169" s="2" t="str">
        <f>IF(OR(AND($B169&gt;E$230, $B169&lt;E$231), $B169&gt;E$232), E169, "")</f>
        <v/>
      </c>
      <c r="CC169" s="2" t="str">
        <f>IF(OR(AND($B169&gt;F$230, $B169&lt;F$231), $B169&gt;F$232), F169, "")</f>
        <v/>
      </c>
      <c r="CD169" s="2" t="str">
        <f>IF(OR(AND($B169&gt;G$230, $B169&lt;G$231), $B169&gt;G$232), G169, "")</f>
        <v/>
      </c>
      <c r="CE169" s="2" t="str">
        <f>IF(OR(AND($B169&gt;H$230, $B169&lt;H$231), $B169&gt;H$232), H169, "")</f>
        <v/>
      </c>
      <c r="CF169" s="2" t="str">
        <f>IF(OR(AND($B169&gt;I$230, $B169&lt;I$231), $B169&gt;I$232), I169, "")</f>
        <v/>
      </c>
      <c r="CG169" s="2" t="str">
        <f>IF(OR(AND($B169&gt;J$230, $B169&lt;J$231), $B169&gt;J$232), J169, "")</f>
        <v/>
      </c>
      <c r="CH169" s="2" t="str">
        <f>IF(OR(AND($B169&gt;K$230, $B169&lt;K$231), $B169&gt;K$232), K169, "")</f>
        <v/>
      </c>
      <c r="CI169" s="2" t="str">
        <f>IF(OR(AND($B169&gt;L$230, $B169&lt;L$231), $B169&gt;L$232), L169, "")</f>
        <v/>
      </c>
      <c r="CJ169" s="2" t="str">
        <f>IF(OR(AND($B169&gt;M$230, $B169&lt;M$231), $B169&gt;M$232), M169, "")</f>
        <v/>
      </c>
      <c r="CK169" s="2" t="str">
        <f>IF(OR(AND($B169&gt;N$230, $B169&lt;N$231), $B169&gt;N$232), N169, "")</f>
        <v/>
      </c>
      <c r="CL169" s="2" t="str">
        <f>IF(OR(AND($B169&gt;O$230, $B169&lt;O$231), $B169&gt;O$232), O169, "")</f>
        <v/>
      </c>
      <c r="CO169" s="2">
        <f>BK$207*$B169+BK$209</f>
        <v>92.341563658944807</v>
      </c>
      <c r="CP169" s="2">
        <f>BL$207*$B169+BL$209</f>
        <v>93.852057802128869</v>
      </c>
      <c r="CQ169" s="2">
        <f>BM$207*$B169+BM$209</f>
        <v>93.742073525595501</v>
      </c>
      <c r="CR169" s="2">
        <f>BN$207*$B169+BN$209</f>
        <v>94.482125406275713</v>
      </c>
      <c r="CS169" s="2">
        <f>BO$207*$B169+BO$209</f>
        <v>94.175210353420781</v>
      </c>
      <c r="CT169" s="2">
        <f>BP$207*$B169+BP$209</f>
        <v>97.171768056348924</v>
      </c>
      <c r="CU169" s="2">
        <f>BQ$207*$B169+BQ$209</f>
        <v>100.69516915481034</v>
      </c>
      <c r="CV169" s="2">
        <f>BR$207*$B169+BR$209</f>
        <v>101.01645278330342</v>
      </c>
      <c r="CW169" s="2">
        <f>BS$207*$B169+BS$209</f>
        <v>98.210109114598012</v>
      </c>
      <c r="CX169" s="2">
        <f>BT$207*$B169+BT$209</f>
        <v>92.131061322909147</v>
      </c>
      <c r="CY169" s="2">
        <f>BU$207*$B169+BU$209</f>
        <v>86.554186041073734</v>
      </c>
      <c r="CZ169" s="2">
        <f>BV$207*$B169+BV$209</f>
        <v>77.053837884686999</v>
      </c>
      <c r="DA169" s="2">
        <f>BW$207*$B169+BW$209</f>
        <v>65.902845433512837</v>
      </c>
      <c r="DD169" s="2">
        <f>BZ$207*$B169+BZ$209</f>
        <v>85.558203205366524</v>
      </c>
      <c r="DE169" s="2">
        <f>CA$207*$B169+CA$209</f>
        <v>88.565745382275509</v>
      </c>
      <c r="DF169" s="2">
        <f>CB$207*$B169+CB$209</f>
        <v>90.114625489982572</v>
      </c>
      <c r="DG169" s="2">
        <f>CC$207*$B169+CC$209</f>
        <v>89.892863651180079</v>
      </c>
      <c r="DH169" s="2">
        <f>CD$207*$B169+CD$209</f>
        <v>90.656158753168356</v>
      </c>
      <c r="DI169" s="2">
        <f>CE$207*$B169+CE$209</f>
        <v>93.070000482936422</v>
      </c>
      <c r="DJ169" s="2">
        <f>CF$207*$B169+CF$209</f>
        <v>94.280060536541313</v>
      </c>
      <c r="DK169" s="2">
        <f>CG$207*$B169+CG$209</f>
        <v>93.198322058533435</v>
      </c>
      <c r="DL169" s="2">
        <f>CH$207*$B169+CH$209</f>
        <v>89.892339735736485</v>
      </c>
      <c r="DM169" s="2">
        <f>CI$207*$B169+CI$209</f>
        <v>85.522415508202357</v>
      </c>
      <c r="DN169" s="2">
        <f>CJ$207*$B169+CJ$209</f>
        <v>79.420956774744809</v>
      </c>
      <c r="DO169" s="2">
        <f>CK$207*$B169+CK$209</f>
        <v>71.254427836254195</v>
      </c>
      <c r="DP169" s="2">
        <f>CL$207*$B169+CL$209</f>
        <v>61.565415310367385</v>
      </c>
      <c r="DS169" s="2">
        <f>POWER(10,($B169-C$227)/C$228)/(1+POWER(10,($B169-C$227)/C$228))</f>
        <v>0.99698915433877666</v>
      </c>
      <c r="DT169" s="2">
        <f>POWER(10,($B169-D$227)/D$228)/(1+POWER(10,($B169-D$227)/D$228))</f>
        <v>0.99648406409407686</v>
      </c>
      <c r="DU169" s="2">
        <f>POWER(10,($B169-E$227)/E$228)/(1+POWER(10,($B169-E$227)/E$228))</f>
        <v>0.99675949479982973</v>
      </c>
      <c r="DV169" s="2">
        <f>POWER(10,($B169-F$227)/F$228)/(1+POWER(10,($B169-F$227)/F$228))</f>
        <v>0.99720468890617264</v>
      </c>
      <c r="DW169" s="2">
        <f>POWER(10,($B169-G$227)/G$228)/(1+POWER(10,($B169-G$227)/G$228))</f>
        <v>0.99692304446570501</v>
      </c>
      <c r="DX169" s="2">
        <f>POWER(10,($B169-H$227)/H$228)/(1+POWER(10,($B169-H$227)/H$228))</f>
        <v>0.99701400925896599</v>
      </c>
      <c r="DY169" s="2">
        <f>POWER(10,($B169-I$227)/I$228)/(1+POWER(10,($B169-I$227)/I$228))</f>
        <v>0.996937322410681</v>
      </c>
      <c r="DZ169" s="2">
        <f>POWER(10,($B169-J$227)/J$228)/(1+POWER(10,($B169-J$227)/J$228))</f>
        <v>0.99665924820039664</v>
      </c>
      <c r="EA169" s="2">
        <f>POWER(10,($B169-K$227)/K$228)/(1+POWER(10,($B169-K$227)/K$228))</f>
        <v>0.99685269278457633</v>
      </c>
      <c r="EB169" s="2">
        <f>POWER(10,($B169-L$227)/L$228)/(1+POWER(10,($B169-L$227)/L$228))</f>
        <v>0.99674587587016106</v>
      </c>
      <c r="EC169" s="2">
        <f>POWER(10,($B169-M$227)/M$228)/(1+POWER(10,($B169-M$227)/M$228))</f>
        <v>0.99665769801907522</v>
      </c>
      <c r="ED169" s="2">
        <f>POWER(10,($B169-N$227)/N$228)/(1+POWER(10,($B169-N$227)/N$228))</f>
        <v>0.99632429122827981</v>
      </c>
      <c r="EE169" s="2">
        <f>POWER(10,($B169-O$227)/O$228)/(1+POWER(10,($B169-O$227)/O$228))</f>
        <v>0.99548984069829449</v>
      </c>
    </row>
    <row r="170" spans="2:135" x14ac:dyDescent="0.25">
      <c r="B170" s="2">
        <v>164</v>
      </c>
      <c r="C170">
        <v>86.332999999999998</v>
      </c>
      <c r="D170">
        <v>89.188000000000002</v>
      </c>
      <c r="E170">
        <v>89.546999999999997</v>
      </c>
      <c r="F170">
        <v>90.233999999999995</v>
      </c>
      <c r="G170">
        <v>90.5</v>
      </c>
      <c r="H170">
        <v>93.688000000000002</v>
      </c>
      <c r="I170">
        <v>94.203000000000003</v>
      </c>
      <c r="J170">
        <v>95</v>
      </c>
      <c r="K170">
        <v>90.483999999999995</v>
      </c>
      <c r="L170">
        <v>87.125</v>
      </c>
      <c r="M170">
        <v>82.141000000000005</v>
      </c>
      <c r="N170">
        <v>78.375</v>
      </c>
      <c r="O170">
        <v>70.703100000000006</v>
      </c>
      <c r="R170" s="5">
        <f>AV170+(C$209*_xlfn.NORM.DIST($B170,C$214*C$215+C$213,C$219*C$214,FALSE))+(C$211*_xlfn.NORM.DIST($B170,C$214*C$216+C$213,C$220*C$214,FALSE))+(C$210*_xlfn.NORM.DIST($B170,C$214*C$217+C$213,C$221*C$214,FALSE))+(C$212*_xlfn.NORM.DIST($B170,C$214*C$218+C$213,C$222*C$214,FALSE))</f>
        <v>85.49877279774914</v>
      </c>
      <c r="S170" s="5">
        <f>AW170+(D$209*_xlfn.NORM.DIST($B170,D$214*D$215+D$213,D$219*D$214,FALSE))+(D$211*_xlfn.NORM.DIST($B170,D$214*D$216+D$213,D$220*D$214,FALSE))+(D$210*_xlfn.NORM.DIST($B170,D$214*D$217+D$213,D$221*D$214,FALSE))+(D$212*_xlfn.NORM.DIST($B170,D$214*D$218+D$213,D$222*D$214,FALSE))</f>
        <v>88.648961375078798</v>
      </c>
      <c r="T170" s="5">
        <f>AX170+(E$209*_xlfn.NORM.DIST($B170,E$214*E$215+E$213,E$219*E$214,FALSE))+(E$211*_xlfn.NORM.DIST($B170,E$214*E$216+E$213,E$220*E$214,FALSE))+(E$210*_xlfn.NORM.DIST($B170,E$214*E$217+E$213,E$221*E$214,FALSE))+(E$212*_xlfn.NORM.DIST($B170,E$214*E$218+E$213,E$222*E$214,FALSE))</f>
        <v>90.216552413098839</v>
      </c>
      <c r="U170" s="5">
        <f>AY170+(F$209*_xlfn.NORM.DIST($B170,F$214*F$215+F$213,F$219*F$214,FALSE))+(F$211*_xlfn.NORM.DIST($B170,F$214*F$216+F$213,F$220*F$214,FALSE))+(F$210*_xlfn.NORM.DIST($B170,F$214*F$217+F$213,F$221*F$214,FALSE))+(F$212*_xlfn.NORM.DIST($B170,F$214*F$218+F$213,F$222*F$214,FALSE))</f>
        <v>89.967024536534353</v>
      </c>
      <c r="V170" s="5">
        <f>AZ170+(G$209*_xlfn.NORM.DIST($B170,G$214*G$215+G$213,G$219*G$214,FALSE))+(G$211*_xlfn.NORM.DIST($B170,G$214*G$216+G$213,G$220*G$214,FALSE))+(G$210*_xlfn.NORM.DIST($B170,G$214*G$217+G$213,G$221*G$214,FALSE))+(G$212*_xlfn.NORM.DIST($B170,G$214*G$218+G$213,G$222*G$214,FALSE))</f>
        <v>90.990516033072879</v>
      </c>
      <c r="W170" s="5">
        <f>BA170+(H$209*_xlfn.NORM.DIST($B170,H$214*H$215+H$213,H$219*H$214,FALSE))+(H$211*_xlfn.NORM.DIST($B170,H$214*H$216+H$213,H$220*H$214,FALSE))+(H$210*_xlfn.NORM.DIST($B170,H$214*H$217+H$213,H$221*H$214,FALSE))+(H$212*_xlfn.NORM.DIST($B170,H$214*H$218+H$213,H$222*H$214,FALSE))</f>
        <v>93.404516844286732</v>
      </c>
      <c r="X170" s="5">
        <f>BB170+(I$209*_xlfn.NORM.DIST($B170,I$214*I$215+I$213,I$219*I$214,FALSE))+(I$211*_xlfn.NORM.DIST($B170,I$214*I$216+I$213,I$220*I$214,FALSE))+(I$210*_xlfn.NORM.DIST($B170,I$214*I$217+I$213,I$221*I$214,FALSE))+(I$212*_xlfn.NORM.DIST($B170,I$214*I$218+I$213,I$222*I$214,FALSE))</f>
        <v>94.870433690538405</v>
      </c>
      <c r="Y170" s="5">
        <f>BC170+(J$209*_xlfn.NORM.DIST($B170,J$214*J$215+J$213,J$219*J$214,FALSE))+(J$211*_xlfn.NORM.DIST($B170,J$214*J$216+J$213,J$220*J$214,FALSE))+(J$210*_xlfn.NORM.DIST($B170,J$214*J$217+J$213,J$221*J$214,FALSE))+(J$212*_xlfn.NORM.DIST($B170,J$214*J$218+J$213,J$222*J$214,FALSE))</f>
        <v>94.318562380121264</v>
      </c>
      <c r="Z170" s="5">
        <f>BD170+(K$209*_xlfn.NORM.DIST($B170,K$214*K$215+K$213,K$219*K$214,FALSE))+(K$211*_xlfn.NORM.DIST($B170,K$214*K$216+K$213,K$220*K$214,FALSE))+(K$210*_xlfn.NORM.DIST($B170,K$214*K$217+K$213,K$221*K$214,FALSE))+(K$212*_xlfn.NORM.DIST($B170,K$214*K$218+K$213,K$222*K$214,FALSE))</f>
        <v>90.968370488694887</v>
      </c>
      <c r="AA170" s="5">
        <f>BE170+(L$209*_xlfn.NORM.DIST($B170,L$214*L$215+L$213,L$219*L$214,FALSE))+(L$211*_xlfn.NORM.DIST($B170,L$214*L$216+L$213,L$220*L$214,FALSE))+(L$210*_xlfn.NORM.DIST($B170,L$214*L$217+L$213,L$221*L$214,FALSE))+(L$212*_xlfn.NORM.DIST($B170,L$214*L$218+L$213,L$222*L$214,FALSE))</f>
        <v>87.378174740239274</v>
      </c>
      <c r="AB170" s="5">
        <f>BF170+(M$209*_xlfn.NORM.DIST($B170,M$214*M$215+M$213,M$219*M$214,FALSE))+(M$211*_xlfn.NORM.DIST($B170,M$214*M$216+M$213,M$220*M$214,FALSE))+(M$210*_xlfn.NORM.DIST($B170,M$214*M$217+M$213,M$221*M$214,FALSE))+(M$212*_xlfn.NORM.DIST($B170,M$214*M$218+M$213,M$222*M$214,FALSE))</f>
        <v>82.854185131161586</v>
      </c>
      <c r="AC170" s="5">
        <f>BG170+(N$209*_xlfn.NORM.DIST($B170,N$214*N$215+N$213,N$219*N$214,FALSE))+(N$211*_xlfn.NORM.DIST($B170,N$214*N$216+N$213,N$220*N$214,FALSE))+(N$210*_xlfn.NORM.DIST($B170,N$214*N$217+N$213,N$221*N$214,FALSE))+(N$212*_xlfn.NORM.DIST($B170,N$214*N$218+N$213,N$222*N$214,FALSE))</f>
        <v>77.058259577521753</v>
      </c>
      <c r="AD170" s="5">
        <f>BH170+(O$209*_xlfn.NORM.DIST($B170,O$214*O$215+O$213,O$219*O$214,FALSE))+(O$211*_xlfn.NORM.DIST($B170,O$214*O$216+O$213,O$220*O$214,FALSE))+(O$210*_xlfn.NORM.DIST($B170,O$214*O$217+O$213,O$221*O$214,FALSE))+(O$212*_xlfn.NORM.DIST($B170,O$214*O$218+O$213,O$222*O$214,FALSE))</f>
        <v>70.461377123955714</v>
      </c>
      <c r="AE170" s="5"/>
      <c r="AG170" s="5">
        <f t="shared" si="49"/>
        <v>0.83422720225085811</v>
      </c>
      <c r="AH170" s="5">
        <f t="shared" si="49"/>
        <v>0.53903862492120425</v>
      </c>
      <c r="AI170" s="5">
        <f t="shared" si="49"/>
        <v>-0.66955241309884173</v>
      </c>
      <c r="AJ170" s="5">
        <f t="shared" si="49"/>
        <v>0.26697546346564138</v>
      </c>
      <c r="AK170" s="5">
        <f t="shared" si="48"/>
        <v>-0.49051603307287905</v>
      </c>
      <c r="AL170" s="5">
        <f t="shared" si="48"/>
        <v>0.28348315571327021</v>
      </c>
      <c r="AM170" s="5">
        <f t="shared" si="48"/>
        <v>-0.6674336905384024</v>
      </c>
      <c r="AN170" s="5">
        <f t="shared" si="48"/>
        <v>0.68143761987873575</v>
      </c>
      <c r="AO170" s="5">
        <f t="shared" si="47"/>
        <v>-0.48437048869489274</v>
      </c>
      <c r="AP170" s="5">
        <f t="shared" si="33"/>
        <v>-0.25317474023927389</v>
      </c>
      <c r="AQ170" s="5">
        <f t="shared" si="33"/>
        <v>-0.71318513116158044</v>
      </c>
      <c r="AR170" s="5">
        <f t="shared" si="33"/>
        <v>1.3167404224782473</v>
      </c>
      <c r="AS170" s="5">
        <f t="shared" si="33"/>
        <v>0.24172287604429243</v>
      </c>
      <c r="AV170" s="2">
        <f t="shared" si="34"/>
        <v>85.49877256133054</v>
      </c>
      <c r="AW170" s="2">
        <f t="shared" si="35"/>
        <v>88.520173259116092</v>
      </c>
      <c r="AX170" s="2">
        <f t="shared" si="36"/>
        <v>90.074067606641748</v>
      </c>
      <c r="AY170" s="2">
        <f t="shared" si="37"/>
        <v>89.850967385501605</v>
      </c>
      <c r="AZ170" s="2">
        <f t="shared" si="38"/>
        <v>90.635713482685858</v>
      </c>
      <c r="BA170" s="2">
        <f t="shared" si="39"/>
        <v>93.063563914941781</v>
      </c>
      <c r="BB170" s="2">
        <f t="shared" si="40"/>
        <v>94.258403197809599</v>
      </c>
      <c r="BC170" s="2">
        <f t="shared" si="41"/>
        <v>93.167129526407095</v>
      </c>
      <c r="BD170" s="2">
        <f t="shared" si="42"/>
        <v>89.852855448527961</v>
      </c>
      <c r="BE170" s="2">
        <f t="shared" si="43"/>
        <v>85.486174253011058</v>
      </c>
      <c r="BF170" s="2">
        <f t="shared" si="44"/>
        <v>79.387068511883982</v>
      </c>
      <c r="BG170" s="2">
        <f t="shared" si="45"/>
        <v>71.234623556284845</v>
      </c>
      <c r="BH170" s="2">
        <f t="shared" si="46"/>
        <v>61.552564474211998</v>
      </c>
      <c r="BK170" s="2" t="str">
        <f>IF(OR($B170&lt;C$229, AND($B170&gt;C$230, $B170&lt;C$231)), C170, "")</f>
        <v/>
      </c>
      <c r="BL170" s="2" t="str">
        <f>IF(OR($B170&lt;D$229, AND($B170&gt;D$230, $B170&lt;D$231)), D170, "")</f>
        <v/>
      </c>
      <c r="BM170" s="2" t="str">
        <f>IF(OR($B170&lt;E$229, AND($B170&gt;E$230, $B170&lt;E$231)), E170, "")</f>
        <v/>
      </c>
      <c r="BN170" s="2" t="str">
        <f>IF(OR($B170&lt;F$229, AND($B170&gt;F$230, $B170&lt;F$231)), F170, "")</f>
        <v/>
      </c>
      <c r="BO170" s="2" t="str">
        <f>IF(OR($B170&lt;G$229, AND($B170&gt;G$230, $B170&lt;G$231)), G170, "")</f>
        <v/>
      </c>
      <c r="BP170" s="2" t="str">
        <f>IF(OR($B170&lt;H$229, AND($B170&gt;H$230, $B170&lt;H$231)), H170, "")</f>
        <v/>
      </c>
      <c r="BQ170" s="2" t="str">
        <f>IF(OR($B170&lt;I$229, AND($B170&gt;I$230, $B170&lt;I$231)), I170, "")</f>
        <v/>
      </c>
      <c r="BR170" s="2" t="str">
        <f>IF(OR($B170&lt;J$229, AND($B170&gt;J$230, $B170&lt;J$231)), J170, "")</f>
        <v/>
      </c>
      <c r="BS170" s="2" t="str">
        <f>IF(OR($B170&lt;K$229, AND($B170&gt;K$230, $B170&lt;K$231)), K170, "")</f>
        <v/>
      </c>
      <c r="BT170" s="2" t="str">
        <f>IF(OR($B170&lt;L$229, AND($B170&gt;L$230, $B170&lt;L$231)), L170, "")</f>
        <v/>
      </c>
      <c r="BU170" s="2" t="str">
        <f>IF(OR($B170&lt;M$229, AND($B170&gt;M$230, $B170&lt;M$231)), M170, "")</f>
        <v/>
      </c>
      <c r="BV170" s="2" t="str">
        <f>IF(OR($B170&lt;N$229, AND($B170&gt;N$230, $B170&lt;N$231)), N170, "")</f>
        <v/>
      </c>
      <c r="BW170" s="2" t="str">
        <f>IF(OR($B170&lt;O$229, AND($B170&gt;O$230, $B170&lt;O$231)), O170, "")</f>
        <v/>
      </c>
      <c r="BZ170" s="2" t="str">
        <f>IF(OR(AND($B170&gt;C$230, $B170&lt;C$231), $B170&gt;C$232), C170, "")</f>
        <v/>
      </c>
      <c r="CA170" s="2" t="str">
        <f>IF(OR(AND($B170&gt;D$230, $B170&lt;D$231), $B170&gt;D$232), D170, "")</f>
        <v/>
      </c>
      <c r="CB170" s="2" t="str">
        <f>IF(OR(AND($B170&gt;E$230, $B170&lt;E$231), $B170&gt;E$232), E170, "")</f>
        <v/>
      </c>
      <c r="CC170" s="2" t="str">
        <f>IF(OR(AND($B170&gt;F$230, $B170&lt;F$231), $B170&gt;F$232), F170, "")</f>
        <v/>
      </c>
      <c r="CD170" s="2" t="str">
        <f>IF(OR(AND($B170&gt;G$230, $B170&lt;G$231), $B170&gt;G$232), G170, "")</f>
        <v/>
      </c>
      <c r="CE170" s="2" t="str">
        <f>IF(OR(AND($B170&gt;H$230, $B170&lt;H$231), $B170&gt;H$232), H170, "")</f>
        <v/>
      </c>
      <c r="CF170" s="2" t="str">
        <f>IF(OR(AND($B170&gt;I$230, $B170&lt;I$231), $B170&gt;I$232), I170, "")</f>
        <v/>
      </c>
      <c r="CG170" s="2" t="str">
        <f>IF(OR(AND($B170&gt;J$230, $B170&lt;J$231), $B170&gt;J$232), J170, "")</f>
        <v/>
      </c>
      <c r="CH170" s="2" t="str">
        <f>IF(OR(AND($B170&gt;K$230, $B170&lt;K$231), $B170&gt;K$232), K170, "")</f>
        <v/>
      </c>
      <c r="CI170" s="2" t="str">
        <f>IF(OR(AND($B170&gt;L$230, $B170&lt;L$231), $B170&gt;L$232), L170, "")</f>
        <v/>
      </c>
      <c r="CJ170" s="2" t="str">
        <f>IF(OR(AND($B170&gt;M$230, $B170&lt;M$231), $B170&gt;M$232), M170, "")</f>
        <v/>
      </c>
      <c r="CK170" s="2" t="str">
        <f>IF(OR(AND($B170&gt;N$230, $B170&lt;N$231), $B170&gt;N$232), N170, "")</f>
        <v/>
      </c>
      <c r="CL170" s="2" t="str">
        <f>IF(OR(AND($B170&gt;O$230, $B170&lt;O$231), $B170&gt;O$232), O170, "")</f>
        <v/>
      </c>
      <c r="CO170" s="2">
        <f>BK$207*$B170+BK$209</f>
        <v>92.355499338476164</v>
      </c>
      <c r="CP170" s="2">
        <f>BL$207*$B170+BL$209</f>
        <v>93.858879470349848</v>
      </c>
      <c r="CQ170" s="2">
        <f>BM$207*$B170+BM$209</f>
        <v>93.738124303430951</v>
      </c>
      <c r="CR170" s="2">
        <f>BN$207*$B170+BN$209</f>
        <v>94.487925986669637</v>
      </c>
      <c r="CS170" s="2">
        <f>BO$207*$B170+BO$209</f>
        <v>94.188920712469809</v>
      </c>
      <c r="CT170" s="2">
        <f>BP$207*$B170+BP$209</f>
        <v>97.204606253673674</v>
      </c>
      <c r="CU170" s="2">
        <f>BQ$207*$B170+BQ$209</f>
        <v>100.74383564648107</v>
      </c>
      <c r="CV170" s="2">
        <f>BR$207*$B170+BR$209</f>
        <v>101.06805333289192</v>
      </c>
      <c r="CW170" s="2">
        <f>BS$207*$B170+BS$209</f>
        <v>98.26097590492742</v>
      </c>
      <c r="CX170" s="2">
        <f>BT$207*$B170+BT$209</f>
        <v>92.162920531428682</v>
      </c>
      <c r="CY170" s="2">
        <f>BU$207*$B170+BU$209</f>
        <v>86.597629264623194</v>
      </c>
      <c r="CZ170" s="2">
        <f>BV$207*$B170+BV$209</f>
        <v>77.098978616799712</v>
      </c>
      <c r="DA170" s="2">
        <f>BW$207*$B170+BW$209</f>
        <v>65.936308311566478</v>
      </c>
      <c r="DD170" s="2">
        <f>BZ$207*$B170+BZ$209</f>
        <v>85.479887651996378</v>
      </c>
      <c r="DE170" s="2">
        <f>CA$207*$B170+CA$209</f>
        <v>88.502993913618127</v>
      </c>
      <c r="DF170" s="2">
        <f>CB$207*$B170+CB$209</f>
        <v>90.063203737478219</v>
      </c>
      <c r="DG170" s="2">
        <f>CC$207*$B170+CC$209</f>
        <v>89.83911299976937</v>
      </c>
      <c r="DH170" s="2">
        <f>CD$207*$B170+CD$209</f>
        <v>90.625711637633074</v>
      </c>
      <c r="DI170" s="2">
        <f>CE$207*$B170+CE$209</f>
        <v>93.052253022649765</v>
      </c>
      <c r="DJ170" s="2">
        <f>CF$207*$B170+CF$209</f>
        <v>94.240232468204184</v>
      </c>
      <c r="DK170" s="2">
        <f>CG$207*$B170+CG$209</f>
        <v>93.142976287136818</v>
      </c>
      <c r="DL170" s="2">
        <f>CH$207*$B170+CH$209</f>
        <v>89.828644763602725</v>
      </c>
      <c r="DM170" s="2">
        <f>CI$207*$B170+CI$209</f>
        <v>85.466294337200907</v>
      </c>
      <c r="DN170" s="2">
        <f>CJ$207*$B170+CJ$209</f>
        <v>79.365015459901002</v>
      </c>
      <c r="DO170" s="2">
        <f>CK$207*$B170+CK$209</f>
        <v>71.21489203216025</v>
      </c>
      <c r="DP170" s="2">
        <f>CL$207*$B170+CL$209</f>
        <v>61.534451064201861</v>
      </c>
      <c r="DS170" s="2">
        <f>POWER(10,($B170-C$227)/C$228)/(1+POWER(10,($B170-C$227)/C$228))</f>
        <v>0.9972533484735181</v>
      </c>
      <c r="DT170" s="2">
        <f>POWER(10,($B170-D$227)/D$228)/(1+POWER(10,($B170-D$227)/D$228))</f>
        <v>0.9967924360377004</v>
      </c>
      <c r="DU170" s="2">
        <f>POWER(10,($B170-E$227)/E$228)/(1+POWER(10,($B170-E$227)/E$228))</f>
        <v>0.99704378122776993</v>
      </c>
      <c r="DV170" s="2">
        <f>POWER(10,($B170-F$227)/F$228)/(1+POWER(10,($B170-F$227)/F$228))</f>
        <v>0.99745001879713491</v>
      </c>
      <c r="DW170" s="2">
        <f>POWER(10,($B170-G$227)/G$228)/(1+POWER(10,($B170-G$227)/G$228))</f>
        <v>0.99719302324317105</v>
      </c>
      <c r="DX170" s="2">
        <f>POWER(10,($B170-H$227)/H$228)/(1+POWER(10,($B170-H$227)/H$228))</f>
        <v>0.99727602839577423</v>
      </c>
      <c r="DY170" s="2">
        <f>POWER(10,($B170-I$227)/I$228)/(1+POWER(10,($B170-I$227)/I$228))</f>
        <v>0.99720605192116996</v>
      </c>
      <c r="DZ170" s="2">
        <f>POWER(10,($B170-J$227)/J$228)/(1+POWER(10,($B170-J$227)/J$228))</f>
        <v>0.99695230227658049</v>
      </c>
      <c r="EA170" s="2">
        <f>POWER(10,($B170-K$227)/K$228)/(1+POWER(10,($B170-K$227)/K$228))</f>
        <v>0.99712882659379953</v>
      </c>
      <c r="EB170" s="2">
        <f>POWER(10,($B170-L$227)/L$228)/(1+POWER(10,($B170-L$227)/L$228))</f>
        <v>0.99703135351540328</v>
      </c>
      <c r="EC170" s="2">
        <f>POWER(10,($B170-M$227)/M$228)/(1+POWER(10,($B170-M$227)/M$228))</f>
        <v>0.99695088766269024</v>
      </c>
      <c r="ED170" s="2">
        <f>POWER(10,($B170-N$227)/N$228)/(1+POWER(10,($B170-N$227)/N$228))</f>
        <v>0.99664662920220948</v>
      </c>
      <c r="EE170" s="2">
        <f>POWER(10,($B170-O$227)/O$228)/(1+POWER(10,($B170-O$227)/O$228))</f>
        <v>0.99588505283287365</v>
      </c>
    </row>
    <row r="171" spans="2:135" x14ac:dyDescent="0.25">
      <c r="B171" s="2">
        <v>165</v>
      </c>
      <c r="C171">
        <v>85.409000000000006</v>
      </c>
      <c r="D171">
        <v>89.406000000000006</v>
      </c>
      <c r="E171">
        <v>91.266000000000005</v>
      </c>
      <c r="F171">
        <v>89.953000000000003</v>
      </c>
      <c r="G171">
        <v>89.968999999999994</v>
      </c>
      <c r="H171">
        <v>93.625</v>
      </c>
      <c r="I171">
        <v>94.421999999999997</v>
      </c>
      <c r="J171">
        <v>94.233999999999995</v>
      </c>
      <c r="K171">
        <v>89.828000000000003</v>
      </c>
      <c r="L171">
        <v>86.016000000000005</v>
      </c>
      <c r="M171">
        <v>81.718999999999994</v>
      </c>
      <c r="N171">
        <v>76.233999999999995</v>
      </c>
      <c r="O171">
        <v>70.328100000000006</v>
      </c>
      <c r="R171" s="5">
        <f>AV171+(C$209*_xlfn.NORM.DIST($B171,C$214*C$215+C$213,C$219*C$214,FALSE))+(C$211*_xlfn.NORM.DIST($B171,C$214*C$216+C$213,C$220*C$214,FALSE))+(C$210*_xlfn.NORM.DIST($B171,C$214*C$217+C$213,C$221*C$214,FALSE))+(C$212*_xlfn.NORM.DIST($B171,C$214*C$218+C$213,C$222*C$214,FALSE))</f>
        <v>85.419030812355672</v>
      </c>
      <c r="S171" s="5">
        <f>AW171+(D$209*_xlfn.NORM.DIST($B171,D$214*D$215+D$213,D$219*D$214,FALSE))+(D$211*_xlfn.NORM.DIST($B171,D$214*D$216+D$213,D$220*D$214,FALSE))+(D$210*_xlfn.NORM.DIST($B171,D$214*D$217+D$213,D$221*D$214,FALSE))+(D$212*_xlfn.NORM.DIST($B171,D$214*D$218+D$213,D$222*D$214,FALSE))</f>
        <v>88.540979057243987</v>
      </c>
      <c r="T171" s="5">
        <f>AX171+(E$209*_xlfn.NORM.DIST($B171,E$214*E$215+E$213,E$219*E$214,FALSE))+(E$211*_xlfn.NORM.DIST($B171,E$214*E$216+E$213,E$220*E$214,FALSE))+(E$210*_xlfn.NORM.DIST($B171,E$214*E$217+E$213,E$221*E$214,FALSE))+(E$212*_xlfn.NORM.DIST($B171,E$214*E$218+E$213,E$222*E$214,FALSE))</f>
        <v>90.104998394614412</v>
      </c>
      <c r="U171" s="5">
        <f>AY171+(F$209*_xlfn.NORM.DIST($B171,F$214*F$215+F$213,F$219*F$214,FALSE))+(F$211*_xlfn.NORM.DIST($B171,F$214*F$216+F$213,F$220*F$214,FALSE))+(F$210*_xlfn.NORM.DIST($B171,F$214*F$217+F$213,F$221*F$214,FALSE))+(F$212*_xlfn.NORM.DIST($B171,F$214*F$218+F$213,F$222*F$214,FALSE))</f>
        <v>89.861807358744898</v>
      </c>
      <c r="V171" s="5">
        <f>AZ171+(G$209*_xlfn.NORM.DIST($B171,G$214*G$215+G$213,G$219*G$214,FALSE))+(G$211*_xlfn.NORM.DIST($B171,G$214*G$216+G$213,G$220*G$214,FALSE))+(G$210*_xlfn.NORM.DIST($B171,G$214*G$217+G$213,G$221*G$214,FALSE))+(G$212*_xlfn.NORM.DIST($B171,G$214*G$218+G$213,G$222*G$214,FALSE))</f>
        <v>90.817522483926851</v>
      </c>
      <c r="W171" s="5">
        <f>BA171+(H$209*_xlfn.NORM.DIST($B171,H$214*H$215+H$213,H$219*H$214,FALSE))+(H$211*_xlfn.NORM.DIST($B171,H$214*H$216+H$213,H$220*H$214,FALSE))+(H$210*_xlfn.NORM.DIST($B171,H$214*H$217+H$213,H$221*H$214,FALSE))+(H$212*_xlfn.NORM.DIST($B171,H$214*H$218+H$213,H$222*H$214,FALSE))</f>
        <v>93.24179234054219</v>
      </c>
      <c r="X171" s="5">
        <f>BB171+(I$209*_xlfn.NORM.DIST($B171,I$214*I$215+I$213,I$219*I$214,FALSE))+(I$211*_xlfn.NORM.DIST($B171,I$214*I$216+I$213,I$220*I$214,FALSE))+(I$210*_xlfn.NORM.DIST($B171,I$214*I$217+I$213,I$221*I$214,FALSE))+(I$212*_xlfn.NORM.DIST($B171,I$214*I$218+I$213,I$222*I$214,FALSE))</f>
        <v>94.581811628160224</v>
      </c>
      <c r="Y171" s="5">
        <f>BC171+(J$209*_xlfn.NORM.DIST($B171,J$214*J$215+J$213,J$219*J$214,FALSE))+(J$211*_xlfn.NORM.DIST($B171,J$214*J$216+J$213,J$220*J$214,FALSE))+(J$210*_xlfn.NORM.DIST($B171,J$214*J$217+J$213,J$221*J$214,FALSE))+(J$212*_xlfn.NORM.DIST($B171,J$214*J$218+J$213,J$222*J$214,FALSE))</f>
        <v>93.834013073533214</v>
      </c>
      <c r="Z171" s="5">
        <f>BD171+(K$209*_xlfn.NORM.DIST($B171,K$214*K$215+K$213,K$219*K$214,FALSE))+(K$211*_xlfn.NORM.DIST($B171,K$214*K$216+K$213,K$220*K$214,FALSE))+(K$210*_xlfn.NORM.DIST($B171,K$214*K$217+K$213,K$221*K$214,FALSE))+(K$212*_xlfn.NORM.DIST($B171,K$214*K$218+K$213,K$222*K$214,FALSE))</f>
        <v>90.483693236328349</v>
      </c>
      <c r="AA171" s="5">
        <f>BE171+(L$209*_xlfn.NORM.DIST($B171,L$214*L$215+L$213,L$219*L$214,FALSE))+(L$211*_xlfn.NORM.DIST($B171,L$214*L$216+L$213,L$220*L$214,FALSE))+(L$210*_xlfn.NORM.DIST($B171,L$214*L$217+L$213,L$221*L$214,FALSE))+(L$212*_xlfn.NORM.DIST($B171,L$214*L$218+L$213,L$222*L$214,FALSE))</f>
        <v>86.667623044220036</v>
      </c>
      <c r="AB171" s="5">
        <f>BF171+(M$209*_xlfn.NORM.DIST($B171,M$214*M$215+M$213,M$219*M$214,FALSE))+(M$211*_xlfn.NORM.DIST($B171,M$214*M$216+M$213,M$220*M$214,FALSE))+(M$210*_xlfn.NORM.DIST($B171,M$214*M$217+M$213,M$221*M$214,FALSE))+(M$212*_xlfn.NORM.DIST($B171,M$214*M$218+M$213,M$222*M$214,FALSE))</f>
        <v>81.77750504224548</v>
      </c>
      <c r="AC171" s="5">
        <f>BG171+(N$209*_xlfn.NORM.DIST($B171,N$214*N$215+N$213,N$219*N$214,FALSE))+(N$211*_xlfn.NORM.DIST($B171,N$214*N$216+N$213,N$220*N$214,FALSE))+(N$210*_xlfn.NORM.DIST($B171,N$214*N$217+N$213,N$221*N$214,FALSE))+(N$212*_xlfn.NORM.DIST($B171,N$214*N$218+N$213,N$222*N$214,FALSE))</f>
        <v>75.81987697643622</v>
      </c>
      <c r="AD171" s="5">
        <f>BH171+(O$209*_xlfn.NORM.DIST($B171,O$214*O$215+O$213,O$219*O$214,FALSE))+(O$211*_xlfn.NORM.DIST($B171,O$214*O$216+O$213,O$220*O$214,FALSE))+(O$210*_xlfn.NORM.DIST($B171,O$214*O$217+O$213,O$221*O$214,FALSE))+(O$212*_xlfn.NORM.DIST($B171,O$214*O$218+O$213,O$222*O$214,FALSE))</f>
        <v>69.469916696464395</v>
      </c>
      <c r="AE171" s="5"/>
      <c r="AG171" s="5">
        <f t="shared" si="49"/>
        <v>-1.003081235566583E-2</v>
      </c>
      <c r="AH171" s="5">
        <f t="shared" si="49"/>
        <v>0.86502094275601848</v>
      </c>
      <c r="AI171" s="5">
        <f t="shared" si="49"/>
        <v>1.1610016053855929</v>
      </c>
      <c r="AJ171" s="5">
        <f t="shared" si="49"/>
        <v>9.11926412551054E-2</v>
      </c>
      <c r="AK171" s="5">
        <f t="shared" si="48"/>
        <v>-0.84852248392685681</v>
      </c>
      <c r="AL171" s="5">
        <f t="shared" si="48"/>
        <v>0.38320765945780977</v>
      </c>
      <c r="AM171" s="5">
        <f t="shared" si="48"/>
        <v>-0.15981162816022731</v>
      </c>
      <c r="AN171" s="5">
        <f t="shared" si="48"/>
        <v>0.3999869264667808</v>
      </c>
      <c r="AO171" s="5">
        <f t="shared" si="47"/>
        <v>-0.65569323632834653</v>
      </c>
      <c r="AP171" s="5">
        <f t="shared" si="33"/>
        <v>-0.65162304422003103</v>
      </c>
      <c r="AQ171" s="5">
        <f t="shared" si="33"/>
        <v>-5.8505042245485583E-2</v>
      </c>
      <c r="AR171" s="5">
        <f t="shared" si="33"/>
        <v>0.41412302356377495</v>
      </c>
      <c r="AS171" s="5">
        <f t="shared" si="33"/>
        <v>0.85818330353561123</v>
      </c>
      <c r="AV171" s="2">
        <f t="shared" si="34"/>
        <v>85.419030647064844</v>
      </c>
      <c r="AW171" s="2">
        <f t="shared" si="35"/>
        <v>88.456118199496089</v>
      </c>
      <c r="AX171" s="2">
        <f t="shared" si="36"/>
        <v>90.021820553450894</v>
      </c>
      <c r="AY171" s="2">
        <f t="shared" si="37"/>
        <v>89.79631462698066</v>
      </c>
      <c r="AZ171" s="2">
        <f t="shared" si="38"/>
        <v>90.604501637450753</v>
      </c>
      <c r="BA171" s="2">
        <f t="shared" si="39"/>
        <v>93.044949391438678</v>
      </c>
      <c r="BB171" s="2">
        <f t="shared" si="40"/>
        <v>94.217205926621403</v>
      </c>
      <c r="BC171" s="2">
        <f t="shared" si="41"/>
        <v>93.10996178107662</v>
      </c>
      <c r="BD171" s="2">
        <f t="shared" si="42"/>
        <v>89.78733583868673</v>
      </c>
      <c r="BE171" s="2">
        <f t="shared" si="43"/>
        <v>85.428546865676893</v>
      </c>
      <c r="BF171" s="2">
        <f t="shared" si="44"/>
        <v>79.329468609973887</v>
      </c>
      <c r="BG171" s="2">
        <f t="shared" si="45"/>
        <v>71.193615946803845</v>
      </c>
      <c r="BH171" s="2">
        <f t="shared" si="46"/>
        <v>61.520254302354132</v>
      </c>
      <c r="BK171" s="2" t="str">
        <f>IF(OR($B171&lt;C$229, AND($B171&gt;C$230, $B171&lt;C$231)), C171, "")</f>
        <v/>
      </c>
      <c r="BL171" s="2" t="str">
        <f>IF(OR($B171&lt;D$229, AND($B171&gt;D$230, $B171&lt;D$231)), D171, "")</f>
        <v/>
      </c>
      <c r="BM171" s="2" t="str">
        <f>IF(OR($B171&lt;E$229, AND($B171&gt;E$230, $B171&lt;E$231)), E171, "")</f>
        <v/>
      </c>
      <c r="BN171" s="2" t="str">
        <f>IF(OR($B171&lt;F$229, AND($B171&gt;F$230, $B171&lt;F$231)), F171, "")</f>
        <v/>
      </c>
      <c r="BO171" s="2" t="str">
        <f>IF(OR($B171&lt;G$229, AND($B171&gt;G$230, $B171&lt;G$231)), G171, "")</f>
        <v/>
      </c>
      <c r="BP171" s="2" t="str">
        <f>IF(OR($B171&lt;H$229, AND($B171&gt;H$230, $B171&lt;H$231)), H171, "")</f>
        <v/>
      </c>
      <c r="BQ171" s="2" t="str">
        <f>IF(OR($B171&lt;I$229, AND($B171&gt;I$230, $B171&lt;I$231)), I171, "")</f>
        <v/>
      </c>
      <c r="BR171" s="2" t="str">
        <f>IF(OR($B171&lt;J$229, AND($B171&gt;J$230, $B171&lt;J$231)), J171, "")</f>
        <v/>
      </c>
      <c r="BS171" s="2" t="str">
        <f>IF(OR($B171&lt;K$229, AND($B171&gt;K$230, $B171&lt;K$231)), K171, "")</f>
        <v/>
      </c>
      <c r="BT171" s="2" t="str">
        <f>IF(OR($B171&lt;L$229, AND($B171&gt;L$230, $B171&lt;L$231)), L171, "")</f>
        <v/>
      </c>
      <c r="BU171" s="2" t="str">
        <f>IF(OR($B171&lt;M$229, AND($B171&gt;M$230, $B171&lt;M$231)), M171, "")</f>
        <v/>
      </c>
      <c r="BV171" s="2" t="str">
        <f>IF(OR($B171&lt;N$229, AND($B171&gt;N$230, $B171&lt;N$231)), N171, "")</f>
        <v/>
      </c>
      <c r="BW171" s="2" t="str">
        <f>IF(OR($B171&lt;O$229, AND($B171&gt;O$230, $B171&lt;O$231)), O171, "")</f>
        <v/>
      </c>
      <c r="BZ171" s="2" t="str">
        <f>IF(OR(AND($B171&gt;C$230, $B171&lt;C$231), $B171&gt;C$232), C171, "")</f>
        <v/>
      </c>
      <c r="CA171" s="2" t="str">
        <f>IF(OR(AND($B171&gt;D$230, $B171&lt;D$231), $B171&gt;D$232), D171, "")</f>
        <v/>
      </c>
      <c r="CB171" s="2" t="str">
        <f>IF(OR(AND($B171&gt;E$230, $B171&lt;E$231), $B171&gt;E$232), E171, "")</f>
        <v/>
      </c>
      <c r="CC171" s="2" t="str">
        <f>IF(OR(AND($B171&gt;F$230, $B171&lt;F$231), $B171&gt;F$232), F171, "")</f>
        <v/>
      </c>
      <c r="CD171" s="2" t="str">
        <f>IF(OR(AND($B171&gt;G$230, $B171&lt;G$231), $B171&gt;G$232), G171, "")</f>
        <v/>
      </c>
      <c r="CE171" s="2" t="str">
        <f>IF(OR(AND($B171&gt;H$230, $B171&lt;H$231), $B171&gt;H$232), H171, "")</f>
        <v/>
      </c>
      <c r="CF171" s="2" t="str">
        <f>IF(OR(AND($B171&gt;I$230, $B171&lt;I$231), $B171&gt;I$232), I171, "")</f>
        <v/>
      </c>
      <c r="CG171" s="2" t="str">
        <f>IF(OR(AND($B171&gt;J$230, $B171&lt;J$231), $B171&gt;J$232), J171, "")</f>
        <v/>
      </c>
      <c r="CH171" s="2" t="str">
        <f>IF(OR(AND($B171&gt;K$230, $B171&lt;K$231), $B171&gt;K$232), K171, "")</f>
        <v/>
      </c>
      <c r="CI171" s="2" t="str">
        <f>IF(OR(AND($B171&gt;L$230, $B171&lt;L$231), $B171&gt;L$232), L171, "")</f>
        <v/>
      </c>
      <c r="CJ171" s="2" t="str">
        <f>IF(OR(AND($B171&gt;M$230, $B171&lt;M$231), $B171&gt;M$232), M171, "")</f>
        <v/>
      </c>
      <c r="CK171" s="2" t="str">
        <f>IF(OR(AND($B171&gt;N$230, $B171&lt;N$231), $B171&gt;N$232), N171, "")</f>
        <v/>
      </c>
      <c r="CL171" s="2" t="str">
        <f>IF(OR(AND($B171&gt;O$230, $B171&lt;O$231), $B171&gt;O$232), O171, "")</f>
        <v/>
      </c>
      <c r="CO171" s="2">
        <f>BK$207*$B171+BK$209</f>
        <v>92.369435018007508</v>
      </c>
      <c r="CP171" s="2">
        <f>BL$207*$B171+BL$209</f>
        <v>93.865701138570813</v>
      </c>
      <c r="CQ171" s="2">
        <f>BM$207*$B171+BM$209</f>
        <v>93.734175081266386</v>
      </c>
      <c r="CR171" s="2">
        <f>BN$207*$B171+BN$209</f>
        <v>94.493726567063561</v>
      </c>
      <c r="CS171" s="2">
        <f>BO$207*$B171+BO$209</f>
        <v>94.202631071518852</v>
      </c>
      <c r="CT171" s="2">
        <f>BP$207*$B171+BP$209</f>
        <v>97.23744445099841</v>
      </c>
      <c r="CU171" s="2">
        <f>BQ$207*$B171+BQ$209</f>
        <v>100.7925021381518</v>
      </c>
      <c r="CV171" s="2">
        <f>BR$207*$B171+BR$209</f>
        <v>101.11965388248042</v>
      </c>
      <c r="CW171" s="2">
        <f>BS$207*$B171+BS$209</f>
        <v>98.311842695256814</v>
      </c>
      <c r="CX171" s="2">
        <f>BT$207*$B171+BT$209</f>
        <v>92.194779739948203</v>
      </c>
      <c r="CY171" s="2">
        <f>BU$207*$B171+BU$209</f>
        <v>86.641072488172654</v>
      </c>
      <c r="CZ171" s="2">
        <f>BV$207*$B171+BV$209</f>
        <v>77.14411934891244</v>
      </c>
      <c r="DA171" s="2">
        <f>BW$207*$B171+BW$209</f>
        <v>65.969771189620104</v>
      </c>
      <c r="DD171" s="2">
        <f>BZ$207*$B171+BZ$209</f>
        <v>85.401572098626247</v>
      </c>
      <c r="DE171" s="2">
        <f>CA$207*$B171+CA$209</f>
        <v>88.440242444960731</v>
      </c>
      <c r="DF171" s="2">
        <f>CB$207*$B171+CB$209</f>
        <v>90.011781984973865</v>
      </c>
      <c r="DG171" s="2">
        <f>CC$207*$B171+CC$209</f>
        <v>89.78536234835866</v>
      </c>
      <c r="DH171" s="2">
        <f>CD$207*$B171+CD$209</f>
        <v>90.595264522097793</v>
      </c>
      <c r="DI171" s="2">
        <f>CE$207*$B171+CE$209</f>
        <v>93.034505562363108</v>
      </c>
      <c r="DJ171" s="2">
        <f>CF$207*$B171+CF$209</f>
        <v>94.20040439986704</v>
      </c>
      <c r="DK171" s="2">
        <f>CG$207*$B171+CG$209</f>
        <v>93.087630515740216</v>
      </c>
      <c r="DL171" s="2">
        <f>CH$207*$B171+CH$209</f>
        <v>89.76494979146895</v>
      </c>
      <c r="DM171" s="2">
        <f>CI$207*$B171+CI$209</f>
        <v>85.410173166199442</v>
      </c>
      <c r="DN171" s="2">
        <f>CJ$207*$B171+CJ$209</f>
        <v>79.309074145057195</v>
      </c>
      <c r="DO171" s="2">
        <f>CK$207*$B171+CK$209</f>
        <v>71.175356228066306</v>
      </c>
      <c r="DP171" s="2">
        <f>CL$207*$B171+CL$209</f>
        <v>61.503486818036336</v>
      </c>
      <c r="DS171" s="2">
        <f>POWER(10,($B171-C$227)/C$228)/(1+POWER(10,($B171-C$227)/C$228))</f>
        <v>0.9974944184980965</v>
      </c>
      <c r="DT171" s="2">
        <f>POWER(10,($B171-D$227)/D$228)/(1+POWER(10,($B171-D$227)/D$228))</f>
        <v>0.99707384104609509</v>
      </c>
      <c r="DU171" s="2">
        <f>POWER(10,($B171-E$227)/E$228)/(1+POWER(10,($B171-E$227)/E$228))</f>
        <v>0.99730319495621267</v>
      </c>
      <c r="DV171" s="2">
        <f>POWER(10,($B171-F$227)/F$228)/(1+POWER(10,($B171-F$227)/F$228))</f>
        <v>0.99767386758686205</v>
      </c>
      <c r="DW171" s="2">
        <f>POWER(10,($B171-G$227)/G$228)/(1+POWER(10,($B171-G$227)/G$228))</f>
        <v>0.9974393743395904</v>
      </c>
      <c r="DX171" s="2">
        <f>POWER(10,($B171-H$227)/H$228)/(1+POWER(10,($B171-H$227)/H$228))</f>
        <v>0.99751511279314464</v>
      </c>
      <c r="DY171" s="2">
        <f>POWER(10,($B171-I$227)/I$228)/(1+POWER(10,($B171-I$227)/I$228))</f>
        <v>0.99745126249315386</v>
      </c>
      <c r="DZ171" s="2">
        <f>POWER(10,($B171-J$227)/J$228)/(1+POWER(10,($B171-J$227)/J$228))</f>
        <v>0.99721972106942824</v>
      </c>
      <c r="EA171" s="2">
        <f>POWER(10,($B171-K$227)/K$228)/(1+POWER(10,($B171-K$227)/K$228))</f>
        <v>0.9973807970370302</v>
      </c>
      <c r="EB171" s="2">
        <f>POWER(10,($B171-L$227)/L$228)/(1+POWER(10,($B171-L$227)/L$228))</f>
        <v>0.99729185483672078</v>
      </c>
      <c r="EC171" s="2">
        <f>POWER(10,($B171-M$227)/M$228)/(1+POWER(10,($B171-M$227)/M$228))</f>
        <v>0.99721843023384693</v>
      </c>
      <c r="ED171" s="2">
        <f>POWER(10,($B171-N$227)/N$228)/(1+POWER(10,($B171-N$227)/N$228))</f>
        <v>0.99694078683173593</v>
      </c>
      <c r="EE171" s="2">
        <f>POWER(10,($B171-O$227)/O$228)/(1+POWER(10,($B171-O$227)/O$228))</f>
        <v>0.99624576428127154</v>
      </c>
    </row>
    <row r="172" spans="2:135" x14ac:dyDescent="0.25">
      <c r="B172" s="2">
        <v>166</v>
      </c>
      <c r="C172">
        <v>85.332999999999998</v>
      </c>
      <c r="D172">
        <v>88.108999999999995</v>
      </c>
      <c r="E172">
        <v>90.766000000000005</v>
      </c>
      <c r="F172">
        <v>90.281000000000006</v>
      </c>
      <c r="G172">
        <v>90.281000000000006</v>
      </c>
      <c r="H172">
        <v>92.938000000000002</v>
      </c>
      <c r="I172">
        <v>95.328000000000003</v>
      </c>
      <c r="J172">
        <v>94.046999999999997</v>
      </c>
      <c r="K172">
        <v>90.421999999999997</v>
      </c>
      <c r="L172">
        <v>84.938000000000002</v>
      </c>
      <c r="M172">
        <v>80.438000000000002</v>
      </c>
      <c r="N172">
        <v>74.5</v>
      </c>
      <c r="O172">
        <v>68.265600000000006</v>
      </c>
      <c r="R172" s="5">
        <f>AV172+(C$209*_xlfn.NORM.DIST($B172,C$214*C$215+C$213,C$219*C$214,FALSE))+(C$211*_xlfn.NORM.DIST($B172,C$214*C$216+C$213,C$220*C$214,FALSE))+(C$210*_xlfn.NORM.DIST($B172,C$214*C$217+C$213,C$221*C$214,FALSE))+(C$212*_xlfn.NORM.DIST($B172,C$214*C$218+C$213,C$222*C$214,FALSE))</f>
        <v>85.339393403865969</v>
      </c>
      <c r="S172" s="5">
        <f>AW172+(D$209*_xlfn.NORM.DIST($B172,D$214*D$215+D$213,D$219*D$214,FALSE))+(D$211*_xlfn.NORM.DIST($B172,D$214*D$216+D$213,D$220*D$214,FALSE))+(D$210*_xlfn.NORM.DIST($B172,D$214*D$217+D$213,D$221*D$214,FALSE))+(D$212*_xlfn.NORM.DIST($B172,D$214*D$218+D$213,D$222*D$214,FALSE))</f>
        <v>88.445618895420509</v>
      </c>
      <c r="T172" s="5">
        <f>AX172+(E$209*_xlfn.NORM.DIST($B172,E$214*E$215+E$213,E$219*E$214,FALSE))+(E$211*_xlfn.NORM.DIST($B172,E$214*E$216+E$213,E$220*E$214,FALSE))+(E$210*_xlfn.NORM.DIST($B172,E$214*E$217+E$213,E$221*E$214,FALSE))+(E$212*_xlfn.NORM.DIST($B172,E$214*E$218+E$213,E$222*E$214,FALSE))</f>
        <v>90.015998391127198</v>
      </c>
      <c r="U172" s="5">
        <f>AY172+(F$209*_xlfn.NORM.DIST($B172,F$214*F$215+F$213,F$219*F$214,FALSE))+(F$211*_xlfn.NORM.DIST($B172,F$214*F$216+F$213,F$220*F$214,FALSE))+(F$210*_xlfn.NORM.DIST($B172,F$214*F$217+F$213,F$221*F$214,FALSE))+(F$212*_xlfn.NORM.DIST($B172,F$214*F$218+F$213,F$222*F$214,FALSE))</f>
        <v>89.777040253330867</v>
      </c>
      <c r="V172" s="5">
        <f>AZ172+(G$209*_xlfn.NORM.DIST($B172,G$214*G$215+G$213,G$219*G$214,FALSE))+(G$211*_xlfn.NORM.DIST($B172,G$214*G$216+G$213,G$220*G$214,FALSE))+(G$210*_xlfn.NORM.DIST($B172,G$214*G$217+G$213,G$221*G$214,FALSE))+(G$212*_xlfn.NORM.DIST($B172,G$214*G$218+G$213,G$222*G$214,FALSE))</f>
        <v>90.695570877504892</v>
      </c>
      <c r="W172" s="5">
        <f>BA172+(H$209*_xlfn.NORM.DIST($B172,H$214*H$215+H$213,H$219*H$214,FALSE))+(H$211*_xlfn.NORM.DIST($B172,H$214*H$216+H$213,H$220*H$214,FALSE))+(H$210*_xlfn.NORM.DIST($B172,H$214*H$217+H$213,H$221*H$214,FALSE))+(H$212*_xlfn.NORM.DIST($B172,H$214*H$218+H$213,H$222*H$214,FALSE))</f>
        <v>93.134962505973249</v>
      </c>
      <c r="X172" s="5">
        <f>BB172+(I$209*_xlfn.NORM.DIST($B172,I$214*I$215+I$213,I$219*I$214,FALSE))+(I$211*_xlfn.NORM.DIST($B172,I$214*I$216+I$213,I$220*I$214,FALSE))+(I$210*_xlfn.NORM.DIST($B172,I$214*I$217+I$213,I$221*I$214,FALSE))+(I$212*_xlfn.NORM.DIST($B172,I$214*I$218+I$213,I$222*I$214,FALSE))</f>
        <v>94.383665043721123</v>
      </c>
      <c r="Y172" s="5">
        <f>BC172+(J$209*_xlfn.NORM.DIST($B172,J$214*J$215+J$213,J$219*J$214,FALSE))+(J$211*_xlfn.NORM.DIST($B172,J$214*J$216+J$213,J$220*J$214,FALSE))+(J$210*_xlfn.NORM.DIST($B172,J$214*J$217+J$213,J$221*J$214,FALSE))+(J$212*_xlfn.NORM.DIST($B172,J$214*J$218+J$213,J$222*J$214,FALSE))</f>
        <v>93.488076255416374</v>
      </c>
      <c r="Z172" s="5">
        <f>BD172+(K$209*_xlfn.NORM.DIST($B172,K$214*K$215+K$213,K$219*K$214,FALSE))+(K$211*_xlfn.NORM.DIST($B172,K$214*K$216+K$213,K$220*K$214,FALSE))+(K$210*_xlfn.NORM.DIST($B172,K$214*K$217+K$213,K$221*K$214,FALSE))+(K$212*_xlfn.NORM.DIST($B172,K$214*K$218+K$213,K$222*K$214,FALSE))</f>
        <v>90.137550774886861</v>
      </c>
      <c r="AA172" s="5">
        <f>BE172+(L$209*_xlfn.NORM.DIST($B172,L$214*L$215+L$213,L$219*L$214,FALSE))+(L$211*_xlfn.NORM.DIST($B172,L$214*L$216+L$213,L$220*L$214,FALSE))+(L$210*_xlfn.NORM.DIST($B172,L$214*L$217+L$213,L$221*L$214,FALSE))+(L$212*_xlfn.NORM.DIST($B172,L$214*L$218+L$213,L$222*L$214,FALSE))</f>
        <v>86.147238617324263</v>
      </c>
      <c r="AB172" s="5">
        <f>BF172+(M$209*_xlfn.NORM.DIST($B172,M$214*M$215+M$213,M$219*M$214,FALSE))+(M$211*_xlfn.NORM.DIST($B172,M$214*M$216+M$213,M$220*M$214,FALSE))+(M$210*_xlfn.NORM.DIST($B172,M$214*M$217+M$213,M$221*M$214,FALSE))+(M$212*_xlfn.NORM.DIST($B172,M$214*M$218+M$213,M$222*M$214,FALSE))</f>
        <v>80.926010168100632</v>
      </c>
      <c r="AC172" s="5">
        <f>BG172+(N$209*_xlfn.NORM.DIST($B172,N$214*N$215+N$213,N$219*N$214,FALSE))+(N$211*_xlfn.NORM.DIST($B172,N$214*N$216+N$213,N$220*N$214,FALSE))+(N$210*_xlfn.NORM.DIST($B172,N$214*N$217+N$213,N$221*N$214,FALSE))+(N$212*_xlfn.NORM.DIST($B172,N$214*N$218+N$213,N$222*N$214,FALSE))</f>
        <v>74.680585711617198</v>
      </c>
      <c r="AD172" s="5">
        <f>BH172+(O$209*_xlfn.NORM.DIST($B172,O$214*O$215+O$213,O$219*O$214,FALSE))+(O$211*_xlfn.NORM.DIST($B172,O$214*O$216+O$213,O$220*O$214,FALSE))+(O$210*_xlfn.NORM.DIST($B172,O$214*O$217+O$213,O$221*O$214,FALSE))+(O$212*_xlfn.NORM.DIST($B172,O$214*O$218+O$213,O$222*O$214,FALSE))</f>
        <v>68.30519501869388</v>
      </c>
      <c r="AE172" s="5"/>
      <c r="AG172" s="5">
        <f t="shared" si="49"/>
        <v>-6.3934038659709813E-3</v>
      </c>
      <c r="AH172" s="5">
        <f t="shared" si="49"/>
        <v>-0.33661889542051426</v>
      </c>
      <c r="AI172" s="5">
        <f t="shared" si="49"/>
        <v>0.75000160887280742</v>
      </c>
      <c r="AJ172" s="5">
        <f t="shared" si="49"/>
        <v>0.50395974666913901</v>
      </c>
      <c r="AK172" s="5">
        <f t="shared" si="48"/>
        <v>-0.41457087750488597</v>
      </c>
      <c r="AL172" s="5">
        <f t="shared" si="48"/>
        <v>-0.19696250597324649</v>
      </c>
      <c r="AM172" s="5">
        <f t="shared" si="48"/>
        <v>0.94433495627887964</v>
      </c>
      <c r="AN172" s="5">
        <f t="shared" si="48"/>
        <v>0.55892374458362326</v>
      </c>
      <c r="AO172" s="5">
        <f t="shared" si="47"/>
        <v>0.28444922511313564</v>
      </c>
      <c r="AP172" s="5">
        <f t="shared" si="33"/>
        <v>-1.2092386173242602</v>
      </c>
      <c r="AQ172" s="5">
        <f t="shared" si="33"/>
        <v>-0.48801016810062947</v>
      </c>
      <c r="AR172" s="5">
        <f t="shared" si="33"/>
        <v>-0.18058571161719783</v>
      </c>
      <c r="AS172" s="5">
        <f t="shared" si="33"/>
        <v>-3.9595018693873385E-2</v>
      </c>
      <c r="AV172" s="2">
        <f t="shared" si="34"/>
        <v>85.339393293149371</v>
      </c>
      <c r="AW172" s="2">
        <f t="shared" si="35"/>
        <v>88.392159282218287</v>
      </c>
      <c r="AX172" s="2">
        <f t="shared" si="36"/>
        <v>89.969634475834752</v>
      </c>
      <c r="AY172" s="2">
        <f t="shared" si="37"/>
        <v>89.741728699894352</v>
      </c>
      <c r="AZ172" s="2">
        <f t="shared" si="38"/>
        <v>90.573346799384311</v>
      </c>
      <c r="BA172" s="2">
        <f t="shared" si="39"/>
        <v>93.026399734921071</v>
      </c>
      <c r="BB172" s="2">
        <f t="shared" si="40"/>
        <v>94.176108692856218</v>
      </c>
      <c r="BC172" s="2">
        <f t="shared" si="41"/>
        <v>93.052927328126088</v>
      </c>
      <c r="BD172" s="2">
        <f t="shared" si="42"/>
        <v>89.721949564825096</v>
      </c>
      <c r="BE172" s="2">
        <f t="shared" si="43"/>
        <v>85.371030353031202</v>
      </c>
      <c r="BF172" s="2">
        <f t="shared" si="44"/>
        <v>79.271989539283197</v>
      </c>
      <c r="BG172" s="2">
        <f t="shared" si="45"/>
        <v>71.152714283380988</v>
      </c>
      <c r="BH172" s="2">
        <f t="shared" si="46"/>
        <v>61.488040417626166</v>
      </c>
      <c r="BK172" s="2" t="str">
        <f>IF(OR($B172&lt;C$229, AND($B172&gt;C$230, $B172&lt;C$231)), C172, "")</f>
        <v/>
      </c>
      <c r="BL172" s="2" t="str">
        <f>IF(OR($B172&lt;D$229, AND($B172&gt;D$230, $B172&lt;D$231)), D172, "")</f>
        <v/>
      </c>
      <c r="BM172" s="2" t="str">
        <f>IF(OR($B172&lt;E$229, AND($B172&gt;E$230, $B172&lt;E$231)), E172, "")</f>
        <v/>
      </c>
      <c r="BN172" s="2" t="str">
        <f>IF(OR($B172&lt;F$229, AND($B172&gt;F$230, $B172&lt;F$231)), F172, "")</f>
        <v/>
      </c>
      <c r="BO172" s="2" t="str">
        <f>IF(OR($B172&lt;G$229, AND($B172&gt;G$230, $B172&lt;G$231)), G172, "")</f>
        <v/>
      </c>
      <c r="BP172" s="2" t="str">
        <f>IF(OR($B172&lt;H$229, AND($B172&gt;H$230, $B172&lt;H$231)), H172, "")</f>
        <v/>
      </c>
      <c r="BQ172" s="2" t="str">
        <f>IF(OR($B172&lt;I$229, AND($B172&gt;I$230, $B172&lt;I$231)), I172, "")</f>
        <v/>
      </c>
      <c r="BR172" s="2" t="str">
        <f>IF(OR($B172&lt;J$229, AND($B172&gt;J$230, $B172&lt;J$231)), J172, "")</f>
        <v/>
      </c>
      <c r="BS172" s="2" t="str">
        <f>IF(OR($B172&lt;K$229, AND($B172&gt;K$230, $B172&lt;K$231)), K172, "")</f>
        <v/>
      </c>
      <c r="BT172" s="2" t="str">
        <f>IF(OR($B172&lt;L$229, AND($B172&gt;L$230, $B172&lt;L$231)), L172, "")</f>
        <v/>
      </c>
      <c r="BU172" s="2" t="str">
        <f>IF(OR($B172&lt;M$229, AND($B172&gt;M$230, $B172&lt;M$231)), M172, "")</f>
        <v/>
      </c>
      <c r="BV172" s="2" t="str">
        <f>IF(OR($B172&lt;N$229, AND($B172&gt;N$230, $B172&lt;N$231)), N172, "")</f>
        <v/>
      </c>
      <c r="BW172" s="2" t="str">
        <f>IF(OR($B172&lt;O$229, AND($B172&gt;O$230, $B172&lt;O$231)), O172, "")</f>
        <v/>
      </c>
      <c r="BZ172" s="2" t="str">
        <f>IF(OR(AND($B172&gt;C$230, $B172&lt;C$231), $B172&gt;C$232), C172, "")</f>
        <v/>
      </c>
      <c r="CA172" s="2" t="str">
        <f>IF(OR(AND($B172&gt;D$230, $B172&lt;D$231), $B172&gt;D$232), D172, "")</f>
        <v/>
      </c>
      <c r="CB172" s="2" t="str">
        <f>IF(OR(AND($B172&gt;E$230, $B172&lt;E$231), $B172&gt;E$232), E172, "")</f>
        <v/>
      </c>
      <c r="CC172" s="2" t="str">
        <f>IF(OR(AND($B172&gt;F$230, $B172&lt;F$231), $B172&gt;F$232), F172, "")</f>
        <v/>
      </c>
      <c r="CD172" s="2" t="str">
        <f>IF(OR(AND($B172&gt;G$230, $B172&lt;G$231), $B172&gt;G$232), G172, "")</f>
        <v/>
      </c>
      <c r="CE172" s="2" t="str">
        <f>IF(OR(AND($B172&gt;H$230, $B172&lt;H$231), $B172&gt;H$232), H172, "")</f>
        <v/>
      </c>
      <c r="CF172" s="2" t="str">
        <f>IF(OR(AND($B172&gt;I$230, $B172&lt;I$231), $B172&gt;I$232), I172, "")</f>
        <v/>
      </c>
      <c r="CG172" s="2" t="str">
        <f>IF(OR(AND($B172&gt;J$230, $B172&lt;J$231), $B172&gt;J$232), J172, "")</f>
        <v/>
      </c>
      <c r="CH172" s="2" t="str">
        <f>IF(OR(AND($B172&gt;K$230, $B172&lt;K$231), $B172&gt;K$232), K172, "")</f>
        <v/>
      </c>
      <c r="CI172" s="2" t="str">
        <f>IF(OR(AND($B172&gt;L$230, $B172&lt;L$231), $B172&gt;L$232), L172, "")</f>
        <v/>
      </c>
      <c r="CJ172" s="2" t="str">
        <f>IF(OR(AND($B172&gt;M$230, $B172&lt;M$231), $B172&gt;M$232), M172, "")</f>
        <v/>
      </c>
      <c r="CK172" s="2" t="str">
        <f>IF(OR(AND($B172&gt;N$230, $B172&lt;N$231), $B172&gt;N$232), N172, "")</f>
        <v/>
      </c>
      <c r="CL172" s="2" t="str">
        <f>IF(OR(AND($B172&gt;O$230, $B172&lt;O$231), $B172&gt;O$232), O172, "")</f>
        <v/>
      </c>
      <c r="CO172" s="2">
        <f>BK$207*$B172+BK$209</f>
        <v>92.383370697538865</v>
      </c>
      <c r="CP172" s="2">
        <f>BL$207*$B172+BL$209</f>
        <v>93.872522806791778</v>
      </c>
      <c r="CQ172" s="2">
        <f>BM$207*$B172+BM$209</f>
        <v>93.730225859101836</v>
      </c>
      <c r="CR172" s="2">
        <f>BN$207*$B172+BN$209</f>
        <v>94.499527147457471</v>
      </c>
      <c r="CS172" s="2">
        <f>BO$207*$B172+BO$209</f>
        <v>94.21634143056788</v>
      </c>
      <c r="CT172" s="2">
        <f>BP$207*$B172+BP$209</f>
        <v>97.270282648323146</v>
      </c>
      <c r="CU172" s="2">
        <f>BQ$207*$B172+BQ$209</f>
        <v>100.84116862982253</v>
      </c>
      <c r="CV172" s="2">
        <f>BR$207*$B172+BR$209</f>
        <v>101.17125443206892</v>
      </c>
      <c r="CW172" s="2">
        <f>BS$207*$B172+BS$209</f>
        <v>98.362709485586208</v>
      </c>
      <c r="CX172" s="2">
        <f>BT$207*$B172+BT$209</f>
        <v>92.226638948467738</v>
      </c>
      <c r="CY172" s="2">
        <f>BU$207*$B172+BU$209</f>
        <v>86.684515711722113</v>
      </c>
      <c r="CZ172" s="2">
        <f>BV$207*$B172+BV$209</f>
        <v>77.189260081025168</v>
      </c>
      <c r="DA172" s="2">
        <f>BW$207*$B172+BW$209</f>
        <v>66.003234067673731</v>
      </c>
      <c r="DD172" s="2">
        <f>BZ$207*$B172+BZ$209</f>
        <v>85.3232565452561</v>
      </c>
      <c r="DE172" s="2">
        <f>CA$207*$B172+CA$209</f>
        <v>88.377490976303335</v>
      </c>
      <c r="DF172" s="2">
        <f>CB$207*$B172+CB$209</f>
        <v>89.960360232469512</v>
      </c>
      <c r="DG172" s="2">
        <f>CC$207*$B172+CC$209</f>
        <v>89.731611696947951</v>
      </c>
      <c r="DH172" s="2">
        <f>CD$207*$B172+CD$209</f>
        <v>90.564817406562511</v>
      </c>
      <c r="DI172" s="2">
        <f>CE$207*$B172+CE$209</f>
        <v>93.016758102076452</v>
      </c>
      <c r="DJ172" s="2">
        <f>CF$207*$B172+CF$209</f>
        <v>94.160576331529896</v>
      </c>
      <c r="DK172" s="2">
        <f>CG$207*$B172+CG$209</f>
        <v>93.032284744343599</v>
      </c>
      <c r="DL172" s="2">
        <f>CH$207*$B172+CH$209</f>
        <v>89.70125481933519</v>
      </c>
      <c r="DM172" s="2">
        <f>CI$207*$B172+CI$209</f>
        <v>85.354051995197977</v>
      </c>
      <c r="DN172" s="2">
        <f>CJ$207*$B172+CJ$209</f>
        <v>79.253132830213389</v>
      </c>
      <c r="DO172" s="2">
        <f>CK$207*$B172+CK$209</f>
        <v>71.135820423972348</v>
      </c>
      <c r="DP172" s="2">
        <f>CL$207*$B172+CL$209</f>
        <v>61.472522571870812</v>
      </c>
      <c r="DS172" s="2">
        <f>POWER(10,($B172-C$227)/C$228)/(1+POWER(10,($B172-C$227)/C$228))</f>
        <v>0.99771437861411072</v>
      </c>
      <c r="DT172" s="2">
        <f>POWER(10,($B172-D$227)/D$228)/(1+POWER(10,($B172-D$227)/D$228))</f>
        <v>0.99733062403140826</v>
      </c>
      <c r="DU172" s="2">
        <f>POWER(10,($B172-E$227)/E$228)/(1+POWER(10,($B172-E$227)/E$228))</f>
        <v>0.99753990081245403</v>
      </c>
      <c r="DV172" s="2">
        <f>POWER(10,($B172-F$227)/F$228)/(1+POWER(10,($B172-F$227)/F$228))</f>
        <v>0.99787810772833163</v>
      </c>
      <c r="DW172" s="2">
        <f>POWER(10,($B172-G$227)/G$228)/(1+POWER(10,($B172-G$227)/G$228))</f>
        <v>0.99766415535931829</v>
      </c>
      <c r="DX172" s="2">
        <f>POWER(10,($B172-H$227)/H$228)/(1+POWER(10,($B172-H$227)/H$228))</f>
        <v>0.99773326032569198</v>
      </c>
      <c r="DY172" s="2">
        <f>POWER(10,($B172-I$227)/I$228)/(1+POWER(10,($B172-I$227)/I$228))</f>
        <v>0.99767500236015083</v>
      </c>
      <c r="DZ172" s="2">
        <f>POWER(10,($B172-J$227)/J$228)/(1+POWER(10,($B172-J$227)/J$228))</f>
        <v>0.99746373502120045</v>
      </c>
      <c r="EA172" s="2">
        <f>POWER(10,($B172-K$227)/K$228)/(1+POWER(10,($B172-K$227)/K$228))</f>
        <v>0.99761070786752071</v>
      </c>
      <c r="EB172" s="2">
        <f>POWER(10,($B172-L$227)/L$228)/(1+POWER(10,($B172-L$227)/L$228))</f>
        <v>0.99752955358023687</v>
      </c>
      <c r="EC172" s="2">
        <f>POWER(10,($B172-M$227)/M$228)/(1+POWER(10,($B172-M$227)/M$228))</f>
        <v>0.99746255718881849</v>
      </c>
      <c r="ED172" s="2">
        <f>POWER(10,($B172-N$227)/N$228)/(1+POWER(10,($B172-N$227)/N$228))</f>
        <v>0.99720921321335654</v>
      </c>
      <c r="EE172" s="2">
        <f>POWER(10,($B172-O$227)/O$228)/(1+POWER(10,($B172-O$227)/O$228))</f>
        <v>0.99657496493216813</v>
      </c>
    </row>
    <row r="173" spans="2:135" x14ac:dyDescent="0.25">
      <c r="B173" s="2">
        <v>167</v>
      </c>
      <c r="C173">
        <v>85.302999999999997</v>
      </c>
      <c r="D173">
        <v>88.828000000000003</v>
      </c>
      <c r="E173">
        <v>90.438000000000002</v>
      </c>
      <c r="F173">
        <v>89.156000000000006</v>
      </c>
      <c r="G173">
        <v>90.453000000000003</v>
      </c>
      <c r="H173">
        <v>93.188000000000002</v>
      </c>
      <c r="I173">
        <v>94.25</v>
      </c>
      <c r="J173">
        <v>93.391000000000005</v>
      </c>
      <c r="K173">
        <v>89.421999999999997</v>
      </c>
      <c r="L173">
        <v>85.781000000000006</v>
      </c>
      <c r="M173">
        <v>78.906000000000006</v>
      </c>
      <c r="N173">
        <v>73.343999999999994</v>
      </c>
      <c r="O173">
        <v>67.296899999999994</v>
      </c>
      <c r="R173" s="5">
        <f>AV173+(C$209*_xlfn.NORM.DIST($B173,C$214*C$215+C$213,C$219*C$214,FALSE))+(C$211*_xlfn.NORM.DIST($B173,C$214*C$216+C$213,C$220*C$214,FALSE))+(C$210*_xlfn.NORM.DIST($B173,C$214*C$217+C$213,C$221*C$214,FALSE))+(C$212*_xlfn.NORM.DIST($B173,C$214*C$218+C$213,C$222*C$214,FALSE))</f>
        <v>85.259853249670527</v>
      </c>
      <c r="S173" s="5">
        <f>AW173+(D$209*_xlfn.NORM.DIST($B173,D$214*D$215+D$213,D$219*D$214,FALSE))+(D$211*_xlfn.NORM.DIST($B173,D$214*D$216+D$213,D$220*D$214,FALSE))+(D$210*_xlfn.NORM.DIST($B173,D$214*D$217+D$213,D$221*D$214,FALSE))+(D$212*_xlfn.NORM.DIST($B173,D$214*D$218+D$213,D$222*D$214,FALSE))</f>
        <v>88.360487874174638</v>
      </c>
      <c r="T173" s="5">
        <f>AX173+(E$209*_xlfn.NORM.DIST($B173,E$214*E$215+E$213,E$219*E$214,FALSE))+(E$211*_xlfn.NORM.DIST($B173,E$214*E$216+E$213,E$220*E$214,FALSE))+(E$210*_xlfn.NORM.DIST($B173,E$214*E$217+E$213,E$221*E$214,FALSE))+(E$212*_xlfn.NORM.DIST($B173,E$214*E$218+E$213,E$222*E$214,FALSE))</f>
        <v>89.942181690778824</v>
      </c>
      <c r="U173" s="5">
        <f>AY173+(F$209*_xlfn.NORM.DIST($B173,F$214*F$215+F$213,F$219*F$214,FALSE))+(F$211*_xlfn.NORM.DIST($B173,F$214*F$216+F$213,F$220*F$214,FALSE))+(F$210*_xlfn.NORM.DIST($B173,F$214*F$217+F$213,F$221*F$214,FALSE))+(F$212*_xlfn.NORM.DIST($B173,F$214*F$218+F$213,F$222*F$214,FALSE))</f>
        <v>89.705395283209441</v>
      </c>
      <c r="V173" s="5">
        <f>AZ173+(G$209*_xlfn.NORM.DIST($B173,G$214*G$215+G$213,G$219*G$214,FALSE))+(G$211*_xlfn.NORM.DIST($B173,G$214*G$216+G$213,G$220*G$214,FALSE))+(G$210*_xlfn.NORM.DIST($B173,G$214*G$217+G$213,G$221*G$214,FALSE))+(G$212*_xlfn.NORM.DIST($B173,G$214*G$218+G$213,G$222*G$214,FALSE))</f>
        <v>90.609262763711158</v>
      </c>
      <c r="W173" s="5">
        <f>BA173+(H$209*_xlfn.NORM.DIST($B173,H$214*H$215+H$213,H$219*H$214,FALSE))+(H$211*_xlfn.NORM.DIST($B173,H$214*H$216+H$213,H$220*H$214,FALSE))+(H$210*_xlfn.NORM.DIST($B173,H$214*H$217+H$213,H$221*H$214,FALSE))+(H$212*_xlfn.NORM.DIST($B173,H$214*H$218+H$213,H$222*H$214,FALSE))</f>
        <v>93.065107838241772</v>
      </c>
      <c r="X173" s="5">
        <f>BB173+(I$209*_xlfn.NORM.DIST($B173,I$214*I$215+I$213,I$219*I$214,FALSE))+(I$211*_xlfn.NORM.DIST($B173,I$214*I$216+I$213,I$220*I$214,FALSE))+(I$210*_xlfn.NORM.DIST($B173,I$214*I$217+I$213,I$221*I$214,FALSE))+(I$212*_xlfn.NORM.DIST($B173,I$214*I$218+I$213,I$222*I$214,FALSE))</f>
        <v>94.248008903416633</v>
      </c>
      <c r="Y173" s="5">
        <f>BC173+(J$209*_xlfn.NORM.DIST($B173,J$214*J$215+J$213,J$219*J$214,FALSE))+(J$211*_xlfn.NORM.DIST($B173,J$214*J$216+J$213,J$220*J$214,FALSE))+(J$210*_xlfn.NORM.DIST($B173,J$214*J$217+J$213,J$221*J$214,FALSE))+(J$212*_xlfn.NORM.DIST($B173,J$214*J$218+J$213,J$222*J$214,FALSE))</f>
        <v>93.245961819949855</v>
      </c>
      <c r="Z173" s="5">
        <f>BD173+(K$209*_xlfn.NORM.DIST($B173,K$214*K$215+K$213,K$219*K$214,FALSE))+(K$211*_xlfn.NORM.DIST($B173,K$214*K$216+K$213,K$220*K$214,FALSE))+(K$210*_xlfn.NORM.DIST($B173,K$214*K$217+K$213,K$221*K$214,FALSE))+(K$212*_xlfn.NORM.DIST($B173,K$214*K$218+K$213,K$222*K$214,FALSE))</f>
        <v>89.893829764133741</v>
      </c>
      <c r="AA173" s="5">
        <f>BE173+(L$209*_xlfn.NORM.DIST($B173,L$214*L$215+L$213,L$219*L$214,FALSE))+(L$211*_xlfn.NORM.DIST($B173,L$214*L$216+L$213,L$220*L$214,FALSE))+(L$210*_xlfn.NORM.DIST($B173,L$214*L$217+L$213,L$221*L$214,FALSE))+(L$212*_xlfn.NORM.DIST($B173,L$214*L$218+L$213,L$222*L$214,FALSE))</f>
        <v>85.778733686774032</v>
      </c>
      <c r="AB173" s="5">
        <f>BF173+(M$209*_xlfn.NORM.DIST($B173,M$214*M$215+M$213,M$219*M$214,FALSE))+(M$211*_xlfn.NORM.DIST($B173,M$214*M$216+M$213,M$220*M$214,FALSE))+(M$210*_xlfn.NORM.DIST($B173,M$214*M$217+M$213,M$221*M$214,FALSE))+(M$212*_xlfn.NORM.DIST($B173,M$214*M$218+M$213,M$222*M$214,FALSE))</f>
        <v>80.284016533202191</v>
      </c>
      <c r="AC173" s="5">
        <f>BG173+(N$209*_xlfn.NORM.DIST($B173,N$214*N$215+N$213,N$219*N$214,FALSE))+(N$211*_xlfn.NORM.DIST($B173,N$214*N$216+N$213,N$220*N$214,FALSE))+(N$210*_xlfn.NORM.DIST($B173,N$214*N$217+N$213,N$221*N$214,FALSE))+(N$212*_xlfn.NORM.DIST($B173,N$214*N$218+N$213,N$222*N$214,FALSE))</f>
        <v>73.694421708506468</v>
      </c>
      <c r="AD173" s="5">
        <f>BH173+(O$209*_xlfn.NORM.DIST($B173,O$214*O$215+O$213,O$219*O$214,FALSE))+(O$211*_xlfn.NORM.DIST($B173,O$214*O$216+O$213,O$220*O$214,FALSE))+(O$210*_xlfn.NORM.DIST($B173,O$214*O$217+O$213,O$221*O$214,FALSE))+(O$212*_xlfn.NORM.DIST($B173,O$214*O$218+O$213,O$222*O$214,FALSE))</f>
        <v>67.073935285261754</v>
      </c>
      <c r="AE173" s="5"/>
      <c r="AG173" s="5">
        <f t="shared" si="49"/>
        <v>4.3146750329469796E-2</v>
      </c>
      <c r="AH173" s="5">
        <f t="shared" si="49"/>
        <v>0.46751212582536539</v>
      </c>
      <c r="AI173" s="5">
        <f t="shared" si="49"/>
        <v>0.49581830922117831</v>
      </c>
      <c r="AJ173" s="5">
        <f t="shared" si="49"/>
        <v>-0.54939528320943509</v>
      </c>
      <c r="AK173" s="5">
        <f t="shared" si="48"/>
        <v>-0.15626276371115466</v>
      </c>
      <c r="AL173" s="5">
        <f t="shared" si="48"/>
        <v>0.12289216175823015</v>
      </c>
      <c r="AM173" s="5">
        <f t="shared" si="48"/>
        <v>1.9910965833673799E-3</v>
      </c>
      <c r="AN173" s="5">
        <f t="shared" si="48"/>
        <v>0.14503818005015034</v>
      </c>
      <c r="AO173" s="5">
        <f t="shared" si="47"/>
        <v>-0.47182976413374433</v>
      </c>
      <c r="AP173" s="5">
        <f t="shared" si="33"/>
        <v>2.266313225973704E-3</v>
      </c>
      <c r="AQ173" s="5">
        <f t="shared" si="33"/>
        <v>-1.3780165332021852</v>
      </c>
      <c r="AR173" s="5">
        <f t="shared" si="33"/>
        <v>-0.35042170850647381</v>
      </c>
      <c r="AS173" s="5">
        <f t="shared" si="33"/>
        <v>0.22296471473823942</v>
      </c>
      <c r="AV173" s="2">
        <f t="shared" si="34"/>
        <v>85.259853178618982</v>
      </c>
      <c r="AW173" s="2">
        <f t="shared" si="35"/>
        <v>88.328289720046158</v>
      </c>
      <c r="AX173" s="2">
        <f t="shared" si="36"/>
        <v>89.917505055911263</v>
      </c>
      <c r="AY173" s="2">
        <f t="shared" si="37"/>
        <v>89.687204849281144</v>
      </c>
      <c r="AZ173" s="2">
        <f t="shared" si="38"/>
        <v>90.542244877548143</v>
      </c>
      <c r="BA173" s="2">
        <f t="shared" si="39"/>
        <v>93.007910265752471</v>
      </c>
      <c r="BB173" s="2">
        <f t="shared" si="40"/>
        <v>94.135104527914876</v>
      </c>
      <c r="BC173" s="2">
        <f t="shared" si="41"/>
        <v>92.996016868263339</v>
      </c>
      <c r="BD173" s="2">
        <f t="shared" si="42"/>
        <v>89.656687337603984</v>
      </c>
      <c r="BE173" s="2">
        <f t="shared" si="43"/>
        <v>85.313616906595868</v>
      </c>
      <c r="BF173" s="2">
        <f t="shared" si="44"/>
        <v>79.214622923550849</v>
      </c>
      <c r="BG173" s="2">
        <f t="shared" si="45"/>
        <v>71.11191136113834</v>
      </c>
      <c r="BH173" s="2">
        <f t="shared" si="46"/>
        <v>61.455916345273565</v>
      </c>
      <c r="BK173" s="2" t="str">
        <f>IF(OR($B173&lt;C$229, AND($B173&gt;C$230, $B173&lt;C$231)), C173, "")</f>
        <v/>
      </c>
      <c r="BL173" s="2" t="str">
        <f>IF(OR($B173&lt;D$229, AND($B173&gt;D$230, $B173&lt;D$231)), D173, "")</f>
        <v/>
      </c>
      <c r="BM173" s="2" t="str">
        <f>IF(OR($B173&lt;E$229, AND($B173&gt;E$230, $B173&lt;E$231)), E173, "")</f>
        <v/>
      </c>
      <c r="BN173" s="2" t="str">
        <f>IF(OR($B173&lt;F$229, AND($B173&gt;F$230, $B173&lt;F$231)), F173, "")</f>
        <v/>
      </c>
      <c r="BO173" s="2" t="str">
        <f>IF(OR($B173&lt;G$229, AND($B173&gt;G$230, $B173&lt;G$231)), G173, "")</f>
        <v/>
      </c>
      <c r="BP173" s="2" t="str">
        <f>IF(OR($B173&lt;H$229, AND($B173&gt;H$230, $B173&lt;H$231)), H173, "")</f>
        <v/>
      </c>
      <c r="BQ173" s="2" t="str">
        <f>IF(OR($B173&lt;I$229, AND($B173&gt;I$230, $B173&lt;I$231)), I173, "")</f>
        <v/>
      </c>
      <c r="BR173" s="2" t="str">
        <f>IF(OR($B173&lt;J$229, AND($B173&gt;J$230, $B173&lt;J$231)), J173, "")</f>
        <v/>
      </c>
      <c r="BS173" s="2" t="str">
        <f>IF(OR($B173&lt;K$229, AND($B173&gt;K$230, $B173&lt;K$231)), K173, "")</f>
        <v/>
      </c>
      <c r="BT173" s="2" t="str">
        <f>IF(OR($B173&lt;L$229, AND($B173&gt;L$230, $B173&lt;L$231)), L173, "")</f>
        <v/>
      </c>
      <c r="BU173" s="2" t="str">
        <f>IF(OR($B173&lt;M$229, AND($B173&gt;M$230, $B173&lt;M$231)), M173, "")</f>
        <v/>
      </c>
      <c r="BV173" s="2" t="str">
        <f>IF(OR($B173&lt;N$229, AND($B173&gt;N$230, $B173&lt;N$231)), N173, "")</f>
        <v/>
      </c>
      <c r="BW173" s="2" t="str">
        <f>IF(OR($B173&lt;O$229, AND($B173&gt;O$230, $B173&lt;O$231)), O173, "")</f>
        <v/>
      </c>
      <c r="BZ173" s="2" t="str">
        <f>IF(OR(AND($B173&gt;C$230, $B173&lt;C$231), $B173&gt;C$232), C173, "")</f>
        <v/>
      </c>
      <c r="CA173" s="2" t="str">
        <f>IF(OR(AND($B173&gt;D$230, $B173&lt;D$231), $B173&gt;D$232), D173, "")</f>
        <v/>
      </c>
      <c r="CB173" s="2">
        <f>IF(OR(AND($B173&gt;E$230, $B173&lt;E$231), $B173&gt;E$232), E173, "")</f>
        <v>90.438000000000002</v>
      </c>
      <c r="CC173" s="2">
        <f>IF(OR(AND($B173&gt;F$230, $B173&lt;F$231), $B173&gt;F$232), F173, "")</f>
        <v>89.156000000000006</v>
      </c>
      <c r="CD173" s="2" t="str">
        <f>IF(OR(AND($B173&gt;G$230, $B173&lt;G$231), $B173&gt;G$232), G173, "")</f>
        <v/>
      </c>
      <c r="CE173" s="2">
        <f>IF(OR(AND($B173&gt;H$230, $B173&lt;H$231), $B173&gt;H$232), H173, "")</f>
        <v>93.188000000000002</v>
      </c>
      <c r="CF173" s="2" t="str">
        <f>IF(OR(AND($B173&gt;I$230, $B173&lt;I$231), $B173&gt;I$232), I173, "")</f>
        <v/>
      </c>
      <c r="CG173" s="2" t="str">
        <f>IF(OR(AND($B173&gt;J$230, $B173&lt;J$231), $B173&gt;J$232), J173, "")</f>
        <v/>
      </c>
      <c r="CH173" s="2" t="str">
        <f>IF(OR(AND($B173&gt;K$230, $B173&lt;K$231), $B173&gt;K$232), K173, "")</f>
        <v/>
      </c>
      <c r="CI173" s="2" t="str">
        <f>IF(OR(AND($B173&gt;L$230, $B173&lt;L$231), $B173&gt;L$232), L173, "")</f>
        <v/>
      </c>
      <c r="CJ173" s="2" t="str">
        <f>IF(OR(AND($B173&gt;M$230, $B173&lt;M$231), $B173&gt;M$232), M173, "")</f>
        <v/>
      </c>
      <c r="CK173" s="2" t="str">
        <f>IF(OR(AND($B173&gt;N$230, $B173&lt;N$231), $B173&gt;N$232), N173, "")</f>
        <v/>
      </c>
      <c r="CL173" s="2" t="str">
        <f>IF(OR(AND($B173&gt;O$230, $B173&lt;O$231), $B173&gt;O$232), O173, "")</f>
        <v/>
      </c>
      <c r="CO173" s="2">
        <f>BK$207*$B173+BK$209</f>
        <v>92.397306377070223</v>
      </c>
      <c r="CP173" s="2">
        <f>BL$207*$B173+BL$209</f>
        <v>93.879344475012758</v>
      </c>
      <c r="CQ173" s="2">
        <f>BM$207*$B173+BM$209</f>
        <v>93.726276636937286</v>
      </c>
      <c r="CR173" s="2">
        <f>BN$207*$B173+BN$209</f>
        <v>94.505327727851395</v>
      </c>
      <c r="CS173" s="2">
        <f>BO$207*$B173+BO$209</f>
        <v>94.230051789616908</v>
      </c>
      <c r="CT173" s="2">
        <f>BP$207*$B173+BP$209</f>
        <v>97.303120845647896</v>
      </c>
      <c r="CU173" s="2">
        <f>BQ$207*$B173+BQ$209</f>
        <v>100.88983512149326</v>
      </c>
      <c r="CV173" s="2">
        <f>BR$207*$B173+BR$209</f>
        <v>101.22285498165742</v>
      </c>
      <c r="CW173" s="2">
        <f>BS$207*$B173+BS$209</f>
        <v>98.413576275915602</v>
      </c>
      <c r="CX173" s="2">
        <f>BT$207*$B173+BT$209</f>
        <v>92.258498156987258</v>
      </c>
      <c r="CY173" s="2">
        <f>BU$207*$B173+BU$209</f>
        <v>86.727958935271573</v>
      </c>
      <c r="CZ173" s="2">
        <f>BV$207*$B173+BV$209</f>
        <v>77.234400813137896</v>
      </c>
      <c r="DA173" s="2">
        <f>BW$207*$B173+BW$209</f>
        <v>66.036696945727371</v>
      </c>
      <c r="DD173" s="2">
        <f>BZ$207*$B173+BZ$209</f>
        <v>85.244940991885969</v>
      </c>
      <c r="DE173" s="2">
        <f>CA$207*$B173+CA$209</f>
        <v>88.314739507645953</v>
      </c>
      <c r="DF173" s="2">
        <f>CB$207*$B173+CB$209</f>
        <v>89.908938479965158</v>
      </c>
      <c r="DG173" s="2">
        <f>CC$207*$B173+CC$209</f>
        <v>89.677861045537242</v>
      </c>
      <c r="DH173" s="2">
        <f>CD$207*$B173+CD$209</f>
        <v>90.53437029102723</v>
      </c>
      <c r="DI173" s="2">
        <f>CE$207*$B173+CE$209</f>
        <v>92.999010641789795</v>
      </c>
      <c r="DJ173" s="2">
        <f>CF$207*$B173+CF$209</f>
        <v>94.120748263192752</v>
      </c>
      <c r="DK173" s="2">
        <f>CG$207*$B173+CG$209</f>
        <v>92.976938972946982</v>
      </c>
      <c r="DL173" s="2">
        <f>CH$207*$B173+CH$209</f>
        <v>89.63755984720143</v>
      </c>
      <c r="DM173" s="2">
        <f>CI$207*$B173+CI$209</f>
        <v>85.297930824196513</v>
      </c>
      <c r="DN173" s="2">
        <f>CJ$207*$B173+CJ$209</f>
        <v>79.197191515369568</v>
      </c>
      <c r="DO173" s="2">
        <f>CK$207*$B173+CK$209</f>
        <v>71.096284619878404</v>
      </c>
      <c r="DP173" s="2">
        <f>CL$207*$B173+CL$209</f>
        <v>61.441558325705287</v>
      </c>
      <c r="DS173" s="2">
        <f>POWER(10,($B173-C$227)/C$228)/(1+POWER(10,($B173-C$227)/C$228))</f>
        <v>0.99791506922116968</v>
      </c>
      <c r="DT173" s="2">
        <f>POWER(10,($B173-D$227)/D$228)/(1+POWER(10,($B173-D$227)/D$228))</f>
        <v>0.99756492824204646</v>
      </c>
      <c r="DU173" s="2">
        <f>POWER(10,($B173-E$227)/E$228)/(1+POWER(10,($B173-E$227)/E$228))</f>
        <v>0.99775587710759728</v>
      </c>
      <c r="DV173" s="2">
        <f>POWER(10,($B173-F$227)/F$228)/(1+POWER(10,($B173-F$227)/F$228))</f>
        <v>0.99806444987427145</v>
      </c>
      <c r="DW173" s="2">
        <f>POWER(10,($B173-G$227)/G$228)/(1+POWER(10,($B173-G$227)/G$228))</f>
        <v>0.99786924643697794</v>
      </c>
      <c r="DX173" s="2">
        <f>POWER(10,($B173-H$227)/H$228)/(1+POWER(10,($B173-H$227)/H$228))</f>
        <v>0.99793229644661663</v>
      </c>
      <c r="DY173" s="2">
        <f>POWER(10,($B173-I$227)/I$228)/(1+POWER(10,($B173-I$227)/I$228))</f>
        <v>0.99787914307754355</v>
      </c>
      <c r="DZ173" s="2">
        <f>POWER(10,($B173-J$227)/J$228)/(1+POWER(10,($B173-J$227)/J$228))</f>
        <v>0.99768638253212838</v>
      </c>
      <c r="EA173" s="2">
        <f>POWER(10,($B173-K$227)/K$228)/(1+POWER(10,($B173-K$227)/K$228))</f>
        <v>0.99782048147266766</v>
      </c>
      <c r="EB173" s="2">
        <f>POWER(10,($B173-L$227)/L$228)/(1+POWER(10,($B173-L$227)/L$228))</f>
        <v>0.99774643622432069</v>
      </c>
      <c r="EC173" s="2">
        <f>POWER(10,($B173-M$227)/M$228)/(1+POWER(10,($B173-M$227)/M$228))</f>
        <v>0.99768530785651388</v>
      </c>
      <c r="ED173" s="2">
        <f>POWER(10,($B173-N$227)/N$228)/(1+POWER(10,($B173-N$227)/N$228))</f>
        <v>0.99745414704317703</v>
      </c>
      <c r="EE173" s="2">
        <f>POWER(10,($B173-O$227)/O$228)/(1+POWER(10,($B173-O$227)/O$228))</f>
        <v>0.99687538924163999</v>
      </c>
    </row>
    <row r="174" spans="2:135" x14ac:dyDescent="0.25">
      <c r="B174" s="2">
        <v>168</v>
      </c>
      <c r="C174">
        <v>84.817999999999998</v>
      </c>
      <c r="D174">
        <v>88.093999999999994</v>
      </c>
      <c r="E174">
        <v>90.906000000000006</v>
      </c>
      <c r="F174">
        <v>89.453000000000003</v>
      </c>
      <c r="G174">
        <v>89.766000000000005</v>
      </c>
      <c r="H174">
        <v>93.953000000000003</v>
      </c>
      <c r="I174">
        <v>93.656000000000006</v>
      </c>
      <c r="J174">
        <v>93.046999999999997</v>
      </c>
      <c r="K174">
        <v>89.625</v>
      </c>
      <c r="L174">
        <v>86.391000000000005</v>
      </c>
      <c r="M174">
        <v>79.438000000000002</v>
      </c>
      <c r="N174">
        <v>72.375</v>
      </c>
      <c r="O174">
        <v>65.671899999999994</v>
      </c>
      <c r="R174" s="5">
        <f>AV174+(C$209*_xlfn.NORM.DIST($B174,C$214*C$215+C$213,C$219*C$214,FALSE))+(C$211*_xlfn.NORM.DIST($B174,C$214*C$216+C$213,C$220*C$214,FALSE))+(C$210*_xlfn.NORM.DIST($B174,C$214*C$217+C$213,C$221*C$214,FALSE))+(C$212*_xlfn.NORM.DIST($B174,C$214*C$218+C$213,C$222*C$214,FALSE))</f>
        <v>85.180403499560441</v>
      </c>
      <c r="S174" s="5">
        <f>AW174+(D$209*_xlfn.NORM.DIST($B174,D$214*D$215+D$213,D$219*D$214,FALSE))+(D$211*_xlfn.NORM.DIST($B174,D$214*D$216+D$213,D$220*D$214,FALSE))+(D$210*_xlfn.NORM.DIST($B174,D$214*D$217+D$213,D$221*D$214,FALSE))+(D$212*_xlfn.NORM.DIST($B174,D$214*D$218+D$213,D$222*D$214,FALSE))</f>
        <v>88.28304373239007</v>
      </c>
      <c r="T174" s="5">
        <f>AX174+(E$209*_xlfn.NORM.DIST($B174,E$214*E$215+E$213,E$219*E$214,FALSE))+(E$211*_xlfn.NORM.DIST($B174,E$214*E$216+E$213,E$220*E$214,FALSE))+(E$210*_xlfn.NORM.DIST($B174,E$214*E$217+E$213,E$221*E$214,FALSE))+(E$212*_xlfn.NORM.DIST($B174,E$214*E$218+E$213,E$222*E$214,FALSE))</f>
        <v>89.877969057127174</v>
      </c>
      <c r="U174" s="5">
        <f>AY174+(F$209*_xlfn.NORM.DIST($B174,F$214*F$215+F$213,F$219*F$214,FALSE))+(F$211*_xlfn.NORM.DIST($B174,F$214*F$216+F$213,F$220*F$214,FALSE))+(F$210*_xlfn.NORM.DIST($B174,F$214*F$217+F$213,F$221*F$214,FALSE))+(F$212*_xlfn.NORM.DIST($B174,F$214*F$218+F$213,F$222*F$214,FALSE))</f>
        <v>89.641691702795626</v>
      </c>
      <c r="V174" s="5">
        <f>AZ174+(G$209*_xlfn.NORM.DIST($B174,G$214*G$215+G$213,G$219*G$214,FALSE))+(G$211*_xlfn.NORM.DIST($B174,G$214*G$216+G$213,G$220*G$214,FALSE))+(G$210*_xlfn.NORM.DIST($B174,G$214*G$217+G$213,G$221*G$214,FALSE))+(G$212*_xlfn.NORM.DIST($B174,G$214*G$218+G$213,G$222*G$214,FALSE))</f>
        <v>90.546309587234376</v>
      </c>
      <c r="W174" s="5">
        <f>BA174+(H$209*_xlfn.NORM.DIST($B174,H$214*H$215+H$213,H$219*H$214,FALSE))+(H$211*_xlfn.NORM.DIST($B174,H$214*H$216+H$213,H$220*H$214,FALSE))+(H$210*_xlfn.NORM.DIST($B174,H$214*H$217+H$213,H$221*H$214,FALSE))+(H$212*_xlfn.NORM.DIST($B174,H$214*H$218+H$213,H$222*H$214,FALSE))</f>
        <v>93.018264516151731</v>
      </c>
      <c r="X174" s="5">
        <f>BB174+(I$209*_xlfn.NORM.DIST($B174,I$214*I$215+I$213,I$219*I$214,FALSE))+(I$211*_xlfn.NORM.DIST($B174,I$214*I$216+I$213,I$220*I$214,FALSE))+(I$210*_xlfn.NORM.DIST($B174,I$214*I$217+I$213,I$221*I$214,FALSE))+(I$212*_xlfn.NORM.DIST($B174,I$214*I$218+I$213,I$222*I$214,FALSE))</f>
        <v>94.152874691510448</v>
      </c>
      <c r="Y174" s="5">
        <f>BC174+(J$209*_xlfn.NORM.DIST($B174,J$214*J$215+J$213,J$219*J$214,FALSE))+(J$211*_xlfn.NORM.DIST($B174,J$214*J$216+J$213,J$220*J$214,FALSE))+(J$210*_xlfn.NORM.DIST($B174,J$214*J$217+J$213,J$221*J$214,FALSE))+(J$212*_xlfn.NORM.DIST($B174,J$214*J$218+J$213,J$222*J$214,FALSE))</f>
        <v>93.076432623237466</v>
      </c>
      <c r="Z174" s="5">
        <f>BD174+(K$209*_xlfn.NORM.DIST($B174,K$214*K$215+K$213,K$219*K$214,FALSE))+(K$211*_xlfn.NORM.DIST($B174,K$214*K$216+K$213,K$220*K$214,FALSE))+(K$210*_xlfn.NORM.DIST($B174,K$214*K$217+K$213,K$221*K$214,FALSE))+(K$212*_xlfn.NORM.DIST($B174,K$214*K$218+K$213,K$222*K$214,FALSE))</f>
        <v>89.720909266452566</v>
      </c>
      <c r="AA174" s="5">
        <f>BE174+(L$209*_xlfn.NORM.DIST($B174,L$214*L$215+L$213,L$219*L$214,FALSE))+(L$211*_xlfn.NORM.DIST($B174,L$214*L$216+L$213,L$220*L$214,FALSE))+(L$210*_xlfn.NORM.DIST($B174,L$214*L$217+L$213,L$221*L$214,FALSE))+(L$212*_xlfn.NORM.DIST($B174,L$214*L$218+L$213,L$222*L$214,FALSE))</f>
        <v>85.522892535911581</v>
      </c>
      <c r="AB174" s="5">
        <f>BF174+(M$209*_xlfn.NORM.DIST($B174,M$214*M$215+M$213,M$219*M$214,FALSE))+(M$211*_xlfn.NORM.DIST($B174,M$214*M$216+M$213,M$220*M$214,FALSE))+(M$210*_xlfn.NORM.DIST($B174,M$214*M$217+M$213,M$221*M$214,FALSE))+(M$212*_xlfn.NORM.DIST($B174,M$214*M$218+M$213,M$222*M$214,FALSE))</f>
        <v>79.818979760844897</v>
      </c>
      <c r="AC174" s="5">
        <f>BG174+(N$209*_xlfn.NORM.DIST($B174,N$214*N$215+N$213,N$219*N$214,FALSE))+(N$211*_xlfn.NORM.DIST($B174,N$214*N$216+N$213,N$220*N$214,FALSE))+(N$210*_xlfn.NORM.DIST($B174,N$214*N$217+N$213,N$221*N$214,FALSE))+(N$212*_xlfn.NORM.DIST($B174,N$214*N$218+N$213,N$222*N$214,FALSE))</f>
        <v>72.885955815459297</v>
      </c>
      <c r="AD174" s="5">
        <f>BH174+(O$209*_xlfn.NORM.DIST($B174,O$214*O$215+O$213,O$219*O$214,FALSE))+(O$211*_xlfn.NORM.DIST($B174,O$214*O$216+O$213,O$220*O$214,FALSE))+(O$210*_xlfn.NORM.DIST($B174,O$214*O$217+O$213,O$221*O$214,FALSE))+(O$212*_xlfn.NORM.DIST($B174,O$214*O$218+O$213,O$222*O$214,FALSE))</f>
        <v>65.873146936703264</v>
      </c>
      <c r="AE174" s="5"/>
      <c r="AG174" s="5">
        <f t="shared" si="49"/>
        <v>-0.36240349956044327</v>
      </c>
      <c r="AH174" s="5">
        <f t="shared" si="49"/>
        <v>-0.18904373239007555</v>
      </c>
      <c r="AI174" s="5">
        <f t="shared" si="49"/>
        <v>1.0280309428728316</v>
      </c>
      <c r="AJ174" s="5">
        <f t="shared" si="49"/>
        <v>-0.18869170279562297</v>
      </c>
      <c r="AK174" s="5">
        <f t="shared" si="48"/>
        <v>-0.78030958723437038</v>
      </c>
      <c r="AL174" s="5">
        <f t="shared" si="48"/>
        <v>0.93473548384827154</v>
      </c>
      <c r="AM174" s="5">
        <f t="shared" si="48"/>
        <v>-0.49687469151044183</v>
      </c>
      <c r="AN174" s="5">
        <f t="shared" si="48"/>
        <v>-2.9432623237468647E-2</v>
      </c>
      <c r="AO174" s="5">
        <f t="shared" si="47"/>
        <v>-9.5909266452565589E-2</v>
      </c>
      <c r="AP174" s="5">
        <f t="shared" si="33"/>
        <v>0.86810746408842476</v>
      </c>
      <c r="AQ174" s="5">
        <f t="shared" si="33"/>
        <v>-0.3809797608448946</v>
      </c>
      <c r="AR174" s="5">
        <f t="shared" si="33"/>
        <v>-0.51095581545929747</v>
      </c>
      <c r="AS174" s="5">
        <f t="shared" si="33"/>
        <v>-0.20124693670327076</v>
      </c>
      <c r="AV174" s="2">
        <f t="shared" si="34"/>
        <v>85.180403455875563</v>
      </c>
      <c r="AW174" s="2">
        <f t="shared" si="35"/>
        <v>88.264503169910043</v>
      </c>
      <c r="AX174" s="2">
        <f t="shared" si="36"/>
        <v>89.865428260117056</v>
      </c>
      <c r="AY174" s="2">
        <f t="shared" si="37"/>
        <v>89.632738636252455</v>
      </c>
      <c r="AZ174" s="2">
        <f t="shared" si="38"/>
        <v>90.511192056458555</v>
      </c>
      <c r="BA174" s="2">
        <f t="shared" si="39"/>
        <v>92.989476622156801</v>
      </c>
      <c r="BB174" s="2">
        <f t="shared" si="40"/>
        <v>94.094186909744792</v>
      </c>
      <c r="BC174" s="2">
        <f t="shared" si="41"/>
        <v>92.939221699026916</v>
      </c>
      <c r="BD174" s="2">
        <f t="shared" si="42"/>
        <v>89.591540462878456</v>
      </c>
      <c r="BE174" s="2">
        <f t="shared" si="43"/>
        <v>85.256299227334651</v>
      </c>
      <c r="BF174" s="2">
        <f t="shared" si="44"/>
        <v>79.157360918145073</v>
      </c>
      <c r="BG174" s="2">
        <f t="shared" si="45"/>
        <v>71.071200416297586</v>
      </c>
      <c r="BH174" s="2">
        <f t="shared" si="46"/>
        <v>61.423875997255507</v>
      </c>
      <c r="BK174" s="2" t="str">
        <f>IF(OR($B174&lt;C$229, AND($B174&gt;C$230, $B174&lt;C$231)), C174, "")</f>
        <v/>
      </c>
      <c r="BL174" s="2" t="str">
        <f>IF(OR($B174&lt;D$229, AND($B174&gt;D$230, $B174&lt;D$231)), D174, "")</f>
        <v/>
      </c>
      <c r="BM174" s="2" t="str">
        <f>IF(OR($B174&lt;E$229, AND($B174&gt;E$230, $B174&lt;E$231)), E174, "")</f>
        <v/>
      </c>
      <c r="BN174" s="2" t="str">
        <f>IF(OR($B174&lt;F$229, AND($B174&gt;F$230, $B174&lt;F$231)), F174, "")</f>
        <v/>
      </c>
      <c r="BO174" s="2" t="str">
        <f>IF(OR($B174&lt;G$229, AND($B174&gt;G$230, $B174&lt;G$231)), G174, "")</f>
        <v/>
      </c>
      <c r="BP174" s="2" t="str">
        <f>IF(OR($B174&lt;H$229, AND($B174&gt;H$230, $B174&lt;H$231)), H174, "")</f>
        <v/>
      </c>
      <c r="BQ174" s="2" t="str">
        <f>IF(OR($B174&lt;I$229, AND($B174&gt;I$230, $B174&lt;I$231)), I174, "")</f>
        <v/>
      </c>
      <c r="BR174" s="2" t="str">
        <f>IF(OR($B174&lt;J$229, AND($B174&gt;J$230, $B174&lt;J$231)), J174, "")</f>
        <v/>
      </c>
      <c r="BS174" s="2" t="str">
        <f>IF(OR($B174&lt;K$229, AND($B174&gt;K$230, $B174&lt;K$231)), K174, "")</f>
        <v/>
      </c>
      <c r="BT174" s="2" t="str">
        <f>IF(OR($B174&lt;L$229, AND($B174&gt;L$230, $B174&lt;L$231)), L174, "")</f>
        <v/>
      </c>
      <c r="BU174" s="2" t="str">
        <f>IF(OR($B174&lt;M$229, AND($B174&gt;M$230, $B174&lt;M$231)), M174, "")</f>
        <v/>
      </c>
      <c r="BV174" s="2" t="str">
        <f>IF(OR($B174&lt;N$229, AND($B174&gt;N$230, $B174&lt;N$231)), N174, "")</f>
        <v/>
      </c>
      <c r="BW174" s="2" t="str">
        <f>IF(OR($B174&lt;O$229, AND($B174&gt;O$230, $B174&lt;O$231)), O174, "")</f>
        <v/>
      </c>
      <c r="BZ174" s="2" t="str">
        <f>IF(OR(AND($B174&gt;C$230, $B174&lt;C$231), $B174&gt;C$232), C174, "")</f>
        <v/>
      </c>
      <c r="CA174" s="2" t="str">
        <f>IF(OR(AND($B174&gt;D$230, $B174&lt;D$231), $B174&gt;D$232), D174, "")</f>
        <v/>
      </c>
      <c r="CB174" s="2">
        <f>IF(OR(AND($B174&gt;E$230, $B174&lt;E$231), $B174&gt;E$232), E174, "")</f>
        <v>90.906000000000006</v>
      </c>
      <c r="CC174" s="2">
        <f>IF(OR(AND($B174&gt;F$230, $B174&lt;F$231), $B174&gt;F$232), F174, "")</f>
        <v>89.453000000000003</v>
      </c>
      <c r="CD174" s="2">
        <f>IF(OR(AND($B174&gt;G$230, $B174&lt;G$231), $B174&gt;G$232), G174, "")</f>
        <v>89.766000000000005</v>
      </c>
      <c r="CE174" s="2">
        <f>IF(OR(AND($B174&gt;H$230, $B174&lt;H$231), $B174&gt;H$232), H174, "")</f>
        <v>93.953000000000003</v>
      </c>
      <c r="CF174" s="2">
        <f>IF(OR(AND($B174&gt;I$230, $B174&lt;I$231), $B174&gt;I$232), I174, "")</f>
        <v>93.656000000000006</v>
      </c>
      <c r="CG174" s="2" t="str">
        <f>IF(OR(AND($B174&gt;J$230, $B174&lt;J$231), $B174&gt;J$232), J174, "")</f>
        <v/>
      </c>
      <c r="CH174" s="2" t="str">
        <f>IF(OR(AND($B174&gt;K$230, $B174&lt;K$231), $B174&gt;K$232), K174, "")</f>
        <v/>
      </c>
      <c r="CI174" s="2" t="str">
        <f>IF(OR(AND($B174&gt;L$230, $B174&lt;L$231), $B174&gt;L$232), L174, "")</f>
        <v/>
      </c>
      <c r="CJ174" s="2" t="str">
        <f>IF(OR(AND($B174&gt;M$230, $B174&lt;M$231), $B174&gt;M$232), M174, "")</f>
        <v/>
      </c>
      <c r="CK174" s="2" t="str">
        <f>IF(OR(AND($B174&gt;N$230, $B174&lt;N$231), $B174&gt;N$232), N174, "")</f>
        <v/>
      </c>
      <c r="CL174" s="2" t="str">
        <f>IF(OR(AND($B174&gt;O$230, $B174&lt;O$231), $B174&gt;O$232), O174, "")</f>
        <v/>
      </c>
      <c r="CO174" s="2">
        <f>BK$207*$B174+BK$209</f>
        <v>92.41124205660158</v>
      </c>
      <c r="CP174" s="2">
        <f>BL$207*$B174+BL$209</f>
        <v>93.886166143233723</v>
      </c>
      <c r="CQ174" s="2">
        <f>BM$207*$B174+BM$209</f>
        <v>93.722327414772735</v>
      </c>
      <c r="CR174" s="2">
        <f>BN$207*$B174+BN$209</f>
        <v>94.511128308245318</v>
      </c>
      <c r="CS174" s="2">
        <f>BO$207*$B174+BO$209</f>
        <v>94.243762148665951</v>
      </c>
      <c r="CT174" s="2">
        <f>BP$207*$B174+BP$209</f>
        <v>97.335959042972632</v>
      </c>
      <c r="CU174" s="2">
        <f>BQ$207*$B174+BQ$209</f>
        <v>100.93850161316399</v>
      </c>
      <c r="CV174" s="2">
        <f>BR$207*$B174+BR$209</f>
        <v>101.27445553124591</v>
      </c>
      <c r="CW174" s="2">
        <f>BS$207*$B174+BS$209</f>
        <v>98.464443066245011</v>
      </c>
      <c r="CX174" s="2">
        <f>BT$207*$B174+BT$209</f>
        <v>92.290357365506793</v>
      </c>
      <c r="CY174" s="2">
        <f>BU$207*$B174+BU$209</f>
        <v>86.771402158821019</v>
      </c>
      <c r="CZ174" s="2">
        <f>BV$207*$B174+BV$209</f>
        <v>77.279541545250623</v>
      </c>
      <c r="DA174" s="2">
        <f>BW$207*$B174+BW$209</f>
        <v>66.070159823780997</v>
      </c>
      <c r="DD174" s="2">
        <f>BZ$207*$B174+BZ$209</f>
        <v>85.166625438515823</v>
      </c>
      <c r="DE174" s="2">
        <f>CA$207*$B174+CA$209</f>
        <v>88.251988038988557</v>
      </c>
      <c r="DF174" s="2">
        <f>CB$207*$B174+CB$209</f>
        <v>89.857516727460805</v>
      </c>
      <c r="DG174" s="2">
        <f>CC$207*$B174+CC$209</f>
        <v>89.624110394126546</v>
      </c>
      <c r="DH174" s="2">
        <f>CD$207*$B174+CD$209</f>
        <v>90.503923175491948</v>
      </c>
      <c r="DI174" s="2">
        <f>CE$207*$B174+CE$209</f>
        <v>92.981263181503138</v>
      </c>
      <c r="DJ174" s="2">
        <f>CF$207*$B174+CF$209</f>
        <v>94.080920194855608</v>
      </c>
      <c r="DK174" s="2">
        <f>CG$207*$B174+CG$209</f>
        <v>92.92159320155038</v>
      </c>
      <c r="DL174" s="2">
        <f>CH$207*$B174+CH$209</f>
        <v>89.573864875067656</v>
      </c>
      <c r="DM174" s="2">
        <f>CI$207*$B174+CI$209</f>
        <v>85.241809653195048</v>
      </c>
      <c r="DN174" s="2">
        <f>CJ$207*$B174+CJ$209</f>
        <v>79.141250200525761</v>
      </c>
      <c r="DO174" s="2">
        <f>CK$207*$B174+CK$209</f>
        <v>71.056748815784459</v>
      </c>
      <c r="DP174" s="2">
        <f>CL$207*$B174+CL$209</f>
        <v>61.410594079539763</v>
      </c>
      <c r="DS174" s="2">
        <f>POWER(10,($B174-C$227)/C$228)/(1+POWER(10,($B174-C$227)/C$228))</f>
        <v>0.99809817163749692</v>
      </c>
      <c r="DT174" s="2">
        <f>POWER(10,($B174-D$227)/D$228)/(1+POWER(10,($B174-D$227)/D$228))</f>
        <v>0.99777871222919667</v>
      </c>
      <c r="DU174" s="2">
        <f>POWER(10,($B174-E$227)/E$228)/(1+POWER(10,($B174-E$227)/E$228))</f>
        <v>0.99795293138620522</v>
      </c>
      <c r="DV174" s="2">
        <f>POWER(10,($B174-F$227)/F$228)/(1+POWER(10,($B174-F$227)/F$228))</f>
        <v>0.99823445662006161</v>
      </c>
      <c r="DW174" s="2">
        <f>POWER(10,($B174-G$227)/G$228)/(1+POWER(10,($B174-G$227)/G$228))</f>
        <v>0.99805636525563202</v>
      </c>
      <c r="DX174" s="2">
        <f>POWER(10,($B174-H$227)/H$228)/(1+POWER(10,($B174-H$227)/H$228))</f>
        <v>0.99811388879615448</v>
      </c>
      <c r="DY174" s="2">
        <f>POWER(10,($B174-I$227)/I$228)/(1+POWER(10,($B174-I$227)/I$228))</f>
        <v>0.99806539447657727</v>
      </c>
      <c r="DZ174" s="2">
        <f>POWER(10,($B174-J$227)/J$228)/(1+POWER(10,($B174-J$227)/J$228))</f>
        <v>0.99788952615513926</v>
      </c>
      <c r="EA174" s="2">
        <f>POWER(10,($B174-K$227)/K$228)/(1+POWER(10,($B174-K$227)/K$228))</f>
        <v>0.99801187420764859</v>
      </c>
      <c r="EB174" s="2">
        <f>POWER(10,($B174-L$227)/L$228)/(1+POWER(10,($B174-L$227)/L$228))</f>
        <v>0.99794431778985038</v>
      </c>
      <c r="EC174" s="2">
        <f>POWER(10,($B174-M$227)/M$228)/(1+POWER(10,($B174-M$227)/M$228))</f>
        <v>0.99788854564006457</v>
      </c>
      <c r="ED174" s="2">
        <f>POWER(10,($B174-N$227)/N$228)/(1+POWER(10,($B174-N$227)/N$228))</f>
        <v>0.9976776342807141</v>
      </c>
      <c r="EE174" s="2">
        <f>POWER(10,($B174-O$227)/O$228)/(1+POWER(10,($B174-O$227)/O$228))</f>
        <v>0.99714953743658186</v>
      </c>
    </row>
    <row r="175" spans="2:135" x14ac:dyDescent="0.25">
      <c r="B175" s="2">
        <v>169</v>
      </c>
      <c r="C175">
        <v>85.197000000000003</v>
      </c>
      <c r="D175">
        <v>87.688000000000002</v>
      </c>
      <c r="E175">
        <v>90.796999999999997</v>
      </c>
      <c r="F175">
        <v>89.703000000000003</v>
      </c>
      <c r="G175">
        <v>90.171999999999997</v>
      </c>
      <c r="H175">
        <v>92.108999999999995</v>
      </c>
      <c r="I175">
        <v>94.891000000000005</v>
      </c>
      <c r="J175">
        <v>92.953000000000003</v>
      </c>
      <c r="K175">
        <v>89.281000000000006</v>
      </c>
      <c r="L175">
        <v>86.061999999999998</v>
      </c>
      <c r="M175">
        <v>78.625</v>
      </c>
      <c r="N175">
        <v>72.406000000000006</v>
      </c>
      <c r="O175">
        <v>64.734399999999994</v>
      </c>
      <c r="R175" s="5">
        <f>AV175+(C$209*_xlfn.NORM.DIST($B175,C$214*C$215+C$213,C$219*C$214,FALSE))+(C$211*_xlfn.NORM.DIST($B175,C$214*C$216+C$213,C$220*C$214,FALSE))+(C$210*_xlfn.NORM.DIST($B175,C$214*C$217+C$213,C$221*C$214,FALSE))+(C$212*_xlfn.NORM.DIST($B175,C$214*C$218+C$213,C$222*C$214,FALSE))</f>
        <v>85.101037750599545</v>
      </c>
      <c r="S175" s="5">
        <f>AW175+(D$209*_xlfn.NORM.DIST($B175,D$214*D$215+D$213,D$219*D$214,FALSE))+(D$211*_xlfn.NORM.DIST($B175,D$214*D$216+D$213,D$220*D$214,FALSE))+(D$210*_xlfn.NORM.DIST($B175,D$214*D$217+D$213,D$221*D$214,FALSE))+(D$212*_xlfn.NORM.DIST($B175,D$214*D$218+D$213,D$222*D$214,FALSE))</f>
        <v>88.211000790166665</v>
      </c>
      <c r="T175" s="5">
        <f>AX175+(E$209*_xlfn.NORM.DIST($B175,E$214*E$215+E$213,E$219*E$214,FALSE))+(E$211*_xlfn.NORM.DIST($B175,E$214*E$216+E$213,E$220*E$214,FALSE))+(E$210*_xlfn.NORM.DIST($B175,E$214*E$217+E$213,E$221*E$214,FALSE))+(E$212*_xlfn.NORM.DIST($B175,E$214*E$218+E$213,E$222*E$214,FALSE))</f>
        <v>89.819485843386062</v>
      </c>
      <c r="U175" s="5">
        <f>AY175+(F$209*_xlfn.NORM.DIST($B175,F$214*F$215+F$213,F$219*F$214,FALSE))+(F$211*_xlfn.NORM.DIST($B175,F$214*F$216+F$213,F$220*F$214,FALSE))+(F$210*_xlfn.NORM.DIST($B175,F$214*F$217+F$213,F$221*F$214,FALSE))+(F$212*_xlfn.NORM.DIST($B175,F$214*F$218+F$213,F$222*F$214,FALSE))</f>
        <v>89.582536123126118</v>
      </c>
      <c r="V175" s="5">
        <f>AZ175+(G$209*_xlfn.NORM.DIST($B175,G$214*G$215+G$213,G$219*G$214,FALSE))+(G$211*_xlfn.NORM.DIST($B175,G$214*G$216+G$213,G$220*G$214,FALSE))+(G$210*_xlfn.NORM.DIST($B175,G$214*G$217+G$213,G$221*G$214,FALSE))+(G$212*_xlfn.NORM.DIST($B175,G$214*G$218+G$213,G$222*G$214,FALSE))</f>
        <v>90.497770352151036</v>
      </c>
      <c r="W175" s="5">
        <f>BA175+(H$209*_xlfn.NORM.DIST($B175,H$214*H$215+H$213,H$219*H$214,FALSE))+(H$211*_xlfn.NORM.DIST($B175,H$214*H$216+H$213,H$220*H$214,FALSE))+(H$210*_xlfn.NORM.DIST($B175,H$214*H$217+H$213,H$221*H$214,FALSE))+(H$212*_xlfn.NORM.DIST($B175,H$214*H$218+H$213,H$222*H$214,FALSE))</f>
        <v>92.984936070690992</v>
      </c>
      <c r="X175" s="5">
        <f>BB175+(I$209*_xlfn.NORM.DIST($B175,I$214*I$215+I$213,I$219*I$214,FALSE))+(I$211*_xlfn.NORM.DIST($B175,I$214*I$216+I$213,I$220*I$214,FALSE))+(I$210*_xlfn.NORM.DIST($B175,I$214*I$217+I$213,I$221*I$214,FALSE))+(I$212*_xlfn.NORM.DIST($B175,I$214*I$218+I$213,I$222*I$214,FALSE))</f>
        <v>94.08250029157827</v>
      </c>
      <c r="Y175" s="5">
        <f>BC175+(J$209*_xlfn.NORM.DIST($B175,J$214*J$215+J$213,J$219*J$214,FALSE))+(J$211*_xlfn.NORM.DIST($B175,J$214*J$216+J$213,J$220*J$214,FALSE))+(J$210*_xlfn.NORM.DIST($B175,J$214*J$217+J$213,J$221*J$214,FALSE))+(J$212*_xlfn.NORM.DIST($B175,J$214*J$218+J$213,J$222*J$214,FALSE))</f>
        <v>92.954523468094493</v>
      </c>
      <c r="Z175" s="5">
        <f>BD175+(K$209*_xlfn.NORM.DIST($B175,K$214*K$215+K$213,K$219*K$214,FALSE))+(K$211*_xlfn.NORM.DIST($B175,K$214*K$216+K$213,K$220*K$214,FALSE))+(K$210*_xlfn.NORM.DIST($B175,K$214*K$217+K$213,K$221*K$214,FALSE))+(K$212*_xlfn.NORM.DIST($B175,K$214*K$218+K$213,K$222*K$214,FALSE))</f>
        <v>89.593975004688446</v>
      </c>
      <c r="AA175" s="5">
        <f>BE175+(L$209*_xlfn.NORM.DIST($B175,L$214*L$215+L$213,L$219*L$214,FALSE))+(L$211*_xlfn.NORM.DIST($B175,L$214*L$216+L$213,L$220*L$214,FALSE))+(L$210*_xlfn.NORM.DIST($B175,L$214*L$217+L$213,L$221*L$214,FALSE))+(L$212*_xlfn.NORM.DIST($B175,L$214*L$218+L$213,L$222*L$214,FALSE))</f>
        <v>85.345234346733719</v>
      </c>
      <c r="AB175" s="5">
        <f>BF175+(M$209*_xlfn.NORM.DIST($B175,M$214*M$215+M$213,M$219*M$214,FALSE))+(M$211*_xlfn.NORM.DIST($B175,M$214*M$216+M$213,M$220*M$214,FALSE))+(M$210*_xlfn.NORM.DIST($B175,M$214*M$217+M$213,M$221*M$214,FALSE))+(M$212*_xlfn.NORM.DIST($B175,M$214*M$218+M$213,M$222*M$214,FALSE))</f>
        <v>79.491894552021776</v>
      </c>
      <c r="AC175" s="5">
        <f>BG175+(N$209*_xlfn.NORM.DIST($B175,N$214*N$215+N$213,N$219*N$214,FALSE))+(N$211*_xlfn.NORM.DIST($B175,N$214*N$216+N$213,N$220*N$214,FALSE))+(N$210*_xlfn.NORM.DIST($B175,N$214*N$217+N$213,N$221*N$214,FALSE))+(N$212*_xlfn.NORM.DIST($B175,N$214*N$218+N$213,N$222*N$214,FALSE))</f>
        <v>72.254742561108685</v>
      </c>
      <c r="AD175" s="5">
        <f>BH175+(O$209*_xlfn.NORM.DIST($B175,O$214*O$215+O$213,O$219*O$214,FALSE))+(O$211*_xlfn.NORM.DIST($B175,O$214*O$216+O$213,O$220*O$214,FALSE))+(O$210*_xlfn.NORM.DIST($B175,O$214*O$217+O$213,O$221*O$214,FALSE))+(O$212*_xlfn.NORM.DIST($B175,O$214*O$218+O$213,O$222*O$214,FALSE))</f>
        <v>64.7781721321291</v>
      </c>
      <c r="AE175" s="5"/>
      <c r="AG175" s="5">
        <f t="shared" si="49"/>
        <v>9.5962249400457722E-2</v>
      </c>
      <c r="AH175" s="5">
        <f t="shared" si="49"/>
        <v>-0.52300079016666245</v>
      </c>
      <c r="AI175" s="5">
        <f t="shared" si="49"/>
        <v>0.97751415661393537</v>
      </c>
      <c r="AJ175" s="5">
        <f t="shared" si="49"/>
        <v>0.1204638768738846</v>
      </c>
      <c r="AK175" s="5">
        <f t="shared" si="48"/>
        <v>-0.32577035215103933</v>
      </c>
      <c r="AL175" s="5">
        <f t="shared" si="48"/>
        <v>-0.87593607069099733</v>
      </c>
      <c r="AM175" s="5">
        <f t="shared" si="48"/>
        <v>0.80849970842173491</v>
      </c>
      <c r="AN175" s="5">
        <f t="shared" si="48"/>
        <v>-1.5234680944899992E-3</v>
      </c>
      <c r="AO175" s="5">
        <f t="shared" si="47"/>
        <v>-0.31297500468843964</v>
      </c>
      <c r="AP175" s="5">
        <f t="shared" si="33"/>
        <v>0.71676565326627895</v>
      </c>
      <c r="AQ175" s="5">
        <f t="shared" si="33"/>
        <v>-0.86689455202177612</v>
      </c>
      <c r="AR175" s="5">
        <f t="shared" si="33"/>
        <v>0.15125743889132082</v>
      </c>
      <c r="AS175" s="5">
        <f t="shared" si="33"/>
        <v>-4.3772132129106467E-2</v>
      </c>
      <c r="AV175" s="2">
        <f t="shared" si="34"/>
        <v>85.101037724866828</v>
      </c>
      <c r="AW175" s="2">
        <f t="shared" si="35"/>
        <v>88.200793708162337</v>
      </c>
      <c r="AX175" s="2">
        <f t="shared" si="36"/>
        <v>89.813400323114934</v>
      </c>
      <c r="AY175" s="2">
        <f t="shared" si="37"/>
        <v>89.578325919672153</v>
      </c>
      <c r="AZ175" s="2">
        <f t="shared" si="38"/>
        <v>90.480184779749308</v>
      </c>
      <c r="BA175" s="2">
        <f t="shared" si="39"/>
        <v>92.971094741029319</v>
      </c>
      <c r="BB175" s="2">
        <f t="shared" si="40"/>
        <v>94.053349738982376</v>
      </c>
      <c r="BC175" s="2">
        <f t="shared" si="41"/>
        <v>92.882533682879284</v>
      </c>
      <c r="BD175" s="2">
        <f t="shared" si="42"/>
        <v>89.526500809934817</v>
      </c>
      <c r="BE175" s="2">
        <f t="shared" si="43"/>
        <v>85.199070497383104</v>
      </c>
      <c r="BF175" s="2">
        <f t="shared" si="44"/>
        <v>79.100196182369245</v>
      </c>
      <c r="BG175" s="2">
        <f t="shared" si="45"/>
        <v>71.030575105281571</v>
      </c>
      <c r="BH175" s="2">
        <f t="shared" si="46"/>
        <v>61.39191365535244</v>
      </c>
      <c r="BK175" s="2" t="str">
        <f>IF(OR($B175&lt;C$229, AND($B175&gt;C$230, $B175&lt;C$231)), C175, "")</f>
        <v/>
      </c>
      <c r="BL175" s="2" t="str">
        <f>IF(OR($B175&lt;D$229, AND($B175&gt;D$230, $B175&lt;D$231)), D175, "")</f>
        <v/>
      </c>
      <c r="BM175" s="2" t="str">
        <f>IF(OR($B175&lt;E$229, AND($B175&gt;E$230, $B175&lt;E$231)), E175, "")</f>
        <v/>
      </c>
      <c r="BN175" s="2" t="str">
        <f>IF(OR($B175&lt;F$229, AND($B175&gt;F$230, $B175&lt;F$231)), F175, "")</f>
        <v/>
      </c>
      <c r="BO175" s="2" t="str">
        <f>IF(OR($B175&lt;G$229, AND($B175&gt;G$230, $B175&lt;G$231)), G175, "")</f>
        <v/>
      </c>
      <c r="BP175" s="2" t="str">
        <f>IF(OR($B175&lt;H$229, AND($B175&gt;H$230, $B175&lt;H$231)), H175, "")</f>
        <v/>
      </c>
      <c r="BQ175" s="2" t="str">
        <f>IF(OR($B175&lt;I$229, AND($B175&gt;I$230, $B175&lt;I$231)), I175, "")</f>
        <v/>
      </c>
      <c r="BR175" s="2" t="str">
        <f>IF(OR($B175&lt;J$229, AND($B175&gt;J$230, $B175&lt;J$231)), J175, "")</f>
        <v/>
      </c>
      <c r="BS175" s="2" t="str">
        <f>IF(OR($B175&lt;K$229, AND($B175&gt;K$230, $B175&lt;K$231)), K175, "")</f>
        <v/>
      </c>
      <c r="BT175" s="2" t="str">
        <f>IF(OR($B175&lt;L$229, AND($B175&gt;L$230, $B175&lt;L$231)), L175, "")</f>
        <v/>
      </c>
      <c r="BU175" s="2" t="str">
        <f>IF(OR($B175&lt;M$229, AND($B175&gt;M$230, $B175&lt;M$231)), M175, "")</f>
        <v/>
      </c>
      <c r="BV175" s="2" t="str">
        <f>IF(OR($B175&lt;N$229, AND($B175&gt;N$230, $B175&lt;N$231)), N175, "")</f>
        <v/>
      </c>
      <c r="BW175" s="2" t="str">
        <f>IF(OR($B175&lt;O$229, AND($B175&gt;O$230, $B175&lt;O$231)), O175, "")</f>
        <v/>
      </c>
      <c r="BZ175" s="2" t="str">
        <f>IF(OR(AND($B175&gt;C$230, $B175&lt;C$231), $B175&gt;C$232), C175, "")</f>
        <v/>
      </c>
      <c r="CA175" s="2" t="str">
        <f>IF(OR(AND($B175&gt;D$230, $B175&lt;D$231), $B175&gt;D$232), D175, "")</f>
        <v/>
      </c>
      <c r="CB175" s="2">
        <f>IF(OR(AND($B175&gt;E$230, $B175&lt;E$231), $B175&gt;E$232), E175, "")</f>
        <v>90.796999999999997</v>
      </c>
      <c r="CC175" s="2">
        <f>IF(OR(AND($B175&gt;F$230, $B175&lt;F$231), $B175&gt;F$232), F175, "")</f>
        <v>89.703000000000003</v>
      </c>
      <c r="CD175" s="2">
        <f>IF(OR(AND($B175&gt;G$230, $B175&lt;G$231), $B175&gt;G$232), G175, "")</f>
        <v>90.171999999999997</v>
      </c>
      <c r="CE175" s="2">
        <f>IF(OR(AND($B175&gt;H$230, $B175&lt;H$231), $B175&gt;H$232), H175, "")</f>
        <v>92.108999999999995</v>
      </c>
      <c r="CF175" s="2">
        <f>IF(OR(AND($B175&gt;I$230, $B175&lt;I$231), $B175&gt;I$232), I175, "")</f>
        <v>94.891000000000005</v>
      </c>
      <c r="CG175" s="2">
        <f>IF(OR(AND($B175&gt;J$230, $B175&lt;J$231), $B175&gt;J$232), J175, "")</f>
        <v>92.953000000000003</v>
      </c>
      <c r="CH175" s="2">
        <f>IF(OR(AND($B175&gt;K$230, $B175&lt;K$231), $B175&gt;K$232), K175, "")</f>
        <v>89.281000000000006</v>
      </c>
      <c r="CI175" s="2" t="str">
        <f>IF(OR(AND($B175&gt;L$230, $B175&lt;L$231), $B175&gt;L$232), L175, "")</f>
        <v/>
      </c>
      <c r="CJ175" s="2" t="str">
        <f>IF(OR(AND($B175&gt;M$230, $B175&lt;M$231), $B175&gt;M$232), M175, "")</f>
        <v/>
      </c>
      <c r="CK175" s="2" t="str">
        <f>IF(OR(AND($B175&gt;N$230, $B175&lt;N$231), $B175&gt;N$232), N175, "")</f>
        <v/>
      </c>
      <c r="CL175" s="2" t="str">
        <f>IF(OR(AND($B175&gt;O$230, $B175&lt;O$231), $B175&gt;O$232), O175, "")</f>
        <v/>
      </c>
      <c r="CO175" s="2">
        <f>BK$207*$B175+BK$209</f>
        <v>92.425177736132923</v>
      </c>
      <c r="CP175" s="2">
        <f>BL$207*$B175+BL$209</f>
        <v>93.892987811454688</v>
      </c>
      <c r="CQ175" s="2">
        <f>BM$207*$B175+BM$209</f>
        <v>93.718378192608171</v>
      </c>
      <c r="CR175" s="2">
        <f>BN$207*$B175+BN$209</f>
        <v>94.516928888639228</v>
      </c>
      <c r="CS175" s="2">
        <f>BO$207*$B175+BO$209</f>
        <v>94.257472507714979</v>
      </c>
      <c r="CT175" s="2">
        <f>BP$207*$B175+BP$209</f>
        <v>97.368797240297368</v>
      </c>
      <c r="CU175" s="2">
        <f>BQ$207*$B175+BQ$209</f>
        <v>100.98716810483472</v>
      </c>
      <c r="CV175" s="2">
        <f>BR$207*$B175+BR$209</f>
        <v>101.32605608083441</v>
      </c>
      <c r="CW175" s="2">
        <f>BS$207*$B175+BS$209</f>
        <v>98.515309856574405</v>
      </c>
      <c r="CX175" s="2">
        <f>BT$207*$B175+BT$209</f>
        <v>92.322216574026314</v>
      </c>
      <c r="CY175" s="2">
        <f>BU$207*$B175+BU$209</f>
        <v>86.814845382370478</v>
      </c>
      <c r="CZ175" s="2">
        <f>BV$207*$B175+BV$209</f>
        <v>77.324682277363337</v>
      </c>
      <c r="DA175" s="2">
        <f>BW$207*$B175+BW$209</f>
        <v>66.103622701834638</v>
      </c>
      <c r="DD175" s="2">
        <f>BZ$207*$B175+BZ$209</f>
        <v>85.088309885145691</v>
      </c>
      <c r="DE175" s="2">
        <f>CA$207*$B175+CA$209</f>
        <v>88.189236570331161</v>
      </c>
      <c r="DF175" s="2">
        <f>CB$207*$B175+CB$209</f>
        <v>89.806094974956437</v>
      </c>
      <c r="DG175" s="2">
        <f>CC$207*$B175+CC$209</f>
        <v>89.570359742715837</v>
      </c>
      <c r="DH175" s="2">
        <f>CD$207*$B175+CD$209</f>
        <v>90.473476059956667</v>
      </c>
      <c r="DI175" s="2">
        <f>CE$207*$B175+CE$209</f>
        <v>92.963515721216481</v>
      </c>
      <c r="DJ175" s="2">
        <f>CF$207*$B175+CF$209</f>
        <v>94.041092126518478</v>
      </c>
      <c r="DK175" s="2">
        <f>CG$207*$B175+CG$209</f>
        <v>92.866247430153763</v>
      </c>
      <c r="DL175" s="2">
        <f>CH$207*$B175+CH$209</f>
        <v>89.510169902933896</v>
      </c>
      <c r="DM175" s="2">
        <f>CI$207*$B175+CI$209</f>
        <v>85.185688482193584</v>
      </c>
      <c r="DN175" s="2">
        <f>CJ$207*$B175+CJ$209</f>
        <v>79.085308885681954</v>
      </c>
      <c r="DO175" s="2">
        <f>CK$207*$B175+CK$209</f>
        <v>71.017213011690515</v>
      </c>
      <c r="DP175" s="2">
        <f>CL$207*$B175+CL$209</f>
        <v>61.379629833374239</v>
      </c>
      <c r="DS175" s="2">
        <f>POWER(10,($B175-C$227)/C$228)/(1+POWER(10,($B175-C$227)/C$228))</f>
        <v>0.99826522162050069</v>
      </c>
      <c r="DT175" s="2">
        <f>POWER(10,($B175-D$227)/D$228)/(1+POWER(10,($B175-D$227)/D$228))</f>
        <v>0.99797376544968253</v>
      </c>
      <c r="DU175" s="2">
        <f>POWER(10,($B175-E$227)/E$228)/(1+POWER(10,($B175-E$227)/E$228))</f>
        <v>0.9981327149002035</v>
      </c>
      <c r="DV175" s="2">
        <f>POWER(10,($B175-F$227)/F$228)/(1+POWER(10,($B175-F$227)/F$228))</f>
        <v>0.99838955511965655</v>
      </c>
      <c r="DW175" s="2">
        <f>POWER(10,($B175-G$227)/G$228)/(1+POWER(10,($B175-G$227)/G$228))</f>
        <v>0.99822708084289913</v>
      </c>
      <c r="DX175" s="2">
        <f>POWER(10,($B175-H$227)/H$228)/(1+POWER(10,($B175-H$227)/H$228))</f>
        <v>0.99827956061831591</v>
      </c>
      <c r="DY175" s="2">
        <f>POWER(10,($B175-I$227)/I$228)/(1+POWER(10,($B175-I$227)/I$228))</f>
        <v>0.99823531840104218</v>
      </c>
      <c r="DZ175" s="2">
        <f>POWER(10,($B175-J$227)/J$228)/(1+POWER(10,($B175-J$227)/J$228))</f>
        <v>0.99807486748246876</v>
      </c>
      <c r="EA175" s="2">
        <f>POWER(10,($B175-K$227)/K$228)/(1+POWER(10,($B175-K$227)/K$228))</f>
        <v>0.99818649048376973</v>
      </c>
      <c r="EB175" s="2">
        <f>POWER(10,($B175-L$227)/L$228)/(1+POWER(10,($B175-L$227)/L$228))</f>
        <v>0.99812485637030768</v>
      </c>
      <c r="EC175" s="2">
        <f>POWER(10,($B175-M$227)/M$228)/(1+POWER(10,($B175-M$227)/M$228))</f>
        <v>0.99807397290980404</v>
      </c>
      <c r="ED175" s="2">
        <f>POWER(10,($B175-N$227)/N$228)/(1+POWER(10,($B175-N$227)/N$228))</f>
        <v>0.99788154439946797</v>
      </c>
      <c r="EE175" s="2">
        <f>POWER(10,($B175-O$227)/O$228)/(1+POWER(10,($B175-O$227)/O$228))</f>
        <v>0.99739969506300141</v>
      </c>
    </row>
    <row r="176" spans="2:135" x14ac:dyDescent="0.25">
      <c r="B176" s="2">
        <v>170</v>
      </c>
      <c r="C176">
        <v>84.364000000000004</v>
      </c>
      <c r="D176">
        <v>87.718999999999994</v>
      </c>
      <c r="E176">
        <v>89.453000000000003</v>
      </c>
      <c r="F176">
        <v>88.593999999999994</v>
      </c>
      <c r="G176">
        <v>89.921999999999997</v>
      </c>
      <c r="H176">
        <v>93.343999999999994</v>
      </c>
      <c r="I176">
        <v>94.593999999999994</v>
      </c>
      <c r="J176">
        <v>92.483999999999995</v>
      </c>
      <c r="K176">
        <v>88.016000000000005</v>
      </c>
      <c r="L176">
        <v>84.311999999999998</v>
      </c>
      <c r="M176">
        <v>78.375</v>
      </c>
      <c r="N176">
        <v>71.718999999999994</v>
      </c>
      <c r="O176">
        <v>62.859400000000001</v>
      </c>
      <c r="R176" s="5">
        <f>AV176+(C$209*_xlfn.NORM.DIST($B176,C$214*C$215+C$213,C$219*C$214,FALSE))+(C$211*_xlfn.NORM.DIST($B176,C$214*C$216+C$213,C$220*C$214,FALSE))+(C$210*_xlfn.NORM.DIST($B176,C$214*C$217+C$213,C$221*C$214,FALSE))+(C$212*_xlfn.NORM.DIST($B176,C$214*C$218+C$213,C$222*C$214,FALSE))</f>
        <v>85.021750022551387</v>
      </c>
      <c r="S176" s="5">
        <f>AW176+(D$209*_xlfn.NORM.DIST($B176,D$214*D$215+D$213,D$219*D$214,FALSE))+(D$211*_xlfn.NORM.DIST($B176,D$214*D$216+D$213,D$220*D$214,FALSE))+(D$210*_xlfn.NORM.DIST($B176,D$214*D$217+D$213,D$221*D$214,FALSE))+(D$212*_xlfn.NORM.DIST($B176,D$214*D$218+D$213,D$222*D$214,FALSE))</f>
        <v>88.142528190908209</v>
      </c>
      <c r="T176" s="5">
        <f>AX176+(E$209*_xlfn.NORM.DIST($B176,E$214*E$215+E$213,E$219*E$214,FALSE))+(E$211*_xlfn.NORM.DIST($B176,E$214*E$216+E$213,E$220*E$214,FALSE))+(E$210*_xlfn.NORM.DIST($B176,E$214*E$217+E$213,E$221*E$214,FALSE))+(E$212*_xlfn.NORM.DIST($B176,E$214*E$218+E$213,E$222*E$214,FALSE))</f>
        <v>89.764237437167651</v>
      </c>
      <c r="U176" s="5">
        <f>AY176+(F$209*_xlfn.NORM.DIST($B176,F$214*F$215+F$213,F$219*F$214,FALSE))+(F$211*_xlfn.NORM.DIST($B176,F$214*F$216+F$213,F$220*F$214,FALSE))+(F$210*_xlfn.NORM.DIST($B176,F$214*F$217+F$213,F$221*F$214,FALSE))+(F$212*_xlfn.NORM.DIST($B176,F$214*F$218+F$213,F$222*F$214,FALSE))</f>
        <v>89.52585447149778</v>
      </c>
      <c r="V176" s="5">
        <f>AZ176+(G$209*_xlfn.NORM.DIST($B176,G$214*G$215+G$213,G$219*G$214,FALSE))+(G$211*_xlfn.NORM.DIST($B176,G$214*G$216+G$213,G$220*G$214,FALSE))+(G$210*_xlfn.NORM.DIST($B176,G$214*G$217+G$213,G$221*G$214,FALSE))+(G$212*_xlfn.NORM.DIST($B176,G$214*G$218+G$213,G$222*G$214,FALSE))</f>
        <v>90.457635397530922</v>
      </c>
      <c r="W176" s="5">
        <f>BA176+(H$209*_xlfn.NORM.DIST($B176,H$214*H$215+H$213,H$219*H$214,FALSE))+(H$211*_xlfn.NORM.DIST($B176,H$214*H$216+H$213,H$220*H$214,FALSE))+(H$210*_xlfn.NORM.DIST($B176,H$214*H$217+H$213,H$221*H$214,FALSE))+(H$212*_xlfn.NORM.DIST($B176,H$214*H$218+H$213,H$222*H$214,FALSE))</f>
        <v>92.959118266121948</v>
      </c>
      <c r="X176" s="5">
        <f>BB176+(I$209*_xlfn.NORM.DIST($B176,I$214*I$215+I$213,I$219*I$214,FALSE))+(I$211*_xlfn.NORM.DIST($B176,I$214*I$216+I$213,I$220*I$214,FALSE))+(I$210*_xlfn.NORM.DIST($B176,I$214*I$217+I$213,I$221*I$214,FALSE))+(I$212*_xlfn.NORM.DIST($B176,I$214*I$218+I$213,I$222*I$214,FALSE))</f>
        <v>94.026423236438575</v>
      </c>
      <c r="Y176" s="5">
        <f>BC176+(J$209*_xlfn.NORM.DIST($B176,J$214*J$215+J$213,J$219*J$214,FALSE))+(J$211*_xlfn.NORM.DIST($B176,J$214*J$216+J$213,J$220*J$214,FALSE))+(J$210*_xlfn.NORM.DIST($B176,J$214*J$217+J$213,J$221*J$214,FALSE))+(J$212*_xlfn.NORM.DIST($B176,J$214*J$218+J$213,J$222*J$214,FALSE))</f>
        <v>92.862043863921286</v>
      </c>
      <c r="Z176" s="5">
        <f>BD176+(K$209*_xlfn.NORM.DIST($B176,K$214*K$215+K$213,K$219*K$214,FALSE))+(K$211*_xlfn.NORM.DIST($B176,K$214*K$216+K$213,K$220*K$214,FALSE))+(K$210*_xlfn.NORM.DIST($B176,K$214*K$217+K$213,K$221*K$214,FALSE))+(K$212*_xlfn.NORM.DIST($B176,K$214*K$218+K$213,K$222*K$214,FALSE))</f>
        <v>89.495206801058188</v>
      </c>
      <c r="AA176" s="5">
        <f>BE176+(L$209*_xlfn.NORM.DIST($B176,L$214*L$215+L$213,L$219*L$214,FALSE))+(L$211*_xlfn.NORM.DIST($B176,L$214*L$216+L$213,L$220*L$214,FALSE))+(L$210*_xlfn.NORM.DIST($B176,L$214*L$217+L$213,L$221*L$214,FALSE))+(L$212*_xlfn.NORM.DIST($B176,L$214*L$218+L$213,L$222*L$214,FALSE))</f>
        <v>85.218578241135702</v>
      </c>
      <c r="AB176" s="5">
        <f>BF176+(M$209*_xlfn.NORM.DIST($B176,M$214*M$215+M$213,M$219*M$214,FALSE))+(M$211*_xlfn.NORM.DIST($B176,M$214*M$216+M$213,M$220*M$214,FALSE))+(M$210*_xlfn.NORM.DIST($B176,M$214*M$217+M$213,M$221*M$214,FALSE))+(M$212*_xlfn.NORM.DIST($B176,M$214*M$218+M$213,M$222*M$214,FALSE))</f>
        <v>79.2650279726425</v>
      </c>
      <c r="AC176" s="5">
        <f>BG176+(N$209*_xlfn.NORM.DIST($B176,N$214*N$215+N$213,N$219*N$214,FALSE))+(N$211*_xlfn.NORM.DIST($B176,N$214*N$216+N$213,N$220*N$214,FALSE))+(N$210*_xlfn.NORM.DIST($B176,N$214*N$217+N$213,N$221*N$214,FALSE))+(N$212*_xlfn.NORM.DIST($B176,N$214*N$218+N$213,N$222*N$214,FALSE))</f>
        <v>71.782732057067236</v>
      </c>
      <c r="AD176" s="5">
        <f>BH176+(O$209*_xlfn.NORM.DIST($B176,O$214*O$215+O$213,O$219*O$214,FALSE))+(O$211*_xlfn.NORM.DIST($B176,O$214*O$216+O$213,O$220*O$214,FALSE))+(O$210*_xlfn.NORM.DIST($B176,O$214*O$217+O$213,O$221*O$214,FALSE))+(O$212*_xlfn.NORM.DIST($B176,O$214*O$218+O$213,O$222*O$214,FALSE))</f>
        <v>63.836744207183635</v>
      </c>
      <c r="AE176" s="5"/>
      <c r="AG176" s="5">
        <f t="shared" si="49"/>
        <v>-0.65775002255138304</v>
      </c>
      <c r="AH176" s="5">
        <f t="shared" si="49"/>
        <v>-0.4235281909082147</v>
      </c>
      <c r="AI176" s="5">
        <f t="shared" si="49"/>
        <v>-0.31123743716764807</v>
      </c>
      <c r="AJ176" s="5">
        <f t="shared" si="49"/>
        <v>-0.93185447149778611</v>
      </c>
      <c r="AK176" s="5">
        <f t="shared" si="48"/>
        <v>-0.53563539753092471</v>
      </c>
      <c r="AL176" s="5">
        <f t="shared" si="48"/>
        <v>0.38488173387804636</v>
      </c>
      <c r="AM176" s="5">
        <f t="shared" si="48"/>
        <v>0.56757676356141928</v>
      </c>
      <c r="AN176" s="5">
        <f t="shared" si="48"/>
        <v>-0.37804386392129175</v>
      </c>
      <c r="AO176" s="5">
        <f t="shared" si="47"/>
        <v>-1.4792068010581829</v>
      </c>
      <c r="AP176" s="5">
        <f t="shared" si="33"/>
        <v>-0.90657824113570484</v>
      </c>
      <c r="AQ176" s="5">
        <f t="shared" si="33"/>
        <v>-0.89002797264249978</v>
      </c>
      <c r="AR176" s="5">
        <f t="shared" si="33"/>
        <v>-6.3732057067241499E-2</v>
      </c>
      <c r="AS176" s="5">
        <f t="shared" si="33"/>
        <v>-0.97734420718363424</v>
      </c>
      <c r="AV176" s="2">
        <f t="shared" si="34"/>
        <v>85.021750008029031</v>
      </c>
      <c r="AW176" s="2">
        <f t="shared" si="35"/>
        <v>88.137155806622573</v>
      </c>
      <c r="AX176" s="2">
        <f t="shared" si="36"/>
        <v>89.761417732258124</v>
      </c>
      <c r="AY176" s="2">
        <f t="shared" si="37"/>
        <v>89.523962838541934</v>
      </c>
      <c r="AZ176" s="2">
        <f t="shared" si="38"/>
        <v>90.44921973450883</v>
      </c>
      <c r="BA176" s="2">
        <f t="shared" si="39"/>
        <v>92.952760839587285</v>
      </c>
      <c r="BB176" s="2">
        <f t="shared" si="40"/>
        <v>94.012587315726407</v>
      </c>
      <c r="BC176" s="2">
        <f t="shared" si="41"/>
        <v>92.825945216133348</v>
      </c>
      <c r="BD176" s="2">
        <f t="shared" si="42"/>
        <v>89.461560780558045</v>
      </c>
      <c r="BE176" s="2">
        <f t="shared" si="43"/>
        <v>85.141924352676043</v>
      </c>
      <c r="BF176" s="2">
        <f t="shared" si="44"/>
        <v>79.043121852381518</v>
      </c>
      <c r="BG176" s="2">
        <f t="shared" si="45"/>
        <v>70.990029483946685</v>
      </c>
      <c r="BH176" s="2">
        <f t="shared" si="46"/>
        <v>61.360023954110773</v>
      </c>
      <c r="BK176" s="2" t="str">
        <f>IF(OR($B176&lt;C$229, AND($B176&gt;C$230, $B176&lt;C$231)), C176, "")</f>
        <v/>
      </c>
      <c r="BL176" s="2" t="str">
        <f>IF(OR($B176&lt;D$229, AND($B176&gt;D$230, $B176&lt;D$231)), D176, "")</f>
        <v/>
      </c>
      <c r="BM176" s="2" t="str">
        <f>IF(OR($B176&lt;E$229, AND($B176&gt;E$230, $B176&lt;E$231)), E176, "")</f>
        <v/>
      </c>
      <c r="BN176" s="2" t="str">
        <f>IF(OR($B176&lt;F$229, AND($B176&gt;F$230, $B176&lt;F$231)), F176, "")</f>
        <v/>
      </c>
      <c r="BO176" s="2" t="str">
        <f>IF(OR($B176&lt;G$229, AND($B176&gt;G$230, $B176&lt;G$231)), G176, "")</f>
        <v/>
      </c>
      <c r="BP176" s="2" t="str">
        <f>IF(OR($B176&lt;H$229, AND($B176&gt;H$230, $B176&lt;H$231)), H176, "")</f>
        <v/>
      </c>
      <c r="BQ176" s="2" t="str">
        <f>IF(OR($B176&lt;I$229, AND($B176&gt;I$230, $B176&lt;I$231)), I176, "")</f>
        <v/>
      </c>
      <c r="BR176" s="2" t="str">
        <f>IF(OR($B176&lt;J$229, AND($B176&gt;J$230, $B176&lt;J$231)), J176, "")</f>
        <v/>
      </c>
      <c r="BS176" s="2" t="str">
        <f>IF(OR($B176&lt;K$229, AND($B176&gt;K$230, $B176&lt;K$231)), K176, "")</f>
        <v/>
      </c>
      <c r="BT176" s="2" t="str">
        <f>IF(OR($B176&lt;L$229, AND($B176&gt;L$230, $B176&lt;L$231)), L176, "")</f>
        <v/>
      </c>
      <c r="BU176" s="2" t="str">
        <f>IF(OR($B176&lt;M$229, AND($B176&gt;M$230, $B176&lt;M$231)), M176, "")</f>
        <v/>
      </c>
      <c r="BV176" s="2" t="str">
        <f>IF(OR($B176&lt;N$229, AND($B176&gt;N$230, $B176&lt;N$231)), N176, "")</f>
        <v/>
      </c>
      <c r="BW176" s="2" t="str">
        <f>IF(OR($B176&lt;O$229, AND($B176&gt;O$230, $B176&lt;O$231)), O176, "")</f>
        <v/>
      </c>
      <c r="BZ176" s="2" t="str">
        <f>IF(OR(AND($B176&gt;C$230, $B176&lt;C$231), $B176&gt;C$232), C176, "")</f>
        <v/>
      </c>
      <c r="CA176" s="2">
        <f>IF(OR(AND($B176&gt;D$230, $B176&lt;D$231), $B176&gt;D$232), D176, "")</f>
        <v>87.718999999999994</v>
      </c>
      <c r="CB176" s="2">
        <f>IF(OR(AND($B176&gt;E$230, $B176&lt;E$231), $B176&gt;E$232), E176, "")</f>
        <v>89.453000000000003</v>
      </c>
      <c r="CC176" s="2">
        <f>IF(OR(AND($B176&gt;F$230, $B176&lt;F$231), $B176&gt;F$232), F176, "")</f>
        <v>88.593999999999994</v>
      </c>
      <c r="CD176" s="2">
        <f>IF(OR(AND($B176&gt;G$230, $B176&lt;G$231), $B176&gt;G$232), G176, "")</f>
        <v>89.921999999999997</v>
      </c>
      <c r="CE176" s="2">
        <f>IF(OR(AND($B176&gt;H$230, $B176&lt;H$231), $B176&gt;H$232), H176, "")</f>
        <v>93.343999999999994</v>
      </c>
      <c r="CF176" s="2">
        <f>IF(OR(AND($B176&gt;I$230, $B176&lt;I$231), $B176&gt;I$232), I176, "")</f>
        <v>94.593999999999994</v>
      </c>
      <c r="CG176" s="2">
        <f>IF(OR(AND($B176&gt;J$230, $B176&lt;J$231), $B176&gt;J$232), J176, "")</f>
        <v>92.483999999999995</v>
      </c>
      <c r="CH176" s="2">
        <f>IF(OR(AND($B176&gt;K$230, $B176&lt;K$231), $B176&gt;K$232), K176, "")</f>
        <v>88.016000000000005</v>
      </c>
      <c r="CI176" s="2">
        <f>IF(OR(AND($B176&gt;L$230, $B176&lt;L$231), $B176&gt;L$232), L176, "")</f>
        <v>84.311999999999998</v>
      </c>
      <c r="CJ176" s="2" t="str">
        <f>IF(OR(AND($B176&gt;M$230, $B176&lt;M$231), $B176&gt;M$232), M176, "")</f>
        <v/>
      </c>
      <c r="CK176" s="2" t="str">
        <f>IF(OR(AND($B176&gt;N$230, $B176&lt;N$231), $B176&gt;N$232), N176, "")</f>
        <v/>
      </c>
      <c r="CL176" s="2" t="str">
        <f>IF(OR(AND($B176&gt;O$230, $B176&lt;O$231), $B176&gt;O$232), O176, "")</f>
        <v/>
      </c>
      <c r="CO176" s="2">
        <f>BK$207*$B176+BK$209</f>
        <v>92.439113415664281</v>
      </c>
      <c r="CP176" s="2">
        <f>BL$207*$B176+BL$209</f>
        <v>93.899809479675667</v>
      </c>
      <c r="CQ176" s="2">
        <f>BM$207*$B176+BM$209</f>
        <v>93.71442897044362</v>
      </c>
      <c r="CR176" s="2">
        <f>BN$207*$B176+BN$209</f>
        <v>94.522729469033152</v>
      </c>
      <c r="CS176" s="2">
        <f>BO$207*$B176+BO$209</f>
        <v>94.271182866764022</v>
      </c>
      <c r="CT176" s="2">
        <f>BP$207*$B176+BP$209</f>
        <v>97.401635437622105</v>
      </c>
      <c r="CU176" s="2">
        <f>BQ$207*$B176+BQ$209</f>
        <v>101.03583459650544</v>
      </c>
      <c r="CV176" s="2">
        <f>BR$207*$B176+BR$209</f>
        <v>101.3776566304229</v>
      </c>
      <c r="CW176" s="2">
        <f>BS$207*$B176+BS$209</f>
        <v>98.566176646903813</v>
      </c>
      <c r="CX176" s="2">
        <f>BT$207*$B176+BT$209</f>
        <v>92.354075782545834</v>
      </c>
      <c r="CY176" s="2">
        <f>BU$207*$B176+BU$209</f>
        <v>86.858288605919938</v>
      </c>
      <c r="CZ176" s="2">
        <f>BV$207*$B176+BV$209</f>
        <v>77.369823009476065</v>
      </c>
      <c r="DA176" s="2">
        <f>BW$207*$B176+BW$209</f>
        <v>66.137085579888264</v>
      </c>
      <c r="DD176" s="2">
        <f>BZ$207*$B176+BZ$209</f>
        <v>85.009994331775545</v>
      </c>
      <c r="DE176" s="2">
        <f>CA$207*$B176+CA$209</f>
        <v>88.126485101673765</v>
      </c>
      <c r="DF176" s="2">
        <f>CB$207*$B176+CB$209</f>
        <v>89.754673222452084</v>
      </c>
      <c r="DG176" s="2">
        <f>CC$207*$B176+CC$209</f>
        <v>89.516609091305128</v>
      </c>
      <c r="DH176" s="2">
        <f>CD$207*$B176+CD$209</f>
        <v>90.443028944421386</v>
      </c>
      <c r="DI176" s="2">
        <f>CE$207*$B176+CE$209</f>
        <v>92.945768260929825</v>
      </c>
      <c r="DJ176" s="2">
        <f>CF$207*$B176+CF$209</f>
        <v>94.001264058181334</v>
      </c>
      <c r="DK176" s="2">
        <f>CG$207*$B176+CG$209</f>
        <v>92.81090165875716</v>
      </c>
      <c r="DL176" s="2">
        <f>CH$207*$B176+CH$209</f>
        <v>89.446474930800122</v>
      </c>
      <c r="DM176" s="2">
        <f>CI$207*$B176+CI$209</f>
        <v>85.129567311192119</v>
      </c>
      <c r="DN176" s="2">
        <f>CJ$207*$B176+CJ$209</f>
        <v>79.029367570838133</v>
      </c>
      <c r="DO176" s="2">
        <f>CK$207*$B176+CK$209</f>
        <v>70.977677207596571</v>
      </c>
      <c r="DP176" s="2">
        <f>CL$207*$B176+CL$209</f>
        <v>61.348665587208714</v>
      </c>
      <c r="DS176" s="2">
        <f>POWER(10,($B176-C$227)/C$228)/(1+POWER(10,($B176-C$227)/C$228))</f>
        <v>0.99841762177712468</v>
      </c>
      <c r="DT176" s="2">
        <f>POWER(10,($B176-D$227)/D$228)/(1+POWER(10,($B176-D$227)/D$228))</f>
        <v>0.99815172260379725</v>
      </c>
      <c r="DU176" s="2">
        <f>POWER(10,($B176-E$227)/E$228)/(1+POWER(10,($B176-E$227)/E$228))</f>
        <v>0.99829673590108092</v>
      </c>
      <c r="DV176" s="2">
        <f>POWER(10,($B176-F$227)/F$228)/(1+POWER(10,($B176-F$227)/F$228))</f>
        <v>0.99853104866004938</v>
      </c>
      <c r="DW176" s="2">
        <f>POWER(10,($B176-G$227)/G$228)/(1+POWER(10,($B176-G$227)/G$228))</f>
        <v>0.99838282623608543</v>
      </c>
      <c r="DX176" s="2">
        <f>POWER(10,($B176-H$227)/H$228)/(1+POWER(10,($B176-H$227)/H$228))</f>
        <v>0.99843070307525406</v>
      </c>
      <c r="DY176" s="2">
        <f>POWER(10,($B176-I$227)/I$228)/(1+POWER(10,($B176-I$227)/I$228))</f>
        <v>0.99839034131744309</v>
      </c>
      <c r="DZ176" s="2">
        <f>POWER(10,($B176-J$227)/J$228)/(1+POWER(10,($B176-J$227)/J$228))</f>
        <v>0.99824396081994338</v>
      </c>
      <c r="EA176" s="2">
        <f>POWER(10,($B176-K$227)/K$228)/(1+POWER(10,($B176-K$227)/K$228))</f>
        <v>0.99834579570389959</v>
      </c>
      <c r="EB176" s="2">
        <f>POWER(10,($B176-L$227)/L$228)/(1+POWER(10,($B176-L$227)/L$228))</f>
        <v>0.99828956647598621</v>
      </c>
      <c r="EC176" s="2">
        <f>POWER(10,($B176-M$227)/M$228)/(1+POWER(10,($B176-M$227)/M$228))</f>
        <v>0.99824314468344377</v>
      </c>
      <c r="ED176" s="2">
        <f>POWER(10,($B176-N$227)/N$228)/(1+POWER(10,($B176-N$227)/N$228))</f>
        <v>0.99806758532534123</v>
      </c>
      <c r="EE176" s="2">
        <f>POWER(10,($B176-O$227)/O$228)/(1+POWER(10,($B176-O$227)/O$228))</f>
        <v>0.99762795099021817</v>
      </c>
    </row>
    <row r="177" spans="2:135" x14ac:dyDescent="0.25">
      <c r="B177" s="2">
        <v>171</v>
      </c>
      <c r="C177">
        <v>83.879000000000005</v>
      </c>
      <c r="D177">
        <v>88.391000000000005</v>
      </c>
      <c r="E177">
        <v>90.921999999999997</v>
      </c>
      <c r="F177">
        <v>88.891000000000005</v>
      </c>
      <c r="G177">
        <v>90.281000000000006</v>
      </c>
      <c r="H177">
        <v>92.516000000000005</v>
      </c>
      <c r="I177">
        <v>93.796999999999997</v>
      </c>
      <c r="J177">
        <v>92.25</v>
      </c>
      <c r="K177">
        <v>88.938000000000002</v>
      </c>
      <c r="L177">
        <v>85.703000000000003</v>
      </c>
      <c r="M177">
        <v>79.125</v>
      </c>
      <c r="N177">
        <v>71.078000000000003</v>
      </c>
      <c r="O177">
        <v>62.078099999999999</v>
      </c>
      <c r="R177" s="5">
        <f>AV177+(C$209*_xlfn.NORM.DIST($B177,C$214*C$215+C$213,C$219*C$214,FALSE))+(C$211*_xlfn.NORM.DIST($B177,C$214*C$216+C$213,C$220*C$214,FALSE))+(C$210*_xlfn.NORM.DIST($B177,C$214*C$217+C$213,C$221*C$214,FALSE))+(C$212*_xlfn.NORM.DIST($B177,C$214*C$218+C$213,C$222*C$214,FALSE))</f>
        <v>84.942534733927545</v>
      </c>
      <c r="S177" s="5">
        <f>AW177+(D$209*_xlfn.NORM.DIST($B177,D$214*D$215+D$213,D$219*D$214,FALSE))+(D$211*_xlfn.NORM.DIST($B177,D$214*D$216+D$213,D$220*D$214,FALSE))+(D$210*_xlfn.NORM.DIST($B177,D$214*D$217+D$213,D$221*D$214,FALSE))+(D$212*_xlfn.NORM.DIST($B177,D$214*D$218+D$213,D$222*D$214,FALSE))</f>
        <v>88.07628776547314</v>
      </c>
      <c r="T177" s="5">
        <f>AX177+(E$209*_xlfn.NORM.DIST($B177,E$214*E$215+E$213,E$219*E$214,FALSE))+(E$211*_xlfn.NORM.DIST($B177,E$214*E$216+E$213,E$220*E$214,FALSE))+(E$210*_xlfn.NORM.DIST($B177,E$214*E$217+E$213,E$221*E$214,FALSE))+(E$212*_xlfn.NORM.DIST($B177,E$214*E$218+E$213,E$222*E$214,FALSE))</f>
        <v>89.710724719614248</v>
      </c>
      <c r="U177" s="5">
        <f>AY177+(F$209*_xlfn.NORM.DIST($B177,F$214*F$215+F$213,F$219*F$214,FALSE))+(F$211*_xlfn.NORM.DIST($B177,F$214*F$216+F$213,F$220*F$214,FALSE))+(F$210*_xlfn.NORM.DIST($B177,F$214*F$217+F$213,F$221*F$214,FALSE))+(F$212*_xlfn.NORM.DIST($B177,F$214*F$218+F$213,F$222*F$214,FALSE))</f>
        <v>89.470457827183381</v>
      </c>
      <c r="V177" s="5">
        <f>AZ177+(G$209*_xlfn.NORM.DIST($B177,G$214*G$215+G$213,G$219*G$214,FALSE))+(G$211*_xlfn.NORM.DIST($B177,G$214*G$216+G$213,G$220*G$214,FALSE))+(G$210*_xlfn.NORM.DIST($B177,G$214*G$217+G$213,G$221*G$214,FALSE))+(G$212*_xlfn.NORM.DIST($B177,G$214*G$218+G$213,G$222*G$214,FALSE))</f>
        <v>90.422142584134974</v>
      </c>
      <c r="W177" s="5">
        <f>BA177+(H$209*_xlfn.NORM.DIST($B177,H$214*H$215+H$213,H$219*H$214,FALSE))+(H$211*_xlfn.NORM.DIST($B177,H$214*H$216+H$213,H$220*H$214,FALSE))+(H$210*_xlfn.NORM.DIST($B177,H$214*H$217+H$213,H$221*H$214,FALSE))+(H$212*_xlfn.NORM.DIST($B177,H$214*H$218+H$213,H$222*H$214,FALSE))</f>
        <v>92.937260860249211</v>
      </c>
      <c r="X177" s="5">
        <f>BB177+(I$209*_xlfn.NORM.DIST($B177,I$214*I$215+I$213,I$219*I$214,FALSE))+(I$211*_xlfn.NORM.DIST($B177,I$214*I$216+I$213,I$220*I$214,FALSE))+(I$210*_xlfn.NORM.DIST($B177,I$214*I$217+I$213,I$221*I$214,FALSE))+(I$212*_xlfn.NORM.DIST($B177,I$214*I$218+I$213,I$222*I$214,FALSE))</f>
        <v>93.978169573971186</v>
      </c>
      <c r="Y177" s="5">
        <f>BC177+(J$209*_xlfn.NORM.DIST($B177,J$214*J$215+J$213,J$219*J$214,FALSE))+(J$211*_xlfn.NORM.DIST($B177,J$214*J$216+J$213,J$220*J$214,FALSE))+(J$210*_xlfn.NORM.DIST($B177,J$214*J$217+J$213,J$221*J$214,FALSE))+(J$212*_xlfn.NORM.DIST($B177,J$214*J$218+J$213,J$222*J$214,FALSE))</f>
        <v>92.78674930858709</v>
      </c>
      <c r="Z177" s="5">
        <f>BD177+(K$209*_xlfn.NORM.DIST($B177,K$214*K$215+K$213,K$219*K$214,FALSE))+(K$211*_xlfn.NORM.DIST($B177,K$214*K$216+K$213,K$220*K$214,FALSE))+(K$210*_xlfn.NORM.DIST($B177,K$214*K$217+K$213,K$221*K$214,FALSE))+(K$212*_xlfn.NORM.DIST($B177,K$214*K$218+K$213,K$222*K$214,FALSE))</f>
        <v>89.412753765929523</v>
      </c>
      <c r="AA177" s="5">
        <f>BE177+(L$209*_xlfn.NORM.DIST($B177,L$214*L$215+L$213,L$219*L$214,FALSE))+(L$211*_xlfn.NORM.DIST($B177,L$214*L$216+L$213,L$220*L$214,FALSE))+(L$210*_xlfn.NORM.DIST($B177,L$214*L$217+L$213,L$221*L$214,FALSE))+(L$212*_xlfn.NORM.DIST($B177,L$214*L$218+L$213,L$222*L$214,FALSE))</f>
        <v>85.123308004575478</v>
      </c>
      <c r="AB177" s="5">
        <f>BF177+(M$209*_xlfn.NORM.DIST($B177,M$214*M$215+M$213,M$219*M$214,FALSE))+(M$211*_xlfn.NORM.DIST($B177,M$214*M$216+M$213,M$220*M$214,FALSE))+(M$210*_xlfn.NORM.DIST($B177,M$214*M$217+M$213,M$221*M$214,FALSE))+(M$212*_xlfn.NORM.DIST($B177,M$214*M$218+M$213,M$222*M$214,FALSE))</f>
        <v>79.106430070988836</v>
      </c>
      <c r="AC177" s="5">
        <f>BG177+(N$209*_xlfn.NORM.DIST($B177,N$214*N$215+N$213,N$219*N$214,FALSE))+(N$211*_xlfn.NORM.DIST($B177,N$214*N$216+N$213,N$220*N$214,FALSE))+(N$210*_xlfn.NORM.DIST($B177,N$214*N$217+N$213,N$221*N$214,FALSE))+(N$212*_xlfn.NORM.DIST($B177,N$214*N$218+N$213,N$222*N$214,FALSE))</f>
        <v>71.442307736177426</v>
      </c>
      <c r="AD177" s="5">
        <f>BH177+(O$209*_xlfn.NORM.DIST($B177,O$214*O$215+O$213,O$219*O$214,FALSE))+(O$211*_xlfn.NORM.DIST($B177,O$214*O$216+O$213,O$220*O$214,FALSE))+(O$210*_xlfn.NORM.DIST($B177,O$214*O$217+O$213,O$221*O$214,FALSE))+(O$212*_xlfn.NORM.DIST($B177,O$214*O$218+O$213,O$222*O$214,FALSE))</f>
        <v>63.069044056282927</v>
      </c>
      <c r="AE177" s="5"/>
      <c r="AG177" s="5">
        <f t="shared" si="49"/>
        <v>-1.0635347339275398</v>
      </c>
      <c r="AH177" s="5">
        <f t="shared" si="49"/>
        <v>0.31471223452686559</v>
      </c>
      <c r="AI177" s="5">
        <f t="shared" si="49"/>
        <v>1.2112752803857489</v>
      </c>
      <c r="AJ177" s="5">
        <f t="shared" si="49"/>
        <v>-0.57945782718337568</v>
      </c>
      <c r="AK177" s="5">
        <f t="shared" si="48"/>
        <v>-0.14114258413496827</v>
      </c>
      <c r="AL177" s="5">
        <f t="shared" si="48"/>
        <v>-0.42126086024920539</v>
      </c>
      <c r="AM177" s="5">
        <f t="shared" si="48"/>
        <v>-0.18116957397118938</v>
      </c>
      <c r="AN177" s="5">
        <f t="shared" si="48"/>
        <v>-0.53674930858709047</v>
      </c>
      <c r="AO177" s="5">
        <f t="shared" si="47"/>
        <v>-0.47475376592952045</v>
      </c>
      <c r="AP177" s="5">
        <f t="shared" si="33"/>
        <v>0.57969199542452543</v>
      </c>
      <c r="AQ177" s="5">
        <f t="shared" si="33"/>
        <v>1.8569929011164277E-2</v>
      </c>
      <c r="AR177" s="5">
        <f t="shared" si="33"/>
        <v>-0.36430773617742318</v>
      </c>
      <c r="AS177" s="5">
        <f t="shared" si="33"/>
        <v>-0.99094405628292748</v>
      </c>
      <c r="AV177" s="2">
        <f t="shared" si="34"/>
        <v>84.942534726075465</v>
      </c>
      <c r="AW177" s="2">
        <f t="shared" si="35"/>
        <v>88.07358430948274</v>
      </c>
      <c r="AX177" s="2">
        <f t="shared" si="36"/>
        <v>89.709477212647911</v>
      </c>
      <c r="AY177" s="2">
        <f t="shared" si="37"/>
        <v>89.469645795120258</v>
      </c>
      <c r="AZ177" s="2">
        <f t="shared" si="38"/>
        <v>90.418293836309246</v>
      </c>
      <c r="BA177" s="2">
        <f t="shared" si="39"/>
        <v>92.934471397872215</v>
      </c>
      <c r="BB177" s="2">
        <f t="shared" si="40"/>
        <v>93.971894317030959</v>
      </c>
      <c r="BC177" s="2">
        <f t="shared" si="41"/>
        <v>92.769449198834835</v>
      </c>
      <c r="BD177" s="2">
        <f t="shared" si="42"/>
        <v>89.396713279050346</v>
      </c>
      <c r="BE177" s="2">
        <f t="shared" si="43"/>
        <v>85.084854856551516</v>
      </c>
      <c r="BF177" s="2">
        <f t="shared" si="44"/>
        <v>78.986131514854875</v>
      </c>
      <c r="BG177" s="2">
        <f t="shared" si="45"/>
        <v>70.949557987102878</v>
      </c>
      <c r="BH177" s="2">
        <f t="shared" si="46"/>
        <v>61.32820186380232</v>
      </c>
      <c r="BK177" s="2" t="str">
        <f>IF(OR($B177&lt;C$229, AND($B177&gt;C$230, $B177&lt;C$231)), C177, "")</f>
        <v/>
      </c>
      <c r="BL177" s="2" t="str">
        <f>IF(OR($B177&lt;D$229, AND($B177&gt;D$230, $B177&lt;D$231)), D177, "")</f>
        <v/>
      </c>
      <c r="BM177" s="2" t="str">
        <f>IF(OR($B177&lt;E$229, AND($B177&gt;E$230, $B177&lt;E$231)), E177, "")</f>
        <v/>
      </c>
      <c r="BN177" s="2" t="str">
        <f>IF(OR($B177&lt;F$229, AND($B177&gt;F$230, $B177&lt;F$231)), F177, "")</f>
        <v/>
      </c>
      <c r="BO177" s="2" t="str">
        <f>IF(OR($B177&lt;G$229, AND($B177&gt;G$230, $B177&lt;G$231)), G177, "")</f>
        <v/>
      </c>
      <c r="BP177" s="2" t="str">
        <f>IF(OR($B177&lt;H$229, AND($B177&gt;H$230, $B177&lt;H$231)), H177, "")</f>
        <v/>
      </c>
      <c r="BQ177" s="2" t="str">
        <f>IF(OR($B177&lt;I$229, AND($B177&gt;I$230, $B177&lt;I$231)), I177, "")</f>
        <v/>
      </c>
      <c r="BR177" s="2" t="str">
        <f>IF(OR($B177&lt;J$229, AND($B177&gt;J$230, $B177&lt;J$231)), J177, "")</f>
        <v/>
      </c>
      <c r="BS177" s="2" t="str">
        <f>IF(OR($B177&lt;K$229, AND($B177&gt;K$230, $B177&lt;K$231)), K177, "")</f>
        <v/>
      </c>
      <c r="BT177" s="2" t="str">
        <f>IF(OR($B177&lt;L$229, AND($B177&gt;L$230, $B177&lt;L$231)), L177, "")</f>
        <v/>
      </c>
      <c r="BU177" s="2" t="str">
        <f>IF(OR($B177&lt;M$229, AND($B177&gt;M$230, $B177&lt;M$231)), M177, "")</f>
        <v/>
      </c>
      <c r="BV177" s="2" t="str">
        <f>IF(OR($B177&lt;N$229, AND($B177&gt;N$230, $B177&lt;N$231)), N177, "")</f>
        <v/>
      </c>
      <c r="BW177" s="2" t="str">
        <f>IF(OR($B177&lt;O$229, AND($B177&gt;O$230, $B177&lt;O$231)), O177, "")</f>
        <v/>
      </c>
      <c r="BZ177" s="2">
        <f>IF(OR(AND($B177&gt;C$230, $B177&lt;C$231), $B177&gt;C$232), C177, "")</f>
        <v>83.879000000000005</v>
      </c>
      <c r="CA177" s="2">
        <f>IF(OR(AND($B177&gt;D$230, $B177&lt;D$231), $B177&gt;D$232), D177, "")</f>
        <v>88.391000000000005</v>
      </c>
      <c r="CB177" s="2">
        <f>IF(OR(AND($B177&gt;E$230, $B177&lt;E$231), $B177&gt;E$232), E177, "")</f>
        <v>90.921999999999997</v>
      </c>
      <c r="CC177" s="2">
        <f>IF(OR(AND($B177&gt;F$230, $B177&lt;F$231), $B177&gt;F$232), F177, "")</f>
        <v>88.891000000000005</v>
      </c>
      <c r="CD177" s="2">
        <f>IF(OR(AND($B177&gt;G$230, $B177&lt;G$231), $B177&gt;G$232), G177, "")</f>
        <v>90.281000000000006</v>
      </c>
      <c r="CE177" s="2">
        <f>IF(OR(AND($B177&gt;H$230, $B177&lt;H$231), $B177&gt;H$232), H177, "")</f>
        <v>92.516000000000005</v>
      </c>
      <c r="CF177" s="2">
        <f>IF(OR(AND($B177&gt;I$230, $B177&lt;I$231), $B177&gt;I$232), I177, "")</f>
        <v>93.796999999999997</v>
      </c>
      <c r="CG177" s="2">
        <f>IF(OR(AND($B177&gt;J$230, $B177&lt;J$231), $B177&gt;J$232), J177, "")</f>
        <v>92.25</v>
      </c>
      <c r="CH177" s="2">
        <f>IF(OR(AND($B177&gt;K$230, $B177&lt;K$231), $B177&gt;K$232), K177, "")</f>
        <v>88.938000000000002</v>
      </c>
      <c r="CI177" s="2">
        <f>IF(OR(AND($B177&gt;L$230, $B177&lt;L$231), $B177&gt;L$232), L177, "")</f>
        <v>85.703000000000003</v>
      </c>
      <c r="CJ177" s="2">
        <f>IF(OR(AND($B177&gt;M$230, $B177&lt;M$231), $B177&gt;M$232), M177, "")</f>
        <v>79.125</v>
      </c>
      <c r="CK177" s="2" t="str">
        <f>IF(OR(AND($B177&gt;N$230, $B177&lt;N$231), $B177&gt;N$232), N177, "")</f>
        <v/>
      </c>
      <c r="CL177" s="2" t="str">
        <f>IF(OR(AND($B177&gt;O$230, $B177&lt;O$231), $B177&gt;O$232), O177, "")</f>
        <v/>
      </c>
      <c r="CO177" s="2">
        <f>BK$207*$B177+BK$209</f>
        <v>92.453049095195638</v>
      </c>
      <c r="CP177" s="2">
        <f>BL$207*$B177+BL$209</f>
        <v>93.906631147896633</v>
      </c>
      <c r="CQ177" s="2">
        <f>BM$207*$B177+BM$209</f>
        <v>93.71047974827907</v>
      </c>
      <c r="CR177" s="2">
        <f>BN$207*$B177+BN$209</f>
        <v>94.528530049427076</v>
      </c>
      <c r="CS177" s="2">
        <f>BO$207*$B177+BO$209</f>
        <v>94.28489322581305</v>
      </c>
      <c r="CT177" s="2">
        <f>BP$207*$B177+BP$209</f>
        <v>97.434473634946855</v>
      </c>
      <c r="CU177" s="2">
        <f>BQ$207*$B177+BQ$209</f>
        <v>101.08450108817617</v>
      </c>
      <c r="CV177" s="2">
        <f>BR$207*$B177+BR$209</f>
        <v>101.4292571800114</v>
      </c>
      <c r="CW177" s="2">
        <f>BS$207*$B177+BS$209</f>
        <v>98.617043437233207</v>
      </c>
      <c r="CX177" s="2">
        <f>BT$207*$B177+BT$209</f>
        <v>92.385934991065369</v>
      </c>
      <c r="CY177" s="2">
        <f>BU$207*$B177+BU$209</f>
        <v>86.901731829469398</v>
      </c>
      <c r="CZ177" s="2">
        <f>BV$207*$B177+BV$209</f>
        <v>77.414963741588792</v>
      </c>
      <c r="DA177" s="2">
        <f>BW$207*$B177+BW$209</f>
        <v>66.170548457941905</v>
      </c>
      <c r="DD177" s="2">
        <f>BZ$207*$B177+BZ$209</f>
        <v>84.931678778405413</v>
      </c>
      <c r="DE177" s="2">
        <f>CA$207*$B177+CA$209</f>
        <v>88.063733633016383</v>
      </c>
      <c r="DF177" s="2">
        <f>CB$207*$B177+CB$209</f>
        <v>89.70325146994773</v>
      </c>
      <c r="DG177" s="2">
        <f>CC$207*$B177+CC$209</f>
        <v>89.462858439894418</v>
      </c>
      <c r="DH177" s="2">
        <f>CD$207*$B177+CD$209</f>
        <v>90.412581828886104</v>
      </c>
      <c r="DI177" s="2">
        <f>CE$207*$B177+CE$209</f>
        <v>92.928020800643168</v>
      </c>
      <c r="DJ177" s="2">
        <f>CF$207*$B177+CF$209</f>
        <v>93.96143598984419</v>
      </c>
      <c r="DK177" s="2">
        <f>CG$207*$B177+CG$209</f>
        <v>92.755555887360543</v>
      </c>
      <c r="DL177" s="2">
        <f>CH$207*$B177+CH$209</f>
        <v>89.382779958666362</v>
      </c>
      <c r="DM177" s="2">
        <f>CI$207*$B177+CI$209</f>
        <v>85.073446140190669</v>
      </c>
      <c r="DN177" s="2">
        <f>CJ$207*$B177+CJ$209</f>
        <v>78.973426255994326</v>
      </c>
      <c r="DO177" s="2">
        <f>CK$207*$B177+CK$209</f>
        <v>70.938141403502627</v>
      </c>
      <c r="DP177" s="2">
        <f>CL$207*$B177+CL$209</f>
        <v>61.31770134104319</v>
      </c>
      <c r="DS177" s="2">
        <f>POWER(10,($B177-C$227)/C$228)/(1+POWER(10,($B177-C$227)/C$228))</f>
        <v>0.99855665294849028</v>
      </c>
      <c r="DT177" s="2">
        <f>POWER(10,($B177-D$227)/D$228)/(1+POWER(10,($B177-D$227)/D$228))</f>
        <v>0.99831407680157347</v>
      </c>
      <c r="DU177" s="2">
        <f>POWER(10,($B177-E$227)/E$228)/(1+POWER(10,($B177-E$227)/E$228))</f>
        <v>0.99844637183914542</v>
      </c>
      <c r="DV177" s="2">
        <f>POWER(10,($B177-F$227)/F$228)/(1+POWER(10,($B177-F$227)/F$228))</f>
        <v>0.99866012727452325</v>
      </c>
      <c r="DW177" s="2">
        <f>POWER(10,($B177-G$227)/G$228)/(1+POWER(10,($B177-G$227)/G$228))</f>
        <v>0.99852491010209687</v>
      </c>
      <c r="DX177" s="2">
        <f>POWER(10,($B177-H$227)/H$228)/(1+POWER(10,($B177-H$227)/H$228))</f>
        <v>0.99856858654329161</v>
      </c>
      <c r="DY177" s="2">
        <f>POWER(10,($B177-I$227)/I$228)/(1+POWER(10,($B177-I$227)/I$228))</f>
        <v>0.99853176588415227</v>
      </c>
      <c r="DZ177" s="2">
        <f>POWER(10,($B177-J$227)/J$228)/(1+POWER(10,($B177-J$227)/J$228))</f>
        <v>0.99839822573944781</v>
      </c>
      <c r="EA177" s="2">
        <f>POWER(10,($B177-K$227)/K$228)/(1+POWER(10,($B177-K$227)/K$228))</f>
        <v>0.99849112813205743</v>
      </c>
      <c r="EB177" s="2">
        <f>POWER(10,($B177-L$227)/L$228)/(1+POWER(10,($B177-L$227)/L$228))</f>
        <v>0.99843983128131786</v>
      </c>
      <c r="EC177" s="2">
        <f>POWER(10,($B177-M$227)/M$228)/(1+POWER(10,($B177-M$227)/M$228))</f>
        <v>0.99839748118399196</v>
      </c>
      <c r="ED177" s="2">
        <f>POWER(10,($B177-N$227)/N$228)/(1+POWER(10,($B177-N$227)/N$228))</f>
        <v>0.99823731715889352</v>
      </c>
      <c r="EE177" s="2">
        <f>POWER(10,($B177-O$227)/O$228)/(1+POWER(10,($B177-O$227)/O$228))</f>
        <v>0.99783621397785849</v>
      </c>
    </row>
    <row r="178" spans="2:135" x14ac:dyDescent="0.25">
      <c r="B178" s="2">
        <v>172</v>
      </c>
      <c r="C178">
        <v>83.697000000000003</v>
      </c>
      <c r="D178">
        <v>87.656000000000006</v>
      </c>
      <c r="E178">
        <v>90.093999999999994</v>
      </c>
      <c r="F178">
        <v>88.733999999999995</v>
      </c>
      <c r="G178">
        <v>89.906000000000006</v>
      </c>
      <c r="H178">
        <v>91.703000000000003</v>
      </c>
      <c r="I178">
        <v>92.983999999999995</v>
      </c>
      <c r="J178">
        <v>91.891000000000005</v>
      </c>
      <c r="K178">
        <v>89.171999999999997</v>
      </c>
      <c r="L178">
        <v>85.5</v>
      </c>
      <c r="M178">
        <v>78.421999999999997</v>
      </c>
      <c r="N178">
        <v>71.093999999999994</v>
      </c>
      <c r="O178">
        <v>61.046900000000001</v>
      </c>
      <c r="R178" s="5">
        <f>AV178+(C$209*_xlfn.NORM.DIST($B178,C$214*C$215+C$213,C$219*C$214,FALSE))+(C$211*_xlfn.NORM.DIST($B178,C$214*C$216+C$213,C$220*C$214,FALSE))+(C$210*_xlfn.NORM.DIST($B178,C$214*C$217+C$213,C$221*C$214,FALSE))+(C$212*_xlfn.NORM.DIST($B178,C$214*C$218+C$213,C$222*C$214,FALSE))</f>
        <v>84.863386678756711</v>
      </c>
      <c r="S178" s="5">
        <f>AW178+(D$209*_xlfn.NORM.DIST($B178,D$214*D$215+D$213,D$219*D$214,FALSE))+(D$211*_xlfn.NORM.DIST($B178,D$214*D$216+D$213,D$220*D$214,FALSE))+(D$210*_xlfn.NORM.DIST($B178,D$214*D$217+D$213,D$221*D$214,FALSE))+(D$212*_xlfn.NORM.DIST($B178,D$214*D$218+D$213,D$222*D$214,FALSE))</f>
        <v>88.01137505471479</v>
      </c>
      <c r="T178" s="5">
        <f>AX178+(E$209*_xlfn.NORM.DIST($B178,E$214*E$215+E$213,E$219*E$214,FALSE))+(E$211*_xlfn.NORM.DIST($B178,E$214*E$216+E$213,E$220*E$214,FALSE))+(E$210*_xlfn.NORM.DIST($B178,E$214*E$217+E$213,E$221*E$214,FALSE))+(E$212*_xlfn.NORM.DIST($B178,E$214*E$218+E$213,E$222*E$214,FALSE))</f>
        <v>89.658102718944249</v>
      </c>
      <c r="U178" s="5">
        <f>AY178+(F$209*_xlfn.NORM.DIST($B178,F$214*F$215+F$213,F$219*F$214,FALSE))+(F$211*_xlfn.NORM.DIST($B178,F$214*F$216+F$213,F$220*F$214,FALSE))+(F$210*_xlfn.NORM.DIST($B178,F$214*F$217+F$213,F$221*F$214,FALSE))+(F$212*_xlfn.NORM.DIST($B178,F$214*F$218+F$213,F$222*F$214,FALSE))</f>
        <v>89.415704490756454</v>
      </c>
      <c r="V178" s="5">
        <f>AZ178+(G$209*_xlfn.NORM.DIST($B178,G$214*G$215+G$213,G$219*G$214,FALSE))+(G$211*_xlfn.NORM.DIST($B178,G$214*G$216+G$213,G$220*G$214,FALSE))+(G$210*_xlfn.NORM.DIST($B178,G$214*G$217+G$213,G$221*G$214,FALSE))+(G$212*_xlfn.NORM.DIST($B178,G$214*G$218+G$213,G$222*G$214,FALSE))</f>
        <v>90.38908630740606</v>
      </c>
      <c r="W178" s="5">
        <f>BA178+(H$209*_xlfn.NORM.DIST($B178,H$214*H$215+H$213,H$219*H$214,FALSE))+(H$211*_xlfn.NORM.DIST($B178,H$214*H$216+H$213,H$220*H$214,FALSE))+(H$210*_xlfn.NORM.DIST($B178,H$214*H$217+H$213,H$221*H$214,FALSE))+(H$212*_xlfn.NORM.DIST($B178,H$214*H$218+H$213,H$222*H$214,FALSE))</f>
        <v>92.917392359549808</v>
      </c>
      <c r="X178" s="5">
        <f>BB178+(I$209*_xlfn.NORM.DIST($B178,I$214*I$215+I$213,I$219*I$214,FALSE))+(I$211*_xlfn.NORM.DIST($B178,I$214*I$216+I$213,I$220*I$214,FALSE))+(I$210*_xlfn.NORM.DIST($B178,I$214*I$217+I$213,I$221*I$214,FALSE))+(I$212*_xlfn.NORM.DIST($B178,I$214*I$218+I$213,I$222*I$214,FALSE))</f>
        <v>93.933985450980344</v>
      </c>
      <c r="Y178" s="5">
        <f>BC178+(J$209*_xlfn.NORM.DIST($B178,J$214*J$215+J$213,J$219*J$214,FALSE))+(J$211*_xlfn.NORM.DIST($B178,J$214*J$216+J$213,J$220*J$214,FALSE))+(J$210*_xlfn.NORM.DIST($B178,J$214*J$217+J$213,J$221*J$214,FALSE))+(J$212*_xlfn.NORM.DIST($B178,J$214*J$218+J$213,J$222*J$214,FALSE))</f>
        <v>92.720963009044013</v>
      </c>
      <c r="Z178" s="5">
        <f>BD178+(K$209*_xlfn.NORM.DIST($B178,K$214*K$215+K$213,K$219*K$214,FALSE))+(K$211*_xlfn.NORM.DIST($B178,K$214*K$216+K$213,K$220*K$214,FALSE))+(K$210*_xlfn.NORM.DIST($B178,K$214*K$217+K$213,K$221*K$214,FALSE))+(K$212*_xlfn.NORM.DIST($B178,K$214*K$218+K$213,K$222*K$214,FALSE))</f>
        <v>89.339262892876903</v>
      </c>
      <c r="AA178" s="5">
        <f>BE178+(L$209*_xlfn.NORM.DIST($B178,L$214*L$215+L$213,L$219*L$214,FALSE))+(L$211*_xlfn.NORM.DIST($B178,L$214*L$216+L$213,L$220*L$214,FALSE))+(L$210*_xlfn.NORM.DIST($B178,L$214*L$217+L$213,L$221*L$214,FALSE))+(L$212*_xlfn.NORM.DIST($B178,L$214*L$218+L$213,L$222*L$214,FALSE))</f>
        <v>85.046308034822871</v>
      </c>
      <c r="AB178" s="5">
        <f>BF178+(M$209*_xlfn.NORM.DIST($B178,M$214*M$215+M$213,M$219*M$214,FALSE))+(M$211*_xlfn.NORM.DIST($B178,M$214*M$216+M$213,M$220*M$214,FALSE))+(M$210*_xlfn.NORM.DIST($B178,M$214*M$217+M$213,M$221*M$214,FALSE))+(M$212*_xlfn.NORM.DIST($B178,M$214*M$218+M$213,M$222*M$214,FALSE))</f>
        <v>78.991625011962896</v>
      </c>
      <c r="AC178" s="5">
        <f>BG178+(N$209*_xlfn.NORM.DIST($B178,N$214*N$215+N$213,N$219*N$214,FALSE))+(N$211*_xlfn.NORM.DIST($B178,N$214*N$216+N$213,N$220*N$214,FALSE))+(N$210*_xlfn.NORM.DIST($B178,N$214*N$217+N$213,N$221*N$214,FALSE))+(N$212*_xlfn.NORM.DIST($B178,N$214*N$218+N$213,N$222*N$214,FALSE))</f>
        <v>71.203183795372553</v>
      </c>
      <c r="AD178" s="5">
        <f>BH178+(O$209*_xlfn.NORM.DIST($B178,O$214*O$215+O$213,O$219*O$214,FALSE))+(O$211*_xlfn.NORM.DIST($B178,O$214*O$216+O$213,O$220*O$214,FALSE))+(O$210*_xlfn.NORM.DIST($B178,O$214*O$217+O$213,O$221*O$214,FALSE))+(O$212*_xlfn.NORM.DIST($B178,O$214*O$218+O$213,O$222*O$214,FALSE))</f>
        <v>62.472334714198759</v>
      </c>
      <c r="AE178" s="5"/>
      <c r="AG178" s="5">
        <f t="shared" si="49"/>
        <v>-1.1663866787567088</v>
      </c>
      <c r="AH178" s="5">
        <f t="shared" si="49"/>
        <v>-0.35537505471478426</v>
      </c>
      <c r="AI178" s="5">
        <f t="shared" si="49"/>
        <v>0.43589728105574466</v>
      </c>
      <c r="AJ178" s="5">
        <f t="shared" si="49"/>
        <v>-0.68170449075645934</v>
      </c>
      <c r="AK178" s="5">
        <f t="shared" si="48"/>
        <v>-0.48308630740605452</v>
      </c>
      <c r="AL178" s="5">
        <f t="shared" si="48"/>
        <v>-1.2143923595498052</v>
      </c>
      <c r="AM178" s="5">
        <f t="shared" si="48"/>
        <v>-0.94998545098034981</v>
      </c>
      <c r="AN178" s="5">
        <f t="shared" si="48"/>
        <v>-0.82996300904400755</v>
      </c>
      <c r="AO178" s="5">
        <f t="shared" si="47"/>
        <v>-0.16726289287690577</v>
      </c>
      <c r="AP178" s="5">
        <f t="shared" si="33"/>
        <v>0.45369196517712851</v>
      </c>
      <c r="AQ178" s="5">
        <f t="shared" si="33"/>
        <v>-0.5696250119628985</v>
      </c>
      <c r="AR178" s="5">
        <f t="shared" si="33"/>
        <v>-0.10918379537255873</v>
      </c>
      <c r="AS178" s="5">
        <f t="shared" ref="AS178:AS206" si="50">O178-AD178</f>
        <v>-1.425434714198758</v>
      </c>
      <c r="AV178" s="2">
        <f t="shared" si="34"/>
        <v>84.863386674689181</v>
      </c>
      <c r="AW178" s="2">
        <f t="shared" si="35"/>
        <v>88.010074411122062</v>
      </c>
      <c r="AX178" s="2">
        <f t="shared" si="36"/>
        <v>89.65757571280993</v>
      </c>
      <c r="AY178" s="2">
        <f t="shared" si="37"/>
        <v>89.415371438790629</v>
      </c>
      <c r="AZ178" s="2">
        <f t="shared" si="38"/>
        <v>90.387404214935117</v>
      </c>
      <c r="BA178" s="2">
        <f t="shared" si="39"/>
        <v>92.916223142105196</v>
      </c>
      <c r="BB178" s="2">
        <f t="shared" si="40"/>
        <v>93.931265775184372</v>
      </c>
      <c r="BC178" s="2">
        <f t="shared" si="41"/>
        <v>92.713039005691996</v>
      </c>
      <c r="BD178" s="2">
        <f t="shared" si="42"/>
        <v>89.331951683290271</v>
      </c>
      <c r="BE178" s="2">
        <f t="shared" si="43"/>
        <v>85.027856474387804</v>
      </c>
      <c r="BF178" s="2">
        <f t="shared" si="44"/>
        <v>78.9292191814733</v>
      </c>
      <c r="BG178" s="2">
        <f t="shared" si="45"/>
        <v>70.909155408446139</v>
      </c>
      <c r="BH178" s="2">
        <f t="shared" si="46"/>
        <v>61.29644267354422</v>
      </c>
      <c r="BK178" s="2" t="str">
        <f>IF(OR($B178&lt;C$229, AND($B178&gt;C$230, $B178&lt;C$231)), C178, "")</f>
        <v/>
      </c>
      <c r="BL178" s="2" t="str">
        <f>IF(OR($B178&lt;D$229, AND($B178&gt;D$230, $B178&lt;D$231)), D178, "")</f>
        <v/>
      </c>
      <c r="BM178" s="2" t="str">
        <f>IF(OR($B178&lt;E$229, AND($B178&gt;E$230, $B178&lt;E$231)), E178, "")</f>
        <v/>
      </c>
      <c r="BN178" s="2" t="str">
        <f>IF(OR($B178&lt;F$229, AND($B178&gt;F$230, $B178&lt;F$231)), F178, "")</f>
        <v/>
      </c>
      <c r="BO178" s="2" t="str">
        <f>IF(OR($B178&lt;G$229, AND($B178&gt;G$230, $B178&lt;G$231)), G178, "")</f>
        <v/>
      </c>
      <c r="BP178" s="2" t="str">
        <f>IF(OR($B178&lt;H$229, AND($B178&gt;H$230, $B178&lt;H$231)), H178, "")</f>
        <v/>
      </c>
      <c r="BQ178" s="2" t="str">
        <f>IF(OR($B178&lt;I$229, AND($B178&gt;I$230, $B178&lt;I$231)), I178, "")</f>
        <v/>
      </c>
      <c r="BR178" s="2" t="str">
        <f>IF(OR($B178&lt;J$229, AND($B178&gt;J$230, $B178&lt;J$231)), J178, "")</f>
        <v/>
      </c>
      <c r="BS178" s="2" t="str">
        <f>IF(OR($B178&lt;K$229, AND($B178&gt;K$230, $B178&lt;K$231)), K178, "")</f>
        <v/>
      </c>
      <c r="BT178" s="2" t="str">
        <f>IF(OR($B178&lt;L$229, AND($B178&gt;L$230, $B178&lt;L$231)), L178, "")</f>
        <v/>
      </c>
      <c r="BU178" s="2" t="str">
        <f>IF(OR($B178&lt;M$229, AND($B178&gt;M$230, $B178&lt;M$231)), M178, "")</f>
        <v/>
      </c>
      <c r="BV178" s="2" t="str">
        <f>IF(OR($B178&lt;N$229, AND($B178&gt;N$230, $B178&lt;N$231)), N178, "")</f>
        <v/>
      </c>
      <c r="BW178" s="2" t="str">
        <f>IF(OR($B178&lt;O$229, AND($B178&gt;O$230, $B178&lt;O$231)), O178, "")</f>
        <v/>
      </c>
      <c r="BZ178" s="2">
        <f>IF(OR(AND($B178&gt;C$230, $B178&lt;C$231), $B178&gt;C$232), C178, "")</f>
        <v>83.697000000000003</v>
      </c>
      <c r="CA178" s="2">
        <f>IF(OR(AND($B178&gt;D$230, $B178&lt;D$231), $B178&gt;D$232), D178, "")</f>
        <v>87.656000000000006</v>
      </c>
      <c r="CB178" s="2">
        <f>IF(OR(AND($B178&gt;E$230, $B178&lt;E$231), $B178&gt;E$232), E178, "")</f>
        <v>90.093999999999994</v>
      </c>
      <c r="CC178" s="2">
        <f>IF(OR(AND($B178&gt;F$230, $B178&lt;F$231), $B178&gt;F$232), F178, "")</f>
        <v>88.733999999999995</v>
      </c>
      <c r="CD178" s="2">
        <f>IF(OR(AND($B178&gt;G$230, $B178&lt;G$231), $B178&gt;G$232), G178, "")</f>
        <v>89.906000000000006</v>
      </c>
      <c r="CE178" s="2">
        <f>IF(OR(AND($B178&gt;H$230, $B178&lt;H$231), $B178&gt;H$232), H178, "")</f>
        <v>91.703000000000003</v>
      </c>
      <c r="CF178" s="2">
        <f>IF(OR(AND($B178&gt;I$230, $B178&lt;I$231), $B178&gt;I$232), I178, "")</f>
        <v>92.983999999999995</v>
      </c>
      <c r="CG178" s="2">
        <f>IF(OR(AND($B178&gt;J$230, $B178&lt;J$231), $B178&gt;J$232), J178, "")</f>
        <v>91.891000000000005</v>
      </c>
      <c r="CH178" s="2">
        <f>IF(OR(AND($B178&gt;K$230, $B178&lt;K$231), $B178&gt;K$232), K178, "")</f>
        <v>89.171999999999997</v>
      </c>
      <c r="CI178" s="2">
        <f>IF(OR(AND($B178&gt;L$230, $B178&lt;L$231), $B178&gt;L$232), L178, "")</f>
        <v>85.5</v>
      </c>
      <c r="CJ178" s="2">
        <f>IF(OR(AND($B178&gt;M$230, $B178&lt;M$231), $B178&gt;M$232), M178, "")</f>
        <v>78.421999999999997</v>
      </c>
      <c r="CK178" s="2" t="str">
        <f>IF(OR(AND($B178&gt;N$230, $B178&lt;N$231), $B178&gt;N$232), N178, "")</f>
        <v/>
      </c>
      <c r="CL178" s="2" t="str">
        <f>IF(OR(AND($B178&gt;O$230, $B178&lt;O$231), $B178&gt;O$232), O178, "")</f>
        <v/>
      </c>
      <c r="CO178" s="2">
        <f>BK$207*$B178+BK$209</f>
        <v>92.466984774726996</v>
      </c>
      <c r="CP178" s="2">
        <f>BL$207*$B178+BL$209</f>
        <v>93.913452816117598</v>
      </c>
      <c r="CQ178" s="2">
        <f>BM$207*$B178+BM$209</f>
        <v>93.70653052611452</v>
      </c>
      <c r="CR178" s="2">
        <f>BN$207*$B178+BN$209</f>
        <v>94.534330629820985</v>
      </c>
      <c r="CS178" s="2">
        <f>BO$207*$B178+BO$209</f>
        <v>94.298603584862093</v>
      </c>
      <c r="CT178" s="2">
        <f>BP$207*$B178+BP$209</f>
        <v>97.467311832271591</v>
      </c>
      <c r="CU178" s="2">
        <f>BQ$207*$B178+BQ$209</f>
        <v>101.1331675798469</v>
      </c>
      <c r="CV178" s="2">
        <f>BR$207*$B178+BR$209</f>
        <v>101.4808577295999</v>
      </c>
      <c r="CW178" s="2">
        <f>BS$207*$B178+BS$209</f>
        <v>98.667910227562601</v>
      </c>
      <c r="CX178" s="2">
        <f>BT$207*$B178+BT$209</f>
        <v>92.41779419958489</v>
      </c>
      <c r="CY178" s="2">
        <f>BU$207*$B178+BU$209</f>
        <v>86.945175053018858</v>
      </c>
      <c r="CZ178" s="2">
        <f>BV$207*$B178+BV$209</f>
        <v>77.46010447370152</v>
      </c>
      <c r="DA178" s="2">
        <f>BW$207*$B178+BW$209</f>
        <v>66.204011335995531</v>
      </c>
      <c r="DD178" s="2">
        <f>BZ$207*$B178+BZ$209</f>
        <v>84.853363225035267</v>
      </c>
      <c r="DE178" s="2">
        <f>CA$207*$B178+CA$209</f>
        <v>88.000982164358987</v>
      </c>
      <c r="DF178" s="2">
        <f>CB$207*$B178+CB$209</f>
        <v>89.651829717443377</v>
      </c>
      <c r="DG178" s="2">
        <f>CC$207*$B178+CC$209</f>
        <v>89.409107788483709</v>
      </c>
      <c r="DH178" s="2">
        <f>CD$207*$B178+CD$209</f>
        <v>90.382134713350823</v>
      </c>
      <c r="DI178" s="2">
        <f>CE$207*$B178+CE$209</f>
        <v>92.910273340356511</v>
      </c>
      <c r="DJ178" s="2">
        <f>CF$207*$B178+CF$209</f>
        <v>93.921607921507047</v>
      </c>
      <c r="DK178" s="2">
        <f>CG$207*$B178+CG$209</f>
        <v>92.700210115963927</v>
      </c>
      <c r="DL178" s="2">
        <f>CH$207*$B178+CH$209</f>
        <v>89.319084986532587</v>
      </c>
      <c r="DM178" s="2">
        <f>CI$207*$B178+CI$209</f>
        <v>85.017324969189204</v>
      </c>
      <c r="DN178" s="2">
        <f>CJ$207*$B178+CJ$209</f>
        <v>78.917484941150519</v>
      </c>
      <c r="DO178" s="2">
        <f>CK$207*$B178+CK$209</f>
        <v>70.898605599408683</v>
      </c>
      <c r="DP178" s="2">
        <f>CL$207*$B178+CL$209</f>
        <v>61.286737094877665</v>
      </c>
      <c r="DS178" s="2">
        <f>POWER(10,($B178-C$227)/C$228)/(1+POWER(10,($B178-C$227)/C$228))</f>
        <v>0.99868348464807499</v>
      </c>
      <c r="DT178" s="2">
        <f>POWER(10,($B178-D$227)/D$228)/(1+POWER(10,($B178-D$227)/D$228))</f>
        <v>0.9984621916456593</v>
      </c>
      <c r="DU178" s="2">
        <f>POWER(10,($B178-E$227)/E$228)/(1+POWER(10,($B178-E$227)/E$228))</f>
        <v>0.99858288055328903</v>
      </c>
      <c r="DV178" s="2">
        <f>POWER(10,($B178-F$227)/F$228)/(1+POWER(10,($B178-F$227)/F$228))</f>
        <v>0.99877787746975633</v>
      </c>
      <c r="DW178" s="2">
        <f>POWER(10,($B178-G$227)/G$228)/(1+POWER(10,($B178-G$227)/G$228))</f>
        <v>0.99865452739261229</v>
      </c>
      <c r="DX178" s="2">
        <f>POWER(10,($B178-H$227)/H$228)/(1+POWER(10,($B178-H$227)/H$228))</f>
        <v>0.99869437096938285</v>
      </c>
      <c r="DY178" s="2">
        <f>POWER(10,($B178-I$227)/I$228)/(1+POWER(10,($B178-I$227)/I$228))</f>
        <v>0.99866078155976212</v>
      </c>
      <c r="DZ178" s="2">
        <f>POWER(10,($B178-J$227)/J$228)/(1+POWER(10,($B178-J$227)/J$228))</f>
        <v>0.99853895859479258</v>
      </c>
      <c r="EA178" s="2">
        <f>POWER(10,($B178-K$227)/K$228)/(1+POWER(10,($B178-K$227)/K$228))</f>
        <v>0.99862370977893422</v>
      </c>
      <c r="EB178" s="2">
        <f>POWER(10,($B178-L$227)/L$228)/(1+POWER(10,($B178-L$227)/L$228))</f>
        <v>0.9985769138590096</v>
      </c>
      <c r="EC178" s="2">
        <f>POWER(10,($B178-M$227)/M$228)/(1+POWER(10,($B178-M$227)/M$228))</f>
        <v>0.99853827936065442</v>
      </c>
      <c r="ED178" s="2">
        <f>POWER(10,($B178-N$227)/N$228)/(1+POWER(10,($B178-N$227)/N$228))</f>
        <v>0.99839216477217019</v>
      </c>
      <c r="EE178" s="2">
        <f>POWER(10,($B178-O$227)/O$228)/(1+POWER(10,($B178-O$227)/O$228))</f>
        <v>0.99802622790785223</v>
      </c>
    </row>
    <row r="179" spans="2:135" x14ac:dyDescent="0.25">
      <c r="B179" s="2">
        <v>173</v>
      </c>
      <c r="C179">
        <v>85.045000000000002</v>
      </c>
      <c r="D179">
        <v>88.656000000000006</v>
      </c>
      <c r="E179">
        <v>90.156000000000006</v>
      </c>
      <c r="F179">
        <v>89.625</v>
      </c>
      <c r="G179">
        <v>89.546999999999997</v>
      </c>
      <c r="H179">
        <v>91.811999999999998</v>
      </c>
      <c r="I179">
        <v>93.546999999999997</v>
      </c>
      <c r="J179">
        <v>92.625</v>
      </c>
      <c r="K179">
        <v>88.891000000000005</v>
      </c>
      <c r="L179">
        <v>84.656000000000006</v>
      </c>
      <c r="M179">
        <v>79.203000000000003</v>
      </c>
      <c r="N179">
        <v>71.093999999999994</v>
      </c>
      <c r="O179">
        <v>62.109400000000001</v>
      </c>
      <c r="R179" s="5">
        <f>AV179+(C$209*_xlfn.NORM.DIST($B179,C$214*C$215+C$213,C$219*C$214,FALSE))+(C$211*_xlfn.NORM.DIST($B179,C$214*C$216+C$213,C$220*C$214,FALSE))+(C$210*_xlfn.NORM.DIST($B179,C$214*C$217+C$213,C$221*C$214,FALSE))+(C$212*_xlfn.NORM.DIST($B179,C$214*C$218+C$213,C$222*C$214,FALSE))</f>
        <v>84.784301004179568</v>
      </c>
      <c r="S179" s="5">
        <f>AW179+(D$209*_xlfn.NORM.DIST($B179,D$214*D$215+D$213,D$219*D$214,FALSE))+(D$211*_xlfn.NORM.DIST($B179,D$214*D$216+D$213,D$220*D$214,FALSE))+(D$210*_xlfn.NORM.DIST($B179,D$214*D$217+D$213,D$221*D$214,FALSE))+(D$212*_xlfn.NORM.DIST($B179,D$214*D$218+D$213,D$222*D$214,FALSE))</f>
        <v>87.947219886747661</v>
      </c>
      <c r="T179" s="5">
        <f>AX179+(E$209*_xlfn.NORM.DIST($B179,E$214*E$215+E$213,E$219*E$214,FALSE))+(E$211*_xlfn.NORM.DIST($B179,E$214*E$216+E$213,E$220*E$214,FALSE))+(E$210*_xlfn.NORM.DIST($B179,E$214*E$217+E$213,E$221*E$214,FALSE))+(E$212*_xlfn.NORM.DIST($B179,E$214*E$218+E$213,E$222*E$214,FALSE))</f>
        <v>89.605922970675621</v>
      </c>
      <c r="U179" s="5">
        <f>AY179+(F$209*_xlfn.NORM.DIST($B179,F$214*F$215+F$213,F$219*F$214,FALSE))+(F$211*_xlfn.NORM.DIST($B179,F$214*F$216+F$213,F$220*F$214,FALSE))+(F$210*_xlfn.NORM.DIST($B179,F$214*F$217+F$213,F$221*F$214,FALSE))+(F$212*_xlfn.NORM.DIST($B179,F$214*F$218+F$213,F$222*F$214,FALSE))</f>
        <v>89.361267163556803</v>
      </c>
      <c r="V179" s="5">
        <f>AZ179+(G$209*_xlfn.NORM.DIST($B179,G$214*G$215+G$213,G$219*G$214,FALSE))+(G$211*_xlfn.NORM.DIST($B179,G$214*G$216+G$213,G$220*G$214,FALSE))+(G$210*_xlfn.NORM.DIST($B179,G$214*G$217+G$213,G$221*G$214,FALSE))+(G$212*_xlfn.NORM.DIST($B179,G$214*G$218+G$213,G$222*G$214,FALSE))</f>
        <v>90.357250754581443</v>
      </c>
      <c r="W179" s="5">
        <f>BA179+(H$209*_xlfn.NORM.DIST($B179,H$214*H$215+H$213,H$219*H$214,FALSE))+(H$211*_xlfn.NORM.DIST($B179,H$214*H$216+H$213,H$220*H$214,FALSE))+(H$210*_xlfn.NORM.DIST($B179,H$214*H$217+H$213,H$221*H$214,FALSE))+(H$212*_xlfn.NORM.DIST($B179,H$214*H$218+H$213,H$222*H$214,FALSE))</f>
        <v>92.898481201156685</v>
      </c>
      <c r="X179" s="5">
        <f>BB179+(I$209*_xlfn.NORM.DIST($B179,I$214*I$215+I$213,I$219*I$214,FALSE))+(I$211*_xlfn.NORM.DIST($B179,I$214*I$216+I$213,I$220*I$214,FALSE))+(I$210*_xlfn.NORM.DIST($B179,I$214*I$217+I$213,I$221*I$214,FALSE))+(I$212*_xlfn.NORM.DIST($B179,I$214*I$218+I$213,I$222*I$214,FALSE))</f>
        <v>93.891823384963217</v>
      </c>
      <c r="Y179" s="5">
        <f>BC179+(J$209*_xlfn.NORM.DIST($B179,J$214*J$215+J$213,J$219*J$214,FALSE))+(J$211*_xlfn.NORM.DIST($B179,J$214*J$216+J$213,J$220*J$214,FALSE))+(J$210*_xlfn.NORM.DIST($B179,J$214*J$217+J$213,J$221*J$214,FALSE))+(J$212*_xlfn.NORM.DIST($B179,J$214*J$218+J$213,J$222*J$214,FALSE))</f>
        <v>92.660177250533252</v>
      </c>
      <c r="Z179" s="5">
        <f>BD179+(K$209*_xlfn.NORM.DIST($B179,K$214*K$215+K$213,K$219*K$214,FALSE))+(K$211*_xlfn.NORM.DIST($B179,K$214*K$216+K$213,K$220*K$214,FALSE))+(K$210*_xlfn.NORM.DIST($B179,K$214*K$217+K$213,K$221*K$214,FALSE))+(K$212*_xlfn.NORM.DIST($B179,K$214*K$218+K$213,K$222*K$214,FALSE))</f>
        <v>89.270455838877083</v>
      </c>
      <c r="AA179" s="5">
        <f>BE179+(L$209*_xlfn.NORM.DIST($B179,L$214*L$215+L$213,L$219*L$214,FALSE))+(L$211*_xlfn.NORM.DIST($B179,L$214*L$216+L$213,L$220*L$214,FALSE))+(L$210*_xlfn.NORM.DIST($B179,L$214*L$217+L$213,L$221*L$214,FALSE))+(L$212*_xlfn.NORM.DIST($B179,L$214*L$218+L$213,L$222*L$214,FALSE))</f>
        <v>84.979393159651735</v>
      </c>
      <c r="AB179" s="5">
        <f>BF179+(M$209*_xlfn.NORM.DIST($B179,M$214*M$215+M$213,M$219*M$214,FALSE))+(M$211*_xlfn.NORM.DIST($B179,M$214*M$216+M$213,M$220*M$214,FALSE))+(M$210*_xlfn.NORM.DIST($B179,M$214*M$217+M$213,M$221*M$214,FALSE))+(M$212*_xlfn.NORM.DIST($B179,M$214*M$218+M$213,M$222*M$214,FALSE))</f>
        <v>78.903357989184641</v>
      </c>
      <c r="AC179" s="5">
        <f>BG179+(N$209*_xlfn.NORM.DIST($B179,N$214*N$215+N$213,N$219*N$214,FALSE))+(N$211*_xlfn.NORM.DIST($B179,N$214*N$216+N$213,N$220*N$214,FALSE))+(N$210*_xlfn.NORM.DIST($B179,N$214*N$217+N$213,N$221*N$214,FALSE))+(N$212*_xlfn.NORM.DIST($B179,N$214*N$218+N$213,N$222*N$214,FALSE))</f>
        <v>71.037238879555943</v>
      </c>
      <c r="AD179" s="5">
        <f>BH179+(O$209*_xlfn.NORM.DIST($B179,O$214*O$215+O$213,O$219*O$214,FALSE))+(O$211*_xlfn.NORM.DIST($B179,O$214*O$216+O$213,O$220*O$214,FALSE))+(O$210*_xlfn.NORM.DIST($B179,O$214*O$217+O$213,O$221*O$214,FALSE))+(O$212*_xlfn.NORM.DIST($B179,O$214*O$218+O$213,O$222*O$214,FALSE))</f>
        <v>62.028052226968207</v>
      </c>
      <c r="AE179" s="5"/>
      <c r="AG179" s="5">
        <f t="shared" si="49"/>
        <v>0.26069899582043377</v>
      </c>
      <c r="AH179" s="5">
        <f t="shared" si="49"/>
        <v>0.70878011325234525</v>
      </c>
      <c r="AI179" s="5">
        <f t="shared" si="49"/>
        <v>0.55007702932438463</v>
      </c>
      <c r="AJ179" s="5">
        <f t="shared" si="49"/>
        <v>0.26373283644319656</v>
      </c>
      <c r="AK179" s="5">
        <f t="shared" si="48"/>
        <v>-0.81025075458144613</v>
      </c>
      <c r="AL179" s="5">
        <f t="shared" si="48"/>
        <v>-1.0864812011566869</v>
      </c>
      <c r="AM179" s="5">
        <f t="shared" si="48"/>
        <v>-0.34482338496322029</v>
      </c>
      <c r="AN179" s="5">
        <f t="shared" si="48"/>
        <v>-3.5177250533251936E-2</v>
      </c>
      <c r="AO179" s="5">
        <f t="shared" si="47"/>
        <v>-0.37945583887707812</v>
      </c>
      <c r="AP179" s="5">
        <f t="shared" si="47"/>
        <v>-0.32339315965172943</v>
      </c>
      <c r="AQ179" s="5">
        <f t="shared" si="47"/>
        <v>0.29964201081536146</v>
      </c>
      <c r="AR179" s="5">
        <f t="shared" si="47"/>
        <v>5.6761120444051016E-2</v>
      </c>
      <c r="AS179" s="5">
        <f t="shared" si="50"/>
        <v>8.1347773031794191E-2</v>
      </c>
      <c r="AV179" s="2">
        <f t="shared" si="34"/>
        <v>84.784301002160873</v>
      </c>
      <c r="AW179" s="2">
        <f t="shared" si="35"/>
        <v>87.946621634863035</v>
      </c>
      <c r="AX179" s="2">
        <f t="shared" si="36"/>
        <v>89.605710391003313</v>
      </c>
      <c r="AY179" s="2">
        <f t="shared" si="37"/>
        <v>89.361136650685978</v>
      </c>
      <c r="AZ179" s="2">
        <f t="shared" si="38"/>
        <v>90.356548200811943</v>
      </c>
      <c r="BA179" s="2">
        <f t="shared" si="39"/>
        <v>92.898013028888869</v>
      </c>
      <c r="BB179" s="2">
        <f t="shared" si="40"/>
        <v>93.890697056821594</v>
      </c>
      <c r="BC179" s="2">
        <f t="shared" si="41"/>
        <v>92.656708458118288</v>
      </c>
      <c r="BD179" s="2">
        <f t="shared" si="42"/>
        <v>89.267269816898136</v>
      </c>
      <c r="BE179" s="2">
        <f t="shared" si="43"/>
        <v>84.97092404931</v>
      </c>
      <c r="BF179" s="2">
        <f t="shared" si="44"/>
        <v>78.872379264336217</v>
      </c>
      <c r="BG179" s="2">
        <f t="shared" si="45"/>
        <v>70.868816881003269</v>
      </c>
      <c r="BH179" s="2">
        <f t="shared" si="46"/>
        <v>61.264741974696982</v>
      </c>
      <c r="BK179" s="2" t="str">
        <f>IF(OR($B179&lt;C$229, AND($B179&gt;C$230, $B179&lt;C$231)), C179, "")</f>
        <v/>
      </c>
      <c r="BL179" s="2" t="str">
        <f>IF(OR($B179&lt;D$229, AND($B179&gt;D$230, $B179&lt;D$231)), D179, "")</f>
        <v/>
      </c>
      <c r="BM179" s="2" t="str">
        <f>IF(OR($B179&lt;E$229, AND($B179&gt;E$230, $B179&lt;E$231)), E179, "")</f>
        <v/>
      </c>
      <c r="BN179" s="2" t="str">
        <f>IF(OR($B179&lt;F$229, AND($B179&gt;F$230, $B179&lt;F$231)), F179, "")</f>
        <v/>
      </c>
      <c r="BO179" s="2" t="str">
        <f>IF(OR($B179&lt;G$229, AND($B179&gt;G$230, $B179&lt;G$231)), G179, "")</f>
        <v/>
      </c>
      <c r="BP179" s="2" t="str">
        <f>IF(OR($B179&lt;H$229, AND($B179&gt;H$230, $B179&lt;H$231)), H179, "")</f>
        <v/>
      </c>
      <c r="BQ179" s="2" t="str">
        <f>IF(OR($B179&lt;I$229, AND($B179&gt;I$230, $B179&lt;I$231)), I179, "")</f>
        <v/>
      </c>
      <c r="BR179" s="2" t="str">
        <f>IF(OR($B179&lt;J$229, AND($B179&gt;J$230, $B179&lt;J$231)), J179, "")</f>
        <v/>
      </c>
      <c r="BS179" s="2" t="str">
        <f>IF(OR($B179&lt;K$229, AND($B179&gt;K$230, $B179&lt;K$231)), K179, "")</f>
        <v/>
      </c>
      <c r="BT179" s="2" t="str">
        <f>IF(OR($B179&lt;L$229, AND($B179&gt;L$230, $B179&lt;L$231)), L179, "")</f>
        <v/>
      </c>
      <c r="BU179" s="2" t="str">
        <f>IF(OR($B179&lt;M$229, AND($B179&gt;M$230, $B179&lt;M$231)), M179, "")</f>
        <v/>
      </c>
      <c r="BV179" s="2" t="str">
        <f>IF(OR($B179&lt;N$229, AND($B179&gt;N$230, $B179&lt;N$231)), N179, "")</f>
        <v/>
      </c>
      <c r="BW179" s="2" t="str">
        <f>IF(OR($B179&lt;O$229, AND($B179&gt;O$230, $B179&lt;O$231)), O179, "")</f>
        <v/>
      </c>
      <c r="BZ179" s="2">
        <f>IF(OR(AND($B179&gt;C$230, $B179&lt;C$231), $B179&gt;C$232), C179, "")</f>
        <v>85.045000000000002</v>
      </c>
      <c r="CA179" s="2">
        <f>IF(OR(AND($B179&gt;D$230, $B179&lt;D$231), $B179&gt;D$232), D179, "")</f>
        <v>88.656000000000006</v>
      </c>
      <c r="CB179" s="2">
        <f>IF(OR(AND($B179&gt;E$230, $B179&lt;E$231), $B179&gt;E$232), E179, "")</f>
        <v>90.156000000000006</v>
      </c>
      <c r="CC179" s="2">
        <f>IF(OR(AND($B179&gt;F$230, $B179&lt;F$231), $B179&gt;F$232), F179, "")</f>
        <v>89.625</v>
      </c>
      <c r="CD179" s="2">
        <f>IF(OR(AND($B179&gt;G$230, $B179&lt;G$231), $B179&gt;G$232), G179, "")</f>
        <v>89.546999999999997</v>
      </c>
      <c r="CE179" s="2">
        <f>IF(OR(AND($B179&gt;H$230, $B179&lt;H$231), $B179&gt;H$232), H179, "")</f>
        <v>91.811999999999998</v>
      </c>
      <c r="CF179" s="2">
        <f>IF(OR(AND($B179&gt;I$230, $B179&lt;I$231), $B179&gt;I$232), I179, "")</f>
        <v>93.546999999999997</v>
      </c>
      <c r="CG179" s="2">
        <f>IF(OR(AND($B179&gt;J$230, $B179&lt;J$231), $B179&gt;J$232), J179, "")</f>
        <v>92.625</v>
      </c>
      <c r="CH179" s="2">
        <f>IF(OR(AND($B179&gt;K$230, $B179&lt;K$231), $B179&gt;K$232), K179, "")</f>
        <v>88.891000000000005</v>
      </c>
      <c r="CI179" s="2">
        <f>IF(OR(AND($B179&gt;L$230, $B179&lt;L$231), $B179&gt;L$232), L179, "")</f>
        <v>84.656000000000006</v>
      </c>
      <c r="CJ179" s="2">
        <f>IF(OR(AND($B179&gt;M$230, $B179&lt;M$231), $B179&gt;M$232), M179, "")</f>
        <v>79.203000000000003</v>
      </c>
      <c r="CK179" s="2" t="str">
        <f>IF(OR(AND($B179&gt;N$230, $B179&lt;N$231), $B179&gt;N$232), N179, "")</f>
        <v/>
      </c>
      <c r="CL179" s="2" t="str">
        <f>IF(OR(AND($B179&gt;O$230, $B179&lt;O$231), $B179&gt;O$232), O179, "")</f>
        <v/>
      </c>
      <c r="CO179" s="2">
        <f>BK$207*$B179+BK$209</f>
        <v>92.480920454258339</v>
      </c>
      <c r="CP179" s="2">
        <f>BL$207*$B179+BL$209</f>
        <v>93.920274484338577</v>
      </c>
      <c r="CQ179" s="2">
        <f>BM$207*$B179+BM$209</f>
        <v>93.702581303949955</v>
      </c>
      <c r="CR179" s="2">
        <f>BN$207*$B179+BN$209</f>
        <v>94.540131210214909</v>
      </c>
      <c r="CS179" s="2">
        <f>BO$207*$B179+BO$209</f>
        <v>94.312313943911121</v>
      </c>
      <c r="CT179" s="2">
        <f>BP$207*$B179+BP$209</f>
        <v>97.500150029596327</v>
      </c>
      <c r="CU179" s="2">
        <f>BQ$207*$B179+BQ$209</f>
        <v>101.18183407151763</v>
      </c>
      <c r="CV179" s="2">
        <f>BR$207*$B179+BR$209</f>
        <v>101.5324582791884</v>
      </c>
      <c r="CW179" s="2">
        <f>BS$207*$B179+BS$209</f>
        <v>98.718777017891995</v>
      </c>
      <c r="CX179" s="2">
        <f>BT$207*$B179+BT$209</f>
        <v>92.449653408104425</v>
      </c>
      <c r="CY179" s="2">
        <f>BU$207*$B179+BU$209</f>
        <v>86.988618276568303</v>
      </c>
      <c r="CZ179" s="2">
        <f>BV$207*$B179+BV$209</f>
        <v>77.505245205814248</v>
      </c>
      <c r="DA179" s="2">
        <f>BW$207*$B179+BW$209</f>
        <v>66.237474214049172</v>
      </c>
      <c r="DD179" s="2">
        <f>BZ$207*$B179+BZ$209</f>
        <v>84.775047671665135</v>
      </c>
      <c r="DE179" s="2">
        <f>CA$207*$B179+CA$209</f>
        <v>87.938230695701591</v>
      </c>
      <c r="DF179" s="2">
        <f>CB$207*$B179+CB$209</f>
        <v>89.600407964939023</v>
      </c>
      <c r="DG179" s="2">
        <f>CC$207*$B179+CC$209</f>
        <v>89.355357137073014</v>
      </c>
      <c r="DH179" s="2">
        <f>CD$207*$B179+CD$209</f>
        <v>90.351687597815541</v>
      </c>
      <c r="DI179" s="2">
        <f>CE$207*$B179+CE$209</f>
        <v>92.892525880069854</v>
      </c>
      <c r="DJ179" s="2">
        <f>CF$207*$B179+CF$209</f>
        <v>93.881779853169917</v>
      </c>
      <c r="DK179" s="2">
        <f>CG$207*$B179+CG$209</f>
        <v>92.644864344567324</v>
      </c>
      <c r="DL179" s="2">
        <f>CH$207*$B179+CH$209</f>
        <v>89.255390014398827</v>
      </c>
      <c r="DM179" s="2">
        <f>CI$207*$B179+CI$209</f>
        <v>84.961203798187739</v>
      </c>
      <c r="DN179" s="2">
        <f>CJ$207*$B179+CJ$209</f>
        <v>78.861543626306712</v>
      </c>
      <c r="DO179" s="2">
        <f>CK$207*$B179+CK$209</f>
        <v>70.859069795314724</v>
      </c>
      <c r="DP179" s="2">
        <f>CL$207*$B179+CL$209</f>
        <v>61.255772848712141</v>
      </c>
      <c r="DS179" s="2">
        <f>POWER(10,($B179-C$227)/C$228)/(1+POWER(10,($B179-C$227)/C$228))</f>
        <v>0.99879918462751693</v>
      </c>
      <c r="DT179" s="2">
        <f>POWER(10,($B179-D$227)/D$228)/(1+POWER(10,($B179-D$227)/D$228))</f>
        <v>0.99859731231366422</v>
      </c>
      <c r="DU179" s="2">
        <f>POWER(10,($B179-E$227)/E$228)/(1+POWER(10,($B179-E$227)/E$228))</f>
        <v>0.9987074105294691</v>
      </c>
      <c r="DV179" s="2">
        <f>POWER(10,($B179-F$227)/F$228)/(1+POWER(10,($B179-F$227)/F$228))</f>
        <v>0.99888529113681146</v>
      </c>
      <c r="DW179" s="2">
        <f>POWER(10,($B179-G$227)/G$228)/(1+POWER(10,($B179-G$227)/G$228))</f>
        <v>0.99877276910981594</v>
      </c>
      <c r="DX179" s="2">
        <f>POWER(10,($B179-H$227)/H$228)/(1+POWER(10,($B179-H$227)/H$228))</f>
        <v>0.99880911536164008</v>
      </c>
      <c r="DY179" s="2">
        <f>POWER(10,($B179-I$227)/I$228)/(1+POWER(10,($B179-I$227)/I$228))</f>
        <v>0.99877847432567546</v>
      </c>
      <c r="DZ179" s="2">
        <f>POWER(10,($B179-J$227)/J$228)/(1+POWER(10,($B179-J$227)/J$228))</f>
        <v>0.99866734308091742</v>
      </c>
      <c r="EA179" s="2">
        <f>POWER(10,($B179-K$227)/K$228)/(1+POWER(10,($B179-K$227)/K$228))</f>
        <v>0.99874465637990673</v>
      </c>
      <c r="EB179" s="2">
        <f>POWER(10,($B179-L$227)/L$228)/(1+POWER(10,($B179-L$227)/L$228))</f>
        <v>0.99870196747943818</v>
      </c>
      <c r="EC179" s="2">
        <f>POWER(10,($B179-M$227)/M$228)/(1+POWER(10,($B179-M$227)/M$228))</f>
        <v>0.99866672345268059</v>
      </c>
      <c r="ED179" s="2">
        <f>POWER(10,($B179-N$227)/N$228)/(1+POWER(10,($B179-N$227)/N$228))</f>
        <v>0.99853342936553435</v>
      </c>
      <c r="EE179" s="2">
        <f>POWER(10,($B179-O$227)/O$228)/(1+POWER(10,($B179-O$227)/O$228))</f>
        <v>0.99819958577861556</v>
      </c>
    </row>
    <row r="180" spans="2:135" x14ac:dyDescent="0.25">
      <c r="B180" s="2">
        <v>174</v>
      </c>
      <c r="C180">
        <v>84</v>
      </c>
      <c r="D180">
        <v>88.858999999999995</v>
      </c>
      <c r="E180">
        <v>89.203000000000003</v>
      </c>
      <c r="F180">
        <v>89.141000000000005</v>
      </c>
      <c r="G180">
        <v>90.046999999999997</v>
      </c>
      <c r="H180">
        <v>93.266000000000005</v>
      </c>
      <c r="I180">
        <v>94.171999999999997</v>
      </c>
      <c r="J180">
        <v>92.608999999999995</v>
      </c>
      <c r="K180">
        <v>88.953000000000003</v>
      </c>
      <c r="L180">
        <v>84.266000000000005</v>
      </c>
      <c r="M180">
        <v>77.781000000000006</v>
      </c>
      <c r="N180">
        <v>71.218999999999994</v>
      </c>
      <c r="O180">
        <v>61.125</v>
      </c>
      <c r="R180" s="5">
        <f>AV180+(C$209*_xlfn.NORM.DIST($B180,C$214*C$215+C$213,C$219*C$214,FALSE))+(C$211*_xlfn.NORM.DIST($B180,C$214*C$216+C$213,C$220*C$214,FALSE))+(C$210*_xlfn.NORM.DIST($B180,C$214*C$217+C$213,C$221*C$214,FALSE))+(C$212*_xlfn.NORM.DIST($B180,C$214*C$218+C$213,C$222*C$214,FALSE))</f>
        <v>84.705273188955616</v>
      </c>
      <c r="S180" s="5">
        <f>AW180+(D$209*_xlfn.NORM.DIST($B180,D$214*D$215+D$213,D$219*D$214,FALSE))+(D$211*_xlfn.NORM.DIST($B180,D$214*D$216+D$213,D$220*D$214,FALSE))+(D$210*_xlfn.NORM.DIST($B180,D$214*D$217+D$213,D$221*D$214,FALSE))+(D$212*_xlfn.NORM.DIST($B180,D$214*D$218+D$213,D$222*D$214,FALSE))</f>
        <v>87.883484898004852</v>
      </c>
      <c r="T180" s="5">
        <f>AX180+(E$209*_xlfn.NORM.DIST($B180,E$214*E$215+E$213,E$219*E$214,FALSE))+(E$211*_xlfn.NORM.DIST($B180,E$214*E$216+E$213,E$220*E$214,FALSE))+(E$210*_xlfn.NORM.DIST($B180,E$214*E$217+E$213,E$221*E$214,FALSE))+(E$212*_xlfn.NORM.DIST($B180,E$214*E$218+E$213,E$222*E$214,FALSE))</f>
        <v>89.553960479027111</v>
      </c>
      <c r="U180" s="5">
        <f>AY180+(F$209*_xlfn.NORM.DIST($B180,F$214*F$215+F$213,F$219*F$214,FALSE))+(F$211*_xlfn.NORM.DIST($B180,F$214*F$216+F$213,F$220*F$214,FALSE))+(F$210*_xlfn.NORM.DIST($B180,F$214*F$217+F$213,F$221*F$214,FALSE))+(F$212*_xlfn.NORM.DIST($B180,F$214*F$218+F$213,F$222*F$214,FALSE))</f>
        <v>89.306987393987953</v>
      </c>
      <c r="V180" s="5">
        <f>AZ180+(G$209*_xlfn.NORM.DIST($B180,G$214*G$215+G$213,G$219*G$214,FALSE))+(G$211*_xlfn.NORM.DIST($B180,G$214*G$216+G$213,G$220*G$214,FALSE))+(G$210*_xlfn.NORM.DIST($B180,G$214*G$217+G$213,G$221*G$214,FALSE))+(G$212*_xlfn.NORM.DIST($B180,G$214*G$218+G$213,G$222*G$214,FALSE))</f>
        <v>90.326003731853888</v>
      </c>
      <c r="W180" s="5">
        <f>BA180+(H$209*_xlfn.NORM.DIST($B180,H$214*H$215+H$213,H$219*H$214,FALSE))+(H$211*_xlfn.NORM.DIST($B180,H$214*H$216+H$213,H$220*H$214,FALSE))+(H$210*_xlfn.NORM.DIST($B180,H$214*H$217+H$213,H$221*H$214,FALSE))+(H$212*_xlfn.NORM.DIST($B180,H$214*H$218+H$213,H$222*H$214,FALSE))</f>
        <v>92.880017312146734</v>
      </c>
      <c r="X180" s="5">
        <f>BB180+(I$209*_xlfn.NORM.DIST($B180,I$214*I$215+I$213,I$219*I$214,FALSE))+(I$211*_xlfn.NORM.DIST($B180,I$214*I$216+I$213,I$220*I$214,FALSE))+(I$210*_xlfn.NORM.DIST($B180,I$214*I$217+I$213,I$221*I$214,FALSE))+(I$212*_xlfn.NORM.DIST($B180,I$214*I$218+I$213,I$222*I$214,FALSE))</f>
        <v>93.850629576025867</v>
      </c>
      <c r="Y180" s="5">
        <f>BC180+(J$209*_xlfn.NORM.DIST($B180,J$214*J$215+J$213,J$219*J$214,FALSE))+(J$211*_xlfn.NORM.DIST($B180,J$214*J$216+J$213,J$220*J$214,FALSE))+(J$210*_xlfn.NORM.DIST($B180,J$214*J$217+J$213,J$221*J$214,FALSE))+(J$212*_xlfn.NORM.DIST($B180,J$214*J$218+J$213,J$222*J$214,FALSE))</f>
        <v>92.601903072849851</v>
      </c>
      <c r="Z180" s="5">
        <f>BD180+(K$209*_xlfn.NORM.DIST($B180,K$214*K$215+K$213,K$219*K$214,FALSE))+(K$211*_xlfn.NORM.DIST($B180,K$214*K$216+K$213,K$220*K$214,FALSE))+(K$210*_xlfn.NORM.DIST($B180,K$214*K$217+K$213,K$221*K$214,FALSE))+(K$212*_xlfn.NORM.DIST($B180,K$214*K$218+K$213,K$222*K$214,FALSE))</f>
        <v>89.203989305232454</v>
      </c>
      <c r="AA180" s="5">
        <f>BE180+(L$209*_xlfn.NORM.DIST($B180,L$214*L$215+L$213,L$219*L$214,FALSE))+(L$211*_xlfn.NORM.DIST($B180,L$214*L$216+L$213,L$220*L$214,FALSE))+(L$210*_xlfn.NORM.DIST($B180,L$214*L$217+L$213,L$221*L$214,FALSE))+(L$212*_xlfn.NORM.DIST($B180,L$214*L$218+L$213,L$222*L$214,FALSE))</f>
        <v>84.917771092228662</v>
      </c>
      <c r="AB180" s="5">
        <f>BF180+(M$209*_xlfn.NORM.DIST($B180,M$214*M$215+M$213,M$219*M$214,FALSE))+(M$211*_xlfn.NORM.DIST($B180,M$214*M$216+M$213,M$220*M$214,FALSE))+(M$210*_xlfn.NORM.DIST($B180,M$214*M$217+M$213,M$221*M$214,FALSE))+(M$212*_xlfn.NORM.DIST($B180,M$214*M$218+M$213,M$222*M$214,FALSE))</f>
        <v>78.83032206934169</v>
      </c>
      <c r="AC180" s="5">
        <f>BG180+(N$209*_xlfn.NORM.DIST($B180,N$214*N$215+N$213,N$219*N$214,FALSE))+(N$211*_xlfn.NORM.DIST($B180,N$214*N$216+N$213,N$220*N$214,FALSE))+(N$210*_xlfn.NORM.DIST($B180,N$214*N$217+N$213,N$221*N$214,FALSE))+(N$212*_xlfn.NORM.DIST($B180,N$214*N$218+N$213,N$222*N$214,FALSE))</f>
        <v>70.921147259638772</v>
      </c>
      <c r="AD180" s="5">
        <f>BH180+(O$209*_xlfn.NORM.DIST($B180,O$214*O$215+O$213,O$219*O$214,FALSE))+(O$211*_xlfn.NORM.DIST($B180,O$214*O$216+O$213,O$220*O$214,FALSE))+(O$210*_xlfn.NORM.DIST($B180,O$214*O$217+O$213,O$221*O$214,FALSE))+(O$212*_xlfn.NORM.DIST($B180,O$214*O$218+O$213,O$222*O$214,FALSE))</f>
        <v>61.709263789899261</v>
      </c>
      <c r="AE180" s="5"/>
      <c r="AG180" s="5">
        <f t="shared" si="49"/>
        <v>-0.70527318895561564</v>
      </c>
      <c r="AH180" s="5">
        <f t="shared" si="49"/>
        <v>0.97551510199514269</v>
      </c>
      <c r="AI180" s="5">
        <f t="shared" si="49"/>
        <v>-0.35096047902710836</v>
      </c>
      <c r="AJ180" s="5">
        <f t="shared" si="49"/>
        <v>-0.16598739398794748</v>
      </c>
      <c r="AK180" s="5">
        <f t="shared" si="48"/>
        <v>-0.27900373185389071</v>
      </c>
      <c r="AL180" s="5">
        <f t="shared" si="48"/>
        <v>0.3859826878532715</v>
      </c>
      <c r="AM180" s="5">
        <f t="shared" si="48"/>
        <v>0.3213704239741304</v>
      </c>
      <c r="AN180" s="5">
        <f t="shared" si="48"/>
        <v>7.0969271501439835E-3</v>
      </c>
      <c r="AO180" s="5">
        <f t="shared" si="47"/>
        <v>-0.25098930523245144</v>
      </c>
      <c r="AP180" s="5">
        <f t="shared" si="47"/>
        <v>-0.65177109222865681</v>
      </c>
      <c r="AQ180" s="5">
        <f t="shared" si="47"/>
        <v>-1.0493220693416845</v>
      </c>
      <c r="AR180" s="5">
        <f t="shared" si="47"/>
        <v>0.29785274036122189</v>
      </c>
      <c r="AS180" s="5">
        <f t="shared" si="50"/>
        <v>-0.58426378989926064</v>
      </c>
      <c r="AV180" s="2">
        <f t="shared" si="34"/>
        <v>84.705273187995743</v>
      </c>
      <c r="AW180" s="2">
        <f t="shared" si="35"/>
        <v>87.883221812686443</v>
      </c>
      <c r="AX180" s="2">
        <f t="shared" si="36"/>
        <v>89.553878602169192</v>
      </c>
      <c r="AY180" s="2">
        <f t="shared" si="37"/>
        <v>89.306938529066883</v>
      </c>
      <c r="AZ180" s="2">
        <f t="shared" si="38"/>
        <v>90.325723312127835</v>
      </c>
      <c r="BA180" s="2">
        <f t="shared" si="39"/>
        <v>92.879838230242711</v>
      </c>
      <c r="BB180" s="2">
        <f t="shared" si="40"/>
        <v>93.850183842901458</v>
      </c>
      <c r="BC180" s="2">
        <f t="shared" si="41"/>
        <v>92.600451797431745</v>
      </c>
      <c r="BD180" s="2">
        <f t="shared" si="42"/>
        <v>89.202661922549723</v>
      </c>
      <c r="BE180" s="2">
        <f t="shared" si="43"/>
        <v>84.914052778986118</v>
      </c>
      <c r="BF180" s="2">
        <f t="shared" si="44"/>
        <v>78.815606552321455</v>
      </c>
      <c r="BG180" s="2">
        <f t="shared" si="45"/>
        <v>70.828537858165561</v>
      </c>
      <c r="BH180" s="2">
        <f t="shared" si="46"/>
        <v>61.23309564463522</v>
      </c>
      <c r="BK180" s="2" t="str">
        <f>IF(OR($B180&lt;C$229, AND($B180&gt;C$230, $B180&lt;C$231)), C180, "")</f>
        <v/>
      </c>
      <c r="BL180" s="2" t="str">
        <f>IF(OR($B180&lt;D$229, AND($B180&gt;D$230, $B180&lt;D$231)), D180, "")</f>
        <v/>
      </c>
      <c r="BM180" s="2" t="str">
        <f>IF(OR($B180&lt;E$229, AND($B180&gt;E$230, $B180&lt;E$231)), E180, "")</f>
        <v/>
      </c>
      <c r="BN180" s="2" t="str">
        <f>IF(OR($B180&lt;F$229, AND($B180&gt;F$230, $B180&lt;F$231)), F180, "")</f>
        <v/>
      </c>
      <c r="BO180" s="2" t="str">
        <f>IF(OR($B180&lt;G$229, AND($B180&gt;G$230, $B180&lt;G$231)), G180, "")</f>
        <v/>
      </c>
      <c r="BP180" s="2" t="str">
        <f>IF(OR($B180&lt;H$229, AND($B180&gt;H$230, $B180&lt;H$231)), H180, "")</f>
        <v/>
      </c>
      <c r="BQ180" s="2" t="str">
        <f>IF(OR($B180&lt;I$229, AND($B180&gt;I$230, $B180&lt;I$231)), I180, "")</f>
        <v/>
      </c>
      <c r="BR180" s="2" t="str">
        <f>IF(OR($B180&lt;J$229, AND($B180&gt;J$230, $B180&lt;J$231)), J180, "")</f>
        <v/>
      </c>
      <c r="BS180" s="2" t="str">
        <f>IF(OR($B180&lt;K$229, AND($B180&gt;K$230, $B180&lt;K$231)), K180, "")</f>
        <v/>
      </c>
      <c r="BT180" s="2" t="str">
        <f>IF(OR($B180&lt;L$229, AND($B180&gt;L$230, $B180&lt;L$231)), L180, "")</f>
        <v/>
      </c>
      <c r="BU180" s="2" t="str">
        <f>IF(OR($B180&lt;M$229, AND($B180&gt;M$230, $B180&lt;M$231)), M180, "")</f>
        <v/>
      </c>
      <c r="BV180" s="2" t="str">
        <f>IF(OR($B180&lt;N$229, AND($B180&gt;N$230, $B180&lt;N$231)), N180, "")</f>
        <v/>
      </c>
      <c r="BW180" s="2" t="str">
        <f>IF(OR($B180&lt;O$229, AND($B180&gt;O$230, $B180&lt;O$231)), O180, "")</f>
        <v/>
      </c>
      <c r="BZ180" s="2">
        <f>IF(OR(AND($B180&gt;C$230, $B180&lt;C$231), $B180&gt;C$232), C180, "")</f>
        <v>84</v>
      </c>
      <c r="CA180" s="2">
        <f>IF(OR(AND($B180&gt;D$230, $B180&lt;D$231), $B180&gt;D$232), D180, "")</f>
        <v>88.858999999999995</v>
      </c>
      <c r="CB180" s="2">
        <f>IF(OR(AND($B180&gt;E$230, $B180&lt;E$231), $B180&gt;E$232), E180, "")</f>
        <v>89.203000000000003</v>
      </c>
      <c r="CC180" s="2">
        <f>IF(OR(AND($B180&gt;F$230, $B180&lt;F$231), $B180&gt;F$232), F180, "")</f>
        <v>89.141000000000005</v>
      </c>
      <c r="CD180" s="2">
        <f>IF(OR(AND($B180&gt;G$230, $B180&lt;G$231), $B180&gt;G$232), G180, "")</f>
        <v>90.046999999999997</v>
      </c>
      <c r="CE180" s="2">
        <f>IF(OR(AND($B180&gt;H$230, $B180&lt;H$231), $B180&gt;H$232), H180, "")</f>
        <v>93.266000000000005</v>
      </c>
      <c r="CF180" s="2">
        <f>IF(OR(AND($B180&gt;I$230, $B180&lt;I$231), $B180&gt;I$232), I180, "")</f>
        <v>94.171999999999997</v>
      </c>
      <c r="CG180" s="2">
        <f>IF(OR(AND($B180&gt;J$230, $B180&lt;J$231), $B180&gt;J$232), J180, "")</f>
        <v>92.608999999999995</v>
      </c>
      <c r="CH180" s="2">
        <f>IF(OR(AND($B180&gt;K$230, $B180&lt;K$231), $B180&gt;K$232), K180, "")</f>
        <v>88.953000000000003</v>
      </c>
      <c r="CI180" s="2">
        <f>IF(OR(AND($B180&gt;L$230, $B180&lt;L$231), $B180&gt;L$232), L180, "")</f>
        <v>84.266000000000005</v>
      </c>
      <c r="CJ180" s="2">
        <f>IF(OR(AND($B180&gt;M$230, $B180&lt;M$231), $B180&gt;M$232), M180, "")</f>
        <v>77.781000000000006</v>
      </c>
      <c r="CK180" s="2">
        <f>IF(OR(AND($B180&gt;N$230, $B180&lt;N$231), $B180&gt;N$232), N180, "")</f>
        <v>71.218999999999994</v>
      </c>
      <c r="CL180" s="2" t="str">
        <f>IF(OR(AND($B180&gt;O$230, $B180&lt;O$231), $B180&gt;O$232), O180, "")</f>
        <v/>
      </c>
      <c r="CO180" s="2">
        <f>BK$207*$B180+BK$209</f>
        <v>92.494856133789696</v>
      </c>
      <c r="CP180" s="2">
        <f>BL$207*$B180+BL$209</f>
        <v>93.927096152559542</v>
      </c>
      <c r="CQ180" s="2">
        <f>BM$207*$B180+BM$209</f>
        <v>93.698632081785405</v>
      </c>
      <c r="CR180" s="2">
        <f>BN$207*$B180+BN$209</f>
        <v>94.545931790608819</v>
      </c>
      <c r="CS180" s="2">
        <f>BO$207*$B180+BO$209</f>
        <v>94.32602430296015</v>
      </c>
      <c r="CT180" s="2">
        <f>BP$207*$B180+BP$209</f>
        <v>97.532988226921077</v>
      </c>
      <c r="CU180" s="2">
        <f>BQ$207*$B180+BQ$209</f>
        <v>101.23050056318836</v>
      </c>
      <c r="CV180" s="2">
        <f>BR$207*$B180+BR$209</f>
        <v>101.5840588287769</v>
      </c>
      <c r="CW180" s="2">
        <f>BS$207*$B180+BS$209</f>
        <v>98.769643808221403</v>
      </c>
      <c r="CX180" s="2">
        <f>BT$207*$B180+BT$209</f>
        <v>92.481512616623945</v>
      </c>
      <c r="CY180" s="2">
        <f>BU$207*$B180+BU$209</f>
        <v>87.032061500117763</v>
      </c>
      <c r="CZ180" s="2">
        <f>BV$207*$B180+BV$209</f>
        <v>77.550385937926961</v>
      </c>
      <c r="DA180" s="2">
        <f>BW$207*$B180+BW$209</f>
        <v>66.270937092102798</v>
      </c>
      <c r="DD180" s="2">
        <f>BZ$207*$B180+BZ$209</f>
        <v>84.696732118294989</v>
      </c>
      <c r="DE180" s="2">
        <f>CA$207*$B180+CA$209</f>
        <v>87.875479227044195</v>
      </c>
      <c r="DF180" s="2">
        <f>CB$207*$B180+CB$209</f>
        <v>89.54898621243467</v>
      </c>
      <c r="DG180" s="2">
        <f>CC$207*$B180+CC$209</f>
        <v>89.301606485662305</v>
      </c>
      <c r="DH180" s="2">
        <f>CD$207*$B180+CD$209</f>
        <v>90.32124048228026</v>
      </c>
      <c r="DI180" s="2">
        <f>CE$207*$B180+CE$209</f>
        <v>92.874778419783198</v>
      </c>
      <c r="DJ180" s="2">
        <f>CF$207*$B180+CF$209</f>
        <v>93.841951784832773</v>
      </c>
      <c r="DK180" s="2">
        <f>CG$207*$B180+CG$209</f>
        <v>92.589518573170707</v>
      </c>
      <c r="DL180" s="2">
        <f>CH$207*$B180+CH$209</f>
        <v>89.191695042265053</v>
      </c>
      <c r="DM180" s="2">
        <f>CI$207*$B180+CI$209</f>
        <v>84.905082627186275</v>
      </c>
      <c r="DN180" s="2">
        <f>CJ$207*$B180+CJ$209</f>
        <v>78.805602311462891</v>
      </c>
      <c r="DO180" s="2">
        <f>CK$207*$B180+CK$209</f>
        <v>70.81953399122078</v>
      </c>
      <c r="DP180" s="2">
        <f>CL$207*$B180+CL$209</f>
        <v>61.224808602546616</v>
      </c>
      <c r="DS180" s="2">
        <f>POWER(10,($B180-C$227)/C$228)/(1+POWER(10,($B180-C$227)/C$228))</f>
        <v>0.99890472763913629</v>
      </c>
      <c r="DT180" s="2">
        <f>POWER(10,($B180-D$227)/D$228)/(1+POWER(10,($B180-D$227)/D$228))</f>
        <v>0.99872057571760697</v>
      </c>
      <c r="DU180" s="2">
        <f>POWER(10,($B180-E$227)/E$228)/(1+POWER(10,($B180-E$227)/E$228))</f>
        <v>0.99882101030098613</v>
      </c>
      <c r="DV180" s="2">
        <f>POWER(10,($B180-F$227)/F$228)/(1+POWER(10,($B180-F$227)/F$228))</f>
        <v>0.99898327371119588</v>
      </c>
      <c r="DW180" s="2">
        <f>POWER(10,($B180-G$227)/G$228)/(1+POWER(10,($B180-G$227)/G$228))</f>
        <v>0.99888063125294646</v>
      </c>
      <c r="DX180" s="2">
        <f>POWER(10,($B180-H$227)/H$228)/(1+POWER(10,($B180-H$227)/H$228))</f>
        <v>0.99891378648257534</v>
      </c>
      <c r="DY180" s="2">
        <f>POWER(10,($B180-I$227)/I$228)/(1+POWER(10,($B180-I$227)/I$228))</f>
        <v>0.99888583559293886</v>
      </c>
      <c r="DZ180" s="2">
        <f>POWER(10,($B180-J$227)/J$228)/(1+POWER(10,($B180-J$227)/J$228))</f>
        <v>0.99878445991119669</v>
      </c>
      <c r="EA180" s="2">
        <f>POWER(10,($B180-K$227)/K$228)/(1+POWER(10,($B180-K$227)/K$228))</f>
        <v>0.99885498653702853</v>
      </c>
      <c r="EB180" s="2">
        <f>POWER(10,($B180-L$227)/L$228)/(1+POWER(10,($B180-L$227)/L$228))</f>
        <v>0.99881604504861066</v>
      </c>
      <c r="EC180" s="2">
        <f>POWER(10,($B180-M$227)/M$228)/(1+POWER(10,($B180-M$227)/M$228))</f>
        <v>0.99878389467094586</v>
      </c>
      <c r="ED180" s="2">
        <f>POWER(10,($B180-N$227)/N$228)/(1+POWER(10,($B180-N$227)/N$228))</f>
        <v>0.9986622990646552</v>
      </c>
      <c r="EE180" s="2">
        <f>POWER(10,($B180-O$227)/O$228)/(1+POWER(10,($B180-O$227)/O$228))</f>
        <v>0.99835774255337384</v>
      </c>
    </row>
    <row r="181" spans="2:135" x14ac:dyDescent="0.25">
      <c r="B181" s="2">
        <v>175</v>
      </c>
      <c r="C181">
        <v>85.167000000000002</v>
      </c>
      <c r="D181">
        <v>86.828000000000003</v>
      </c>
      <c r="E181">
        <v>88.561999999999998</v>
      </c>
      <c r="F181">
        <v>88.468999999999994</v>
      </c>
      <c r="G181">
        <v>90.016000000000005</v>
      </c>
      <c r="H181">
        <v>92.141000000000005</v>
      </c>
      <c r="I181">
        <v>93.046999999999997</v>
      </c>
      <c r="J181">
        <v>92.046999999999997</v>
      </c>
      <c r="K181">
        <v>89.343999999999994</v>
      </c>
      <c r="L181">
        <v>84.421999999999997</v>
      </c>
      <c r="M181">
        <v>79.233999999999995</v>
      </c>
      <c r="N181">
        <v>69.406000000000006</v>
      </c>
      <c r="O181">
        <v>60.453099999999999</v>
      </c>
      <c r="R181" s="5">
        <f>AV181+(C$209*_xlfn.NORM.DIST($B181,C$214*C$215+C$213,C$219*C$214,FALSE))+(C$211*_xlfn.NORM.DIST($B181,C$214*C$216+C$213,C$220*C$214,FALSE))+(C$210*_xlfn.NORM.DIST($B181,C$214*C$217+C$213,C$221*C$214,FALSE))+(C$212*_xlfn.NORM.DIST($B181,C$214*C$218+C$213,C$222*C$214,FALSE))</f>
        <v>84.626299022938866</v>
      </c>
      <c r="S181" s="5">
        <f>AW181+(D$209*_xlfn.NORM.DIST($B181,D$214*D$215+D$213,D$219*D$214,FALSE))+(D$211*_xlfn.NORM.DIST($B181,D$214*D$216+D$213,D$220*D$214,FALSE))+(D$210*_xlfn.NORM.DIST($B181,D$214*D$217+D$213,D$221*D$214,FALSE))+(D$212*_xlfn.NORM.DIST($B181,D$214*D$218+D$213,D$222*D$214,FALSE))</f>
        <v>87.81998167629915</v>
      </c>
      <c r="T181" s="5">
        <f>AX181+(E$209*_xlfn.NORM.DIST($B181,E$214*E$215+E$213,E$219*E$214,FALSE))+(E$211*_xlfn.NORM.DIST($B181,E$214*E$216+E$213,E$220*E$214,FALSE))+(E$210*_xlfn.NORM.DIST($B181,E$214*E$217+E$213,E$221*E$214,FALSE))+(E$212*_xlfn.NORM.DIST($B181,E$214*E$218+E$213,E$222*E$214,FALSE))</f>
        <v>89.502107997127553</v>
      </c>
      <c r="U181" s="5">
        <f>AY181+(F$209*_xlfn.NORM.DIST($B181,F$214*F$215+F$213,F$219*F$214,FALSE))+(F$211*_xlfn.NORM.DIST($B181,F$214*F$216+F$213,F$220*F$214,FALSE))+(F$210*_xlfn.NORM.DIST($B181,F$214*F$217+F$213,F$221*F$214,FALSE))+(F$212*_xlfn.NORM.DIST($B181,F$214*F$218+F$213,F$222*F$214,FALSE))</f>
        <v>89.252791855532649</v>
      </c>
      <c r="V181" s="5">
        <f>AZ181+(G$209*_xlfn.NORM.DIST($B181,G$214*G$215+G$213,G$219*G$214,FALSE))+(G$211*_xlfn.NORM.DIST($B181,G$214*G$216+G$213,G$220*G$214,FALSE))+(G$210*_xlfn.NORM.DIST($B181,G$214*G$217+G$213,G$221*G$214,FALSE))+(G$212*_xlfn.NORM.DIST($B181,G$214*G$218+G$213,G$222*G$214,FALSE))</f>
        <v>90.295034206442139</v>
      </c>
      <c r="W181" s="5">
        <f>BA181+(H$209*_xlfn.NORM.DIST($B181,H$214*H$215+H$213,H$219*H$214,FALSE))+(H$211*_xlfn.NORM.DIST($B181,H$214*H$216+H$213,H$220*H$214,FALSE))+(H$210*_xlfn.NORM.DIST($B181,H$214*H$217+H$213,H$221*H$214,FALSE))+(H$212*_xlfn.NORM.DIST($B181,H$214*H$218+H$213,H$222*H$214,FALSE))</f>
        <v>92.861761557954438</v>
      </c>
      <c r="X181" s="5">
        <f>BB181+(I$209*_xlfn.NORM.DIST($B181,I$214*I$215+I$213,I$219*I$214,FALSE))+(I$211*_xlfn.NORM.DIST($B181,I$214*I$216+I$213,I$220*I$214,FALSE))+(I$210*_xlfn.NORM.DIST($B181,I$214*I$217+I$213,I$221*I$214,FALSE))+(I$212*_xlfn.NORM.DIST($B181,I$214*I$218+I$213,I$222*I$214,FALSE))</f>
        <v>93.809890666670412</v>
      </c>
      <c r="Y181" s="5">
        <f>BC181+(J$209*_xlfn.NORM.DIST($B181,J$214*J$215+J$213,J$219*J$214,FALSE))+(J$211*_xlfn.NORM.DIST($B181,J$214*J$216+J$213,J$220*J$214,FALSE))+(J$210*_xlfn.NORM.DIST($B181,J$214*J$217+J$213,J$221*J$214,FALSE))+(J$212*_xlfn.NORM.DIST($B181,J$214*J$218+J$213,J$222*J$214,FALSE))</f>
        <v>92.54484396814216</v>
      </c>
      <c r="Z181" s="5">
        <f>BD181+(K$209*_xlfn.NORM.DIST($B181,K$214*K$215+K$213,K$219*K$214,FALSE))+(K$211*_xlfn.NORM.DIST($B181,K$214*K$216+K$213,K$220*K$214,FALSE))+(K$210*_xlfn.NORM.DIST($B181,K$214*K$217+K$213,K$221*K$214,FALSE))+(K$212*_xlfn.NORM.DIST($B181,K$214*K$218+K$213,K$222*K$214,FALSE))</f>
        <v>89.138651363324314</v>
      </c>
      <c r="AA181" s="5">
        <f>BE181+(L$209*_xlfn.NORM.DIST($B181,L$214*L$215+L$213,L$219*L$214,FALSE))+(L$211*_xlfn.NORM.DIST($B181,L$214*L$216+L$213,L$220*L$214,FALSE))+(L$210*_xlfn.NORM.DIST($B181,L$214*L$217+L$213,L$221*L$214,FALSE))+(L$212*_xlfn.NORM.DIST($B181,L$214*L$218+L$213,L$222*L$214,FALSE))</f>
        <v>84.858799749818289</v>
      </c>
      <c r="AB181" s="5">
        <f>BF181+(M$209*_xlfn.NORM.DIST($B181,M$214*M$215+M$213,M$219*M$214,FALSE))+(M$211*_xlfn.NORM.DIST($B181,M$214*M$216+M$213,M$220*M$214,FALSE))+(M$210*_xlfn.NORM.DIST($B181,M$214*M$217+M$213,M$221*M$214,FALSE))+(M$212*_xlfn.NORM.DIST($B181,M$214*M$218+M$213,M$222*M$214,FALSE))</f>
        <v>78.765585187444501</v>
      </c>
      <c r="AC181" s="5">
        <f>BG181+(N$209*_xlfn.NORM.DIST($B181,N$214*N$215+N$213,N$219*N$214,FALSE))+(N$211*_xlfn.NORM.DIST($B181,N$214*N$216+N$213,N$220*N$214,FALSE))+(N$210*_xlfn.NORM.DIST($B181,N$214*N$217+N$213,N$221*N$214,FALSE))+(N$212*_xlfn.NORM.DIST($B181,N$214*N$218+N$213,N$222*N$214,FALSE))</f>
        <v>70.837197117068428</v>
      </c>
      <c r="AD181" s="5">
        <f>BH181+(O$209*_xlfn.NORM.DIST($B181,O$214*O$215+O$213,O$219*O$214,FALSE))+(O$211*_xlfn.NORM.DIST($B181,O$214*O$216+O$213,O$220*O$214,FALSE))+(O$210*_xlfn.NORM.DIST($B181,O$214*O$217+O$213,O$221*O$214,FALSE))+(O$212*_xlfn.NORM.DIST($B181,O$214*O$218+O$213,O$222*O$214,FALSE))</f>
        <v>61.486959777249744</v>
      </c>
      <c r="AE181" s="5"/>
      <c r="AG181" s="5">
        <f t="shared" si="49"/>
        <v>0.54070097706113529</v>
      </c>
      <c r="AH181" s="5">
        <f t="shared" si="49"/>
        <v>-0.99198167629914735</v>
      </c>
      <c r="AI181" s="5">
        <f t="shared" si="49"/>
        <v>-0.940107997127555</v>
      </c>
      <c r="AJ181" s="5">
        <f t="shared" si="49"/>
        <v>-0.78379185553265529</v>
      </c>
      <c r="AK181" s="5">
        <f t="shared" si="48"/>
        <v>-0.27903420644213384</v>
      </c>
      <c r="AL181" s="5">
        <f t="shared" si="48"/>
        <v>-0.72076155795443242</v>
      </c>
      <c r="AM181" s="5">
        <f t="shared" si="48"/>
        <v>-0.76289066667041538</v>
      </c>
      <c r="AN181" s="5">
        <f t="shared" si="48"/>
        <v>-0.49784396814216336</v>
      </c>
      <c r="AO181" s="5">
        <f t="shared" si="47"/>
        <v>0.20534863667568004</v>
      </c>
      <c r="AP181" s="5">
        <f t="shared" si="47"/>
        <v>-0.43679974981829162</v>
      </c>
      <c r="AQ181" s="5">
        <f t="shared" si="47"/>
        <v>0.46841481255549411</v>
      </c>
      <c r="AR181" s="5">
        <f t="shared" si="47"/>
        <v>-1.4311971170684217</v>
      </c>
      <c r="AS181" s="5">
        <f t="shared" si="50"/>
        <v>-1.0338597772497451</v>
      </c>
      <c r="AV181" s="2">
        <f t="shared" si="34"/>
        <v>84.626299022501598</v>
      </c>
      <c r="AW181" s="2">
        <f t="shared" si="35"/>
        <v>87.819871065910604</v>
      </c>
      <c r="AX181" s="2">
        <f t="shared" si="36"/>
        <v>89.502077885517707</v>
      </c>
      <c r="AY181" s="2">
        <f t="shared" si="37"/>
        <v>89.252774375446123</v>
      </c>
      <c r="AZ181" s="2">
        <f t="shared" si="38"/>
        <v>90.294927242637002</v>
      </c>
      <c r="BA181" s="2">
        <f t="shared" si="39"/>
        <v>92.861696119453512</v>
      </c>
      <c r="BB181" s="2">
        <f t="shared" si="40"/>
        <v>93.809722109566991</v>
      </c>
      <c r="BC181" s="2">
        <f t="shared" si="41"/>
        <v>92.544263659236449</v>
      </c>
      <c r="BD181" s="2">
        <f t="shared" si="42"/>
        <v>89.138122636464274</v>
      </c>
      <c r="BE181" s="2">
        <f t="shared" si="43"/>
        <v>84.857238193519834</v>
      </c>
      <c r="BF181" s="2">
        <f t="shared" si="44"/>
        <v>78.758896188439863</v>
      </c>
      <c r="BG181" s="2">
        <f t="shared" si="45"/>
        <v>70.788314095369344</v>
      </c>
      <c r="BH181" s="2">
        <f t="shared" si="46"/>
        <v>61.201499830964742</v>
      </c>
      <c r="BK181" s="2" t="str">
        <f>IF(OR($B181&lt;C$229, AND($B181&gt;C$230, $B181&lt;C$231)), C181, "")</f>
        <v/>
      </c>
      <c r="BL181" s="2" t="str">
        <f>IF(OR($B181&lt;D$229, AND($B181&gt;D$230, $B181&lt;D$231)), D181, "")</f>
        <v/>
      </c>
      <c r="BM181" s="2" t="str">
        <f>IF(OR($B181&lt;E$229, AND($B181&gt;E$230, $B181&lt;E$231)), E181, "")</f>
        <v/>
      </c>
      <c r="BN181" s="2" t="str">
        <f>IF(OR($B181&lt;F$229, AND($B181&gt;F$230, $B181&lt;F$231)), F181, "")</f>
        <v/>
      </c>
      <c r="BO181" s="2" t="str">
        <f>IF(OR($B181&lt;G$229, AND($B181&gt;G$230, $B181&lt;G$231)), G181, "")</f>
        <v/>
      </c>
      <c r="BP181" s="2" t="str">
        <f>IF(OR($B181&lt;H$229, AND($B181&gt;H$230, $B181&lt;H$231)), H181, "")</f>
        <v/>
      </c>
      <c r="BQ181" s="2" t="str">
        <f>IF(OR($B181&lt;I$229, AND($B181&gt;I$230, $B181&lt;I$231)), I181, "")</f>
        <v/>
      </c>
      <c r="BR181" s="2" t="str">
        <f>IF(OR($B181&lt;J$229, AND($B181&gt;J$230, $B181&lt;J$231)), J181, "")</f>
        <v/>
      </c>
      <c r="BS181" s="2" t="str">
        <f>IF(OR($B181&lt;K$229, AND($B181&gt;K$230, $B181&lt;K$231)), K181, "")</f>
        <v/>
      </c>
      <c r="BT181" s="2" t="str">
        <f>IF(OR($B181&lt;L$229, AND($B181&gt;L$230, $B181&lt;L$231)), L181, "")</f>
        <v/>
      </c>
      <c r="BU181" s="2" t="str">
        <f>IF(OR($B181&lt;M$229, AND($B181&gt;M$230, $B181&lt;M$231)), M181, "")</f>
        <v/>
      </c>
      <c r="BV181" s="2" t="str">
        <f>IF(OR($B181&lt;N$229, AND($B181&gt;N$230, $B181&lt;N$231)), N181, "")</f>
        <v/>
      </c>
      <c r="BW181" s="2" t="str">
        <f>IF(OR($B181&lt;O$229, AND($B181&gt;O$230, $B181&lt;O$231)), O181, "")</f>
        <v/>
      </c>
      <c r="BZ181" s="2">
        <f>IF(OR(AND($B181&gt;C$230, $B181&lt;C$231), $B181&gt;C$232), C181, "")</f>
        <v>85.167000000000002</v>
      </c>
      <c r="CA181" s="2">
        <f>IF(OR(AND($B181&gt;D$230, $B181&lt;D$231), $B181&gt;D$232), D181, "")</f>
        <v>86.828000000000003</v>
      </c>
      <c r="CB181" s="2">
        <f>IF(OR(AND($B181&gt;E$230, $B181&lt;E$231), $B181&gt;E$232), E181, "")</f>
        <v>88.561999999999998</v>
      </c>
      <c r="CC181" s="2">
        <f>IF(OR(AND($B181&gt;F$230, $B181&lt;F$231), $B181&gt;F$232), F181, "")</f>
        <v>88.468999999999994</v>
      </c>
      <c r="CD181" s="2">
        <f>IF(OR(AND($B181&gt;G$230, $B181&lt;G$231), $B181&gt;G$232), G181, "")</f>
        <v>90.016000000000005</v>
      </c>
      <c r="CE181" s="2">
        <f>IF(OR(AND($B181&gt;H$230, $B181&lt;H$231), $B181&gt;H$232), H181, "")</f>
        <v>92.141000000000005</v>
      </c>
      <c r="CF181" s="2">
        <f>IF(OR(AND($B181&gt;I$230, $B181&lt;I$231), $B181&gt;I$232), I181, "")</f>
        <v>93.046999999999997</v>
      </c>
      <c r="CG181" s="2">
        <f>IF(OR(AND($B181&gt;J$230, $B181&lt;J$231), $B181&gt;J$232), J181, "")</f>
        <v>92.046999999999997</v>
      </c>
      <c r="CH181" s="2">
        <f>IF(OR(AND($B181&gt;K$230, $B181&lt;K$231), $B181&gt;K$232), K181, "")</f>
        <v>89.343999999999994</v>
      </c>
      <c r="CI181" s="2">
        <f>IF(OR(AND($B181&gt;L$230, $B181&lt;L$231), $B181&gt;L$232), L181, "")</f>
        <v>84.421999999999997</v>
      </c>
      <c r="CJ181" s="2">
        <f>IF(OR(AND($B181&gt;M$230, $B181&lt;M$231), $B181&gt;M$232), M181, "")</f>
        <v>79.233999999999995</v>
      </c>
      <c r="CK181" s="2">
        <f>IF(OR(AND($B181&gt;N$230, $B181&lt;N$231), $B181&gt;N$232), N181, "")</f>
        <v>69.406000000000006</v>
      </c>
      <c r="CL181" s="2" t="str">
        <f>IF(OR(AND($B181&gt;O$230, $B181&lt;O$231), $B181&gt;O$232), O181, "")</f>
        <v/>
      </c>
      <c r="CO181" s="2">
        <f>BK$207*$B181+BK$209</f>
        <v>92.508791813321054</v>
      </c>
      <c r="CP181" s="2">
        <f>BL$207*$B181+BL$209</f>
        <v>93.933917820780508</v>
      </c>
      <c r="CQ181" s="2">
        <f>BM$207*$B181+BM$209</f>
        <v>93.694682859620855</v>
      </c>
      <c r="CR181" s="2">
        <f>BN$207*$B181+BN$209</f>
        <v>94.551732371002743</v>
      </c>
      <c r="CS181" s="2">
        <f>BO$207*$B181+BO$209</f>
        <v>94.339734662009192</v>
      </c>
      <c r="CT181" s="2">
        <f>BP$207*$B181+BP$209</f>
        <v>97.565826424245813</v>
      </c>
      <c r="CU181" s="2">
        <f>BQ$207*$B181+BQ$209</f>
        <v>101.27916705485909</v>
      </c>
      <c r="CV181" s="2">
        <f>BR$207*$B181+BR$209</f>
        <v>101.6356593783654</v>
      </c>
      <c r="CW181" s="2">
        <f>BS$207*$B181+BS$209</f>
        <v>98.820510598550797</v>
      </c>
      <c r="CX181" s="2">
        <f>BT$207*$B181+BT$209</f>
        <v>92.51337182514348</v>
      </c>
      <c r="CY181" s="2">
        <f>BU$207*$B181+BU$209</f>
        <v>87.075504723667223</v>
      </c>
      <c r="CZ181" s="2">
        <f>BV$207*$B181+BV$209</f>
        <v>77.595526670039689</v>
      </c>
      <c r="DA181" s="2">
        <f>BW$207*$B181+BW$209</f>
        <v>66.304399970156439</v>
      </c>
      <c r="DD181" s="2">
        <f>BZ$207*$B181+BZ$209</f>
        <v>84.618416564924857</v>
      </c>
      <c r="DE181" s="2">
        <f>CA$207*$B181+CA$209</f>
        <v>87.812727758386814</v>
      </c>
      <c r="DF181" s="2">
        <f>CB$207*$B181+CB$209</f>
        <v>89.497564459930317</v>
      </c>
      <c r="DG181" s="2">
        <f>CC$207*$B181+CC$209</f>
        <v>89.247855834251595</v>
      </c>
      <c r="DH181" s="2">
        <f>CD$207*$B181+CD$209</f>
        <v>90.290793366744978</v>
      </c>
      <c r="DI181" s="2">
        <f>CE$207*$B181+CE$209</f>
        <v>92.857030959496541</v>
      </c>
      <c r="DJ181" s="2">
        <f>CF$207*$B181+CF$209</f>
        <v>93.802123716495629</v>
      </c>
      <c r="DK181" s="2">
        <f>CG$207*$B181+CG$209</f>
        <v>92.534172801774105</v>
      </c>
      <c r="DL181" s="2">
        <f>CH$207*$B181+CH$209</f>
        <v>89.128000070131293</v>
      </c>
      <c r="DM181" s="2">
        <f>CI$207*$B181+CI$209</f>
        <v>84.84896145618481</v>
      </c>
      <c r="DN181" s="2">
        <f>CJ$207*$B181+CJ$209</f>
        <v>78.749660996619085</v>
      </c>
      <c r="DO181" s="2">
        <f>CK$207*$B181+CK$209</f>
        <v>70.779998187126836</v>
      </c>
      <c r="DP181" s="2">
        <f>CL$207*$B181+CL$209</f>
        <v>61.193844356381092</v>
      </c>
      <c r="DS181" s="2">
        <f>POWER(10,($B181-C$227)/C$228)/(1+POWER(10,($B181-C$227)/C$228))</f>
        <v>0.99900100345945508</v>
      </c>
      <c r="DT181" s="2">
        <f>POWER(10,($B181-D$227)/D$228)/(1+POWER(10,($B181-D$227)/D$228))</f>
        <v>0.99883301981298089</v>
      </c>
      <c r="DU181" s="2">
        <f>POWER(10,($B181-E$227)/E$228)/(1+POWER(10,($B181-E$227)/E$228))</f>
        <v>0.99892463705867185</v>
      </c>
      <c r="DV181" s="2">
        <f>POWER(10,($B181-F$227)/F$228)/(1+POWER(10,($B181-F$227)/F$228))</f>
        <v>0.99907265164254055</v>
      </c>
      <c r="DW181" s="2">
        <f>POWER(10,($B181-G$227)/G$228)/(1+POWER(10,($B181-G$227)/G$228))</f>
        <v>0.99897902301106223</v>
      </c>
      <c r="DX181" s="2">
        <f>POWER(10,($B181-H$227)/H$228)/(1+POWER(10,($B181-H$227)/H$228))</f>
        <v>0.99900926680891355</v>
      </c>
      <c r="DY181" s="2">
        <f>POWER(10,($B181-I$227)/I$228)/(1+POWER(10,($B181-I$227)/I$228))</f>
        <v>0.99898377035848174</v>
      </c>
      <c r="DZ181" s="2">
        <f>POWER(10,($B181-J$227)/J$228)/(1+POWER(10,($B181-J$227)/J$228))</f>
        <v>0.99889129568258772</v>
      </c>
      <c r="EA181" s="2">
        <f>POWER(10,($B181-K$227)/K$228)/(1+POWER(10,($B181-K$227)/K$228))</f>
        <v>0.99895563009157418</v>
      </c>
      <c r="EB181" s="2">
        <f>POWER(10,($B181-L$227)/L$228)/(1+POWER(10,($B181-L$227)/L$228))</f>
        <v>0.99892010775303042</v>
      </c>
      <c r="EC181" s="2">
        <f>POWER(10,($B181-M$227)/M$228)/(1+POWER(10,($B181-M$227)/M$228))</f>
        <v>0.9988907800670378</v>
      </c>
      <c r="ED181" s="2">
        <f>POWER(10,($B181-N$227)/N$228)/(1+POWER(10,($B181-N$227)/N$228))</f>
        <v>0.99877985863262697</v>
      </c>
      <c r="EE181" s="2">
        <f>POWER(10,($B181-O$227)/O$228)/(1+POWER(10,($B181-O$227)/O$228))</f>
        <v>0.99850202694927837</v>
      </c>
    </row>
    <row r="182" spans="2:135" x14ac:dyDescent="0.25">
      <c r="B182" s="2">
        <v>176</v>
      </c>
      <c r="C182">
        <v>83.394000000000005</v>
      </c>
      <c r="D182">
        <v>88.281000000000006</v>
      </c>
      <c r="E182">
        <v>89.061999999999998</v>
      </c>
      <c r="F182">
        <v>88.938000000000002</v>
      </c>
      <c r="G182">
        <v>89.843999999999994</v>
      </c>
      <c r="H182">
        <v>92.296999999999997</v>
      </c>
      <c r="I182">
        <v>94.078000000000003</v>
      </c>
      <c r="J182">
        <v>92.266000000000005</v>
      </c>
      <c r="K182">
        <v>89.093999999999994</v>
      </c>
      <c r="L182">
        <v>84.141000000000005</v>
      </c>
      <c r="M182">
        <v>78.421999999999997</v>
      </c>
      <c r="N182">
        <v>70.343999999999994</v>
      </c>
      <c r="O182">
        <v>61</v>
      </c>
      <c r="R182" s="5">
        <f>AV182+(C$209*_xlfn.NORM.DIST($B182,C$214*C$215+C$213,C$219*C$214,FALSE))+(C$211*_xlfn.NORM.DIST($B182,C$214*C$216+C$213,C$220*C$214,FALSE))+(C$210*_xlfn.NORM.DIST($B182,C$214*C$217+C$213,C$221*C$214,FALSE))+(C$212*_xlfn.NORM.DIST($B182,C$214*C$218+C$213,C$222*C$214,FALSE))</f>
        <v>84.547374587549086</v>
      </c>
      <c r="S182" s="5">
        <f>AW182+(D$209*_xlfn.NORM.DIST($B182,D$214*D$215+D$213,D$219*D$214,FALSE))+(D$211*_xlfn.NORM.DIST($B182,D$214*D$216+D$213,D$220*D$214,FALSE))+(D$210*_xlfn.NORM.DIST($B182,D$214*D$217+D$213,D$221*D$214,FALSE))+(D$212*_xlfn.NORM.DIST($B182,D$214*D$218+D$213,D$222*D$214,FALSE))</f>
        <v>87.756610248113915</v>
      </c>
      <c r="T182" s="5">
        <f>AX182+(E$209*_xlfn.NORM.DIST($B182,E$214*E$215+E$213,E$219*E$214,FALSE))+(E$211*_xlfn.NORM.DIST($B182,E$214*E$216+E$213,E$220*E$214,FALSE))+(E$210*_xlfn.NORM.DIST($B182,E$214*E$217+E$213,E$221*E$214,FALSE))+(E$212*_xlfn.NORM.DIST($B182,E$214*E$218+E$213,E$222*E$214,FALSE))</f>
        <v>89.450316526767992</v>
      </c>
      <c r="U182" s="5">
        <f>AY182+(F$209*_xlfn.NORM.DIST($B182,F$214*F$215+F$213,F$219*F$214,FALSE))+(F$211*_xlfn.NORM.DIST($B182,F$214*F$216+F$213,F$220*F$214,FALSE))+(F$210*_xlfn.NORM.DIST($B182,F$214*F$217+F$213,F$221*F$214,FALSE))+(F$212*_xlfn.NORM.DIST($B182,F$214*F$218+F$213,F$222*F$214,FALSE))</f>
        <v>89.198647655820636</v>
      </c>
      <c r="V182" s="5">
        <f>AZ182+(G$209*_xlfn.NORM.DIST($B182,G$214*G$215+G$213,G$219*G$214,FALSE))+(G$211*_xlfn.NORM.DIST($B182,G$214*G$216+G$213,G$220*G$214,FALSE))+(G$210*_xlfn.NORM.DIST($B182,G$214*G$217+G$213,G$221*G$214,FALSE))+(G$212*_xlfn.NORM.DIST($B182,G$214*G$218+G$213,G$222*G$214,FALSE))</f>
        <v>90.264196841133199</v>
      </c>
      <c r="W182" s="5">
        <f>BA182+(H$209*_xlfn.NORM.DIST($B182,H$214*H$215+H$213,H$219*H$214,FALSE))+(H$211*_xlfn.NORM.DIST($B182,H$214*H$216+H$213,H$220*H$214,FALSE))+(H$210*_xlfn.NORM.DIST($B182,H$214*H$217+H$213,H$221*H$214,FALSE))+(H$212*_xlfn.NORM.DIST($B182,H$214*H$218+H$213,H$222*H$214,FALSE))</f>
        <v>92.843607100584705</v>
      </c>
      <c r="X182" s="5">
        <f>BB182+(I$209*_xlfn.NORM.DIST($B182,I$214*I$215+I$213,I$219*I$214,FALSE))+(I$211*_xlfn.NORM.DIST($B182,I$214*I$216+I$213,I$220*I$214,FALSE))+(I$210*_xlfn.NORM.DIST($B182,I$214*I$217+I$213,I$221*I$214,FALSE))+(I$212*_xlfn.NORM.DIST($B182,I$214*I$218+I$213,I$222*I$214,FALSE))</f>
        <v>93.769369018883864</v>
      </c>
      <c r="Y182" s="5">
        <f>BC182+(J$209*_xlfn.NORM.DIST($B182,J$214*J$215+J$213,J$219*J$214,FALSE))+(J$211*_xlfn.NORM.DIST($B182,J$214*J$216+J$213,J$220*J$214,FALSE))+(J$210*_xlfn.NORM.DIST($B182,J$214*J$217+J$213,J$221*J$214,FALSE))+(J$212*_xlfn.NORM.DIST($B182,J$214*J$218+J$213,J$222*J$214,FALSE))</f>
        <v>92.488360820887408</v>
      </c>
      <c r="Z182" s="5">
        <f>BD182+(K$209*_xlfn.NORM.DIST($B182,K$214*K$215+K$213,K$219*K$214,FALSE))+(K$211*_xlfn.NORM.DIST($B182,K$214*K$216+K$213,K$220*K$214,FALSE))+(K$210*_xlfn.NORM.DIST($B182,K$214*K$217+K$213,K$221*K$214,FALSE))+(K$212*_xlfn.NORM.DIST($B182,K$214*K$218+K$213,K$222*K$214,FALSE))</f>
        <v>89.073848315380204</v>
      </c>
      <c r="AA182" s="5">
        <f>BE182+(L$209*_xlfn.NORM.DIST($B182,L$214*L$215+L$213,L$219*L$214,FALSE))+(L$211*_xlfn.NORM.DIST($B182,L$214*L$216+L$213,L$220*L$214,FALSE))+(L$210*_xlfn.NORM.DIST($B182,L$214*L$217+L$213,L$221*L$214,FALSE))+(L$212*_xlfn.NORM.DIST($B182,L$214*L$218+L$213,L$222*L$214,FALSE))</f>
        <v>84.801103430857211</v>
      </c>
      <c r="AB182" s="5">
        <f>BF182+(M$209*_xlfn.NORM.DIST($B182,M$214*M$215+M$213,M$219*M$214,FALSE))+(M$211*_xlfn.NORM.DIST($B182,M$214*M$216+M$213,M$220*M$214,FALSE))+(M$210*_xlfn.NORM.DIST($B182,M$214*M$217+M$213,M$221*M$214,FALSE))+(M$212*_xlfn.NORM.DIST($B182,M$214*M$218+M$213,M$222*M$214,FALSE))</f>
        <v>78.705153161555614</v>
      </c>
      <c r="AC182" s="5">
        <f>BG182+(N$209*_xlfn.NORM.DIST($B182,N$214*N$215+N$213,N$219*N$214,FALSE))+(N$211*_xlfn.NORM.DIST($B182,N$214*N$216+N$213,N$220*N$214,FALSE))+(N$210*_xlfn.NORM.DIST($B182,N$214*N$217+N$213,N$221*N$214,FALSE))+(N$212*_xlfn.NORM.DIST($B182,N$214*N$218+N$213,N$222*N$214,FALSE))</f>
        <v>70.772910589290845</v>
      </c>
      <c r="AD182" s="5">
        <f>BH182+(O$209*_xlfn.NORM.DIST($B182,O$214*O$215+O$213,O$219*O$214,FALSE))+(O$211*_xlfn.NORM.DIST($B182,O$214*O$216+O$213,O$220*O$214,FALSE))+(O$210*_xlfn.NORM.DIST($B182,O$214*O$217+O$213,O$221*O$214,FALSE))+(O$212*_xlfn.NORM.DIST($B182,O$214*O$218+O$213,O$222*O$214,FALSE))</f>
        <v>61.334409168990256</v>
      </c>
      <c r="AE182" s="5"/>
      <c r="AG182" s="5">
        <f t="shared" si="49"/>
        <v>-1.1533745875490808</v>
      </c>
      <c r="AH182" s="5">
        <f t="shared" si="49"/>
        <v>0.52438975188609049</v>
      </c>
      <c r="AI182" s="5">
        <f t="shared" si="49"/>
        <v>-0.38831652676799422</v>
      </c>
      <c r="AJ182" s="5">
        <f t="shared" si="49"/>
        <v>-0.26064765582063387</v>
      </c>
      <c r="AK182" s="5">
        <f t="shared" si="48"/>
        <v>-0.42019684113320466</v>
      </c>
      <c r="AL182" s="5">
        <f t="shared" si="48"/>
        <v>-0.54660710058470841</v>
      </c>
      <c r="AM182" s="5">
        <f t="shared" si="48"/>
        <v>0.30863098111613851</v>
      </c>
      <c r="AN182" s="5">
        <f t="shared" si="48"/>
        <v>-0.22236082088740261</v>
      </c>
      <c r="AO182" s="5">
        <f t="shared" si="47"/>
        <v>2.0151684619790444E-2</v>
      </c>
      <c r="AP182" s="5">
        <f t="shared" si="47"/>
        <v>-0.66010343085720535</v>
      </c>
      <c r="AQ182" s="5">
        <f t="shared" si="47"/>
        <v>-0.28315316155561732</v>
      </c>
      <c r="AR182" s="5">
        <f t="shared" si="47"/>
        <v>-0.42891058929085091</v>
      </c>
      <c r="AS182" s="5">
        <f t="shared" si="50"/>
        <v>-0.33440916899025552</v>
      </c>
      <c r="AV182" s="2">
        <f t="shared" si="34"/>
        <v>84.547374587358249</v>
      </c>
      <c r="AW182" s="2">
        <f t="shared" si="35"/>
        <v>87.756565786830905</v>
      </c>
      <c r="AX182" s="2">
        <f t="shared" si="36"/>
        <v>89.450305952747371</v>
      </c>
      <c r="AY182" s="2">
        <f t="shared" si="37"/>
        <v>89.198641681445721</v>
      </c>
      <c r="AZ182" s="2">
        <f t="shared" si="38"/>
        <v>90.264157850129166</v>
      </c>
      <c r="BA182" s="2">
        <f t="shared" si="39"/>
        <v>92.843584257718248</v>
      </c>
      <c r="BB182" s="2">
        <f t="shared" si="40"/>
        <v>93.769308109895718</v>
      </c>
      <c r="BC182" s="2">
        <f t="shared" si="41"/>
        <v>92.488139048996288</v>
      </c>
      <c r="BD182" s="2">
        <f t="shared" si="42"/>
        <v>89.073646964076346</v>
      </c>
      <c r="BE182" s="2">
        <f t="shared" si="43"/>
        <v>84.800476134435286</v>
      </c>
      <c r="BF182" s="2">
        <f t="shared" si="44"/>
        <v>78.702243648199342</v>
      </c>
      <c r="BG182" s="2">
        <f t="shared" si="45"/>
        <v>70.748141632465575</v>
      </c>
      <c r="BH182" s="2">
        <f t="shared" si="46"/>
        <v>61.169950936242756</v>
      </c>
      <c r="BK182" s="2" t="str">
        <f>IF(OR($B182&lt;C$229, AND($B182&gt;C$230, $B182&lt;C$231)), C182, "")</f>
        <v/>
      </c>
      <c r="BL182" s="2" t="str">
        <f>IF(OR($B182&lt;D$229, AND($B182&gt;D$230, $B182&lt;D$231)), D182, "")</f>
        <v/>
      </c>
      <c r="BM182" s="2" t="str">
        <f>IF(OR($B182&lt;E$229, AND($B182&gt;E$230, $B182&lt;E$231)), E182, "")</f>
        <v/>
      </c>
      <c r="BN182" s="2" t="str">
        <f>IF(OR($B182&lt;F$229, AND($B182&gt;F$230, $B182&lt;F$231)), F182, "")</f>
        <v/>
      </c>
      <c r="BO182" s="2" t="str">
        <f>IF(OR($B182&lt;G$229, AND($B182&gt;G$230, $B182&lt;G$231)), G182, "")</f>
        <v/>
      </c>
      <c r="BP182" s="2" t="str">
        <f>IF(OR($B182&lt;H$229, AND($B182&gt;H$230, $B182&lt;H$231)), H182, "")</f>
        <v/>
      </c>
      <c r="BQ182" s="2" t="str">
        <f>IF(OR($B182&lt;I$229, AND($B182&gt;I$230, $B182&lt;I$231)), I182, "")</f>
        <v/>
      </c>
      <c r="BR182" s="2" t="str">
        <f>IF(OR($B182&lt;J$229, AND($B182&gt;J$230, $B182&lt;J$231)), J182, "")</f>
        <v/>
      </c>
      <c r="BS182" s="2" t="str">
        <f>IF(OR($B182&lt;K$229, AND($B182&gt;K$230, $B182&lt;K$231)), K182, "")</f>
        <v/>
      </c>
      <c r="BT182" s="2" t="str">
        <f>IF(OR($B182&lt;L$229, AND($B182&gt;L$230, $B182&lt;L$231)), L182, "")</f>
        <v/>
      </c>
      <c r="BU182" s="2" t="str">
        <f>IF(OR($B182&lt;M$229, AND($B182&gt;M$230, $B182&lt;M$231)), M182, "")</f>
        <v/>
      </c>
      <c r="BV182" s="2" t="str">
        <f>IF(OR($B182&lt;N$229, AND($B182&gt;N$230, $B182&lt;N$231)), N182, "")</f>
        <v/>
      </c>
      <c r="BW182" s="2" t="str">
        <f>IF(OR($B182&lt;O$229, AND($B182&gt;O$230, $B182&lt;O$231)), O182, "")</f>
        <v/>
      </c>
      <c r="BZ182" s="2">
        <f>IF(OR(AND($B182&gt;C$230, $B182&lt;C$231), $B182&gt;C$232), C182, "")</f>
        <v>83.394000000000005</v>
      </c>
      <c r="CA182" s="2">
        <f>IF(OR(AND($B182&gt;D$230, $B182&lt;D$231), $B182&gt;D$232), D182, "")</f>
        <v>88.281000000000006</v>
      </c>
      <c r="CB182" s="2">
        <f>IF(OR(AND($B182&gt;E$230, $B182&lt;E$231), $B182&gt;E$232), E182, "")</f>
        <v>89.061999999999998</v>
      </c>
      <c r="CC182" s="2">
        <f>IF(OR(AND($B182&gt;F$230, $B182&lt;F$231), $B182&gt;F$232), F182, "")</f>
        <v>88.938000000000002</v>
      </c>
      <c r="CD182" s="2">
        <f>IF(OR(AND($B182&gt;G$230, $B182&lt;G$231), $B182&gt;G$232), G182, "")</f>
        <v>89.843999999999994</v>
      </c>
      <c r="CE182" s="2">
        <f>IF(OR(AND($B182&gt;H$230, $B182&lt;H$231), $B182&gt;H$232), H182, "")</f>
        <v>92.296999999999997</v>
      </c>
      <c r="CF182" s="2">
        <f>IF(OR(AND($B182&gt;I$230, $B182&lt;I$231), $B182&gt;I$232), I182, "")</f>
        <v>94.078000000000003</v>
      </c>
      <c r="CG182" s="2">
        <f>IF(OR(AND($B182&gt;J$230, $B182&lt;J$231), $B182&gt;J$232), J182, "")</f>
        <v>92.266000000000005</v>
      </c>
      <c r="CH182" s="2">
        <f>IF(OR(AND($B182&gt;K$230, $B182&lt;K$231), $B182&gt;K$232), K182, "")</f>
        <v>89.093999999999994</v>
      </c>
      <c r="CI182" s="2">
        <f>IF(OR(AND($B182&gt;L$230, $B182&lt;L$231), $B182&gt;L$232), L182, "")</f>
        <v>84.141000000000005</v>
      </c>
      <c r="CJ182" s="2">
        <f>IF(OR(AND($B182&gt;M$230, $B182&lt;M$231), $B182&gt;M$232), M182, "")</f>
        <v>78.421999999999997</v>
      </c>
      <c r="CK182" s="2">
        <f>IF(OR(AND($B182&gt;N$230, $B182&lt;N$231), $B182&gt;N$232), N182, "")</f>
        <v>70.343999999999994</v>
      </c>
      <c r="CL182" s="2" t="str">
        <f>IF(OR(AND($B182&gt;O$230, $B182&lt;O$231), $B182&gt;O$232), O182, "")</f>
        <v/>
      </c>
      <c r="CO182" s="2">
        <f>BK$207*$B182+BK$209</f>
        <v>92.522727492852411</v>
      </c>
      <c r="CP182" s="2">
        <f>BL$207*$B182+BL$209</f>
        <v>93.940739489001487</v>
      </c>
      <c r="CQ182" s="2">
        <f>BM$207*$B182+BM$209</f>
        <v>93.69073363745629</v>
      </c>
      <c r="CR182" s="2">
        <f>BN$207*$B182+BN$209</f>
        <v>94.557532951396666</v>
      </c>
      <c r="CS182" s="2">
        <f>BO$207*$B182+BO$209</f>
        <v>94.353445021058221</v>
      </c>
      <c r="CT182" s="2">
        <f>BP$207*$B182+BP$209</f>
        <v>97.598664621570549</v>
      </c>
      <c r="CU182" s="2">
        <f>BQ$207*$B182+BQ$209</f>
        <v>101.32783354652982</v>
      </c>
      <c r="CV182" s="2">
        <f>BR$207*$B182+BR$209</f>
        <v>101.6872599279539</v>
      </c>
      <c r="CW182" s="2">
        <f>BS$207*$B182+BS$209</f>
        <v>98.871377388880205</v>
      </c>
      <c r="CX182" s="2">
        <f>BT$207*$B182+BT$209</f>
        <v>92.545231033663001</v>
      </c>
      <c r="CY182" s="2">
        <f>BU$207*$B182+BU$209</f>
        <v>87.118947947216682</v>
      </c>
      <c r="CZ182" s="2">
        <f>BV$207*$B182+BV$209</f>
        <v>77.640667402152417</v>
      </c>
      <c r="DA182" s="2">
        <f>BW$207*$B182+BW$209</f>
        <v>66.337862848210065</v>
      </c>
      <c r="DD182" s="2">
        <f>BZ$207*$B182+BZ$209</f>
        <v>84.540101011554711</v>
      </c>
      <c r="DE182" s="2">
        <f>CA$207*$B182+CA$209</f>
        <v>87.749976289729418</v>
      </c>
      <c r="DF182" s="2">
        <f>CB$207*$B182+CB$209</f>
        <v>89.446142707425963</v>
      </c>
      <c r="DG182" s="2">
        <f>CC$207*$B182+CC$209</f>
        <v>89.194105182840886</v>
      </c>
      <c r="DH182" s="2">
        <f>CD$207*$B182+CD$209</f>
        <v>90.260346251209697</v>
      </c>
      <c r="DI182" s="2">
        <f>CE$207*$B182+CE$209</f>
        <v>92.839283499209884</v>
      </c>
      <c r="DJ182" s="2">
        <f>CF$207*$B182+CF$209</f>
        <v>93.762295648158485</v>
      </c>
      <c r="DK182" s="2">
        <f>CG$207*$B182+CG$209</f>
        <v>92.478827030377488</v>
      </c>
      <c r="DL182" s="2">
        <f>CH$207*$B182+CH$209</f>
        <v>89.064305097997519</v>
      </c>
      <c r="DM182" s="2">
        <f>CI$207*$B182+CI$209</f>
        <v>84.79284028518336</v>
      </c>
      <c r="DN182" s="2">
        <f>CJ$207*$B182+CJ$209</f>
        <v>78.693719681775278</v>
      </c>
      <c r="DO182" s="2">
        <f>CK$207*$B182+CK$209</f>
        <v>70.740462383032892</v>
      </c>
      <c r="DP182" s="2">
        <f>CL$207*$B182+CL$209</f>
        <v>61.162880110215568</v>
      </c>
      <c r="DS182" s="2">
        <f>POWER(10,($B182-C$227)/C$228)/(1+POWER(10,($B182-C$227)/C$228))</f>
        <v>0.99908882423340406</v>
      </c>
      <c r="DT182" s="2">
        <f>POWER(10,($B182-D$227)/D$228)/(1+POWER(10,($B182-D$227)/D$228))</f>
        <v>0.9989355921250137</v>
      </c>
      <c r="DU182" s="2">
        <f>POWER(10,($B182-E$227)/E$228)/(1+POWER(10,($B182-E$227)/E$228))</f>
        <v>0.99901916453433814</v>
      </c>
      <c r="DV182" s="2">
        <f>POWER(10,($B182-F$227)/F$228)/(1+POWER(10,($B182-F$227)/F$228))</f>
        <v>0.99915417923003602</v>
      </c>
      <c r="DW182" s="2">
        <f>POWER(10,($B182-G$227)/G$228)/(1+POWER(10,($B182-G$227)/G$228))</f>
        <v>0.99906877426277707</v>
      </c>
      <c r="DX182" s="2">
        <f>POWER(10,($B182-H$227)/H$228)/(1+POWER(10,($B182-H$227)/H$228))</f>
        <v>0.99909636181726158</v>
      </c>
      <c r="DY182" s="2">
        <f>POWER(10,($B182-I$227)/I$228)/(1+POWER(10,($B182-I$227)/I$228))</f>
        <v>0.99907310467128185</v>
      </c>
      <c r="DZ182" s="2">
        <f>POWER(10,($B182-J$227)/J$228)/(1+POWER(10,($B182-J$227)/J$228))</f>
        <v>0.9989887509935319</v>
      </c>
      <c r="EA182" s="2">
        <f>POWER(10,($B182-K$227)/K$228)/(1+POWER(10,($B182-K$227)/K$228))</f>
        <v>0.99904743578901489</v>
      </c>
      <c r="EB182" s="2">
        <f>POWER(10,($B182-L$227)/L$228)/(1+POWER(10,($B182-L$227)/L$228))</f>
        <v>0.99901503297503036</v>
      </c>
      <c r="EC182" s="2">
        <f>POWER(10,($B182-M$227)/M$228)/(1+POWER(10,($B182-M$227)/M$228))</f>
        <v>0.99898828065477763</v>
      </c>
      <c r="ED182" s="2">
        <f>POWER(10,($B182-N$227)/N$228)/(1+POWER(10,($B182-N$227)/N$228))</f>
        <v>0.99888709836716383</v>
      </c>
      <c r="EE182" s="2">
        <f>POWER(10,($B182-O$227)/O$228)/(1+POWER(10,($B182-O$227)/O$228))</f>
        <v>0.99863365224867873</v>
      </c>
    </row>
    <row r="183" spans="2:135" x14ac:dyDescent="0.25">
      <c r="B183" s="2">
        <v>177</v>
      </c>
      <c r="C183">
        <v>83.924000000000007</v>
      </c>
      <c r="D183">
        <v>86.656000000000006</v>
      </c>
      <c r="E183">
        <v>90.031000000000006</v>
      </c>
      <c r="F183">
        <v>88.391000000000005</v>
      </c>
      <c r="G183">
        <v>89.25</v>
      </c>
      <c r="H183">
        <v>92.171999999999997</v>
      </c>
      <c r="I183">
        <v>93.218999999999994</v>
      </c>
      <c r="J183">
        <v>91.171999999999997</v>
      </c>
      <c r="K183">
        <v>90.016000000000005</v>
      </c>
      <c r="L183">
        <v>84.766000000000005</v>
      </c>
      <c r="M183">
        <v>78.25</v>
      </c>
      <c r="N183">
        <v>70.811999999999998</v>
      </c>
      <c r="O183">
        <v>60.1875</v>
      </c>
      <c r="R183" s="5">
        <f>AV183+(C$209*_xlfn.NORM.DIST($B183,C$214*C$215+C$213,C$219*C$214,FALSE))+(C$211*_xlfn.NORM.DIST($B183,C$214*C$216+C$213,C$220*C$214,FALSE))+(C$210*_xlfn.NORM.DIST($B183,C$214*C$217+C$213,C$221*C$214,FALSE))+(C$212*_xlfn.NORM.DIST($B183,C$214*C$218+C$213,C$222*C$214,FALSE))</f>
        <v>84.468496237240586</v>
      </c>
      <c r="S183" s="5">
        <f>AW183+(D$209*_xlfn.NORM.DIST($B183,D$214*D$215+D$213,D$219*D$214,FALSE))+(D$211*_xlfn.NORM.DIST($B183,D$214*D$216+D$213,D$220*D$214,FALSE))+(D$210*_xlfn.NORM.DIST($B183,D$214*D$217+D$213,D$221*D$214,FALSE))+(D$212*_xlfn.NORM.DIST($B183,D$214*D$218+D$213,D$222*D$214,FALSE))</f>
        <v>87.693319707875119</v>
      </c>
      <c r="T183" s="5">
        <f>AX183+(E$209*_xlfn.NORM.DIST($B183,E$214*E$215+E$213,E$219*E$214,FALSE))+(E$211*_xlfn.NORM.DIST($B183,E$214*E$216+E$213,E$220*E$214,FALSE))+(E$210*_xlfn.NORM.DIST($B183,E$214*E$217+E$213,E$221*E$214,FALSE))+(E$212*_xlfn.NORM.DIST($B183,E$214*E$218+E$213,E$222*E$214,FALSE))</f>
        <v>89.39856422240365</v>
      </c>
      <c r="U183" s="5">
        <f>AY183+(F$209*_xlfn.NORM.DIST($B183,F$214*F$215+F$213,F$219*F$214,FALSE))+(F$211*_xlfn.NORM.DIST($B183,F$214*F$216+F$213,F$220*F$214,FALSE))+(F$210*_xlfn.NORM.DIST($B183,F$214*F$217+F$213,F$221*F$214,FALSE))+(F$212*_xlfn.NORM.DIST($B183,F$214*F$218+F$213,F$222*F$214,FALSE))</f>
        <v>89.14454006730945</v>
      </c>
      <c r="V183" s="5">
        <f>AZ183+(G$209*_xlfn.NORM.DIST($B183,G$214*G$215+G$213,G$219*G$214,FALSE))+(G$211*_xlfn.NORM.DIST($B183,G$214*G$216+G$213,G$220*G$214,FALSE))+(G$210*_xlfn.NORM.DIST($B183,G$214*G$217+G$213,G$221*G$214,FALSE))+(G$212*_xlfn.NORM.DIST($B183,G$214*G$218+G$213,G$222*G$214,FALSE))</f>
        <v>90.233426728408048</v>
      </c>
      <c r="W183" s="5">
        <f>BA183+(H$209*_xlfn.NORM.DIST($B183,H$214*H$215+H$213,H$219*H$214,FALSE))+(H$211*_xlfn.NORM.DIST($B183,H$214*H$216+H$213,H$220*H$214,FALSE))+(H$210*_xlfn.NORM.DIST($B183,H$214*H$217+H$213,H$221*H$214,FALSE))+(H$212*_xlfn.NORM.DIST($B183,H$214*H$218+H$213,H$222*H$214,FALSE))</f>
        <v>92.825507998896683</v>
      </c>
      <c r="X183" s="5">
        <f>BB183+(I$209*_xlfn.NORM.DIST($B183,I$214*I$215+I$213,I$219*I$214,FALSE))+(I$211*_xlfn.NORM.DIST($B183,I$214*I$216+I$213,I$220*I$214,FALSE))+(I$210*_xlfn.NORM.DIST($B183,I$214*I$217+I$213,I$221*I$214,FALSE))+(I$212*_xlfn.NORM.DIST($B183,I$214*I$218+I$213,I$222*I$214,FALSE))</f>
        <v>93.728959388407887</v>
      </c>
      <c r="Y183" s="5">
        <f>BC183+(J$209*_xlfn.NORM.DIST($B183,J$214*J$215+J$213,J$219*J$214,FALSE))+(J$211*_xlfn.NORM.DIST($B183,J$214*J$216+J$213,J$220*J$214,FALSE))+(J$210*_xlfn.NORM.DIST($B183,J$214*J$217+J$213,J$221*J$214,FALSE))+(J$212*_xlfn.NORM.DIST($B183,J$214*J$218+J$213,J$222*J$214,FALSE))</f>
        <v>92.432154320032794</v>
      </c>
      <c r="Z183" s="5">
        <f>BD183+(K$209*_xlfn.NORM.DIST($B183,K$214*K$215+K$213,K$219*K$214,FALSE))+(K$211*_xlfn.NORM.DIST($B183,K$214*K$216+K$213,K$220*K$214,FALSE))+(K$210*_xlfn.NORM.DIST($B183,K$214*K$217+K$213,K$221*K$214,FALSE))+(K$212*_xlfn.NORM.DIST($B183,K$214*K$218+K$213,K$222*K$214,FALSE))</f>
        <v>89.009303567252218</v>
      </c>
      <c r="AA183" s="5">
        <f>BE183+(L$209*_xlfn.NORM.DIST($B183,L$214*L$215+L$213,L$219*L$214,FALSE))+(L$211*_xlfn.NORM.DIST($B183,L$214*L$216+L$213,L$220*L$214,FALSE))+(L$210*_xlfn.NORM.DIST($B183,L$214*L$217+L$213,L$221*L$214,FALSE))+(L$212*_xlfn.NORM.DIST($B183,L$214*L$218+L$213,L$222*L$214,FALSE))</f>
        <v>84.74400377604313</v>
      </c>
      <c r="AB183" s="5">
        <f>BF183+(M$209*_xlfn.NORM.DIST($B183,M$214*M$215+M$213,M$219*M$214,FALSE))+(M$211*_xlfn.NORM.DIST($B183,M$214*M$216+M$213,M$220*M$214,FALSE))+(M$210*_xlfn.NORM.DIST($B183,M$214*M$217+M$213,M$221*M$214,FALSE))+(M$212*_xlfn.NORM.DIST($B183,M$214*M$218+M$213,M$222*M$214,FALSE))</f>
        <v>78.646855744231075</v>
      </c>
      <c r="AC183" s="5">
        <f>BG183+(N$209*_xlfn.NORM.DIST($B183,N$214*N$215+N$213,N$219*N$214,FALSE))+(N$211*_xlfn.NORM.DIST($B183,N$214*N$216+N$213,N$220*N$214,FALSE))+(N$210*_xlfn.NORM.DIST($B183,N$214*N$217+N$213,N$221*N$214,FALSE))+(N$212*_xlfn.NORM.DIST($B183,N$214*N$218+N$213,N$222*N$214,FALSE))</f>
        <v>70.720064475401941</v>
      </c>
      <c r="AD183" s="5">
        <f>BH183+(O$209*_xlfn.NORM.DIST($B183,O$214*O$215+O$213,O$219*O$214,FALSE))+(O$211*_xlfn.NORM.DIST($B183,O$214*O$216+O$213,O$220*O$214,FALSE))+(O$210*_xlfn.NORM.DIST($B183,O$214*O$217+O$213,O$221*O$214,FALSE))+(O$212*_xlfn.NORM.DIST($B183,O$214*O$218+O$213,O$222*O$214,FALSE))</f>
        <v>61.229498057531401</v>
      </c>
      <c r="AE183" s="5"/>
      <c r="AG183" s="5">
        <f t="shared" si="49"/>
        <v>-0.54449623724057972</v>
      </c>
      <c r="AH183" s="5">
        <f t="shared" si="49"/>
        <v>-1.0373197078751133</v>
      </c>
      <c r="AI183" s="5">
        <f t="shared" si="49"/>
        <v>0.63243577759635627</v>
      </c>
      <c r="AJ183" s="5">
        <f t="shared" si="49"/>
        <v>-0.75354006730944434</v>
      </c>
      <c r="AK183" s="5">
        <f t="shared" si="48"/>
        <v>-0.98342672840804823</v>
      </c>
      <c r="AL183" s="5">
        <f t="shared" si="48"/>
        <v>-0.65350799889668565</v>
      </c>
      <c r="AM183" s="5">
        <f t="shared" si="48"/>
        <v>-0.50995938840789279</v>
      </c>
      <c r="AN183" s="5">
        <f t="shared" si="48"/>
        <v>-1.2601543200327967</v>
      </c>
      <c r="AO183" s="5">
        <f t="shared" si="47"/>
        <v>1.0066964327477876</v>
      </c>
      <c r="AP183" s="5">
        <f t="shared" si="47"/>
        <v>2.1996223956875838E-2</v>
      </c>
      <c r="AQ183" s="5">
        <f t="shared" si="47"/>
        <v>-0.39685574423107539</v>
      </c>
      <c r="AR183" s="5">
        <f t="shared" si="47"/>
        <v>9.1935524598056872E-2</v>
      </c>
      <c r="AS183" s="5">
        <f t="shared" si="50"/>
        <v>-1.0419980575314014</v>
      </c>
      <c r="AV183" s="2">
        <f t="shared" si="34"/>
        <v>84.468496237160792</v>
      </c>
      <c r="AW183" s="2">
        <f t="shared" si="35"/>
        <v>87.693302621307424</v>
      </c>
      <c r="AX183" s="2">
        <f t="shared" si="36"/>
        <v>89.39856067688558</v>
      </c>
      <c r="AY183" s="2">
        <f t="shared" si="37"/>
        <v>89.144538116369574</v>
      </c>
      <c r="AZ183" s="2">
        <f t="shared" si="38"/>
        <v>90.23341314554618</v>
      </c>
      <c r="BA183" s="2">
        <f t="shared" si="39"/>
        <v>92.825500381554249</v>
      </c>
      <c r="BB183" s="2">
        <f t="shared" si="40"/>
        <v>93.728938356538038</v>
      </c>
      <c r="BC183" s="2">
        <f t="shared" si="41"/>
        <v>92.432073318799326</v>
      </c>
      <c r="BD183" s="2">
        <f t="shared" si="42"/>
        <v>89.009230256890035</v>
      </c>
      <c r="BE183" s="2">
        <f t="shared" si="43"/>
        <v>84.743762734740727</v>
      </c>
      <c r="BF183" s="2">
        <f t="shared" si="44"/>
        <v>78.64564471898494</v>
      </c>
      <c r="BG183" s="2">
        <f t="shared" si="45"/>
        <v>70.708016776806303</v>
      </c>
      <c r="BH183" s="2">
        <f t="shared" si="46"/>
        <v>61.13844560324317</v>
      </c>
      <c r="BK183" s="2" t="str">
        <f>IF(OR($B183&lt;C$229, AND($B183&gt;C$230, $B183&lt;C$231)), C183, "")</f>
        <v/>
      </c>
      <c r="BL183" s="2" t="str">
        <f>IF(OR($B183&lt;D$229, AND($B183&gt;D$230, $B183&lt;D$231)), D183, "")</f>
        <v/>
      </c>
      <c r="BM183" s="2" t="str">
        <f>IF(OR($B183&lt;E$229, AND($B183&gt;E$230, $B183&lt;E$231)), E183, "")</f>
        <v/>
      </c>
      <c r="BN183" s="2" t="str">
        <f>IF(OR($B183&lt;F$229, AND($B183&gt;F$230, $B183&lt;F$231)), F183, "")</f>
        <v/>
      </c>
      <c r="BO183" s="2" t="str">
        <f>IF(OR($B183&lt;G$229, AND($B183&gt;G$230, $B183&lt;G$231)), G183, "")</f>
        <v/>
      </c>
      <c r="BP183" s="2" t="str">
        <f>IF(OR($B183&lt;H$229, AND($B183&gt;H$230, $B183&lt;H$231)), H183, "")</f>
        <v/>
      </c>
      <c r="BQ183" s="2" t="str">
        <f>IF(OR($B183&lt;I$229, AND($B183&gt;I$230, $B183&lt;I$231)), I183, "")</f>
        <v/>
      </c>
      <c r="BR183" s="2" t="str">
        <f>IF(OR($B183&lt;J$229, AND($B183&gt;J$230, $B183&lt;J$231)), J183, "")</f>
        <v/>
      </c>
      <c r="BS183" s="2" t="str">
        <f>IF(OR($B183&lt;K$229, AND($B183&gt;K$230, $B183&lt;K$231)), K183, "")</f>
        <v/>
      </c>
      <c r="BT183" s="2" t="str">
        <f>IF(OR($B183&lt;L$229, AND($B183&gt;L$230, $B183&lt;L$231)), L183, "")</f>
        <v/>
      </c>
      <c r="BU183" s="2" t="str">
        <f>IF(OR($B183&lt;M$229, AND($B183&gt;M$230, $B183&lt;M$231)), M183, "")</f>
        <v/>
      </c>
      <c r="BV183" s="2" t="str">
        <f>IF(OR($B183&lt;N$229, AND($B183&gt;N$230, $B183&lt;N$231)), N183, "")</f>
        <v/>
      </c>
      <c r="BW183" s="2" t="str">
        <f>IF(OR($B183&lt;O$229, AND($B183&gt;O$230, $B183&lt;O$231)), O183, "")</f>
        <v/>
      </c>
      <c r="BZ183" s="2">
        <f>IF(OR(AND($B183&gt;C$230, $B183&lt;C$231), $B183&gt;C$232), C183, "")</f>
        <v>83.924000000000007</v>
      </c>
      <c r="CA183" s="2">
        <f>IF(OR(AND($B183&gt;D$230, $B183&lt;D$231), $B183&gt;D$232), D183, "")</f>
        <v>86.656000000000006</v>
      </c>
      <c r="CB183" s="2">
        <f>IF(OR(AND($B183&gt;E$230, $B183&lt;E$231), $B183&gt;E$232), E183, "")</f>
        <v>90.031000000000006</v>
      </c>
      <c r="CC183" s="2">
        <f>IF(OR(AND($B183&gt;F$230, $B183&lt;F$231), $B183&gt;F$232), F183, "")</f>
        <v>88.391000000000005</v>
      </c>
      <c r="CD183" s="2">
        <f>IF(OR(AND($B183&gt;G$230, $B183&lt;G$231), $B183&gt;G$232), G183, "")</f>
        <v>89.25</v>
      </c>
      <c r="CE183" s="2">
        <f>IF(OR(AND($B183&gt;H$230, $B183&lt;H$231), $B183&gt;H$232), H183, "")</f>
        <v>92.171999999999997</v>
      </c>
      <c r="CF183" s="2">
        <f>IF(OR(AND($B183&gt;I$230, $B183&lt;I$231), $B183&gt;I$232), I183, "")</f>
        <v>93.218999999999994</v>
      </c>
      <c r="CG183" s="2">
        <f>IF(OR(AND($B183&gt;J$230, $B183&lt;J$231), $B183&gt;J$232), J183, "")</f>
        <v>91.171999999999997</v>
      </c>
      <c r="CH183" s="2">
        <f>IF(OR(AND($B183&gt;K$230, $B183&lt;K$231), $B183&gt;K$232), K183, "")</f>
        <v>90.016000000000005</v>
      </c>
      <c r="CI183" s="2">
        <f>IF(OR(AND($B183&gt;L$230, $B183&lt;L$231), $B183&gt;L$232), L183, "")</f>
        <v>84.766000000000005</v>
      </c>
      <c r="CJ183" s="2">
        <f>IF(OR(AND($B183&gt;M$230, $B183&lt;M$231), $B183&gt;M$232), M183, "")</f>
        <v>78.25</v>
      </c>
      <c r="CK183" s="2">
        <f>IF(OR(AND($B183&gt;N$230, $B183&lt;N$231), $B183&gt;N$232), N183, "")</f>
        <v>70.811999999999998</v>
      </c>
      <c r="CL183" s="2">
        <f>IF(OR(AND($B183&gt;O$230, $B183&lt;O$231), $B183&gt;O$232), O183, "")</f>
        <v>60.1875</v>
      </c>
      <c r="CO183" s="2">
        <f>BK$207*$B183+BK$209</f>
        <v>92.536663172383754</v>
      </c>
      <c r="CP183" s="2">
        <f>BL$207*$B183+BL$209</f>
        <v>93.947561157222452</v>
      </c>
      <c r="CQ183" s="2">
        <f>BM$207*$B183+BM$209</f>
        <v>93.68678441529174</v>
      </c>
      <c r="CR183" s="2">
        <f>BN$207*$B183+BN$209</f>
        <v>94.563333531790576</v>
      </c>
      <c r="CS183" s="2">
        <f>BO$207*$B183+BO$209</f>
        <v>94.367155380107263</v>
      </c>
      <c r="CT183" s="2">
        <f>BP$207*$B183+BP$209</f>
        <v>97.631502818895285</v>
      </c>
      <c r="CU183" s="2">
        <f>BQ$207*$B183+BQ$209</f>
        <v>101.37650003820055</v>
      </c>
      <c r="CV183" s="2">
        <f>BR$207*$B183+BR$209</f>
        <v>101.7388604775424</v>
      </c>
      <c r="CW183" s="2">
        <f>BS$207*$B183+BS$209</f>
        <v>98.922244179209599</v>
      </c>
      <c r="CX183" s="2">
        <f>BT$207*$B183+BT$209</f>
        <v>92.577090242182521</v>
      </c>
      <c r="CY183" s="2">
        <f>BU$207*$B183+BU$209</f>
        <v>87.162391170766142</v>
      </c>
      <c r="CZ183" s="2">
        <f>BV$207*$B183+BV$209</f>
        <v>77.685808134265145</v>
      </c>
      <c r="DA183" s="2">
        <f>BW$207*$B183+BW$209</f>
        <v>66.371325726263706</v>
      </c>
      <c r="DD183" s="2">
        <f>BZ$207*$B183+BZ$209</f>
        <v>84.461785458184579</v>
      </c>
      <c r="DE183" s="2">
        <f>CA$207*$B183+CA$209</f>
        <v>87.687224821072022</v>
      </c>
      <c r="DF183" s="2">
        <f>CB$207*$B183+CB$209</f>
        <v>89.394720954921596</v>
      </c>
      <c r="DG183" s="2">
        <f>CC$207*$B183+CC$209</f>
        <v>89.140354531430177</v>
      </c>
      <c r="DH183" s="2">
        <f>CD$207*$B183+CD$209</f>
        <v>90.229899135674415</v>
      </c>
      <c r="DI183" s="2">
        <f>CE$207*$B183+CE$209</f>
        <v>92.821536038923227</v>
      </c>
      <c r="DJ183" s="2">
        <f>CF$207*$B183+CF$209</f>
        <v>93.722467579821341</v>
      </c>
      <c r="DK183" s="2">
        <f>CG$207*$B183+CG$209</f>
        <v>92.423481258980871</v>
      </c>
      <c r="DL183" s="2">
        <f>CH$207*$B183+CH$209</f>
        <v>89.000610125863759</v>
      </c>
      <c r="DM183" s="2">
        <f>CI$207*$B183+CI$209</f>
        <v>84.736719114181895</v>
      </c>
      <c r="DN183" s="2">
        <f>CJ$207*$B183+CJ$209</f>
        <v>78.637778366931471</v>
      </c>
      <c r="DO183" s="2">
        <f>CK$207*$B183+CK$209</f>
        <v>70.700926578938947</v>
      </c>
      <c r="DP183" s="2">
        <f>CL$207*$B183+CL$209</f>
        <v>61.131915864050043</v>
      </c>
      <c r="DS183" s="2">
        <f>POWER(10,($B183-C$227)/C$228)/(1+POWER(10,($B183-C$227)/C$228))</f>
        <v>0.99916893119453565</v>
      </c>
      <c r="DT183" s="2">
        <f>POWER(10,($B183-D$227)/D$228)/(1+POWER(10,($B183-D$227)/D$228))</f>
        <v>0.99902915755495159</v>
      </c>
      <c r="DU183" s="2">
        <f>POWER(10,($B183-E$227)/E$228)/(1+POWER(10,($B183-E$227)/E$228))</f>
        <v>0.99910539021628253</v>
      </c>
      <c r="DV183" s="2">
        <f>POWER(10,($B183-F$227)/F$228)/(1+POWER(10,($B183-F$227)/F$228))</f>
        <v>0.99922854487558976</v>
      </c>
      <c r="DW183" s="2">
        <f>POWER(10,($B183-G$227)/G$228)/(1+POWER(10,($B183-G$227)/G$228))</f>
        <v>0.99915064243930019</v>
      </c>
      <c r="DX183" s="2">
        <f>POWER(10,($B183-H$227)/H$228)/(1+POWER(10,($B183-H$227)/H$228))</f>
        <v>0.99917580665057248</v>
      </c>
      <c r="DY183" s="2">
        <f>POWER(10,($B183-I$227)/I$228)/(1+POWER(10,($B183-I$227)/I$228))</f>
        <v>0.9991545924645765</v>
      </c>
      <c r="DZ183" s="2">
        <f>POWER(10,($B183-J$227)/J$228)/(1+POWER(10,($B183-J$227)/J$228))</f>
        <v>0.9990776478748884</v>
      </c>
      <c r="EA183" s="2">
        <f>POWER(10,($B183-K$227)/K$228)/(1+POWER(10,($B183-K$227)/K$228))</f>
        <v>0.99913117829382503</v>
      </c>
      <c r="EB183" s="2">
        <f>POWER(10,($B183-L$227)/L$228)/(1+POWER(10,($B183-L$227)/L$228))</f>
        <v>0.99910162153757276</v>
      </c>
      <c r="EC183" s="2">
        <f>POWER(10,($B183-M$227)/M$228)/(1+POWER(10,($B183-M$227)/M$228))</f>
        <v>0.99907721884448264</v>
      </c>
      <c r="ED183" s="2">
        <f>POWER(10,($B183-N$227)/N$228)/(1+POWER(10,($B183-N$227)/N$228))</f>
        <v>0.99898492224797297</v>
      </c>
      <c r="EE183" s="2">
        <f>POWER(10,($B183-O$227)/O$228)/(1+POWER(10,($B183-O$227)/O$228))</f>
        <v>0.99875372620870462</v>
      </c>
    </row>
    <row r="184" spans="2:135" x14ac:dyDescent="0.25">
      <c r="B184" s="2">
        <v>178</v>
      </c>
      <c r="C184">
        <v>84.515000000000001</v>
      </c>
      <c r="D184">
        <v>87.061999999999998</v>
      </c>
      <c r="E184">
        <v>89.156000000000006</v>
      </c>
      <c r="F184">
        <v>90</v>
      </c>
      <c r="G184">
        <v>90.016000000000005</v>
      </c>
      <c r="H184">
        <v>93.531000000000006</v>
      </c>
      <c r="I184">
        <v>93.406000000000006</v>
      </c>
      <c r="J184">
        <v>91.906000000000006</v>
      </c>
      <c r="K184">
        <v>88.108999999999995</v>
      </c>
      <c r="L184">
        <v>84.688000000000002</v>
      </c>
      <c r="M184">
        <v>78.266000000000005</v>
      </c>
      <c r="N184">
        <v>70.125</v>
      </c>
      <c r="O184">
        <v>60.578099999999999</v>
      </c>
      <c r="R184" s="5">
        <f>AV184+(C$209*_xlfn.NORM.DIST($B184,C$214*C$215+C$213,C$219*C$214,FALSE))+(C$211*_xlfn.NORM.DIST($B184,C$214*C$216+C$213,C$220*C$214,FALSE))+(C$210*_xlfn.NORM.DIST($B184,C$214*C$217+C$213,C$221*C$214,FALSE))+(C$212*_xlfn.NORM.DIST($B184,C$214*C$218+C$213,C$222*C$214,FALSE))</f>
        <v>84.389660581953009</v>
      </c>
      <c r="S184" s="5">
        <f>AW184+(D$209*_xlfn.NORM.DIST($B184,D$214*D$215+D$213,D$219*D$214,FALSE))+(D$211*_xlfn.NORM.DIST($B184,D$214*D$216+D$213,D$220*D$214,FALSE))+(D$210*_xlfn.NORM.DIST($B184,D$214*D$217+D$213,D$221*D$214,FALSE))+(D$212*_xlfn.NORM.DIST($B184,D$214*D$218+D$213,D$222*D$214,FALSE))</f>
        <v>87.630084730182986</v>
      </c>
      <c r="T184" s="5">
        <f>AX184+(E$209*_xlfn.NORM.DIST($B184,E$214*E$215+E$213,E$219*E$214,FALSE))+(E$211*_xlfn.NORM.DIST($B184,E$214*E$216+E$213,E$220*E$214,FALSE))+(E$210*_xlfn.NORM.DIST($B184,E$214*E$217+E$213,E$221*E$214,FALSE))+(E$212*_xlfn.NORM.DIST($B184,E$214*E$218+E$213,E$222*E$214,FALSE))</f>
        <v>89.346841216884727</v>
      </c>
      <c r="U184" s="5">
        <f>AY184+(F$209*_xlfn.NORM.DIST($B184,F$214*F$215+F$213,F$219*F$214,FALSE))+(F$211*_xlfn.NORM.DIST($B184,F$214*F$216+F$213,F$220*F$214,FALSE))+(F$210*_xlfn.NORM.DIST($B184,F$214*F$217+F$213,F$221*F$214,FALSE))+(F$212*_xlfn.NORM.DIST($B184,F$214*F$218+F$213,F$222*F$214,FALSE))</f>
        <v>89.09046212416284</v>
      </c>
      <c r="V184" s="5">
        <f>AZ184+(G$209*_xlfn.NORM.DIST($B184,G$214*G$215+G$213,G$219*G$214,FALSE))+(G$211*_xlfn.NORM.DIST($B184,G$214*G$216+G$213,G$220*G$214,FALSE))+(G$210*_xlfn.NORM.DIST($B184,G$214*G$217+G$213,G$221*G$214,FALSE))+(G$212*_xlfn.NORM.DIST($B184,G$214*G$218+G$213,G$222*G$214,FALSE))</f>
        <v>90.202695804587862</v>
      </c>
      <c r="W184" s="5">
        <f>BA184+(H$209*_xlfn.NORM.DIST($B184,H$214*H$215+H$213,H$219*H$214,FALSE))+(H$211*_xlfn.NORM.DIST($B184,H$214*H$216+H$213,H$220*H$214,FALSE))+(H$210*_xlfn.NORM.DIST($B184,H$214*H$217+H$213,H$221*H$214,FALSE))+(H$212*_xlfn.NORM.DIST($B184,H$214*H$218+H$213,H$222*H$214,FALSE))</f>
        <v>92.807444817513613</v>
      </c>
      <c r="X184" s="5">
        <f>BB184+(I$209*_xlfn.NORM.DIST($B184,I$214*I$215+I$213,I$219*I$214,FALSE))+(I$211*_xlfn.NORM.DIST($B184,I$214*I$216+I$213,I$220*I$214,FALSE))+(I$210*_xlfn.NORM.DIST($B184,I$214*I$217+I$213,I$221*I$214,FALSE))+(I$212*_xlfn.NORM.DIST($B184,I$214*I$218+I$213,I$222*I$214,FALSE))</f>
        <v>93.688616544868026</v>
      </c>
      <c r="Y184" s="5">
        <f>BC184+(J$209*_xlfn.NORM.DIST($B184,J$214*J$215+J$213,J$219*J$214,FALSE))+(J$211*_xlfn.NORM.DIST($B184,J$214*J$216+J$213,J$220*J$214,FALSE))+(J$210*_xlfn.NORM.DIST($B184,J$214*J$217+J$213,J$221*J$214,FALSE))+(J$212*_xlfn.NORM.DIST($B184,J$214*J$218+J$213,J$222*J$214,FALSE))</f>
        <v>92.376090421082296</v>
      </c>
      <c r="Z184" s="5">
        <f>BD184+(K$209*_xlfn.NORM.DIST($B184,K$214*K$215+K$213,K$219*K$214,FALSE))+(K$211*_xlfn.NORM.DIST($B184,K$214*K$216+K$213,K$220*K$214,FALSE))+(K$210*_xlfn.NORM.DIST($B184,K$214*K$217+K$213,K$221*K$214,FALSE))+(K$212*_xlfn.NORM.DIST($B184,K$214*K$218+K$213,K$222*K$214,FALSE))</f>
        <v>88.944893709530831</v>
      </c>
      <c r="AA184" s="5">
        <f>BE184+(L$209*_xlfn.NORM.DIST($B184,L$214*L$215+L$213,L$219*L$214,FALSE))+(L$211*_xlfn.NORM.DIST($B184,L$214*L$216+L$213,L$220*L$214,FALSE))+(L$210*_xlfn.NORM.DIST($B184,L$214*L$217+L$213,L$221*L$214,FALSE))+(L$212*_xlfn.NORM.DIST($B184,L$214*L$218+L$213,L$222*L$214,FALSE))</f>
        <v>84.687182995947964</v>
      </c>
      <c r="AB184" s="5">
        <f>BF184+(M$209*_xlfn.NORM.DIST($B184,M$214*M$215+M$213,M$219*M$214,FALSE))+(M$211*_xlfn.NORM.DIST($B184,M$214*M$216+M$213,M$220*M$214,FALSE))+(M$210*_xlfn.NORM.DIST($B184,M$214*M$217+M$213,M$221*M$214,FALSE))+(M$212*_xlfn.NORM.DIST($B184,M$214*M$218+M$213,M$222*M$214,FALSE))</f>
        <v>78.589577827533418</v>
      </c>
      <c r="AC184" s="5">
        <f>BG184+(N$209*_xlfn.NORM.DIST($B184,N$214*N$215+N$213,N$219*N$214,FALSE))+(N$211*_xlfn.NORM.DIST($B184,N$214*N$216+N$213,N$220*N$214,FALSE))+(N$210*_xlfn.NORM.DIST($B184,N$214*N$217+N$213,N$221*N$214,FALSE))+(N$212*_xlfn.NORM.DIST($B184,N$214*N$218+N$213,N$222*N$214,FALSE))</f>
        <v>70.673561406351766</v>
      </c>
      <c r="AD184" s="5">
        <f>BH184+(O$209*_xlfn.NORM.DIST($B184,O$214*O$215+O$213,O$219*O$214,FALSE))+(O$211*_xlfn.NORM.DIST($B184,O$214*O$216+O$213,O$220*O$214,FALSE))+(O$210*_xlfn.NORM.DIST($B184,O$214*O$217+O$213,O$221*O$214,FALSE))+(O$212*_xlfn.NORM.DIST($B184,O$214*O$218+O$213,O$222*O$214,FALSE))</f>
        <v>61.155426184023732</v>
      </c>
      <c r="AE184" s="5"/>
      <c r="AG184" s="5">
        <f t="shared" si="49"/>
        <v>0.12533941804699111</v>
      </c>
      <c r="AH184" s="5">
        <f t="shared" si="49"/>
        <v>-0.56808473018298855</v>
      </c>
      <c r="AI184" s="5">
        <f t="shared" si="49"/>
        <v>-0.19084121688472067</v>
      </c>
      <c r="AJ184" s="5">
        <f t="shared" si="49"/>
        <v>0.9095378758371595</v>
      </c>
      <c r="AK184" s="5">
        <f t="shared" si="48"/>
        <v>-0.18669580458785617</v>
      </c>
      <c r="AL184" s="5">
        <f t="shared" si="48"/>
        <v>0.72355518248639328</v>
      </c>
      <c r="AM184" s="5">
        <f t="shared" si="48"/>
        <v>-0.28261654486802001</v>
      </c>
      <c r="AN184" s="5">
        <f t="shared" si="48"/>
        <v>-0.47009042108228982</v>
      </c>
      <c r="AO184" s="5">
        <f t="shared" si="47"/>
        <v>-0.8358937095308363</v>
      </c>
      <c r="AP184" s="5">
        <f t="shared" si="47"/>
        <v>8.1700405203832815E-4</v>
      </c>
      <c r="AQ184" s="5">
        <f t="shared" si="47"/>
        <v>-0.32357782753341269</v>
      </c>
      <c r="AR184" s="5">
        <f t="shared" si="47"/>
        <v>-0.54856140635176587</v>
      </c>
      <c r="AS184" s="5">
        <f t="shared" si="50"/>
        <v>-0.57732618402373248</v>
      </c>
      <c r="AV184" s="2">
        <f t="shared" si="34"/>
        <v>84.389660581921035</v>
      </c>
      <c r="AW184" s="2">
        <f t="shared" si="35"/>
        <v>87.630078452282319</v>
      </c>
      <c r="AX184" s="2">
        <f t="shared" si="36"/>
        <v>89.34684008173636</v>
      </c>
      <c r="AY184" s="2">
        <f t="shared" si="37"/>
        <v>89.090461515470537</v>
      </c>
      <c r="AZ184" s="2">
        <f t="shared" si="38"/>
        <v>90.202691282724444</v>
      </c>
      <c r="BA184" s="2">
        <f t="shared" si="39"/>
        <v>92.807442390948339</v>
      </c>
      <c r="BB184" s="2">
        <f t="shared" si="40"/>
        <v>93.688609605234092</v>
      </c>
      <c r="BC184" s="2">
        <f t="shared" si="41"/>
        <v>92.376062145299784</v>
      </c>
      <c r="BD184" s="2">
        <f t="shared" si="42"/>
        <v>88.944868190502731</v>
      </c>
      <c r="BE184" s="2">
        <f t="shared" si="43"/>
        <v>84.687094400050654</v>
      </c>
      <c r="BF184" s="2">
        <f t="shared" si="44"/>
        <v>78.589095480450297</v>
      </c>
      <c r="BG184" s="2">
        <f t="shared" si="45"/>
        <v>70.667936087065371</v>
      </c>
      <c r="BH184" s="2">
        <f t="shared" si="46"/>
        <v>61.106980700796619</v>
      </c>
      <c r="BK184" s="2" t="str">
        <f>IF(OR($B184&lt;C$229, AND($B184&gt;C$230, $B184&lt;C$231)), C184, "")</f>
        <v/>
      </c>
      <c r="BL184" s="2" t="str">
        <f>IF(OR($B184&lt;D$229, AND($B184&gt;D$230, $B184&lt;D$231)), D184, "")</f>
        <v/>
      </c>
      <c r="BM184" s="2" t="str">
        <f>IF(OR($B184&lt;E$229, AND($B184&gt;E$230, $B184&lt;E$231)), E184, "")</f>
        <v/>
      </c>
      <c r="BN184" s="2" t="str">
        <f>IF(OR($B184&lt;F$229, AND($B184&gt;F$230, $B184&lt;F$231)), F184, "")</f>
        <v/>
      </c>
      <c r="BO184" s="2" t="str">
        <f>IF(OR($B184&lt;G$229, AND($B184&gt;G$230, $B184&lt;G$231)), G184, "")</f>
        <v/>
      </c>
      <c r="BP184" s="2" t="str">
        <f>IF(OR($B184&lt;H$229, AND($B184&gt;H$230, $B184&lt;H$231)), H184, "")</f>
        <v/>
      </c>
      <c r="BQ184" s="2" t="str">
        <f>IF(OR($B184&lt;I$229, AND($B184&gt;I$230, $B184&lt;I$231)), I184, "")</f>
        <v/>
      </c>
      <c r="BR184" s="2" t="str">
        <f>IF(OR($B184&lt;J$229, AND($B184&gt;J$230, $B184&lt;J$231)), J184, "")</f>
        <v/>
      </c>
      <c r="BS184" s="2" t="str">
        <f>IF(OR($B184&lt;K$229, AND($B184&gt;K$230, $B184&lt;K$231)), K184, "")</f>
        <v/>
      </c>
      <c r="BT184" s="2" t="str">
        <f>IF(OR($B184&lt;L$229, AND($B184&gt;L$230, $B184&lt;L$231)), L184, "")</f>
        <v/>
      </c>
      <c r="BU184" s="2" t="str">
        <f>IF(OR($B184&lt;M$229, AND($B184&gt;M$230, $B184&lt;M$231)), M184, "")</f>
        <v/>
      </c>
      <c r="BV184" s="2" t="str">
        <f>IF(OR($B184&lt;N$229, AND($B184&gt;N$230, $B184&lt;N$231)), N184, "")</f>
        <v/>
      </c>
      <c r="BW184" s="2" t="str">
        <f>IF(OR($B184&lt;O$229, AND($B184&gt;O$230, $B184&lt;O$231)), O184, "")</f>
        <v/>
      </c>
      <c r="BZ184" s="2">
        <f>IF(OR(AND($B184&gt;C$230, $B184&lt;C$231), $B184&gt;C$232), C184, "")</f>
        <v>84.515000000000001</v>
      </c>
      <c r="CA184" s="2">
        <f>IF(OR(AND($B184&gt;D$230, $B184&lt;D$231), $B184&gt;D$232), D184, "")</f>
        <v>87.061999999999998</v>
      </c>
      <c r="CB184" s="2">
        <f>IF(OR(AND($B184&gt;E$230, $B184&lt;E$231), $B184&gt;E$232), E184, "")</f>
        <v>89.156000000000006</v>
      </c>
      <c r="CC184" s="2">
        <f>IF(OR(AND($B184&gt;F$230, $B184&lt;F$231), $B184&gt;F$232), F184, "")</f>
        <v>90</v>
      </c>
      <c r="CD184" s="2">
        <f>IF(OR(AND($B184&gt;G$230, $B184&lt;G$231), $B184&gt;G$232), G184, "")</f>
        <v>90.016000000000005</v>
      </c>
      <c r="CE184" s="2">
        <f>IF(OR(AND($B184&gt;H$230, $B184&lt;H$231), $B184&gt;H$232), H184, "")</f>
        <v>93.531000000000006</v>
      </c>
      <c r="CF184" s="2">
        <f>IF(OR(AND($B184&gt;I$230, $B184&lt;I$231), $B184&gt;I$232), I184, "")</f>
        <v>93.406000000000006</v>
      </c>
      <c r="CG184" s="2">
        <f>IF(OR(AND($B184&gt;J$230, $B184&lt;J$231), $B184&gt;J$232), J184, "")</f>
        <v>91.906000000000006</v>
      </c>
      <c r="CH184" s="2">
        <f>IF(OR(AND($B184&gt;K$230, $B184&lt;K$231), $B184&gt;K$232), K184, "")</f>
        <v>88.108999999999995</v>
      </c>
      <c r="CI184" s="2">
        <f>IF(OR(AND($B184&gt;L$230, $B184&lt;L$231), $B184&gt;L$232), L184, "")</f>
        <v>84.688000000000002</v>
      </c>
      <c r="CJ184" s="2">
        <f>IF(OR(AND($B184&gt;M$230, $B184&lt;M$231), $B184&gt;M$232), M184, "")</f>
        <v>78.266000000000005</v>
      </c>
      <c r="CK184" s="2">
        <f>IF(OR(AND($B184&gt;N$230, $B184&lt;N$231), $B184&gt;N$232), N184, "")</f>
        <v>70.125</v>
      </c>
      <c r="CL184" s="2">
        <f>IF(OR(AND($B184&gt;O$230, $B184&lt;O$231), $B184&gt;O$232), O184, "")</f>
        <v>60.578099999999999</v>
      </c>
      <c r="CO184" s="2">
        <f>BK$207*$B184+BK$209</f>
        <v>92.550598851915112</v>
      </c>
      <c r="CP184" s="2">
        <f>BL$207*$B184+BL$209</f>
        <v>93.954382825443417</v>
      </c>
      <c r="CQ184" s="2">
        <f>BM$207*$B184+BM$209</f>
        <v>93.68283519312719</v>
      </c>
      <c r="CR184" s="2">
        <f>BN$207*$B184+BN$209</f>
        <v>94.5691341121845</v>
      </c>
      <c r="CS184" s="2">
        <f>BO$207*$B184+BO$209</f>
        <v>94.380865739156292</v>
      </c>
      <c r="CT184" s="2">
        <f>BP$207*$B184+BP$209</f>
        <v>97.664341016220035</v>
      </c>
      <c r="CU184" s="2">
        <f>BQ$207*$B184+BQ$209</f>
        <v>101.42516652987126</v>
      </c>
      <c r="CV184" s="2">
        <f>BR$207*$B184+BR$209</f>
        <v>101.7904610271309</v>
      </c>
      <c r="CW184" s="2">
        <f>BS$207*$B184+BS$209</f>
        <v>98.973110969538993</v>
      </c>
      <c r="CX184" s="2">
        <f>BT$207*$B184+BT$209</f>
        <v>92.608949450702056</v>
      </c>
      <c r="CY184" s="2">
        <f>BU$207*$B184+BU$209</f>
        <v>87.205834394315602</v>
      </c>
      <c r="CZ184" s="2">
        <f>BV$207*$B184+BV$209</f>
        <v>77.730948866377858</v>
      </c>
      <c r="DA184" s="2">
        <f>BW$207*$B184+BW$209</f>
        <v>66.404788604317332</v>
      </c>
      <c r="DD184" s="2">
        <f>BZ$207*$B184+BZ$209</f>
        <v>84.383469904814433</v>
      </c>
      <c r="DE184" s="2">
        <f>CA$207*$B184+CA$209</f>
        <v>87.624473352414626</v>
      </c>
      <c r="DF184" s="2">
        <f>CB$207*$B184+CB$209</f>
        <v>89.343299202417242</v>
      </c>
      <c r="DG184" s="2">
        <f>CC$207*$B184+CC$209</f>
        <v>89.086603880019481</v>
      </c>
      <c r="DH184" s="2">
        <f>CD$207*$B184+CD$209</f>
        <v>90.199452020139134</v>
      </c>
      <c r="DI184" s="2">
        <f>CE$207*$B184+CE$209</f>
        <v>92.803788578636571</v>
      </c>
      <c r="DJ184" s="2">
        <f>CF$207*$B184+CF$209</f>
        <v>93.682639511484211</v>
      </c>
      <c r="DK184" s="2">
        <f>CG$207*$B184+CG$209</f>
        <v>92.368135487584269</v>
      </c>
      <c r="DL184" s="2">
        <f>CH$207*$B184+CH$209</f>
        <v>88.936915153729984</v>
      </c>
      <c r="DM184" s="2">
        <f>CI$207*$B184+CI$209</f>
        <v>84.68059794318043</v>
      </c>
      <c r="DN184" s="2">
        <f>CJ$207*$B184+CJ$209</f>
        <v>78.58183705208765</v>
      </c>
      <c r="DO184" s="2">
        <f>CK$207*$B184+CK$209</f>
        <v>70.661390774845003</v>
      </c>
      <c r="DP184" s="2">
        <f>CL$207*$B184+CL$209</f>
        <v>61.100951617884519</v>
      </c>
      <c r="DS184" s="2">
        <f>POWER(10,($B184-C$227)/C$228)/(1+POWER(10,($B184-C$227)/C$228))</f>
        <v>0.99924200081243997</v>
      </c>
      <c r="DT184" s="2">
        <f>POWER(10,($B184-D$227)/D$228)/(1+POWER(10,($B184-D$227)/D$228))</f>
        <v>0.99911450552467262</v>
      </c>
      <c r="DU184" s="2">
        <f>POWER(10,($B184-E$227)/E$228)/(1+POWER(10,($B184-E$227)/E$228))</f>
        <v>0.99918404195133148</v>
      </c>
      <c r="DV184" s="2">
        <f>POWER(10,($B184-F$227)/F$228)/(1+POWER(10,($B184-F$227)/F$228))</f>
        <v>0.99929637680273753</v>
      </c>
      <c r="DW184" s="2">
        <f>POWER(10,($B184-G$227)/G$228)/(1+POWER(10,($B184-G$227)/G$228))</f>
        <v>0.99922531880292775</v>
      </c>
      <c r="DX184" s="2">
        <f>POWER(10,($B184-H$227)/H$228)/(1+POWER(10,($B184-H$227)/H$228))</f>
        <v>0.99924827221623724</v>
      </c>
      <c r="DY184" s="2">
        <f>POWER(10,($B184-I$227)/I$228)/(1+POWER(10,($B184-I$227)/I$228))</f>
        <v>0.99922892180605871</v>
      </c>
      <c r="DZ184" s="2">
        <f>POWER(10,($B184-J$227)/J$228)/(1+POWER(10,($B184-J$227)/J$228))</f>
        <v>0.9991587365897896</v>
      </c>
      <c r="EA184" s="2">
        <f>POWER(10,($B184-K$227)/K$228)/(1+POWER(10,($B184-K$227)/K$228))</f>
        <v>0.99920756460727733</v>
      </c>
      <c r="EB184" s="2">
        <f>POWER(10,($B184-L$227)/L$228)/(1+POWER(10,($B184-L$227)/L$228))</f>
        <v>0.99918060433318867</v>
      </c>
      <c r="EC184" s="2">
        <f>POWER(10,($B184-M$227)/M$228)/(1+POWER(10,($B184-M$227)/M$228))</f>
        <v>0.99915834524587643</v>
      </c>
      <c r="ED184" s="2">
        <f>POWER(10,($B184-N$227)/N$228)/(1+POWER(10,($B184-N$227)/N$228))</f>
        <v>0.99907415539477429</v>
      </c>
      <c r="EE184" s="2">
        <f>POWER(10,($B184-O$227)/O$228)/(1+POWER(10,($B184-O$227)/O$228))</f>
        <v>0.99886326014024907</v>
      </c>
    </row>
    <row r="185" spans="2:135" x14ac:dyDescent="0.25">
      <c r="B185" s="2">
        <v>179</v>
      </c>
      <c r="C185">
        <v>84.105999999999995</v>
      </c>
      <c r="D185">
        <v>86.921999999999997</v>
      </c>
      <c r="E185">
        <v>88.453000000000003</v>
      </c>
      <c r="F185">
        <v>88.343999999999994</v>
      </c>
      <c r="G185">
        <v>90.093999999999994</v>
      </c>
      <c r="H185">
        <v>92.125</v>
      </c>
      <c r="I185">
        <v>93.438000000000002</v>
      </c>
      <c r="J185">
        <v>91.061999999999998</v>
      </c>
      <c r="K185">
        <v>88.921999999999997</v>
      </c>
      <c r="L185">
        <v>83.875</v>
      </c>
      <c r="M185">
        <v>77.983999999999995</v>
      </c>
      <c r="N185">
        <v>70.953000000000003</v>
      </c>
      <c r="O185">
        <v>61.515599999999999</v>
      </c>
      <c r="R185" s="5">
        <f>AV185+(C$209*_xlfn.NORM.DIST($B185,C$214*C$215+C$213,C$219*C$214,FALSE))+(C$211*_xlfn.NORM.DIST($B185,C$214*C$216+C$213,C$220*C$214,FALSE))+(C$210*_xlfn.NORM.DIST($B185,C$214*C$217+C$213,C$221*C$214,FALSE))+(C$212*_xlfn.NORM.DIST($B185,C$214*C$218+C$213,C$222*C$214,FALSE))</f>
        <v>84.310864470519093</v>
      </c>
      <c r="S185" s="5">
        <f>AW185+(D$209*_xlfn.NORM.DIST($B185,D$214*D$215+D$213,D$219*D$214,FALSE))+(D$211*_xlfn.NORM.DIST($B185,D$214*D$216+D$213,D$220*D$214,FALSE))+(D$210*_xlfn.NORM.DIST($B185,D$214*D$217+D$213,D$221*D$214,FALSE))+(D$212*_xlfn.NORM.DIST($B185,D$214*D$218+D$213,D$222*D$214,FALSE))</f>
        <v>87.566892589468338</v>
      </c>
      <c r="T185" s="5">
        <f>AX185+(E$209*_xlfn.NORM.DIST($B185,E$214*E$215+E$213,E$219*E$214,FALSE))+(E$211*_xlfn.NORM.DIST($B185,E$214*E$216+E$213,E$220*E$214,FALSE))+(E$210*_xlfn.NORM.DIST($B185,E$214*E$217+E$213,E$221*E$214,FALSE))+(E$212*_xlfn.NORM.DIST($B185,E$214*E$218+E$213,E$222*E$214,FALSE))</f>
        <v>89.295142678940891</v>
      </c>
      <c r="U185" s="5">
        <f>AY185+(F$209*_xlfn.NORM.DIST($B185,F$214*F$215+F$213,F$219*F$214,FALSE))+(F$211*_xlfn.NORM.DIST($B185,F$214*F$216+F$213,F$220*F$214,FALSE))+(F$210*_xlfn.NORM.DIST($B185,F$214*F$217+F$213,F$221*F$214,FALSE))+(F$212*_xlfn.NORM.DIST($B185,F$214*F$218+F$213,F$222*F$214,FALSE))</f>
        <v>89.036410050338233</v>
      </c>
      <c r="V185" s="5">
        <f>AZ185+(G$209*_xlfn.NORM.DIST($B185,G$214*G$215+G$213,G$219*G$214,FALSE))+(G$211*_xlfn.NORM.DIST($B185,G$214*G$216+G$213,G$220*G$214,FALSE))+(G$210*_xlfn.NORM.DIST($B185,G$214*G$217+G$213,G$221*G$214,FALSE))+(G$212*_xlfn.NORM.DIST($B185,G$214*G$218+G$213,G$222*G$214,FALSE))</f>
        <v>90.171991987349784</v>
      </c>
      <c r="W185" s="5">
        <f>BA185+(H$209*_xlfn.NORM.DIST($B185,H$214*H$215+H$213,H$219*H$214,FALSE))+(H$211*_xlfn.NORM.DIST($B185,H$214*H$216+H$213,H$220*H$214,FALSE))+(H$210*_xlfn.NORM.DIST($B185,H$214*H$217+H$213,H$221*H$214,FALSE))+(H$212*_xlfn.NORM.DIST($B185,H$214*H$218+H$213,H$222*H$214,FALSE))</f>
        <v>92.789409076657535</v>
      </c>
      <c r="X185" s="5">
        <f>BB185+(I$209*_xlfn.NORM.DIST($B185,I$214*I$215+I$213,I$219*I$214,FALSE))+(I$211*_xlfn.NORM.DIST($B185,I$214*I$216+I$213,I$220*I$214,FALSE))+(I$210*_xlfn.NORM.DIST($B185,I$214*I$217+I$213,I$221*I$214,FALSE))+(I$212*_xlfn.NORM.DIST($B185,I$214*I$218+I$213,I$222*I$214,FALSE))</f>
        <v>93.648321027244748</v>
      </c>
      <c r="Y185" s="5">
        <f>BC185+(J$209*_xlfn.NORM.DIST($B185,J$214*J$215+J$213,J$219*J$214,FALSE))+(J$211*_xlfn.NORM.DIST($B185,J$214*J$216+J$213,J$220*J$214,FALSE))+(J$210*_xlfn.NORM.DIST($B185,J$214*J$217+J$213,J$221*J$214,FALSE))+(J$212*_xlfn.NORM.DIST($B185,J$214*J$218+J$213,J$222*J$214,FALSE))</f>
        <v>92.320110942375095</v>
      </c>
      <c r="Z185" s="5">
        <f>BD185+(K$209*_xlfn.NORM.DIST($B185,K$214*K$215+K$213,K$219*K$214,FALSE))+(K$211*_xlfn.NORM.DIST($B185,K$214*K$216+K$213,K$220*K$214,FALSE))+(K$210*_xlfn.NORM.DIST($B185,K$214*K$217+K$213,K$221*K$214,FALSE))+(K$212*_xlfn.NORM.DIST($B185,K$214*K$218+K$213,K$222*K$214,FALSE))</f>
        <v>88.880565236576132</v>
      </c>
      <c r="AA185" s="5">
        <f>BE185+(L$209*_xlfn.NORM.DIST($B185,L$214*L$215+L$213,L$219*L$214,FALSE))+(L$211*_xlfn.NORM.DIST($B185,L$214*L$216+L$213,L$220*L$214,FALSE))+(L$210*_xlfn.NORM.DIST($B185,L$214*L$217+L$213,L$221*L$214,FALSE))+(L$212*_xlfn.NORM.DIST($B185,L$214*L$218+L$213,L$222*L$214,FALSE))</f>
        <v>84.63049893939133</v>
      </c>
      <c r="AB185" s="5">
        <f>BF185+(M$209*_xlfn.NORM.DIST($B185,M$214*M$215+M$213,M$219*M$214,FALSE))+(M$211*_xlfn.NORM.DIST($B185,M$214*M$216+M$213,M$220*M$214,FALSE))+(M$210*_xlfn.NORM.DIST($B185,M$214*M$217+M$213,M$221*M$214,FALSE))+(M$212*_xlfn.NORM.DIST($B185,M$214*M$218+M$213,M$222*M$214,FALSE))</f>
        <v>78.532776125791443</v>
      </c>
      <c r="AC185" s="5">
        <f>BG185+(N$209*_xlfn.NORM.DIST($B185,N$214*N$215+N$213,N$219*N$214,FALSE))+(N$211*_xlfn.NORM.DIST($B185,N$214*N$216+N$213,N$220*N$214,FALSE))+(N$210*_xlfn.NORM.DIST($B185,N$214*N$217+N$213,N$221*N$214,FALSE))+(N$212*_xlfn.NORM.DIST($B185,N$214*N$218+N$213,N$222*N$214,FALSE))</f>
        <v>70.630417730038999</v>
      </c>
      <c r="AD185" s="5">
        <f>BH185+(O$209*_xlfn.NORM.DIST($B185,O$214*O$215+O$213,O$219*O$214,FALSE))+(O$211*_xlfn.NORM.DIST($B185,O$214*O$216+O$213,O$220*O$214,FALSE))+(O$210*_xlfn.NORM.DIST($B185,O$214*O$217+O$213,O$221*O$214,FALSE))+(O$212*_xlfn.NORM.DIST($B185,O$214*O$218+O$213,O$222*O$214,FALSE))</f>
        <v>61.100324138354409</v>
      </c>
      <c r="AE185" s="5"/>
      <c r="AG185" s="5">
        <f t="shared" si="49"/>
        <v>-0.20486447051909806</v>
      </c>
      <c r="AH185" s="5">
        <f t="shared" si="49"/>
        <v>-0.64489258946834127</v>
      </c>
      <c r="AI185" s="5">
        <f t="shared" si="49"/>
        <v>-0.84214267894088835</v>
      </c>
      <c r="AJ185" s="5">
        <f t="shared" si="49"/>
        <v>-0.6924100503382391</v>
      </c>
      <c r="AK185" s="5">
        <f t="shared" si="48"/>
        <v>-7.7991987349790293E-2</v>
      </c>
      <c r="AL185" s="5">
        <f t="shared" si="48"/>
        <v>-0.66440907665753457</v>
      </c>
      <c r="AM185" s="5">
        <f t="shared" si="48"/>
        <v>-0.21032102724474555</v>
      </c>
      <c r="AN185" s="5">
        <f t="shared" si="48"/>
        <v>-1.2581109423750974</v>
      </c>
      <c r="AO185" s="5">
        <f t="shared" si="47"/>
        <v>4.1434763423865206E-2</v>
      </c>
      <c r="AP185" s="5">
        <f t="shared" si="47"/>
        <v>-0.75549893939133028</v>
      </c>
      <c r="AQ185" s="5">
        <f t="shared" si="47"/>
        <v>-0.54877612579144852</v>
      </c>
      <c r="AR185" s="5">
        <f t="shared" si="47"/>
        <v>0.32258226996100348</v>
      </c>
      <c r="AS185" s="5">
        <f t="shared" si="50"/>
        <v>0.41527586164558983</v>
      </c>
      <c r="AV185" s="2">
        <f t="shared" si="34"/>
        <v>84.310864470506829</v>
      </c>
      <c r="AW185" s="2">
        <f t="shared" si="35"/>
        <v>87.566890384203177</v>
      </c>
      <c r="AX185" s="2">
        <f t="shared" si="36"/>
        <v>89.295142331917361</v>
      </c>
      <c r="AY185" s="2">
        <f t="shared" si="37"/>
        <v>89.036409868889365</v>
      </c>
      <c r="AZ185" s="2">
        <f t="shared" si="38"/>
        <v>90.171990548740396</v>
      </c>
      <c r="BA185" s="2">
        <f t="shared" si="39"/>
        <v>92.789408338216035</v>
      </c>
      <c r="BB185" s="2">
        <f t="shared" si="40"/>
        <v>93.648318839193891</v>
      </c>
      <c r="BC185" s="2">
        <f t="shared" si="41"/>
        <v>92.320101508817586</v>
      </c>
      <c r="BD185" s="2">
        <f t="shared" si="42"/>
        <v>88.880556743779167</v>
      </c>
      <c r="BE185" s="2">
        <f t="shared" si="43"/>
        <v>84.630467790739971</v>
      </c>
      <c r="BF185" s="2">
        <f t="shared" si="44"/>
        <v>78.532592285908805</v>
      </c>
      <c r="BG185" s="2">
        <f t="shared" si="45"/>
        <v>70.627896357800665</v>
      </c>
      <c r="BH185" s="2">
        <f t="shared" si="46"/>
        <v>61.075553310224286</v>
      </c>
      <c r="BK185" s="2" t="str">
        <f>IF(OR($B185&lt;C$229, AND($B185&gt;C$230, $B185&lt;C$231)), C185, "")</f>
        <v/>
      </c>
      <c r="BL185" s="2" t="str">
        <f>IF(OR($B185&lt;D$229, AND($B185&gt;D$230, $B185&lt;D$231)), D185, "")</f>
        <v/>
      </c>
      <c r="BM185" s="2" t="str">
        <f>IF(OR($B185&lt;E$229, AND($B185&gt;E$230, $B185&lt;E$231)), E185, "")</f>
        <v/>
      </c>
      <c r="BN185" s="2" t="str">
        <f>IF(OR($B185&lt;F$229, AND($B185&gt;F$230, $B185&lt;F$231)), F185, "")</f>
        <v/>
      </c>
      <c r="BO185" s="2" t="str">
        <f>IF(OR($B185&lt;G$229, AND($B185&gt;G$230, $B185&lt;G$231)), G185, "")</f>
        <v/>
      </c>
      <c r="BP185" s="2" t="str">
        <f>IF(OR($B185&lt;H$229, AND($B185&gt;H$230, $B185&lt;H$231)), H185, "")</f>
        <v/>
      </c>
      <c r="BQ185" s="2" t="str">
        <f>IF(OR($B185&lt;I$229, AND($B185&gt;I$230, $B185&lt;I$231)), I185, "")</f>
        <v/>
      </c>
      <c r="BR185" s="2" t="str">
        <f>IF(OR($B185&lt;J$229, AND($B185&gt;J$230, $B185&lt;J$231)), J185, "")</f>
        <v/>
      </c>
      <c r="BS185" s="2" t="str">
        <f>IF(OR($B185&lt;K$229, AND($B185&gt;K$230, $B185&lt;K$231)), K185, "")</f>
        <v/>
      </c>
      <c r="BT185" s="2" t="str">
        <f>IF(OR($B185&lt;L$229, AND($B185&gt;L$230, $B185&lt;L$231)), L185, "")</f>
        <v/>
      </c>
      <c r="BU185" s="2" t="str">
        <f>IF(OR($B185&lt;M$229, AND($B185&gt;M$230, $B185&lt;M$231)), M185, "")</f>
        <v/>
      </c>
      <c r="BV185" s="2" t="str">
        <f>IF(OR($B185&lt;N$229, AND($B185&gt;N$230, $B185&lt;N$231)), N185, "")</f>
        <v/>
      </c>
      <c r="BW185" s="2" t="str">
        <f>IF(OR($B185&lt;O$229, AND($B185&gt;O$230, $B185&lt;O$231)), O185, "")</f>
        <v/>
      </c>
      <c r="BZ185" s="2">
        <f>IF(OR(AND($B185&gt;C$230, $B185&lt;C$231), $B185&gt;C$232), C185, "")</f>
        <v>84.105999999999995</v>
      </c>
      <c r="CA185" s="2">
        <f>IF(OR(AND($B185&gt;D$230, $B185&lt;D$231), $B185&gt;D$232), D185, "")</f>
        <v>86.921999999999997</v>
      </c>
      <c r="CB185" s="2">
        <f>IF(OR(AND($B185&gt;E$230, $B185&lt;E$231), $B185&gt;E$232), E185, "")</f>
        <v>88.453000000000003</v>
      </c>
      <c r="CC185" s="2">
        <f>IF(OR(AND($B185&gt;F$230, $B185&lt;F$231), $B185&gt;F$232), F185, "")</f>
        <v>88.343999999999994</v>
      </c>
      <c r="CD185" s="2">
        <f>IF(OR(AND($B185&gt;G$230, $B185&lt;G$231), $B185&gt;G$232), G185, "")</f>
        <v>90.093999999999994</v>
      </c>
      <c r="CE185" s="2">
        <f>IF(OR(AND($B185&gt;H$230, $B185&lt;H$231), $B185&gt;H$232), H185, "")</f>
        <v>92.125</v>
      </c>
      <c r="CF185" s="2">
        <f>IF(OR(AND($B185&gt;I$230, $B185&lt;I$231), $B185&gt;I$232), I185, "")</f>
        <v>93.438000000000002</v>
      </c>
      <c r="CG185" s="2">
        <f>IF(OR(AND($B185&gt;J$230, $B185&lt;J$231), $B185&gt;J$232), J185, "")</f>
        <v>91.061999999999998</v>
      </c>
      <c r="CH185" s="2">
        <f>IF(OR(AND($B185&gt;K$230, $B185&lt;K$231), $B185&gt;K$232), K185, "")</f>
        <v>88.921999999999997</v>
      </c>
      <c r="CI185" s="2">
        <f>IF(OR(AND($B185&gt;L$230, $B185&lt;L$231), $B185&gt;L$232), L185, "")</f>
        <v>83.875</v>
      </c>
      <c r="CJ185" s="2">
        <f>IF(OR(AND($B185&gt;M$230, $B185&lt;M$231), $B185&gt;M$232), M185, "")</f>
        <v>77.983999999999995</v>
      </c>
      <c r="CK185" s="2">
        <f>IF(OR(AND($B185&gt;N$230, $B185&lt;N$231), $B185&gt;N$232), N185, "")</f>
        <v>70.953000000000003</v>
      </c>
      <c r="CL185" s="2">
        <f>IF(OR(AND($B185&gt;O$230, $B185&lt;O$231), $B185&gt;O$232), O185, "")</f>
        <v>61.515599999999999</v>
      </c>
      <c r="CO185" s="2">
        <f>BK$207*$B185+BK$209</f>
        <v>92.564534531446469</v>
      </c>
      <c r="CP185" s="2">
        <f>BL$207*$B185+BL$209</f>
        <v>93.961204493664397</v>
      </c>
      <c r="CQ185" s="2">
        <f>BM$207*$B185+BM$209</f>
        <v>93.678885970962639</v>
      </c>
      <c r="CR185" s="2">
        <f>BN$207*$B185+BN$209</f>
        <v>94.574934692578424</v>
      </c>
      <c r="CS185" s="2">
        <f>BO$207*$B185+BO$209</f>
        <v>94.39457609820532</v>
      </c>
      <c r="CT185" s="2">
        <f>BP$207*$B185+BP$209</f>
        <v>97.697179213544771</v>
      </c>
      <c r="CU185" s="2">
        <f>BQ$207*$B185+BQ$209</f>
        <v>101.47383302154199</v>
      </c>
      <c r="CV185" s="2">
        <f>BR$207*$B185+BR$209</f>
        <v>101.8420615767194</v>
      </c>
      <c r="CW185" s="2">
        <f>BS$207*$B185+BS$209</f>
        <v>99.023977759868387</v>
      </c>
      <c r="CX185" s="2">
        <f>BT$207*$B185+BT$209</f>
        <v>92.640808659221577</v>
      </c>
      <c r="CY185" s="2">
        <f>BU$207*$B185+BU$209</f>
        <v>87.249277617865047</v>
      </c>
      <c r="CZ185" s="2">
        <f>BV$207*$B185+BV$209</f>
        <v>77.776089598490586</v>
      </c>
      <c r="DA185" s="2">
        <f>BW$207*$B185+BW$209</f>
        <v>66.438251482370973</v>
      </c>
      <c r="DD185" s="2">
        <f>BZ$207*$B185+BZ$209</f>
        <v>84.305154351444301</v>
      </c>
      <c r="DE185" s="2">
        <f>CA$207*$B185+CA$209</f>
        <v>87.561721883757244</v>
      </c>
      <c r="DF185" s="2">
        <f>CB$207*$B185+CB$209</f>
        <v>89.291877449912889</v>
      </c>
      <c r="DG185" s="2">
        <f>CC$207*$B185+CC$209</f>
        <v>89.032853228608772</v>
      </c>
      <c r="DH185" s="2">
        <f>CD$207*$B185+CD$209</f>
        <v>90.169004904603852</v>
      </c>
      <c r="DI185" s="2">
        <f>CE$207*$B185+CE$209</f>
        <v>92.786041118349914</v>
      </c>
      <c r="DJ185" s="2">
        <f>CF$207*$B185+CF$209</f>
        <v>93.642811443147068</v>
      </c>
      <c r="DK185" s="2">
        <f>CG$207*$B185+CG$209</f>
        <v>92.312789716187652</v>
      </c>
      <c r="DL185" s="2">
        <f>CH$207*$B185+CH$209</f>
        <v>88.873220181596224</v>
      </c>
      <c r="DM185" s="2">
        <f>CI$207*$B185+CI$209</f>
        <v>84.624476772178966</v>
      </c>
      <c r="DN185" s="2">
        <f>CJ$207*$B185+CJ$209</f>
        <v>78.525895737243843</v>
      </c>
      <c r="DO185" s="2">
        <f>CK$207*$B185+CK$209</f>
        <v>70.621854970751059</v>
      </c>
      <c r="DP185" s="2">
        <f>CL$207*$B185+CL$209</f>
        <v>61.069987371718994</v>
      </c>
      <c r="DS185" s="2">
        <f>POWER(10,($B185-C$227)/C$228)/(1+POWER(10,($B185-C$227)/C$228))</f>
        <v>0.99930865041466932</v>
      </c>
      <c r="DT185" s="2">
        <f>POWER(10,($B185-D$227)/D$228)/(1+POWER(10,($B185-D$227)/D$228))</f>
        <v>0.99919235651364524</v>
      </c>
      <c r="DU185" s="2">
        <f>POWER(10,($B185-E$227)/E$228)/(1+POWER(10,($B185-E$227)/E$228))</f>
        <v>0.99925578398382053</v>
      </c>
      <c r="DV185" s="2">
        <f>POWER(10,($B185-F$227)/F$228)/(1+POWER(10,($B185-F$227)/F$228))</f>
        <v>0.99935824828564623</v>
      </c>
      <c r="DW185" s="2">
        <f>POWER(10,($B185-G$227)/G$228)/(1+POWER(10,($B185-G$227)/G$228))</f>
        <v>0.99929343418919214</v>
      </c>
      <c r="DX185" s="2">
        <f>POWER(10,($B185-H$227)/H$228)/(1+POWER(10,($B185-H$227)/H$228))</f>
        <v>0.99931437076277396</v>
      </c>
      <c r="DY185" s="2">
        <f>POWER(10,($B185-I$227)/I$228)/(1+POWER(10,($B185-I$227)/I$228))</f>
        <v>0.99929672061407349</v>
      </c>
      <c r="DZ185" s="2">
        <f>POWER(10,($B185-J$227)/J$228)/(1+POWER(10,($B185-J$227)/J$228))</f>
        <v>0.99923270185414426</v>
      </c>
      <c r="EA185" s="2">
        <f>POWER(10,($B185-K$227)/K$228)/(1+POWER(10,($B185-K$227)/K$228))</f>
        <v>0.99927723993737827</v>
      </c>
      <c r="EB185" s="2">
        <f>POWER(10,($B185-L$227)/L$228)/(1+POWER(10,($B185-L$227)/L$228))</f>
        <v>0.99925264838763739</v>
      </c>
      <c r="EC185" s="2">
        <f>POWER(10,($B185-M$227)/M$228)/(1+POWER(10,($B185-M$227)/M$228))</f>
        <v>0.9992323448913969</v>
      </c>
      <c r="ED185" s="2">
        <f>POWER(10,($B185-N$227)/N$228)/(1+POWER(10,($B185-N$227)/N$228))</f>
        <v>0.99915555089202823</v>
      </c>
      <c r="EE185" s="2">
        <f>POWER(10,($B185-O$227)/O$228)/(1+POWER(10,($B185-O$227)/O$228))</f>
        <v>0.99896317722255001</v>
      </c>
    </row>
    <row r="186" spans="2:135" x14ac:dyDescent="0.25">
      <c r="B186" s="2">
        <v>180</v>
      </c>
      <c r="C186">
        <v>84.772999999999996</v>
      </c>
      <c r="D186">
        <v>86.311999999999998</v>
      </c>
      <c r="E186">
        <v>89.171999999999997</v>
      </c>
      <c r="F186">
        <v>88.578000000000003</v>
      </c>
      <c r="G186">
        <v>89.25</v>
      </c>
      <c r="H186">
        <v>91.5</v>
      </c>
      <c r="I186">
        <v>93.218999999999994</v>
      </c>
      <c r="J186">
        <v>91.578000000000003</v>
      </c>
      <c r="K186">
        <v>88.891000000000005</v>
      </c>
      <c r="L186">
        <v>85.5</v>
      </c>
      <c r="M186">
        <v>77.343999999999994</v>
      </c>
      <c r="N186">
        <v>70.391000000000005</v>
      </c>
      <c r="O186">
        <v>60.171900000000001</v>
      </c>
      <c r="R186" s="5">
        <f>AV186+(C$209*_xlfn.NORM.DIST($B186,C$214*C$215+C$213,C$219*C$214,FALSE))+(C$211*_xlfn.NORM.DIST($B186,C$214*C$216+C$213,C$220*C$214,FALSE))+(C$210*_xlfn.NORM.DIST($B186,C$214*C$217+C$213,C$221*C$214,FALSE))+(C$212*_xlfn.NORM.DIST($B186,C$214*C$218+C$213,C$222*C$214,FALSE))</f>
        <v>84.232104974997924</v>
      </c>
      <c r="S186" s="5">
        <f>AW186+(D$209*_xlfn.NORM.DIST($B186,D$214*D$215+D$213,D$219*D$214,FALSE))+(D$211*_xlfn.NORM.DIST($B186,D$214*D$216+D$213,D$220*D$214,FALSE))+(D$210*_xlfn.NORM.DIST($B186,D$214*D$217+D$213,D$221*D$214,FALSE))+(D$212*_xlfn.NORM.DIST($B186,D$214*D$218+D$213,D$222*D$214,FALSE))</f>
        <v>87.503736468943146</v>
      </c>
      <c r="T186" s="5">
        <f>AX186+(E$209*_xlfn.NORM.DIST($B186,E$214*E$215+E$213,E$219*E$214,FALSE))+(E$211*_xlfn.NORM.DIST($B186,E$214*E$216+E$213,E$220*E$214,FALSE))+(E$210*_xlfn.NORM.DIST($B186,E$214*E$217+E$213,E$221*E$214,FALSE))+(E$212*_xlfn.NORM.DIST($B186,E$214*E$218+E$213,E$222*E$214,FALSE))</f>
        <v>89.24346582476511</v>
      </c>
      <c r="U186" s="5">
        <f>AY186+(F$209*_xlfn.NORM.DIST($B186,F$214*F$215+F$213,F$219*F$214,FALSE))+(F$211*_xlfn.NORM.DIST($B186,F$214*F$216+F$213,F$220*F$214,FALSE))+(F$210*_xlfn.NORM.DIST($B186,F$214*F$217+F$213,F$221*F$214,FALSE))+(F$212*_xlfn.NORM.DIST($B186,F$214*F$218+F$213,F$222*F$214,FALSE))</f>
        <v>88.982381362919568</v>
      </c>
      <c r="V186" s="5">
        <f>AZ186+(G$209*_xlfn.NORM.DIST($B186,G$214*G$215+G$213,G$219*G$214,FALSE))+(G$211*_xlfn.NORM.DIST($B186,G$214*G$216+G$213,G$220*G$214,FALSE))+(G$210*_xlfn.NORM.DIST($B186,G$214*G$217+G$213,G$221*G$214,FALSE))+(G$212*_xlfn.NORM.DIST($B186,G$214*G$218+G$213,G$222*G$214,FALSE))</f>
        <v>90.141309792223296</v>
      </c>
      <c r="W186" s="5">
        <f>BA186+(H$209*_xlfn.NORM.DIST($B186,H$214*H$215+H$213,H$219*H$214,FALSE))+(H$211*_xlfn.NORM.DIST($B186,H$214*H$216+H$213,H$220*H$214,FALSE))+(H$210*_xlfn.NORM.DIST($B186,H$214*H$217+H$213,H$221*H$214,FALSE))+(H$212*_xlfn.NORM.DIST($B186,H$214*H$218+H$213,H$222*H$214,FALSE))</f>
        <v>92.771396632212216</v>
      </c>
      <c r="X186" s="5">
        <f>BB186+(I$209*_xlfn.NORM.DIST($B186,I$214*I$215+I$213,I$219*I$214,FALSE))+(I$211*_xlfn.NORM.DIST($B186,I$214*I$216+I$213,I$220*I$214,FALSE))+(I$210*_xlfn.NORM.DIST($B186,I$214*I$217+I$213,I$221*I$214,FALSE))+(I$212*_xlfn.NORM.DIST($B186,I$214*I$218+I$213,I$222*I$214,FALSE))</f>
        <v>93.608063913555625</v>
      </c>
      <c r="Y186" s="5">
        <f>BC186+(J$209*_xlfn.NORM.DIST($B186,J$214*J$215+J$213,J$219*J$214,FALSE))+(J$211*_xlfn.NORM.DIST($B186,J$214*J$216+J$213,J$220*J$214,FALSE))+(J$210*_xlfn.NORM.DIST($B186,J$214*J$217+J$213,J$221*J$214,FALSE))+(J$212*_xlfn.NORM.DIST($B186,J$214*J$218+J$213,J$222*J$214,FALSE))</f>
        <v>92.264190681543809</v>
      </c>
      <c r="Z186" s="5">
        <f>BD186+(K$209*_xlfn.NORM.DIST($B186,K$214*K$215+K$213,K$219*K$214,FALSE))+(K$211*_xlfn.NORM.DIST($B186,K$214*K$216+K$213,K$220*K$214,FALSE))+(K$210*_xlfn.NORM.DIST($B186,K$214*K$217+K$213,K$221*K$214,FALSE))+(K$212*_xlfn.NORM.DIST($B186,K$214*K$218+K$213,K$222*K$214,FALSE))</f>
        <v>88.816294881396118</v>
      </c>
      <c r="AA186" s="5">
        <f>BE186+(L$209*_xlfn.NORM.DIST($B186,L$214*L$215+L$213,L$219*L$214,FALSE))+(L$211*_xlfn.NORM.DIST($B186,L$214*L$216+L$213,L$220*L$214,FALSE))+(L$210*_xlfn.NORM.DIST($B186,L$214*L$217+L$213,L$221*L$214,FALSE))+(L$212*_xlfn.NORM.DIST($B186,L$214*L$218+L$213,L$222*L$214,FALSE))</f>
        <v>84.573890280445852</v>
      </c>
      <c r="AB186" s="5">
        <f>BF186+(M$209*_xlfn.NORM.DIST($B186,M$214*M$215+M$213,M$219*M$214,FALSE))+(M$211*_xlfn.NORM.DIST($B186,M$214*M$216+M$213,M$220*M$214,FALSE))+(M$210*_xlfn.NORM.DIST($B186,M$214*M$217+M$213,M$221*M$214,FALSE))+(M$212*_xlfn.NORM.DIST($B186,M$214*M$218+M$213,M$222*M$214,FALSE))</f>
        <v>78.47619879387895</v>
      </c>
      <c r="AC186" s="5">
        <f>BG186+(N$209*_xlfn.NORM.DIST($B186,N$214*N$215+N$213,N$219*N$214,FALSE))+(N$211*_xlfn.NORM.DIST($B186,N$214*N$216+N$213,N$220*N$214,FALSE))+(N$210*_xlfn.NORM.DIST($B186,N$214*N$217+N$213,N$221*N$214,FALSE))+(N$212*_xlfn.NORM.DIST($B186,N$214*N$218+N$213,N$222*N$214,FALSE))</f>
        <v>70.588979464170592</v>
      </c>
      <c r="AD186" s="5">
        <f>BH186+(O$209*_xlfn.NORM.DIST($B186,O$214*O$215+O$213,O$219*O$214,FALSE))+(O$211*_xlfn.NORM.DIST($B186,O$214*O$216+O$213,O$220*O$214,FALSE))+(O$210*_xlfn.NORM.DIST($B186,O$214*O$217+O$213,O$221*O$214,FALSE))+(O$212*_xlfn.NORM.DIST($B186,O$214*O$218+O$213,O$222*O$214,FALSE))</f>
        <v>61.056332471746998</v>
      </c>
      <c r="AE186" s="5"/>
      <c r="AG186" s="5">
        <f t="shared" si="49"/>
        <v>0.54089502500207232</v>
      </c>
      <c r="AH186" s="5">
        <f t="shared" si="49"/>
        <v>-1.191736468943148</v>
      </c>
      <c r="AI186" s="5">
        <f t="shared" si="49"/>
        <v>-7.1465824765112984E-2</v>
      </c>
      <c r="AJ186" s="5">
        <f t="shared" si="49"/>
        <v>-0.40438136291956539</v>
      </c>
      <c r="AK186" s="5">
        <f t="shared" si="48"/>
        <v>-0.89130979222329643</v>
      </c>
      <c r="AL186" s="5">
        <f t="shared" si="48"/>
        <v>-1.2713966322122161</v>
      </c>
      <c r="AM186" s="5">
        <f t="shared" si="48"/>
        <v>-0.3890639135556313</v>
      </c>
      <c r="AN186" s="5">
        <f t="shared" si="48"/>
        <v>-0.68619068154380614</v>
      </c>
      <c r="AO186" s="5">
        <f t="shared" si="47"/>
        <v>7.4705118603887399E-2</v>
      </c>
      <c r="AP186" s="5">
        <f t="shared" si="47"/>
        <v>0.92610971955414811</v>
      </c>
      <c r="AQ186" s="5">
        <f t="shared" si="47"/>
        <v>-1.1321987938789562</v>
      </c>
      <c r="AR186" s="5">
        <f t="shared" si="47"/>
        <v>-0.19797946417058654</v>
      </c>
      <c r="AS186" s="5">
        <f t="shared" si="50"/>
        <v>-0.88443247174699735</v>
      </c>
      <c r="AV186" s="2">
        <f t="shared" si="34"/>
        <v>84.232104974993405</v>
      </c>
      <c r="AW186" s="2">
        <f t="shared" si="35"/>
        <v>87.503735728325665</v>
      </c>
      <c r="AX186" s="2">
        <f t="shared" si="36"/>
        <v>89.243465723467637</v>
      </c>
      <c r="AY186" s="2">
        <f t="shared" si="37"/>
        <v>88.982381311240673</v>
      </c>
      <c r="AZ186" s="2">
        <f t="shared" si="38"/>
        <v>90.141309354834533</v>
      </c>
      <c r="BA186" s="2">
        <f t="shared" si="39"/>
        <v>92.771396417540004</v>
      </c>
      <c r="BB186" s="2">
        <f t="shared" si="40"/>
        <v>93.608063254320342</v>
      </c>
      <c r="BC186" s="2">
        <f t="shared" si="41"/>
        <v>92.264187673568699</v>
      </c>
      <c r="BD186" s="2">
        <f t="shared" si="42"/>
        <v>88.816292179148149</v>
      </c>
      <c r="BE186" s="2">
        <f t="shared" si="43"/>
        <v>84.573879805099878</v>
      </c>
      <c r="BF186" s="2">
        <f t="shared" si="44"/>
        <v>78.476131744705327</v>
      </c>
      <c r="BG186" s="2">
        <f t="shared" si="45"/>
        <v>70.587894604757636</v>
      </c>
      <c r="BH186" s="2">
        <f t="shared" si="46"/>
        <v>61.044160712376311</v>
      </c>
      <c r="BK186" s="2" t="str">
        <f>IF(OR($B186&lt;C$229, AND($B186&gt;C$230, $B186&lt;C$231)), C186, "")</f>
        <v/>
      </c>
      <c r="BL186" s="2" t="str">
        <f>IF(OR($B186&lt;D$229, AND($B186&gt;D$230, $B186&lt;D$231)), D186, "")</f>
        <v/>
      </c>
      <c r="BM186" s="2" t="str">
        <f>IF(OR($B186&lt;E$229, AND($B186&gt;E$230, $B186&lt;E$231)), E186, "")</f>
        <v/>
      </c>
      <c r="BN186" s="2" t="str">
        <f>IF(OR($B186&lt;F$229, AND($B186&gt;F$230, $B186&lt;F$231)), F186, "")</f>
        <v/>
      </c>
      <c r="BO186" s="2" t="str">
        <f>IF(OR($B186&lt;G$229, AND($B186&gt;G$230, $B186&lt;G$231)), G186, "")</f>
        <v/>
      </c>
      <c r="BP186" s="2" t="str">
        <f>IF(OR($B186&lt;H$229, AND($B186&gt;H$230, $B186&lt;H$231)), H186, "")</f>
        <v/>
      </c>
      <c r="BQ186" s="2" t="str">
        <f>IF(OR($B186&lt;I$229, AND($B186&gt;I$230, $B186&lt;I$231)), I186, "")</f>
        <v/>
      </c>
      <c r="BR186" s="2" t="str">
        <f>IF(OR($B186&lt;J$229, AND($B186&gt;J$230, $B186&lt;J$231)), J186, "")</f>
        <v/>
      </c>
      <c r="BS186" s="2" t="str">
        <f>IF(OR($B186&lt;K$229, AND($B186&gt;K$230, $B186&lt;K$231)), K186, "")</f>
        <v/>
      </c>
      <c r="BT186" s="2" t="str">
        <f>IF(OR($B186&lt;L$229, AND($B186&gt;L$230, $B186&lt;L$231)), L186, "")</f>
        <v/>
      </c>
      <c r="BU186" s="2" t="str">
        <f>IF(OR($B186&lt;M$229, AND($B186&gt;M$230, $B186&lt;M$231)), M186, "")</f>
        <v/>
      </c>
      <c r="BV186" s="2" t="str">
        <f>IF(OR($B186&lt;N$229, AND($B186&gt;N$230, $B186&lt;N$231)), N186, "")</f>
        <v/>
      </c>
      <c r="BW186" s="2" t="str">
        <f>IF(OR($B186&lt;O$229, AND($B186&gt;O$230, $B186&lt;O$231)), O186, "")</f>
        <v/>
      </c>
      <c r="BZ186" s="2">
        <f>IF(OR(AND($B186&gt;C$230, $B186&lt;C$231), $B186&gt;C$232), C186, "")</f>
        <v>84.772999999999996</v>
      </c>
      <c r="CA186" s="2">
        <f>IF(OR(AND($B186&gt;D$230, $B186&lt;D$231), $B186&gt;D$232), D186, "")</f>
        <v>86.311999999999998</v>
      </c>
      <c r="CB186" s="2">
        <f>IF(OR(AND($B186&gt;E$230, $B186&lt;E$231), $B186&gt;E$232), E186, "")</f>
        <v>89.171999999999997</v>
      </c>
      <c r="CC186" s="2">
        <f>IF(OR(AND($B186&gt;F$230, $B186&lt;F$231), $B186&gt;F$232), F186, "")</f>
        <v>88.578000000000003</v>
      </c>
      <c r="CD186" s="2">
        <f>IF(OR(AND($B186&gt;G$230, $B186&lt;G$231), $B186&gt;G$232), G186, "")</f>
        <v>89.25</v>
      </c>
      <c r="CE186" s="2">
        <f>IF(OR(AND($B186&gt;H$230, $B186&lt;H$231), $B186&gt;H$232), H186, "")</f>
        <v>91.5</v>
      </c>
      <c r="CF186" s="2">
        <f>IF(OR(AND($B186&gt;I$230, $B186&lt;I$231), $B186&gt;I$232), I186, "")</f>
        <v>93.218999999999994</v>
      </c>
      <c r="CG186" s="2">
        <f>IF(OR(AND($B186&gt;J$230, $B186&lt;J$231), $B186&gt;J$232), J186, "")</f>
        <v>91.578000000000003</v>
      </c>
      <c r="CH186" s="2">
        <f>IF(OR(AND($B186&gt;K$230, $B186&lt;K$231), $B186&gt;K$232), K186, "")</f>
        <v>88.891000000000005</v>
      </c>
      <c r="CI186" s="2">
        <f>IF(OR(AND($B186&gt;L$230, $B186&lt;L$231), $B186&gt;L$232), L186, "")</f>
        <v>85.5</v>
      </c>
      <c r="CJ186" s="2">
        <f>IF(OR(AND($B186&gt;M$230, $B186&lt;M$231), $B186&gt;M$232), M186, "")</f>
        <v>77.343999999999994</v>
      </c>
      <c r="CK186" s="2">
        <f>IF(OR(AND($B186&gt;N$230, $B186&lt;N$231), $B186&gt;N$232), N186, "")</f>
        <v>70.391000000000005</v>
      </c>
      <c r="CL186" s="2">
        <f>IF(OR(AND($B186&gt;O$230, $B186&lt;O$231), $B186&gt;O$232), O186, "")</f>
        <v>60.171900000000001</v>
      </c>
      <c r="CO186" s="2">
        <f>BK$207*$B186+BK$209</f>
        <v>92.578470210977827</v>
      </c>
      <c r="CP186" s="2">
        <f>BL$207*$B186+BL$209</f>
        <v>93.968026161885362</v>
      </c>
      <c r="CQ186" s="2">
        <f>BM$207*$B186+BM$209</f>
        <v>93.674936748798075</v>
      </c>
      <c r="CR186" s="2">
        <f>BN$207*$B186+BN$209</f>
        <v>94.580735272972333</v>
      </c>
      <c r="CS186" s="2">
        <f>BO$207*$B186+BO$209</f>
        <v>94.408286457254363</v>
      </c>
      <c r="CT186" s="2">
        <f>BP$207*$B186+BP$209</f>
        <v>97.730017410869507</v>
      </c>
      <c r="CU186" s="2">
        <f>BQ$207*$B186+BQ$209</f>
        <v>101.52249951321272</v>
      </c>
      <c r="CV186" s="2">
        <f>BR$207*$B186+BR$209</f>
        <v>101.89366212630789</v>
      </c>
      <c r="CW186" s="2">
        <f>BS$207*$B186+BS$209</f>
        <v>99.074844550197795</v>
      </c>
      <c r="CX186" s="2">
        <f>BT$207*$B186+BT$209</f>
        <v>92.672667867741112</v>
      </c>
      <c r="CY186" s="2">
        <f>BU$207*$B186+BU$209</f>
        <v>87.292720841414507</v>
      </c>
      <c r="CZ186" s="2">
        <f>BV$207*$B186+BV$209</f>
        <v>77.821230330603314</v>
      </c>
      <c r="DA186" s="2">
        <f>BW$207*$B186+BW$209</f>
        <v>66.471714360424599</v>
      </c>
      <c r="DD186" s="2">
        <f>BZ$207*$B186+BZ$209</f>
        <v>84.226838798074155</v>
      </c>
      <c r="DE186" s="2">
        <f>CA$207*$B186+CA$209</f>
        <v>87.498970415099848</v>
      </c>
      <c r="DF186" s="2">
        <f>CB$207*$B186+CB$209</f>
        <v>89.240455697408535</v>
      </c>
      <c r="DG186" s="2">
        <f>CC$207*$B186+CC$209</f>
        <v>88.979102577198063</v>
      </c>
      <c r="DH186" s="2">
        <f>CD$207*$B186+CD$209</f>
        <v>90.138557789068571</v>
      </c>
      <c r="DI186" s="2">
        <f>CE$207*$B186+CE$209</f>
        <v>92.768293658063257</v>
      </c>
      <c r="DJ186" s="2">
        <f>CF$207*$B186+CF$209</f>
        <v>93.602983374809924</v>
      </c>
      <c r="DK186" s="2">
        <f>CG$207*$B186+CG$209</f>
        <v>92.257443944791049</v>
      </c>
      <c r="DL186" s="2">
        <f>CH$207*$B186+CH$209</f>
        <v>88.809525209462464</v>
      </c>
      <c r="DM186" s="2">
        <f>CI$207*$B186+CI$209</f>
        <v>84.568355601177501</v>
      </c>
      <c r="DN186" s="2">
        <f>CJ$207*$B186+CJ$209</f>
        <v>78.469954422400036</v>
      </c>
      <c r="DO186" s="2">
        <f>CK$207*$B186+CK$209</f>
        <v>70.582319166657101</v>
      </c>
      <c r="DP186" s="2">
        <f>CL$207*$B186+CL$209</f>
        <v>61.03902312555347</v>
      </c>
      <c r="DS186" s="2">
        <f>POWER(10,($B186-C$227)/C$228)/(1+POWER(10,($B186-C$227)/C$228))</f>
        <v>0.99936944332683109</v>
      </c>
      <c r="DT186" s="2">
        <f>POWER(10,($B186-D$227)/D$228)/(1+POWER(10,($B186-D$227)/D$228))</f>
        <v>0.99926336803818949</v>
      </c>
      <c r="DU186" s="2">
        <f>POWER(10,($B186-E$227)/E$228)/(1+POWER(10,($B186-E$227)/E$228))</f>
        <v>0.99932122247807254</v>
      </c>
      <c r="DV186" s="2">
        <f>POWER(10,($B186-F$227)/F$228)/(1+POWER(10,($B186-F$227)/F$228))</f>
        <v>0.99941468242909293</v>
      </c>
      <c r="DW186" s="2">
        <f>POWER(10,($B186-G$227)/G$228)/(1+POWER(10,($B186-G$227)/G$228))</f>
        <v>0.99935556425716932</v>
      </c>
      <c r="DX186" s="2">
        <f>POWER(10,($B186-H$227)/H$228)/(1+POWER(10,($B186-H$227)/H$228))</f>
        <v>0.99937466097845484</v>
      </c>
      <c r="DY186" s="2">
        <f>POWER(10,($B186-I$227)/I$228)/(1+POWER(10,($B186-I$227)/I$228))</f>
        <v>0.99935856188413119</v>
      </c>
      <c r="DZ186" s="2">
        <f>POWER(10,($B186-J$227)/J$228)/(1+POWER(10,($B186-J$227)/J$228))</f>
        <v>0.99930016852559578</v>
      </c>
      <c r="EA186" s="2">
        <f>POWER(10,($B186-K$227)/K$228)/(1+POWER(10,($B186-K$227)/K$228))</f>
        <v>0.99934079306633661</v>
      </c>
      <c r="EB186" s="2">
        <f>POWER(10,($B186-L$227)/L$228)/(1+POWER(10,($B186-L$227)/L$228))</f>
        <v>0.99931836240501692</v>
      </c>
      <c r="EC186" s="2">
        <f>POWER(10,($B186-M$227)/M$228)/(1+POWER(10,($B186-M$227)/M$228))</f>
        <v>0.99929984292772744</v>
      </c>
      <c r="ED186" s="2">
        <f>POWER(10,($B186-N$227)/N$228)/(1+POWER(10,($B186-N$227)/N$228))</f>
        <v>0.99922979603226647</v>
      </c>
      <c r="EE186" s="2">
        <f>POWER(10,($B186-O$227)/O$228)/(1+POWER(10,($B186-O$227)/O$228))</f>
        <v>0.99905432011488737</v>
      </c>
    </row>
    <row r="187" spans="2:135" x14ac:dyDescent="0.25">
      <c r="B187" s="2">
        <v>181</v>
      </c>
      <c r="C187">
        <v>84.317999999999998</v>
      </c>
      <c r="D187">
        <v>88.218999999999994</v>
      </c>
      <c r="E187">
        <v>89.266000000000005</v>
      </c>
      <c r="F187">
        <v>89.125</v>
      </c>
      <c r="G187">
        <v>89.5</v>
      </c>
      <c r="H187">
        <v>91.718999999999994</v>
      </c>
      <c r="I187">
        <v>93.156000000000006</v>
      </c>
      <c r="J187">
        <v>93.061999999999998</v>
      </c>
      <c r="K187">
        <v>88.046999999999997</v>
      </c>
      <c r="L187">
        <v>84.203000000000003</v>
      </c>
      <c r="M187">
        <v>77.641000000000005</v>
      </c>
      <c r="N187">
        <v>70.046999999999997</v>
      </c>
      <c r="O187">
        <v>60.359400000000001</v>
      </c>
      <c r="R187" s="5">
        <f>AV187+(C$209*_xlfn.NORM.DIST($B187,C$214*C$215+C$213,C$219*C$214,FALSE))+(C$211*_xlfn.NORM.DIST($B187,C$214*C$216+C$213,C$220*C$214,FALSE))+(C$210*_xlfn.NORM.DIST($B187,C$214*C$217+C$213,C$221*C$214,FALSE))+(C$212*_xlfn.NORM.DIST($B187,C$214*C$218+C$213,C$222*C$214,FALSE))</f>
        <v>84.153379375900101</v>
      </c>
      <c r="S187" s="5">
        <f>AW187+(D$209*_xlfn.NORM.DIST($B187,D$214*D$215+D$213,D$219*D$214,FALSE))+(D$211*_xlfn.NORM.DIST($B187,D$214*D$216+D$213,D$220*D$214,FALSE))+(D$210*_xlfn.NORM.DIST($B187,D$214*D$217+D$213,D$221*D$214,FALSE))+(D$212*_xlfn.NORM.DIST($B187,D$214*D$218+D$213,D$222*D$214,FALSE))</f>
        <v>87.440612226665976</v>
      </c>
      <c r="T187" s="5">
        <f>AX187+(E$209*_xlfn.NORM.DIST($B187,E$214*E$215+E$213,E$219*E$214,FALSE))+(E$211*_xlfn.NORM.DIST($B187,E$214*E$216+E$213,E$220*E$214,FALSE))+(E$210*_xlfn.NORM.DIST($B187,E$214*E$217+E$213,E$221*E$214,FALSE))+(E$212*_xlfn.NORM.DIST($B187,E$214*E$218+E$213,E$222*E$214,FALSE))</f>
        <v>89.19180870323828</v>
      </c>
      <c r="U187" s="5">
        <f>AY187+(F$209*_xlfn.NORM.DIST($B187,F$214*F$215+F$213,F$219*F$214,FALSE))+(F$211*_xlfn.NORM.DIST($B187,F$214*F$216+F$213,F$220*F$214,FALSE))+(F$210*_xlfn.NORM.DIST($B187,F$214*F$217+F$213,F$221*F$214,FALSE))+(F$212*_xlfn.NORM.DIST($B187,F$214*F$218+F$213,F$222*F$214,FALSE))</f>
        <v>88.928374125882414</v>
      </c>
      <c r="V187" s="5">
        <f>AZ187+(G$209*_xlfn.NORM.DIST($B187,G$214*G$215+G$213,G$219*G$214,FALSE))+(G$211*_xlfn.NORM.DIST($B187,G$214*G$216+G$213,G$220*G$214,FALSE))+(G$210*_xlfn.NORM.DIST($B187,G$214*G$217+G$213,G$221*G$214,FALSE))+(G$212*_xlfn.NORM.DIST($B187,G$214*G$218+G$213,G$222*G$214,FALSE))</f>
        <v>90.110646354973497</v>
      </c>
      <c r="W187" s="5">
        <f>BA187+(H$209*_xlfn.NORM.DIST($B187,H$214*H$215+H$213,H$219*H$214,FALSE))+(H$211*_xlfn.NORM.DIST($B187,H$214*H$216+H$213,H$220*H$214,FALSE))+(H$210*_xlfn.NORM.DIST($B187,H$214*H$217+H$213,H$221*H$214,FALSE))+(H$212*_xlfn.NORM.DIST($B187,H$214*H$218+H$213,H$222*H$214,FALSE))</f>
        <v>92.753405014774216</v>
      </c>
      <c r="X187" s="5">
        <f>BB187+(I$209*_xlfn.NORM.DIST($B187,I$214*I$215+I$213,I$219*I$214,FALSE))+(I$211*_xlfn.NORM.DIST($B187,I$214*I$216+I$213,I$220*I$214,FALSE))+(I$210*_xlfn.NORM.DIST($B187,I$214*I$217+I$213,I$221*I$214,FALSE))+(I$212*_xlfn.NORM.DIST($B187,I$214*I$218+I$213,I$222*I$214,FALSE))</f>
        <v>93.567840435046506</v>
      </c>
      <c r="Y187" s="5">
        <f>BC187+(J$209*_xlfn.NORM.DIST($B187,J$214*J$215+J$213,J$219*J$214,FALSE))+(J$211*_xlfn.NORM.DIST($B187,J$214*J$216+J$213,J$220*J$214,FALSE))+(J$210*_xlfn.NORM.DIST($B187,J$214*J$217+J$213,J$221*J$214,FALSE))+(J$212*_xlfn.NORM.DIST($B187,J$214*J$218+J$213,J$222*J$214,FALSE))</f>
        <v>92.208318085658888</v>
      </c>
      <c r="Z187" s="5">
        <f>BD187+(K$209*_xlfn.NORM.DIST($B187,K$214*K$215+K$213,K$219*K$214,FALSE))+(K$211*_xlfn.NORM.DIST($B187,K$214*K$216+K$213,K$220*K$214,FALSE))+(K$210*_xlfn.NORM.DIST($B187,K$214*K$217+K$213,K$221*K$214,FALSE))+(K$212*_xlfn.NORM.DIST($B187,K$214*K$218+K$213,K$222*K$214,FALSE))</f>
        <v>88.752071846020897</v>
      </c>
      <c r="AA187" s="5">
        <f>BE187+(L$209*_xlfn.NORM.DIST($B187,L$214*L$215+L$213,L$219*L$214,FALSE))+(L$211*_xlfn.NORM.DIST($B187,L$214*L$216+L$213,L$220*L$214,FALSE))+(L$210*_xlfn.NORM.DIST($B187,L$214*L$217+L$213,L$221*L$214,FALSE))+(L$212*_xlfn.NORM.DIST($B187,L$214*L$218+L$213,L$222*L$214,FALSE))</f>
        <v>84.517330933236906</v>
      </c>
      <c r="AB187" s="5">
        <f>BF187+(M$209*_xlfn.NORM.DIST($B187,M$214*M$215+M$213,M$219*M$214,FALSE))+(M$211*_xlfn.NORM.DIST($B187,M$214*M$216+M$213,M$220*M$214,FALSE))+(M$210*_xlfn.NORM.DIST($B187,M$214*M$217+M$213,M$221*M$214,FALSE))+(M$212*_xlfn.NORM.DIST($B187,M$214*M$218+M$213,M$222*M$214,FALSE))</f>
        <v>78.419734105808004</v>
      </c>
      <c r="AC187" s="5">
        <f>BG187+(N$209*_xlfn.NORM.DIST($B187,N$214*N$215+N$213,N$219*N$214,FALSE))+(N$211*_xlfn.NORM.DIST($B187,N$214*N$216+N$213,N$220*N$214,FALSE))+(N$210*_xlfn.NORM.DIST($B187,N$214*N$217+N$213,N$221*N$214,FALSE))+(N$212*_xlfn.NORM.DIST($B187,N$214*N$218+N$213,N$222*N$214,FALSE))</f>
        <v>70.548376132045036</v>
      </c>
      <c r="AD187" s="5">
        <f>BH187+(O$209*_xlfn.NORM.DIST($B187,O$214*O$215+O$213,O$219*O$214,FALSE))+(O$211*_xlfn.NORM.DIST($B187,O$214*O$216+O$213,O$220*O$214,FALSE))+(O$210*_xlfn.NORM.DIST($B187,O$214*O$217+O$213,O$221*O$214,FALSE))+(O$212*_xlfn.NORM.DIST($B187,O$214*O$218+O$213,O$222*O$214,FALSE))</f>
        <v>61.018548044785483</v>
      </c>
      <c r="AE187" s="5"/>
      <c r="AG187" s="5">
        <f t="shared" si="49"/>
        <v>0.16462062409989642</v>
      </c>
      <c r="AH187" s="5">
        <f t="shared" si="49"/>
        <v>0.77838777333401765</v>
      </c>
      <c r="AI187" s="5">
        <f t="shared" si="49"/>
        <v>7.4191296761725312E-2</v>
      </c>
      <c r="AJ187" s="5">
        <f t="shared" si="49"/>
        <v>0.19662587411758636</v>
      </c>
      <c r="AK187" s="5">
        <f t="shared" si="48"/>
        <v>-0.61064635497349684</v>
      </c>
      <c r="AL187" s="5">
        <f t="shared" si="48"/>
        <v>-1.0344050147742223</v>
      </c>
      <c r="AM187" s="5">
        <f t="shared" si="48"/>
        <v>-0.41184043504649992</v>
      </c>
      <c r="AN187" s="5">
        <f t="shared" si="48"/>
        <v>0.8536819143411094</v>
      </c>
      <c r="AO187" s="5">
        <f t="shared" si="47"/>
        <v>-0.70507184602089978</v>
      </c>
      <c r="AP187" s="5">
        <f t="shared" si="47"/>
        <v>-0.31433093323690287</v>
      </c>
      <c r="AQ187" s="5">
        <f t="shared" si="47"/>
        <v>-0.77873410580799884</v>
      </c>
      <c r="AR187" s="5">
        <f t="shared" si="47"/>
        <v>-0.5013761320450385</v>
      </c>
      <c r="AS187" s="5">
        <f t="shared" si="50"/>
        <v>-0.65914804478548206</v>
      </c>
      <c r="AV187" s="2">
        <f t="shared" si="34"/>
        <v>84.15337937589851</v>
      </c>
      <c r="AW187" s="2">
        <f t="shared" si="35"/>
        <v>87.440611988864873</v>
      </c>
      <c r="AX187" s="2">
        <f t="shared" si="36"/>
        <v>89.191808675004324</v>
      </c>
      <c r="AY187" s="2">
        <f t="shared" si="37"/>
        <v>88.928374111819522</v>
      </c>
      <c r="AZ187" s="2">
        <f t="shared" si="38"/>
        <v>90.110646227889262</v>
      </c>
      <c r="BA187" s="2">
        <f t="shared" si="39"/>
        <v>92.753404955157066</v>
      </c>
      <c r="BB187" s="2">
        <f t="shared" si="40"/>
        <v>93.567840245251119</v>
      </c>
      <c r="BC187" s="2">
        <f t="shared" si="41"/>
        <v>92.208317168993489</v>
      </c>
      <c r="BD187" s="2">
        <f t="shared" si="42"/>
        <v>88.752071023991206</v>
      </c>
      <c r="BE187" s="2">
        <f t="shared" si="43"/>
        <v>84.517327563461208</v>
      </c>
      <c r="BF187" s="2">
        <f t="shared" si="44"/>
        <v>78.419710705544773</v>
      </c>
      <c r="BG187" s="2">
        <f t="shared" si="45"/>
        <v>70.547928050907615</v>
      </c>
      <c r="BH187" s="2">
        <f t="shared" si="46"/>
        <v>61.012800375277926</v>
      </c>
      <c r="BK187" s="2" t="str">
        <f>IF(OR($B187&lt;C$229, AND($B187&gt;C$230, $B187&lt;C$231)), C187, "")</f>
        <v/>
      </c>
      <c r="BL187" s="2" t="str">
        <f>IF(OR($B187&lt;D$229, AND($B187&gt;D$230, $B187&lt;D$231)), D187, "")</f>
        <v/>
      </c>
      <c r="BM187" s="2" t="str">
        <f>IF(OR($B187&lt;E$229, AND($B187&gt;E$230, $B187&lt;E$231)), E187, "")</f>
        <v/>
      </c>
      <c r="BN187" s="2" t="str">
        <f>IF(OR($B187&lt;F$229, AND($B187&gt;F$230, $B187&lt;F$231)), F187, "")</f>
        <v/>
      </c>
      <c r="BO187" s="2" t="str">
        <f>IF(OR($B187&lt;G$229, AND($B187&gt;G$230, $B187&lt;G$231)), G187, "")</f>
        <v/>
      </c>
      <c r="BP187" s="2" t="str">
        <f>IF(OR($B187&lt;H$229, AND($B187&gt;H$230, $B187&lt;H$231)), H187, "")</f>
        <v/>
      </c>
      <c r="BQ187" s="2" t="str">
        <f>IF(OR($B187&lt;I$229, AND($B187&gt;I$230, $B187&lt;I$231)), I187, "")</f>
        <v/>
      </c>
      <c r="BR187" s="2" t="str">
        <f>IF(OR($B187&lt;J$229, AND($B187&gt;J$230, $B187&lt;J$231)), J187, "")</f>
        <v/>
      </c>
      <c r="BS187" s="2" t="str">
        <f>IF(OR($B187&lt;K$229, AND($B187&gt;K$230, $B187&lt;K$231)), K187, "")</f>
        <v/>
      </c>
      <c r="BT187" s="2" t="str">
        <f>IF(OR($B187&lt;L$229, AND($B187&gt;L$230, $B187&lt;L$231)), L187, "")</f>
        <v/>
      </c>
      <c r="BU187" s="2" t="str">
        <f>IF(OR($B187&lt;M$229, AND($B187&gt;M$230, $B187&lt;M$231)), M187, "")</f>
        <v/>
      </c>
      <c r="BV187" s="2" t="str">
        <f>IF(OR($B187&lt;N$229, AND($B187&gt;N$230, $B187&lt;N$231)), N187, "")</f>
        <v/>
      </c>
      <c r="BW187" s="2" t="str">
        <f>IF(OR($B187&lt;O$229, AND($B187&gt;O$230, $B187&lt;O$231)), O187, "")</f>
        <v/>
      </c>
      <c r="BZ187" s="2">
        <f>IF(OR(AND($B187&gt;C$230, $B187&lt;C$231), $B187&gt;C$232), C187, "")</f>
        <v>84.317999999999998</v>
      </c>
      <c r="CA187" s="2">
        <f>IF(OR(AND($B187&gt;D$230, $B187&lt;D$231), $B187&gt;D$232), D187, "")</f>
        <v>88.218999999999994</v>
      </c>
      <c r="CB187" s="2">
        <f>IF(OR(AND($B187&gt;E$230, $B187&lt;E$231), $B187&gt;E$232), E187, "")</f>
        <v>89.266000000000005</v>
      </c>
      <c r="CC187" s="2">
        <f>IF(OR(AND($B187&gt;F$230, $B187&lt;F$231), $B187&gt;F$232), F187, "")</f>
        <v>89.125</v>
      </c>
      <c r="CD187" s="2">
        <f>IF(OR(AND($B187&gt;G$230, $B187&lt;G$231), $B187&gt;G$232), G187, "")</f>
        <v>89.5</v>
      </c>
      <c r="CE187" s="2">
        <f>IF(OR(AND($B187&gt;H$230, $B187&lt;H$231), $B187&gt;H$232), H187, "")</f>
        <v>91.718999999999994</v>
      </c>
      <c r="CF187" s="2">
        <f>IF(OR(AND($B187&gt;I$230, $B187&lt;I$231), $B187&gt;I$232), I187, "")</f>
        <v>93.156000000000006</v>
      </c>
      <c r="CG187" s="2">
        <f>IF(OR(AND($B187&gt;J$230, $B187&lt;J$231), $B187&gt;J$232), J187, "")</f>
        <v>93.061999999999998</v>
      </c>
      <c r="CH187" s="2">
        <f>IF(OR(AND($B187&gt;K$230, $B187&lt;K$231), $B187&gt;K$232), K187, "")</f>
        <v>88.046999999999997</v>
      </c>
      <c r="CI187" s="2">
        <f>IF(OR(AND($B187&gt;L$230, $B187&lt;L$231), $B187&gt;L$232), L187, "")</f>
        <v>84.203000000000003</v>
      </c>
      <c r="CJ187" s="2">
        <f>IF(OR(AND($B187&gt;M$230, $B187&lt;M$231), $B187&gt;M$232), M187, "")</f>
        <v>77.641000000000005</v>
      </c>
      <c r="CK187" s="2">
        <f>IF(OR(AND($B187&gt;N$230, $B187&lt;N$231), $B187&gt;N$232), N187, "")</f>
        <v>70.046999999999997</v>
      </c>
      <c r="CL187" s="2">
        <f>IF(OR(AND($B187&gt;O$230, $B187&lt;O$231), $B187&gt;O$232), O187, "")</f>
        <v>60.359400000000001</v>
      </c>
      <c r="CO187" s="2">
        <f>BK$207*$B187+BK$209</f>
        <v>92.59240589050917</v>
      </c>
      <c r="CP187" s="2">
        <f>BL$207*$B187+BL$209</f>
        <v>93.974847830106327</v>
      </c>
      <c r="CQ187" s="2">
        <f>BM$207*$B187+BM$209</f>
        <v>93.670987526633525</v>
      </c>
      <c r="CR187" s="2">
        <f>BN$207*$B187+BN$209</f>
        <v>94.586535853366257</v>
      </c>
      <c r="CS187" s="2">
        <f>BO$207*$B187+BO$209</f>
        <v>94.421996816303391</v>
      </c>
      <c r="CT187" s="2">
        <f>BP$207*$B187+BP$209</f>
        <v>97.762855608194258</v>
      </c>
      <c r="CU187" s="2">
        <f>BQ$207*$B187+BQ$209</f>
        <v>101.57116600488345</v>
      </c>
      <c r="CV187" s="2">
        <f>BR$207*$B187+BR$209</f>
        <v>101.94526267589639</v>
      </c>
      <c r="CW187" s="2">
        <f>BS$207*$B187+BS$209</f>
        <v>99.125711340527189</v>
      </c>
      <c r="CX187" s="2">
        <f>BT$207*$B187+BT$209</f>
        <v>92.704527076260632</v>
      </c>
      <c r="CY187" s="2">
        <f>BU$207*$B187+BU$209</f>
        <v>87.336164064963967</v>
      </c>
      <c r="CZ187" s="2">
        <f>BV$207*$B187+BV$209</f>
        <v>77.866371062716041</v>
      </c>
      <c r="DA187" s="2">
        <f>BW$207*$B187+BW$209</f>
        <v>66.50517723847824</v>
      </c>
      <c r="DD187" s="2">
        <f>BZ$207*$B187+BZ$209</f>
        <v>84.148523244704023</v>
      </c>
      <c r="DE187" s="2">
        <f>CA$207*$B187+CA$209</f>
        <v>87.436218946442452</v>
      </c>
      <c r="DF187" s="2">
        <f>CB$207*$B187+CB$209</f>
        <v>89.189033944904182</v>
      </c>
      <c r="DG187" s="2">
        <f>CC$207*$B187+CC$209</f>
        <v>88.925351925787353</v>
      </c>
      <c r="DH187" s="2">
        <f>CD$207*$B187+CD$209</f>
        <v>90.10811067353329</v>
      </c>
      <c r="DI187" s="2">
        <f>CE$207*$B187+CE$209</f>
        <v>92.7505461977766</v>
      </c>
      <c r="DJ187" s="2">
        <f>CF$207*$B187+CF$209</f>
        <v>93.56315530647278</v>
      </c>
      <c r="DK187" s="2">
        <f>CG$207*$B187+CG$209</f>
        <v>92.202098173394432</v>
      </c>
      <c r="DL187" s="2">
        <f>CH$207*$B187+CH$209</f>
        <v>88.74583023732869</v>
      </c>
      <c r="DM187" s="2">
        <f>CI$207*$B187+CI$209</f>
        <v>84.512234430176036</v>
      </c>
      <c r="DN187" s="2">
        <f>CJ$207*$B187+CJ$209</f>
        <v>78.414013107556229</v>
      </c>
      <c r="DO187" s="2">
        <f>CK$207*$B187+CK$209</f>
        <v>70.542783362563156</v>
      </c>
      <c r="DP187" s="2">
        <f>CL$207*$B187+CL$209</f>
        <v>61.008058879387953</v>
      </c>
      <c r="DS187" s="2">
        <f>POWER(10,($B187-C$227)/C$228)/(1+POWER(10,($B187-C$227)/C$228))</f>
        <v>0.9994248935710992</v>
      </c>
      <c r="DT187" s="2">
        <f>POWER(10,($B187-D$227)/D$228)/(1+POWER(10,($B187-D$227)/D$228))</f>
        <v>0.99932814011919269</v>
      </c>
      <c r="DU187" s="2">
        <f>POWER(10,($B187-E$227)/E$228)/(1+POWER(10,($B187-E$227)/E$228))</f>
        <v>0.9993809105673348</v>
      </c>
      <c r="DV187" s="2">
        <f>POWER(10,($B187-F$227)/F$228)/(1+POWER(10,($B187-F$227)/F$228))</f>
        <v>0.99946615653707382</v>
      </c>
      <c r="DW187" s="2">
        <f>POWER(10,($B187-G$227)/G$228)/(1+POWER(10,($B187-G$227)/G$228))</f>
        <v>0.9994122342889793</v>
      </c>
      <c r="DX187" s="2">
        <f>POWER(10,($B187-H$227)/H$228)/(1+POWER(10,($B187-H$227)/H$228))</f>
        <v>0.99942965265182471</v>
      </c>
      <c r="DY187" s="2">
        <f>POWER(10,($B187-I$227)/I$228)/(1+POWER(10,($B187-I$227)/I$228))</f>
        <v>0.99941496846660505</v>
      </c>
      <c r="DZ187" s="2">
        <f>POWER(10,($B187-J$227)/J$228)/(1+POWER(10,($B187-J$227)/J$228))</f>
        <v>0.99936170680506808</v>
      </c>
      <c r="EA187" s="2">
        <f>POWER(10,($B187-K$227)/K$228)/(1+POWER(10,($B187-K$227)/K$228))</f>
        <v>0.99939876125743077</v>
      </c>
      <c r="EB187" s="2">
        <f>POWER(10,($B187-L$227)/L$228)/(1+POWER(10,($B187-L$227)/L$228))</f>
        <v>0.99937830183744636</v>
      </c>
      <c r="EC187" s="2">
        <f>POWER(10,($B187-M$227)/M$228)/(1+POWER(10,($B187-M$227)/M$228))</f>
        <v>0.99936140981970023</v>
      </c>
      <c r="ED187" s="2">
        <f>POWER(10,($B187-N$227)/N$228)/(1+POWER(10,($B187-N$227)/N$228))</f>
        <v>0.99929751802598921</v>
      </c>
      <c r="EE187" s="2">
        <f>POWER(10,($B187-O$227)/O$228)/(1+POWER(10,($B187-O$227)/O$228))</f>
        <v>0.99913745792245301</v>
      </c>
    </row>
    <row r="188" spans="2:135" x14ac:dyDescent="0.25">
      <c r="B188" s="2">
        <v>182</v>
      </c>
      <c r="C188">
        <v>83.227000000000004</v>
      </c>
      <c r="D188">
        <v>87.921999999999997</v>
      </c>
      <c r="E188">
        <v>89.078000000000003</v>
      </c>
      <c r="F188">
        <v>88.843999999999994</v>
      </c>
      <c r="G188">
        <v>89.828000000000003</v>
      </c>
      <c r="H188">
        <v>92.5</v>
      </c>
      <c r="I188">
        <v>92.593999999999994</v>
      </c>
      <c r="J188">
        <v>92.218999999999994</v>
      </c>
      <c r="K188">
        <v>88.781000000000006</v>
      </c>
      <c r="L188">
        <v>84.156000000000006</v>
      </c>
      <c r="M188">
        <v>77.766000000000005</v>
      </c>
      <c r="N188">
        <v>70</v>
      </c>
      <c r="O188">
        <v>61</v>
      </c>
      <c r="R188" s="5">
        <f>AV188+(C$209*_xlfn.NORM.DIST($B188,C$214*C$215+C$213,C$219*C$214,FALSE))+(C$211*_xlfn.NORM.DIST($B188,C$214*C$216+C$213,C$220*C$214,FALSE))+(C$210*_xlfn.NORM.DIST($B188,C$214*C$217+C$213,C$221*C$214,FALSE))+(C$212*_xlfn.NORM.DIST($B188,C$214*C$218+C$213,C$222*C$214,FALSE))</f>
        <v>84.074685148270277</v>
      </c>
      <c r="S188" s="5">
        <f>AW188+(D$209*_xlfn.NORM.DIST($B188,D$214*D$215+D$213,D$219*D$214,FALSE))+(D$211*_xlfn.NORM.DIST($B188,D$214*D$216+D$213,D$220*D$214,FALSE))+(D$210*_xlfn.NORM.DIST($B188,D$214*D$217+D$213,D$221*D$214,FALSE))+(D$212*_xlfn.NORM.DIST($B188,D$214*D$218+D$213,D$222*D$214,FALSE))</f>
        <v>87.377516922962897</v>
      </c>
      <c r="T188" s="5">
        <f>AX188+(E$209*_xlfn.NORM.DIST($B188,E$214*E$215+E$213,E$219*E$214,FALSE))+(E$211*_xlfn.NORM.DIST($B188,E$214*E$216+E$213,E$220*E$214,FALSE))+(E$210*_xlfn.NORM.DIST($B188,E$214*E$217+E$213,E$221*E$214,FALSE))+(E$212*_xlfn.NORM.DIST($B188,E$214*E$218+E$213,E$222*E$214,FALSE))</f>
        <v>89.1401697269213</v>
      </c>
      <c r="U188" s="5">
        <f>AY188+(F$209*_xlfn.NORM.DIST($B188,F$214*F$215+F$213,F$219*F$214,FALSE))+(F$211*_xlfn.NORM.DIST($B188,F$214*F$216+F$213,F$220*F$214,FALSE))+(F$210*_xlfn.NORM.DIST($B188,F$214*F$217+F$213,F$221*F$214,FALSE))+(F$212*_xlfn.NORM.DIST($B188,F$214*F$218+F$213,F$222*F$214,FALSE))</f>
        <v>88.874386669058651</v>
      </c>
      <c r="V188" s="5">
        <f>AZ188+(G$209*_xlfn.NORM.DIST($B188,G$214*G$215+G$213,G$219*G$214,FALSE))+(G$211*_xlfn.NORM.DIST($B188,G$214*G$216+G$213,G$220*G$214,FALSE))+(G$210*_xlfn.NORM.DIST($B188,G$214*G$217+G$213,G$221*G$214,FALSE))+(G$212*_xlfn.NORM.DIST($B188,G$214*G$218+G$213,G$222*G$214,FALSE))</f>
        <v>90.079999837721857</v>
      </c>
      <c r="W188" s="5">
        <f>BA188+(H$209*_xlfn.NORM.DIST($B188,H$214*H$215+H$213,H$219*H$214,FALSE))+(H$211*_xlfn.NORM.DIST($B188,H$214*H$216+H$213,H$220*H$214,FALSE))+(H$210*_xlfn.NORM.DIST($B188,H$214*H$217+H$213,H$221*H$214,FALSE))+(H$212*_xlfn.NORM.DIST($B188,H$214*H$218+H$213,H$222*H$214,FALSE))</f>
        <v>92.735432415978536</v>
      </c>
      <c r="X188" s="5">
        <f>BB188+(I$209*_xlfn.NORM.DIST($B188,I$214*I$215+I$213,I$219*I$214,FALSE))+(I$211*_xlfn.NORM.DIST($B188,I$214*I$216+I$213,I$220*I$214,FALSE))+(I$210*_xlfn.NORM.DIST($B188,I$214*I$217+I$213,I$221*I$214,FALSE))+(I$212*_xlfn.NORM.DIST($B188,I$214*I$218+I$213,I$222*I$214,FALSE))</f>
        <v>93.527647444407847</v>
      </c>
      <c r="Y188" s="5">
        <f>BC188+(J$209*_xlfn.NORM.DIST($B188,J$214*J$215+J$213,J$219*J$214,FALSE))+(J$211*_xlfn.NORM.DIST($B188,J$214*J$216+J$213,J$220*J$214,FALSE))+(J$210*_xlfn.NORM.DIST($B188,J$214*J$217+J$213,J$221*J$214,FALSE))+(J$212*_xlfn.NORM.DIST($B188,J$214*J$218+J$213,J$222*J$214,FALSE))</f>
        <v>92.152487039132112</v>
      </c>
      <c r="Z188" s="5">
        <f>BD188+(K$209*_xlfn.NORM.DIST($B188,K$214*K$215+K$213,K$219*K$214,FALSE))+(K$211*_xlfn.NORM.DIST($B188,K$214*K$216+K$213,K$220*K$214,FALSE))+(K$210*_xlfn.NORM.DIST($B188,K$214*K$217+K$213,K$221*K$214,FALSE))+(K$212*_xlfn.NORM.DIST($B188,K$214*K$218+K$213,K$222*K$214,FALSE))</f>
        <v>88.687890292164042</v>
      </c>
      <c r="AA188" s="5">
        <f>BE188+(L$209*_xlfn.NORM.DIST($B188,L$214*L$215+L$213,L$219*L$214,FALSE))+(L$211*_xlfn.NORM.DIST($B188,L$214*L$216+L$213,L$220*L$214,FALSE))+(L$210*_xlfn.NORM.DIST($B188,L$214*L$217+L$213,L$221*L$214,FALSE))+(L$212*_xlfn.NORM.DIST($B188,L$214*L$218+L$213,L$222*L$214,FALSE))</f>
        <v>84.460809430150007</v>
      </c>
      <c r="AB188" s="5">
        <f>BF188+(M$209*_xlfn.NORM.DIST($B188,M$214*M$215+M$213,M$219*M$214,FALSE))+(M$211*_xlfn.NORM.DIST($B188,M$214*M$216+M$213,M$220*M$214,FALSE))+(M$210*_xlfn.NORM.DIST($B188,M$214*M$217+M$213,M$221*M$214,FALSE))+(M$212*_xlfn.NORM.DIST($B188,M$214*M$218+M$213,M$222*M$214,FALSE))</f>
        <v>78.363334055618083</v>
      </c>
      <c r="AC188" s="5">
        <f>BG188+(N$209*_xlfn.NORM.DIST($B188,N$214*N$215+N$213,N$219*N$214,FALSE))+(N$211*_xlfn.NORM.DIST($B188,N$214*N$216+N$213,N$220*N$214,FALSE))+(N$210*_xlfn.NORM.DIST($B188,N$214*N$217+N$213,N$221*N$214,FALSE))+(N$212*_xlfn.NORM.DIST($B188,N$214*N$218+N$213,N$222*N$214,FALSE))</f>
        <v>70.508171771944887</v>
      </c>
      <c r="AD188" s="5">
        <f>BH188+(O$209*_xlfn.NORM.DIST($B188,O$214*O$215+O$213,O$219*O$214,FALSE))+(O$211*_xlfn.NORM.DIST($B188,O$214*O$216+O$213,O$220*O$214,FALSE))+(O$210*_xlfn.NORM.DIST($B188,O$214*O$217+O$213,O$221*O$214,FALSE))+(O$212*_xlfn.NORM.DIST($B188,O$214*O$218+O$213,O$222*O$214,FALSE))</f>
        <v>60.984078232021112</v>
      </c>
      <c r="AE188" s="5"/>
      <c r="AG188" s="5">
        <f t="shared" si="49"/>
        <v>-0.84768514827027275</v>
      </c>
      <c r="AH188" s="5">
        <f t="shared" si="49"/>
        <v>0.54448307703709986</v>
      </c>
      <c r="AI188" s="5">
        <f t="shared" si="49"/>
        <v>-6.2169726921297297E-2</v>
      </c>
      <c r="AJ188" s="5">
        <f t="shared" si="49"/>
        <v>-3.038666905865739E-2</v>
      </c>
      <c r="AK188" s="5">
        <f t="shared" si="48"/>
        <v>-0.25199983772185419</v>
      </c>
      <c r="AL188" s="5">
        <f t="shared" si="48"/>
        <v>-0.23543241597853637</v>
      </c>
      <c r="AM188" s="5">
        <f t="shared" si="48"/>
        <v>-0.9336474444078533</v>
      </c>
      <c r="AN188" s="5">
        <f t="shared" si="48"/>
        <v>6.6512960867882498E-2</v>
      </c>
      <c r="AO188" s="5">
        <f t="shared" si="47"/>
        <v>9.3109707835964173E-2</v>
      </c>
      <c r="AP188" s="5">
        <f t="shared" si="47"/>
        <v>-0.3048094301500015</v>
      </c>
      <c r="AQ188" s="5">
        <f t="shared" si="47"/>
        <v>-0.59733405561807729</v>
      </c>
      <c r="AR188" s="5">
        <f t="shared" si="47"/>
        <v>-0.5081717719448875</v>
      </c>
      <c r="AS188" s="5">
        <f t="shared" si="50"/>
        <v>1.5921767978888113E-2</v>
      </c>
      <c r="AV188" s="2">
        <f t="shared" si="34"/>
        <v>84.074685148269737</v>
      </c>
      <c r="AW188" s="2">
        <f t="shared" si="35"/>
        <v>87.377516849963285</v>
      </c>
      <c r="AX188" s="2">
        <f t="shared" si="36"/>
        <v>89.140169719407183</v>
      </c>
      <c r="AY188" s="2">
        <f t="shared" si="37"/>
        <v>88.874386665402383</v>
      </c>
      <c r="AZ188" s="2">
        <f t="shared" si="38"/>
        <v>90.079999802434841</v>
      </c>
      <c r="BA188" s="2">
        <f t="shared" si="39"/>
        <v>92.735432400162338</v>
      </c>
      <c r="BB188" s="2">
        <f t="shared" si="40"/>
        <v>93.527647392193117</v>
      </c>
      <c r="BC188" s="2">
        <f t="shared" si="41"/>
        <v>92.152486772148066</v>
      </c>
      <c r="BD188" s="2">
        <f t="shared" si="42"/>
        <v>88.687890053087116</v>
      </c>
      <c r="BE188" s="2">
        <f t="shared" si="43"/>
        <v>84.460808393249465</v>
      </c>
      <c r="BF188" s="2">
        <f t="shared" si="44"/>
        <v>78.363326240749586</v>
      </c>
      <c r="BG188" s="2">
        <f t="shared" si="45"/>
        <v>70.507994113208724</v>
      </c>
      <c r="BH188" s="2">
        <f t="shared" si="46"/>
        <v>60.981469942380741</v>
      </c>
      <c r="BK188" s="2" t="str">
        <f>IF(OR($B188&lt;C$229, AND($B188&gt;C$230, $B188&lt;C$231)), C188, "")</f>
        <v/>
      </c>
      <c r="BL188" s="2" t="str">
        <f>IF(OR($B188&lt;D$229, AND($B188&gt;D$230, $B188&lt;D$231)), D188, "")</f>
        <v/>
      </c>
      <c r="BM188" s="2" t="str">
        <f>IF(OR($B188&lt;E$229, AND($B188&gt;E$230, $B188&lt;E$231)), E188, "")</f>
        <v/>
      </c>
      <c r="BN188" s="2" t="str">
        <f>IF(OR($B188&lt;F$229, AND($B188&gt;F$230, $B188&lt;F$231)), F188, "")</f>
        <v/>
      </c>
      <c r="BO188" s="2" t="str">
        <f>IF(OR($B188&lt;G$229, AND($B188&gt;G$230, $B188&lt;G$231)), G188, "")</f>
        <v/>
      </c>
      <c r="BP188" s="2" t="str">
        <f>IF(OR($B188&lt;H$229, AND($B188&gt;H$230, $B188&lt;H$231)), H188, "")</f>
        <v/>
      </c>
      <c r="BQ188" s="2" t="str">
        <f>IF(OR($B188&lt;I$229, AND($B188&gt;I$230, $B188&lt;I$231)), I188, "")</f>
        <v/>
      </c>
      <c r="BR188" s="2" t="str">
        <f>IF(OR($B188&lt;J$229, AND($B188&gt;J$230, $B188&lt;J$231)), J188, "")</f>
        <v/>
      </c>
      <c r="BS188" s="2" t="str">
        <f>IF(OR($B188&lt;K$229, AND($B188&gt;K$230, $B188&lt;K$231)), K188, "")</f>
        <v/>
      </c>
      <c r="BT188" s="2" t="str">
        <f>IF(OR($B188&lt;L$229, AND($B188&gt;L$230, $B188&lt;L$231)), L188, "")</f>
        <v/>
      </c>
      <c r="BU188" s="2" t="str">
        <f>IF(OR($B188&lt;M$229, AND($B188&gt;M$230, $B188&lt;M$231)), M188, "")</f>
        <v/>
      </c>
      <c r="BV188" s="2" t="str">
        <f>IF(OR($B188&lt;N$229, AND($B188&gt;N$230, $B188&lt;N$231)), N188, "")</f>
        <v/>
      </c>
      <c r="BW188" s="2" t="str">
        <f>IF(OR($B188&lt;O$229, AND($B188&gt;O$230, $B188&lt;O$231)), O188, "")</f>
        <v/>
      </c>
      <c r="BZ188" s="2">
        <f>IF(OR(AND($B188&gt;C$230, $B188&lt;C$231), $B188&gt;C$232), C188, "")</f>
        <v>83.227000000000004</v>
      </c>
      <c r="CA188" s="2">
        <f>IF(OR(AND($B188&gt;D$230, $B188&lt;D$231), $B188&gt;D$232), D188, "")</f>
        <v>87.921999999999997</v>
      </c>
      <c r="CB188" s="2">
        <f>IF(OR(AND($B188&gt;E$230, $B188&lt;E$231), $B188&gt;E$232), E188, "")</f>
        <v>89.078000000000003</v>
      </c>
      <c r="CC188" s="2">
        <f>IF(OR(AND($B188&gt;F$230, $B188&lt;F$231), $B188&gt;F$232), F188, "")</f>
        <v>88.843999999999994</v>
      </c>
      <c r="CD188" s="2">
        <f>IF(OR(AND($B188&gt;G$230, $B188&lt;G$231), $B188&gt;G$232), G188, "")</f>
        <v>89.828000000000003</v>
      </c>
      <c r="CE188" s="2">
        <f>IF(OR(AND($B188&gt;H$230, $B188&lt;H$231), $B188&gt;H$232), H188, "")</f>
        <v>92.5</v>
      </c>
      <c r="CF188" s="2">
        <f>IF(OR(AND($B188&gt;I$230, $B188&lt;I$231), $B188&gt;I$232), I188, "")</f>
        <v>92.593999999999994</v>
      </c>
      <c r="CG188" s="2">
        <f>IF(OR(AND($B188&gt;J$230, $B188&lt;J$231), $B188&gt;J$232), J188, "")</f>
        <v>92.218999999999994</v>
      </c>
      <c r="CH188" s="2">
        <f>IF(OR(AND($B188&gt;K$230, $B188&lt;K$231), $B188&gt;K$232), K188, "")</f>
        <v>88.781000000000006</v>
      </c>
      <c r="CI188" s="2">
        <f>IF(OR(AND($B188&gt;L$230, $B188&lt;L$231), $B188&gt;L$232), L188, "")</f>
        <v>84.156000000000006</v>
      </c>
      <c r="CJ188" s="2">
        <f>IF(OR(AND($B188&gt;M$230, $B188&lt;M$231), $B188&gt;M$232), M188, "")</f>
        <v>77.766000000000005</v>
      </c>
      <c r="CK188" s="2">
        <f>IF(OR(AND($B188&gt;N$230, $B188&lt;N$231), $B188&gt;N$232), N188, "")</f>
        <v>70</v>
      </c>
      <c r="CL188" s="2">
        <f>IF(OR(AND($B188&gt;O$230, $B188&lt;O$231), $B188&gt;O$232), O188, "")</f>
        <v>61</v>
      </c>
      <c r="CO188" s="2">
        <f>BK$207*$B188+BK$209</f>
        <v>92.606341570040527</v>
      </c>
      <c r="CP188" s="2">
        <f>BL$207*$B188+BL$209</f>
        <v>93.981669498327307</v>
      </c>
      <c r="CQ188" s="2">
        <f>BM$207*$B188+BM$209</f>
        <v>93.667038304468974</v>
      </c>
      <c r="CR188" s="2">
        <f>BN$207*$B188+BN$209</f>
        <v>94.592336433760181</v>
      </c>
      <c r="CS188" s="2">
        <f>BO$207*$B188+BO$209</f>
        <v>94.435707175352434</v>
      </c>
      <c r="CT188" s="2">
        <f>BP$207*$B188+BP$209</f>
        <v>97.795693805518994</v>
      </c>
      <c r="CU188" s="2">
        <f>BQ$207*$B188+BQ$209</f>
        <v>101.61983249655418</v>
      </c>
      <c r="CV188" s="2">
        <f>BR$207*$B188+BR$209</f>
        <v>101.99686322548489</v>
      </c>
      <c r="CW188" s="2">
        <f>BS$207*$B188+BS$209</f>
        <v>99.176578130856583</v>
      </c>
      <c r="CX188" s="2">
        <f>BT$207*$B188+BT$209</f>
        <v>92.736386284780167</v>
      </c>
      <c r="CY188" s="2">
        <f>BU$207*$B188+BU$209</f>
        <v>87.379607288513427</v>
      </c>
      <c r="CZ188" s="2">
        <f>BV$207*$B188+BV$209</f>
        <v>77.911511794828755</v>
      </c>
      <c r="DA188" s="2">
        <f>BW$207*$B188+BW$209</f>
        <v>66.538640116531866</v>
      </c>
      <c r="DD188" s="2">
        <f>BZ$207*$B188+BZ$209</f>
        <v>84.070207691333877</v>
      </c>
      <c r="DE188" s="2">
        <f>CA$207*$B188+CA$209</f>
        <v>87.373467477785056</v>
      </c>
      <c r="DF188" s="2">
        <f>CB$207*$B188+CB$209</f>
        <v>89.137612192399828</v>
      </c>
      <c r="DG188" s="2">
        <f>CC$207*$B188+CC$209</f>
        <v>88.871601274376644</v>
      </c>
      <c r="DH188" s="2">
        <f>CD$207*$B188+CD$209</f>
        <v>90.077663557998022</v>
      </c>
      <c r="DI188" s="2">
        <f>CE$207*$B188+CE$209</f>
        <v>92.732798737489944</v>
      </c>
      <c r="DJ188" s="2">
        <f>CF$207*$B188+CF$209</f>
        <v>93.523327238135636</v>
      </c>
      <c r="DK188" s="2">
        <f>CG$207*$B188+CG$209</f>
        <v>92.146752401997816</v>
      </c>
      <c r="DL188" s="2">
        <f>CH$207*$B188+CH$209</f>
        <v>88.68213526519493</v>
      </c>
      <c r="DM188" s="2">
        <f>CI$207*$B188+CI$209</f>
        <v>84.456113259174572</v>
      </c>
      <c r="DN188" s="2">
        <f>CJ$207*$B188+CJ$209</f>
        <v>78.358071792712408</v>
      </c>
      <c r="DO188" s="2">
        <f>CK$207*$B188+CK$209</f>
        <v>70.503247558469212</v>
      </c>
      <c r="DP188" s="2">
        <f>CL$207*$B188+CL$209</f>
        <v>60.977094633222428</v>
      </c>
      <c r="DS188" s="2">
        <f>POWER(10,($B188-C$227)/C$228)/(1+POWER(10,($B188-C$227)/C$228))</f>
        <v>0.99947547016020655</v>
      </c>
      <c r="DT188" s="2">
        <f>POWER(10,($B188-D$227)/D$228)/(1+POWER(10,($B188-D$227)/D$228))</f>
        <v>0.99938722028085236</v>
      </c>
      <c r="DU188" s="2">
        <f>POWER(10,($B188-E$227)/E$228)/(1+POWER(10,($B188-E$227)/E$228))</f>
        <v>0.99943535296877084</v>
      </c>
      <c r="DV188" s="2">
        <f>POWER(10,($B188-F$227)/F$228)/(1+POWER(10,($B188-F$227)/F$228))</f>
        <v>0.99951310610469868</v>
      </c>
      <c r="DW188" s="2">
        <f>POWER(10,($B188-G$227)/G$228)/(1+POWER(10,($B188-G$227)/G$228))</f>
        <v>0.99946392357627678</v>
      </c>
      <c r="DX188" s="2">
        <f>POWER(10,($B188-H$227)/H$228)/(1+POWER(10,($B188-H$227)/H$228))</f>
        <v>0.99947981093089799</v>
      </c>
      <c r="DY188" s="2">
        <f>POWER(10,($B188-I$227)/I$228)/(1+POWER(10,($B188-I$227)/I$228))</f>
        <v>0.99946641743325126</v>
      </c>
      <c r="DZ188" s="2">
        <f>POWER(10,($B188-J$227)/J$228)/(1+POWER(10,($B188-J$227)/J$228))</f>
        <v>0.99941783699158238</v>
      </c>
      <c r="EA188" s="2">
        <f>POWER(10,($B188-K$227)/K$228)/(1+POWER(10,($B188-K$227)/K$228))</f>
        <v>0.99945163473984711</v>
      </c>
      <c r="EB188" s="2">
        <f>POWER(10,($B188-L$227)/L$228)/(1+POWER(10,($B188-L$227)/L$228))</f>
        <v>0.99943297351906424</v>
      </c>
      <c r="EC188" s="2">
        <f>POWER(10,($B188-M$227)/M$228)/(1+POWER(10,($B188-M$227)/M$228))</f>
        <v>0.99941756610727428</v>
      </c>
      <c r="ED188" s="2">
        <f>POWER(10,($B188-N$227)/N$228)/(1+POWER(10,($B188-N$227)/N$228))</f>
        <v>0.9993592892224048</v>
      </c>
      <c r="EE188" s="2">
        <f>POWER(10,($B188-O$227)/O$228)/(1+POWER(10,($B188-O$227)/O$228))</f>
        <v>0.99921329256922475</v>
      </c>
    </row>
    <row r="189" spans="2:135" x14ac:dyDescent="0.25">
      <c r="B189" s="2">
        <v>183</v>
      </c>
      <c r="C189">
        <v>84.302999999999997</v>
      </c>
      <c r="D189">
        <v>86.733999999999995</v>
      </c>
      <c r="E189">
        <v>89.375</v>
      </c>
      <c r="F189">
        <v>88.266000000000005</v>
      </c>
      <c r="G189">
        <v>91.125</v>
      </c>
      <c r="H189">
        <v>92.578000000000003</v>
      </c>
      <c r="I189">
        <v>94.046999999999997</v>
      </c>
      <c r="J189">
        <v>91.828000000000003</v>
      </c>
      <c r="K189">
        <v>88.531000000000006</v>
      </c>
      <c r="L189">
        <v>83.311999999999998</v>
      </c>
      <c r="M189">
        <v>77.921999999999997</v>
      </c>
      <c r="N189">
        <v>70.421999999999997</v>
      </c>
      <c r="O189">
        <v>61.140599999999999</v>
      </c>
      <c r="R189" s="5">
        <f>AV189+(C$209*_xlfn.NORM.DIST($B189,C$214*C$215+C$213,C$219*C$214,FALSE))+(C$211*_xlfn.NORM.DIST($B189,C$214*C$216+C$213,C$220*C$214,FALSE))+(C$210*_xlfn.NORM.DIST($B189,C$214*C$217+C$213,C$221*C$214,FALSE))+(C$212*_xlfn.NORM.DIST($B189,C$214*C$218+C$213,C$222*C$214,FALSE))</f>
        <v>83.996019948591538</v>
      </c>
      <c r="S189" s="5">
        <f>AW189+(D$209*_xlfn.NORM.DIST($B189,D$214*D$215+D$213,D$219*D$214,FALSE))+(D$211*_xlfn.NORM.DIST($B189,D$214*D$216+D$213,D$220*D$214,FALSE))+(D$210*_xlfn.NORM.DIST($B189,D$214*D$217+D$213,D$221*D$214,FALSE))+(D$212*_xlfn.NORM.DIST($B189,D$214*D$218+D$213,D$222*D$214,FALSE))</f>
        <v>87.314448184866407</v>
      </c>
      <c r="T189" s="5">
        <f>AX189+(E$209*_xlfn.NORM.DIST($B189,E$214*E$215+E$213,E$219*E$214,FALSE))+(E$211*_xlfn.NORM.DIST($B189,E$214*E$216+E$213,E$220*E$214,FALSE))+(E$210*_xlfn.NORM.DIST($B189,E$214*E$217+E$213,E$221*E$214,FALSE))+(E$212*_xlfn.NORM.DIST($B189,E$214*E$218+E$213,E$222*E$214,FALSE))</f>
        <v>89.08854749791702</v>
      </c>
      <c r="U189" s="5">
        <f>AY189+(F$209*_xlfn.NORM.DIST($B189,F$214*F$215+F$213,F$219*F$214,FALSE))+(F$211*_xlfn.NORM.DIST($B189,F$214*F$216+F$213,F$220*F$214,FALSE))+(F$210*_xlfn.NORM.DIST($B189,F$214*F$217+F$213,F$221*F$214,FALSE))+(F$212*_xlfn.NORM.DIST($B189,F$214*F$218+F$213,F$222*F$214,FALSE))</f>
        <v>88.820417484523347</v>
      </c>
      <c r="V189" s="5">
        <f>AZ189+(G$209*_xlfn.NORM.DIST($B189,G$214*G$215+G$213,G$219*G$214,FALSE))+(G$211*_xlfn.NORM.DIST($B189,G$214*G$216+G$213,G$220*G$214,FALSE))+(G$210*_xlfn.NORM.DIST($B189,G$214*G$217+G$213,G$221*G$214,FALSE))+(G$212*_xlfn.NORM.DIST($B189,G$214*G$218+G$213,G$222*G$214,FALSE))</f>
        <v>90.049368822521885</v>
      </c>
      <c r="W189" s="5">
        <f>BA189+(H$209*_xlfn.NORM.DIST($B189,H$214*H$215+H$213,H$219*H$214,FALSE))+(H$211*_xlfn.NORM.DIST($B189,H$214*H$216+H$213,H$220*H$214,FALSE))+(H$210*_xlfn.NORM.DIST($B189,H$214*H$217+H$213,H$221*H$214,FALSE))+(H$212*_xlfn.NORM.DIST($B189,H$214*H$218+H$213,H$222*H$214,FALSE))</f>
        <v>92.717477319908355</v>
      </c>
      <c r="X189" s="5">
        <f>BB189+(I$209*_xlfn.NORM.DIST($B189,I$214*I$215+I$213,I$219*I$214,FALSE))+(I$211*_xlfn.NORM.DIST($B189,I$214*I$216+I$213,I$220*I$214,FALSE))+(I$210*_xlfn.NORM.DIST($B189,I$214*I$217+I$213,I$221*I$214,FALSE))+(I$212*_xlfn.NORM.DIST($B189,I$214*I$218+I$213,I$222*I$214,FALSE))</f>
        <v>93.487482462246788</v>
      </c>
      <c r="Y189" s="5">
        <f>BC189+(J$209*_xlfn.NORM.DIST($B189,J$214*J$215+J$213,J$219*J$214,FALSE))+(J$211*_xlfn.NORM.DIST($B189,J$214*J$216+J$213,J$220*J$214,FALSE))+(J$210*_xlfn.NORM.DIST($B189,J$214*J$217+J$213,J$221*J$214,FALSE))+(J$212*_xlfn.NORM.DIST($B189,J$214*J$218+J$213,J$222*J$214,FALSE))</f>
        <v>92.096693565437988</v>
      </c>
      <c r="Z189" s="5">
        <f>BD189+(K$209*_xlfn.NORM.DIST($B189,K$214*K$215+K$213,K$219*K$214,FALSE))+(K$211*_xlfn.NORM.DIST($B189,K$214*K$216+K$213,K$220*K$214,FALSE))+(K$210*_xlfn.NORM.DIST($B189,K$214*K$217+K$213,K$221*K$214,FALSE))+(K$212*_xlfn.NORM.DIST($B189,K$214*K$218+K$213,K$222*K$214,FALSE))</f>
        <v>88.623746338552053</v>
      </c>
      <c r="AA189" s="5">
        <f>BE189+(L$209*_xlfn.NORM.DIST($B189,L$214*L$215+L$213,L$219*L$214,FALSE))+(L$211*_xlfn.NORM.DIST($B189,L$214*L$216+L$213,L$220*L$214,FALSE))+(L$210*_xlfn.NORM.DIST($B189,L$214*L$217+L$213,L$221*L$214,FALSE))+(L$212*_xlfn.NORM.DIST($B189,L$214*L$218+L$213,L$222*L$214,FALSE))</f>
        <v>84.404320120127608</v>
      </c>
      <c r="AB189" s="5">
        <f>BF189+(M$209*_xlfn.NORM.DIST($B189,M$214*M$215+M$213,M$219*M$214,FALSE))+(M$211*_xlfn.NORM.DIST($B189,M$214*M$216+M$213,M$220*M$214,FALSE))+(M$210*_xlfn.NORM.DIST($B189,M$214*M$217+M$213,M$221*M$214,FALSE))+(M$212*_xlfn.NORM.DIST($B189,M$214*M$218+M$213,M$222*M$214,FALSE))</f>
        <v>78.306978128861545</v>
      </c>
      <c r="AC189" s="5">
        <f>BG189+(N$209*_xlfn.NORM.DIST($B189,N$214*N$215+N$213,N$219*N$214,FALSE))+(N$211*_xlfn.NORM.DIST($B189,N$214*N$216+N$213,N$220*N$214,FALSE))+(N$210*_xlfn.NORM.DIST($B189,N$214*N$217+N$213,N$221*N$214,FALSE))+(N$212*_xlfn.NORM.DIST($B189,N$214*N$218+N$213,N$222*N$214,FALSE))</f>
        <v>70.468158008207794</v>
      </c>
      <c r="AD189" s="5">
        <f>BH189+(O$209*_xlfn.NORM.DIST($B189,O$214*O$215+O$213,O$219*O$214,FALSE))+(O$211*_xlfn.NORM.DIST($B189,O$214*O$216+O$213,O$220*O$214,FALSE))+(O$210*_xlfn.NORM.DIST($B189,O$214*O$217+O$213,O$221*O$214,FALSE))+(O$212*_xlfn.NORM.DIST($B189,O$214*O$218+O$213,O$222*O$214,FALSE))</f>
        <v>60.951304705795458</v>
      </c>
      <c r="AE189" s="5"/>
      <c r="AG189" s="5">
        <f t="shared" si="49"/>
        <v>0.30698005140845908</v>
      </c>
      <c r="AH189" s="5">
        <f t="shared" si="49"/>
        <v>-0.58044818486641248</v>
      </c>
      <c r="AI189" s="5">
        <f t="shared" si="49"/>
        <v>0.28645250208298023</v>
      </c>
      <c r="AJ189" s="5">
        <f t="shared" si="49"/>
        <v>-0.55441748452334139</v>
      </c>
      <c r="AK189" s="5">
        <f t="shared" si="48"/>
        <v>1.0756311774781153</v>
      </c>
      <c r="AL189" s="5">
        <f t="shared" si="48"/>
        <v>-0.13947731990835166</v>
      </c>
      <c r="AM189" s="5">
        <f t="shared" si="48"/>
        <v>0.55951753775320867</v>
      </c>
      <c r="AN189" s="5">
        <f t="shared" si="48"/>
        <v>-0.26869356543798517</v>
      </c>
      <c r="AO189" s="5">
        <f t="shared" si="47"/>
        <v>-9.2746338552046836E-2</v>
      </c>
      <c r="AP189" s="5">
        <f t="shared" si="47"/>
        <v>-1.09232012012761</v>
      </c>
      <c r="AQ189" s="5">
        <f t="shared" si="47"/>
        <v>-0.38497812886154748</v>
      </c>
      <c r="AR189" s="5">
        <f t="shared" si="47"/>
        <v>-4.6158008207797252E-2</v>
      </c>
      <c r="AS189" s="5">
        <f t="shared" si="50"/>
        <v>0.18929529420454116</v>
      </c>
      <c r="AV189" s="2">
        <f t="shared" si="34"/>
        <v>83.996019948591368</v>
      </c>
      <c r="AW189" s="2">
        <f t="shared" si="35"/>
        <v>87.314448163441739</v>
      </c>
      <c r="AX189" s="2">
        <f t="shared" si="36"/>
        <v>89.088547496007521</v>
      </c>
      <c r="AY189" s="2">
        <f t="shared" si="37"/>
        <v>88.820417483615103</v>
      </c>
      <c r="AZ189" s="2">
        <f t="shared" si="38"/>
        <v>90.049368813158395</v>
      </c>
      <c r="BA189" s="2">
        <f t="shared" si="39"/>
        <v>92.71747731589997</v>
      </c>
      <c r="BB189" s="2">
        <f t="shared" si="40"/>
        <v>93.487482448520197</v>
      </c>
      <c r="BC189" s="2">
        <f t="shared" si="41"/>
        <v>92.096693491119368</v>
      </c>
      <c r="BD189" s="2">
        <f t="shared" si="42"/>
        <v>88.623746272074399</v>
      </c>
      <c r="BE189" s="2">
        <f t="shared" si="43"/>
        <v>84.404319814933103</v>
      </c>
      <c r="BF189" s="2">
        <f t="shared" si="44"/>
        <v>78.306975631414872</v>
      </c>
      <c r="BG189" s="2">
        <f t="shared" si="45"/>
        <v>70.468090390074053</v>
      </c>
      <c r="BH189" s="2">
        <f t="shared" si="46"/>
        <v>60.950167221412059</v>
      </c>
      <c r="BK189" s="2" t="str">
        <f>IF(OR($B189&lt;C$229, AND($B189&gt;C$230, $B189&lt;C$231)), C189, "")</f>
        <v/>
      </c>
      <c r="BL189" s="2" t="str">
        <f>IF(OR($B189&lt;D$229, AND($B189&gt;D$230, $B189&lt;D$231)), D189, "")</f>
        <v/>
      </c>
      <c r="BM189" s="2" t="str">
        <f>IF(OR($B189&lt;E$229, AND($B189&gt;E$230, $B189&lt;E$231)), E189, "")</f>
        <v/>
      </c>
      <c r="BN189" s="2" t="str">
        <f>IF(OR($B189&lt;F$229, AND($B189&gt;F$230, $B189&lt;F$231)), F189, "")</f>
        <v/>
      </c>
      <c r="BO189" s="2" t="str">
        <f>IF(OR($B189&lt;G$229, AND($B189&gt;G$230, $B189&lt;G$231)), G189, "")</f>
        <v/>
      </c>
      <c r="BP189" s="2" t="str">
        <f>IF(OR($B189&lt;H$229, AND($B189&gt;H$230, $B189&lt;H$231)), H189, "")</f>
        <v/>
      </c>
      <c r="BQ189" s="2" t="str">
        <f>IF(OR($B189&lt;I$229, AND($B189&gt;I$230, $B189&lt;I$231)), I189, "")</f>
        <v/>
      </c>
      <c r="BR189" s="2" t="str">
        <f>IF(OR($B189&lt;J$229, AND($B189&gt;J$230, $B189&lt;J$231)), J189, "")</f>
        <v/>
      </c>
      <c r="BS189" s="2" t="str">
        <f>IF(OR($B189&lt;K$229, AND($B189&gt;K$230, $B189&lt;K$231)), K189, "")</f>
        <v/>
      </c>
      <c r="BT189" s="2" t="str">
        <f>IF(OR($B189&lt;L$229, AND($B189&gt;L$230, $B189&lt;L$231)), L189, "")</f>
        <v/>
      </c>
      <c r="BU189" s="2" t="str">
        <f>IF(OR($B189&lt;M$229, AND($B189&gt;M$230, $B189&lt;M$231)), M189, "")</f>
        <v/>
      </c>
      <c r="BV189" s="2" t="str">
        <f>IF(OR($B189&lt;N$229, AND($B189&gt;N$230, $B189&lt;N$231)), N189, "")</f>
        <v/>
      </c>
      <c r="BW189" s="2" t="str">
        <f>IF(OR($B189&lt;O$229, AND($B189&gt;O$230, $B189&lt;O$231)), O189, "")</f>
        <v/>
      </c>
      <c r="BZ189" s="2">
        <f>IF(OR(AND($B189&gt;C$230, $B189&lt;C$231), $B189&gt;C$232), C189, "")</f>
        <v>84.302999999999997</v>
      </c>
      <c r="CA189" s="2">
        <f>IF(OR(AND($B189&gt;D$230, $B189&lt;D$231), $B189&gt;D$232), D189, "")</f>
        <v>86.733999999999995</v>
      </c>
      <c r="CB189" s="2">
        <f>IF(OR(AND($B189&gt;E$230, $B189&lt;E$231), $B189&gt;E$232), E189, "")</f>
        <v>89.375</v>
      </c>
      <c r="CC189" s="2">
        <f>IF(OR(AND($B189&gt;F$230, $B189&lt;F$231), $B189&gt;F$232), F189, "")</f>
        <v>88.266000000000005</v>
      </c>
      <c r="CD189" s="2">
        <f>IF(OR(AND($B189&gt;G$230, $B189&lt;G$231), $B189&gt;G$232), G189, "")</f>
        <v>91.125</v>
      </c>
      <c r="CE189" s="2">
        <f>IF(OR(AND($B189&gt;H$230, $B189&lt;H$231), $B189&gt;H$232), H189, "")</f>
        <v>92.578000000000003</v>
      </c>
      <c r="CF189" s="2">
        <f>IF(OR(AND($B189&gt;I$230, $B189&lt;I$231), $B189&gt;I$232), I189, "")</f>
        <v>94.046999999999997</v>
      </c>
      <c r="CG189" s="2">
        <f>IF(OR(AND($B189&gt;J$230, $B189&lt;J$231), $B189&gt;J$232), J189, "")</f>
        <v>91.828000000000003</v>
      </c>
      <c r="CH189" s="2">
        <f>IF(OR(AND($B189&gt;K$230, $B189&lt;K$231), $B189&gt;K$232), K189, "")</f>
        <v>88.531000000000006</v>
      </c>
      <c r="CI189" s="2">
        <f>IF(OR(AND($B189&gt;L$230, $B189&lt;L$231), $B189&gt;L$232), L189, "")</f>
        <v>83.311999999999998</v>
      </c>
      <c r="CJ189" s="2">
        <f>IF(OR(AND($B189&gt;M$230, $B189&lt;M$231), $B189&gt;M$232), M189, "")</f>
        <v>77.921999999999997</v>
      </c>
      <c r="CK189" s="2">
        <f>IF(OR(AND($B189&gt;N$230, $B189&lt;N$231), $B189&gt;N$232), N189, "")</f>
        <v>70.421999999999997</v>
      </c>
      <c r="CL189" s="2">
        <f>IF(OR(AND($B189&gt;O$230, $B189&lt;O$231), $B189&gt;O$232), O189, "")</f>
        <v>61.140599999999999</v>
      </c>
      <c r="CO189" s="2">
        <f>BK$207*$B189+BK$209</f>
        <v>92.620277249571885</v>
      </c>
      <c r="CP189" s="2">
        <f>BL$207*$B189+BL$209</f>
        <v>93.988491166548272</v>
      </c>
      <c r="CQ189" s="2">
        <f>BM$207*$B189+BM$209</f>
        <v>93.663089082304424</v>
      </c>
      <c r="CR189" s="2">
        <f>BN$207*$B189+BN$209</f>
        <v>94.598137014154091</v>
      </c>
      <c r="CS189" s="2">
        <f>BO$207*$B189+BO$209</f>
        <v>94.449417534401462</v>
      </c>
      <c r="CT189" s="2">
        <f>BP$207*$B189+BP$209</f>
        <v>97.82853200284373</v>
      </c>
      <c r="CU189" s="2">
        <f>BQ$207*$B189+BQ$209</f>
        <v>101.66849898822491</v>
      </c>
      <c r="CV189" s="2">
        <f>BR$207*$B189+BR$209</f>
        <v>102.04846377507339</v>
      </c>
      <c r="CW189" s="2">
        <f>BS$207*$B189+BS$209</f>
        <v>99.227444921185992</v>
      </c>
      <c r="CX189" s="2">
        <f>BT$207*$B189+BT$209</f>
        <v>92.768245493299688</v>
      </c>
      <c r="CY189" s="2">
        <f>BU$207*$B189+BU$209</f>
        <v>87.423050512062886</v>
      </c>
      <c r="CZ189" s="2">
        <f>BV$207*$B189+BV$209</f>
        <v>77.956652526941483</v>
      </c>
      <c r="DA189" s="2">
        <f>BW$207*$B189+BW$209</f>
        <v>66.572102994585492</v>
      </c>
      <c r="DD189" s="2">
        <f>BZ$207*$B189+BZ$209</f>
        <v>83.991892137963745</v>
      </c>
      <c r="DE189" s="2">
        <f>CA$207*$B189+CA$209</f>
        <v>87.310716009127674</v>
      </c>
      <c r="DF189" s="2">
        <f>CB$207*$B189+CB$209</f>
        <v>89.086190439895461</v>
      </c>
      <c r="DG189" s="2">
        <f>CC$207*$B189+CC$209</f>
        <v>88.817850622965949</v>
      </c>
      <c r="DH189" s="2">
        <f>CD$207*$B189+CD$209</f>
        <v>90.047216442462741</v>
      </c>
      <c r="DI189" s="2">
        <f>CE$207*$B189+CE$209</f>
        <v>92.715051277203287</v>
      </c>
      <c r="DJ189" s="2">
        <f>CF$207*$B189+CF$209</f>
        <v>93.483499169798506</v>
      </c>
      <c r="DK189" s="2">
        <f>CG$207*$B189+CG$209</f>
        <v>92.091406630601213</v>
      </c>
      <c r="DL189" s="2">
        <f>CH$207*$B189+CH$209</f>
        <v>88.618440293061155</v>
      </c>
      <c r="DM189" s="2">
        <f>CI$207*$B189+CI$209</f>
        <v>84.399992088173121</v>
      </c>
      <c r="DN189" s="2">
        <f>CJ$207*$B189+CJ$209</f>
        <v>78.302130477868602</v>
      </c>
      <c r="DO189" s="2">
        <f>CK$207*$B189+CK$209</f>
        <v>70.463711754375268</v>
      </c>
      <c r="DP189" s="2">
        <f>CL$207*$B189+CL$209</f>
        <v>60.946130387056904</v>
      </c>
      <c r="DS189" s="2">
        <f>POWER(10,($B189-C$227)/C$228)/(1+POWER(10,($B189-C$227)/C$228))</f>
        <v>0.99952160102102316</v>
      </c>
      <c r="DT189" s="2">
        <f>POWER(10,($B189-D$227)/D$228)/(1+POWER(10,($B189-D$227)/D$228))</f>
        <v>0.99944110811968245</v>
      </c>
      <c r="DU189" s="2">
        <f>POWER(10,($B189-E$227)/E$228)/(1+POWER(10,($B189-E$227)/E$228))</f>
        <v>0.99948501020096414</v>
      </c>
      <c r="DV189" s="2">
        <f>POWER(10,($B189-F$227)/F$228)/(1+POWER(10,($B189-F$227)/F$228))</f>
        <v>0.99955592846522923</v>
      </c>
      <c r="DW189" s="2">
        <f>POWER(10,($B189-G$227)/G$228)/(1+POWER(10,($B189-G$227)/G$228))</f>
        <v>0.99951106942851686</v>
      </c>
      <c r="DX189" s="2">
        <f>POWER(10,($B189-H$227)/H$228)/(1+POWER(10,($B189-H$227)/H$228))</f>
        <v>0.99952556021488137</v>
      </c>
      <c r="DY189" s="2">
        <f>POWER(10,($B189-I$227)/I$228)/(1+POWER(10,($B189-I$227)/I$228))</f>
        <v>0.99951334406718972</v>
      </c>
      <c r="DZ189" s="2">
        <f>POWER(10,($B189-J$227)/J$228)/(1+POWER(10,($B189-J$227)/J$228))</f>
        <v>0.9994690338278216</v>
      </c>
      <c r="EA189" s="2">
        <f>POWER(10,($B189-K$227)/K$228)/(1+POWER(10,($B189-K$227)/K$228))</f>
        <v>0.99949986080699882</v>
      </c>
      <c r="EB189" s="2">
        <f>POWER(10,($B189-L$227)/L$228)/(1+POWER(10,($B189-L$227)/L$228))</f>
        <v>0.99948283990093789</v>
      </c>
      <c r="EC189" s="2">
        <f>POWER(10,($B189-M$227)/M$228)/(1+POWER(10,($B189-M$227)/M$228))</f>
        <v>0.99946878675307882</v>
      </c>
      <c r="ED189" s="2">
        <f>POWER(10,($B189-N$227)/N$228)/(1+POWER(10,($B189-N$227)/N$228))</f>
        <v>0.99941563188183569</v>
      </c>
      <c r="EE189" s="2">
        <f>POWER(10,($B189-O$227)/O$228)/(1+POWER(10,($B189-O$227)/O$228))</f>
        <v>0.99928246462669379</v>
      </c>
    </row>
    <row r="190" spans="2:135" x14ac:dyDescent="0.25">
      <c r="B190" s="2">
        <v>184</v>
      </c>
      <c r="C190">
        <v>83.954999999999998</v>
      </c>
      <c r="D190">
        <v>87.453000000000003</v>
      </c>
      <c r="E190">
        <v>87.858999999999995</v>
      </c>
      <c r="F190">
        <v>88.203000000000003</v>
      </c>
      <c r="G190">
        <v>89.858999999999995</v>
      </c>
      <c r="H190">
        <v>93.641000000000005</v>
      </c>
      <c r="I190">
        <v>93.875</v>
      </c>
      <c r="J190">
        <v>92.843999999999994</v>
      </c>
      <c r="K190">
        <v>88.296999999999997</v>
      </c>
      <c r="L190">
        <v>82.953000000000003</v>
      </c>
      <c r="M190">
        <v>77.578000000000003</v>
      </c>
      <c r="N190">
        <v>69.906000000000006</v>
      </c>
      <c r="O190">
        <v>60.8125</v>
      </c>
      <c r="R190" s="5">
        <f>AV190+(C$209*_xlfn.NORM.DIST($B190,C$214*C$215+C$213,C$219*C$214,FALSE))+(C$211*_xlfn.NORM.DIST($B190,C$214*C$216+C$213,C$220*C$214,FALSE))+(C$210*_xlfn.NORM.DIST($B190,C$214*C$217+C$213,C$221*C$214,FALSE))+(C$212*_xlfn.NORM.DIST($B190,C$214*C$218+C$213,C$222*C$214,FALSE))</f>
        <v>83.917381602476169</v>
      </c>
      <c r="S190" s="5">
        <f>AW190+(D$209*_xlfn.NORM.DIST($B190,D$214*D$215+D$213,D$219*D$214,FALSE))+(D$211*_xlfn.NORM.DIST($B190,D$214*D$216+D$213,D$220*D$214,FALSE))+(D$210*_xlfn.NORM.DIST($B190,D$214*D$217+D$213,D$221*D$214,FALSE))+(D$212*_xlfn.NORM.DIST($B190,D$214*D$218+D$213,D$222*D$214,FALSE))</f>
        <v>87.251403943310748</v>
      </c>
      <c r="T190" s="5">
        <f>AX190+(E$209*_xlfn.NORM.DIST($B190,E$214*E$215+E$213,E$219*E$214,FALSE))+(E$211*_xlfn.NORM.DIST($B190,E$214*E$216+E$213,E$220*E$214,FALSE))+(E$210*_xlfn.NORM.DIST($B190,E$214*E$217+E$213,E$221*E$214,FALSE))+(E$212*_xlfn.NORM.DIST($B190,E$214*E$218+E$213,E$222*E$214,FALSE))</f>
        <v>89.036940743722511</v>
      </c>
      <c r="U190" s="5">
        <f>AY190+(F$209*_xlfn.NORM.DIST($B190,F$214*F$215+F$213,F$219*F$214,FALSE))+(F$211*_xlfn.NORM.DIST($B190,F$214*F$216+F$213,F$220*F$214,FALSE))+(F$210*_xlfn.NORM.DIST($B190,F$214*F$217+F$213,F$221*F$214,FALSE))+(F$212*_xlfn.NORM.DIST($B190,F$214*F$218+F$213,F$222*F$214,FALSE))</f>
        <v>88.766465187056085</v>
      </c>
      <c r="V190" s="5">
        <f>AZ190+(G$209*_xlfn.NORM.DIST($B190,G$214*G$215+G$213,G$219*G$214,FALSE))+(G$211*_xlfn.NORM.DIST($B190,G$214*G$216+G$213,G$220*G$214,FALSE))+(G$210*_xlfn.NORM.DIST($B190,G$214*G$217+G$213,G$221*G$214,FALSE))+(G$212*_xlfn.NORM.DIST($B190,G$214*G$218+G$213,G$222*G$214,FALSE))</f>
        <v>90.018752090264854</v>
      </c>
      <c r="W190" s="5">
        <f>BA190+(H$209*_xlfn.NORM.DIST($B190,H$214*H$215+H$213,H$219*H$214,FALSE))+(H$211*_xlfn.NORM.DIST($B190,H$214*H$216+H$213,H$220*H$214,FALSE))+(H$210*_xlfn.NORM.DIST($B190,H$214*H$217+H$213,H$221*H$214,FALSE))+(H$212*_xlfn.NORM.DIST($B190,H$214*H$218+H$213,H$222*H$214,FALSE))</f>
        <v>92.6995383728799</v>
      </c>
      <c r="X190" s="5">
        <f>BB190+(I$209*_xlfn.NORM.DIST($B190,I$214*I$215+I$213,I$219*I$214,FALSE))+(I$211*_xlfn.NORM.DIST($B190,I$214*I$216+I$213,I$220*I$214,FALSE))+(I$210*_xlfn.NORM.DIST($B190,I$214*I$217+I$213,I$221*I$214,FALSE))+(I$212*_xlfn.NORM.DIST($B190,I$214*I$218+I$213,I$222*I$214,FALSE))</f>
        <v>93.447343332552393</v>
      </c>
      <c r="Y190" s="5">
        <f>BC190+(J$209*_xlfn.NORM.DIST($B190,J$214*J$215+J$213,J$219*J$214,FALSE))+(J$211*_xlfn.NORM.DIST($B190,J$214*J$216+J$213,J$220*J$214,FALSE))+(J$210*_xlfn.NORM.DIST($B190,J$214*J$217+J$213,J$221*J$214,FALSE))+(J$212*_xlfn.NORM.DIST($B190,J$214*J$218+J$213,J$222*J$214,FALSE))</f>
        <v>92.040934569195301</v>
      </c>
      <c r="Z190" s="5">
        <f>BD190+(K$209*_xlfn.NORM.DIST($B190,K$214*K$215+K$213,K$219*K$214,FALSE))+(K$211*_xlfn.NORM.DIST($B190,K$214*K$216+K$213,K$220*K$214,FALSE))+(K$210*_xlfn.NORM.DIST($B190,K$214*K$217+K$213,K$221*K$214,FALSE))+(K$212*_xlfn.NORM.DIST($B190,K$214*K$218+K$213,K$222*K$214,FALSE))</f>
        <v>88.559636919564156</v>
      </c>
      <c r="AA190" s="5">
        <f>BE190+(L$209*_xlfn.NORM.DIST($B190,L$214*L$215+L$213,L$219*L$214,FALSE))+(L$211*_xlfn.NORM.DIST($B190,L$214*L$216+L$213,L$220*L$214,FALSE))+(L$210*_xlfn.NORM.DIST($B190,L$214*L$217+L$213,L$221*L$214,FALSE))+(L$212*_xlfn.NORM.DIST($B190,L$214*L$218+L$213,L$222*L$214,FALSE))</f>
        <v>84.347859614751385</v>
      </c>
      <c r="AB190" s="5">
        <f>BF190+(M$209*_xlfn.NORM.DIST($B190,M$214*M$215+M$213,M$219*M$214,FALSE))+(M$211*_xlfn.NORM.DIST($B190,M$214*M$216+M$213,M$220*M$214,FALSE))+(M$210*_xlfn.NORM.DIST($B190,M$214*M$217+M$213,M$221*M$214,FALSE))+(M$212*_xlfn.NORM.DIST($B190,M$214*M$218+M$213,M$222*M$214,FALSE))</f>
        <v>78.250657117166156</v>
      </c>
      <c r="AC190" s="5">
        <f>BG190+(N$209*_xlfn.NORM.DIST($B190,N$214*N$215+N$213,N$219*N$214,FALSE))+(N$211*_xlfn.NORM.DIST($B190,N$214*N$216+N$213,N$220*N$214,FALSE))+(N$210*_xlfn.NORM.DIST($B190,N$214*N$217+N$213,N$221*N$214,FALSE))+(N$212*_xlfn.NORM.DIST($B190,N$214*N$218+N$213,N$222*N$214,FALSE))</f>
        <v>70.428239354620402</v>
      </c>
      <c r="AD190" s="5">
        <f>BH190+(O$209*_xlfn.NORM.DIST($B190,O$214*O$215+O$213,O$219*O$214,FALSE))+(O$211*_xlfn.NORM.DIST($B190,O$214*O$216+O$213,O$220*O$214,FALSE))+(O$210*_xlfn.NORM.DIST($B190,O$214*O$217+O$213,O$221*O$214,FALSE))+(O$212*_xlfn.NORM.DIST($B190,O$214*O$218+O$213,O$222*O$214,FALSE))</f>
        <v>60.919366890841474</v>
      </c>
      <c r="AE190" s="5"/>
      <c r="AG190" s="5">
        <f t="shared" si="49"/>
        <v>3.7618397523829117E-2</v>
      </c>
      <c r="AH190" s="5">
        <f t="shared" si="49"/>
        <v>0.20159605668925451</v>
      </c>
      <c r="AI190" s="5">
        <f t="shared" si="49"/>
        <v>-1.177940743722516</v>
      </c>
      <c r="AJ190" s="5">
        <f t="shared" si="49"/>
        <v>-0.56346518705608162</v>
      </c>
      <c r="AK190" s="5">
        <f t="shared" si="48"/>
        <v>-0.1597520902648597</v>
      </c>
      <c r="AL190" s="5">
        <f t="shared" si="48"/>
        <v>0.9414616271201055</v>
      </c>
      <c r="AM190" s="5">
        <f t="shared" si="48"/>
        <v>0.42765666744760722</v>
      </c>
      <c r="AN190" s="5">
        <f t="shared" si="48"/>
        <v>0.80306543080469339</v>
      </c>
      <c r="AO190" s="5">
        <f t="shared" si="47"/>
        <v>-0.26263691956415869</v>
      </c>
      <c r="AP190" s="5">
        <f t="shared" si="47"/>
        <v>-1.3948596147513825</v>
      </c>
      <c r="AQ190" s="5">
        <f t="shared" si="47"/>
        <v>-0.67265711716615328</v>
      </c>
      <c r="AR190" s="5">
        <f t="shared" si="47"/>
        <v>-0.52223935462039606</v>
      </c>
      <c r="AS190" s="5">
        <f t="shared" si="50"/>
        <v>-0.10686689084147361</v>
      </c>
      <c r="AV190" s="2">
        <f t="shared" si="34"/>
        <v>83.917381602476112</v>
      </c>
      <c r="AW190" s="2">
        <f t="shared" si="35"/>
        <v>87.251403937299088</v>
      </c>
      <c r="AX190" s="2">
        <f t="shared" si="36"/>
        <v>89.03694074325918</v>
      </c>
      <c r="AY190" s="2">
        <f t="shared" si="37"/>
        <v>88.76646518684052</v>
      </c>
      <c r="AZ190" s="2">
        <f t="shared" si="38"/>
        <v>90.018752087890419</v>
      </c>
      <c r="BA190" s="2">
        <f t="shared" si="39"/>
        <v>92.699538371909455</v>
      </c>
      <c r="BB190" s="2">
        <f t="shared" si="40"/>
        <v>93.447343329104172</v>
      </c>
      <c r="BC190" s="2">
        <f t="shared" si="41"/>
        <v>92.040934549423426</v>
      </c>
      <c r="BD190" s="2">
        <f t="shared" si="42"/>
        <v>88.559636901891508</v>
      </c>
      <c r="BE190" s="2">
        <f t="shared" si="43"/>
        <v>84.347859528826334</v>
      </c>
      <c r="BF190" s="2">
        <f t="shared" si="44"/>
        <v>78.25065635342817</v>
      </c>
      <c r="BG190" s="2">
        <f t="shared" si="45"/>
        <v>70.428214649527149</v>
      </c>
      <c r="BH190" s="2">
        <f t="shared" si="46"/>
        <v>60.918890173810574</v>
      </c>
      <c r="BK190" s="2" t="str">
        <f>IF(OR($B190&lt;C$229, AND($B190&gt;C$230, $B190&lt;C$231)), C190, "")</f>
        <v/>
      </c>
      <c r="BL190" s="2" t="str">
        <f>IF(OR($B190&lt;D$229, AND($B190&gt;D$230, $B190&lt;D$231)), D190, "")</f>
        <v/>
      </c>
      <c r="BM190" s="2" t="str">
        <f>IF(OR($B190&lt;E$229, AND($B190&gt;E$230, $B190&lt;E$231)), E190, "")</f>
        <v/>
      </c>
      <c r="BN190" s="2" t="str">
        <f>IF(OR($B190&lt;F$229, AND($B190&gt;F$230, $B190&lt;F$231)), F190, "")</f>
        <v/>
      </c>
      <c r="BO190" s="2" t="str">
        <f>IF(OR($B190&lt;G$229, AND($B190&gt;G$230, $B190&lt;G$231)), G190, "")</f>
        <v/>
      </c>
      <c r="BP190" s="2" t="str">
        <f>IF(OR($B190&lt;H$229, AND($B190&gt;H$230, $B190&lt;H$231)), H190, "")</f>
        <v/>
      </c>
      <c r="BQ190" s="2" t="str">
        <f>IF(OR($B190&lt;I$229, AND($B190&gt;I$230, $B190&lt;I$231)), I190, "")</f>
        <v/>
      </c>
      <c r="BR190" s="2" t="str">
        <f>IF(OR($B190&lt;J$229, AND($B190&gt;J$230, $B190&lt;J$231)), J190, "")</f>
        <v/>
      </c>
      <c r="BS190" s="2" t="str">
        <f>IF(OR($B190&lt;K$229, AND($B190&gt;K$230, $B190&lt;K$231)), K190, "")</f>
        <v/>
      </c>
      <c r="BT190" s="2" t="str">
        <f>IF(OR($B190&lt;L$229, AND($B190&gt;L$230, $B190&lt;L$231)), L190, "")</f>
        <v/>
      </c>
      <c r="BU190" s="2" t="str">
        <f>IF(OR($B190&lt;M$229, AND($B190&gt;M$230, $B190&lt;M$231)), M190, "")</f>
        <v/>
      </c>
      <c r="BV190" s="2" t="str">
        <f>IF(OR($B190&lt;N$229, AND($B190&gt;N$230, $B190&lt;N$231)), N190, "")</f>
        <v/>
      </c>
      <c r="BW190" s="2" t="str">
        <f>IF(OR($B190&lt;O$229, AND($B190&gt;O$230, $B190&lt;O$231)), O190, "")</f>
        <v/>
      </c>
      <c r="BZ190" s="2">
        <f>IF(OR(AND($B190&gt;C$230, $B190&lt;C$231), $B190&gt;C$232), C190, "")</f>
        <v>83.954999999999998</v>
      </c>
      <c r="CA190" s="2">
        <f>IF(OR(AND($B190&gt;D$230, $B190&lt;D$231), $B190&gt;D$232), D190, "")</f>
        <v>87.453000000000003</v>
      </c>
      <c r="CB190" s="2">
        <f>IF(OR(AND($B190&gt;E$230, $B190&lt;E$231), $B190&gt;E$232), E190, "")</f>
        <v>87.858999999999995</v>
      </c>
      <c r="CC190" s="2">
        <f>IF(OR(AND($B190&gt;F$230, $B190&lt;F$231), $B190&gt;F$232), F190, "")</f>
        <v>88.203000000000003</v>
      </c>
      <c r="CD190" s="2">
        <f>IF(OR(AND($B190&gt;G$230, $B190&lt;G$231), $B190&gt;G$232), G190, "")</f>
        <v>89.858999999999995</v>
      </c>
      <c r="CE190" s="2">
        <f>IF(OR(AND($B190&gt;H$230, $B190&lt;H$231), $B190&gt;H$232), H190, "")</f>
        <v>93.641000000000005</v>
      </c>
      <c r="CF190" s="2">
        <f>IF(OR(AND($B190&gt;I$230, $B190&lt;I$231), $B190&gt;I$232), I190, "")</f>
        <v>93.875</v>
      </c>
      <c r="CG190" s="2">
        <f>IF(OR(AND($B190&gt;J$230, $B190&lt;J$231), $B190&gt;J$232), J190, "")</f>
        <v>92.843999999999994</v>
      </c>
      <c r="CH190" s="2">
        <f>IF(OR(AND($B190&gt;K$230, $B190&lt;K$231), $B190&gt;K$232), K190, "")</f>
        <v>88.296999999999997</v>
      </c>
      <c r="CI190" s="2">
        <f>IF(OR(AND($B190&gt;L$230, $B190&lt;L$231), $B190&gt;L$232), L190, "")</f>
        <v>82.953000000000003</v>
      </c>
      <c r="CJ190" s="2">
        <f>IF(OR(AND($B190&gt;M$230, $B190&lt;M$231), $B190&gt;M$232), M190, "")</f>
        <v>77.578000000000003</v>
      </c>
      <c r="CK190" s="2">
        <f>IF(OR(AND($B190&gt;N$230, $B190&lt;N$231), $B190&gt;N$232), N190, "")</f>
        <v>69.906000000000006</v>
      </c>
      <c r="CL190" s="2">
        <f>IF(OR(AND($B190&gt;O$230, $B190&lt;O$231), $B190&gt;O$232), O190, "")</f>
        <v>60.8125</v>
      </c>
      <c r="CO190" s="2">
        <f>BK$207*$B190+BK$209</f>
        <v>92.634212929103242</v>
      </c>
      <c r="CP190" s="2">
        <f>BL$207*$B190+BL$209</f>
        <v>93.995312834769237</v>
      </c>
      <c r="CQ190" s="2">
        <f>BM$207*$B190+BM$209</f>
        <v>93.659139860139859</v>
      </c>
      <c r="CR190" s="2">
        <f>BN$207*$B190+BN$209</f>
        <v>94.603937594548015</v>
      </c>
      <c r="CS190" s="2">
        <f>BO$207*$B190+BO$209</f>
        <v>94.463127893450505</v>
      </c>
      <c r="CT190" s="2">
        <f>BP$207*$B190+BP$209</f>
        <v>97.861370200168466</v>
      </c>
      <c r="CU190" s="2">
        <f>BQ$207*$B190+BQ$209</f>
        <v>101.71716547989564</v>
      </c>
      <c r="CV190" s="2">
        <f>BR$207*$B190+BR$209</f>
        <v>102.10006432466189</v>
      </c>
      <c r="CW190" s="2">
        <f>BS$207*$B190+BS$209</f>
        <v>99.278311711515386</v>
      </c>
      <c r="CX190" s="2">
        <f>BT$207*$B190+BT$209</f>
        <v>92.800104701819208</v>
      </c>
      <c r="CY190" s="2">
        <f>BU$207*$B190+BU$209</f>
        <v>87.466493735612346</v>
      </c>
      <c r="CZ190" s="2">
        <f>BV$207*$B190+BV$209</f>
        <v>78.00179325905421</v>
      </c>
      <c r="DA190" s="2">
        <f>BW$207*$B190+BW$209</f>
        <v>66.605565872639133</v>
      </c>
      <c r="DD190" s="2">
        <f>BZ$207*$B190+BZ$209</f>
        <v>83.913576584593599</v>
      </c>
      <c r="DE190" s="2">
        <f>CA$207*$B190+CA$209</f>
        <v>87.247964540470278</v>
      </c>
      <c r="DF190" s="2">
        <f>CB$207*$B190+CB$209</f>
        <v>89.034768687391107</v>
      </c>
      <c r="DG190" s="2">
        <f>CC$207*$B190+CC$209</f>
        <v>88.76409997155524</v>
      </c>
      <c r="DH190" s="2">
        <f>CD$207*$B190+CD$209</f>
        <v>90.016769326927459</v>
      </c>
      <c r="DI190" s="2">
        <f>CE$207*$B190+CE$209</f>
        <v>92.69730381691663</v>
      </c>
      <c r="DJ190" s="2">
        <f>CF$207*$B190+CF$209</f>
        <v>93.443671101461362</v>
      </c>
      <c r="DK190" s="2">
        <f>CG$207*$B190+CG$209</f>
        <v>92.036060859204596</v>
      </c>
      <c r="DL190" s="2">
        <f>CH$207*$B190+CH$209</f>
        <v>88.554745320927395</v>
      </c>
      <c r="DM190" s="2">
        <f>CI$207*$B190+CI$209</f>
        <v>84.343870917171657</v>
      </c>
      <c r="DN190" s="2">
        <f>CJ$207*$B190+CJ$209</f>
        <v>78.246189163024795</v>
      </c>
      <c r="DO190" s="2">
        <f>CK$207*$B190+CK$209</f>
        <v>70.424175950281324</v>
      </c>
      <c r="DP190" s="2">
        <f>CL$207*$B190+CL$209</f>
        <v>60.91516614089138</v>
      </c>
      <c r="DS190" s="2">
        <f>POWER(10,($B190-C$227)/C$228)/(1+POWER(10,($B190-C$227)/C$228))</f>
        <v>0.99956367657907119</v>
      </c>
      <c r="DT190" s="2">
        <f>POWER(10,($B190-D$227)/D$228)/(1+POWER(10,($B190-D$227)/D$228))</f>
        <v>0.99949025947990466</v>
      </c>
      <c r="DU190" s="2">
        <f>POWER(10,($B190-E$227)/E$228)/(1+POWER(10,($B190-E$227)/E$228))</f>
        <v>0.99953030243747165</v>
      </c>
      <c r="DV190" s="2">
        <f>POWER(10,($B190-F$227)/F$228)/(1+POWER(10,($B190-F$227)/F$228))</f>
        <v>0.9995949861215373</v>
      </c>
      <c r="DW190" s="2">
        <f>POWER(10,($B190-G$227)/G$228)/(1+POWER(10,($B190-G$227)/G$228))</f>
        <v>0.99955407083497894</v>
      </c>
      <c r="DX190" s="2">
        <f>POWER(10,($B190-H$227)/H$228)/(1+POWER(10,($B190-H$227)/H$228))</f>
        <v>0.99956728770953385</v>
      </c>
      <c r="DY190" s="2">
        <f>POWER(10,($B190-I$227)/I$228)/(1+POWER(10,($B190-I$227)/I$228))</f>
        <v>0.9995561455081925</v>
      </c>
      <c r="DZ190" s="2">
        <f>POWER(10,($B190-J$227)/J$228)/(1+POWER(10,($B190-J$227)/J$228))</f>
        <v>0.99951573047092412</v>
      </c>
      <c r="EA190" s="2">
        <f>POWER(10,($B190-K$227)/K$228)/(1+POWER(10,($B190-K$227)/K$228))</f>
        <v>0.99954384756097436</v>
      </c>
      <c r="EB190" s="2">
        <f>POWER(10,($B190-L$227)/L$228)/(1+POWER(10,($B190-L$227)/L$228))</f>
        <v>0.99952832292055138</v>
      </c>
      <c r="EC190" s="2">
        <f>POWER(10,($B190-M$227)/M$228)/(1+POWER(10,($B190-M$227)/M$228))</f>
        <v>0.99951550511501919</v>
      </c>
      <c r="ED190" s="2">
        <f>POWER(10,($B190-N$227)/N$228)/(1+POWER(10,($B190-N$227)/N$228))</f>
        <v>0.99946702253739284</v>
      </c>
      <c r="EE190" s="2">
        <f>POWER(10,($B190-O$227)/O$228)/(1+POWER(10,($B190-O$227)/O$228))</f>
        <v>0.99934555864354901</v>
      </c>
    </row>
    <row r="191" spans="2:135" x14ac:dyDescent="0.25">
      <c r="B191" s="2">
        <v>185</v>
      </c>
      <c r="C191">
        <v>84.317999999999998</v>
      </c>
      <c r="D191">
        <v>87.781000000000006</v>
      </c>
      <c r="E191">
        <v>88.781000000000006</v>
      </c>
      <c r="F191">
        <v>88.843999999999994</v>
      </c>
      <c r="G191">
        <v>89.578000000000003</v>
      </c>
      <c r="H191">
        <v>92.578000000000003</v>
      </c>
      <c r="I191">
        <v>93.358999999999995</v>
      </c>
      <c r="J191">
        <v>92.296999999999997</v>
      </c>
      <c r="K191">
        <v>87.5</v>
      </c>
      <c r="L191">
        <v>83.828000000000003</v>
      </c>
      <c r="M191">
        <v>78.046999999999997</v>
      </c>
      <c r="N191">
        <v>70.328000000000003</v>
      </c>
      <c r="O191">
        <v>60.390599999999999</v>
      </c>
      <c r="R191" s="5">
        <f>AV191+(C$209*_xlfn.NORM.DIST($B191,C$214*C$215+C$213,C$219*C$214,FALSE))+(C$211*_xlfn.NORM.DIST($B191,C$214*C$216+C$213,C$220*C$214,FALSE))+(C$210*_xlfn.NORM.DIST($B191,C$214*C$217+C$213,C$221*C$214,FALSE))+(C$212*_xlfn.NORM.DIST($B191,C$214*C$218+C$213,C$222*C$214,FALSE))</f>
        <v>83.838768093107404</v>
      </c>
      <c r="S191" s="5">
        <f>AW191+(D$209*_xlfn.NORM.DIST($B191,D$214*D$215+D$213,D$219*D$214,FALSE))+(D$211*_xlfn.NORM.DIST($B191,D$214*D$216+D$213,D$220*D$214,FALSE))+(D$210*_xlfn.NORM.DIST($B191,D$214*D$217+D$213,D$221*D$214,FALSE))+(D$212*_xlfn.NORM.DIST($B191,D$214*D$218+D$213,D$222*D$214,FALSE))</f>
        <v>87.188382326538189</v>
      </c>
      <c r="T191" s="5">
        <f>AX191+(E$209*_xlfn.NORM.DIST($B191,E$214*E$215+E$213,E$219*E$214,FALSE))+(E$211*_xlfn.NORM.DIST($B191,E$214*E$216+E$213,E$220*E$214,FALSE))+(E$210*_xlfn.NORM.DIST($B191,E$214*E$217+E$213,E$221*E$214,FALSE))+(E$212*_xlfn.NORM.DIST($B191,E$214*E$218+E$213,E$222*E$214,FALSE))</f>
        <v>88.985348291975214</v>
      </c>
      <c r="U191" s="5">
        <f>AY191+(F$209*_xlfn.NORM.DIST($B191,F$214*F$215+F$213,F$219*F$214,FALSE))+(F$211*_xlfn.NORM.DIST($B191,F$214*F$216+F$213,F$220*F$214,FALSE))+(F$210*_xlfn.NORM.DIST($B191,F$214*F$217+F$213,F$221*F$214,FALSE))+(F$212*_xlfn.NORM.DIST($B191,F$214*F$218+F$213,F$222*F$214,FALSE))</f>
        <v>88.712528496688108</v>
      </c>
      <c r="V191" s="5">
        <f>AZ191+(G$209*_xlfn.NORM.DIST($B191,G$214*G$215+G$213,G$219*G$214,FALSE))+(G$211*_xlfn.NORM.DIST($B191,G$214*G$216+G$213,G$220*G$214,FALSE))+(G$210*_xlfn.NORM.DIST($B191,G$214*G$217+G$213,G$221*G$214,FALSE))+(G$212*_xlfn.NORM.DIST($B191,G$214*G$218+G$213,G$222*G$214,FALSE))</f>
        <v>89.988148541619125</v>
      </c>
      <c r="W191" s="5">
        <f>BA191+(H$209*_xlfn.NORM.DIST($B191,H$214*H$215+H$213,H$219*H$214,FALSE))+(H$211*_xlfn.NORM.DIST($B191,H$214*H$216+H$213,H$220*H$214,FALSE))+(H$210*_xlfn.NORM.DIST($B191,H$214*H$217+H$213,H$221*H$214,FALSE))+(H$212*_xlfn.NORM.DIST($B191,H$214*H$218+H$213,H$222*H$214,FALSE))</f>
        <v>92.681614336622388</v>
      </c>
      <c r="X191" s="5">
        <f>BB191+(I$209*_xlfn.NORM.DIST($B191,I$214*I$215+I$213,I$219*I$214,FALSE))+(I$211*_xlfn.NORM.DIST($B191,I$214*I$216+I$213,I$220*I$214,FALSE))+(I$210*_xlfn.NORM.DIST($B191,I$214*I$217+I$213,I$221*I$214,FALSE))+(I$212*_xlfn.NORM.DIST($B191,I$214*I$218+I$213,I$222*I$214,FALSE))</f>
        <v>93.407228100175857</v>
      </c>
      <c r="Y191" s="5">
        <f>BC191+(J$209*_xlfn.NORM.DIST($B191,J$214*J$215+J$213,J$219*J$214,FALSE))+(J$211*_xlfn.NORM.DIST($B191,J$214*J$216+J$213,J$220*J$214,FALSE))+(J$210*_xlfn.NORM.DIST($B191,J$214*J$217+J$213,J$221*J$214,FALSE))+(J$212*_xlfn.NORM.DIST($B191,J$214*J$218+J$213,J$222*J$214,FALSE))</f>
        <v>91.985207376372429</v>
      </c>
      <c r="Z191" s="5">
        <f>BD191+(K$209*_xlfn.NORM.DIST($B191,K$214*K$215+K$213,K$219*K$214,FALSE))+(K$211*_xlfn.NORM.DIST($B191,K$214*K$216+K$213,K$220*K$214,FALSE))+(K$210*_xlfn.NORM.DIST($B191,K$214*K$217+K$213,K$221*K$214,FALSE))+(K$212*_xlfn.NORM.DIST($B191,K$214*K$218+K$213,K$222*K$214,FALSE))</f>
        <v>88.495559368644791</v>
      </c>
      <c r="AA191" s="5">
        <f>BE191+(L$209*_xlfn.NORM.DIST($B191,L$214*L$215+L$213,L$219*L$214,FALSE))+(L$211*_xlfn.NORM.DIST($B191,L$214*L$216+L$213,L$220*L$214,FALSE))+(L$210*_xlfn.NORM.DIST($B191,L$214*L$217+L$213,L$221*L$214,FALSE))+(L$212*_xlfn.NORM.DIST($B191,L$214*L$218+L$213,L$222*L$214,FALSE))</f>
        <v>84.291425425847592</v>
      </c>
      <c r="AB191" s="5">
        <f>BF191+(M$209*_xlfn.NORM.DIST($B191,M$214*M$215+M$213,M$219*M$214,FALSE))+(M$211*_xlfn.NORM.DIST($B191,M$214*M$216+M$213,M$220*M$214,FALSE))+(M$210*_xlfn.NORM.DIST($B191,M$214*M$217+M$213,M$221*M$214,FALSE))+(M$212*_xlfn.NORM.DIST($B191,M$214*M$218+M$213,M$222*M$214,FALSE))</f>
        <v>78.194366287813239</v>
      </c>
      <c r="AC191" s="5">
        <f>BG191+(N$209*_xlfn.NORM.DIST($B191,N$214*N$215+N$213,N$219*N$214,FALSE))+(N$211*_xlfn.NORM.DIST($B191,N$214*N$216+N$213,N$220*N$214,FALSE))+(N$210*_xlfn.NORM.DIST($B191,N$214*N$217+N$213,N$221*N$214,FALSE))+(N$212*_xlfn.NORM.DIST($B191,N$214*N$218+N$213,N$222*N$214,FALSE))</f>
        <v>70.388373482783535</v>
      </c>
      <c r="AD191" s="5">
        <f>BH191+(O$209*_xlfn.NORM.DIST($B191,O$214*O$215+O$213,O$219*O$214,FALSE))+(O$211*_xlfn.NORM.DIST($B191,O$214*O$216+O$213,O$220*O$214,FALSE))+(O$210*_xlfn.NORM.DIST($B191,O$214*O$217+O$213,O$221*O$214,FALSE))+(O$212*_xlfn.NORM.DIST($B191,O$214*O$218+O$213,O$222*O$214,FALSE))</f>
        <v>60.887828904850124</v>
      </c>
      <c r="AE191" s="5"/>
      <c r="AG191" s="5">
        <f t="shared" si="49"/>
        <v>0.47923190689259343</v>
      </c>
      <c r="AH191" s="5">
        <f t="shared" si="49"/>
        <v>0.59261767346181671</v>
      </c>
      <c r="AI191" s="5">
        <f t="shared" si="49"/>
        <v>-0.20434829197520799</v>
      </c>
      <c r="AJ191" s="5">
        <f t="shared" si="49"/>
        <v>0.13147150331188584</v>
      </c>
      <c r="AK191" s="5">
        <f t="shared" si="48"/>
        <v>-0.4101485416191224</v>
      </c>
      <c r="AL191" s="5">
        <f t="shared" si="48"/>
        <v>-0.10361433662238539</v>
      </c>
      <c r="AM191" s="5">
        <f t="shared" si="48"/>
        <v>-4.822810017586221E-2</v>
      </c>
      <c r="AN191" s="5">
        <f t="shared" si="48"/>
        <v>0.31179262362756788</v>
      </c>
      <c r="AO191" s="5">
        <f t="shared" si="47"/>
        <v>-0.99555936864479122</v>
      </c>
      <c r="AP191" s="5">
        <f t="shared" si="47"/>
        <v>-0.46342542584758917</v>
      </c>
      <c r="AQ191" s="5">
        <f t="shared" si="47"/>
        <v>-0.14736628781324157</v>
      </c>
      <c r="AR191" s="5">
        <f t="shared" si="47"/>
        <v>-6.0373482783532495E-2</v>
      </c>
      <c r="AS191" s="5">
        <f t="shared" si="50"/>
        <v>-0.49722890485012528</v>
      </c>
      <c r="AV191" s="2">
        <f t="shared" si="34"/>
        <v>83.83876809310739</v>
      </c>
      <c r="AW191" s="2">
        <f t="shared" si="35"/>
        <v>87.188382324925456</v>
      </c>
      <c r="AX191" s="2">
        <f t="shared" si="36"/>
        <v>88.985348291867865</v>
      </c>
      <c r="AY191" s="2">
        <f t="shared" si="37"/>
        <v>88.712528496639223</v>
      </c>
      <c r="AZ191" s="2">
        <f t="shared" si="38"/>
        <v>89.988148541043714</v>
      </c>
      <c r="BA191" s="2">
        <f t="shared" si="39"/>
        <v>92.681614336397942</v>
      </c>
      <c r="BB191" s="2">
        <f t="shared" si="40"/>
        <v>93.407228099348131</v>
      </c>
      <c r="BC191" s="2">
        <f t="shared" si="41"/>
        <v>91.985207371345112</v>
      </c>
      <c r="BD191" s="2">
        <f t="shared" si="42"/>
        <v>88.495559364153038</v>
      </c>
      <c r="BE191" s="2">
        <f t="shared" si="43"/>
        <v>84.291425402707432</v>
      </c>
      <c r="BF191" s="2">
        <f t="shared" si="44"/>
        <v>78.194366064319084</v>
      </c>
      <c r="BG191" s="2">
        <f t="shared" si="45"/>
        <v>70.388364818023874</v>
      </c>
      <c r="BH191" s="2">
        <f t="shared" si="46"/>
        <v>60.887636904734457</v>
      </c>
      <c r="BK191" s="2" t="str">
        <f>IF(OR($B191&lt;C$229, AND($B191&gt;C$230, $B191&lt;C$231)), C191, "")</f>
        <v/>
      </c>
      <c r="BL191" s="2" t="str">
        <f>IF(OR($B191&lt;D$229, AND($B191&gt;D$230, $B191&lt;D$231)), D191, "")</f>
        <v/>
      </c>
      <c r="BM191" s="2" t="str">
        <f>IF(OR($B191&lt;E$229, AND($B191&gt;E$230, $B191&lt;E$231)), E191, "")</f>
        <v/>
      </c>
      <c r="BN191" s="2" t="str">
        <f>IF(OR($B191&lt;F$229, AND($B191&gt;F$230, $B191&lt;F$231)), F191, "")</f>
        <v/>
      </c>
      <c r="BO191" s="2" t="str">
        <f>IF(OR($B191&lt;G$229, AND($B191&gt;G$230, $B191&lt;G$231)), G191, "")</f>
        <v/>
      </c>
      <c r="BP191" s="2" t="str">
        <f>IF(OR($B191&lt;H$229, AND($B191&gt;H$230, $B191&lt;H$231)), H191, "")</f>
        <v/>
      </c>
      <c r="BQ191" s="2" t="str">
        <f>IF(OR($B191&lt;I$229, AND($B191&gt;I$230, $B191&lt;I$231)), I191, "")</f>
        <v/>
      </c>
      <c r="BR191" s="2" t="str">
        <f>IF(OR($B191&lt;J$229, AND($B191&gt;J$230, $B191&lt;J$231)), J191, "")</f>
        <v/>
      </c>
      <c r="BS191" s="2" t="str">
        <f>IF(OR($B191&lt;K$229, AND($B191&gt;K$230, $B191&lt;K$231)), K191, "")</f>
        <v/>
      </c>
      <c r="BT191" s="2" t="str">
        <f>IF(OR($B191&lt;L$229, AND($B191&gt;L$230, $B191&lt;L$231)), L191, "")</f>
        <v/>
      </c>
      <c r="BU191" s="2" t="str">
        <f>IF(OR($B191&lt;M$229, AND($B191&gt;M$230, $B191&lt;M$231)), M191, "")</f>
        <v/>
      </c>
      <c r="BV191" s="2" t="str">
        <f>IF(OR($B191&lt;N$229, AND($B191&gt;N$230, $B191&lt;N$231)), N191, "")</f>
        <v/>
      </c>
      <c r="BW191" s="2" t="str">
        <f>IF(OR($B191&lt;O$229, AND($B191&gt;O$230, $B191&lt;O$231)), O191, "")</f>
        <v/>
      </c>
      <c r="BZ191" s="2">
        <f>IF(OR(AND($B191&gt;C$230, $B191&lt;C$231), $B191&gt;C$232), C191, "")</f>
        <v>84.317999999999998</v>
      </c>
      <c r="CA191" s="2">
        <f>IF(OR(AND($B191&gt;D$230, $B191&lt;D$231), $B191&gt;D$232), D191, "")</f>
        <v>87.781000000000006</v>
      </c>
      <c r="CB191" s="2">
        <f>IF(OR(AND($B191&gt;E$230, $B191&lt;E$231), $B191&gt;E$232), E191, "")</f>
        <v>88.781000000000006</v>
      </c>
      <c r="CC191" s="2">
        <f>IF(OR(AND($B191&gt;F$230, $B191&lt;F$231), $B191&gt;F$232), F191, "")</f>
        <v>88.843999999999994</v>
      </c>
      <c r="CD191" s="2">
        <f>IF(OR(AND($B191&gt;G$230, $B191&lt;G$231), $B191&gt;G$232), G191, "")</f>
        <v>89.578000000000003</v>
      </c>
      <c r="CE191" s="2">
        <f>IF(OR(AND($B191&gt;H$230, $B191&lt;H$231), $B191&gt;H$232), H191, "")</f>
        <v>92.578000000000003</v>
      </c>
      <c r="CF191" s="2">
        <f>IF(OR(AND($B191&gt;I$230, $B191&lt;I$231), $B191&gt;I$232), I191, "")</f>
        <v>93.358999999999995</v>
      </c>
      <c r="CG191" s="2">
        <f>IF(OR(AND($B191&gt;J$230, $B191&lt;J$231), $B191&gt;J$232), J191, "")</f>
        <v>92.296999999999997</v>
      </c>
      <c r="CH191" s="2">
        <f>IF(OR(AND($B191&gt;K$230, $B191&lt;K$231), $B191&gt;K$232), K191, "")</f>
        <v>87.5</v>
      </c>
      <c r="CI191" s="2">
        <f>IF(OR(AND($B191&gt;L$230, $B191&lt;L$231), $B191&gt;L$232), L191, "")</f>
        <v>83.828000000000003</v>
      </c>
      <c r="CJ191" s="2">
        <f>IF(OR(AND($B191&gt;M$230, $B191&lt;M$231), $B191&gt;M$232), M191, "")</f>
        <v>78.046999999999997</v>
      </c>
      <c r="CK191" s="2">
        <f>IF(OR(AND($B191&gt;N$230, $B191&lt;N$231), $B191&gt;N$232), N191, "")</f>
        <v>70.328000000000003</v>
      </c>
      <c r="CL191" s="2">
        <f>IF(OR(AND($B191&gt;O$230, $B191&lt;O$231), $B191&gt;O$232), O191, "")</f>
        <v>60.390599999999999</v>
      </c>
      <c r="CO191" s="2">
        <f>BK$207*$B191+BK$209</f>
        <v>92.648148608634585</v>
      </c>
      <c r="CP191" s="2">
        <f>BL$207*$B191+BL$209</f>
        <v>94.002134502990216</v>
      </c>
      <c r="CQ191" s="2">
        <f>BM$207*$B191+BM$209</f>
        <v>93.655190637975309</v>
      </c>
      <c r="CR191" s="2">
        <f>BN$207*$B191+BN$209</f>
        <v>94.609738174941938</v>
      </c>
      <c r="CS191" s="2">
        <f>BO$207*$B191+BO$209</f>
        <v>94.476838252499533</v>
      </c>
      <c r="CT191" s="2">
        <f>BP$207*$B191+BP$209</f>
        <v>97.894208397493216</v>
      </c>
      <c r="CU191" s="2">
        <f>BQ$207*$B191+BQ$209</f>
        <v>101.76583197156637</v>
      </c>
      <c r="CV191" s="2">
        <f>BR$207*$B191+BR$209</f>
        <v>102.15166487425039</v>
      </c>
      <c r="CW191" s="2">
        <f>BS$207*$B191+BS$209</f>
        <v>99.32917850184478</v>
      </c>
      <c r="CX191" s="2">
        <f>BT$207*$B191+BT$209</f>
        <v>92.831963910338743</v>
      </c>
      <c r="CY191" s="2">
        <f>BU$207*$B191+BU$209</f>
        <v>87.509936959161791</v>
      </c>
      <c r="CZ191" s="2">
        <f>BV$207*$B191+BV$209</f>
        <v>78.046933991166938</v>
      </c>
      <c r="DA191" s="2">
        <f>BW$207*$B191+BW$209</f>
        <v>66.639028750692759</v>
      </c>
      <c r="DD191" s="2">
        <f>BZ$207*$B191+BZ$209</f>
        <v>83.835261031223467</v>
      </c>
      <c r="DE191" s="2">
        <f>CA$207*$B191+CA$209</f>
        <v>87.185213071812882</v>
      </c>
      <c r="DF191" s="2">
        <f>CB$207*$B191+CB$209</f>
        <v>88.983346934886754</v>
      </c>
      <c r="DG191" s="2">
        <f>CC$207*$B191+CC$209</f>
        <v>88.71034932014453</v>
      </c>
      <c r="DH191" s="2">
        <f>CD$207*$B191+CD$209</f>
        <v>89.986322211392178</v>
      </c>
      <c r="DI191" s="2">
        <f>CE$207*$B191+CE$209</f>
        <v>92.679556356629973</v>
      </c>
      <c r="DJ191" s="2">
        <f>CF$207*$B191+CF$209</f>
        <v>93.403843033124218</v>
      </c>
      <c r="DK191" s="2">
        <f>CG$207*$B191+CG$209</f>
        <v>91.980715087807994</v>
      </c>
      <c r="DL191" s="2">
        <f>CH$207*$B191+CH$209</f>
        <v>88.491050348793621</v>
      </c>
      <c r="DM191" s="2">
        <f>CI$207*$B191+CI$209</f>
        <v>84.287749746170192</v>
      </c>
      <c r="DN191" s="2">
        <f>CJ$207*$B191+CJ$209</f>
        <v>78.190247848180974</v>
      </c>
      <c r="DO191" s="2">
        <f>CK$207*$B191+CK$209</f>
        <v>70.38464014618738</v>
      </c>
      <c r="DP191" s="2">
        <f>CL$207*$B191+CL$209</f>
        <v>60.884201894725855</v>
      </c>
      <c r="DS191" s="2">
        <f>POWER(10,($B191-C$227)/C$228)/(1+POWER(10,($B191-C$227)/C$228))</f>
        <v>0.99960205303277494</v>
      </c>
      <c r="DT191" s="2">
        <f>POWER(10,($B191-D$227)/D$228)/(1+POWER(10,($B191-D$227)/D$228))</f>
        <v>0.99953509026845</v>
      </c>
      <c r="DU191" s="2">
        <f>POWER(10,($B191-E$227)/E$228)/(1+POWER(10,($B191-E$227)/E$228))</f>
        <v>0.99957161302725217</v>
      </c>
      <c r="DV191" s="2">
        <f>POWER(10,($B191-F$227)/F$228)/(1+POWER(10,($B191-F$227)/F$228))</f>
        <v>0.99963060978885587</v>
      </c>
      <c r="DW191" s="2">
        <f>POWER(10,($B191-G$227)/G$228)/(1+POWER(10,($B191-G$227)/G$228))</f>
        <v>0.99959329180993384</v>
      </c>
      <c r="DX191" s="2">
        <f>POWER(10,($B191-H$227)/H$228)/(1+POWER(10,($B191-H$227)/H$228))</f>
        <v>0.9996053466747451</v>
      </c>
      <c r="DY191" s="2">
        <f>POWER(10,($B191-I$227)/I$228)/(1+POWER(10,($B191-I$227)/I$228))</f>
        <v>0.99959518408253833</v>
      </c>
      <c r="DZ191" s="2">
        <f>POWER(10,($B191-J$227)/J$228)/(1+POWER(10,($B191-J$227)/J$228))</f>
        <v>0.99955832212021123</v>
      </c>
      <c r="EA191" s="2">
        <f>POWER(10,($B191-K$227)/K$228)/(1+POWER(10,($B191-K$227)/K$228))</f>
        <v>0.99958396733312727</v>
      </c>
      <c r="EB191" s="2">
        <f>POWER(10,($B191-L$227)/L$228)/(1+POWER(10,($B191-L$227)/L$228))</f>
        <v>0.99956980753681712</v>
      </c>
      <c r="EC191" s="2">
        <f>POWER(10,($B191-M$227)/M$228)/(1+POWER(10,($B191-M$227)/M$228))</f>
        <v>0.99955811657566285</v>
      </c>
      <c r="ED191" s="2">
        <f>POWER(10,($B191-N$227)/N$228)/(1+POWER(10,($B191-N$227)/N$228))</f>
        <v>0.99951389598051932</v>
      </c>
      <c r="EE191" s="2">
        <f>POWER(10,($B191-O$227)/O$228)/(1+POWER(10,($B191-O$227)/O$228))</f>
        <v>0.99940310801791787</v>
      </c>
    </row>
    <row r="192" spans="2:135" x14ac:dyDescent="0.25">
      <c r="B192" s="2">
        <v>186</v>
      </c>
      <c r="C192">
        <v>83.379000000000005</v>
      </c>
      <c r="D192">
        <v>87.561999999999998</v>
      </c>
      <c r="E192">
        <v>89.5</v>
      </c>
      <c r="F192">
        <v>88.688000000000002</v>
      </c>
      <c r="G192">
        <v>89.593999999999994</v>
      </c>
      <c r="H192">
        <v>93.875</v>
      </c>
      <c r="I192">
        <v>93.858999999999995</v>
      </c>
      <c r="J192">
        <v>91.828000000000003</v>
      </c>
      <c r="K192">
        <v>88.421999999999997</v>
      </c>
      <c r="L192">
        <v>84.218999999999994</v>
      </c>
      <c r="M192">
        <v>78.188000000000002</v>
      </c>
      <c r="N192">
        <v>69.921999999999997</v>
      </c>
      <c r="O192">
        <v>60.4375</v>
      </c>
      <c r="R192" s="5">
        <f>AV192+(C$209*_xlfn.NORM.DIST($B192,C$214*C$215+C$213,C$219*C$214,FALSE))+(C$211*_xlfn.NORM.DIST($B192,C$214*C$216+C$213,C$220*C$214,FALSE))+(C$210*_xlfn.NORM.DIST($B192,C$214*C$217+C$213,C$221*C$214,FALSE))+(C$212*_xlfn.NORM.DIST($B192,C$214*C$218+C$213,C$222*C$214,FALSE))</f>
        <v>83.760177550396463</v>
      </c>
      <c r="S192" s="5">
        <f>AW192+(D$209*_xlfn.NORM.DIST($B192,D$214*D$215+D$213,D$219*D$214,FALSE))+(D$211*_xlfn.NORM.DIST($B192,D$214*D$216+D$213,D$220*D$214,FALSE))+(D$210*_xlfn.NORM.DIST($B192,D$214*D$217+D$213,D$221*D$214,FALSE))+(D$212*_xlfn.NORM.DIST($B192,D$214*D$218+D$213,D$222*D$214,FALSE))</f>
        <v>87.125381615408301</v>
      </c>
      <c r="T192" s="5">
        <f>AX192+(E$209*_xlfn.NORM.DIST($B192,E$214*E$215+E$213,E$219*E$214,FALSE))+(E$211*_xlfn.NORM.DIST($B192,E$214*E$216+E$213,E$220*E$214,FALSE))+(E$210*_xlfn.NORM.DIST($B192,E$214*E$217+E$213,E$221*E$214,FALSE))+(E$212*_xlfn.NORM.DIST($B192,E$214*E$218+E$213,E$222*E$214,FALSE))</f>
        <v>88.933769058380321</v>
      </c>
      <c r="U192" s="5">
        <f>AY192+(F$209*_xlfn.NORM.DIST($B192,F$214*F$215+F$213,F$219*F$214,FALSE))+(F$211*_xlfn.NORM.DIST($B192,F$214*F$216+F$213,F$220*F$214,FALSE))+(F$210*_xlfn.NORM.DIST($B192,F$214*F$217+F$213,F$221*F$214,FALSE))+(F$212*_xlfn.NORM.DIST($B192,F$214*F$218+F$213,F$222*F$214,FALSE))</f>
        <v>88.658606228666841</v>
      </c>
      <c r="V192" s="5">
        <f>AZ192+(G$209*_xlfn.NORM.DIST($B192,G$214*G$215+G$213,G$219*G$214,FALSE))+(G$211*_xlfn.NORM.DIST($B192,G$214*G$216+G$213,G$220*G$214,FALSE))+(G$210*_xlfn.NORM.DIST($B192,G$214*G$217+G$213,G$221*G$214,FALSE))+(G$212*_xlfn.NORM.DIST($B192,G$214*G$218+G$213,G$222*G$214,FALSE))</f>
        <v>89.957557167614112</v>
      </c>
      <c r="W192" s="5">
        <f>BA192+(H$209*_xlfn.NORM.DIST($B192,H$214*H$215+H$213,H$219*H$214,FALSE))+(H$211*_xlfn.NORM.DIST($B192,H$214*H$216+H$213,H$220*H$214,FALSE))+(H$210*_xlfn.NORM.DIST($B192,H$214*H$217+H$213,H$221*H$214,FALSE))+(H$212*_xlfn.NORM.DIST($B192,H$214*H$218+H$213,H$222*H$214,FALSE))</f>
        <v>92.663704069258898</v>
      </c>
      <c r="X192" s="5">
        <f>BB192+(I$209*_xlfn.NORM.DIST($B192,I$214*I$215+I$213,I$219*I$214,FALSE))+(I$211*_xlfn.NORM.DIST($B192,I$214*I$216+I$213,I$220*I$214,FALSE))+(I$210*_xlfn.NORM.DIST($B192,I$214*I$217+I$213,I$221*I$214,FALSE))+(I$212*_xlfn.NORM.DIST($B192,I$214*I$218+I$213,I$222*I$214,FALSE))</f>
        <v>93.367134965079899</v>
      </c>
      <c r="Y192" s="5">
        <f>BC192+(J$209*_xlfn.NORM.DIST($B192,J$214*J$215+J$213,J$219*J$214,FALSE))+(J$211*_xlfn.NORM.DIST($B192,J$214*J$216+J$213,J$220*J$214,FALSE))+(J$210*_xlfn.NORM.DIST($B192,J$214*J$217+J$213,J$221*J$214,FALSE))+(J$212*_xlfn.NORM.DIST($B192,J$214*J$218+J$213,J$222*J$214,FALSE))</f>
        <v>91.929509569398192</v>
      </c>
      <c r="Z192" s="5">
        <f>BD192+(K$209*_xlfn.NORM.DIST($B192,K$214*K$215+K$213,K$219*K$214,FALSE))+(K$211*_xlfn.NORM.DIST($B192,K$214*K$216+K$213,K$220*K$214,FALSE))+(K$210*_xlfn.NORM.DIST($B192,K$214*K$217+K$213,K$221*K$214,FALSE))+(K$212*_xlfn.NORM.DIST($B192,K$214*K$218+K$213,K$222*K$214,FALSE))</f>
        <v>88.431511268511855</v>
      </c>
      <c r="AA192" s="5">
        <f>BE192+(L$209*_xlfn.NORM.DIST($B192,L$214*L$215+L$213,L$219*L$214,FALSE))+(L$211*_xlfn.NORM.DIST($B192,L$214*L$216+L$213,L$220*L$214,FALSE))+(L$210*_xlfn.NORM.DIST($B192,L$214*L$217+L$213,L$221*L$214,FALSE))+(L$212*_xlfn.NORM.DIST($B192,L$214*L$218+L$213,L$222*L$214,FALSE))</f>
        <v>84.235015466173493</v>
      </c>
      <c r="AB192" s="5">
        <f>BF192+(M$209*_xlfn.NORM.DIST($B192,M$214*M$215+M$213,M$219*M$214,FALSE))+(M$211*_xlfn.NORM.DIST($B192,M$214*M$216+M$213,M$220*M$214,FALSE))+(M$210*_xlfn.NORM.DIST($B192,M$214*M$217+M$213,M$221*M$214,FALSE))+(M$212*_xlfn.NORM.DIST($B192,M$214*M$218+M$213,M$222*M$214,FALSE))</f>
        <v>78.138102653486754</v>
      </c>
      <c r="AC192" s="5">
        <f>BG192+(N$209*_xlfn.NORM.DIST($B192,N$214*N$215+N$213,N$219*N$214,FALSE))+(N$211*_xlfn.NORM.DIST($B192,N$214*N$216+N$213,N$220*N$214,FALSE))+(N$210*_xlfn.NORM.DIST($B192,N$214*N$217+N$213,N$221*N$214,FALSE))+(N$212*_xlfn.NORM.DIST($B192,N$214*N$218+N$213,N$222*N$214,FALSE))</f>
        <v>70.348541887163748</v>
      </c>
      <c r="AD192" s="5">
        <f>BH192+(O$209*_xlfn.NORM.DIST($B192,O$214*O$215+O$213,O$219*O$214,FALSE))+(O$211*_xlfn.NORM.DIST($B192,O$214*O$216+O$213,O$220*O$214,FALSE))+(O$210*_xlfn.NORM.DIST($B192,O$214*O$217+O$213,O$221*O$214,FALSE))+(O$212*_xlfn.NORM.DIST($B192,O$214*O$218+O$213,O$222*O$214,FALSE))</f>
        <v>60.856479967158307</v>
      </c>
      <c r="AE192" s="5"/>
      <c r="AG192" s="5">
        <f t="shared" si="49"/>
        <v>-0.38117755039645829</v>
      </c>
      <c r="AH192" s="5">
        <f t="shared" si="49"/>
        <v>0.43661838459169644</v>
      </c>
      <c r="AI192" s="5">
        <f t="shared" si="49"/>
        <v>0.56623094161967913</v>
      </c>
      <c r="AJ192" s="5">
        <f t="shared" si="49"/>
        <v>2.9393771333161567E-2</v>
      </c>
      <c r="AK192" s="5">
        <f t="shared" si="48"/>
        <v>-0.36355716761411827</v>
      </c>
      <c r="AL192" s="5">
        <f t="shared" si="48"/>
        <v>1.2112959307411018</v>
      </c>
      <c r="AM192" s="5">
        <f t="shared" si="48"/>
        <v>0.49186503492009592</v>
      </c>
      <c r="AN192" s="5">
        <f t="shared" si="48"/>
        <v>-0.10150956939818911</v>
      </c>
      <c r="AO192" s="5">
        <f t="shared" si="47"/>
        <v>-9.5112685118579066E-3</v>
      </c>
      <c r="AP192" s="5">
        <f t="shared" si="47"/>
        <v>-1.6015466173499249E-2</v>
      </c>
      <c r="AQ192" s="5">
        <f t="shared" si="47"/>
        <v>4.9897346513247953E-2</v>
      </c>
      <c r="AR192" s="5">
        <f t="shared" si="47"/>
        <v>-0.42654188716375074</v>
      </c>
      <c r="AS192" s="5">
        <f t="shared" si="50"/>
        <v>-0.41897996715830743</v>
      </c>
      <c r="AV192" s="2">
        <f t="shared" si="34"/>
        <v>83.760177550396463</v>
      </c>
      <c r="AW192" s="2">
        <f t="shared" si="35"/>
        <v>87.125381614994666</v>
      </c>
      <c r="AX192" s="2">
        <f t="shared" si="36"/>
        <v>88.933769058356575</v>
      </c>
      <c r="AY192" s="2">
        <f t="shared" si="37"/>
        <v>88.658606228656254</v>
      </c>
      <c r="AZ192" s="2">
        <f t="shared" si="38"/>
        <v>89.957557167480857</v>
      </c>
      <c r="BA192" s="2">
        <f t="shared" si="39"/>
        <v>92.663704069209317</v>
      </c>
      <c r="BB192" s="2">
        <f t="shared" si="40"/>
        <v>93.367134964890028</v>
      </c>
      <c r="BC192" s="2">
        <f t="shared" si="41"/>
        <v>91.929509568176499</v>
      </c>
      <c r="BD192" s="2">
        <f t="shared" si="42"/>
        <v>88.431511267420376</v>
      </c>
      <c r="BE192" s="2">
        <f t="shared" si="43"/>
        <v>84.235015460212523</v>
      </c>
      <c r="BF192" s="2">
        <f t="shared" si="44"/>
        <v>78.138102590903003</v>
      </c>
      <c r="BG192" s="2">
        <f t="shared" si="45"/>
        <v>70.348538969916433</v>
      </c>
      <c r="BH192" s="2">
        <f t="shared" si="46"/>
        <v>60.856405653624904</v>
      </c>
      <c r="BK192" s="2" t="str">
        <f>IF(OR($B192&lt;C$229, AND($B192&gt;C$230, $B192&lt;C$231)), C192, "")</f>
        <v/>
      </c>
      <c r="BL192" s="2" t="str">
        <f>IF(OR($B192&lt;D$229, AND($B192&gt;D$230, $B192&lt;D$231)), D192, "")</f>
        <v/>
      </c>
      <c r="BM192" s="2" t="str">
        <f>IF(OR($B192&lt;E$229, AND($B192&gt;E$230, $B192&lt;E$231)), E192, "")</f>
        <v/>
      </c>
      <c r="BN192" s="2" t="str">
        <f>IF(OR($B192&lt;F$229, AND($B192&gt;F$230, $B192&lt;F$231)), F192, "")</f>
        <v/>
      </c>
      <c r="BO192" s="2" t="str">
        <f>IF(OR($B192&lt;G$229, AND($B192&gt;G$230, $B192&lt;G$231)), G192, "")</f>
        <v/>
      </c>
      <c r="BP192" s="2" t="str">
        <f>IF(OR($B192&lt;H$229, AND($B192&gt;H$230, $B192&lt;H$231)), H192, "")</f>
        <v/>
      </c>
      <c r="BQ192" s="2" t="str">
        <f>IF(OR($B192&lt;I$229, AND($B192&gt;I$230, $B192&lt;I$231)), I192, "")</f>
        <v/>
      </c>
      <c r="BR192" s="2" t="str">
        <f>IF(OR($B192&lt;J$229, AND($B192&gt;J$230, $B192&lt;J$231)), J192, "")</f>
        <v/>
      </c>
      <c r="BS192" s="2" t="str">
        <f>IF(OR($B192&lt;K$229, AND($B192&gt;K$230, $B192&lt;K$231)), K192, "")</f>
        <v/>
      </c>
      <c r="BT192" s="2" t="str">
        <f>IF(OR($B192&lt;L$229, AND($B192&gt;L$230, $B192&lt;L$231)), L192, "")</f>
        <v/>
      </c>
      <c r="BU192" s="2" t="str">
        <f>IF(OR($B192&lt;M$229, AND($B192&gt;M$230, $B192&lt;M$231)), M192, "")</f>
        <v/>
      </c>
      <c r="BV192" s="2" t="str">
        <f>IF(OR($B192&lt;N$229, AND($B192&gt;N$230, $B192&lt;N$231)), N192, "")</f>
        <v/>
      </c>
      <c r="BW192" s="2" t="str">
        <f>IF(OR($B192&lt;O$229, AND($B192&gt;O$230, $B192&lt;O$231)), O192, "")</f>
        <v/>
      </c>
      <c r="BZ192" s="2">
        <f>IF(OR(AND($B192&gt;C$230, $B192&lt;C$231), $B192&gt;C$232), C192, "")</f>
        <v>83.379000000000005</v>
      </c>
      <c r="CA192" s="2">
        <f>IF(OR(AND($B192&gt;D$230, $B192&lt;D$231), $B192&gt;D$232), D192, "")</f>
        <v>87.561999999999998</v>
      </c>
      <c r="CB192" s="2">
        <f>IF(OR(AND($B192&gt;E$230, $B192&lt;E$231), $B192&gt;E$232), E192, "")</f>
        <v>89.5</v>
      </c>
      <c r="CC192" s="2">
        <f>IF(OR(AND($B192&gt;F$230, $B192&lt;F$231), $B192&gt;F$232), F192, "")</f>
        <v>88.688000000000002</v>
      </c>
      <c r="CD192" s="2">
        <f>IF(OR(AND($B192&gt;G$230, $B192&lt;G$231), $B192&gt;G$232), G192, "")</f>
        <v>89.593999999999994</v>
      </c>
      <c r="CE192" s="2">
        <f>IF(OR(AND($B192&gt;H$230, $B192&lt;H$231), $B192&gt;H$232), H192, "")</f>
        <v>93.875</v>
      </c>
      <c r="CF192" s="2">
        <f>IF(OR(AND($B192&gt;I$230, $B192&lt;I$231), $B192&gt;I$232), I192, "")</f>
        <v>93.858999999999995</v>
      </c>
      <c r="CG192" s="2">
        <f>IF(OR(AND($B192&gt;J$230, $B192&lt;J$231), $B192&gt;J$232), J192, "")</f>
        <v>91.828000000000003</v>
      </c>
      <c r="CH192" s="2">
        <f>IF(OR(AND($B192&gt;K$230, $B192&lt;K$231), $B192&gt;K$232), K192, "")</f>
        <v>88.421999999999997</v>
      </c>
      <c r="CI192" s="2">
        <f>IF(OR(AND($B192&gt;L$230, $B192&lt;L$231), $B192&gt;L$232), L192, "")</f>
        <v>84.218999999999994</v>
      </c>
      <c r="CJ192" s="2">
        <f>IF(OR(AND($B192&gt;M$230, $B192&lt;M$231), $B192&gt;M$232), M192, "")</f>
        <v>78.188000000000002</v>
      </c>
      <c r="CK192" s="2">
        <f>IF(OR(AND($B192&gt;N$230, $B192&lt;N$231), $B192&gt;N$232), N192, "")</f>
        <v>69.921999999999997</v>
      </c>
      <c r="CL192" s="2">
        <f>IF(OR(AND($B192&gt;O$230, $B192&lt;O$231), $B192&gt;O$232), O192, "")</f>
        <v>60.4375</v>
      </c>
      <c r="CO192" s="2">
        <f>BK$207*$B192+BK$209</f>
        <v>92.662084288165943</v>
      </c>
      <c r="CP192" s="2">
        <f>BL$207*$B192+BL$209</f>
        <v>94.008956171211182</v>
      </c>
      <c r="CQ192" s="2">
        <f>BM$207*$B192+BM$209</f>
        <v>93.651241415810759</v>
      </c>
      <c r="CR192" s="2">
        <f>BN$207*$B192+BN$209</f>
        <v>94.615538755335848</v>
      </c>
      <c r="CS192" s="2">
        <f>BO$207*$B192+BO$209</f>
        <v>94.490548611548562</v>
      </c>
      <c r="CT192" s="2">
        <f>BP$207*$B192+BP$209</f>
        <v>97.927046594817952</v>
      </c>
      <c r="CU192" s="2">
        <f>BQ$207*$B192+BQ$209</f>
        <v>101.8144984632371</v>
      </c>
      <c r="CV192" s="2">
        <f>BR$207*$B192+BR$209</f>
        <v>102.20326542383889</v>
      </c>
      <c r="CW192" s="2">
        <f>BS$207*$B192+BS$209</f>
        <v>99.380045292174188</v>
      </c>
      <c r="CX192" s="2">
        <f>BT$207*$B192+BT$209</f>
        <v>92.863823118858264</v>
      </c>
      <c r="CY192" s="2">
        <f>BU$207*$B192+BU$209</f>
        <v>87.553380182711251</v>
      </c>
      <c r="CZ192" s="2">
        <f>BV$207*$B192+BV$209</f>
        <v>78.092074723279666</v>
      </c>
      <c r="DA192" s="2">
        <f>BW$207*$B192+BW$209</f>
        <v>66.6724916287464</v>
      </c>
      <c r="DD192" s="2">
        <f>BZ$207*$B192+BZ$209</f>
        <v>83.756945477853321</v>
      </c>
      <c r="DE192" s="2">
        <f>CA$207*$B192+CA$209</f>
        <v>87.122461603155486</v>
      </c>
      <c r="DF192" s="2">
        <f>CB$207*$B192+CB$209</f>
        <v>88.9319251823824</v>
      </c>
      <c r="DG192" s="2">
        <f>CC$207*$B192+CC$209</f>
        <v>88.656598668733821</v>
      </c>
      <c r="DH192" s="2">
        <f>CD$207*$B192+CD$209</f>
        <v>89.955875095856896</v>
      </c>
      <c r="DI192" s="2">
        <f>CE$207*$B192+CE$209</f>
        <v>92.661808896343317</v>
      </c>
      <c r="DJ192" s="2">
        <f>CF$207*$B192+CF$209</f>
        <v>93.364014964787074</v>
      </c>
      <c r="DK192" s="2">
        <f>CG$207*$B192+CG$209</f>
        <v>91.925369316411377</v>
      </c>
      <c r="DL192" s="2">
        <f>CH$207*$B192+CH$209</f>
        <v>88.427355376659861</v>
      </c>
      <c r="DM192" s="2">
        <f>CI$207*$B192+CI$209</f>
        <v>84.231628575168727</v>
      </c>
      <c r="DN192" s="2">
        <f>CJ$207*$B192+CJ$209</f>
        <v>78.134306533337167</v>
      </c>
      <c r="DO192" s="2">
        <f>CK$207*$B192+CK$209</f>
        <v>70.345104342093435</v>
      </c>
      <c r="DP192" s="2">
        <f>CL$207*$B192+CL$209</f>
        <v>60.853237648560331</v>
      </c>
      <c r="DS192" s="2">
        <f>POWER(10,($B192-C$227)/C$228)/(1+POWER(10,($B192-C$227)/C$228))</f>
        <v>0.99963705534388769</v>
      </c>
      <c r="DT192" s="2">
        <f>POWER(10,($B192-D$227)/D$228)/(1+POWER(10,($B192-D$227)/D$228))</f>
        <v>0.99957597994010849</v>
      </c>
      <c r="DU192" s="2">
        <f>POWER(10,($B192-E$227)/E$228)/(1+POWER(10,($B192-E$227)/E$228))</f>
        <v>0.99960929171028734</v>
      </c>
      <c r="DV192" s="2">
        <f>POWER(10,($B192-F$227)/F$228)/(1+POWER(10,($B192-F$227)/F$228))</f>
        <v>0.99966310117348622</v>
      </c>
      <c r="DW192" s="2">
        <f>POWER(10,($B192-G$227)/G$228)/(1+POWER(10,($B192-G$227)/G$228))</f>
        <v>0.99962906444793775</v>
      </c>
      <c r="DX192" s="2">
        <f>POWER(10,($B192-H$227)/H$228)/(1+POWER(10,($B192-H$227)/H$228))</f>
        <v>0.99964005939056466</v>
      </c>
      <c r="DY192" s="2">
        <f>POWER(10,($B192-I$227)/I$228)/(1+POWER(10,($B192-I$227)/I$228))</f>
        <v>0.99963079034430002</v>
      </c>
      <c r="DZ192" s="2">
        <f>POWER(10,($B192-J$227)/J$228)/(1+POWER(10,($B192-J$227)/J$228))</f>
        <v>0.99959716933097464</v>
      </c>
      <c r="EA192" s="2">
        <f>POWER(10,($B192-K$227)/K$228)/(1+POWER(10,($B192-K$227)/K$228))</f>
        <v>0.99962055980835962</v>
      </c>
      <c r="EB192" s="2">
        <f>POWER(10,($B192-L$227)/L$228)/(1+POWER(10,($B192-L$227)/L$228))</f>
        <v>0.99960764495903764</v>
      </c>
      <c r="EC192" s="2">
        <f>POWER(10,($B192-M$227)/M$228)/(1+POWER(10,($B192-M$227)/M$228))</f>
        <v>0.99959698185754398</v>
      </c>
      <c r="ED192" s="2">
        <f>POWER(10,($B192-N$227)/N$228)/(1+POWER(10,($B192-N$227)/N$228))</f>
        <v>0.99955664890221707</v>
      </c>
      <c r="EE192" s="2">
        <f>POWER(10,($B192-O$227)/O$228)/(1+POWER(10,($B192-O$227)/O$228))</f>
        <v>0.99945559945048623</v>
      </c>
    </row>
    <row r="193" spans="2:137" x14ac:dyDescent="0.25">
      <c r="B193" s="2">
        <v>187</v>
      </c>
      <c r="C193">
        <v>83.984999999999999</v>
      </c>
      <c r="D193">
        <v>87.328000000000003</v>
      </c>
      <c r="E193">
        <v>90.233999999999995</v>
      </c>
      <c r="F193">
        <v>88.156000000000006</v>
      </c>
      <c r="G193">
        <v>89.343999999999994</v>
      </c>
      <c r="H193">
        <v>92.421999999999997</v>
      </c>
      <c r="I193">
        <v>92.421999999999997</v>
      </c>
      <c r="J193">
        <v>92.296999999999997</v>
      </c>
      <c r="K193">
        <v>88.343999999999994</v>
      </c>
      <c r="L193">
        <v>84.25</v>
      </c>
      <c r="M193">
        <v>77.766000000000005</v>
      </c>
      <c r="N193">
        <v>70.561999999999998</v>
      </c>
      <c r="O193">
        <v>60.515599999999999</v>
      </c>
      <c r="R193" s="5">
        <f>AV193+(C$209*_xlfn.NORM.DIST($B193,C$214*C$215+C$213,C$219*C$214,FALSE))+(C$211*_xlfn.NORM.DIST($B193,C$214*C$216+C$213,C$220*C$214,FALSE))+(C$210*_xlfn.NORM.DIST($B193,C$214*C$217+C$213,C$221*C$214,FALSE))+(C$212*_xlfn.NORM.DIST($B193,C$214*C$218+C$213,C$222*C$214,FALSE))</f>
        <v>83.681608240820069</v>
      </c>
      <c r="S193" s="5">
        <f>AW193+(D$209*_xlfn.NORM.DIST($B193,D$214*D$215+D$213,D$219*D$214,FALSE))+(D$211*_xlfn.NORM.DIST($B193,D$214*D$216+D$213,D$220*D$214,FALSE))+(D$210*_xlfn.NORM.DIST($B193,D$214*D$217+D$213,D$221*D$214,FALSE))+(D$212*_xlfn.NORM.DIST($B193,D$214*D$218+D$213,D$222*D$214,FALSE))</f>
        <v>87.062400222102582</v>
      </c>
      <c r="T193" s="5">
        <f>AX193+(E$209*_xlfn.NORM.DIST($B193,E$214*E$215+E$213,E$219*E$214,FALSE))+(E$211*_xlfn.NORM.DIST($B193,E$214*E$216+E$213,E$220*E$214,FALSE))+(E$210*_xlfn.NORM.DIST($B193,E$214*E$217+E$213,E$221*E$214,FALSE))+(E$212*_xlfn.NORM.DIST($B193,E$214*E$218+E$213,E$222*E$214,FALSE))</f>
        <v>88.882202039048892</v>
      </c>
      <c r="U193" s="5">
        <f>AY193+(F$209*_xlfn.NORM.DIST($B193,F$214*F$215+F$213,F$219*F$214,FALSE))+(F$211*_xlfn.NORM.DIST($B193,F$214*F$216+F$213,F$220*F$214,FALSE))+(F$210*_xlfn.NORM.DIST($B193,F$214*F$217+F$213,F$221*F$214,FALSE))+(F$212*_xlfn.NORM.DIST($B193,F$214*F$218+F$213,F$222*F$214,FALSE))</f>
        <v>88.604697285990369</v>
      </c>
      <c r="V193" s="5">
        <f>AZ193+(G$209*_xlfn.NORM.DIST($B193,G$214*G$215+G$213,G$219*G$214,FALSE))+(G$211*_xlfn.NORM.DIST($B193,G$214*G$216+G$213,G$220*G$214,FALSE))+(G$210*_xlfn.NORM.DIST($B193,G$214*G$217+G$213,G$221*G$214,FALSE))+(G$212*_xlfn.NORM.DIST($B193,G$214*G$218+G$213,G$222*G$214,FALSE))</f>
        <v>89.926977036815273</v>
      </c>
      <c r="W193" s="5">
        <f>BA193+(H$209*_xlfn.NORM.DIST($B193,H$214*H$215+H$213,H$219*H$214,FALSE))+(H$211*_xlfn.NORM.DIST($B193,H$214*H$216+H$213,H$220*H$214,FALSE))+(H$210*_xlfn.NORM.DIST($B193,H$214*H$217+H$213,H$221*H$214,FALSE))+(H$212*_xlfn.NORM.DIST($B193,H$214*H$218+H$213,H$222*H$214,FALSE))</f>
        <v>92.645806515272099</v>
      </c>
      <c r="X193" s="5">
        <f>BB193+(I$209*_xlfn.NORM.DIST($B193,I$214*I$215+I$213,I$219*I$214,FALSE))+(I$211*_xlfn.NORM.DIST($B193,I$214*I$216+I$213,I$220*I$214,FALSE))+(I$210*_xlfn.NORM.DIST($B193,I$214*I$217+I$213,I$221*I$214,FALSE))+(I$212*_xlfn.NORM.DIST($B193,I$214*I$218+I$213,I$222*I$214,FALSE))</f>
        <v>93.327062261986796</v>
      </c>
      <c r="Y193" s="5">
        <f>BC193+(J$209*_xlfn.NORM.DIST($B193,J$214*J$215+J$213,J$219*J$214,FALSE))+(J$211*_xlfn.NORM.DIST($B193,J$214*J$216+J$213,J$220*J$214,FALSE))+(J$210*_xlfn.NORM.DIST($B193,J$214*J$217+J$213,J$221*J$214,FALSE))+(J$212*_xlfn.NORM.DIST($B193,J$214*J$218+J$213,J$222*J$214,FALSE))</f>
        <v>91.873838925595408</v>
      </c>
      <c r="Z193" s="5">
        <f>BD193+(K$209*_xlfn.NORM.DIST($B193,K$214*K$215+K$213,K$219*K$214,FALSE))+(K$211*_xlfn.NORM.DIST($B193,K$214*K$216+K$213,K$220*K$214,FALSE))+(K$210*_xlfn.NORM.DIST($B193,K$214*K$217+K$213,K$221*K$214,FALSE))+(K$212*_xlfn.NORM.DIST($B193,K$214*K$218+K$213,K$222*K$214,FALSE))</f>
        <v>88.367490394577487</v>
      </c>
      <c r="AA193" s="5">
        <f>BE193+(L$209*_xlfn.NORM.DIST($B193,L$214*L$215+L$213,L$219*L$214,FALSE))+(L$211*_xlfn.NORM.DIST($B193,L$214*L$216+L$213,L$220*L$214,FALSE))+(L$210*_xlfn.NORM.DIST($B193,L$214*L$217+L$213,L$221*L$214,FALSE))+(L$212*_xlfn.NORM.DIST($B193,L$214*L$218+L$213,L$222*L$214,FALSE))</f>
        <v>84.178627871435069</v>
      </c>
      <c r="AB193" s="5">
        <f>BF193+(M$209*_xlfn.NORM.DIST($B193,M$214*M$215+M$213,M$219*M$214,FALSE))+(M$211*_xlfn.NORM.DIST($B193,M$214*M$216+M$213,M$220*M$214,FALSE))+(M$210*_xlfn.NORM.DIST($B193,M$214*M$217+M$213,M$221*M$214,FALSE))+(M$212*_xlfn.NORM.DIST($B193,M$214*M$218+M$213,M$222*M$214,FALSE))</f>
        <v>78.081863934452556</v>
      </c>
      <c r="AC193" s="5">
        <f>BG193+(N$209*_xlfn.NORM.DIST($B193,N$214*N$215+N$213,N$219*N$214,FALSE))+(N$211*_xlfn.NORM.DIST($B193,N$214*N$216+N$213,N$220*N$214,FALSE))+(N$210*_xlfn.NORM.DIST($B193,N$214*N$217+N$213,N$221*N$214,FALSE))+(N$212*_xlfn.NORM.DIST($B193,N$214*N$218+N$213,N$222*N$214,FALSE))</f>
        <v>70.308736260372598</v>
      </c>
      <c r="AD193" s="5">
        <f>BH193+(O$209*_xlfn.NORM.DIST($B193,O$214*O$215+O$213,O$219*O$214,FALSE))+(O$211*_xlfn.NORM.DIST($B193,O$214*O$216+O$213,O$220*O$214,FALSE))+(O$210*_xlfn.NORM.DIST($B193,O$214*O$217+O$213,O$221*O$214,FALSE))+(O$212*_xlfn.NORM.DIST($B193,O$214*O$218+O$213,O$222*O$214,FALSE))</f>
        <v>60.82522242670008</v>
      </c>
      <c r="AE193" s="5"/>
      <c r="AG193" s="5">
        <f t="shared" si="49"/>
        <v>0.30339175917993089</v>
      </c>
      <c r="AH193" s="5">
        <f t="shared" si="49"/>
        <v>0.26559977789742106</v>
      </c>
      <c r="AI193" s="5">
        <f t="shared" si="49"/>
        <v>1.3517979609511031</v>
      </c>
      <c r="AJ193" s="5">
        <f t="shared" si="49"/>
        <v>-0.44869728599036307</v>
      </c>
      <c r="AK193" s="5">
        <f t="shared" si="48"/>
        <v>-0.58297703681527935</v>
      </c>
      <c r="AL193" s="5">
        <f t="shared" si="48"/>
        <v>-0.22380651527210205</v>
      </c>
      <c r="AM193" s="5">
        <f t="shared" si="48"/>
        <v>-0.9050622619867994</v>
      </c>
      <c r="AN193" s="5">
        <f t="shared" si="48"/>
        <v>0.4231610744045895</v>
      </c>
      <c r="AO193" s="5">
        <f t="shared" si="47"/>
        <v>-2.3490394577493134E-2</v>
      </c>
      <c r="AP193" s="5">
        <f t="shared" si="47"/>
        <v>7.1372128564931359E-2</v>
      </c>
      <c r="AQ193" s="5">
        <f t="shared" si="47"/>
        <v>-0.31586393445255112</v>
      </c>
      <c r="AR193" s="5">
        <f t="shared" si="47"/>
        <v>0.25326373962739979</v>
      </c>
      <c r="AS193" s="5">
        <f t="shared" si="50"/>
        <v>-0.30962242670008067</v>
      </c>
      <c r="AV193" s="2">
        <f t="shared" si="34"/>
        <v>83.681608240820069</v>
      </c>
      <c r="AW193" s="2">
        <f t="shared" si="35"/>
        <v>87.062400222001159</v>
      </c>
      <c r="AX193" s="2">
        <f t="shared" si="36"/>
        <v>88.882202039043875</v>
      </c>
      <c r="AY193" s="2">
        <f t="shared" si="37"/>
        <v>88.604697285988181</v>
      </c>
      <c r="AZ193" s="2">
        <f t="shared" si="38"/>
        <v>89.926977036785786</v>
      </c>
      <c r="BA193" s="2">
        <f t="shared" si="39"/>
        <v>92.64580651526164</v>
      </c>
      <c r="BB193" s="2">
        <f t="shared" si="40"/>
        <v>93.327062261945187</v>
      </c>
      <c r="BC193" s="2">
        <f t="shared" si="41"/>
        <v>91.873838925311659</v>
      </c>
      <c r="BD193" s="2">
        <f t="shared" si="42"/>
        <v>88.367490394323909</v>
      </c>
      <c r="BE193" s="2">
        <f t="shared" si="43"/>
        <v>84.178627869966249</v>
      </c>
      <c r="BF193" s="2">
        <f t="shared" si="44"/>
        <v>78.081863917682654</v>
      </c>
      <c r="BG193" s="2">
        <f t="shared" si="45"/>
        <v>70.308735317535451</v>
      </c>
      <c r="BH193" s="2">
        <f t="shared" si="46"/>
        <v>60.825194785306778</v>
      </c>
      <c r="BK193" s="2" t="str">
        <f>IF(OR($B193&lt;C$229, AND($B193&gt;C$230, $B193&lt;C$231)), C193, "")</f>
        <v/>
      </c>
      <c r="BL193" s="2" t="str">
        <f>IF(OR($B193&lt;D$229, AND($B193&gt;D$230, $B193&lt;D$231)), D193, "")</f>
        <v/>
      </c>
      <c r="BM193" s="2" t="str">
        <f>IF(OR($B193&lt;E$229, AND($B193&gt;E$230, $B193&lt;E$231)), E193, "")</f>
        <v/>
      </c>
      <c r="BN193" s="2" t="str">
        <f>IF(OR($B193&lt;F$229, AND($B193&gt;F$230, $B193&lt;F$231)), F193, "")</f>
        <v/>
      </c>
      <c r="BO193" s="2" t="str">
        <f>IF(OR($B193&lt;G$229, AND($B193&gt;G$230, $B193&lt;G$231)), G193, "")</f>
        <v/>
      </c>
      <c r="BP193" s="2" t="str">
        <f>IF(OR($B193&lt;H$229, AND($B193&gt;H$230, $B193&lt;H$231)), H193, "")</f>
        <v/>
      </c>
      <c r="BQ193" s="2" t="str">
        <f>IF(OR($B193&lt;I$229, AND($B193&gt;I$230, $B193&lt;I$231)), I193, "")</f>
        <v/>
      </c>
      <c r="BR193" s="2" t="str">
        <f>IF(OR($B193&lt;J$229, AND($B193&gt;J$230, $B193&lt;J$231)), J193, "")</f>
        <v/>
      </c>
      <c r="BS193" s="2" t="str">
        <f>IF(OR($B193&lt;K$229, AND($B193&gt;K$230, $B193&lt;K$231)), K193, "")</f>
        <v/>
      </c>
      <c r="BT193" s="2" t="str">
        <f>IF(OR($B193&lt;L$229, AND($B193&gt;L$230, $B193&lt;L$231)), L193, "")</f>
        <v/>
      </c>
      <c r="BU193" s="2" t="str">
        <f>IF(OR($B193&lt;M$229, AND($B193&gt;M$230, $B193&lt;M$231)), M193, "")</f>
        <v/>
      </c>
      <c r="BV193" s="2" t="str">
        <f>IF(OR($B193&lt;N$229, AND($B193&gt;N$230, $B193&lt;N$231)), N193, "")</f>
        <v/>
      </c>
      <c r="BW193" s="2" t="str">
        <f>IF(OR($B193&lt;O$229, AND($B193&gt;O$230, $B193&lt;O$231)), O193, "")</f>
        <v/>
      </c>
      <c r="BZ193" s="2">
        <f>IF(OR(AND($B193&gt;C$230, $B193&lt;C$231), $B193&gt;C$232), C193, "")</f>
        <v>83.984999999999999</v>
      </c>
      <c r="CA193" s="2">
        <f>IF(OR(AND($B193&gt;D$230, $B193&lt;D$231), $B193&gt;D$232), D193, "")</f>
        <v>87.328000000000003</v>
      </c>
      <c r="CB193" s="2">
        <f>IF(OR(AND($B193&gt;E$230, $B193&lt;E$231), $B193&gt;E$232), E193, "")</f>
        <v>90.233999999999995</v>
      </c>
      <c r="CC193" s="2">
        <f>IF(OR(AND($B193&gt;F$230, $B193&lt;F$231), $B193&gt;F$232), F193, "")</f>
        <v>88.156000000000006</v>
      </c>
      <c r="CD193" s="2">
        <f>IF(OR(AND($B193&gt;G$230, $B193&lt;G$231), $B193&gt;G$232), G193, "")</f>
        <v>89.343999999999994</v>
      </c>
      <c r="CE193" s="2">
        <f>IF(OR(AND($B193&gt;H$230, $B193&lt;H$231), $B193&gt;H$232), H193, "")</f>
        <v>92.421999999999997</v>
      </c>
      <c r="CF193" s="2">
        <f>IF(OR(AND($B193&gt;I$230, $B193&lt;I$231), $B193&gt;I$232), I193, "")</f>
        <v>92.421999999999997</v>
      </c>
      <c r="CG193" s="2">
        <f>IF(OR(AND($B193&gt;J$230, $B193&lt;J$231), $B193&gt;J$232), J193, "")</f>
        <v>92.296999999999997</v>
      </c>
      <c r="CH193" s="2">
        <f>IF(OR(AND($B193&gt;K$230, $B193&lt;K$231), $B193&gt;K$232), K193, "")</f>
        <v>88.343999999999994</v>
      </c>
      <c r="CI193" s="2">
        <f>IF(OR(AND($B193&gt;L$230, $B193&lt;L$231), $B193&gt;L$232), L193, "")</f>
        <v>84.25</v>
      </c>
      <c r="CJ193" s="2">
        <f>IF(OR(AND($B193&gt;M$230, $B193&lt;M$231), $B193&gt;M$232), M193, "")</f>
        <v>77.766000000000005</v>
      </c>
      <c r="CK193" s="2">
        <f>IF(OR(AND($B193&gt;N$230, $B193&lt;N$231), $B193&gt;N$232), N193, "")</f>
        <v>70.561999999999998</v>
      </c>
      <c r="CL193" s="2">
        <f>IF(OR(AND($B193&gt;O$230, $B193&lt;O$231), $B193&gt;O$232), O193, "")</f>
        <v>60.515599999999999</v>
      </c>
      <c r="CO193" s="2">
        <f>BK$207*$B193+BK$209</f>
        <v>92.6760199676973</v>
      </c>
      <c r="CP193" s="2">
        <f>BL$207*$B193+BL$209</f>
        <v>94.015777839432147</v>
      </c>
      <c r="CQ193" s="2">
        <f>BM$207*$B193+BM$209</f>
        <v>93.647292193646194</v>
      </c>
      <c r="CR193" s="2">
        <f>BN$207*$B193+BN$209</f>
        <v>94.621339335729772</v>
      </c>
      <c r="CS193" s="2">
        <f>BO$207*$B193+BO$209</f>
        <v>94.504258970597604</v>
      </c>
      <c r="CT193" s="2">
        <f>BP$207*$B193+BP$209</f>
        <v>97.959884792142688</v>
      </c>
      <c r="CU193" s="2">
        <f>BQ$207*$B193+BQ$209</f>
        <v>101.86316495490783</v>
      </c>
      <c r="CV193" s="2">
        <f>BR$207*$B193+BR$209</f>
        <v>102.25486597342739</v>
      </c>
      <c r="CW193" s="2">
        <f>BS$207*$B193+BS$209</f>
        <v>99.430912082503582</v>
      </c>
      <c r="CX193" s="2">
        <f>BT$207*$B193+BT$209</f>
        <v>92.895682327377799</v>
      </c>
      <c r="CY193" s="2">
        <f>BU$207*$B193+BU$209</f>
        <v>87.596823406260711</v>
      </c>
      <c r="CZ193" s="2">
        <f>BV$207*$B193+BV$209</f>
        <v>78.137215455392379</v>
      </c>
      <c r="DA193" s="2">
        <f>BW$207*$B193+BW$209</f>
        <v>66.705954506800026</v>
      </c>
      <c r="DD193" s="2">
        <f>BZ$207*$B193+BZ$209</f>
        <v>83.678629924483189</v>
      </c>
      <c r="DE193" s="2">
        <f>CA$207*$B193+CA$209</f>
        <v>87.059710134498104</v>
      </c>
      <c r="DF193" s="2">
        <f>CB$207*$B193+CB$209</f>
        <v>88.880503429878047</v>
      </c>
      <c r="DG193" s="2">
        <f>CC$207*$B193+CC$209</f>
        <v>88.602848017323112</v>
      </c>
      <c r="DH193" s="2">
        <f>CD$207*$B193+CD$209</f>
        <v>89.925427980321615</v>
      </c>
      <c r="DI193" s="2">
        <f>CE$207*$B193+CE$209</f>
        <v>92.64406143605666</v>
      </c>
      <c r="DJ193" s="2">
        <f>CF$207*$B193+CF$209</f>
        <v>93.324186896449945</v>
      </c>
      <c r="DK193" s="2">
        <f>CG$207*$B193+CG$209</f>
        <v>91.870023545014774</v>
      </c>
      <c r="DL193" s="2">
        <f>CH$207*$B193+CH$209</f>
        <v>88.363660404526087</v>
      </c>
      <c r="DM193" s="2">
        <f>CI$207*$B193+CI$209</f>
        <v>84.175507404167263</v>
      </c>
      <c r="DN193" s="2">
        <f>CJ$207*$B193+CJ$209</f>
        <v>78.07836521849336</v>
      </c>
      <c r="DO193" s="2">
        <f>CK$207*$B193+CK$209</f>
        <v>70.305568537999477</v>
      </c>
      <c r="DP193" s="2">
        <f>CL$207*$B193+CL$209</f>
        <v>60.822273402394806</v>
      </c>
      <c r="DS193" s="2">
        <f>POWER(10,($B193-C$227)/C$228)/(1+POWER(10,($B193-C$227)/C$228))</f>
        <v>0.9996689799683498</v>
      </c>
      <c r="DT193" s="2">
        <f>POWER(10,($B193-D$227)/D$228)/(1+POWER(10,($B193-D$227)/D$228))</f>
        <v>0.99961327468087424</v>
      </c>
      <c r="DU193" s="2">
        <f>POWER(10,($B193-E$227)/E$228)/(1+POWER(10,($B193-E$227)/E$228))</f>
        <v>0.99964365755438156</v>
      </c>
      <c r="DV193" s="2">
        <f>POWER(10,($B193-F$227)/F$228)/(1+POWER(10,($B193-F$227)/F$228))</f>
        <v>0.99969273551007509</v>
      </c>
      <c r="DW193" s="2">
        <f>POWER(10,($B193-G$227)/G$228)/(1+POWER(10,($B193-G$227)/G$228))</f>
        <v>0.99966169171400676</v>
      </c>
      <c r="DX193" s="2">
        <f>POWER(10,($B193-H$227)/H$228)/(1+POWER(10,($B193-H$227)/H$228))</f>
        <v>0.99967171986575254</v>
      </c>
      <c r="DY193" s="2">
        <f>POWER(10,($B193-I$227)/I$228)/(1+POWER(10,($B193-I$227)/I$228))</f>
        <v>0.99966326585271048</v>
      </c>
      <c r="DZ193" s="2">
        <f>POWER(10,($B193-J$227)/J$228)/(1+POWER(10,($B193-J$227)/J$228))</f>
        <v>0.9996326010410661</v>
      </c>
      <c r="EA193" s="2">
        <f>POWER(10,($B193-K$227)/K$228)/(1+POWER(10,($B193-K$227)/K$228))</f>
        <v>0.9996539348783906</v>
      </c>
      <c r="EB193" s="2">
        <f>POWER(10,($B193-L$227)/L$228)/(1+POWER(10,($B193-L$227)/L$228))</f>
        <v>0.9996421555959073</v>
      </c>
      <c r="EC193" s="2">
        <f>POWER(10,($B193-M$227)/M$228)/(1+POWER(10,($B193-M$227)/M$228))</f>
        <v>0.99963243005114122</v>
      </c>
      <c r="ED193" s="2">
        <f>POWER(10,($B193-N$227)/N$228)/(1+POWER(10,($B193-N$227)/N$228))</f>
        <v>0.99959564321918692</v>
      </c>
      <c r="EE193" s="2">
        <f>POWER(10,($B193-O$227)/O$228)/(1+POWER(10,($B193-O$227)/O$228))</f>
        <v>0.99950347701377207</v>
      </c>
    </row>
    <row r="194" spans="2:137" x14ac:dyDescent="0.25">
      <c r="B194" s="2">
        <v>188</v>
      </c>
      <c r="C194">
        <v>84.090999999999994</v>
      </c>
      <c r="D194">
        <v>87.25</v>
      </c>
      <c r="E194">
        <v>88.516000000000005</v>
      </c>
      <c r="F194">
        <v>89.688000000000002</v>
      </c>
      <c r="G194">
        <v>89.578000000000003</v>
      </c>
      <c r="H194">
        <v>92.766000000000005</v>
      </c>
      <c r="I194">
        <v>93.561999999999998</v>
      </c>
      <c r="J194">
        <v>92.078000000000003</v>
      </c>
      <c r="K194">
        <v>86.875</v>
      </c>
      <c r="L194">
        <v>83.938000000000002</v>
      </c>
      <c r="M194">
        <v>78.296999999999997</v>
      </c>
      <c r="N194">
        <v>70.733999999999995</v>
      </c>
      <c r="O194">
        <v>60.734400000000001</v>
      </c>
      <c r="R194" s="5">
        <f>AV194+(C$209*_xlfn.NORM.DIST($B194,C$214*C$215+C$213,C$219*C$214,FALSE))+(C$211*_xlfn.NORM.DIST($B194,C$214*C$216+C$213,C$220*C$214,FALSE))+(C$210*_xlfn.NORM.DIST($B194,C$214*C$217+C$213,C$221*C$214,FALSE))+(C$212*_xlfn.NORM.DIST($B194,C$214*C$218+C$213,C$222*C$214,FALSE))</f>
        <v>83.603058557903466</v>
      </c>
      <c r="S194" s="5">
        <f>AW194+(D$209*_xlfn.NORM.DIST($B194,D$214*D$215+D$213,D$219*D$214,FALSE))+(D$211*_xlfn.NORM.DIST($B194,D$214*D$216+D$213,D$220*D$214,FALSE))+(D$210*_xlfn.NORM.DIST($B194,D$214*D$217+D$213,D$221*D$214,FALSE))+(D$212*_xlfn.NORM.DIST($B194,D$214*D$218+D$213,D$222*D$214,FALSE))</f>
        <v>86.99943667743112</v>
      </c>
      <c r="T194" s="5">
        <f>AX194+(E$209*_xlfn.NORM.DIST($B194,E$214*E$215+E$213,E$219*E$214,FALSE))+(E$211*_xlfn.NORM.DIST($B194,E$214*E$216+E$213,E$220*E$214,FALSE))+(E$210*_xlfn.NORM.DIST($B194,E$214*E$217+E$213,E$221*E$214,FALSE))+(E$212*_xlfn.NORM.DIST($B194,E$214*E$218+E$213,E$222*E$214,FALSE))</f>
        <v>88.830646304414415</v>
      </c>
      <c r="U194" s="5">
        <f>AY194+(F$209*_xlfn.NORM.DIST($B194,F$214*F$215+F$213,F$219*F$214,FALSE))+(F$211*_xlfn.NORM.DIST($B194,F$214*F$216+F$213,F$220*F$214,FALSE))+(F$210*_xlfn.NORM.DIST($B194,F$214*F$217+F$213,F$221*F$214,FALSE))+(F$212*_xlfn.NORM.DIST($B194,F$214*F$218+F$213,F$222*F$214,FALSE))</f>
        <v>88.550800652985316</v>
      </c>
      <c r="V194" s="5">
        <f>AZ194+(G$209*_xlfn.NORM.DIST($B194,G$214*G$215+G$213,G$219*G$214,FALSE))+(G$211*_xlfn.NORM.DIST($B194,G$214*G$216+G$213,G$220*G$214,FALSE))+(G$210*_xlfn.NORM.DIST($B194,G$214*G$217+G$213,G$221*G$214,FALSE))+(G$212*_xlfn.NORM.DIST($B194,G$214*G$218+G$213,G$222*G$214,FALSE))</f>
        <v>89.896407287923253</v>
      </c>
      <c r="W194" s="5">
        <f>BA194+(H$209*_xlfn.NORM.DIST($B194,H$214*H$215+H$213,H$219*H$214,FALSE))+(H$211*_xlfn.NORM.DIST($B194,H$214*H$216+H$213,H$220*H$214,FALSE))+(H$210*_xlfn.NORM.DIST($B194,H$214*H$217+H$213,H$221*H$214,FALSE))+(H$212*_xlfn.NORM.DIST($B194,H$214*H$218+H$213,H$222*H$214,FALSE))</f>
        <v>92.627920698427928</v>
      </c>
      <c r="X194" s="5">
        <f>BB194+(I$209*_xlfn.NORM.DIST($B194,I$214*I$215+I$213,I$219*I$214,FALSE))+(I$211*_xlfn.NORM.DIST($B194,I$214*I$216+I$213,I$220*I$214,FALSE))+(I$210*_xlfn.NORM.DIST($B194,I$214*I$217+I$213,I$221*I$214,FALSE))+(I$212*_xlfn.NORM.DIST($B194,I$214*I$218+I$213,I$222*I$214,FALSE))</f>
        <v>93.287008448264629</v>
      </c>
      <c r="Y194" s="5">
        <f>BC194+(J$209*_xlfn.NORM.DIST($B194,J$214*J$215+J$213,J$219*J$214,FALSE))+(J$211*_xlfn.NORM.DIST($B194,J$214*J$216+J$213,J$220*J$214,FALSE))+(J$210*_xlfn.NORM.DIST($B194,J$214*J$217+J$213,J$221*J$214,FALSE))+(J$212*_xlfn.NORM.DIST($B194,J$214*J$218+J$213,J$222*J$214,FALSE))</f>
        <v>91.818193390217743</v>
      </c>
      <c r="Z194" s="5">
        <f>BD194+(K$209*_xlfn.NORM.DIST($B194,K$214*K$215+K$213,K$219*K$214,FALSE))+(K$211*_xlfn.NORM.DIST($B194,K$214*K$216+K$213,K$220*K$214,FALSE))+(K$210*_xlfn.NORM.DIST($B194,K$214*K$217+K$213,K$221*K$214,FALSE))+(K$212*_xlfn.NORM.DIST($B194,K$214*K$218+K$213,K$222*K$214,FALSE))</f>
        <v>88.303494689551613</v>
      </c>
      <c r="AA194" s="5">
        <f>BE194+(L$209*_xlfn.NORM.DIST($B194,L$214*L$215+L$213,L$219*L$214,FALSE))+(L$211*_xlfn.NORM.DIST($B194,L$214*L$216+L$213,L$220*L$214,FALSE))+(L$210*_xlfn.NORM.DIST($B194,L$214*L$217+L$213,L$221*L$214,FALSE))+(L$212*_xlfn.NORM.DIST($B194,L$214*L$218+L$213,L$222*L$214,FALSE))</f>
        <v>84.122260935757168</v>
      </c>
      <c r="AB194" s="5">
        <f>BF194+(M$209*_xlfn.NORM.DIST($B194,M$214*M$215+M$213,M$219*M$214,FALSE))+(M$211*_xlfn.NORM.DIST($B194,M$214*M$216+M$213,M$220*M$214,FALSE))+(M$210*_xlfn.NORM.DIST($B194,M$214*M$217+M$213,M$221*M$214,FALSE))+(M$212*_xlfn.NORM.DIST($B194,M$214*M$218+M$213,M$222*M$214,FALSE))</f>
        <v>78.025648180271787</v>
      </c>
      <c r="AC194" s="5">
        <f>BG194+(N$209*_xlfn.NORM.DIST($B194,N$214*N$215+N$213,N$219*N$214,FALSE))+(N$211*_xlfn.NORM.DIST($B194,N$214*N$216+N$213,N$220*N$214,FALSE))+(N$210*_xlfn.NORM.DIST($B194,N$214*N$217+N$213,N$221*N$214,FALSE))+(N$212*_xlfn.NORM.DIST($B194,N$214*N$218+N$213,N$222*N$214,FALSE))</f>
        <v>70.268952494378055</v>
      </c>
      <c r="AD194" s="5">
        <f>BH194+(O$209*_xlfn.NORM.DIST($B194,O$214*O$215+O$213,O$219*O$214,FALSE))+(O$211*_xlfn.NORM.DIST($B194,O$214*O$216+O$213,O$220*O$214,FALSE))+(O$210*_xlfn.NORM.DIST($B194,O$214*O$217+O$213,O$221*O$214,FALSE))+(O$212*_xlfn.NORM.DIST($B194,O$214*O$218+O$213,O$222*O$214,FALSE))</f>
        <v>60.79401266207509</v>
      </c>
      <c r="AE194" s="5"/>
      <c r="AG194" s="5">
        <f t="shared" si="49"/>
        <v>0.48794144209652757</v>
      </c>
      <c r="AH194" s="5">
        <f t="shared" si="49"/>
        <v>0.2505633225688797</v>
      </c>
      <c r="AI194" s="5">
        <f t="shared" si="49"/>
        <v>-0.31464630441440988</v>
      </c>
      <c r="AJ194" s="5">
        <f t="shared" si="49"/>
        <v>1.1371993470146862</v>
      </c>
      <c r="AK194" s="5">
        <f t="shared" si="48"/>
        <v>-0.31840728792325024</v>
      </c>
      <c r="AL194" s="5">
        <f t="shared" si="48"/>
        <v>0.13807930157207693</v>
      </c>
      <c r="AM194" s="5">
        <f t="shared" si="48"/>
        <v>0.27499155173536849</v>
      </c>
      <c r="AN194" s="5">
        <f t="shared" si="48"/>
        <v>0.25980660978225956</v>
      </c>
      <c r="AO194" s="5">
        <f t="shared" si="47"/>
        <v>-1.4284946895516129</v>
      </c>
      <c r="AP194" s="5">
        <f t="shared" si="47"/>
        <v>-0.18426093575716607</v>
      </c>
      <c r="AQ194" s="5">
        <f t="shared" si="47"/>
        <v>0.27135181972820988</v>
      </c>
      <c r="AR194" s="5">
        <f t="shared" si="47"/>
        <v>0.46504750562193919</v>
      </c>
      <c r="AS194" s="5">
        <f t="shared" si="50"/>
        <v>-5.9612662075089418E-2</v>
      </c>
      <c r="AV194" s="2">
        <f t="shared" si="34"/>
        <v>83.603058557903466</v>
      </c>
      <c r="AW194" s="2">
        <f t="shared" si="35"/>
        <v>86.999436677407346</v>
      </c>
      <c r="AX194" s="2">
        <f t="shared" si="36"/>
        <v>88.830646304413406</v>
      </c>
      <c r="AY194" s="2">
        <f t="shared" si="37"/>
        <v>88.550800652984876</v>
      </c>
      <c r="AZ194" s="2">
        <f t="shared" si="38"/>
        <v>89.896407287917015</v>
      </c>
      <c r="BA194" s="2">
        <f t="shared" si="39"/>
        <v>92.627920698425825</v>
      </c>
      <c r="BB194" s="2">
        <f t="shared" si="40"/>
        <v>93.287008448255918</v>
      </c>
      <c r="BC194" s="2">
        <f t="shared" si="41"/>
        <v>91.818193390154761</v>
      </c>
      <c r="BD194" s="2">
        <f t="shared" si="42"/>
        <v>88.303494689495295</v>
      </c>
      <c r="BE194" s="2">
        <f t="shared" si="43"/>
        <v>84.122260935410964</v>
      </c>
      <c r="BF194" s="2">
        <f t="shared" si="44"/>
        <v>78.025648175971739</v>
      </c>
      <c r="BG194" s="2">
        <f t="shared" si="45"/>
        <v>70.268952201863939</v>
      </c>
      <c r="BH194" s="2">
        <f t="shared" si="46"/>
        <v>60.794002781606366</v>
      </c>
      <c r="BK194" s="2" t="str">
        <f>IF(OR($B194&lt;C$229, AND($B194&gt;C$230, $B194&lt;C$231)), C194, "")</f>
        <v/>
      </c>
      <c r="BL194" s="2" t="str">
        <f>IF(OR($B194&lt;D$229, AND($B194&gt;D$230, $B194&lt;D$231)), D194, "")</f>
        <v/>
      </c>
      <c r="BM194" s="2" t="str">
        <f>IF(OR($B194&lt;E$229, AND($B194&gt;E$230, $B194&lt;E$231)), E194, "")</f>
        <v/>
      </c>
      <c r="BN194" s="2" t="str">
        <f>IF(OR($B194&lt;F$229, AND($B194&gt;F$230, $B194&lt;F$231)), F194, "")</f>
        <v/>
      </c>
      <c r="BO194" s="2" t="str">
        <f>IF(OR($B194&lt;G$229, AND($B194&gt;G$230, $B194&lt;G$231)), G194, "")</f>
        <v/>
      </c>
      <c r="BP194" s="2" t="str">
        <f>IF(OR($B194&lt;H$229, AND($B194&gt;H$230, $B194&lt;H$231)), H194, "")</f>
        <v/>
      </c>
      <c r="BQ194" s="2" t="str">
        <f>IF(OR($B194&lt;I$229, AND($B194&gt;I$230, $B194&lt;I$231)), I194, "")</f>
        <v/>
      </c>
      <c r="BR194" s="2" t="str">
        <f>IF(OR($B194&lt;J$229, AND($B194&gt;J$230, $B194&lt;J$231)), J194, "")</f>
        <v/>
      </c>
      <c r="BS194" s="2" t="str">
        <f>IF(OR($B194&lt;K$229, AND($B194&gt;K$230, $B194&lt;K$231)), K194, "")</f>
        <v/>
      </c>
      <c r="BT194" s="2" t="str">
        <f>IF(OR($B194&lt;L$229, AND($B194&gt;L$230, $B194&lt;L$231)), L194, "")</f>
        <v/>
      </c>
      <c r="BU194" s="2" t="str">
        <f>IF(OR($B194&lt;M$229, AND($B194&gt;M$230, $B194&lt;M$231)), M194, "")</f>
        <v/>
      </c>
      <c r="BV194" s="2" t="str">
        <f>IF(OR($B194&lt;N$229, AND($B194&gt;N$230, $B194&lt;N$231)), N194, "")</f>
        <v/>
      </c>
      <c r="BW194" s="2" t="str">
        <f>IF(OR($B194&lt;O$229, AND($B194&gt;O$230, $B194&lt;O$231)), O194, "")</f>
        <v/>
      </c>
      <c r="BZ194" s="2">
        <f>IF(OR(AND($B194&gt;C$230, $B194&lt;C$231), $B194&gt;C$232), C194, "")</f>
        <v>84.090999999999994</v>
      </c>
      <c r="CA194" s="2">
        <f>IF(OR(AND($B194&gt;D$230, $B194&lt;D$231), $B194&gt;D$232), D194, "")</f>
        <v>87.25</v>
      </c>
      <c r="CB194" s="2">
        <f>IF(OR(AND($B194&gt;E$230, $B194&lt;E$231), $B194&gt;E$232), E194, "")</f>
        <v>88.516000000000005</v>
      </c>
      <c r="CC194" s="2">
        <f>IF(OR(AND($B194&gt;F$230, $B194&lt;F$231), $B194&gt;F$232), F194, "")</f>
        <v>89.688000000000002</v>
      </c>
      <c r="CD194" s="2">
        <f>IF(OR(AND($B194&gt;G$230, $B194&lt;G$231), $B194&gt;G$232), G194, "")</f>
        <v>89.578000000000003</v>
      </c>
      <c r="CE194" s="2">
        <f>IF(OR(AND($B194&gt;H$230, $B194&lt;H$231), $B194&gt;H$232), H194, "")</f>
        <v>92.766000000000005</v>
      </c>
      <c r="CF194" s="2">
        <f>IF(OR(AND($B194&gt;I$230, $B194&lt;I$231), $B194&gt;I$232), I194, "")</f>
        <v>93.561999999999998</v>
      </c>
      <c r="CG194" s="2">
        <f>IF(OR(AND($B194&gt;J$230, $B194&lt;J$231), $B194&gt;J$232), J194, "")</f>
        <v>92.078000000000003</v>
      </c>
      <c r="CH194" s="2">
        <f>IF(OR(AND($B194&gt;K$230, $B194&lt;K$231), $B194&gt;K$232), K194, "")</f>
        <v>86.875</v>
      </c>
      <c r="CI194" s="2">
        <f>IF(OR(AND($B194&gt;L$230, $B194&lt;L$231), $B194&gt;L$232), L194, "")</f>
        <v>83.938000000000002</v>
      </c>
      <c r="CJ194" s="2">
        <f>IF(OR(AND($B194&gt;M$230, $B194&lt;M$231), $B194&gt;M$232), M194, "")</f>
        <v>78.296999999999997</v>
      </c>
      <c r="CK194" s="2">
        <f>IF(OR(AND($B194&gt;N$230, $B194&lt;N$231), $B194&gt;N$232), N194, "")</f>
        <v>70.733999999999995</v>
      </c>
      <c r="CL194" s="2">
        <f>IF(OR(AND($B194&gt;O$230, $B194&lt;O$231), $B194&gt;O$232), O194, "")</f>
        <v>60.734400000000001</v>
      </c>
      <c r="CO194" s="2">
        <f>BK$207*$B194+BK$209</f>
        <v>92.689955647228658</v>
      </c>
      <c r="CP194" s="2">
        <f>BL$207*$B194+BL$209</f>
        <v>94.022599507653126</v>
      </c>
      <c r="CQ194" s="2">
        <f>BM$207*$B194+BM$209</f>
        <v>93.643342971481644</v>
      </c>
      <c r="CR194" s="2">
        <f>BN$207*$B194+BN$209</f>
        <v>94.627139916123696</v>
      </c>
      <c r="CS194" s="2">
        <f>BO$207*$B194+BO$209</f>
        <v>94.517969329646633</v>
      </c>
      <c r="CT194" s="2">
        <f>BP$207*$B194+BP$209</f>
        <v>97.992722989467438</v>
      </c>
      <c r="CU194" s="2">
        <f>BQ$207*$B194+BQ$209</f>
        <v>101.91183144657856</v>
      </c>
      <c r="CV194" s="2">
        <f>BR$207*$B194+BR$209</f>
        <v>102.30646652301589</v>
      </c>
      <c r="CW194" s="2">
        <f>BS$207*$B194+BS$209</f>
        <v>99.481778872832976</v>
      </c>
      <c r="CX194" s="2">
        <f>BT$207*$B194+BT$209</f>
        <v>92.927541535897319</v>
      </c>
      <c r="CY194" s="2">
        <f>BU$207*$B194+BU$209</f>
        <v>87.640266629810171</v>
      </c>
      <c r="CZ194" s="2">
        <f>BV$207*$B194+BV$209</f>
        <v>78.182356187505107</v>
      </c>
      <c r="DA194" s="2">
        <f>BW$207*$B194+BW$209</f>
        <v>66.739417384853667</v>
      </c>
      <c r="DD194" s="2">
        <f>BZ$207*$B194+BZ$209</f>
        <v>83.600314371113043</v>
      </c>
      <c r="DE194" s="2">
        <f>CA$207*$B194+CA$209</f>
        <v>86.996958665840708</v>
      </c>
      <c r="DF194" s="2">
        <f>CB$207*$B194+CB$209</f>
        <v>88.829081677373694</v>
      </c>
      <c r="DG194" s="2">
        <f>CC$207*$B194+CC$209</f>
        <v>88.549097365912417</v>
      </c>
      <c r="DH194" s="2">
        <f>CD$207*$B194+CD$209</f>
        <v>89.894980864786334</v>
      </c>
      <c r="DI194" s="2">
        <f>CE$207*$B194+CE$209</f>
        <v>92.626313975770003</v>
      </c>
      <c r="DJ194" s="2">
        <f>CF$207*$B194+CF$209</f>
        <v>93.284358828112801</v>
      </c>
      <c r="DK194" s="2">
        <f>CG$207*$B194+CG$209</f>
        <v>91.814677773618158</v>
      </c>
      <c r="DL194" s="2">
        <f>CH$207*$B194+CH$209</f>
        <v>88.299965432392327</v>
      </c>
      <c r="DM194" s="2">
        <f>CI$207*$B194+CI$209</f>
        <v>84.119386233165812</v>
      </c>
      <c r="DN194" s="2">
        <f>CJ$207*$B194+CJ$209</f>
        <v>78.022423903649553</v>
      </c>
      <c r="DO194" s="2">
        <f>CK$207*$B194+CK$209</f>
        <v>70.266032733905533</v>
      </c>
      <c r="DP194" s="2">
        <f>CL$207*$B194+CL$209</f>
        <v>60.791309156229282</v>
      </c>
      <c r="DS194" s="2">
        <f>POWER(10,($B194-C$227)/C$228)/(1+POWER(10,($B194-C$227)/C$228))</f>
        <v>0.99969809734982173</v>
      </c>
      <c r="DT194" s="2">
        <f>POWER(10,($B194-D$227)/D$228)/(1+POWER(10,($B194-D$227)/D$228))</f>
        <v>0.99964729031522714</v>
      </c>
      <c r="DU194" s="2">
        <f>POWER(10,($B194-E$227)/E$228)/(1+POWER(10,($B194-E$227)/E$228))</f>
        <v>0.99967500163698608</v>
      </c>
      <c r="DV194" s="2">
        <f>POWER(10,($B194-F$227)/F$228)/(1+POWER(10,($B194-F$227)/F$228))</f>
        <v>0.99971976387819106</v>
      </c>
      <c r="DW194" s="2">
        <f>POWER(10,($B194-G$227)/G$228)/(1+POWER(10,($B194-G$227)/G$228))</f>
        <v>0.99969144999137949</v>
      </c>
      <c r="DX194" s="2">
        <f>POWER(10,($B194-H$227)/H$228)/(1+POWER(10,($B194-H$227)/H$228))</f>
        <v>0.99970059631091757</v>
      </c>
      <c r="DY194" s="2">
        <f>POWER(10,($B194-I$227)/I$228)/(1+POWER(10,($B194-I$227)/I$228))</f>
        <v>0.99969288570821513</v>
      </c>
      <c r="DZ194" s="2">
        <f>POWER(10,($B194-J$227)/J$228)/(1+POWER(10,($B194-J$227)/J$228))</f>
        <v>0.99966491733482465</v>
      </c>
      <c r="EA194" s="2">
        <f>POWER(10,($B194-K$227)/K$228)/(1+POWER(10,($B194-K$227)/K$228))</f>
        <v>0.999684375247202</v>
      </c>
      <c r="EB194" s="2">
        <f>POWER(10,($B194-L$227)/L$228)/(1+POWER(10,($B194-L$227)/L$228))</f>
        <v>0.99967363174849388</v>
      </c>
      <c r="EC194" s="2">
        <f>POWER(10,($B194-M$227)/M$228)/(1+POWER(10,($B194-M$227)/M$228))</f>
        <v>0.99966476138007443</v>
      </c>
      <c r="ED194" s="2">
        <f>POWER(10,($B194-N$227)/N$228)/(1+POWER(10,($B194-N$227)/N$228))</f>
        <v>0.99963120911171532</v>
      </c>
      <c r="EE194" s="2">
        <f>POWER(10,($B194-O$227)/O$228)/(1+POWER(10,($B194-O$227)/O$228))</f>
        <v>0.99954714586998938</v>
      </c>
    </row>
    <row r="195" spans="2:137" x14ac:dyDescent="0.25">
      <c r="B195" s="2">
        <v>189</v>
      </c>
      <c r="C195">
        <v>83.909000000000006</v>
      </c>
      <c r="D195">
        <v>86.108999999999995</v>
      </c>
      <c r="E195">
        <v>87.843999999999994</v>
      </c>
      <c r="F195">
        <v>88.281000000000006</v>
      </c>
      <c r="G195">
        <v>90.608999999999995</v>
      </c>
      <c r="H195">
        <v>93.811999999999998</v>
      </c>
      <c r="I195">
        <v>92.983999999999995</v>
      </c>
      <c r="J195">
        <v>92.343999999999994</v>
      </c>
      <c r="K195">
        <v>87.921999999999997</v>
      </c>
      <c r="L195">
        <v>84.938000000000002</v>
      </c>
      <c r="M195">
        <v>78.046999999999997</v>
      </c>
      <c r="N195">
        <v>70.688000000000002</v>
      </c>
      <c r="O195">
        <v>60.1875</v>
      </c>
      <c r="R195" s="5">
        <f>AV195+(C$209*_xlfn.NORM.DIST($B195,C$214*C$215+C$213,C$219*C$214,FALSE))+(C$211*_xlfn.NORM.DIST($B195,C$214*C$216+C$213,C$220*C$214,FALSE))+(C$210*_xlfn.NORM.DIST($B195,C$214*C$217+C$213,C$221*C$214,FALSE))+(C$212*_xlfn.NORM.DIST($B195,C$214*C$218+C$213,C$222*C$214,FALSE))</f>
        <v>83.524527013315506</v>
      </c>
      <c r="S195" s="5">
        <f>AW195+(D$209*_xlfn.NORM.DIST($B195,D$214*D$215+D$213,D$219*D$214,FALSE))+(D$211*_xlfn.NORM.DIST($B195,D$214*D$216+D$213,D$220*D$214,FALSE))+(D$210*_xlfn.NORM.DIST($B195,D$214*D$217+D$213,D$221*D$214,FALSE))+(D$212*_xlfn.NORM.DIST($B195,D$214*D$218+D$213,D$222*D$214,FALSE))</f>
        <v>86.936489621374335</v>
      </c>
      <c r="T195" s="5">
        <f>AX195+(E$209*_xlfn.NORM.DIST($B195,E$214*E$215+E$213,E$219*E$214,FALSE))+(E$211*_xlfn.NORM.DIST($B195,E$214*E$216+E$213,E$220*E$214,FALSE))+(E$210*_xlfn.NORM.DIST($B195,E$214*E$217+E$213,E$221*E$214,FALSE))+(E$212*_xlfn.NORM.DIST($B195,E$214*E$218+E$213,E$222*E$214,FALSE))</f>
        <v>88.77910099385295</v>
      </c>
      <c r="U195" s="5">
        <f>AY195+(F$209*_xlfn.NORM.DIST($B195,F$214*F$215+F$213,F$219*F$214,FALSE))+(F$211*_xlfn.NORM.DIST($B195,F$214*F$216+F$213,F$220*F$214,FALSE))+(F$210*_xlfn.NORM.DIST($B195,F$214*F$217+F$213,F$221*F$214,FALSE))+(F$212*_xlfn.NORM.DIST($B195,F$214*F$218+F$213,F$222*F$214,FALSE))</f>
        <v>88.49691538946179</v>
      </c>
      <c r="V195" s="5">
        <f>AZ195+(G$209*_xlfn.NORM.DIST($B195,G$214*G$215+G$213,G$219*G$214,FALSE))+(G$211*_xlfn.NORM.DIST($B195,G$214*G$216+G$213,G$220*G$214,FALSE))+(G$210*_xlfn.NORM.DIST($B195,G$214*G$217+G$213,G$221*G$214,FALSE))+(G$212*_xlfn.NORM.DIST($B195,G$214*G$218+G$213,G$222*G$214,FALSE))</f>
        <v>89.865847124221304</v>
      </c>
      <c r="W195" s="5">
        <f>BA195+(H$209*_xlfn.NORM.DIST($B195,H$214*H$215+H$213,H$219*H$214,FALSE))+(H$211*_xlfn.NORM.DIST($B195,H$214*H$216+H$213,H$220*H$214,FALSE))+(H$210*_xlfn.NORM.DIST($B195,H$214*H$217+H$213,H$221*H$214,FALSE))+(H$212*_xlfn.NORM.DIST($B195,H$214*H$218+H$213,H$222*H$214,FALSE))</f>
        <v>92.610045715819993</v>
      </c>
      <c r="X195" s="5">
        <f>BB195+(I$209*_xlfn.NORM.DIST($B195,I$214*I$215+I$213,I$219*I$214,FALSE))+(I$211*_xlfn.NORM.DIST($B195,I$214*I$216+I$213,I$220*I$214,FALSE))+(I$210*_xlfn.NORM.DIST($B195,I$214*I$217+I$213,I$221*I$214,FALSE))+(I$212*_xlfn.NORM.DIST($B195,I$214*I$218+I$213,I$222*I$214,FALSE))</f>
        <v>93.246972094619252</v>
      </c>
      <c r="Y195" s="5">
        <f>BC195+(J$209*_xlfn.NORM.DIST($B195,J$214*J$215+J$213,J$219*J$214,FALSE))+(J$211*_xlfn.NORM.DIST($B195,J$214*J$216+J$213,J$220*J$214,FALSE))+(J$210*_xlfn.NORM.DIST($B195,J$214*J$217+J$213,J$221*J$214,FALSE))+(J$212*_xlfn.NORM.DIST($B195,J$214*J$218+J$213,J$222*J$214,FALSE))</f>
        <v>91.762571060813727</v>
      </c>
      <c r="Z195" s="5">
        <f>BD195+(K$209*_xlfn.NORM.DIST($B195,K$214*K$215+K$213,K$219*K$214,FALSE))+(K$211*_xlfn.NORM.DIST($B195,K$214*K$216+K$213,K$220*K$214,FALSE))+(K$210*_xlfn.NORM.DIST($B195,K$214*K$217+K$213,K$221*K$214,FALSE))+(K$212*_xlfn.NORM.DIST($B195,K$214*K$218+K$213,K$222*K$214,FALSE))</f>
        <v>88.239522248279954</v>
      </c>
      <c r="AA195" s="5">
        <f>BE195+(L$209*_xlfn.NORM.DIST($B195,L$214*L$215+L$213,L$219*L$214,FALSE))+(L$211*_xlfn.NORM.DIST($B195,L$214*L$216+L$213,L$220*L$214,FALSE))+(L$210*_xlfn.NORM.DIST($B195,L$214*L$217+L$213,L$221*L$214,FALSE))+(L$212*_xlfn.NORM.DIST($B195,L$214*L$218+L$213,L$222*L$214,FALSE))</f>
        <v>84.065913085374461</v>
      </c>
      <c r="AB195" s="5">
        <f>BF195+(M$209*_xlfn.NORM.DIST($B195,M$214*M$215+M$213,M$219*M$214,FALSE))+(M$211*_xlfn.NORM.DIST($B195,M$214*M$216+M$213,M$220*M$214,FALSE))+(M$210*_xlfn.NORM.DIST($B195,M$214*M$217+M$213,M$221*M$214,FALSE))+(M$212*_xlfn.NORM.DIST($B195,M$214*M$218+M$213,M$222*M$214,FALSE))</f>
        <v>77.969453634759176</v>
      </c>
      <c r="AC195" s="5">
        <f>BG195+(N$209*_xlfn.NORM.DIST($B195,N$214*N$215+N$213,N$219*N$214,FALSE))+(N$211*_xlfn.NORM.DIST($B195,N$214*N$216+N$213,N$220*N$214,FALSE))+(N$210*_xlfn.NORM.DIST($B195,N$214*N$217+N$213,N$221*N$214,FALSE))+(N$212*_xlfn.NORM.DIST($B195,N$214*N$218+N$213,N$222*N$214,FALSE))</f>
        <v>70.229188170894048</v>
      </c>
      <c r="AD195" s="5">
        <f>BH195+(O$209*_xlfn.NORM.DIST($B195,O$214*O$215+O$213,O$219*O$214,FALSE))+(O$211*_xlfn.NORM.DIST($B195,O$214*O$216+O$213,O$220*O$214,FALSE))+(O$210*_xlfn.NORM.DIST($B195,O$214*O$217+O$213,O$221*O$214,FALSE))+(O$212*_xlfn.NORM.DIST($B195,O$214*O$218+O$213,O$222*O$214,FALSE))</f>
        <v>60.762831627535384</v>
      </c>
      <c r="AE195" s="5"/>
      <c r="AG195" s="5">
        <f t="shared" si="49"/>
        <v>0.38447298668450003</v>
      </c>
      <c r="AH195" s="5">
        <f t="shared" si="49"/>
        <v>-0.82748962137434035</v>
      </c>
      <c r="AI195" s="5">
        <f t="shared" si="49"/>
        <v>-0.93510099385295575</v>
      </c>
      <c r="AJ195" s="5">
        <f t="shared" si="49"/>
        <v>-0.21591538946178446</v>
      </c>
      <c r="AK195" s="5">
        <f t="shared" si="48"/>
        <v>0.74315287577869071</v>
      </c>
      <c r="AL195" s="5">
        <f t="shared" si="48"/>
        <v>1.2019542841800046</v>
      </c>
      <c r="AM195" s="5">
        <f t="shared" si="48"/>
        <v>-0.26297209461925775</v>
      </c>
      <c r="AN195" s="5">
        <f t="shared" si="48"/>
        <v>0.58142893918626726</v>
      </c>
      <c r="AO195" s="5">
        <f t="shared" si="47"/>
        <v>-0.3175222482799569</v>
      </c>
      <c r="AP195" s="5">
        <f t="shared" si="47"/>
        <v>0.872086914625541</v>
      </c>
      <c r="AQ195" s="5">
        <f t="shared" si="47"/>
        <v>7.7546365240820592E-2</v>
      </c>
      <c r="AR195" s="5">
        <f t="shared" si="47"/>
        <v>0.45881182910595442</v>
      </c>
      <c r="AS195" s="5">
        <f t="shared" si="50"/>
        <v>-0.57533162753538392</v>
      </c>
      <c r="AV195" s="2">
        <f t="shared" si="34"/>
        <v>83.524527013315506</v>
      </c>
      <c r="AW195" s="2">
        <f t="shared" si="35"/>
        <v>86.936489621369006</v>
      </c>
      <c r="AX195" s="2">
        <f t="shared" si="36"/>
        <v>88.779100993852751</v>
      </c>
      <c r="AY195" s="2">
        <f t="shared" si="37"/>
        <v>88.496915389461705</v>
      </c>
      <c r="AZ195" s="2">
        <f t="shared" si="38"/>
        <v>89.865847124220039</v>
      </c>
      <c r="BA195" s="2">
        <f t="shared" si="39"/>
        <v>92.610045715819581</v>
      </c>
      <c r="BB195" s="2">
        <f t="shared" si="40"/>
        <v>93.246972094617504</v>
      </c>
      <c r="BC195" s="2">
        <f t="shared" si="41"/>
        <v>91.762571060800369</v>
      </c>
      <c r="BD195" s="2">
        <f t="shared" si="42"/>
        <v>88.239522248267988</v>
      </c>
      <c r="BE195" s="2">
        <f t="shared" si="43"/>
        <v>84.065913085296415</v>
      </c>
      <c r="BF195" s="2">
        <f t="shared" si="44"/>
        <v>77.969453633704092</v>
      </c>
      <c r="BG195" s="2">
        <f t="shared" si="45"/>
        <v>70.22918808377689</v>
      </c>
      <c r="BH195" s="2">
        <f t="shared" si="46"/>
        <v>60.762828233465633</v>
      </c>
      <c r="BK195" s="2" t="str">
        <f>IF(OR($B195&lt;C$229, AND($B195&gt;C$230, $B195&lt;C$231)), C195, "")</f>
        <v/>
      </c>
      <c r="BL195" s="2" t="str">
        <f>IF(OR($B195&lt;D$229, AND($B195&gt;D$230, $B195&lt;D$231)), D195, "")</f>
        <v/>
      </c>
      <c r="BM195" s="2" t="str">
        <f>IF(OR($B195&lt;E$229, AND($B195&gt;E$230, $B195&lt;E$231)), E195, "")</f>
        <v/>
      </c>
      <c r="BN195" s="2" t="str">
        <f>IF(OR($B195&lt;F$229, AND($B195&gt;F$230, $B195&lt;F$231)), F195, "")</f>
        <v/>
      </c>
      <c r="BO195" s="2" t="str">
        <f>IF(OR($B195&lt;G$229, AND($B195&gt;G$230, $B195&lt;G$231)), G195, "")</f>
        <v/>
      </c>
      <c r="BP195" s="2" t="str">
        <f>IF(OR($B195&lt;H$229, AND($B195&gt;H$230, $B195&lt;H$231)), H195, "")</f>
        <v/>
      </c>
      <c r="BQ195" s="2" t="str">
        <f>IF(OR($B195&lt;I$229, AND($B195&gt;I$230, $B195&lt;I$231)), I195, "")</f>
        <v/>
      </c>
      <c r="BR195" s="2" t="str">
        <f>IF(OR($B195&lt;J$229, AND($B195&gt;J$230, $B195&lt;J$231)), J195, "")</f>
        <v/>
      </c>
      <c r="BS195" s="2" t="str">
        <f>IF(OR($B195&lt;K$229, AND($B195&gt;K$230, $B195&lt;K$231)), K195, "")</f>
        <v/>
      </c>
      <c r="BT195" s="2" t="str">
        <f>IF(OR($B195&lt;L$229, AND($B195&gt;L$230, $B195&lt;L$231)), L195, "")</f>
        <v/>
      </c>
      <c r="BU195" s="2" t="str">
        <f>IF(OR($B195&lt;M$229, AND($B195&gt;M$230, $B195&lt;M$231)), M195, "")</f>
        <v/>
      </c>
      <c r="BV195" s="2" t="str">
        <f>IF(OR($B195&lt;N$229, AND($B195&gt;N$230, $B195&lt;N$231)), N195, "")</f>
        <v/>
      </c>
      <c r="BW195" s="2" t="str">
        <f>IF(OR($B195&lt;O$229, AND($B195&gt;O$230, $B195&lt;O$231)), O195, "")</f>
        <v/>
      </c>
      <c r="BZ195" s="2">
        <f>IF(OR(AND($B195&gt;C$230, $B195&lt;C$231), $B195&gt;C$232), C195, "")</f>
        <v>83.909000000000006</v>
      </c>
      <c r="CA195" s="2">
        <f>IF(OR(AND($B195&gt;D$230, $B195&lt;D$231), $B195&gt;D$232), D195, "")</f>
        <v>86.108999999999995</v>
      </c>
      <c r="CB195" s="2">
        <f>IF(OR(AND($B195&gt;E$230, $B195&lt;E$231), $B195&gt;E$232), E195, "")</f>
        <v>87.843999999999994</v>
      </c>
      <c r="CC195" s="2">
        <f>IF(OR(AND($B195&gt;F$230, $B195&lt;F$231), $B195&gt;F$232), F195, "")</f>
        <v>88.281000000000006</v>
      </c>
      <c r="CD195" s="2">
        <f>IF(OR(AND($B195&gt;G$230, $B195&lt;G$231), $B195&gt;G$232), G195, "")</f>
        <v>90.608999999999995</v>
      </c>
      <c r="CE195" s="2">
        <f>IF(OR(AND($B195&gt;H$230, $B195&lt;H$231), $B195&gt;H$232), H195, "")</f>
        <v>93.811999999999998</v>
      </c>
      <c r="CF195" s="2">
        <f>IF(OR(AND($B195&gt;I$230, $B195&lt;I$231), $B195&gt;I$232), I195, "")</f>
        <v>92.983999999999995</v>
      </c>
      <c r="CG195" s="2">
        <f>IF(OR(AND($B195&gt;J$230, $B195&lt;J$231), $B195&gt;J$232), J195, "")</f>
        <v>92.343999999999994</v>
      </c>
      <c r="CH195" s="2">
        <f>IF(OR(AND($B195&gt;K$230, $B195&lt;K$231), $B195&gt;K$232), K195, "")</f>
        <v>87.921999999999997</v>
      </c>
      <c r="CI195" s="2">
        <f>IF(OR(AND($B195&gt;L$230, $B195&lt;L$231), $B195&gt;L$232), L195, "")</f>
        <v>84.938000000000002</v>
      </c>
      <c r="CJ195" s="2">
        <f>IF(OR(AND($B195&gt;M$230, $B195&lt;M$231), $B195&gt;M$232), M195, "")</f>
        <v>78.046999999999997</v>
      </c>
      <c r="CK195" s="2">
        <f>IF(OR(AND($B195&gt;N$230, $B195&lt;N$231), $B195&gt;N$232), N195, "")</f>
        <v>70.688000000000002</v>
      </c>
      <c r="CL195" s="2">
        <f>IF(OR(AND($B195&gt;O$230, $B195&lt;O$231), $B195&gt;O$232), O195, "")</f>
        <v>60.1875</v>
      </c>
      <c r="CO195" s="2">
        <f>BK$207*$B195+BK$209</f>
        <v>92.703891326760001</v>
      </c>
      <c r="CP195" s="2">
        <f>BL$207*$B195+BL$209</f>
        <v>94.029421175874091</v>
      </c>
      <c r="CQ195" s="2">
        <f>BM$207*$B195+BM$209</f>
        <v>93.639393749317094</v>
      </c>
      <c r="CR195" s="2">
        <f>BN$207*$B195+BN$209</f>
        <v>94.632940496517605</v>
      </c>
      <c r="CS195" s="2">
        <f>BO$207*$B195+BO$209</f>
        <v>94.531679688695675</v>
      </c>
      <c r="CT195" s="2">
        <f>BP$207*$B195+BP$209</f>
        <v>98.025561186792174</v>
      </c>
      <c r="CU195" s="2">
        <f>BQ$207*$B195+BQ$209</f>
        <v>101.96049793824928</v>
      </c>
      <c r="CV195" s="2">
        <f>BR$207*$B195+BR$209</f>
        <v>102.35806707260437</v>
      </c>
      <c r="CW195" s="2">
        <f>BS$207*$B195+BS$209</f>
        <v>99.532645663162384</v>
      </c>
      <c r="CX195" s="2">
        <f>BT$207*$B195+BT$209</f>
        <v>92.95940074441684</v>
      </c>
      <c r="CY195" s="2">
        <f>BU$207*$B195+BU$209</f>
        <v>87.68370985335963</v>
      </c>
      <c r="CZ195" s="2">
        <f>BV$207*$B195+BV$209</f>
        <v>78.227496919617835</v>
      </c>
      <c r="DA195" s="2">
        <f>BW$207*$B195+BW$209</f>
        <v>66.772880262907293</v>
      </c>
      <c r="DD195" s="2">
        <f>BZ$207*$B195+BZ$209</f>
        <v>83.521998817742912</v>
      </c>
      <c r="DE195" s="2">
        <f>CA$207*$B195+CA$209</f>
        <v>86.934207197183312</v>
      </c>
      <c r="DF195" s="2">
        <f>CB$207*$B195+CB$209</f>
        <v>88.77765992486934</v>
      </c>
      <c r="DG195" s="2">
        <f>CC$207*$B195+CC$209</f>
        <v>88.495346714501707</v>
      </c>
      <c r="DH195" s="2">
        <f>CD$207*$B195+CD$209</f>
        <v>89.864533749251052</v>
      </c>
      <c r="DI195" s="2">
        <f>CE$207*$B195+CE$209</f>
        <v>92.608566515483346</v>
      </c>
      <c r="DJ195" s="2">
        <f>CF$207*$B195+CF$209</f>
        <v>93.244530759775657</v>
      </c>
      <c r="DK195" s="2">
        <f>CG$207*$B195+CG$209</f>
        <v>91.759332002221541</v>
      </c>
      <c r="DL195" s="2">
        <f>CH$207*$B195+CH$209</f>
        <v>88.236270460258552</v>
      </c>
      <c r="DM195" s="2">
        <f>CI$207*$B195+CI$209</f>
        <v>84.063265062164348</v>
      </c>
      <c r="DN195" s="2">
        <f>CJ$207*$B195+CJ$209</f>
        <v>77.966482588805732</v>
      </c>
      <c r="DO195" s="2">
        <f>CK$207*$B195+CK$209</f>
        <v>70.226496929811589</v>
      </c>
      <c r="DP195" s="2">
        <f>CL$207*$B195+CL$209</f>
        <v>60.760344910063758</v>
      </c>
      <c r="DS195" s="2">
        <f>POWER(10,($B195-C$227)/C$228)/(1+POWER(10,($B195-C$227)/C$228))</f>
        <v>0.99972465419627687</v>
      </c>
      <c r="DT195" s="2">
        <f>POWER(10,($B195-D$227)/D$228)/(1+POWER(10,($B195-D$227)/D$228))</f>
        <v>0.99967831496096549</v>
      </c>
      <c r="DU195" s="2">
        <f>POWER(10,($B195-E$227)/E$228)/(1+POWER(10,($B195-E$227)/E$228))</f>
        <v>0.99970358949390481</v>
      </c>
      <c r="DV195" s="2">
        <f>POWER(10,($B195-F$227)/F$228)/(1+POWER(10,($B195-F$227)/F$228))</f>
        <v>0.99974441531719027</v>
      </c>
      <c r="DW195" s="2">
        <f>POWER(10,($B195-G$227)/G$228)/(1+POWER(10,($B195-G$227)/G$228))</f>
        <v>0.99971859140767705</v>
      </c>
      <c r="DX195" s="2">
        <f>POWER(10,($B195-H$227)/H$228)/(1+POWER(10,($B195-H$227)/H$228))</f>
        <v>0.99972693339647078</v>
      </c>
      <c r="DY195" s="2">
        <f>POWER(10,($B195-I$227)/I$228)/(1+POWER(10,($B195-I$227)/I$228))</f>
        <v>0.99971990086792828</v>
      </c>
      <c r="DZ195" s="2">
        <f>POWER(10,($B195-J$227)/J$228)/(1+POWER(10,($B195-J$227)/J$228))</f>
        <v>0.99969439196684184</v>
      </c>
      <c r="EA195" s="2">
        <f>POWER(10,($B195-K$227)/K$228)/(1+POWER(10,($B195-K$227)/K$228))</f>
        <v>0.99971213880992571</v>
      </c>
      <c r="EB195" s="2">
        <f>POWER(10,($B195-L$227)/L$228)/(1+POWER(10,($B195-L$227)/L$228))</f>
        <v>0.99970234006914371</v>
      </c>
      <c r="EC195" s="2">
        <f>POWER(10,($B195-M$227)/M$228)/(1+POWER(10,($B195-M$227)/M$228))</f>
        <v>0.99969424972602983</v>
      </c>
      <c r="ED195" s="2">
        <f>POWER(10,($B195-N$227)/N$228)/(1+POWER(10,($B195-N$227)/N$228))</f>
        <v>0.99966364779793404</v>
      </c>
      <c r="EE195" s="2">
        <f>POWER(10,($B195-O$227)/O$228)/(1+POWER(10,($B195-O$227)/O$228))</f>
        <v>0.99958697566731036</v>
      </c>
    </row>
    <row r="196" spans="2:137" x14ac:dyDescent="0.25">
      <c r="B196" s="2">
        <v>190</v>
      </c>
      <c r="C196">
        <v>83.182000000000002</v>
      </c>
      <c r="D196">
        <v>87.641000000000005</v>
      </c>
      <c r="E196">
        <v>89.046999999999997</v>
      </c>
      <c r="F196">
        <v>88.546999999999997</v>
      </c>
      <c r="G196">
        <v>91.5</v>
      </c>
      <c r="H196">
        <v>92.906000000000006</v>
      </c>
      <c r="I196">
        <v>92.891000000000005</v>
      </c>
      <c r="J196">
        <v>91.625</v>
      </c>
      <c r="K196">
        <v>88.203000000000003</v>
      </c>
      <c r="L196">
        <v>82.891000000000005</v>
      </c>
      <c r="M196">
        <v>77.218999999999994</v>
      </c>
      <c r="N196">
        <v>70.811999999999998</v>
      </c>
      <c r="O196">
        <v>60.296900000000001</v>
      </c>
      <c r="R196" s="5">
        <f>AV196+(C$209*_xlfn.NORM.DIST($B196,C$214*C$215+C$213,C$219*C$214,FALSE))+(C$211*_xlfn.NORM.DIST($B196,C$214*C$216+C$213,C$220*C$214,FALSE))+(C$210*_xlfn.NORM.DIST($B196,C$214*C$217+C$213,C$221*C$214,FALSE))+(C$212*_xlfn.NORM.DIST($B196,C$214*C$218+C$213,C$222*C$214,FALSE))</f>
        <v>83.446012228541932</v>
      </c>
      <c r="S196" s="5">
        <f>AW196+(D$209*_xlfn.NORM.DIST($B196,D$214*D$215+D$213,D$219*D$214,FALSE))+(D$211*_xlfn.NORM.DIST($B196,D$214*D$216+D$213,D$220*D$214,FALSE))+(D$210*_xlfn.NORM.DIST($B196,D$214*D$217+D$213,D$221*D$214,FALSE))+(D$212*_xlfn.NORM.DIST($B196,D$214*D$218+D$213,D$222*D$214,FALSE))</f>
        <v>86.873557795006747</v>
      </c>
      <c r="T196" s="5">
        <f>AX196+(E$209*_xlfn.NORM.DIST($B196,E$214*E$215+E$213,E$219*E$214,FALSE))+(E$211*_xlfn.NORM.DIST($B196,E$214*E$216+E$213,E$220*E$214,FALSE))+(E$210*_xlfn.NORM.DIST($B196,E$214*E$217+E$213,E$221*E$214,FALSE))+(E$212*_xlfn.NORM.DIST($B196,E$214*E$218+E$213,E$222*E$214,FALSE))</f>
        <v>88.727565310740999</v>
      </c>
      <c r="U196" s="5">
        <f>AY196+(F$209*_xlfn.NORM.DIST($B196,F$214*F$215+F$213,F$219*F$214,FALSE))+(F$211*_xlfn.NORM.DIST($B196,F$214*F$216+F$213,F$220*F$214,FALSE))+(F$210*_xlfn.NORM.DIST($B196,F$214*F$217+F$213,F$221*F$214,FALSE))+(F$212*_xlfn.NORM.DIST($B196,F$214*F$218+F$213,F$222*F$214,FALSE))</f>
        <v>88.443040625298252</v>
      </c>
      <c r="V196" s="5">
        <f>AZ196+(G$209*_xlfn.NORM.DIST($B196,G$214*G$215+G$213,G$219*G$214,FALSE))+(G$211*_xlfn.NORM.DIST($B196,G$214*G$216+G$213,G$220*G$214,FALSE))+(G$210*_xlfn.NORM.DIST($B196,G$214*G$217+G$213,G$221*G$214,FALSE))+(G$212*_xlfn.NORM.DIST($B196,G$214*G$218+G$213,G$222*G$214,FALSE))</f>
        <v>89.835295808777829</v>
      </c>
      <c r="W196" s="5">
        <f>BA196+(H$209*_xlfn.NORM.DIST($B196,H$214*H$215+H$213,H$219*H$214,FALSE))+(H$211*_xlfn.NORM.DIST($B196,H$214*H$216+H$213,H$220*H$214,FALSE))+(H$210*_xlfn.NORM.DIST($B196,H$214*H$217+H$213,H$221*H$214,FALSE))+(H$212*_xlfn.NORM.DIST($B196,H$214*H$218+H$213,H$222*H$214,FALSE))</f>
        <v>92.592180732490974</v>
      </c>
      <c r="X196" s="5">
        <f>BB196+(I$209*_xlfn.NORM.DIST($B196,I$214*I$215+I$213,I$219*I$214,FALSE))+(I$211*_xlfn.NORM.DIST($B196,I$214*I$216+I$213,I$220*I$214,FALSE))+(I$210*_xlfn.NORM.DIST($B196,I$214*I$217+I$213,I$221*I$214,FALSE))+(I$212*_xlfn.NORM.DIST($B196,I$214*I$218+I$213,I$222*I$214,FALSE))</f>
        <v>93.206951876950015</v>
      </c>
      <c r="Y196" s="5">
        <f>BC196+(J$209*_xlfn.NORM.DIST($B196,J$214*J$215+J$213,J$219*J$214,FALSE))+(J$211*_xlfn.NORM.DIST($B196,J$214*J$216+J$213,J$220*J$214,FALSE))+(J$210*_xlfn.NORM.DIST($B196,J$214*J$217+J$213,J$221*J$214,FALSE))+(J$212*_xlfn.NORM.DIST($B196,J$214*J$218+J$213,J$222*J$214,FALSE))</f>
        <v>91.706970175447154</v>
      </c>
      <c r="Z196" s="5">
        <f>BD196+(K$209*_xlfn.NORM.DIST($B196,K$214*K$215+K$213,K$219*K$214,FALSE))+(K$211*_xlfn.NORM.DIST($B196,K$214*K$216+K$213,K$220*K$214,FALSE))+(K$210*_xlfn.NORM.DIST($B196,K$214*K$217+K$213,K$221*K$214,FALSE))+(K$212*_xlfn.NORM.DIST($B196,K$214*K$218+K$213,K$222*K$214,FALSE))</f>
        <v>88.175571306108012</v>
      </c>
      <c r="AA196" s="5">
        <f>BE196+(L$209*_xlfn.NORM.DIST($B196,L$214*L$215+L$213,L$219*L$214,FALSE))+(L$211*_xlfn.NORM.DIST($B196,L$214*L$216+L$213,L$220*L$214,FALSE))+(L$210*_xlfn.NORM.DIST($B196,L$214*L$217+L$213,L$221*L$214,FALSE))+(L$212*_xlfn.NORM.DIST($B196,L$214*L$218+L$213,L$222*L$214,FALSE))</f>
        <v>84.009582864810795</v>
      </c>
      <c r="AB196" s="5">
        <f>BF196+(M$209*_xlfn.NORM.DIST($B196,M$214*M$215+M$213,M$219*M$214,FALSE))+(M$211*_xlfn.NORM.DIST($B196,M$214*M$216+M$213,M$220*M$214,FALSE))+(M$210*_xlfn.NORM.DIST($B196,M$214*M$217+M$213,M$221*M$214,FALSE))+(M$212*_xlfn.NORM.DIST($B196,M$214*M$218+M$213,M$222*M$214,FALSE))</f>
        <v>77.913278686141396</v>
      </c>
      <c r="AC196" s="5">
        <f>BG196+(N$209*_xlfn.NORM.DIST($B196,N$214*N$215+N$213,N$219*N$214,FALSE))+(N$211*_xlfn.NORM.DIST($B196,N$214*N$216+N$213,N$220*N$214,FALSE))+(N$210*_xlfn.NORM.DIST($B196,N$214*N$217+N$213,N$221*N$214,FALSE))+(N$212*_xlfn.NORM.DIST($B196,N$214*N$218+N$213,N$222*N$214,FALSE))</f>
        <v>70.189441560727033</v>
      </c>
      <c r="AD196" s="5">
        <f>BH196+(O$209*_xlfn.NORM.DIST($B196,O$214*O$215+O$213,O$219*O$214,FALSE))+(O$211*_xlfn.NORM.DIST($B196,O$214*O$216+O$213,O$220*O$214,FALSE))+(O$210*_xlfn.NORM.DIST($B196,O$214*O$217+O$213,O$221*O$214,FALSE))+(O$212*_xlfn.NORM.DIST($B196,O$214*O$218+O$213,O$222*O$214,FALSE))</f>
        <v>60.731670953974174</v>
      </c>
      <c r="AE196" s="5"/>
      <c r="AG196" s="5">
        <f t="shared" si="49"/>
        <v>-0.26401222854192952</v>
      </c>
      <c r="AH196" s="5">
        <f t="shared" si="49"/>
        <v>0.76744220499325877</v>
      </c>
      <c r="AI196" s="5">
        <f t="shared" si="49"/>
        <v>0.31943468925899765</v>
      </c>
      <c r="AJ196" s="5">
        <f t="shared" si="49"/>
        <v>0.10395937470174488</v>
      </c>
      <c r="AK196" s="5">
        <f t="shared" si="48"/>
        <v>1.6647041912221709</v>
      </c>
      <c r="AL196" s="5">
        <f t="shared" si="48"/>
        <v>0.31381926750903233</v>
      </c>
      <c r="AM196" s="5">
        <f t="shared" si="48"/>
        <v>-0.31595187695000959</v>
      </c>
      <c r="AN196" s="5">
        <f t="shared" si="48"/>
        <v>-8.1970175447153792E-2</v>
      </c>
      <c r="AO196" s="5">
        <f t="shared" si="47"/>
        <v>2.7428693891991429E-2</v>
      </c>
      <c r="AP196" s="5">
        <f t="shared" si="47"/>
        <v>-1.1185828648107901</v>
      </c>
      <c r="AQ196" s="5">
        <f t="shared" si="47"/>
        <v>-0.69427868614140209</v>
      </c>
      <c r="AR196" s="5">
        <f t="shared" si="47"/>
        <v>0.62255843927296439</v>
      </c>
      <c r="AS196" s="5">
        <f t="shared" si="50"/>
        <v>-0.43477095397417287</v>
      </c>
      <c r="AV196" s="2">
        <f t="shared" si="34"/>
        <v>83.446012228541932</v>
      </c>
      <c r="AW196" s="2">
        <f t="shared" si="35"/>
        <v>86.87355779500561</v>
      </c>
      <c r="AX196" s="2">
        <f t="shared" si="36"/>
        <v>88.727565310740957</v>
      </c>
      <c r="AY196" s="2">
        <f t="shared" si="37"/>
        <v>88.443040625298238</v>
      </c>
      <c r="AZ196" s="2">
        <f t="shared" si="38"/>
        <v>89.835295808777587</v>
      </c>
      <c r="BA196" s="2">
        <f t="shared" si="39"/>
        <v>92.592180732490903</v>
      </c>
      <c r="BB196" s="2">
        <f t="shared" si="40"/>
        <v>93.206951876949688</v>
      </c>
      <c r="BC196" s="2">
        <f t="shared" si="41"/>
        <v>91.70697017544444</v>
      </c>
      <c r="BD196" s="2">
        <f t="shared" si="42"/>
        <v>88.175571306105581</v>
      </c>
      <c r="BE196" s="2">
        <f t="shared" si="43"/>
        <v>84.00958286479397</v>
      </c>
      <c r="BF196" s="2">
        <f t="shared" si="44"/>
        <v>77.913278685893673</v>
      </c>
      <c r="BG196" s="2">
        <f t="shared" si="45"/>
        <v>70.189441535820848</v>
      </c>
      <c r="BH196" s="2">
        <f t="shared" si="46"/>
        <v>60.731669833531669</v>
      </c>
      <c r="BK196" s="2" t="str">
        <f>IF(OR($B196&lt;C$229, AND($B196&gt;C$230, $B196&lt;C$231)), C196, "")</f>
        <v/>
      </c>
      <c r="BL196" s="2" t="str">
        <f>IF(OR($B196&lt;D$229, AND($B196&gt;D$230, $B196&lt;D$231)), D196, "")</f>
        <v/>
      </c>
      <c r="BM196" s="2" t="str">
        <f>IF(OR($B196&lt;E$229, AND($B196&gt;E$230, $B196&lt;E$231)), E196, "")</f>
        <v/>
      </c>
      <c r="BN196" s="2" t="str">
        <f>IF(OR($B196&lt;F$229, AND($B196&gt;F$230, $B196&lt;F$231)), F196, "")</f>
        <v/>
      </c>
      <c r="BO196" s="2" t="str">
        <f>IF(OR($B196&lt;G$229, AND($B196&gt;G$230, $B196&lt;G$231)), G196, "")</f>
        <v/>
      </c>
      <c r="BP196" s="2" t="str">
        <f>IF(OR($B196&lt;H$229, AND($B196&gt;H$230, $B196&lt;H$231)), H196, "")</f>
        <v/>
      </c>
      <c r="BQ196" s="2" t="str">
        <f>IF(OR($B196&lt;I$229, AND($B196&gt;I$230, $B196&lt;I$231)), I196, "")</f>
        <v/>
      </c>
      <c r="BR196" s="2" t="str">
        <f>IF(OR($B196&lt;J$229, AND($B196&gt;J$230, $B196&lt;J$231)), J196, "")</f>
        <v/>
      </c>
      <c r="BS196" s="2" t="str">
        <f>IF(OR($B196&lt;K$229, AND($B196&gt;K$230, $B196&lt;K$231)), K196, "")</f>
        <v/>
      </c>
      <c r="BT196" s="2" t="str">
        <f>IF(OR($B196&lt;L$229, AND($B196&gt;L$230, $B196&lt;L$231)), L196, "")</f>
        <v/>
      </c>
      <c r="BU196" s="2" t="str">
        <f>IF(OR($B196&lt;M$229, AND($B196&gt;M$230, $B196&lt;M$231)), M196, "")</f>
        <v/>
      </c>
      <c r="BV196" s="2" t="str">
        <f>IF(OR($B196&lt;N$229, AND($B196&gt;N$230, $B196&lt;N$231)), N196, "")</f>
        <v/>
      </c>
      <c r="BW196" s="2" t="str">
        <f>IF(OR($B196&lt;O$229, AND($B196&gt;O$230, $B196&lt;O$231)), O196, "")</f>
        <v/>
      </c>
      <c r="BZ196" s="2">
        <f>IF(OR(AND($B196&gt;C$230, $B196&lt;C$231), $B196&gt;C$232), C196, "")</f>
        <v>83.182000000000002</v>
      </c>
      <c r="CA196" s="2">
        <f>IF(OR(AND($B196&gt;D$230, $B196&lt;D$231), $B196&gt;D$232), D196, "")</f>
        <v>87.641000000000005</v>
      </c>
      <c r="CB196" s="2">
        <f>IF(OR(AND($B196&gt;E$230, $B196&lt;E$231), $B196&gt;E$232), E196, "")</f>
        <v>89.046999999999997</v>
      </c>
      <c r="CC196" s="2">
        <f>IF(OR(AND($B196&gt;F$230, $B196&lt;F$231), $B196&gt;F$232), F196, "")</f>
        <v>88.546999999999997</v>
      </c>
      <c r="CD196" s="2">
        <f>IF(OR(AND($B196&gt;G$230, $B196&lt;G$231), $B196&gt;G$232), G196, "")</f>
        <v>91.5</v>
      </c>
      <c r="CE196" s="2">
        <f>IF(OR(AND($B196&gt;H$230, $B196&lt;H$231), $B196&gt;H$232), H196, "")</f>
        <v>92.906000000000006</v>
      </c>
      <c r="CF196" s="2">
        <f>IF(OR(AND($B196&gt;I$230, $B196&lt;I$231), $B196&gt;I$232), I196, "")</f>
        <v>92.891000000000005</v>
      </c>
      <c r="CG196" s="2">
        <f>IF(OR(AND($B196&gt;J$230, $B196&lt;J$231), $B196&gt;J$232), J196, "")</f>
        <v>91.625</v>
      </c>
      <c r="CH196" s="2">
        <f>IF(OR(AND($B196&gt;K$230, $B196&lt;K$231), $B196&gt;K$232), K196, "")</f>
        <v>88.203000000000003</v>
      </c>
      <c r="CI196" s="2">
        <f>IF(OR(AND($B196&gt;L$230, $B196&lt;L$231), $B196&gt;L$232), L196, "")</f>
        <v>82.891000000000005</v>
      </c>
      <c r="CJ196" s="2">
        <f>IF(OR(AND($B196&gt;M$230, $B196&lt;M$231), $B196&gt;M$232), M196, "")</f>
        <v>77.218999999999994</v>
      </c>
      <c r="CK196" s="2">
        <f>IF(OR(AND($B196&gt;N$230, $B196&lt;N$231), $B196&gt;N$232), N196, "")</f>
        <v>70.811999999999998</v>
      </c>
      <c r="CL196" s="2">
        <f>IF(OR(AND($B196&gt;O$230, $B196&lt;O$231), $B196&gt;O$232), O196, "")</f>
        <v>60.296900000000001</v>
      </c>
      <c r="CO196" s="2">
        <f>BK$207*$B196+BK$209</f>
        <v>92.717827006291358</v>
      </c>
      <c r="CP196" s="2">
        <f>BL$207*$B196+BL$209</f>
        <v>94.036242844095057</v>
      </c>
      <c r="CQ196" s="2">
        <f>BM$207*$B196+BM$209</f>
        <v>93.635444527152544</v>
      </c>
      <c r="CR196" s="2">
        <f>BN$207*$B196+BN$209</f>
        <v>94.638741076911529</v>
      </c>
      <c r="CS196" s="2">
        <f>BO$207*$B196+BO$209</f>
        <v>94.545390047744704</v>
      </c>
      <c r="CT196" s="2">
        <f>BP$207*$B196+BP$209</f>
        <v>98.05839938411691</v>
      </c>
      <c r="CU196" s="2">
        <f>BQ$207*$B196+BQ$209</f>
        <v>102.00916442992001</v>
      </c>
      <c r="CV196" s="2">
        <f>BR$207*$B196+BR$209</f>
        <v>102.40966762219287</v>
      </c>
      <c r="CW196" s="2">
        <f>BS$207*$B196+BS$209</f>
        <v>99.583512453491778</v>
      </c>
      <c r="CX196" s="2">
        <f>BT$207*$B196+BT$209</f>
        <v>92.991259952936375</v>
      </c>
      <c r="CY196" s="2">
        <f>BU$207*$B196+BU$209</f>
        <v>87.727153076909076</v>
      </c>
      <c r="CZ196" s="2">
        <f>BV$207*$B196+BV$209</f>
        <v>78.272637651730562</v>
      </c>
      <c r="DA196" s="2">
        <f>BW$207*$B196+BW$209</f>
        <v>66.806343140960934</v>
      </c>
      <c r="DD196" s="2">
        <f>BZ$207*$B196+BZ$209</f>
        <v>83.443683264372766</v>
      </c>
      <c r="DE196" s="2">
        <f>CA$207*$B196+CA$209</f>
        <v>86.871455728525916</v>
      </c>
      <c r="DF196" s="2">
        <f>CB$207*$B196+CB$209</f>
        <v>88.726238172364987</v>
      </c>
      <c r="DG196" s="2">
        <f>CC$207*$B196+CC$209</f>
        <v>88.441596063090998</v>
      </c>
      <c r="DH196" s="2">
        <f>CD$207*$B196+CD$209</f>
        <v>89.834086633715771</v>
      </c>
      <c r="DI196" s="2">
        <f>CE$207*$B196+CE$209</f>
        <v>92.59081905519669</v>
      </c>
      <c r="DJ196" s="2">
        <f>CF$207*$B196+CF$209</f>
        <v>93.204702691438513</v>
      </c>
      <c r="DK196" s="2">
        <f>CG$207*$B196+CG$209</f>
        <v>91.703986230824938</v>
      </c>
      <c r="DL196" s="2">
        <f>CH$207*$B196+CH$209</f>
        <v>88.172575488124792</v>
      </c>
      <c r="DM196" s="2">
        <f>CI$207*$B196+CI$209</f>
        <v>84.007143891162883</v>
      </c>
      <c r="DN196" s="2">
        <f>CJ$207*$B196+CJ$209</f>
        <v>77.910541273961925</v>
      </c>
      <c r="DO196" s="2">
        <f>CK$207*$B196+CK$209</f>
        <v>70.186961125717644</v>
      </c>
      <c r="DP196" s="2">
        <f>CL$207*$B196+CL$209</f>
        <v>60.729380663898233</v>
      </c>
      <c r="DS196" s="2">
        <f>POWER(10,($B196-C$227)/C$228)/(1+POWER(10,($B196-C$227)/C$228))</f>
        <v>0.99974887555832948</v>
      </c>
      <c r="DT196" s="2">
        <f>POWER(10,($B196-D$227)/D$228)/(1+POWER(10,($B196-D$227)/D$228))</f>
        <v>0.99970661145323869</v>
      </c>
      <c r="DU196" s="2">
        <f>POWER(10,($B196-E$227)/E$228)/(1+POWER(10,($B196-E$227)/E$228))</f>
        <v>0.99972966335491609</v>
      </c>
      <c r="DV196" s="2">
        <f>POWER(10,($B196-F$227)/F$228)/(1+POWER(10,($B196-F$227)/F$228))</f>
        <v>0.9997668987567645</v>
      </c>
      <c r="DW196" s="2">
        <f>POWER(10,($B196-G$227)/G$228)/(1+POWER(10,($B196-G$227)/G$228))</f>
        <v>0.99974334595852699</v>
      </c>
      <c r="DX196" s="2">
        <f>POWER(10,($B196-H$227)/H$228)/(1+POWER(10,($B196-H$227)/H$228))</f>
        <v>0.99975095431391914</v>
      </c>
      <c r="DY196" s="2">
        <f>POWER(10,($B196-I$227)/I$228)/(1+POWER(10,($B196-I$227)/I$228))</f>
        <v>0.99974454025947546</v>
      </c>
      <c r="DZ196" s="2">
        <f>POWER(10,($B196-J$227)/J$228)/(1+POWER(10,($B196-J$227)/J$228))</f>
        <v>0.9997212746661871</v>
      </c>
      <c r="EA196" s="2">
        <f>POWER(10,($B196-K$227)/K$228)/(1+POWER(10,($B196-K$227)/K$228))</f>
        <v>0.99973746082465564</v>
      </c>
      <c r="EB196" s="2">
        <f>POWER(10,($B196-L$227)/L$228)/(1+POWER(10,($B196-L$227)/L$228))</f>
        <v>0.99972852380642552</v>
      </c>
      <c r="EC196" s="2">
        <f>POWER(10,($B196-M$227)/M$228)/(1+POWER(10,($B196-M$227)/M$228))</f>
        <v>0.99972114493404618</v>
      </c>
      <c r="ED196" s="2">
        <f>POWER(10,($B196-N$227)/N$228)/(1+POWER(10,($B196-N$227)/N$228))</f>
        <v>0.99969323406703003</v>
      </c>
      <c r="EE196" s="2">
        <f>POWER(10,($B196-O$227)/O$228)/(1+POWER(10,($B196-O$227)/O$228))</f>
        <v>0.99962330364189678</v>
      </c>
    </row>
    <row r="197" spans="2:137" x14ac:dyDescent="0.25">
      <c r="B197" s="2">
        <v>191</v>
      </c>
      <c r="C197">
        <v>83.712000000000003</v>
      </c>
      <c r="D197">
        <v>86.703000000000003</v>
      </c>
      <c r="E197">
        <v>88.375</v>
      </c>
      <c r="F197">
        <v>88.281000000000006</v>
      </c>
      <c r="G197">
        <v>89.938000000000002</v>
      </c>
      <c r="H197">
        <v>93.891000000000005</v>
      </c>
      <c r="I197">
        <v>93.218999999999994</v>
      </c>
      <c r="J197">
        <v>92.875</v>
      </c>
      <c r="K197">
        <v>88.906000000000006</v>
      </c>
      <c r="L197">
        <v>83.983999999999995</v>
      </c>
      <c r="M197">
        <v>78.188000000000002</v>
      </c>
      <c r="N197">
        <v>70.811999999999998</v>
      </c>
      <c r="O197">
        <v>60.453099999999999</v>
      </c>
      <c r="R197" s="5">
        <f>AV197+(C$209*_xlfn.NORM.DIST($B197,C$214*C$215+C$213,C$219*C$214,FALSE))+(C$211*_xlfn.NORM.DIST($B197,C$214*C$216+C$213,C$220*C$214,FALSE))+(C$210*_xlfn.NORM.DIST($B197,C$214*C$217+C$213,C$221*C$214,FALSE))+(C$212*_xlfn.NORM.DIST($B197,C$214*C$218+C$213,C$222*C$214,FALSE))</f>
        <v>83.367512927105579</v>
      </c>
      <c r="S197" s="5">
        <f>AW197+(D$209*_xlfn.NORM.DIST($B197,D$214*D$215+D$213,D$219*D$214,FALSE))+(D$211*_xlfn.NORM.DIST($B197,D$214*D$216+D$213,D$220*D$214,FALSE))+(D$210*_xlfn.NORM.DIST($B197,D$214*D$217+D$213,D$221*D$214,FALSE))+(D$212*_xlfn.NORM.DIST($B197,D$214*D$218+D$213,D$222*D$214,FALSE))</f>
        <v>86.81064003318545</v>
      </c>
      <c r="T197" s="5">
        <f>AX197+(E$209*_xlfn.NORM.DIST($B197,E$214*E$215+E$213,E$219*E$214,FALSE))+(E$211*_xlfn.NORM.DIST($B197,E$214*E$216+E$213,E$220*E$214,FALSE))+(E$210*_xlfn.NORM.DIST($B197,E$214*E$217+E$213,E$221*E$214,FALSE))+(E$212*_xlfn.NORM.DIST($B197,E$214*E$218+E$213,E$222*E$214,FALSE))</f>
        <v>88.676038517864512</v>
      </c>
      <c r="U197" s="5">
        <f>AY197+(F$209*_xlfn.NORM.DIST($B197,F$214*F$215+F$213,F$219*F$214,FALSE))+(F$211*_xlfn.NORM.DIST($B197,F$214*F$216+F$213,F$220*F$214,FALSE))+(F$210*_xlfn.NORM.DIST($B197,F$214*F$217+F$213,F$221*F$214,FALSE))+(F$212*_xlfn.NORM.DIST($B197,F$214*F$218+F$213,F$222*F$214,FALSE))</f>
        <v>88.389175555400783</v>
      </c>
      <c r="V197" s="5">
        <f>AZ197+(G$209*_xlfn.NORM.DIST($B197,G$214*G$215+G$213,G$219*G$214,FALSE))+(G$211*_xlfn.NORM.DIST($B197,G$214*G$216+G$213,G$220*G$214,FALSE))+(G$210*_xlfn.NORM.DIST($B197,G$214*G$217+G$213,G$221*G$214,FALSE))+(G$212*_xlfn.NORM.DIST($B197,G$214*G$218+G$213,G$222*G$214,FALSE))</f>
        <v>89.804752660077483</v>
      </c>
      <c r="W197" s="5">
        <f>BA197+(H$209*_xlfn.NORM.DIST($B197,H$214*H$215+H$213,H$219*H$214,FALSE))+(H$211*_xlfn.NORM.DIST($B197,H$214*H$216+H$213,H$220*H$214,FALSE))+(H$210*_xlfn.NORM.DIST($B197,H$214*H$217+H$213,H$221*H$214,FALSE))+(H$212*_xlfn.NORM.DIST($B197,H$214*H$218+H$213,H$222*H$214,FALSE))</f>
        <v>92.574324976467892</v>
      </c>
      <c r="X197" s="5">
        <f>BB197+(I$209*_xlfn.NORM.DIST($B197,I$214*I$215+I$213,I$219*I$214,FALSE))+(I$211*_xlfn.NORM.DIST($B197,I$214*I$216+I$213,I$220*I$214,FALSE))+(I$210*_xlfn.NORM.DIST($B197,I$214*I$217+I$213,I$221*I$214,FALSE))+(I$212*_xlfn.NORM.DIST($B197,I$214*I$218+I$213,I$222*I$214,FALSE))</f>
        <v>93.1669465688841</v>
      </c>
      <c r="Y197" s="5">
        <f>BC197+(J$209*_xlfn.NORM.DIST($B197,J$214*J$215+J$213,J$219*J$214,FALSE))+(J$211*_xlfn.NORM.DIST($B197,J$214*J$216+J$213,J$220*J$214,FALSE))+(J$210*_xlfn.NORM.DIST($B197,J$214*J$217+J$213,J$221*J$214,FALSE))+(J$212*_xlfn.NORM.DIST($B197,J$214*J$218+J$213,J$222*J$214,FALSE))</f>
        <v>91.651389102486831</v>
      </c>
      <c r="Z197" s="5">
        <f>BD197+(K$209*_xlfn.NORM.DIST($B197,K$214*K$215+K$213,K$219*K$214,FALSE))+(K$211*_xlfn.NORM.DIST($B197,K$214*K$216+K$213,K$220*K$214,FALSE))+(K$210*_xlfn.NORM.DIST($B197,K$214*K$217+K$213,K$221*K$214,FALSE))+(K$212*_xlfn.NORM.DIST($B197,K$214*K$218+K$213,K$222*K$214,FALSE))</f>
        <v>88.111640228718727</v>
      </c>
      <c r="AA197" s="5">
        <f>BE197+(L$209*_xlfn.NORM.DIST($B197,L$214*L$215+L$213,L$219*L$214,FALSE))+(L$211*_xlfn.NORM.DIST($B197,L$214*L$216+L$213,L$220*L$214,FALSE))+(L$210*_xlfn.NORM.DIST($B197,L$214*L$217+L$213,L$221*L$214,FALSE))+(L$212*_xlfn.NORM.DIST($B197,L$214*L$218+L$213,L$222*L$214,FALSE))</f>
        <v>83.953268927202927</v>
      </c>
      <c r="AB197" s="5">
        <f>BF197+(M$209*_xlfn.NORM.DIST($B197,M$214*M$215+M$213,M$219*M$214,FALSE))+(M$211*_xlfn.NORM.DIST($B197,M$214*M$216+M$213,M$220*M$214,FALSE))+(M$210*_xlfn.NORM.DIST($B197,M$214*M$217+M$213,M$221*M$214,FALSE))+(M$212*_xlfn.NORM.DIST($B197,M$214*M$218+M$213,M$222*M$214,FALSE))</f>
        <v>77.85712184576569</v>
      </c>
      <c r="AC197" s="5">
        <f>BG197+(N$209*_xlfn.NORM.DIST($B197,N$214*N$215+N$213,N$219*N$214,FALSE))+(N$211*_xlfn.NORM.DIST($B197,N$214*N$216+N$213,N$220*N$214,FALSE))+(N$210*_xlfn.NORM.DIST($B197,N$214*N$217+N$213,N$221*N$214,FALSE))+(N$212*_xlfn.NORM.DIST($B197,N$214*N$218+N$213,N$222*N$214,FALSE))</f>
        <v>70.149711241341734</v>
      </c>
      <c r="AD197" s="5">
        <f>BH197+(O$209*_xlfn.NORM.DIST($B197,O$214*O$215+O$213,O$219*O$214,FALSE))+(O$211*_xlfn.NORM.DIST($B197,O$214*O$216+O$213,O$220*O$214,FALSE))+(O$210*_xlfn.NORM.DIST($B197,O$214*O$217+O$213,O$221*O$214,FALSE))+(O$212*_xlfn.NORM.DIST($B197,O$214*O$218+O$213,O$222*O$214,FALSE))</f>
        <v>60.700526724654132</v>
      </c>
      <c r="AE197" s="5"/>
      <c r="AG197" s="5">
        <f t="shared" si="49"/>
        <v>0.34448707289442382</v>
      </c>
      <c r="AH197" s="5">
        <f t="shared" si="49"/>
        <v>-0.10764003318544724</v>
      </c>
      <c r="AI197" s="5">
        <f t="shared" si="49"/>
        <v>-0.3010385178645123</v>
      </c>
      <c r="AJ197" s="5">
        <f t="shared" si="49"/>
        <v>-0.10817555540077706</v>
      </c>
      <c r="AK197" s="5">
        <f t="shared" si="48"/>
        <v>0.13324733992251936</v>
      </c>
      <c r="AL197" s="5">
        <f t="shared" si="48"/>
        <v>1.3166750235321132</v>
      </c>
      <c r="AM197" s="5">
        <f t="shared" si="48"/>
        <v>5.2053431115894E-2</v>
      </c>
      <c r="AN197" s="5">
        <f t="shared" si="48"/>
        <v>1.2236108975131685</v>
      </c>
      <c r="AO197" s="5">
        <f t="shared" si="47"/>
        <v>0.79435977128127888</v>
      </c>
      <c r="AP197" s="5">
        <f t="shared" si="47"/>
        <v>3.0731072797067327E-2</v>
      </c>
      <c r="AQ197" s="5">
        <f t="shared" si="47"/>
        <v>0.33087815423431266</v>
      </c>
      <c r="AR197" s="5">
        <f t="shared" si="47"/>
        <v>0.66228875865826353</v>
      </c>
      <c r="AS197" s="5">
        <f t="shared" si="50"/>
        <v>-0.24742672465413307</v>
      </c>
      <c r="AV197" s="2">
        <f t="shared" si="34"/>
        <v>83.367512927105579</v>
      </c>
      <c r="AW197" s="2">
        <f t="shared" si="35"/>
        <v>86.810640033185223</v>
      </c>
      <c r="AX197" s="2">
        <f t="shared" si="36"/>
        <v>88.676038517864512</v>
      </c>
      <c r="AY197" s="2">
        <f t="shared" si="37"/>
        <v>88.389175555400783</v>
      </c>
      <c r="AZ197" s="2">
        <f t="shared" si="38"/>
        <v>89.80475266007744</v>
      </c>
      <c r="BA197" s="2">
        <f t="shared" si="39"/>
        <v>92.574324976467878</v>
      </c>
      <c r="BB197" s="2">
        <f t="shared" si="40"/>
        <v>93.166946568884043</v>
      </c>
      <c r="BC197" s="2">
        <f t="shared" si="41"/>
        <v>91.651389102486306</v>
      </c>
      <c r="BD197" s="2">
        <f t="shared" si="42"/>
        <v>88.111640228718258</v>
      </c>
      <c r="BE197" s="2">
        <f t="shared" si="43"/>
        <v>83.95326892719946</v>
      </c>
      <c r="BF197" s="2">
        <f t="shared" si="44"/>
        <v>77.857121845710026</v>
      </c>
      <c r="BG197" s="2">
        <f t="shared" si="45"/>
        <v>70.149711234506441</v>
      </c>
      <c r="BH197" s="2">
        <f t="shared" si="46"/>
        <v>60.700526369199657</v>
      </c>
      <c r="BK197" s="2" t="str">
        <f>IF(OR($B197&lt;C$229, AND($B197&gt;C$230, $B197&lt;C$231)), C197, "")</f>
        <v/>
      </c>
      <c r="BL197" s="2" t="str">
        <f>IF(OR($B197&lt;D$229, AND($B197&gt;D$230, $B197&lt;D$231)), D197, "")</f>
        <v/>
      </c>
      <c r="BM197" s="2" t="str">
        <f>IF(OR($B197&lt;E$229, AND($B197&gt;E$230, $B197&lt;E$231)), E197, "")</f>
        <v/>
      </c>
      <c r="BN197" s="2" t="str">
        <f>IF(OR($B197&lt;F$229, AND($B197&gt;F$230, $B197&lt;F$231)), F197, "")</f>
        <v/>
      </c>
      <c r="BO197" s="2" t="str">
        <f>IF(OR($B197&lt;G$229, AND($B197&gt;G$230, $B197&lt;G$231)), G197, "")</f>
        <v/>
      </c>
      <c r="BP197" s="2" t="str">
        <f>IF(OR($B197&lt;H$229, AND($B197&gt;H$230, $B197&lt;H$231)), H197, "")</f>
        <v/>
      </c>
      <c r="BQ197" s="2" t="str">
        <f>IF(OR($B197&lt;I$229, AND($B197&gt;I$230, $B197&lt;I$231)), I197, "")</f>
        <v/>
      </c>
      <c r="BR197" s="2" t="str">
        <f>IF(OR($B197&lt;J$229, AND($B197&gt;J$230, $B197&lt;J$231)), J197, "")</f>
        <v/>
      </c>
      <c r="BS197" s="2" t="str">
        <f>IF(OR($B197&lt;K$229, AND($B197&gt;K$230, $B197&lt;K$231)), K197, "")</f>
        <v/>
      </c>
      <c r="BT197" s="2" t="str">
        <f>IF(OR($B197&lt;L$229, AND($B197&gt;L$230, $B197&lt;L$231)), L197, "")</f>
        <v/>
      </c>
      <c r="BU197" s="2" t="str">
        <f>IF(OR($B197&lt;M$229, AND($B197&gt;M$230, $B197&lt;M$231)), M197, "")</f>
        <v/>
      </c>
      <c r="BV197" s="2" t="str">
        <f>IF(OR($B197&lt;N$229, AND($B197&gt;N$230, $B197&lt;N$231)), N197, "")</f>
        <v/>
      </c>
      <c r="BW197" s="2" t="str">
        <f>IF(OR($B197&lt;O$229, AND($B197&gt;O$230, $B197&lt;O$231)), O197, "")</f>
        <v/>
      </c>
      <c r="BZ197" s="2">
        <f>IF(OR(AND($B197&gt;C$230, $B197&lt;C$231), $B197&gt;C$232), C197, "")</f>
        <v>83.712000000000003</v>
      </c>
      <c r="CA197" s="2">
        <f>IF(OR(AND($B197&gt;D$230, $B197&lt;D$231), $B197&gt;D$232), D197, "")</f>
        <v>86.703000000000003</v>
      </c>
      <c r="CB197" s="2">
        <f>IF(OR(AND($B197&gt;E$230, $B197&lt;E$231), $B197&gt;E$232), E197, "")</f>
        <v>88.375</v>
      </c>
      <c r="CC197" s="2">
        <f>IF(OR(AND($B197&gt;F$230, $B197&lt;F$231), $B197&gt;F$232), F197, "")</f>
        <v>88.281000000000006</v>
      </c>
      <c r="CD197" s="2">
        <f>IF(OR(AND($B197&gt;G$230, $B197&lt;G$231), $B197&gt;G$232), G197, "")</f>
        <v>89.938000000000002</v>
      </c>
      <c r="CE197" s="2">
        <f>IF(OR(AND($B197&gt;H$230, $B197&lt;H$231), $B197&gt;H$232), H197, "")</f>
        <v>93.891000000000005</v>
      </c>
      <c r="CF197" s="2">
        <f>IF(OR(AND($B197&gt;I$230, $B197&lt;I$231), $B197&gt;I$232), I197, "")</f>
        <v>93.218999999999994</v>
      </c>
      <c r="CG197" s="2">
        <f>IF(OR(AND($B197&gt;J$230, $B197&lt;J$231), $B197&gt;J$232), J197, "")</f>
        <v>92.875</v>
      </c>
      <c r="CH197" s="2">
        <f>IF(OR(AND($B197&gt;K$230, $B197&lt;K$231), $B197&gt;K$232), K197, "")</f>
        <v>88.906000000000006</v>
      </c>
      <c r="CI197" s="2">
        <f>IF(OR(AND($B197&gt;L$230, $B197&lt;L$231), $B197&gt;L$232), L197, "")</f>
        <v>83.983999999999995</v>
      </c>
      <c r="CJ197" s="2">
        <f>IF(OR(AND($B197&gt;M$230, $B197&lt;M$231), $B197&gt;M$232), M197, "")</f>
        <v>78.188000000000002</v>
      </c>
      <c r="CK197" s="2">
        <f>IF(OR(AND($B197&gt;N$230, $B197&lt;N$231), $B197&gt;N$232), N197, "")</f>
        <v>70.811999999999998</v>
      </c>
      <c r="CL197" s="2">
        <f>IF(OR(AND($B197&gt;O$230, $B197&lt;O$231), $B197&gt;O$232), O197, "")</f>
        <v>60.453099999999999</v>
      </c>
      <c r="CO197" s="2">
        <f>BK$207*$B197+BK$209</f>
        <v>92.731762685822716</v>
      </c>
      <c r="CP197" s="2">
        <f>BL$207*$B197+BL$209</f>
        <v>94.043064512316036</v>
      </c>
      <c r="CQ197" s="2">
        <f>BM$207*$B197+BM$209</f>
        <v>93.631495304987979</v>
      </c>
      <c r="CR197" s="2">
        <f>BN$207*$B197+BN$209</f>
        <v>94.644541657305453</v>
      </c>
      <c r="CS197" s="2">
        <f>BO$207*$B197+BO$209</f>
        <v>94.559100406793732</v>
      </c>
      <c r="CT197" s="2">
        <f>BP$207*$B197+BP$209</f>
        <v>98.091237581441646</v>
      </c>
      <c r="CU197" s="2">
        <f>BQ$207*$B197+BQ$209</f>
        <v>102.05783092159074</v>
      </c>
      <c r="CV197" s="2">
        <f>BR$207*$B197+BR$209</f>
        <v>102.46126817178137</v>
      </c>
      <c r="CW197" s="2">
        <f>BS$207*$B197+BS$209</f>
        <v>99.634379243821172</v>
      </c>
      <c r="CX197" s="2">
        <f>BT$207*$B197+BT$209</f>
        <v>93.023119161455895</v>
      </c>
      <c r="CY197" s="2">
        <f>BU$207*$B197+BU$209</f>
        <v>87.770596300458536</v>
      </c>
      <c r="CZ197" s="2">
        <f>BV$207*$B197+BV$209</f>
        <v>78.31777838384329</v>
      </c>
      <c r="DA197" s="2">
        <f>BW$207*$B197+BW$209</f>
        <v>66.83980601901456</v>
      </c>
      <c r="DD197" s="2">
        <f>BZ$207*$B197+BZ$209</f>
        <v>83.365367711002634</v>
      </c>
      <c r="DE197" s="2">
        <f>CA$207*$B197+CA$209</f>
        <v>86.808704259868534</v>
      </c>
      <c r="DF197" s="2">
        <f>CB$207*$B197+CB$209</f>
        <v>88.674816419860619</v>
      </c>
      <c r="DG197" s="2">
        <f>CC$207*$B197+CC$209</f>
        <v>88.387845411680289</v>
      </c>
      <c r="DH197" s="2">
        <f>CD$207*$B197+CD$209</f>
        <v>89.803639518180489</v>
      </c>
      <c r="DI197" s="2">
        <f>CE$207*$B197+CE$209</f>
        <v>92.573071594910033</v>
      </c>
      <c r="DJ197" s="2">
        <f>CF$207*$B197+CF$209</f>
        <v>93.164874623101369</v>
      </c>
      <c r="DK197" s="2">
        <f>CG$207*$B197+CG$209</f>
        <v>91.648640459428321</v>
      </c>
      <c r="DL197" s="2">
        <f>CH$207*$B197+CH$209</f>
        <v>88.108880515991018</v>
      </c>
      <c r="DM197" s="2">
        <f>CI$207*$B197+CI$209</f>
        <v>83.951022720161419</v>
      </c>
      <c r="DN197" s="2">
        <f>CJ$207*$B197+CJ$209</f>
        <v>77.854599959118119</v>
      </c>
      <c r="DO197" s="2">
        <f>CK$207*$B197+CK$209</f>
        <v>70.1474253216237</v>
      </c>
      <c r="DP197" s="2">
        <f>CL$207*$B197+CL$209</f>
        <v>60.698416417732709</v>
      </c>
      <c r="DS197" s="2">
        <f>POWER(10,($B197-C$227)/C$228)/(1+POWER(10,($B197-C$227)/C$228))</f>
        <v>0.99977096672639765</v>
      </c>
      <c r="DT197" s="2">
        <f>POWER(10,($B197-D$227)/D$228)/(1+POWER(10,($B197-D$227)/D$228))</f>
        <v>0.99973241955761849</v>
      </c>
      <c r="DU197" s="2">
        <f>POWER(10,($B197-E$227)/E$228)/(1+POWER(10,($B197-E$227)/E$228))</f>
        <v>0.9997534441846605</v>
      </c>
      <c r="DV197" s="2">
        <f>POWER(10,($B197-F$227)/F$228)/(1+POWER(10,($B197-F$227)/F$228))</f>
        <v>0.99978740477909256</v>
      </c>
      <c r="DW197" s="2">
        <f>POWER(10,($B197-G$227)/G$228)/(1+POWER(10,($B197-G$227)/G$228))</f>
        <v>0.99976592344611437</v>
      </c>
      <c r="DX197" s="2">
        <f>POWER(10,($B197-H$227)/H$228)/(1+POWER(10,($B197-H$227)/H$228))</f>
        <v>0.9997728626574659</v>
      </c>
      <c r="DY197" s="2">
        <f>POWER(10,($B197-I$227)/I$228)/(1+POWER(10,($B197-I$227)/I$228))</f>
        <v>0.99976701271060697</v>
      </c>
      <c r="DZ197" s="2">
        <f>POWER(10,($B197-J$227)/J$228)/(1+POWER(10,($B197-J$227)/J$228))</f>
        <v>0.99974579323998758</v>
      </c>
      <c r="EA197" s="2">
        <f>POWER(10,($B197-K$227)/K$228)/(1+POWER(10,($B197-K$227)/K$228))</f>
        <v>0.99976055589502755</v>
      </c>
      <c r="EB197" s="2">
        <f>POWER(10,($B197-L$227)/L$228)/(1+POWER(10,($B197-L$227)/L$228))</f>
        <v>0.99975240485453709</v>
      </c>
      <c r="EC197" s="2">
        <f>POWER(10,($B197-M$227)/M$228)/(1+POWER(10,($B197-M$227)/M$228))</f>
        <v>0.99974567491706379</v>
      </c>
      <c r="ED197" s="2">
        <f>POWER(10,($B197-N$227)/N$228)/(1+POWER(10,($B197-N$227)/N$228))</f>
        <v>0.99972021859210503</v>
      </c>
      <c r="EE197" s="2">
        <f>POWER(10,($B197-O$227)/O$228)/(1+POWER(10,($B197-O$227)/O$228))</f>
        <v>0.99965643745081578</v>
      </c>
    </row>
    <row r="198" spans="2:137" x14ac:dyDescent="0.25">
      <c r="B198" s="2">
        <v>192</v>
      </c>
      <c r="C198">
        <v>83.879000000000005</v>
      </c>
      <c r="D198">
        <v>87.031000000000006</v>
      </c>
      <c r="E198">
        <v>89.561999999999998</v>
      </c>
      <c r="F198">
        <v>88.358999999999995</v>
      </c>
      <c r="G198">
        <v>90.108999999999995</v>
      </c>
      <c r="H198">
        <v>93.641000000000005</v>
      </c>
      <c r="I198">
        <v>93.891000000000005</v>
      </c>
      <c r="J198">
        <v>91.078000000000003</v>
      </c>
      <c r="K198">
        <v>87.891000000000005</v>
      </c>
      <c r="L198">
        <v>84.108999999999995</v>
      </c>
      <c r="M198">
        <v>78.171999999999997</v>
      </c>
      <c r="N198">
        <v>70.046999999999997</v>
      </c>
      <c r="O198">
        <v>60.9375</v>
      </c>
      <c r="R198" s="5">
        <f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83.289027927301646</v>
      </c>
      <c r="S198" s="5">
        <f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86.747735257793636</v>
      </c>
      <c r="T198" s="5">
        <f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88.624519933142366</v>
      </c>
      <c r="U198" s="5">
        <f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88.335319435006895</v>
      </c>
      <c r="V198" s="5">
        <f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89.774217047978098</v>
      </c>
      <c r="W198" s="5">
        <f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92.556477734151287</v>
      </c>
      <c r="X198" s="5">
        <f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93.126955034838815</v>
      </c>
      <c r="Y198" s="5">
        <f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91.595826331282993</v>
      </c>
      <c r="Z198" s="5">
        <f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88.047727502829133</v>
      </c>
      <c r="AA198" s="5">
        <f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83.896970026191624</v>
      </c>
      <c r="AB198" s="5">
        <f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77.800981736148131</v>
      </c>
      <c r="AC198" s="5">
        <f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70.109995954889371</v>
      </c>
      <c r="AD198" s="5">
        <f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60.669396824456662</v>
      </c>
      <c r="AE198" s="5"/>
      <c r="AG198" s="5">
        <f t="shared" si="49"/>
        <v>0.58997207269835883</v>
      </c>
      <c r="AH198" s="5">
        <f t="shared" si="49"/>
        <v>0.2832647422063701</v>
      </c>
      <c r="AI198" s="5">
        <f t="shared" si="49"/>
        <v>0.9374800668576313</v>
      </c>
      <c r="AJ198" s="5">
        <f t="shared" si="49"/>
        <v>2.3680564993100006E-2</v>
      </c>
      <c r="AK198" s="5">
        <f t="shared" si="48"/>
        <v>0.33478295202189656</v>
      </c>
      <c r="AL198" s="5">
        <f t="shared" si="48"/>
        <v>1.0845222658487188</v>
      </c>
      <c r="AM198" s="5">
        <f t="shared" si="48"/>
        <v>0.76404496516119025</v>
      </c>
      <c r="AN198" s="5">
        <f t="shared" si="48"/>
        <v>-0.51782633128298983</v>
      </c>
      <c r="AO198" s="5">
        <f t="shared" si="47"/>
        <v>-0.15672750282912773</v>
      </c>
      <c r="AP198" s="5">
        <f t="shared" si="47"/>
        <v>0.21202997380837019</v>
      </c>
      <c r="AQ198" s="5">
        <f t="shared" si="47"/>
        <v>0.37101826385186598</v>
      </c>
      <c r="AR198" s="5">
        <f t="shared" si="47"/>
        <v>-6.2995954889373706E-2</v>
      </c>
      <c r="AS198" s="5">
        <f t="shared" si="50"/>
        <v>0.26810317554333807</v>
      </c>
      <c r="AV198" s="2">
        <f t="shared" ref="AV198:AV206" si="51">((1-DS198)*CO198) + (DS198*DD198)</f>
        <v>83.289027927301646</v>
      </c>
      <c r="AW198" s="2">
        <f t="shared" ref="AW198:AW206" si="52">((1-DT198)*CP198) + (DT198*DE198)</f>
        <v>86.747735257793593</v>
      </c>
      <c r="AX198" s="2">
        <f t="shared" ref="AX198:AX206" si="53">((1-DU198)*CQ198) + (DU198*DF198)</f>
        <v>88.624519933142366</v>
      </c>
      <c r="AY198" s="2">
        <f t="shared" ref="AY198:AY206" si="54">((1-DV198)*CR198) + (DV198*DG198)</f>
        <v>88.335319435006895</v>
      </c>
      <c r="AZ198" s="2">
        <f t="shared" ref="AZ198:AZ206" si="55">((1-DW198)*CS198) + (DW198*DH198)</f>
        <v>89.774217047978084</v>
      </c>
      <c r="BA198" s="2">
        <f t="shared" ref="BA198:BA206" si="56">((1-DX198)*CT198) + (DX198*DI198)</f>
        <v>92.556477734151287</v>
      </c>
      <c r="BB198" s="2">
        <f t="shared" ref="BB198:BB206" si="57">((1-DY198)*CU198) + (DY198*DJ198)</f>
        <v>93.126955034838801</v>
      </c>
      <c r="BC198" s="2">
        <f t="shared" ref="BC198:BC206" si="58">((1-DZ198)*CV198) + (DZ198*DK198)</f>
        <v>91.595826331282893</v>
      </c>
      <c r="BD198" s="2">
        <f t="shared" ref="BD198:BD206" si="59">((1-EA198)*CW198) + (EA198*DL198)</f>
        <v>88.047727502829048</v>
      </c>
      <c r="BE198" s="2">
        <f t="shared" ref="BE198:BE206" si="60">((1-EB198)*CX198) + (EB198*DM198)</f>
        <v>83.896970026190942</v>
      </c>
      <c r="BF198" s="2">
        <f t="shared" ref="BF198:BF206" si="61">((1-EC198)*CY198) + (EC198*DN198)</f>
        <v>77.800981736136166</v>
      </c>
      <c r="BG198" s="2">
        <f t="shared" ref="BG198:BG206" si="62">((1-ED198)*CZ198) + (ED198*DO198)</f>
        <v>70.109995953088614</v>
      </c>
      <c r="BH198" s="2">
        <f t="shared" ref="BH198:BH206" si="63">((1-EE198)*DA198) + (EE198*DP198)</f>
        <v>60.669396716087931</v>
      </c>
      <c r="BK198" s="2" t="str">
        <f>IF(OR($B198&lt;C$229, AND($B198&gt;C$230, $B198&lt;C$231)), C198, "")</f>
        <v/>
      </c>
      <c r="BL198" s="2" t="str">
        <f>IF(OR($B198&lt;D$229, AND($B198&gt;D$230, $B198&lt;D$231)), D198, "")</f>
        <v/>
      </c>
      <c r="BM198" s="2" t="str">
        <f>IF(OR($B198&lt;E$229, AND($B198&gt;E$230, $B198&lt;E$231)), E198, "")</f>
        <v/>
      </c>
      <c r="BN198" s="2" t="str">
        <f>IF(OR($B198&lt;F$229, AND($B198&gt;F$230, $B198&lt;F$231)), F198, "")</f>
        <v/>
      </c>
      <c r="BO198" s="2" t="str">
        <f>IF(OR($B198&lt;G$229, AND($B198&gt;G$230, $B198&lt;G$231)), G198, "")</f>
        <v/>
      </c>
      <c r="BP198" s="2" t="str">
        <f>IF(OR($B198&lt;H$229, AND($B198&gt;H$230, $B198&lt;H$231)), H198, "")</f>
        <v/>
      </c>
      <c r="BQ198" s="2" t="str">
        <f>IF(OR($B198&lt;I$229, AND($B198&gt;I$230, $B198&lt;I$231)), I198, "")</f>
        <v/>
      </c>
      <c r="BR198" s="2" t="str">
        <f>IF(OR($B198&lt;J$229, AND($B198&gt;J$230, $B198&lt;J$231)), J198, "")</f>
        <v/>
      </c>
      <c r="BS198" s="2" t="str">
        <f>IF(OR($B198&lt;K$229, AND($B198&gt;K$230, $B198&lt;K$231)), K198, "")</f>
        <v/>
      </c>
      <c r="BT198" s="2" t="str">
        <f>IF(OR($B198&lt;L$229, AND($B198&gt;L$230, $B198&lt;L$231)), L198, "")</f>
        <v/>
      </c>
      <c r="BU198" s="2" t="str">
        <f>IF(OR($B198&lt;M$229, AND($B198&gt;M$230, $B198&lt;M$231)), M198, "")</f>
        <v/>
      </c>
      <c r="BV198" s="2" t="str">
        <f>IF(OR($B198&lt;N$229, AND($B198&gt;N$230, $B198&lt;N$231)), N198, "")</f>
        <v/>
      </c>
      <c r="BW198" s="2" t="str">
        <f>IF(OR($B198&lt;O$229, AND($B198&gt;O$230, $B198&lt;O$231)), O198, "")</f>
        <v/>
      </c>
      <c r="BZ198" s="2">
        <f>IF(OR(AND($B198&gt;C$230, $B198&lt;C$231), $B198&gt;C$232), C198, "")</f>
        <v>83.879000000000005</v>
      </c>
      <c r="CA198" s="2">
        <f>IF(OR(AND($B198&gt;D$230, $B198&lt;D$231), $B198&gt;D$232), D198, "")</f>
        <v>87.031000000000006</v>
      </c>
      <c r="CB198" s="2">
        <f>IF(OR(AND($B198&gt;E$230, $B198&lt;E$231), $B198&gt;E$232), E198, "")</f>
        <v>89.561999999999998</v>
      </c>
      <c r="CC198" s="2">
        <f>IF(OR(AND($B198&gt;F$230, $B198&lt;F$231), $B198&gt;F$232), F198, "")</f>
        <v>88.358999999999995</v>
      </c>
      <c r="CD198" s="2">
        <f>IF(OR(AND($B198&gt;G$230, $B198&lt;G$231), $B198&gt;G$232), G198, "")</f>
        <v>90.108999999999995</v>
      </c>
      <c r="CE198" s="2">
        <f>IF(OR(AND($B198&gt;H$230, $B198&lt;H$231), $B198&gt;H$232), H198, "")</f>
        <v>93.641000000000005</v>
      </c>
      <c r="CF198" s="2">
        <f>IF(OR(AND($B198&gt;I$230, $B198&lt;I$231), $B198&gt;I$232), I198, "")</f>
        <v>93.891000000000005</v>
      </c>
      <c r="CG198" s="2">
        <f>IF(OR(AND($B198&gt;J$230, $B198&lt;J$231), $B198&gt;J$232), J198, "")</f>
        <v>91.078000000000003</v>
      </c>
      <c r="CH198" s="2">
        <f>IF(OR(AND($B198&gt;K$230, $B198&lt;K$231), $B198&gt;K$232), K198, "")</f>
        <v>87.891000000000005</v>
      </c>
      <c r="CI198" s="2">
        <f>IF(OR(AND($B198&gt;L$230, $B198&lt;L$231), $B198&gt;L$232), L198, "")</f>
        <v>84.108999999999995</v>
      </c>
      <c r="CJ198" s="2">
        <f>IF(OR(AND($B198&gt;M$230, $B198&lt;M$231), $B198&gt;M$232), M198, "")</f>
        <v>78.171999999999997</v>
      </c>
      <c r="CK198" s="2">
        <f>IF(OR(AND($B198&gt;N$230, $B198&lt;N$231), $B198&gt;N$232), N198, "")</f>
        <v>70.046999999999997</v>
      </c>
      <c r="CL198" s="2">
        <f>IF(OR(AND($B198&gt;O$230, $B198&lt;O$231), $B198&gt;O$232), O198, "")</f>
        <v>60.9375</v>
      </c>
      <c r="CO198" s="2">
        <f>BK$207*$B198+BK$209</f>
        <v>92.745698365354073</v>
      </c>
      <c r="CP198" s="2">
        <f>BL$207*$B198+BL$209</f>
        <v>94.049886180537001</v>
      </c>
      <c r="CQ198" s="2">
        <f>BM$207*$B198+BM$209</f>
        <v>93.627546082823429</v>
      </c>
      <c r="CR198" s="2">
        <f>BN$207*$B198+BN$209</f>
        <v>94.650342237699363</v>
      </c>
      <c r="CS198" s="2">
        <f>BO$207*$B198+BO$209</f>
        <v>94.572810765842775</v>
      </c>
      <c r="CT198" s="2">
        <f>BP$207*$B198+BP$209</f>
        <v>98.124075778766397</v>
      </c>
      <c r="CU198" s="2">
        <f>BQ$207*$B198+BQ$209</f>
        <v>102.10649741326147</v>
      </c>
      <c r="CV198" s="2">
        <f>BR$207*$B198+BR$209</f>
        <v>102.51286872136987</v>
      </c>
      <c r="CW198" s="2">
        <f>BS$207*$B198+BS$209</f>
        <v>99.68524603415058</v>
      </c>
      <c r="CX198" s="2">
        <f>BT$207*$B198+BT$209</f>
        <v>93.05497836997543</v>
      </c>
      <c r="CY198" s="2">
        <f>BU$207*$B198+BU$209</f>
        <v>87.814039524007995</v>
      </c>
      <c r="CZ198" s="2">
        <f>BV$207*$B198+BV$209</f>
        <v>78.362919115956004</v>
      </c>
      <c r="DA198" s="2">
        <f>BW$207*$B198+BW$209</f>
        <v>66.873268897068201</v>
      </c>
      <c r="DD198" s="2">
        <f>BZ$207*$B198+BZ$209</f>
        <v>83.287052157632488</v>
      </c>
      <c r="DE198" s="2">
        <f>CA$207*$B198+CA$209</f>
        <v>86.745952791211138</v>
      </c>
      <c r="DF198" s="2">
        <f>CB$207*$B198+CB$209</f>
        <v>88.623394667356266</v>
      </c>
      <c r="DG198" s="2">
        <f>CC$207*$B198+CC$209</f>
        <v>88.334094760269579</v>
      </c>
      <c r="DH198" s="2">
        <f>CD$207*$B198+CD$209</f>
        <v>89.773192402645208</v>
      </c>
      <c r="DI198" s="2">
        <f>CE$207*$B198+CE$209</f>
        <v>92.555324134623376</v>
      </c>
      <c r="DJ198" s="2">
        <f>CF$207*$B198+CF$209</f>
        <v>93.125046554764239</v>
      </c>
      <c r="DK198" s="2">
        <f>CG$207*$B198+CG$209</f>
        <v>91.593294688031719</v>
      </c>
      <c r="DL198" s="2">
        <f>CH$207*$B198+CH$209</f>
        <v>88.045185543857258</v>
      </c>
      <c r="DM198" s="2">
        <f>CI$207*$B198+CI$209</f>
        <v>83.894901549159954</v>
      </c>
      <c r="DN198" s="2">
        <f>CJ$207*$B198+CJ$209</f>
        <v>77.798658644274298</v>
      </c>
      <c r="DO198" s="2">
        <f>CK$207*$B198+CK$209</f>
        <v>70.107889517529756</v>
      </c>
      <c r="DP198" s="2">
        <f>CL$207*$B198+CL$209</f>
        <v>60.667452171567184</v>
      </c>
      <c r="DS198" s="2">
        <f>POWER(10,($B198-C$227)/C$228)/(1+POWER(10,($B198-C$227)/C$228))</f>
        <v>0.99979111496235717</v>
      </c>
      <c r="DT198" s="2">
        <f>POWER(10,($B198-D$227)/D$228)/(1+POWER(10,($B198-D$227)/D$228))</f>
        <v>0.99975595799037975</v>
      </c>
      <c r="DU198" s="2">
        <f>POWER(10,($B198-E$227)/E$228)/(1+POWER(10,($B198-E$227)/E$228))</f>
        <v>0.99977513354559744</v>
      </c>
      <c r="DV198" s="2">
        <f>POWER(10,($B198-F$227)/F$228)/(1+POWER(10,($B198-F$227)/F$228))</f>
        <v>0.99980610722716434</v>
      </c>
      <c r="DW198" s="2">
        <f>POWER(10,($B198-G$227)/G$228)/(1+POWER(10,($B198-G$227)/G$228))</f>
        <v>0.9997865152486427</v>
      </c>
      <c r="DX198" s="2">
        <f>POWER(10,($B198-H$227)/H$228)/(1+POWER(10,($B198-H$227)/H$228))</f>
        <v>0.99979284414144731</v>
      </c>
      <c r="DY198" s="2">
        <f>POWER(10,($B198-I$227)/I$228)/(1+POWER(10,($B198-I$227)/I$228))</f>
        <v>0.99978750871049427</v>
      </c>
      <c r="DZ198" s="2">
        <f>POWER(10,($B198-J$227)/J$228)/(1+POWER(10,($B198-J$227)/J$228))</f>
        <v>0.99976815549366316</v>
      </c>
      <c r="EA198" s="2">
        <f>POWER(10,($B198-K$227)/K$228)/(1+POWER(10,($B198-K$227)/K$228))</f>
        <v>0.99978161977990465</v>
      </c>
      <c r="EB198" s="2">
        <f>POWER(10,($B198-L$227)/L$228)/(1+POWER(10,($B198-L$227)/L$228))</f>
        <v>0.99977418562404419</v>
      </c>
      <c r="EC198" s="2">
        <f>POWER(10,($B198-M$227)/M$228)/(1+POWER(10,($B198-M$227)/M$228))</f>
        <v>0.9997680475770454</v>
      </c>
      <c r="ED198" s="2">
        <f>POWER(10,($B198-N$227)/N$228)/(1+POWER(10,($B198-N$227)/N$228))</f>
        <v>0.99974483004164405</v>
      </c>
      <c r="EE198" s="2">
        <f>POWER(10,($B198-O$227)/O$228)/(1+POWER(10,($B198-O$227)/O$228))</f>
        <v>0.9996866577588801</v>
      </c>
    </row>
    <row r="199" spans="2:137" x14ac:dyDescent="0.25">
      <c r="B199" s="2">
        <v>193</v>
      </c>
      <c r="C199">
        <v>82.364000000000004</v>
      </c>
      <c r="D199">
        <v>87.608999999999995</v>
      </c>
      <c r="E199">
        <v>87.811999999999998</v>
      </c>
      <c r="F199">
        <v>88.125</v>
      </c>
      <c r="G199">
        <v>89.656000000000006</v>
      </c>
      <c r="H199">
        <v>93.141000000000005</v>
      </c>
      <c r="I199">
        <v>92.625</v>
      </c>
      <c r="J199">
        <v>91.625</v>
      </c>
      <c r="K199">
        <v>89.311999999999998</v>
      </c>
      <c r="L199">
        <v>84.483999999999995</v>
      </c>
      <c r="M199">
        <v>78.266000000000005</v>
      </c>
      <c r="N199">
        <v>70.5</v>
      </c>
      <c r="O199">
        <v>61.531199999999998</v>
      </c>
      <c r="R199" s="5">
        <f>AV199+(C$209*_xlfn.NORM.DIST($B199,C$214*C$215+C$213,C$219*C$214,FALSE))+(C$211*_xlfn.NORM.DIST($B199,C$214*C$216+C$213,C$220*C$214,FALSE))+(C$210*_xlfn.NORM.DIST($B199,C$214*C$217+C$213,C$221*C$214,FALSE))+(C$212*_xlfn.NORM.DIST($B199,C$214*C$218+C$213,C$222*C$214,FALSE))</f>
        <v>83.210556135418713</v>
      </c>
      <c r="S199" s="5">
        <f>AW199+(D$209*_xlfn.NORM.DIST($B199,D$214*D$215+D$213,D$219*D$214,FALSE))+(D$211*_xlfn.NORM.DIST($B199,D$214*D$216+D$213,D$220*D$214,FALSE))+(D$210*_xlfn.NORM.DIST($B199,D$214*D$217+D$213,D$221*D$214,FALSE))+(D$212*_xlfn.NORM.DIST($B199,D$214*D$218+D$213,D$222*D$214,FALSE))</f>
        <v>86.684842471458822</v>
      </c>
      <c r="T199" s="5">
        <f>AX199+(E$209*_xlfn.NORM.DIST($B199,E$214*E$215+E$213,E$219*E$214,FALSE))+(E$211*_xlfn.NORM.DIST($B199,E$214*E$216+E$213,E$220*E$214,FALSE))+(E$210*_xlfn.NORM.DIST($B199,E$214*E$217+E$213,E$221*E$214,FALSE))+(E$212*_xlfn.NORM.DIST($B199,E$214*E$218+E$213,E$222*E$214,FALSE))</f>
        <v>88.573008925641375</v>
      </c>
      <c r="U199" s="5">
        <f>AY199+(F$209*_xlfn.NORM.DIST($B199,F$214*F$215+F$213,F$219*F$214,FALSE))+(F$211*_xlfn.NORM.DIST($B199,F$214*F$216+F$213,F$220*F$214,FALSE))+(F$210*_xlfn.NORM.DIST($B199,F$214*F$217+F$213,F$221*F$214,FALSE))+(F$212*_xlfn.NORM.DIST($B199,F$214*F$218+F$213,F$222*F$214,FALSE))</f>
        <v>88.281471575311002</v>
      </c>
      <c r="V199" s="5">
        <f>AZ199+(G$209*_xlfn.NORM.DIST($B199,G$214*G$215+G$213,G$219*G$214,FALSE))+(G$211*_xlfn.NORM.DIST($B199,G$214*G$216+G$213,G$220*G$214,FALSE))+(G$210*_xlfn.NORM.DIST($B199,G$214*G$217+G$213,G$221*G$214,FALSE))+(G$212*_xlfn.NORM.DIST($B199,G$214*G$218+G$213,G$222*G$214,FALSE))</f>
        <v>89.74368838995386</v>
      </c>
      <c r="W199" s="5">
        <f>BA199+(H$209*_xlfn.NORM.DIST($B199,H$214*H$215+H$213,H$219*H$214,FALSE))+(H$211*_xlfn.NORM.DIST($B199,H$214*H$216+H$213,H$220*H$214,FALSE))+(H$210*_xlfn.NORM.DIST($B199,H$214*H$217+H$213,H$221*H$214,FALSE))+(H$212*_xlfn.NORM.DIST($B199,H$214*H$218+H$213,H$222*H$214,FALSE))</f>
        <v>92.538638346028804</v>
      </c>
      <c r="X199" s="5">
        <f>BB199+(I$209*_xlfn.NORM.DIST($B199,I$214*I$215+I$213,I$219*I$214,FALSE))+(I$211*_xlfn.NORM.DIST($B199,I$214*I$216+I$213,I$220*I$214,FALSE))+(I$210*_xlfn.NORM.DIST($B199,I$214*I$217+I$213,I$221*I$214,FALSE))+(I$212*_xlfn.NORM.DIST($B199,I$214*I$218+I$213,I$222*I$214,FALSE))</f>
        <v>93.086976223552639</v>
      </c>
      <c r="Y199" s="5">
        <f>BC199+(J$209*_xlfn.NORM.DIST($B199,J$214*J$215+J$213,J$219*J$214,FALSE))+(J$211*_xlfn.NORM.DIST($B199,J$214*J$216+J$213,J$220*J$214,FALSE))+(J$210*_xlfn.NORM.DIST($B199,J$214*J$217+J$213,J$221*J$214,FALSE))+(J$212*_xlfn.NORM.DIST($B199,J$214*J$218+J$213,J$222*J$214,FALSE))</f>
        <v>91.540280463517718</v>
      </c>
      <c r="Z199" s="5">
        <f>BD199+(K$209*_xlfn.NORM.DIST($B199,K$214*K$215+K$213,K$219*K$214,FALSE))+(K$211*_xlfn.NORM.DIST($B199,K$214*K$216+K$213,K$220*K$214,FALSE))+(K$210*_xlfn.NORM.DIST($B199,K$214*K$217+K$213,K$221*K$214,FALSE))+(K$212*_xlfn.NORM.DIST($B199,K$214*K$218+K$213,K$222*K$214,FALSE))</f>
        <v>87.983831727552584</v>
      </c>
      <c r="AA199" s="5">
        <f>BE199+(L$209*_xlfn.NORM.DIST($B199,L$214*L$215+L$213,L$219*L$214,FALSE))+(L$211*_xlfn.NORM.DIST($B199,L$214*L$216+L$213,L$220*L$214,FALSE))+(L$210*_xlfn.NORM.DIST($B199,L$214*L$217+L$213,L$221*L$214,FALSE))+(L$212*_xlfn.NORM.DIST($B199,L$214*L$218+L$213,L$222*L$214,FALSE))</f>
        <v>83.840685008608574</v>
      </c>
      <c r="AB199" s="5">
        <f>BF199+(M$209*_xlfn.NORM.DIST($B199,M$214*M$215+M$213,M$219*M$214,FALSE))+(M$211*_xlfn.NORM.DIST($B199,M$214*M$216+M$213,M$220*M$214,FALSE))+(M$210*_xlfn.NORM.DIST($B199,M$214*M$217+M$213,M$221*M$214,FALSE))+(M$212*_xlfn.NORM.DIST($B199,M$214*M$218+M$213,M$222*M$214,FALSE))</f>
        <v>77.74485708217837</v>
      </c>
      <c r="AC199" s="5">
        <f>BG199+(N$209*_xlfn.NORM.DIST($B199,N$214*N$215+N$213,N$219*N$214,FALSE))+(N$211*_xlfn.NORM.DIST($B199,N$214*N$216+N$213,N$220*N$214,FALSE))+(N$210*_xlfn.NORM.DIST($B199,N$214*N$217+N$213,N$221*N$214,FALSE))+(N$212*_xlfn.NORM.DIST($B199,N$214*N$218+N$213,N$222*N$214,FALSE))</f>
        <v>70.070294555263928</v>
      </c>
      <c r="AD199" s="5">
        <f>BH199+(O$209*_xlfn.NORM.DIST($B199,O$214*O$215+O$213,O$219*O$214,FALSE))+(O$211*_xlfn.NORM.DIST($B199,O$214*O$216+O$213,O$220*O$214,FALSE))+(O$210*_xlfn.NORM.DIST($B199,O$214*O$217+O$213,O$221*O$214,FALSE))+(O$212*_xlfn.NORM.DIST($B199,O$214*O$218+O$213,O$222*O$214,FALSE))</f>
        <v>60.638279863674022</v>
      </c>
      <c r="AE199" s="5"/>
      <c r="AG199" s="5">
        <f t="shared" si="49"/>
        <v>-0.84655613541870878</v>
      </c>
      <c r="AH199" s="5">
        <f t="shared" si="49"/>
        <v>0.92415752854117272</v>
      </c>
      <c r="AI199" s="5">
        <f t="shared" si="49"/>
        <v>-0.76100892564137723</v>
      </c>
      <c r="AJ199" s="5">
        <f t="shared" si="49"/>
        <v>-0.1564715753110022</v>
      </c>
      <c r="AK199" s="5">
        <f t="shared" si="48"/>
        <v>-8.7688389953854085E-2</v>
      </c>
      <c r="AL199" s="5">
        <f t="shared" si="48"/>
        <v>0.60236165397120089</v>
      </c>
      <c r="AM199" s="5">
        <f t="shared" si="48"/>
        <v>-0.46197622355263945</v>
      </c>
      <c r="AN199" s="5">
        <f t="shared" si="48"/>
        <v>8.4719536482282365E-2</v>
      </c>
      <c r="AO199" s="5">
        <f t="shared" si="47"/>
        <v>1.3281682724474138</v>
      </c>
      <c r="AP199" s="5">
        <f t="shared" si="47"/>
        <v>0.64331499139142068</v>
      </c>
      <c r="AQ199" s="5">
        <f t="shared" si="47"/>
        <v>0.52114291782163491</v>
      </c>
      <c r="AR199" s="5">
        <f t="shared" si="47"/>
        <v>0.4297054447360722</v>
      </c>
      <c r="AS199" s="5">
        <f t="shared" si="50"/>
        <v>0.89292013632597644</v>
      </c>
      <c r="AV199" s="2">
        <f t="shared" si="51"/>
        <v>83.210556135418713</v>
      </c>
      <c r="AW199" s="2">
        <f t="shared" si="52"/>
        <v>86.684842471458808</v>
      </c>
      <c r="AX199" s="2">
        <f t="shared" si="53"/>
        <v>88.573008925641375</v>
      </c>
      <c r="AY199" s="2">
        <f t="shared" si="54"/>
        <v>88.281471575311002</v>
      </c>
      <c r="AZ199" s="2">
        <f t="shared" si="55"/>
        <v>89.74368838995386</v>
      </c>
      <c r="BA199" s="2">
        <f t="shared" si="56"/>
        <v>92.538638346028804</v>
      </c>
      <c r="BB199" s="2">
        <f t="shared" si="57"/>
        <v>93.086976223552639</v>
      </c>
      <c r="BC199" s="2">
        <f t="shared" si="58"/>
        <v>91.540280463517703</v>
      </c>
      <c r="BD199" s="2">
        <f t="shared" si="59"/>
        <v>87.98383172755257</v>
      </c>
      <c r="BE199" s="2">
        <f t="shared" si="60"/>
        <v>83.840685008608446</v>
      </c>
      <c r="BF199" s="2">
        <f t="shared" si="61"/>
        <v>77.744857082175912</v>
      </c>
      <c r="BG199" s="2">
        <f t="shared" si="62"/>
        <v>70.070294554808527</v>
      </c>
      <c r="BH199" s="2">
        <f t="shared" si="63"/>
        <v>60.63827983192359</v>
      </c>
      <c r="BK199" s="2" t="str">
        <f>IF(OR($B199&lt;C$229, AND($B199&gt;C$230, $B199&lt;C$231)), C199, "")</f>
        <v/>
      </c>
      <c r="BL199" s="2" t="str">
        <f>IF(OR($B199&lt;D$229, AND($B199&gt;D$230, $B199&lt;D$231)), D199, "")</f>
        <v/>
      </c>
      <c r="BM199" s="2" t="str">
        <f>IF(OR($B199&lt;E$229, AND($B199&gt;E$230, $B199&lt;E$231)), E199, "")</f>
        <v/>
      </c>
      <c r="BN199" s="2" t="str">
        <f>IF(OR($B199&lt;F$229, AND($B199&gt;F$230, $B199&lt;F$231)), F199, "")</f>
        <v/>
      </c>
      <c r="BO199" s="2" t="str">
        <f>IF(OR($B199&lt;G$229, AND($B199&gt;G$230, $B199&lt;G$231)), G199, "")</f>
        <v/>
      </c>
      <c r="BP199" s="2" t="str">
        <f>IF(OR($B199&lt;H$229, AND($B199&gt;H$230, $B199&lt;H$231)), H199, "")</f>
        <v/>
      </c>
      <c r="BQ199" s="2" t="str">
        <f>IF(OR($B199&lt;I$229, AND($B199&gt;I$230, $B199&lt;I$231)), I199, "")</f>
        <v/>
      </c>
      <c r="BR199" s="2" t="str">
        <f>IF(OR($B199&lt;J$229, AND($B199&gt;J$230, $B199&lt;J$231)), J199, "")</f>
        <v/>
      </c>
      <c r="BS199" s="2" t="str">
        <f>IF(OR($B199&lt;K$229, AND($B199&gt;K$230, $B199&lt;K$231)), K199, "")</f>
        <v/>
      </c>
      <c r="BT199" s="2" t="str">
        <f>IF(OR($B199&lt;L$229, AND($B199&gt;L$230, $B199&lt;L$231)), L199, "")</f>
        <v/>
      </c>
      <c r="BU199" s="2" t="str">
        <f>IF(OR($B199&lt;M$229, AND($B199&gt;M$230, $B199&lt;M$231)), M199, "")</f>
        <v/>
      </c>
      <c r="BV199" s="2" t="str">
        <f>IF(OR($B199&lt;N$229, AND($B199&gt;N$230, $B199&lt;N$231)), N199, "")</f>
        <v/>
      </c>
      <c r="BW199" s="2" t="str">
        <f>IF(OR($B199&lt;O$229, AND($B199&gt;O$230, $B199&lt;O$231)), O199, "")</f>
        <v/>
      </c>
      <c r="BZ199" s="2">
        <f>IF(OR(AND($B199&gt;C$230, $B199&lt;C$231), $B199&gt;C$232), C199, "")</f>
        <v>82.364000000000004</v>
      </c>
      <c r="CA199" s="2">
        <f>IF(OR(AND($B199&gt;D$230, $B199&lt;D$231), $B199&gt;D$232), D199, "")</f>
        <v>87.608999999999995</v>
      </c>
      <c r="CB199" s="2">
        <f>IF(OR(AND($B199&gt;E$230, $B199&lt;E$231), $B199&gt;E$232), E199, "")</f>
        <v>87.811999999999998</v>
      </c>
      <c r="CC199" s="2">
        <f>IF(OR(AND($B199&gt;F$230, $B199&lt;F$231), $B199&gt;F$232), F199, "")</f>
        <v>88.125</v>
      </c>
      <c r="CD199" s="2">
        <f>IF(OR(AND($B199&gt;G$230, $B199&lt;G$231), $B199&gt;G$232), G199, "")</f>
        <v>89.656000000000006</v>
      </c>
      <c r="CE199" s="2">
        <f>IF(OR(AND($B199&gt;H$230, $B199&lt;H$231), $B199&gt;H$232), H199, "")</f>
        <v>93.141000000000005</v>
      </c>
      <c r="CF199" s="2">
        <f>IF(OR(AND($B199&gt;I$230, $B199&lt;I$231), $B199&gt;I$232), I199, "")</f>
        <v>92.625</v>
      </c>
      <c r="CG199" s="2">
        <f>IF(OR(AND($B199&gt;J$230, $B199&lt;J$231), $B199&gt;J$232), J199, "")</f>
        <v>91.625</v>
      </c>
      <c r="CH199" s="2">
        <f>IF(OR(AND($B199&gt;K$230, $B199&lt;K$231), $B199&gt;K$232), K199, "")</f>
        <v>89.311999999999998</v>
      </c>
      <c r="CI199" s="2">
        <f>IF(OR(AND($B199&gt;L$230, $B199&lt;L$231), $B199&gt;L$232), L199, "")</f>
        <v>84.483999999999995</v>
      </c>
      <c r="CJ199" s="2">
        <f>IF(OR(AND($B199&gt;M$230, $B199&lt;M$231), $B199&gt;M$232), M199, "")</f>
        <v>78.266000000000005</v>
      </c>
      <c r="CK199" s="2">
        <f>IF(OR(AND($B199&gt;N$230, $B199&lt;N$231), $B199&gt;N$232), N199, "")</f>
        <v>70.5</v>
      </c>
      <c r="CL199" s="2">
        <f>IF(OR(AND($B199&gt;O$230, $B199&lt;O$231), $B199&gt;O$232), O199, "")</f>
        <v>61.531199999999998</v>
      </c>
      <c r="CO199" s="2">
        <f>BK$207*$B199+BK$209</f>
        <v>92.759634044885416</v>
      </c>
      <c r="CP199" s="2">
        <f>BL$207*$B199+BL$209</f>
        <v>94.056707848757966</v>
      </c>
      <c r="CQ199" s="2">
        <f>BM$207*$B199+BM$209</f>
        <v>93.623596860658878</v>
      </c>
      <c r="CR199" s="2">
        <f>BN$207*$B199+BN$209</f>
        <v>94.656142818093286</v>
      </c>
      <c r="CS199" s="2">
        <f>BO$207*$B199+BO$209</f>
        <v>94.586521124891803</v>
      </c>
      <c r="CT199" s="2">
        <f>BP$207*$B199+BP$209</f>
        <v>98.156913976091133</v>
      </c>
      <c r="CU199" s="2">
        <f>BQ$207*$B199+BQ$209</f>
        <v>102.15516390493219</v>
      </c>
      <c r="CV199" s="2">
        <f>BR$207*$B199+BR$209</f>
        <v>102.56446927095837</v>
      </c>
      <c r="CW199" s="2">
        <f>BS$207*$B199+BS$209</f>
        <v>99.736112824479974</v>
      </c>
      <c r="CX199" s="2">
        <f>BT$207*$B199+BT$209</f>
        <v>93.086837578494951</v>
      </c>
      <c r="CY199" s="2">
        <f>BU$207*$B199+BU$209</f>
        <v>87.857482747557455</v>
      </c>
      <c r="CZ199" s="2">
        <f>BV$207*$B199+BV$209</f>
        <v>78.408059848068731</v>
      </c>
      <c r="DA199" s="2">
        <f>BW$207*$B199+BW$209</f>
        <v>66.906731775121827</v>
      </c>
      <c r="DD199" s="2">
        <f>BZ$207*$B199+BZ$209</f>
        <v>83.208736604262356</v>
      </c>
      <c r="DE199" s="2">
        <f>CA$207*$B199+CA$209</f>
        <v>86.683201322553742</v>
      </c>
      <c r="DF199" s="2">
        <f>CB$207*$B199+CB$209</f>
        <v>88.571972914851912</v>
      </c>
      <c r="DG199" s="2">
        <f>CC$207*$B199+CC$209</f>
        <v>88.280344108858884</v>
      </c>
      <c r="DH199" s="2">
        <f>CD$207*$B199+CD$209</f>
        <v>89.742745287109926</v>
      </c>
      <c r="DI199" s="2">
        <f>CE$207*$B199+CE$209</f>
        <v>92.537576674336719</v>
      </c>
      <c r="DJ199" s="2">
        <f>CF$207*$B199+CF$209</f>
        <v>93.085218486427095</v>
      </c>
      <c r="DK199" s="2">
        <f>CG$207*$B199+CG$209</f>
        <v>91.537948916635102</v>
      </c>
      <c r="DL199" s="2">
        <f>CH$207*$B199+CH$209</f>
        <v>87.981490571723498</v>
      </c>
      <c r="DM199" s="2">
        <f>CI$207*$B199+CI$209</f>
        <v>83.838780378158489</v>
      </c>
      <c r="DN199" s="2">
        <f>CJ$207*$B199+CJ$209</f>
        <v>77.742717329430491</v>
      </c>
      <c r="DO199" s="2">
        <f>CK$207*$B199+CK$209</f>
        <v>70.068353713435812</v>
      </c>
      <c r="DP199" s="2">
        <f>CL$207*$B199+CL$209</f>
        <v>60.63648792540166</v>
      </c>
      <c r="DS199" s="2">
        <f>POWER(10,($B199-C$227)/C$228)/(1+POWER(10,($B199-C$227)/C$228))</f>
        <v>0.99980949108000905</v>
      </c>
      <c r="DT199" s="2">
        <f>POWER(10,($B199-D$227)/D$228)/(1+POWER(10,($B199-D$227)/D$228))</f>
        <v>0.99977742626263089</v>
      </c>
      <c r="DU199" s="2">
        <f>POWER(10,($B199-E$227)/E$228)/(1+POWER(10,($B199-E$227)/E$228))</f>
        <v>0.99979491529841036</v>
      </c>
      <c r="DV199" s="2">
        <f>POWER(10,($B199-F$227)/F$228)/(1+POWER(10,($B199-F$227)/F$228))</f>
        <v>0.99982316467260868</v>
      </c>
      <c r="DW199" s="2">
        <f>POWER(10,($B199-G$227)/G$228)/(1+POWER(10,($B199-G$227)/G$228))</f>
        <v>0.99980529593533674</v>
      </c>
      <c r="DX199" s="2">
        <f>POWER(10,($B199-H$227)/H$228)/(1+POWER(10,($B199-H$227)/H$228))</f>
        <v>0.99981106816781451</v>
      </c>
      <c r="DY199" s="2">
        <f>POWER(10,($B199-I$227)/I$228)/(1+POWER(10,($B199-I$227)/I$228))</f>
        <v>0.99980620201727466</v>
      </c>
      <c r="DZ199" s="2">
        <f>POWER(10,($B199-J$227)/J$228)/(1+POWER(10,($B199-J$227)/J$228))</f>
        <v>0.99978855098365726</v>
      </c>
      <c r="EA199" s="2">
        <f>POWER(10,($B199-K$227)/K$228)/(1+POWER(10,($B199-K$227)/K$228))</f>
        <v>0.9998008310451223</v>
      </c>
      <c r="EB199" s="2">
        <f>POWER(10,($B199-L$227)/L$228)/(1+POWER(10,($B199-L$227)/L$228))</f>
        <v>0.99979405074939542</v>
      </c>
      <c r="EC199" s="2">
        <f>POWER(10,($B199-M$227)/M$228)/(1+POWER(10,($B199-M$227)/M$228))</f>
        <v>0.99978845255851556</v>
      </c>
      <c r="ED199" s="2">
        <f>POWER(10,($B199-N$227)/N$228)/(1+POWER(10,($B199-N$227)/N$228))</f>
        <v>0.99976727700696044</v>
      </c>
      <c r="EE199" s="2">
        <f>POWER(10,($B199-O$227)/O$228)/(1+POWER(10,($B199-O$227)/O$228))</f>
        <v>0.9997142206005265</v>
      </c>
    </row>
    <row r="200" spans="2:137" x14ac:dyDescent="0.25">
      <c r="B200" s="2">
        <v>194</v>
      </c>
      <c r="C200">
        <v>82.984999999999999</v>
      </c>
      <c r="D200">
        <v>86.766000000000005</v>
      </c>
      <c r="E200">
        <v>89.046999999999997</v>
      </c>
      <c r="F200">
        <v>89.171999999999997</v>
      </c>
      <c r="G200">
        <v>89.233999999999995</v>
      </c>
      <c r="H200">
        <v>91.828000000000003</v>
      </c>
      <c r="I200">
        <v>92.733999999999995</v>
      </c>
      <c r="J200">
        <v>90.266000000000005</v>
      </c>
      <c r="K200">
        <v>87.608999999999995</v>
      </c>
      <c r="L200">
        <v>84.453000000000003</v>
      </c>
      <c r="M200">
        <v>76.811999999999998</v>
      </c>
      <c r="N200">
        <v>69.483999999999995</v>
      </c>
      <c r="O200">
        <v>60.671900000000001</v>
      </c>
      <c r="R200" s="5">
        <f>AV200+(C$209*_xlfn.NORM.DIST($B200,C$214*C$215+C$213,C$219*C$214,FALSE))+(C$211*_xlfn.NORM.DIST($B200,C$214*C$216+C$213,C$220*C$214,FALSE))+(C$210*_xlfn.NORM.DIST($B200,C$214*C$217+C$213,C$221*C$214,FALSE))+(C$212*_xlfn.NORM.DIST($B200,C$214*C$218+C$213,C$222*C$214,FALSE))</f>
        <v>83.132096539416267</v>
      </c>
      <c r="S200" s="5">
        <f>AW200+(D$209*_xlfn.NORM.DIST($B200,D$214*D$215+D$213,D$219*D$214,FALSE))+(D$211*_xlfn.NORM.DIST($B200,D$214*D$216+D$213,D$220*D$214,FALSE))+(D$210*_xlfn.NORM.DIST($B200,D$214*D$217+D$213,D$221*D$214,FALSE))+(D$212*_xlfn.NORM.DIST($B200,D$214*D$218+D$213,D$222*D$214,FALSE))</f>
        <v>86.621960751703782</v>
      </c>
      <c r="T200" s="5">
        <f>AX200+(E$209*_xlfn.NORM.DIST($B200,E$214*E$215+E$213,E$219*E$214,FALSE))+(E$211*_xlfn.NORM.DIST($B200,E$214*E$216+E$213,E$220*E$214,FALSE))+(E$210*_xlfn.NORM.DIST($B200,E$214*E$217+E$213,E$221*E$214,FALSE))+(E$212*_xlfn.NORM.DIST($B200,E$214*E$218+E$213,E$222*E$214,FALSE))</f>
        <v>88.521504911864824</v>
      </c>
      <c r="U200" s="5">
        <f>AY200+(F$209*_xlfn.NORM.DIST($B200,F$214*F$215+F$213,F$219*F$214,FALSE))+(F$211*_xlfn.NORM.DIST($B200,F$214*F$216+F$213,F$220*F$214,FALSE))+(F$210*_xlfn.NORM.DIST($B200,F$214*F$217+F$213,F$221*F$214,FALSE))+(F$212*_xlfn.NORM.DIST($B200,F$214*F$218+F$213,F$222*F$214,FALSE))</f>
        <v>88.227631339391237</v>
      </c>
      <c r="V200" s="5">
        <f>AZ200+(G$209*_xlfn.NORM.DIST($B200,G$214*G$215+G$213,G$219*G$214,FALSE))+(G$211*_xlfn.NORM.DIST($B200,G$214*G$216+G$213,G$220*G$214,FALSE))+(G$210*_xlfn.NORM.DIST($B200,G$214*G$217+G$213,G$221*G$214,FALSE))+(G$212*_xlfn.NORM.DIST($B200,G$214*G$218+G$213,G$222*G$214,FALSE))</f>
        <v>89.713166147601655</v>
      </c>
      <c r="W200" s="5">
        <f>BA200+(H$209*_xlfn.NORM.DIST($B200,H$214*H$215+H$213,H$219*H$214,FALSE))+(H$211*_xlfn.NORM.DIST($B200,H$214*H$216+H$213,H$220*H$214,FALSE))+(H$210*_xlfn.NORM.DIST($B200,H$214*H$217+H$213,H$221*H$214,FALSE))+(H$212*_xlfn.NORM.DIST($B200,H$214*H$218+H$213,H$222*H$214,FALSE))</f>
        <v>92.520806202689869</v>
      </c>
      <c r="X200" s="5">
        <f>BB200+(I$209*_xlfn.NORM.DIST($B200,I$214*I$215+I$213,I$219*I$214,FALSE))+(I$211*_xlfn.NORM.DIST($B200,I$214*I$216+I$213,I$220*I$214,FALSE))+(I$210*_xlfn.NORM.DIST($B200,I$214*I$217+I$213,I$221*I$214,FALSE))+(I$212*_xlfn.NORM.DIST($B200,I$214*I$218+I$213,I$222*I$214,FALSE))</f>
        <v>93.047009162051381</v>
      </c>
      <c r="Y200" s="5">
        <f>BC200+(J$209*_xlfn.NORM.DIST($B200,J$214*J$215+J$213,J$219*J$214,FALSE))+(J$211*_xlfn.NORM.DIST($B200,J$214*J$216+J$213,J$220*J$214,FALSE))+(J$210*_xlfn.NORM.DIST($B200,J$214*J$217+J$213,J$221*J$214,FALSE))+(J$212*_xlfn.NORM.DIST($B200,J$214*J$218+J$213,J$222*J$214,FALSE))</f>
        <v>91.484750205148814</v>
      </c>
      <c r="Z200" s="5">
        <f>BD200+(K$209*_xlfn.NORM.DIST($B200,K$214*K$215+K$213,K$219*K$214,FALSE))+(K$211*_xlfn.NORM.DIST($B200,K$214*K$216+K$213,K$220*K$214,FALSE))+(K$210*_xlfn.NORM.DIST($B200,K$214*K$217+K$213,K$221*K$214,FALSE))+(K$212*_xlfn.NORM.DIST($B200,K$214*K$218+K$213,K$222*K$214,FALSE))</f>
        <v>87.919951606350779</v>
      </c>
      <c r="AA200" s="5">
        <f>BE200+(L$209*_xlfn.NORM.DIST($B200,L$214*L$215+L$213,L$219*L$214,FALSE))+(L$211*_xlfn.NORM.DIST($B200,L$214*L$216+L$213,L$220*L$214,FALSE))+(L$210*_xlfn.NORM.DIST($B200,L$214*L$217+L$213,L$221*L$214,FALSE))+(L$212*_xlfn.NORM.DIST($B200,L$214*L$218+L$213,L$222*L$214,FALSE))</f>
        <v>83.784412807724138</v>
      </c>
      <c r="AB200" s="5">
        <f>BF200+(M$209*_xlfn.NORM.DIST($B200,M$214*M$215+M$213,M$219*M$214,FALSE))+(M$211*_xlfn.NORM.DIST($B200,M$214*M$216+M$213,M$220*M$214,FALSE))+(M$210*_xlfn.NORM.DIST($B200,M$214*M$217+M$213,M$221*M$214,FALSE))+(M$212*_xlfn.NORM.DIST($B200,M$214*M$218+M$213,M$222*M$214,FALSE))</f>
        <v>77.688746703579469</v>
      </c>
      <c r="AC200" s="5">
        <f>BG200+(N$209*_xlfn.NORM.DIST($B200,N$214*N$215+N$213,N$219*N$214,FALSE))+(N$211*_xlfn.NORM.DIST($B200,N$214*N$216+N$213,N$220*N$214,FALSE))+(N$210*_xlfn.NORM.DIST($B200,N$214*N$217+N$213,N$221*N$214,FALSE))+(N$212*_xlfn.NORM.DIST($B200,N$214*N$218+N$213,N$222*N$214,FALSE))</f>
        <v>70.030605986683412</v>
      </c>
      <c r="AD200" s="5">
        <f>BH200+(O$209*_xlfn.NORM.DIST($B200,O$214*O$215+O$213,O$219*O$214,FALSE))+(O$211*_xlfn.NORM.DIST($B200,O$214*O$216+O$213,O$220*O$214,FALSE))+(O$210*_xlfn.NORM.DIST($B200,O$214*O$217+O$213,O$221*O$214,FALSE))+(O$212*_xlfn.NORM.DIST($B200,O$214*O$218+O$213,O$222*O$214,FALSE))</f>
        <v>60.6071747597572</v>
      </c>
      <c r="AE200" s="5"/>
      <c r="AG200" s="5">
        <f t="shared" si="49"/>
        <v>-0.14709653941626755</v>
      </c>
      <c r="AH200" s="5">
        <f t="shared" si="49"/>
        <v>0.14403924829622383</v>
      </c>
      <c r="AI200" s="5">
        <f t="shared" si="49"/>
        <v>0.52549508813517321</v>
      </c>
      <c r="AJ200" s="5">
        <f t="shared" si="49"/>
        <v>0.94436866060875957</v>
      </c>
      <c r="AK200" s="5">
        <f t="shared" si="48"/>
        <v>-0.47916614760165999</v>
      </c>
      <c r="AL200" s="5">
        <f t="shared" si="48"/>
        <v>-0.69280620268986581</v>
      </c>
      <c r="AM200" s="5">
        <f t="shared" si="48"/>
        <v>-0.31300916205138662</v>
      </c>
      <c r="AN200" s="5">
        <f t="shared" si="48"/>
        <v>-1.2187502051488082</v>
      </c>
      <c r="AO200" s="5">
        <f t="shared" si="47"/>
        <v>-0.310951606350784</v>
      </c>
      <c r="AP200" s="5">
        <f t="shared" si="47"/>
        <v>0.66858719227586505</v>
      </c>
      <c r="AQ200" s="5">
        <f t="shared" si="47"/>
        <v>-0.87674670357947093</v>
      </c>
      <c r="AR200" s="5">
        <f t="shared" si="47"/>
        <v>-0.5466059866834172</v>
      </c>
      <c r="AS200" s="5">
        <f t="shared" si="50"/>
        <v>6.4725240242800908E-2</v>
      </c>
      <c r="AV200" s="2">
        <f t="shared" si="51"/>
        <v>83.132096539416267</v>
      </c>
      <c r="AW200" s="2">
        <f t="shared" si="52"/>
        <v>86.621960751703782</v>
      </c>
      <c r="AX200" s="2">
        <f t="shared" si="53"/>
        <v>88.521504911864824</v>
      </c>
      <c r="AY200" s="2">
        <f t="shared" si="54"/>
        <v>88.227631339391237</v>
      </c>
      <c r="AZ200" s="2">
        <f t="shared" si="55"/>
        <v>89.713166147601655</v>
      </c>
      <c r="BA200" s="2">
        <f t="shared" si="56"/>
        <v>92.520806202689869</v>
      </c>
      <c r="BB200" s="2">
        <f t="shared" si="57"/>
        <v>93.047009162051381</v>
      </c>
      <c r="BC200" s="2">
        <f t="shared" si="58"/>
        <v>91.484750205148814</v>
      </c>
      <c r="BD200" s="2">
        <f t="shared" si="59"/>
        <v>87.919951606350779</v>
      </c>
      <c r="BE200" s="2">
        <f t="shared" si="60"/>
        <v>83.784412807724109</v>
      </c>
      <c r="BF200" s="2">
        <f t="shared" si="61"/>
        <v>77.688746703578985</v>
      </c>
      <c r="BG200" s="2">
        <f t="shared" si="62"/>
        <v>70.030605986572851</v>
      </c>
      <c r="BH200" s="2">
        <f t="shared" si="63"/>
        <v>60.607174750817542</v>
      </c>
      <c r="BK200" s="2" t="str">
        <f>IF(OR($B200&lt;C$229, AND($B200&gt;C$230, $B200&lt;C$231)), C200, "")</f>
        <v/>
      </c>
      <c r="BL200" s="2" t="str">
        <f>IF(OR($B200&lt;D$229, AND($B200&gt;D$230, $B200&lt;D$231)), D200, "")</f>
        <v/>
      </c>
      <c r="BM200" s="2" t="str">
        <f>IF(OR($B200&lt;E$229, AND($B200&gt;E$230, $B200&lt;E$231)), E200, "")</f>
        <v/>
      </c>
      <c r="BN200" s="2" t="str">
        <f>IF(OR($B200&lt;F$229, AND($B200&gt;F$230, $B200&lt;F$231)), F200, "")</f>
        <v/>
      </c>
      <c r="BO200" s="2" t="str">
        <f>IF(OR($B200&lt;G$229, AND($B200&gt;G$230, $B200&lt;G$231)), G200, "")</f>
        <v/>
      </c>
      <c r="BP200" s="2" t="str">
        <f>IF(OR($B200&lt;H$229, AND($B200&gt;H$230, $B200&lt;H$231)), H200, "")</f>
        <v/>
      </c>
      <c r="BQ200" s="2" t="str">
        <f>IF(OR($B200&lt;I$229, AND($B200&gt;I$230, $B200&lt;I$231)), I200, "")</f>
        <v/>
      </c>
      <c r="BR200" s="2" t="str">
        <f>IF(OR($B200&lt;J$229, AND($B200&gt;J$230, $B200&lt;J$231)), J200, "")</f>
        <v/>
      </c>
      <c r="BS200" s="2" t="str">
        <f>IF(OR($B200&lt;K$229, AND($B200&gt;K$230, $B200&lt;K$231)), K200, "")</f>
        <v/>
      </c>
      <c r="BT200" s="2" t="str">
        <f>IF(OR($B200&lt;L$229, AND($B200&gt;L$230, $B200&lt;L$231)), L200, "")</f>
        <v/>
      </c>
      <c r="BU200" s="2" t="str">
        <f>IF(OR($B200&lt;M$229, AND($B200&gt;M$230, $B200&lt;M$231)), M200, "")</f>
        <v/>
      </c>
      <c r="BV200" s="2" t="str">
        <f>IF(OR($B200&lt;N$229, AND($B200&gt;N$230, $B200&lt;N$231)), N200, "")</f>
        <v/>
      </c>
      <c r="BW200" s="2" t="str">
        <f>IF(OR($B200&lt;O$229, AND($B200&gt;O$230, $B200&lt;O$231)), O200, "")</f>
        <v/>
      </c>
      <c r="BZ200" s="2">
        <f>IF(OR(AND($B200&gt;C$230, $B200&lt;C$231), $B200&gt;C$232), C200, "")</f>
        <v>82.984999999999999</v>
      </c>
      <c r="CA200" s="2">
        <f>IF(OR(AND($B200&gt;D$230, $B200&lt;D$231), $B200&gt;D$232), D200, "")</f>
        <v>86.766000000000005</v>
      </c>
      <c r="CB200" s="2">
        <f>IF(OR(AND($B200&gt;E$230, $B200&lt;E$231), $B200&gt;E$232), E200, "")</f>
        <v>89.046999999999997</v>
      </c>
      <c r="CC200" s="2">
        <f>IF(OR(AND($B200&gt;F$230, $B200&lt;F$231), $B200&gt;F$232), F200, "")</f>
        <v>89.171999999999997</v>
      </c>
      <c r="CD200" s="2">
        <f>IF(OR(AND($B200&gt;G$230, $B200&lt;G$231), $B200&gt;G$232), G200, "")</f>
        <v>89.233999999999995</v>
      </c>
      <c r="CE200" s="2">
        <f>IF(OR(AND($B200&gt;H$230, $B200&lt;H$231), $B200&gt;H$232), H200, "")</f>
        <v>91.828000000000003</v>
      </c>
      <c r="CF200" s="2">
        <f>IF(OR(AND($B200&gt;I$230, $B200&lt;I$231), $B200&gt;I$232), I200, "")</f>
        <v>92.733999999999995</v>
      </c>
      <c r="CG200" s="2">
        <f>IF(OR(AND($B200&gt;J$230, $B200&lt;J$231), $B200&gt;J$232), J200, "")</f>
        <v>90.266000000000005</v>
      </c>
      <c r="CH200" s="2">
        <f>IF(OR(AND($B200&gt;K$230, $B200&lt;K$231), $B200&gt;K$232), K200, "")</f>
        <v>87.608999999999995</v>
      </c>
      <c r="CI200" s="2">
        <f>IF(OR(AND($B200&gt;L$230, $B200&lt;L$231), $B200&gt;L$232), L200, "")</f>
        <v>84.453000000000003</v>
      </c>
      <c r="CJ200" s="2">
        <f>IF(OR(AND($B200&gt;M$230, $B200&lt;M$231), $B200&gt;M$232), M200, "")</f>
        <v>76.811999999999998</v>
      </c>
      <c r="CK200" s="2">
        <f>IF(OR(AND($B200&gt;N$230, $B200&lt;N$231), $B200&gt;N$232), N200, "")</f>
        <v>69.483999999999995</v>
      </c>
      <c r="CL200" s="2">
        <f>IF(OR(AND($B200&gt;O$230, $B200&lt;O$231), $B200&gt;O$232), O200, "")</f>
        <v>60.671900000000001</v>
      </c>
      <c r="CO200" s="2">
        <f>BK$207*$B200+BK$209</f>
        <v>92.773569724416774</v>
      </c>
      <c r="CP200" s="2">
        <f>BL$207*$B200+BL$209</f>
        <v>94.063529516978946</v>
      </c>
      <c r="CQ200" s="2">
        <f>BM$207*$B200+BM$209</f>
        <v>93.619647638494314</v>
      </c>
      <c r="CR200" s="2">
        <f>BN$207*$B200+BN$209</f>
        <v>94.66194339848721</v>
      </c>
      <c r="CS200" s="2">
        <f>BO$207*$B200+BO$209</f>
        <v>94.600231483940846</v>
      </c>
      <c r="CT200" s="2">
        <f>BP$207*$B200+BP$209</f>
        <v>98.189752173415869</v>
      </c>
      <c r="CU200" s="2">
        <f>BQ$207*$B200+BQ$209</f>
        <v>102.20383039660292</v>
      </c>
      <c r="CV200" s="2">
        <f>BR$207*$B200+BR$209</f>
        <v>102.61606982054687</v>
      </c>
      <c r="CW200" s="2">
        <f>BS$207*$B200+BS$209</f>
        <v>99.786979614809368</v>
      </c>
      <c r="CX200" s="2">
        <f>BT$207*$B200+BT$209</f>
        <v>93.118696787014485</v>
      </c>
      <c r="CY200" s="2">
        <f>BU$207*$B200+BU$209</f>
        <v>87.900925971106915</v>
      </c>
      <c r="CZ200" s="2">
        <f>BV$207*$B200+BV$209</f>
        <v>78.453200580181459</v>
      </c>
      <c r="DA200" s="2">
        <f>BW$207*$B200+BW$209</f>
        <v>66.940194653175467</v>
      </c>
      <c r="DD200" s="2">
        <f>BZ$207*$B200+BZ$209</f>
        <v>83.13042105089221</v>
      </c>
      <c r="DE200" s="2">
        <f>CA$207*$B200+CA$209</f>
        <v>86.620449853896361</v>
      </c>
      <c r="DF200" s="2">
        <f>CB$207*$B200+CB$209</f>
        <v>88.520551162347559</v>
      </c>
      <c r="DG200" s="2">
        <f>CC$207*$B200+CC$209</f>
        <v>88.226593457448175</v>
      </c>
      <c r="DH200" s="2">
        <f>CD$207*$B200+CD$209</f>
        <v>89.712298171574645</v>
      </c>
      <c r="DI200" s="2">
        <f>CE$207*$B200+CE$209</f>
        <v>92.519829214050063</v>
      </c>
      <c r="DJ200" s="2">
        <f>CF$207*$B200+CF$209</f>
        <v>93.045390418089951</v>
      </c>
      <c r="DK200" s="2">
        <f>CG$207*$B200+CG$209</f>
        <v>91.4826031452385</v>
      </c>
      <c r="DL200" s="2">
        <f>CH$207*$B200+CH$209</f>
        <v>87.917795599589724</v>
      </c>
      <c r="DM200" s="2">
        <f>CI$207*$B200+CI$209</f>
        <v>83.782659207157025</v>
      </c>
      <c r="DN200" s="2">
        <f>CJ$207*$B200+CJ$209</f>
        <v>77.686776014586684</v>
      </c>
      <c r="DO200" s="2">
        <f>CK$207*$B200+CK$209</f>
        <v>70.028817909341853</v>
      </c>
      <c r="DP200" s="2">
        <f>CL$207*$B200+CL$209</f>
        <v>60.605523679236136</v>
      </c>
      <c r="DS200" s="2">
        <f>POWER(10,($B200-C$227)/C$228)/(1+POWER(10,($B200-C$227)/C$228))</f>
        <v>0.99982625088746657</v>
      </c>
      <c r="DT200" s="2">
        <f>POWER(10,($B200-D$227)/D$228)/(1+POWER(10,($B200-D$227)/D$228))</f>
        <v>0.99979700636352054</v>
      </c>
      <c r="DU200" s="2">
        <f>POWER(10,($B200-E$227)/E$228)/(1+POWER(10,($B200-E$227)/E$228))</f>
        <v>0.99981295715393281</v>
      </c>
      <c r="DV200" s="2">
        <f>POWER(10,($B200-F$227)/F$228)/(1+POWER(10,($B200-F$227)/F$228))</f>
        <v>0.99983872175521438</v>
      </c>
      <c r="DW200" s="2">
        <f>POWER(10,($B200-G$227)/G$228)/(1+POWER(10,($B200-G$227)/G$228))</f>
        <v>0.9998224247403682</v>
      </c>
      <c r="DX200" s="2">
        <f>POWER(10,($B200-H$227)/H$228)/(1+POWER(10,($B200-H$227)/H$228))</f>
        <v>0.99982768925666177</v>
      </c>
      <c r="DY200" s="2">
        <f>POWER(10,($B200-I$227)/I$228)/(1+POWER(10,($B200-I$227)/I$228))</f>
        <v>0.9998232511251659</v>
      </c>
      <c r="DZ200" s="2">
        <f>POWER(10,($B200-J$227)/J$228)/(1+POWER(10,($B200-J$227)/J$228))</f>
        <v>0.99980715261715603</v>
      </c>
      <c r="EA200" s="2">
        <f>POWER(10,($B200-K$227)/K$228)/(1+POWER(10,($B200-K$227)/K$228))</f>
        <v>0.99981835257096996</v>
      </c>
      <c r="EB200" s="2">
        <f>POWER(10,($B200-L$227)/L$228)/(1+POWER(10,($B200-L$227)/L$228))</f>
        <v>0.99981216864734279</v>
      </c>
      <c r="EC200" s="2">
        <f>POWER(10,($B200-M$227)/M$228)/(1+POWER(10,($B200-M$227)/M$228))</f>
        <v>0.99980706284901888</v>
      </c>
      <c r="ED200" s="2">
        <f>POWER(10,($B200-N$227)/N$228)/(1+POWER(10,($B200-N$227)/N$228))</f>
        <v>0.99978774976151097</v>
      </c>
      <c r="EE200" s="2">
        <f>POWER(10,($B200-O$227)/O$228)/(1+POWER(10,($B200-O$227)/O$228))</f>
        <v>0.99973935953608351</v>
      </c>
    </row>
    <row r="201" spans="2:137" x14ac:dyDescent="0.25">
      <c r="B201" s="2">
        <v>195</v>
      </c>
      <c r="C201">
        <v>83.302999999999997</v>
      </c>
      <c r="D201">
        <v>85.953000000000003</v>
      </c>
      <c r="E201">
        <v>87.875</v>
      </c>
      <c r="F201">
        <v>88.688000000000002</v>
      </c>
      <c r="G201">
        <v>90.843999999999994</v>
      </c>
      <c r="H201">
        <v>92.375</v>
      </c>
      <c r="I201">
        <v>93.311999999999998</v>
      </c>
      <c r="J201">
        <v>91.233999999999995</v>
      </c>
      <c r="K201">
        <v>88.141000000000005</v>
      </c>
      <c r="L201">
        <v>84.016000000000005</v>
      </c>
      <c r="M201">
        <v>78.891000000000005</v>
      </c>
      <c r="N201">
        <v>69.718999999999994</v>
      </c>
      <c r="O201">
        <v>60.25</v>
      </c>
      <c r="R201" s="5">
        <f>AV201+(C$209*_xlfn.NORM.DIST($B201,C$214*C$215+C$213,C$219*C$214,FALSE))+(C$211*_xlfn.NORM.DIST($B201,C$214*C$216+C$213,C$220*C$214,FALSE))+(C$210*_xlfn.NORM.DIST($B201,C$214*C$217+C$213,C$221*C$214,FALSE))+(C$212*_xlfn.NORM.DIST($B201,C$214*C$218+C$213,C$222*C$214,FALSE))</f>
        <v>83.053648203031614</v>
      </c>
      <c r="S201" s="5">
        <f>AW201+(D$209*_xlfn.NORM.DIST($B201,D$214*D$215+D$213,D$219*D$214,FALSE))+(D$211*_xlfn.NORM.DIST($B201,D$214*D$216+D$213,D$220*D$214,FALSE))+(D$210*_xlfn.NORM.DIST($B201,D$214*D$217+D$213,D$221*D$214,FALSE))+(D$212*_xlfn.NORM.DIST($B201,D$214*D$218+D$213,D$222*D$214,FALSE))</f>
        <v>86.559089245500559</v>
      </c>
      <c r="T201" s="5">
        <f>AX201+(E$209*_xlfn.NORM.DIST($B201,E$214*E$215+E$213,E$219*E$214,FALSE))+(E$211*_xlfn.NORM.DIST($B201,E$214*E$216+E$213,E$220*E$214,FALSE))+(E$210*_xlfn.NORM.DIST($B201,E$214*E$217+E$213,E$221*E$214,FALSE))+(E$212*_xlfn.NORM.DIST($B201,E$214*E$218+E$213,E$222*E$214,FALSE))</f>
        <v>88.470007352296406</v>
      </c>
      <c r="U201" s="5">
        <f>AY201+(F$209*_xlfn.NORM.DIST($B201,F$214*F$215+F$213,F$219*F$214,FALSE))+(F$211*_xlfn.NORM.DIST($B201,F$214*F$216+F$213,F$220*F$214,FALSE))+(F$210*_xlfn.NORM.DIST($B201,F$214*F$217+F$213,F$221*F$214,FALSE))+(F$212*_xlfn.NORM.DIST($B201,F$214*F$218+F$213,F$222*F$214,FALSE))</f>
        <v>88.173798138418633</v>
      </c>
      <c r="V201" s="5">
        <f>AZ201+(G$209*_xlfn.NORM.DIST($B201,G$214*G$215+G$213,G$219*G$214,FALSE))+(G$211*_xlfn.NORM.DIST($B201,G$214*G$216+G$213,G$220*G$214,FALSE))+(G$210*_xlfn.NORM.DIST($B201,G$214*G$217+G$213,G$221*G$214,FALSE))+(G$212*_xlfn.NORM.DIST($B201,G$214*G$218+G$213,G$222*G$214,FALSE))</f>
        <v>89.682649823392609</v>
      </c>
      <c r="W201" s="5">
        <f>BA201+(H$209*_xlfn.NORM.DIST($B201,H$214*H$215+H$213,H$219*H$214,FALSE))+(H$211*_xlfn.NORM.DIST($B201,H$214*H$216+H$213,H$220*H$214,FALSE))+(H$210*_xlfn.NORM.DIST($B201,H$214*H$217+H$213,H$221*H$214,FALSE))+(H$212*_xlfn.NORM.DIST($B201,H$214*H$218+H$213,H$222*H$214,FALSE))</f>
        <v>92.50298074112176</v>
      </c>
      <c r="X201" s="5">
        <f>BB201+(I$209*_xlfn.NORM.DIST($B201,I$214*I$215+I$213,I$219*I$214,FALSE))+(I$211*_xlfn.NORM.DIST($B201,I$214*I$216+I$213,I$220*I$214,FALSE))+(I$210*_xlfn.NORM.DIST($B201,I$214*I$217+I$213,I$221*I$214,FALSE))+(I$212*_xlfn.NORM.DIST($B201,I$214*I$218+I$213,I$222*I$214,FALSE))</f>
        <v>93.007052950021389</v>
      </c>
      <c r="Y201" s="5">
        <f>BC201+(J$209*_xlfn.NORM.DIST($B201,J$214*J$215+J$213,J$219*J$214,FALSE))+(J$211*_xlfn.NORM.DIST($B201,J$214*J$216+J$213,J$220*J$214,FALSE))+(J$210*_xlfn.NORM.DIST($B201,J$214*J$217+J$213,J$221*J$214,FALSE))+(J$212*_xlfn.NORM.DIST($B201,J$214*J$218+J$213,J$222*J$214,FALSE))</f>
        <v>91.429234358900942</v>
      </c>
      <c r="Z201" s="5">
        <f>BD201+(K$209*_xlfn.NORM.DIST($B201,K$214*K$215+K$213,K$219*K$214,FALSE))+(K$211*_xlfn.NORM.DIST($B201,K$214*K$216+K$213,K$220*K$214,FALSE))+(K$210*_xlfn.NORM.DIST($B201,K$214*K$217+K$213,K$221*K$214,FALSE))+(K$212*_xlfn.NORM.DIST($B201,K$214*K$218+K$213,K$222*K$214,FALSE))</f>
        <v>87.856085939531411</v>
      </c>
      <c r="AA201" s="5">
        <f>BE201+(L$209*_xlfn.NORM.DIST($B201,L$214*L$215+L$213,L$219*L$214,FALSE))+(L$211*_xlfn.NORM.DIST($B201,L$214*L$216+L$213,L$220*L$214,FALSE))+(L$210*_xlfn.NORM.DIST($B201,L$214*L$217+L$213,L$221*L$214,FALSE))+(L$212*_xlfn.NORM.DIST($B201,L$214*L$218+L$213,L$222*L$214,FALSE))</f>
        <v>83.72815243697319</v>
      </c>
      <c r="AB201" s="5">
        <f>BF201+(M$209*_xlfn.NORM.DIST($B201,M$214*M$215+M$213,M$219*M$214,FALSE))+(M$211*_xlfn.NORM.DIST($B201,M$214*M$216+M$213,M$220*M$214,FALSE))+(M$210*_xlfn.NORM.DIST($B201,M$214*M$217+M$213,M$221*M$214,FALSE))+(M$212*_xlfn.NORM.DIST($B201,M$214*M$218+M$213,M$222*M$214,FALSE))</f>
        <v>77.632649508054016</v>
      </c>
      <c r="AC201" s="5">
        <f>BG201+(N$209*_xlfn.NORM.DIST($B201,N$214*N$215+N$213,N$219*N$214,FALSE))+(N$211*_xlfn.NORM.DIST($B201,N$214*N$216+N$213,N$220*N$214,FALSE))+(N$210*_xlfn.NORM.DIST($B201,N$214*N$217+N$213,N$221*N$214,FALSE))+(N$212*_xlfn.NORM.DIST($B201,N$214*N$218+N$213,N$222*N$214,FALSE))</f>
        <v>69.9909292730717</v>
      </c>
      <c r="AD201" s="5">
        <f>BH201+(O$209*_xlfn.NORM.DIST($B201,O$214*O$215+O$213,O$219*O$214,FALSE))+(O$211*_xlfn.NORM.DIST($B201,O$214*O$216+O$213,O$220*O$214,FALSE))+(O$210*_xlfn.NORM.DIST($B201,O$214*O$217+O$213,O$221*O$214,FALSE))+(O$212*_xlfn.NORM.DIST($B201,O$214*O$218+O$213,O$222*O$214,FALSE))</f>
        <v>60.576080580327329</v>
      </c>
      <c r="AE201" s="5"/>
      <c r="AG201" s="5">
        <f t="shared" si="49"/>
        <v>0.24935179696838361</v>
      </c>
      <c r="AH201" s="5">
        <f t="shared" si="49"/>
        <v>-0.60608924550055576</v>
      </c>
      <c r="AI201" s="5">
        <f t="shared" si="49"/>
        <v>-0.59500735229640611</v>
      </c>
      <c r="AJ201" s="5">
        <f t="shared" si="49"/>
        <v>0.51420186158136971</v>
      </c>
      <c r="AK201" s="5">
        <f t="shared" si="48"/>
        <v>1.1613501766073853</v>
      </c>
      <c r="AL201" s="5">
        <f t="shared" si="48"/>
        <v>-0.12798074112176039</v>
      </c>
      <c r="AM201" s="5">
        <f t="shared" si="48"/>
        <v>0.30494704997860822</v>
      </c>
      <c r="AN201" s="5">
        <f t="shared" si="48"/>
        <v>-0.19523435890094731</v>
      </c>
      <c r="AO201" s="5">
        <f t="shared" si="47"/>
        <v>0.28491406046859424</v>
      </c>
      <c r="AP201" s="5">
        <f t="shared" si="47"/>
        <v>0.28784756302681558</v>
      </c>
      <c r="AQ201" s="5">
        <f t="shared" si="47"/>
        <v>1.2583504919459898</v>
      </c>
      <c r="AR201" s="5">
        <f t="shared" si="47"/>
        <v>-0.27192927307170578</v>
      </c>
      <c r="AS201" s="5">
        <f t="shared" si="50"/>
        <v>-0.32608058032732856</v>
      </c>
      <c r="AV201" s="2">
        <f t="shared" si="51"/>
        <v>83.053648203031614</v>
      </c>
      <c r="AW201" s="2">
        <f t="shared" si="52"/>
        <v>86.559089245500559</v>
      </c>
      <c r="AX201" s="2">
        <f t="shared" si="53"/>
        <v>88.470007352296406</v>
      </c>
      <c r="AY201" s="2">
        <f t="shared" si="54"/>
        <v>88.173798138418633</v>
      </c>
      <c r="AZ201" s="2">
        <f t="shared" si="55"/>
        <v>89.682649823392609</v>
      </c>
      <c r="BA201" s="2">
        <f t="shared" si="56"/>
        <v>92.50298074112176</v>
      </c>
      <c r="BB201" s="2">
        <f t="shared" si="57"/>
        <v>93.007052950021389</v>
      </c>
      <c r="BC201" s="2">
        <f t="shared" si="58"/>
        <v>91.429234358900942</v>
      </c>
      <c r="BD201" s="2">
        <f t="shared" si="59"/>
        <v>87.856085939531411</v>
      </c>
      <c r="BE201" s="2">
        <f t="shared" si="60"/>
        <v>83.72815243697319</v>
      </c>
      <c r="BF201" s="2">
        <f t="shared" si="61"/>
        <v>77.63264950805393</v>
      </c>
      <c r="BG201" s="2">
        <f t="shared" si="62"/>
        <v>69.990929273045936</v>
      </c>
      <c r="BH201" s="2">
        <f t="shared" si="63"/>
        <v>60.576080577908428</v>
      </c>
      <c r="BK201" s="2" t="str">
        <f>IF(OR($B201&lt;C$229, AND($B201&gt;C$230, $B201&lt;C$231)), C201, "")</f>
        <v/>
      </c>
      <c r="BL201" s="2" t="str">
        <f>IF(OR($B201&lt;D$229, AND($B201&gt;D$230, $B201&lt;D$231)), D201, "")</f>
        <v/>
      </c>
      <c r="BM201" s="2" t="str">
        <f>IF(OR($B201&lt;E$229, AND($B201&gt;E$230, $B201&lt;E$231)), E201, "")</f>
        <v/>
      </c>
      <c r="BN201" s="2" t="str">
        <f>IF(OR($B201&lt;F$229, AND($B201&gt;F$230, $B201&lt;F$231)), F201, "")</f>
        <v/>
      </c>
      <c r="BO201" s="2" t="str">
        <f>IF(OR($B201&lt;G$229, AND($B201&gt;G$230, $B201&lt;G$231)), G201, "")</f>
        <v/>
      </c>
      <c r="BP201" s="2" t="str">
        <f>IF(OR($B201&lt;H$229, AND($B201&gt;H$230, $B201&lt;H$231)), H201, "")</f>
        <v/>
      </c>
      <c r="BQ201" s="2" t="str">
        <f>IF(OR($B201&lt;I$229, AND($B201&gt;I$230, $B201&lt;I$231)), I201, "")</f>
        <v/>
      </c>
      <c r="BR201" s="2" t="str">
        <f>IF(OR($B201&lt;J$229, AND($B201&gt;J$230, $B201&lt;J$231)), J201, "")</f>
        <v/>
      </c>
      <c r="BS201" s="2" t="str">
        <f>IF(OR($B201&lt;K$229, AND($B201&gt;K$230, $B201&lt;K$231)), K201, "")</f>
        <v/>
      </c>
      <c r="BT201" s="2" t="str">
        <f>IF(OR($B201&lt;L$229, AND($B201&gt;L$230, $B201&lt;L$231)), L201, "")</f>
        <v/>
      </c>
      <c r="BU201" s="2" t="str">
        <f>IF(OR($B201&lt;M$229, AND($B201&gt;M$230, $B201&lt;M$231)), M201, "")</f>
        <v/>
      </c>
      <c r="BV201" s="2" t="str">
        <f>IF(OR($B201&lt;N$229, AND($B201&gt;N$230, $B201&lt;N$231)), N201, "")</f>
        <v/>
      </c>
      <c r="BW201" s="2" t="str">
        <f>IF(OR($B201&lt;O$229, AND($B201&gt;O$230, $B201&lt;O$231)), O201, "")</f>
        <v/>
      </c>
      <c r="BZ201" s="2">
        <f>IF(OR(AND($B201&gt;C$230, $B201&lt;C$231), $B201&gt;C$232), C201, "")</f>
        <v>83.302999999999997</v>
      </c>
      <c r="CA201" s="2">
        <f>IF(OR(AND($B201&gt;D$230, $B201&lt;D$231), $B201&gt;D$232), D201, "")</f>
        <v>85.953000000000003</v>
      </c>
      <c r="CB201" s="2">
        <f>IF(OR(AND($B201&gt;E$230, $B201&lt;E$231), $B201&gt;E$232), E201, "")</f>
        <v>87.875</v>
      </c>
      <c r="CC201" s="2">
        <f>IF(OR(AND($B201&gt;F$230, $B201&lt;F$231), $B201&gt;F$232), F201, "")</f>
        <v>88.688000000000002</v>
      </c>
      <c r="CD201" s="2">
        <f>IF(OR(AND($B201&gt;G$230, $B201&lt;G$231), $B201&gt;G$232), G201, "")</f>
        <v>90.843999999999994</v>
      </c>
      <c r="CE201" s="2">
        <f>IF(OR(AND($B201&gt;H$230, $B201&lt;H$231), $B201&gt;H$232), H201, "")</f>
        <v>92.375</v>
      </c>
      <c r="CF201" s="2">
        <f>IF(OR(AND($B201&gt;I$230, $B201&lt;I$231), $B201&gt;I$232), I201, "")</f>
        <v>93.311999999999998</v>
      </c>
      <c r="CG201" s="2">
        <f>IF(OR(AND($B201&gt;J$230, $B201&lt;J$231), $B201&gt;J$232), J201, "")</f>
        <v>91.233999999999995</v>
      </c>
      <c r="CH201" s="2">
        <f>IF(OR(AND($B201&gt;K$230, $B201&lt;K$231), $B201&gt;K$232), K201, "")</f>
        <v>88.141000000000005</v>
      </c>
      <c r="CI201" s="2">
        <f>IF(OR(AND($B201&gt;L$230, $B201&lt;L$231), $B201&gt;L$232), L201, "")</f>
        <v>84.016000000000005</v>
      </c>
      <c r="CJ201" s="2">
        <f>IF(OR(AND($B201&gt;M$230, $B201&lt;M$231), $B201&gt;M$232), M201, "")</f>
        <v>78.891000000000005</v>
      </c>
      <c r="CK201" s="2">
        <f>IF(OR(AND($B201&gt;N$230, $B201&lt;N$231), $B201&gt;N$232), N201, "")</f>
        <v>69.718999999999994</v>
      </c>
      <c r="CL201" s="2">
        <f>IF(OR(AND($B201&gt;O$230, $B201&lt;O$231), $B201&gt;O$232), O201, "")</f>
        <v>60.25</v>
      </c>
      <c r="CO201" s="2">
        <f>BK$207*$B201+BK$209</f>
        <v>92.787505403948131</v>
      </c>
      <c r="CP201" s="2">
        <f>BL$207*$B201+BL$209</f>
        <v>94.070351185199911</v>
      </c>
      <c r="CQ201" s="2">
        <f>BM$207*$B201+BM$209</f>
        <v>93.615698416329764</v>
      </c>
      <c r="CR201" s="2">
        <f>BN$207*$B201+BN$209</f>
        <v>94.66774397888112</v>
      </c>
      <c r="CS201" s="2">
        <f>BO$207*$B201+BO$209</f>
        <v>94.613941842989874</v>
      </c>
      <c r="CT201" s="2">
        <f>BP$207*$B201+BP$209</f>
        <v>98.222590370740619</v>
      </c>
      <c r="CU201" s="2">
        <f>BQ$207*$B201+BQ$209</f>
        <v>102.25249688827365</v>
      </c>
      <c r="CV201" s="2">
        <f>BR$207*$B201+BR$209</f>
        <v>102.66767037013537</v>
      </c>
      <c r="CW201" s="2">
        <f>BS$207*$B201+BS$209</f>
        <v>99.837846405138777</v>
      </c>
      <c r="CX201" s="2">
        <f>BT$207*$B201+BT$209</f>
        <v>93.150555995534006</v>
      </c>
      <c r="CY201" s="2">
        <f>BU$207*$B201+BU$209</f>
        <v>87.94436919465636</v>
      </c>
      <c r="CZ201" s="2">
        <f>BV$207*$B201+BV$209</f>
        <v>78.498341312294187</v>
      </c>
      <c r="DA201" s="2">
        <f>BW$207*$B201+BW$209</f>
        <v>66.973657531229094</v>
      </c>
      <c r="DD201" s="2">
        <f>BZ$207*$B201+BZ$209</f>
        <v>83.052105497522078</v>
      </c>
      <c r="DE201" s="2">
        <f>CA$207*$B201+CA$209</f>
        <v>86.557698385238965</v>
      </c>
      <c r="DF201" s="2">
        <f>CB$207*$B201+CB$209</f>
        <v>88.469129409843205</v>
      </c>
      <c r="DG201" s="2">
        <f>CC$207*$B201+CC$209</f>
        <v>88.172842806037465</v>
      </c>
      <c r="DH201" s="2">
        <f>CD$207*$B201+CD$209</f>
        <v>89.681851056039363</v>
      </c>
      <c r="DI201" s="2">
        <f>CE$207*$B201+CE$209</f>
        <v>92.502081753763406</v>
      </c>
      <c r="DJ201" s="2">
        <f>CF$207*$B201+CF$209</f>
        <v>93.005562349752807</v>
      </c>
      <c r="DK201" s="2">
        <f>CG$207*$B201+CG$209</f>
        <v>91.427257373841883</v>
      </c>
      <c r="DL201" s="2">
        <f>CH$207*$B201+CH$209</f>
        <v>87.854100627455949</v>
      </c>
      <c r="DM201" s="2">
        <f>CI$207*$B201+CI$209</f>
        <v>83.726538036155574</v>
      </c>
      <c r="DN201" s="2">
        <f>CJ$207*$B201+CJ$209</f>
        <v>77.630834699742877</v>
      </c>
      <c r="DO201" s="2">
        <f>CK$207*$B201+CK$209</f>
        <v>69.989282105247909</v>
      </c>
      <c r="DP201" s="2">
        <f>CL$207*$B201+CL$209</f>
        <v>60.574559433070611</v>
      </c>
      <c r="DS201" s="2">
        <f>POWER(10,($B201-C$227)/C$228)/(1+POWER(10,($B201-C$227)/C$228))</f>
        <v>0.99984153650344498</v>
      </c>
      <c r="DT201" s="2">
        <f>POWER(10,($B201-D$227)/D$228)/(1+POWER(10,($B201-D$227)/D$228))</f>
        <v>0.99981486429645727</v>
      </c>
      <c r="DU201" s="2">
        <f>POWER(10,($B201-E$227)/E$228)/(1+POWER(10,($B201-E$227)/E$228))</f>
        <v>0.99982941208947074</v>
      </c>
      <c r="DV201" s="2">
        <f>POWER(10,($B201-F$227)/F$228)/(1+POWER(10,($B201-F$227)/F$228))</f>
        <v>0.99985291040529345</v>
      </c>
      <c r="DW201" s="2">
        <f>POWER(10,($B201-G$227)/G$228)/(1+POWER(10,($B201-G$227)/G$228))</f>
        <v>0.9998380469079462</v>
      </c>
      <c r="DX201" s="2">
        <f>POWER(10,($B201-H$227)/H$228)/(1+POWER(10,($B201-H$227)/H$228))</f>
        <v>0.9998428483516868</v>
      </c>
      <c r="DY201" s="2">
        <f>POWER(10,($B201-I$227)/I$228)/(1+POWER(10,($B201-I$227)/I$228))</f>
        <v>0.99983880060333674</v>
      </c>
      <c r="DZ201" s="2">
        <f>POWER(10,($B201-J$227)/J$228)/(1+POWER(10,($B201-J$227)/J$228))</f>
        <v>0.99982411811205663</v>
      </c>
      <c r="EA201" s="2">
        <f>POWER(10,($B201-K$227)/K$228)/(1+POWER(10,($B201-K$227)/K$228))</f>
        <v>0.9998343329279259</v>
      </c>
      <c r="EB201" s="2">
        <f>POWER(10,($B201-L$227)/L$228)/(1+POWER(10,($B201-L$227)/L$228))</f>
        <v>0.99982869293919285</v>
      </c>
      <c r="EC201" s="2">
        <f>POWER(10,($B201-M$227)/M$228)/(1+POWER(10,($B201-M$227)/M$228))</f>
        <v>0.99982403623976346</v>
      </c>
      <c r="ED201" s="2">
        <f>POWER(10,($B201-N$227)/N$228)/(1+POWER(10,($B201-N$227)/N$228))</f>
        <v>0.99980642186663105</v>
      </c>
      <c r="EE201" s="2">
        <f>POWER(10,($B201-O$227)/O$228)/(1+POWER(10,($B201-O$227)/O$228))</f>
        <v>0.99976228762014807</v>
      </c>
    </row>
    <row r="202" spans="2:137" x14ac:dyDescent="0.25">
      <c r="B202" s="2">
        <v>196</v>
      </c>
      <c r="C202">
        <v>83.332999999999998</v>
      </c>
      <c r="D202">
        <v>86.203000000000003</v>
      </c>
      <c r="E202">
        <v>87.171999999999997</v>
      </c>
      <c r="F202">
        <v>88.046999999999997</v>
      </c>
      <c r="G202">
        <v>90.718999999999994</v>
      </c>
      <c r="H202">
        <v>92</v>
      </c>
      <c r="I202">
        <v>93.311999999999998</v>
      </c>
      <c r="J202">
        <v>91.453000000000003</v>
      </c>
      <c r="K202">
        <v>87.078000000000003</v>
      </c>
      <c r="L202">
        <v>84.438000000000002</v>
      </c>
      <c r="M202">
        <v>78.328000000000003</v>
      </c>
      <c r="N202">
        <v>70.281000000000006</v>
      </c>
      <c r="O202">
        <v>61.359400000000001</v>
      </c>
      <c r="R202" s="5">
        <f>AV202+(C$209*_xlfn.NORM.DIST($B202,C$214*C$215+C$213,C$219*C$214,FALSE))+(C$211*_xlfn.NORM.DIST($B202,C$214*C$216+C$213,C$220*C$214,FALSE))+(C$210*_xlfn.NORM.DIST($B202,C$214*C$217+C$213,C$221*C$214,FALSE))+(C$212*_xlfn.NORM.DIST($B202,C$214*C$218+C$213,C$222*C$214,FALSE))</f>
        <v>82.975210260289657</v>
      </c>
      <c r="S202" s="5">
        <f>AW202+(D$209*_xlfn.NORM.DIST($B202,D$214*D$215+D$213,D$219*D$214,FALSE))+(D$211*_xlfn.NORM.DIST($B202,D$214*D$216+D$213,D$220*D$214,FALSE))+(D$210*_xlfn.NORM.DIST($B202,D$214*D$217+D$213,D$221*D$214,FALSE))+(D$212*_xlfn.NORM.DIST($B202,D$214*D$218+D$213,D$222*D$214,FALSE))</f>
        <v>86.496227164201088</v>
      </c>
      <c r="T202" s="5">
        <f>AX202+(E$209*_xlfn.NORM.DIST($B202,E$214*E$215+E$213,E$219*E$214,FALSE))+(E$211*_xlfn.NORM.DIST($B202,E$214*E$216+E$213,E$220*E$214,FALSE))+(E$210*_xlfn.NORM.DIST($B202,E$214*E$217+E$213,E$221*E$214,FALSE))+(E$212*_xlfn.NORM.DIST($B202,E$214*E$218+E$213,E$222*E$214,FALSE))</f>
        <v>88.418515748184305</v>
      </c>
      <c r="U202" s="5">
        <f>AY202+(F$209*_xlfn.NORM.DIST($B202,F$214*F$215+F$213,F$219*F$214,FALSE))+(F$211*_xlfn.NORM.DIST($B202,F$214*F$216+F$213,F$220*F$214,FALSE))+(F$210*_xlfn.NORM.DIST($B202,F$214*F$217+F$213,F$221*F$214,FALSE))+(F$212*_xlfn.NORM.DIST($B202,F$214*F$218+F$213,F$222*F$214,FALSE))</f>
        <v>88.119971428130626</v>
      </c>
      <c r="V202" s="5">
        <f>AZ202+(G$209*_xlfn.NORM.DIST($B202,G$214*G$215+G$213,G$219*G$214,FALSE))+(G$211*_xlfn.NORM.DIST($B202,G$214*G$216+G$213,G$220*G$214,FALSE))+(G$210*_xlfn.NORM.DIST($B202,G$214*G$217+G$213,G$221*G$214,FALSE))+(G$212*_xlfn.NORM.DIST($B202,G$214*G$218+G$213,G$222*G$214,FALSE))</f>
        <v>89.652138957652809</v>
      </c>
      <c r="W202" s="5">
        <f>BA202+(H$209*_xlfn.NORM.DIST($B202,H$214*H$215+H$213,H$219*H$214,FALSE))+(H$211*_xlfn.NORM.DIST($B202,H$214*H$216+H$213,H$220*H$214,FALSE))+(H$210*_xlfn.NORM.DIST($B202,H$214*H$217+H$213,H$221*H$214,FALSE))+(H$212*_xlfn.NORM.DIST($B202,H$214*H$218+H$213,H$222*H$214,FALSE))</f>
        <v>92.48516144126863</v>
      </c>
      <c r="X202" s="5">
        <f>BB202+(I$209*_xlfn.NORM.DIST($B202,I$214*I$215+I$213,I$219*I$214,FALSE))+(I$211*_xlfn.NORM.DIST($B202,I$214*I$216+I$213,I$220*I$214,FALSE))+(I$210*_xlfn.NORM.DIST($B202,I$214*I$217+I$213,I$221*I$214,FALSE))+(I$212*_xlfn.NORM.DIST($B202,I$214*I$218+I$213,I$222*I$214,FALSE))</f>
        <v>92.967106754565251</v>
      </c>
      <c r="Y202" s="5">
        <f>BC202+(J$209*_xlfn.NORM.DIST($B202,J$214*J$215+J$213,J$219*J$214,FALSE))+(J$211*_xlfn.NORM.DIST($B202,J$214*J$216+J$213,J$220*J$214,FALSE))+(J$210*_xlfn.NORM.DIST($B202,J$214*J$217+J$213,J$221*J$214,FALSE))+(J$212*_xlfn.NORM.DIST($B202,J$214*J$218+J$213,J$222*J$214,FALSE))</f>
        <v>91.373731817269146</v>
      </c>
      <c r="Z202" s="5">
        <f>BD202+(K$209*_xlfn.NORM.DIST($B202,K$214*K$215+K$213,K$219*K$214,FALSE))+(K$211*_xlfn.NORM.DIST($B202,K$214*K$216+K$213,K$220*K$214,FALSE))+(K$210*_xlfn.NORM.DIST($B202,K$214*K$217+K$213,K$221*K$214,FALSE))+(K$212*_xlfn.NORM.DIST($B202,K$214*K$218+K$213,K$222*K$214,FALSE))</f>
        <v>87.792233617256201</v>
      </c>
      <c r="AA202" s="5">
        <f>BE202+(L$209*_xlfn.NORM.DIST($B202,L$214*L$215+L$213,L$219*L$214,FALSE))+(L$211*_xlfn.NORM.DIST($B202,L$214*L$216+L$213,L$220*L$214,FALSE))+(L$210*_xlfn.NORM.DIST($B202,L$214*L$217+L$213,L$221*L$214,FALSE))+(L$212*_xlfn.NORM.DIST($B202,L$214*L$218+L$213,L$222*L$214,FALSE))</f>
        <v>83.671902984116841</v>
      </c>
      <c r="AB202" s="5">
        <f>BF202+(M$209*_xlfn.NORM.DIST($B202,M$214*M$215+M$213,M$219*M$214,FALSE))+(M$211*_xlfn.NORM.DIST($B202,M$214*M$216+M$213,M$220*M$214,FALSE))+(M$210*_xlfn.NORM.DIST($B202,M$214*M$217+M$213,M$221*M$214,FALSE))+(M$212*_xlfn.NORM.DIST($B202,M$214*M$218+M$213,M$222*M$214,FALSE))</f>
        <v>77.576564484939453</v>
      </c>
      <c r="AC202" s="5">
        <f>BG202+(N$209*_xlfn.NORM.DIST($B202,N$214*N$215+N$213,N$219*N$214,FALSE))+(N$211*_xlfn.NORM.DIST($B202,N$214*N$216+N$213,N$220*N$214,FALSE))+(N$210*_xlfn.NORM.DIST($B202,N$214*N$217+N$213,N$221*N$214,FALSE))+(N$212*_xlfn.NORM.DIST($B202,N$214*N$218+N$213,N$222*N$214,FALSE))</f>
        <v>69.951263511137284</v>
      </c>
      <c r="AD202" s="5">
        <f>BH202+(O$209*_xlfn.NORM.DIST($B202,O$214*O$215+O$213,O$219*O$214,FALSE))+(O$211*_xlfn.NORM.DIST($B202,O$214*O$216+O$213,O$220*O$214,FALSE))+(O$210*_xlfn.NORM.DIST($B202,O$214*O$217+O$213,O$221*O$214,FALSE))+(O$212*_xlfn.NORM.DIST($B202,O$214*O$218+O$213,O$222*O$214,FALSE))</f>
        <v>60.544996484984118</v>
      </c>
      <c r="AE202" s="5"/>
      <c r="AG202" s="5">
        <f t="shared" si="49"/>
        <v>0.35778973971034134</v>
      </c>
      <c r="AH202" s="5">
        <f t="shared" si="49"/>
        <v>-0.29322716420108463</v>
      </c>
      <c r="AI202" s="5">
        <f t="shared" si="49"/>
        <v>-1.2465157481843079</v>
      </c>
      <c r="AJ202" s="5">
        <f t="shared" si="49"/>
        <v>-7.2971428130628624E-2</v>
      </c>
      <c r="AK202" s="5">
        <f t="shared" si="48"/>
        <v>1.0668610423471847</v>
      </c>
      <c r="AL202" s="5">
        <f t="shared" si="48"/>
        <v>-0.48516144126863026</v>
      </c>
      <c r="AM202" s="5">
        <f t="shared" si="48"/>
        <v>0.34489324543474709</v>
      </c>
      <c r="AN202" s="5">
        <f t="shared" si="48"/>
        <v>7.9268182730857006E-2</v>
      </c>
      <c r="AO202" s="5">
        <f t="shared" si="47"/>
        <v>-0.71423361725619827</v>
      </c>
      <c r="AP202" s="5">
        <f t="shared" si="47"/>
        <v>0.7660970158831617</v>
      </c>
      <c r="AQ202" s="5">
        <f t="shared" si="47"/>
        <v>0.75143551506054962</v>
      </c>
      <c r="AR202" s="5">
        <f t="shared" si="47"/>
        <v>0.32973648886272144</v>
      </c>
      <c r="AS202" s="5">
        <f t="shared" si="50"/>
        <v>0.81440351501588282</v>
      </c>
      <c r="AV202" s="2">
        <f t="shared" si="51"/>
        <v>82.975210260289657</v>
      </c>
      <c r="AW202" s="2">
        <f t="shared" si="52"/>
        <v>86.496227164201088</v>
      </c>
      <c r="AX202" s="2">
        <f t="shared" si="53"/>
        <v>88.418515748184305</v>
      </c>
      <c r="AY202" s="2">
        <f t="shared" si="54"/>
        <v>88.119971428130626</v>
      </c>
      <c r="AZ202" s="2">
        <f t="shared" si="55"/>
        <v>89.652138957652809</v>
      </c>
      <c r="BA202" s="2">
        <f t="shared" si="56"/>
        <v>92.48516144126863</v>
      </c>
      <c r="BB202" s="2">
        <f t="shared" si="57"/>
        <v>92.967106754565251</v>
      </c>
      <c r="BC202" s="2">
        <f t="shared" si="58"/>
        <v>91.373731817269146</v>
      </c>
      <c r="BD202" s="2">
        <f t="shared" si="59"/>
        <v>87.792233617256201</v>
      </c>
      <c r="BE202" s="2">
        <f t="shared" si="60"/>
        <v>83.671902984116841</v>
      </c>
      <c r="BF202" s="2">
        <f t="shared" si="61"/>
        <v>77.576564484939439</v>
      </c>
      <c r="BG202" s="2">
        <f t="shared" si="62"/>
        <v>69.951263511131515</v>
      </c>
      <c r="BH202" s="2">
        <f t="shared" si="63"/>
        <v>60.544996484355131</v>
      </c>
      <c r="BK202" s="2" t="str">
        <f>IF(OR($B202&lt;C$229, AND($B202&gt;C$230, $B202&lt;C$231)), C202, "")</f>
        <v/>
      </c>
      <c r="BL202" s="2" t="str">
        <f>IF(OR($B202&lt;D$229, AND($B202&gt;D$230, $B202&lt;D$231)), D202, "")</f>
        <v/>
      </c>
      <c r="BM202" s="2" t="str">
        <f>IF(OR($B202&lt;E$229, AND($B202&gt;E$230, $B202&lt;E$231)), E202, "")</f>
        <v/>
      </c>
      <c r="BN202" s="2" t="str">
        <f>IF(OR($B202&lt;F$229, AND($B202&gt;F$230, $B202&lt;F$231)), F202, "")</f>
        <v/>
      </c>
      <c r="BO202" s="2" t="str">
        <f>IF(OR($B202&lt;G$229, AND($B202&gt;G$230, $B202&lt;G$231)), G202, "")</f>
        <v/>
      </c>
      <c r="BP202" s="2" t="str">
        <f>IF(OR($B202&lt;H$229, AND($B202&gt;H$230, $B202&lt;H$231)), H202, "")</f>
        <v/>
      </c>
      <c r="BQ202" s="2" t="str">
        <f>IF(OR($B202&lt;I$229, AND($B202&gt;I$230, $B202&lt;I$231)), I202, "")</f>
        <v/>
      </c>
      <c r="BR202" s="2" t="str">
        <f>IF(OR($B202&lt;J$229, AND($B202&gt;J$230, $B202&lt;J$231)), J202, "")</f>
        <v/>
      </c>
      <c r="BS202" s="2" t="str">
        <f>IF(OR($B202&lt;K$229, AND($B202&gt;K$230, $B202&lt;K$231)), K202, "")</f>
        <v/>
      </c>
      <c r="BT202" s="2" t="str">
        <f>IF(OR($B202&lt;L$229, AND($B202&gt;L$230, $B202&lt;L$231)), L202, "")</f>
        <v/>
      </c>
      <c r="BU202" s="2" t="str">
        <f>IF(OR($B202&lt;M$229, AND($B202&gt;M$230, $B202&lt;M$231)), M202, "")</f>
        <v/>
      </c>
      <c r="BV202" s="2" t="str">
        <f>IF(OR($B202&lt;N$229, AND($B202&gt;N$230, $B202&lt;N$231)), N202, "")</f>
        <v/>
      </c>
      <c r="BW202" s="2" t="str">
        <f>IF(OR($B202&lt;O$229, AND($B202&gt;O$230, $B202&lt;O$231)), O202, "")</f>
        <v/>
      </c>
      <c r="BZ202" s="2">
        <f>IF(OR(AND($B202&gt;C$230, $B202&lt;C$231), $B202&gt;C$232), C202, "")</f>
        <v>83.332999999999998</v>
      </c>
      <c r="CA202" s="2">
        <f>IF(OR(AND($B202&gt;D$230, $B202&lt;D$231), $B202&gt;D$232), D202, "")</f>
        <v>86.203000000000003</v>
      </c>
      <c r="CB202" s="2">
        <f>IF(OR(AND($B202&gt;E$230, $B202&lt;E$231), $B202&gt;E$232), E202, "")</f>
        <v>87.171999999999997</v>
      </c>
      <c r="CC202" s="2">
        <f>IF(OR(AND($B202&gt;F$230, $B202&lt;F$231), $B202&gt;F$232), F202, "")</f>
        <v>88.046999999999997</v>
      </c>
      <c r="CD202" s="2">
        <f>IF(OR(AND($B202&gt;G$230, $B202&lt;G$231), $B202&gt;G$232), G202, "")</f>
        <v>90.718999999999994</v>
      </c>
      <c r="CE202" s="2">
        <f>IF(OR(AND($B202&gt;H$230, $B202&lt;H$231), $B202&gt;H$232), H202, "")</f>
        <v>92</v>
      </c>
      <c r="CF202" s="2">
        <f>IF(OR(AND($B202&gt;I$230, $B202&lt;I$231), $B202&gt;I$232), I202, "")</f>
        <v>93.311999999999998</v>
      </c>
      <c r="CG202" s="2">
        <f>IF(OR(AND($B202&gt;J$230, $B202&lt;J$231), $B202&gt;J$232), J202, "")</f>
        <v>91.453000000000003</v>
      </c>
      <c r="CH202" s="2">
        <f>IF(OR(AND($B202&gt;K$230, $B202&lt;K$231), $B202&gt;K$232), K202, "")</f>
        <v>87.078000000000003</v>
      </c>
      <c r="CI202" s="2">
        <f>IF(OR(AND($B202&gt;L$230, $B202&lt;L$231), $B202&gt;L$232), L202, "")</f>
        <v>84.438000000000002</v>
      </c>
      <c r="CJ202" s="2">
        <f>IF(OR(AND($B202&gt;M$230, $B202&lt;M$231), $B202&gt;M$232), M202, "")</f>
        <v>78.328000000000003</v>
      </c>
      <c r="CK202" s="2">
        <f>IF(OR(AND($B202&gt;N$230, $B202&lt;N$231), $B202&gt;N$232), N202, "")</f>
        <v>70.281000000000006</v>
      </c>
      <c r="CL202" s="2">
        <f>IF(OR(AND($B202&gt;O$230, $B202&lt;O$231), $B202&gt;O$232), O202, "")</f>
        <v>61.359400000000001</v>
      </c>
      <c r="CO202" s="2">
        <f>BK$207*$B202+BK$209</f>
        <v>92.801441083479489</v>
      </c>
      <c r="CP202" s="2">
        <f>BL$207*$B202+BL$209</f>
        <v>94.077172853420876</v>
      </c>
      <c r="CQ202" s="2">
        <f>BM$207*$B202+BM$209</f>
        <v>93.611749194165213</v>
      </c>
      <c r="CR202" s="2">
        <f>BN$207*$B202+BN$209</f>
        <v>94.673544559275044</v>
      </c>
      <c r="CS202" s="2">
        <f>BO$207*$B202+BO$209</f>
        <v>94.627652202038917</v>
      </c>
      <c r="CT202" s="2">
        <f>BP$207*$B202+BP$209</f>
        <v>98.255428568065355</v>
      </c>
      <c r="CU202" s="2">
        <f>BQ$207*$B202+BQ$209</f>
        <v>102.30116337994437</v>
      </c>
      <c r="CV202" s="2">
        <f>BR$207*$B202+BR$209</f>
        <v>102.71927091972387</v>
      </c>
      <c r="CW202" s="2">
        <f>BS$207*$B202+BS$209</f>
        <v>99.888713195468171</v>
      </c>
      <c r="CX202" s="2">
        <f>BT$207*$B202+BT$209</f>
        <v>93.182415204053527</v>
      </c>
      <c r="CY202" s="2">
        <f>BU$207*$B202+BU$209</f>
        <v>87.98781241820582</v>
      </c>
      <c r="CZ202" s="2">
        <f>BV$207*$B202+BV$209</f>
        <v>78.5434820444069</v>
      </c>
      <c r="DA202" s="2">
        <f>BW$207*$B202+BW$209</f>
        <v>67.007120409282734</v>
      </c>
      <c r="DD202" s="2">
        <f>BZ$207*$B202+BZ$209</f>
        <v>82.973789944151932</v>
      </c>
      <c r="DE202" s="2">
        <f>CA$207*$B202+CA$209</f>
        <v>86.494946916581569</v>
      </c>
      <c r="DF202" s="2">
        <f>CB$207*$B202+CB$209</f>
        <v>88.417707657338852</v>
      </c>
      <c r="DG202" s="2">
        <f>CC$207*$B202+CC$209</f>
        <v>88.119092154626756</v>
      </c>
      <c r="DH202" s="2">
        <f>CD$207*$B202+CD$209</f>
        <v>89.651403940504082</v>
      </c>
      <c r="DI202" s="2">
        <f>CE$207*$B202+CE$209</f>
        <v>92.484334293476749</v>
      </c>
      <c r="DJ202" s="2">
        <f>CF$207*$B202+CF$209</f>
        <v>92.965734281415678</v>
      </c>
      <c r="DK202" s="2">
        <f>CG$207*$B202+CG$209</f>
        <v>91.371911602445266</v>
      </c>
      <c r="DL202" s="2">
        <f>CH$207*$B202+CH$209</f>
        <v>87.790405655322189</v>
      </c>
      <c r="DM202" s="2">
        <f>CI$207*$B202+CI$209</f>
        <v>83.67041686515411</v>
      </c>
      <c r="DN202" s="2">
        <f>CJ$207*$B202+CJ$209</f>
        <v>77.574893384899056</v>
      </c>
      <c r="DO202" s="2">
        <f>CK$207*$B202+CK$209</f>
        <v>69.949746301153965</v>
      </c>
      <c r="DP202" s="2">
        <f>CL$207*$B202+CL$209</f>
        <v>60.543595186905087</v>
      </c>
      <c r="DS202" s="2">
        <f>POWER(10,($B202-C$227)/C$228)/(1+POWER(10,($B202-C$227)/C$228))</f>
        <v>0.99985547755841309</v>
      </c>
      <c r="DT202" s="2">
        <f>POWER(10,($B202-D$227)/D$228)/(1+POWER(10,($B202-D$227)/D$228))</f>
        <v>0.99983115148108581</v>
      </c>
      <c r="DU202" s="2">
        <f>POWER(10,($B202-E$227)/E$228)/(1+POWER(10,($B202-E$227)/E$228))</f>
        <v>0.99984441964129067</v>
      </c>
      <c r="DV202" s="2">
        <f>POWER(10,($B202-F$227)/F$228)/(1+POWER(10,($B202-F$227)/F$228))</f>
        <v>0.99986585095907532</v>
      </c>
      <c r="DW202" s="2">
        <f>POWER(10,($B202-G$227)/G$228)/(1+POWER(10,($B202-G$227)/G$228))</f>
        <v>0.99985229491976513</v>
      </c>
      <c r="DX202" s="2">
        <f>POWER(10,($B202-H$227)/H$228)/(1+POWER(10,($B202-H$227)/H$228))</f>
        <v>0.99985667401145528</v>
      </c>
      <c r="DY202" s="2">
        <f>POWER(10,($B202-I$227)/I$228)/(1+POWER(10,($B202-I$227)/I$228))</f>
        <v>0.99985298231767605</v>
      </c>
      <c r="DZ202" s="2">
        <f>POWER(10,($B202-J$227)/J$228)/(1+POWER(10,($B202-J$227)/J$228))</f>
        <v>0.99983959132931288</v>
      </c>
      <c r="EA202" s="2">
        <f>POWER(10,($B202-K$227)/K$228)/(1+POWER(10,($B202-K$227)/K$228))</f>
        <v>0.99984890763208467</v>
      </c>
      <c r="EB202" s="2">
        <f>POWER(10,($B202-L$227)/L$228)/(1+POWER(10,($B202-L$227)/L$228))</f>
        <v>0.99984376374871098</v>
      </c>
      <c r="EC202" s="2">
        <f>POWER(10,($B202-M$227)/M$228)/(1+POWER(10,($B202-M$227)/M$228))</f>
        <v>0.99983951665858239</v>
      </c>
      <c r="ED202" s="2">
        <f>POWER(10,($B202-N$227)/N$228)/(1+POWER(10,($B202-N$227)/N$228))</f>
        <v>0.99982345163699626</v>
      </c>
      <c r="EE202" s="2">
        <f>POWER(10,($B202-O$227)/O$228)/(1+POWER(10,($B202-O$227)/O$228))</f>
        <v>0.99978319919829595</v>
      </c>
    </row>
    <row r="203" spans="2:137" x14ac:dyDescent="0.25">
      <c r="B203" s="2">
        <v>197</v>
      </c>
      <c r="C203">
        <v>83.924000000000007</v>
      </c>
      <c r="D203">
        <v>85.968999999999994</v>
      </c>
      <c r="E203">
        <v>87.546999999999997</v>
      </c>
      <c r="F203">
        <v>88.5</v>
      </c>
      <c r="G203">
        <v>89.733999999999995</v>
      </c>
      <c r="H203">
        <v>92.811999999999998</v>
      </c>
      <c r="I203">
        <v>92.656000000000006</v>
      </c>
      <c r="J203">
        <v>91.453000000000003</v>
      </c>
      <c r="K203">
        <v>88.75</v>
      </c>
      <c r="L203">
        <v>83.561999999999998</v>
      </c>
      <c r="M203">
        <v>78.843999999999994</v>
      </c>
      <c r="N203">
        <v>70.046999999999997</v>
      </c>
      <c r="O203">
        <v>61.156199999999998</v>
      </c>
      <c r="R203" s="5">
        <f>AV203+(C$209*_xlfn.NORM.DIST($B203,C$214*C$215+C$213,C$219*C$214,FALSE))+(C$211*_xlfn.NORM.DIST($B203,C$214*C$216+C$213,C$220*C$214,FALSE))+(C$210*_xlfn.NORM.DIST($B203,C$214*C$217+C$213,C$221*C$214,FALSE))+(C$212*_xlfn.NORM.DIST($B203,C$214*C$218+C$213,C$222*C$214,FALSE))</f>
        <v>82.896781910390743</v>
      </c>
      <c r="S203" s="5">
        <f>AW203+(D$209*_xlfn.NORM.DIST($B203,D$214*D$215+D$213,D$219*D$214,FALSE))+(D$211*_xlfn.NORM.DIST($B203,D$214*D$216+D$213,D$220*D$214,FALSE))+(D$210*_xlfn.NORM.DIST($B203,D$214*D$217+D$213,D$221*D$214,FALSE))+(D$212*_xlfn.NORM.DIST($B203,D$214*D$218+D$213,D$222*D$214,FALSE))</f>
        <v>86.433373778820695</v>
      </c>
      <c r="T203" s="5">
        <f>AX203+(E$209*_xlfn.NORM.DIST($B203,E$214*E$215+E$213,E$219*E$214,FALSE))+(E$211*_xlfn.NORM.DIST($B203,E$214*E$216+E$213,E$220*E$214,FALSE))+(E$210*_xlfn.NORM.DIST($B203,E$214*E$217+E$213,E$221*E$214,FALSE))+(E$212*_xlfn.NORM.DIST($B203,E$214*E$218+E$213,E$222*E$214,FALSE))</f>
        <v>88.367029638549539</v>
      </c>
      <c r="U203" s="5">
        <f>AY203+(F$209*_xlfn.NORM.DIST($B203,F$214*F$215+F$213,F$219*F$214,FALSE))+(F$211*_xlfn.NORM.DIST($B203,F$214*F$216+F$213,F$220*F$214,FALSE))+(F$210*_xlfn.NORM.DIST($B203,F$214*F$217+F$213,F$221*F$214,FALSE))+(F$212*_xlfn.NORM.DIST($B203,F$214*F$218+F$213,F$222*F$214,FALSE))</f>
        <v>88.066150705551934</v>
      </c>
      <c r="V203" s="5">
        <f>AZ203+(G$209*_xlfn.NORM.DIST($B203,G$214*G$215+G$213,G$219*G$214,FALSE))+(G$211*_xlfn.NORM.DIST($B203,G$214*G$216+G$213,G$220*G$214,FALSE))+(G$210*_xlfn.NORM.DIST($B203,G$214*G$217+G$213,G$221*G$214,FALSE))+(G$212*_xlfn.NORM.DIST($B203,G$214*G$218+G$213,G$222*G$214,FALSE))</f>
        <v>89.621633125758152</v>
      </c>
      <c r="W203" s="5">
        <f>BA203+(H$209*_xlfn.NORM.DIST($B203,H$214*H$215+H$213,H$219*H$214,FALSE))+(H$211*_xlfn.NORM.DIST($B203,H$214*H$216+H$213,H$220*H$214,FALSE))+(H$210*_xlfn.NORM.DIST($B203,H$214*H$217+H$213,H$221*H$214,FALSE))+(H$212*_xlfn.NORM.DIST($B203,H$214*H$218+H$213,H$222*H$214,FALSE))</f>
        <v>92.46734782283589</v>
      </c>
      <c r="X203" s="5">
        <f>BB203+(I$209*_xlfn.NORM.DIST($B203,I$214*I$215+I$213,I$219*I$214,FALSE))+(I$211*_xlfn.NORM.DIST($B203,I$214*I$216+I$213,I$220*I$214,FALSE))+(I$210*_xlfn.NORM.DIST($B203,I$214*I$217+I$213,I$221*I$214,FALSE))+(I$212*_xlfn.NORM.DIST($B203,I$214*I$218+I$213,I$222*I$214,FALSE))</f>
        <v>92.927169805316254</v>
      </c>
      <c r="Y203" s="5">
        <f>BC203+(J$209*_xlfn.NORM.DIST($B203,J$214*J$215+J$213,J$219*J$214,FALSE))+(J$211*_xlfn.NORM.DIST($B203,J$214*J$216+J$213,J$220*J$214,FALSE))+(J$210*_xlfn.NORM.DIST($B203,J$214*J$217+J$213,J$221*J$214,FALSE))+(J$212*_xlfn.NORM.DIST($B203,J$214*J$218+J$213,J$222*J$214,FALSE))</f>
        <v>91.318241556002391</v>
      </c>
      <c r="Z203" s="5">
        <f>BD203+(K$209*_xlfn.NORM.DIST($B203,K$214*K$215+K$213,K$219*K$214,FALSE))+(K$211*_xlfn.NORM.DIST($B203,K$214*K$216+K$213,K$220*K$214,FALSE))+(K$210*_xlfn.NORM.DIST($B203,K$214*K$217+K$213,K$221*K$214,FALSE))+(K$212*_xlfn.NORM.DIST($B203,K$214*K$218+K$213,K$222*K$214,FALSE))</f>
        <v>87.728393613027549</v>
      </c>
      <c r="AA203" s="5">
        <f>BE203+(L$209*_xlfn.NORM.DIST($B203,L$214*L$215+L$213,L$219*L$214,FALSE))+(L$211*_xlfn.NORM.DIST($B203,L$214*L$216+L$213,L$220*L$214,FALSE))+(L$210*_xlfn.NORM.DIST($B203,L$214*L$217+L$213,L$221*L$214,FALSE))+(L$212*_xlfn.NORM.DIST($B203,L$214*L$218+L$213,L$222*L$214,FALSE))</f>
        <v>83.615663605809942</v>
      </c>
      <c r="AB203" s="5">
        <f>BF203+(M$209*_xlfn.NORM.DIST($B203,M$214*M$215+M$213,M$219*M$214,FALSE))+(M$211*_xlfn.NORM.DIST($B203,M$214*M$216+M$213,M$220*M$214,FALSE))+(M$210*_xlfn.NORM.DIST($B203,M$214*M$217+M$213,M$221*M$214,FALSE))+(M$212*_xlfn.NORM.DIST($B203,M$214*M$218+M$213,M$222*M$214,FALSE))</f>
        <v>77.520490699306549</v>
      </c>
      <c r="AC203" s="5">
        <f>BG203+(N$209*_xlfn.NORM.DIST($B203,N$214*N$215+N$213,N$219*N$214,FALSE))+(N$211*_xlfn.NORM.DIST($B203,N$214*N$216+N$213,N$220*N$214,FALSE))+(N$210*_xlfn.NORM.DIST($B203,N$214*N$217+N$213,N$221*N$214,FALSE))+(N$212*_xlfn.NORM.DIST($B203,N$214*N$218+N$213,N$222*N$214,FALSE))</f>
        <v>69.911607864823125</v>
      </c>
      <c r="AD203" s="5">
        <f>BH203+(O$209*_xlfn.NORM.DIST($B203,O$214*O$215+O$213,O$219*O$214,FALSE))+(O$211*_xlfn.NORM.DIST($B203,O$214*O$216+O$213,O$220*O$214,FALSE))+(O$210*_xlfn.NORM.DIST($B203,O$214*O$217+O$213,O$221*O$214,FALSE))+(O$212*_xlfn.NORM.DIST($B203,O$214*O$218+O$213,O$222*O$214,FALSE))</f>
        <v>60.513921702815665</v>
      </c>
      <c r="AE203" s="5"/>
      <c r="AG203" s="5">
        <f t="shared" si="49"/>
        <v>1.0272180896092635</v>
      </c>
      <c r="AH203" s="5">
        <f t="shared" si="49"/>
        <v>-0.46437377882070052</v>
      </c>
      <c r="AI203" s="5">
        <f t="shared" si="49"/>
        <v>-0.82002963854954203</v>
      </c>
      <c r="AJ203" s="5">
        <f t="shared" si="49"/>
        <v>0.4338492944480663</v>
      </c>
      <c r="AK203" s="5">
        <f t="shared" si="48"/>
        <v>0.11236687424184311</v>
      </c>
      <c r="AL203" s="5">
        <f t="shared" si="48"/>
        <v>0.34465217716410734</v>
      </c>
      <c r="AM203" s="5">
        <f t="shared" si="48"/>
        <v>-0.2711698053162479</v>
      </c>
      <c r="AN203" s="5">
        <f t="shared" si="48"/>
        <v>0.13475844399761172</v>
      </c>
      <c r="AO203" s="5">
        <f t="shared" si="47"/>
        <v>1.0216063869724508</v>
      </c>
      <c r="AP203" s="5">
        <f t="shared" si="47"/>
        <v>-5.366360580994467E-2</v>
      </c>
      <c r="AQ203" s="5">
        <f t="shared" si="47"/>
        <v>1.3235093006934449</v>
      </c>
      <c r="AR203" s="5">
        <f t="shared" si="47"/>
        <v>0.13539213517687188</v>
      </c>
      <c r="AS203" s="5">
        <f t="shared" si="50"/>
        <v>0.64227829718433327</v>
      </c>
      <c r="AV203" s="2">
        <f t="shared" si="51"/>
        <v>82.896781910390743</v>
      </c>
      <c r="AW203" s="2">
        <f t="shared" si="52"/>
        <v>86.433373778820695</v>
      </c>
      <c r="AX203" s="2">
        <f t="shared" si="53"/>
        <v>88.367029638549539</v>
      </c>
      <c r="AY203" s="2">
        <f t="shared" si="54"/>
        <v>88.066150705551934</v>
      </c>
      <c r="AZ203" s="2">
        <f t="shared" si="55"/>
        <v>89.621633125758152</v>
      </c>
      <c r="BA203" s="2">
        <f t="shared" si="56"/>
        <v>92.46734782283589</v>
      </c>
      <c r="BB203" s="2">
        <f t="shared" si="57"/>
        <v>92.927169805316254</v>
      </c>
      <c r="BC203" s="2">
        <f t="shared" si="58"/>
        <v>91.318241556002391</v>
      </c>
      <c r="BD203" s="2">
        <f t="shared" si="59"/>
        <v>87.728393613027549</v>
      </c>
      <c r="BE203" s="2">
        <f t="shared" si="60"/>
        <v>83.615663605809942</v>
      </c>
      <c r="BF203" s="2">
        <f t="shared" si="61"/>
        <v>77.520490699306549</v>
      </c>
      <c r="BG203" s="2">
        <f t="shared" si="62"/>
        <v>69.911607864821889</v>
      </c>
      <c r="BH203" s="2">
        <f t="shared" si="63"/>
        <v>60.513921702658486</v>
      </c>
      <c r="BK203" s="2" t="str">
        <f>IF(OR($B203&lt;C$229, AND($B203&gt;C$230, $B203&lt;C$231)), C203, "")</f>
        <v/>
      </c>
      <c r="BL203" s="2" t="str">
        <f>IF(OR($B203&lt;D$229, AND($B203&gt;D$230, $B203&lt;D$231)), D203, "")</f>
        <v/>
      </c>
      <c r="BM203" s="2" t="str">
        <f>IF(OR($B203&lt;E$229, AND($B203&gt;E$230, $B203&lt;E$231)), E203, "")</f>
        <v/>
      </c>
      <c r="BN203" s="2" t="str">
        <f>IF(OR($B203&lt;F$229, AND($B203&gt;F$230, $B203&lt;F$231)), F203, "")</f>
        <v/>
      </c>
      <c r="BO203" s="2" t="str">
        <f>IF(OR($B203&lt;G$229, AND($B203&gt;G$230, $B203&lt;G$231)), G203, "")</f>
        <v/>
      </c>
      <c r="BP203" s="2" t="str">
        <f>IF(OR($B203&lt;H$229, AND($B203&gt;H$230, $B203&lt;H$231)), H203, "")</f>
        <v/>
      </c>
      <c r="BQ203" s="2" t="str">
        <f>IF(OR($B203&lt;I$229, AND($B203&gt;I$230, $B203&lt;I$231)), I203, "")</f>
        <v/>
      </c>
      <c r="BR203" s="2" t="str">
        <f>IF(OR($B203&lt;J$229, AND($B203&gt;J$230, $B203&lt;J$231)), J203, "")</f>
        <v/>
      </c>
      <c r="BS203" s="2" t="str">
        <f>IF(OR($B203&lt;K$229, AND($B203&gt;K$230, $B203&lt;K$231)), K203, "")</f>
        <v/>
      </c>
      <c r="BT203" s="2" t="str">
        <f>IF(OR($B203&lt;L$229, AND($B203&gt;L$230, $B203&lt;L$231)), L203, "")</f>
        <v/>
      </c>
      <c r="BU203" s="2" t="str">
        <f>IF(OR($B203&lt;M$229, AND($B203&gt;M$230, $B203&lt;M$231)), M203, "")</f>
        <v/>
      </c>
      <c r="BV203" s="2" t="str">
        <f>IF(OR($B203&lt;N$229, AND($B203&gt;N$230, $B203&lt;N$231)), N203, "")</f>
        <v/>
      </c>
      <c r="BW203" s="2" t="str">
        <f>IF(OR($B203&lt;O$229, AND($B203&gt;O$230, $B203&lt;O$231)), O203, "")</f>
        <v/>
      </c>
      <c r="BZ203" s="2">
        <f>IF(OR(AND($B203&gt;C$230, $B203&lt;C$231), $B203&gt;C$232), C203, "")</f>
        <v>83.924000000000007</v>
      </c>
      <c r="CA203" s="2">
        <f>IF(OR(AND($B203&gt;D$230, $B203&lt;D$231), $B203&gt;D$232), D203, "")</f>
        <v>85.968999999999994</v>
      </c>
      <c r="CB203" s="2">
        <f>IF(OR(AND($B203&gt;E$230, $B203&lt;E$231), $B203&gt;E$232), E203, "")</f>
        <v>87.546999999999997</v>
      </c>
      <c r="CC203" s="2">
        <f>IF(OR(AND($B203&gt;F$230, $B203&lt;F$231), $B203&gt;F$232), F203, "")</f>
        <v>88.5</v>
      </c>
      <c r="CD203" s="2">
        <f>IF(OR(AND($B203&gt;G$230, $B203&lt;G$231), $B203&gt;G$232), G203, "")</f>
        <v>89.733999999999995</v>
      </c>
      <c r="CE203" s="2">
        <f>IF(OR(AND($B203&gt;H$230, $B203&lt;H$231), $B203&gt;H$232), H203, "")</f>
        <v>92.811999999999998</v>
      </c>
      <c r="CF203" s="2">
        <f>IF(OR(AND($B203&gt;I$230, $B203&lt;I$231), $B203&gt;I$232), I203, "")</f>
        <v>92.656000000000006</v>
      </c>
      <c r="CG203" s="2">
        <f>IF(OR(AND($B203&gt;J$230, $B203&lt;J$231), $B203&gt;J$232), J203, "")</f>
        <v>91.453000000000003</v>
      </c>
      <c r="CH203" s="2">
        <f>IF(OR(AND($B203&gt;K$230, $B203&lt;K$231), $B203&gt;K$232), K203, "")</f>
        <v>88.75</v>
      </c>
      <c r="CI203" s="2">
        <f>IF(OR(AND($B203&gt;L$230, $B203&lt;L$231), $B203&gt;L$232), L203, "")</f>
        <v>83.561999999999998</v>
      </c>
      <c r="CJ203" s="2">
        <f>IF(OR(AND($B203&gt;M$230, $B203&lt;M$231), $B203&gt;M$232), M203, "")</f>
        <v>78.843999999999994</v>
      </c>
      <c r="CK203" s="2">
        <f>IF(OR(AND($B203&gt;N$230, $B203&lt;N$231), $B203&gt;N$232), N203, "")</f>
        <v>70.046999999999997</v>
      </c>
      <c r="CL203" s="2">
        <f>IF(OR(AND($B203&gt;O$230, $B203&lt;O$231), $B203&gt;O$232), O203, "")</f>
        <v>61.156199999999998</v>
      </c>
      <c r="CO203" s="2">
        <f>BK$207*$B203+BK$209</f>
        <v>92.815376763010832</v>
      </c>
      <c r="CP203" s="2">
        <f>BL$207*$B203+BL$209</f>
        <v>94.083994521641856</v>
      </c>
      <c r="CQ203" s="2">
        <f>BM$207*$B203+BM$209</f>
        <v>93.607799972000663</v>
      </c>
      <c r="CR203" s="2">
        <f>BN$207*$B203+BN$209</f>
        <v>94.679345139668968</v>
      </c>
      <c r="CS203" s="2">
        <f>BO$207*$B203+BO$209</f>
        <v>94.641362561087945</v>
      </c>
      <c r="CT203" s="2">
        <f>BP$207*$B203+BP$209</f>
        <v>98.288266765390091</v>
      </c>
      <c r="CU203" s="2">
        <f>BQ$207*$B203+BQ$209</f>
        <v>102.3498298716151</v>
      </c>
      <c r="CV203" s="2">
        <f>BR$207*$B203+BR$209</f>
        <v>102.77087146931237</v>
      </c>
      <c r="CW203" s="2">
        <f>BS$207*$B203+BS$209</f>
        <v>99.939579985797565</v>
      </c>
      <c r="CX203" s="2">
        <f>BT$207*$B203+BT$209</f>
        <v>93.214274412573062</v>
      </c>
      <c r="CY203" s="2">
        <f>BU$207*$B203+BU$209</f>
        <v>88.03125564175528</v>
      </c>
      <c r="CZ203" s="2">
        <f>BV$207*$B203+BV$209</f>
        <v>78.588622776519628</v>
      </c>
      <c r="DA203" s="2">
        <f>BW$207*$B203+BW$209</f>
        <v>67.040583287336361</v>
      </c>
      <c r="DD203" s="2">
        <f>BZ$207*$B203+BZ$209</f>
        <v>82.8954743907818</v>
      </c>
      <c r="DE203" s="2">
        <f>CA$207*$B203+CA$209</f>
        <v>86.432195447924173</v>
      </c>
      <c r="DF203" s="2">
        <f>CB$207*$B203+CB$209</f>
        <v>88.366285904834498</v>
      </c>
      <c r="DG203" s="2">
        <f>CC$207*$B203+CC$209</f>
        <v>88.065341503216047</v>
      </c>
      <c r="DH203" s="2">
        <f>CD$207*$B203+CD$209</f>
        <v>89.6209568249688</v>
      </c>
      <c r="DI203" s="2">
        <f>CE$207*$B203+CE$209</f>
        <v>92.466586833190092</v>
      </c>
      <c r="DJ203" s="2">
        <f>CF$207*$B203+CF$209</f>
        <v>92.925906213078534</v>
      </c>
      <c r="DK203" s="2">
        <f>CG$207*$B203+CG$209</f>
        <v>91.316565831048663</v>
      </c>
      <c r="DL203" s="2">
        <f>CH$207*$B203+CH$209</f>
        <v>87.726710683188429</v>
      </c>
      <c r="DM203" s="2">
        <f>CI$207*$B203+CI$209</f>
        <v>83.614295694152645</v>
      </c>
      <c r="DN203" s="2">
        <f>CJ$207*$B203+CJ$209</f>
        <v>77.518952070055249</v>
      </c>
      <c r="DO203" s="2">
        <f>CK$207*$B203+CK$209</f>
        <v>69.910210497060021</v>
      </c>
      <c r="DP203" s="2">
        <f>CL$207*$B203+CL$209</f>
        <v>60.512630940739562</v>
      </c>
      <c r="DS203" s="2">
        <f>POWER(10,($B203-C$227)/C$228)/(1+POWER(10,($B203-C$227)/C$228))</f>
        <v>0.99986819229062185</v>
      </c>
      <c r="DT203" s="2">
        <f>POWER(10,($B203-D$227)/D$228)/(1+POWER(10,($B203-D$227)/D$228))</f>
        <v>0.99984600603267737</v>
      </c>
      <c r="DU203" s="2">
        <f>POWER(10,($B203-E$227)/E$228)/(1+POWER(10,($B203-E$227)/E$228))</f>
        <v>0.99985810708403944</v>
      </c>
      <c r="DV203" s="2">
        <f>POWER(10,($B203-F$227)/F$228)/(1+POWER(10,($B203-F$227)/F$228))</f>
        <v>0.99987765317644706</v>
      </c>
      <c r="DW203" s="2">
        <f>POWER(10,($B203-G$227)/G$228)/(1+POWER(10,($B203-G$227)/G$228))</f>
        <v>0.99986528961504162</v>
      </c>
      <c r="DX203" s="2">
        <f>POWER(10,($B203-H$227)/H$228)/(1+POWER(10,($B203-H$227)/H$228))</f>
        <v>0.99986928349640258</v>
      </c>
      <c r="DY203" s="2">
        <f>POWER(10,($B203-I$227)/I$228)/(1+POWER(10,($B203-I$227)/I$228))</f>
        <v>0.99986591654564505</v>
      </c>
      <c r="DZ203" s="2">
        <f>POWER(10,($B203-J$227)/J$228)/(1+POWER(10,($B203-J$227)/J$228))</f>
        <v>0.99985370348874492</v>
      </c>
      <c r="EA203" s="2">
        <f>POWER(10,($B203-K$227)/K$228)/(1+POWER(10,($B203-K$227)/K$228))</f>
        <v>0.99986220029074035</v>
      </c>
      <c r="EB203" s="2">
        <f>POWER(10,($B203-L$227)/L$228)/(1+POWER(10,($B203-L$227)/L$228))</f>
        <v>0.99985750888648495</v>
      </c>
      <c r="EC203" s="2">
        <f>POWER(10,($B203-M$227)/M$228)/(1+POWER(10,($B203-M$227)/M$228))</f>
        <v>0.99985363538630645</v>
      </c>
      <c r="ED203" s="2">
        <f>POWER(10,($B203-N$227)/N$228)/(1+POWER(10,($B203-N$227)/N$228))</f>
        <v>0.99983898347798428</v>
      </c>
      <c r="EE203" s="2">
        <f>POWER(10,($B203-O$227)/O$228)/(1+POWER(10,($B203-O$227)/O$228))</f>
        <v>0.9998022715469731</v>
      </c>
    </row>
    <row r="204" spans="2:137" x14ac:dyDescent="0.25">
      <c r="B204" s="2">
        <v>198</v>
      </c>
      <c r="C204">
        <v>82.817999999999998</v>
      </c>
      <c r="D204">
        <v>86.921999999999997</v>
      </c>
      <c r="E204">
        <v>88.375</v>
      </c>
      <c r="F204">
        <v>88.125</v>
      </c>
      <c r="G204">
        <v>89.733999999999995</v>
      </c>
      <c r="H204">
        <v>91.766000000000005</v>
      </c>
      <c r="I204">
        <v>93.358999999999995</v>
      </c>
      <c r="J204">
        <v>92.343999999999994</v>
      </c>
      <c r="K204">
        <v>88.641000000000005</v>
      </c>
      <c r="L204">
        <v>83.875</v>
      </c>
      <c r="M204">
        <v>77.811999999999998</v>
      </c>
      <c r="N204">
        <v>68.718999999999994</v>
      </c>
      <c r="O204">
        <v>60.609400000000001</v>
      </c>
      <c r="R204" s="5">
        <f>AV204+(C$209*_xlfn.NORM.DIST($B204,C$214*C$215+C$213,C$219*C$214,FALSE))+(C$211*_xlfn.NORM.DIST($B204,C$214*C$216+C$213,C$220*C$214,FALSE))+(C$210*_xlfn.NORM.DIST($B204,C$214*C$217+C$213,C$221*C$214,FALSE))+(C$212*_xlfn.NORM.DIST($B204,C$214*C$218+C$213,C$222*C$214,FALSE))</f>
        <v>82.818362412952524</v>
      </c>
      <c r="S204" s="5">
        <f>AW204+(D$209*_xlfn.NORM.DIST($B204,D$214*D$215+D$213,D$219*D$214,FALSE))+(D$211*_xlfn.NORM.DIST($B204,D$214*D$216+D$213,D$220*D$214,FALSE))+(D$210*_xlfn.NORM.DIST($B204,D$214*D$217+D$213,D$221*D$214,FALSE))+(D$212*_xlfn.NORM.DIST($B204,D$214*D$218+D$213,D$222*D$214,FALSE))</f>
        <v>86.370528415651918</v>
      </c>
      <c r="T204" s="5">
        <f>AX204+(E$209*_xlfn.NORM.DIST($B204,E$214*E$215+E$213,E$219*E$214,FALSE))+(E$211*_xlfn.NORM.DIST($B204,E$214*E$216+E$213,E$220*E$214,FALSE))+(E$210*_xlfn.NORM.DIST($B204,E$214*E$217+E$213,E$221*E$214,FALSE))+(E$212*_xlfn.NORM.DIST($B204,E$214*E$218+E$213,E$222*E$214,FALSE))</f>
        <v>88.315548597404558</v>
      </c>
      <c r="U204" s="5">
        <f>AY204+(F$209*_xlfn.NORM.DIST($B204,F$214*F$215+F$213,F$219*F$214,FALSE))+(F$211*_xlfn.NORM.DIST($B204,F$214*F$216+F$213,F$220*F$214,FALSE))+(F$210*_xlfn.NORM.DIST($B204,F$214*F$217+F$213,F$221*F$214,FALSE))+(F$212*_xlfn.NORM.DIST($B204,F$214*F$218+F$213,F$222*F$214,FALSE))</f>
        <v>88.012335505946737</v>
      </c>
      <c r="V204" s="5">
        <f>AZ204+(G$209*_xlfn.NORM.DIST($B204,G$214*G$215+G$213,G$219*G$214,FALSE))+(G$211*_xlfn.NORM.DIST($B204,G$214*G$216+G$213,G$220*G$214,FALSE))+(G$210*_xlfn.NORM.DIST($B204,G$214*G$217+G$213,G$221*G$214,FALSE))+(G$212*_xlfn.NORM.DIST($B204,G$214*G$218+G$213,G$222*G$214,FALSE))</f>
        <v>89.59113193552885</v>
      </c>
      <c r="W204" s="5">
        <f>BA204+(H$209*_xlfn.NORM.DIST($B204,H$214*H$215+H$213,H$219*H$214,FALSE))+(H$211*_xlfn.NORM.DIST($B204,H$214*H$216+H$213,H$220*H$214,FALSE))+(H$210*_xlfn.NORM.DIST($B204,H$214*H$217+H$213,H$221*H$214,FALSE))+(H$212*_xlfn.NORM.DIST($B204,H$214*H$218+H$213,H$222*H$214,FALSE))</f>
        <v>92.449539442323498</v>
      </c>
      <c r="X204" s="5">
        <f>BB204+(I$209*_xlfn.NORM.DIST($B204,I$214*I$215+I$213,I$219*I$214,FALSE))+(I$211*_xlfn.NORM.DIST($B204,I$214*I$216+I$213,I$220*I$214,FALSE))+(I$210*_xlfn.NORM.DIST($B204,I$214*I$217+I$213,I$221*I$214,FALSE))+(I$212*_xlfn.NORM.DIST($B204,I$214*I$218+I$213,I$222*I$214,FALSE))</f>
        <v>92.887241389889709</v>
      </c>
      <c r="Y204" s="5">
        <f>BC204+(J$209*_xlfn.NORM.DIST($B204,J$214*J$215+J$213,J$219*J$214,FALSE))+(J$211*_xlfn.NORM.DIST($B204,J$214*J$216+J$213,J$220*J$214,FALSE))+(J$210*_xlfn.NORM.DIST($B204,J$214*J$217+J$213,J$221*J$214,FALSE))+(J$212*_xlfn.NORM.DIST($B204,J$214*J$218+J$213,J$222*J$214,FALSE))</f>
        <v>91.262762628036711</v>
      </c>
      <c r="Z204" s="5">
        <f>BD204+(K$209*_xlfn.NORM.DIST($B204,K$214*K$215+K$213,K$219*K$214,FALSE))+(K$211*_xlfn.NORM.DIST($B204,K$214*K$216+K$213,K$220*K$214,FALSE))+(K$210*_xlfn.NORM.DIST($B204,K$214*K$217+K$213,K$221*K$214,FALSE))+(K$212*_xlfn.NORM.DIST($B204,K$214*K$218+K$213,K$222*K$214,FALSE))</f>
        <v>87.664564977624337</v>
      </c>
      <c r="AA204" s="5">
        <f>BE204+(L$209*_xlfn.NORM.DIST($B204,L$214*L$215+L$213,L$219*L$214,FALSE))+(L$211*_xlfn.NORM.DIST($B204,L$214*L$216+L$213,L$220*L$214,FALSE))+(L$210*_xlfn.NORM.DIST($B204,L$214*L$217+L$213,L$221*L$214,FALSE))+(L$212*_xlfn.NORM.DIST($B204,L$214*L$218+L$213,L$222*L$214,FALSE))</f>
        <v>83.55943352254782</v>
      </c>
      <c r="AB204" s="5">
        <f>BF204+(M$209*_xlfn.NORM.DIST($B204,M$214*M$215+M$213,M$219*M$214,FALSE))+(M$211*_xlfn.NORM.DIST($B204,M$214*M$216+M$213,M$220*M$214,FALSE))+(M$210*_xlfn.NORM.DIST($B204,M$214*M$217+M$213,M$221*M$214,FALSE))+(M$212*_xlfn.NORM.DIST($B204,M$214*M$218+M$213,M$222*M$214,FALSE))</f>
        <v>77.464427286465025</v>
      </c>
      <c r="AC204" s="5">
        <f>BG204+(N$209*_xlfn.NORM.DIST($B204,N$214*N$215+N$213,N$219*N$214,FALSE))+(N$211*_xlfn.NORM.DIST($B204,N$214*N$216+N$213,N$220*N$214,FALSE))+(N$210*_xlfn.NORM.DIST($B204,N$214*N$217+N$213,N$221*N$214,FALSE))+(N$212*_xlfn.NORM.DIST($B204,N$214*N$218+N$213,N$222*N$214,FALSE))</f>
        <v>69.871961560392549</v>
      </c>
      <c r="AD204" s="5">
        <f>BH204+(O$209*_xlfn.NORM.DIST($B204,O$214*O$215+O$213,O$219*O$214,FALSE))+(O$211*_xlfn.NORM.DIST($B204,O$214*O$216+O$213,O$220*O$214,FALSE))+(O$210*_xlfn.NORM.DIST($B204,O$214*O$217+O$213,O$221*O$214,FALSE))+(O$212*_xlfn.NORM.DIST($B204,O$214*O$218+O$213,O$222*O$214,FALSE))</f>
        <v>60.482855522331086</v>
      </c>
      <c r="AE204" s="5"/>
      <c r="AG204" s="5">
        <f t="shared" si="49"/>
        <v>-3.6241295252636974E-4</v>
      </c>
      <c r="AH204" s="5">
        <f t="shared" si="49"/>
        <v>0.55147158434807864</v>
      </c>
      <c r="AI204" s="5">
        <f t="shared" si="49"/>
        <v>5.945140259544246E-2</v>
      </c>
      <c r="AJ204" s="5">
        <f t="shared" si="49"/>
        <v>0.11266449405326284</v>
      </c>
      <c r="AK204" s="5">
        <f t="shared" si="48"/>
        <v>0.14286806447114486</v>
      </c>
      <c r="AL204" s="5">
        <f t="shared" si="48"/>
        <v>-0.68353944232349306</v>
      </c>
      <c r="AM204" s="5">
        <f t="shared" si="48"/>
        <v>0.4717586101102853</v>
      </c>
      <c r="AN204" s="5">
        <f t="shared" si="48"/>
        <v>1.0812373719632831</v>
      </c>
      <c r="AO204" s="5">
        <f t="shared" si="47"/>
        <v>0.97643502237566793</v>
      </c>
      <c r="AP204" s="5">
        <f t="shared" si="47"/>
        <v>0.31556647745217958</v>
      </c>
      <c r="AQ204" s="5">
        <f t="shared" si="47"/>
        <v>0.34757271353497288</v>
      </c>
      <c r="AR204" s="5">
        <f t="shared" si="47"/>
        <v>-1.1529615603925549</v>
      </c>
      <c r="AS204" s="5">
        <f t="shared" si="50"/>
        <v>0.12654447766891508</v>
      </c>
      <c r="AV204" s="2">
        <f t="shared" si="51"/>
        <v>82.818362412952524</v>
      </c>
      <c r="AW204" s="2">
        <f t="shared" si="52"/>
        <v>86.370528415651918</v>
      </c>
      <c r="AX204" s="2">
        <f t="shared" si="53"/>
        <v>88.315548597404558</v>
      </c>
      <c r="AY204" s="2">
        <f t="shared" si="54"/>
        <v>88.012335505946737</v>
      </c>
      <c r="AZ204" s="2">
        <f t="shared" si="55"/>
        <v>89.59113193552885</v>
      </c>
      <c r="BA204" s="2">
        <f t="shared" si="56"/>
        <v>92.449539442323498</v>
      </c>
      <c r="BB204" s="2">
        <f t="shared" si="57"/>
        <v>92.887241389889709</v>
      </c>
      <c r="BC204" s="2">
        <f t="shared" si="58"/>
        <v>91.262762628036711</v>
      </c>
      <c r="BD204" s="2">
        <f t="shared" si="59"/>
        <v>87.664564977624337</v>
      </c>
      <c r="BE204" s="2">
        <f t="shared" si="60"/>
        <v>83.55943352254782</v>
      </c>
      <c r="BF204" s="2">
        <f t="shared" si="61"/>
        <v>77.464427286465025</v>
      </c>
      <c r="BG204" s="2">
        <f t="shared" si="62"/>
        <v>69.871961560392293</v>
      </c>
      <c r="BH204" s="2">
        <f t="shared" si="63"/>
        <v>60.482855522293342</v>
      </c>
      <c r="BK204" s="2" t="str">
        <f>IF(OR($B204&lt;C$229, AND($B204&gt;C$230, $B204&lt;C$231)), C204, "")</f>
        <v/>
      </c>
      <c r="BL204" s="2" t="str">
        <f>IF(OR($B204&lt;D$229, AND($B204&gt;D$230, $B204&lt;D$231)), D204, "")</f>
        <v/>
      </c>
      <c r="BM204" s="2" t="str">
        <f>IF(OR($B204&lt;E$229, AND($B204&gt;E$230, $B204&lt;E$231)), E204, "")</f>
        <v/>
      </c>
      <c r="BN204" s="2" t="str">
        <f>IF(OR($B204&lt;F$229, AND($B204&gt;F$230, $B204&lt;F$231)), F204, "")</f>
        <v/>
      </c>
      <c r="BO204" s="2" t="str">
        <f>IF(OR($B204&lt;G$229, AND($B204&gt;G$230, $B204&lt;G$231)), G204, "")</f>
        <v/>
      </c>
      <c r="BP204" s="2" t="str">
        <f>IF(OR($B204&lt;H$229, AND($B204&gt;H$230, $B204&lt;H$231)), H204, "")</f>
        <v/>
      </c>
      <c r="BQ204" s="2" t="str">
        <f>IF(OR($B204&lt;I$229, AND($B204&gt;I$230, $B204&lt;I$231)), I204, "")</f>
        <v/>
      </c>
      <c r="BR204" s="2" t="str">
        <f>IF(OR($B204&lt;J$229, AND($B204&gt;J$230, $B204&lt;J$231)), J204, "")</f>
        <v/>
      </c>
      <c r="BS204" s="2" t="str">
        <f>IF(OR($B204&lt;K$229, AND($B204&gt;K$230, $B204&lt;K$231)), K204, "")</f>
        <v/>
      </c>
      <c r="BT204" s="2" t="str">
        <f>IF(OR($B204&lt;L$229, AND($B204&gt;L$230, $B204&lt;L$231)), L204, "")</f>
        <v/>
      </c>
      <c r="BU204" s="2" t="str">
        <f>IF(OR($B204&lt;M$229, AND($B204&gt;M$230, $B204&lt;M$231)), M204, "")</f>
        <v/>
      </c>
      <c r="BV204" s="2" t="str">
        <f>IF(OR($B204&lt;N$229, AND($B204&gt;N$230, $B204&lt;N$231)), N204, "")</f>
        <v/>
      </c>
      <c r="BW204" s="2" t="str">
        <f>IF(OR($B204&lt;O$229, AND($B204&gt;O$230, $B204&lt;O$231)), O204, "")</f>
        <v/>
      </c>
      <c r="BZ204" s="2">
        <f>IF(OR(AND($B204&gt;C$230, $B204&lt;C$231), $B204&gt;C$232), C204, "")</f>
        <v>82.817999999999998</v>
      </c>
      <c r="CA204" s="2">
        <f>IF(OR(AND($B204&gt;D$230, $B204&lt;D$231), $B204&gt;D$232), D204, "")</f>
        <v>86.921999999999997</v>
      </c>
      <c r="CB204" s="2">
        <f>IF(OR(AND($B204&gt;E$230, $B204&lt;E$231), $B204&gt;E$232), E204, "")</f>
        <v>88.375</v>
      </c>
      <c r="CC204" s="2">
        <f>IF(OR(AND($B204&gt;F$230, $B204&lt;F$231), $B204&gt;F$232), F204, "")</f>
        <v>88.125</v>
      </c>
      <c r="CD204" s="2">
        <f>IF(OR(AND($B204&gt;G$230, $B204&lt;G$231), $B204&gt;G$232), G204, "")</f>
        <v>89.733999999999995</v>
      </c>
      <c r="CE204" s="2">
        <f>IF(OR(AND($B204&gt;H$230, $B204&lt;H$231), $B204&gt;H$232), H204, "")</f>
        <v>91.766000000000005</v>
      </c>
      <c r="CF204" s="2">
        <f>IF(OR(AND($B204&gt;I$230, $B204&lt;I$231), $B204&gt;I$232), I204, "")</f>
        <v>93.358999999999995</v>
      </c>
      <c r="CG204" s="2">
        <f>IF(OR(AND($B204&gt;J$230, $B204&lt;J$231), $B204&gt;J$232), J204, "")</f>
        <v>92.343999999999994</v>
      </c>
      <c r="CH204" s="2">
        <f>IF(OR(AND($B204&gt;K$230, $B204&lt;K$231), $B204&gt;K$232), K204, "")</f>
        <v>88.641000000000005</v>
      </c>
      <c r="CI204" s="2">
        <f>IF(OR(AND($B204&gt;L$230, $B204&lt;L$231), $B204&gt;L$232), L204, "")</f>
        <v>83.875</v>
      </c>
      <c r="CJ204" s="2">
        <f>IF(OR(AND($B204&gt;M$230, $B204&lt;M$231), $B204&gt;M$232), M204, "")</f>
        <v>77.811999999999998</v>
      </c>
      <c r="CK204" s="2">
        <f>IF(OR(AND($B204&gt;N$230, $B204&lt;N$231), $B204&gt;N$232), N204, "")</f>
        <v>68.718999999999994</v>
      </c>
      <c r="CL204" s="2">
        <f>IF(OR(AND($B204&gt;O$230, $B204&lt;O$231), $B204&gt;O$232), O204, "")</f>
        <v>60.609400000000001</v>
      </c>
      <c r="CO204" s="2">
        <f>BK$207*$B204+BK$209</f>
        <v>92.829312442542189</v>
      </c>
      <c r="CP204" s="2">
        <f>BL$207*$B204+BL$209</f>
        <v>94.090816189862821</v>
      </c>
      <c r="CQ204" s="2">
        <f>BM$207*$B204+BM$209</f>
        <v>93.603850749836099</v>
      </c>
      <c r="CR204" s="2">
        <f>BN$207*$B204+BN$209</f>
        <v>94.685145720062877</v>
      </c>
      <c r="CS204" s="2">
        <f>BO$207*$B204+BO$209</f>
        <v>94.655072920136973</v>
      </c>
      <c r="CT204" s="2">
        <f>BP$207*$B204+BP$209</f>
        <v>98.321104962714827</v>
      </c>
      <c r="CU204" s="2">
        <f>BQ$207*$B204+BQ$209</f>
        <v>102.39849636328583</v>
      </c>
      <c r="CV204" s="2">
        <f>BR$207*$B204+BR$209</f>
        <v>102.82247201890087</v>
      </c>
      <c r="CW204" s="2">
        <f>BS$207*$B204+BS$209</f>
        <v>99.990446776126973</v>
      </c>
      <c r="CX204" s="2">
        <f>BT$207*$B204+BT$209</f>
        <v>93.246133621092582</v>
      </c>
      <c r="CY204" s="2">
        <f>BU$207*$B204+BU$209</f>
        <v>88.07469886530474</v>
      </c>
      <c r="CZ204" s="2">
        <f>BV$207*$B204+BV$209</f>
        <v>78.633763508632356</v>
      </c>
      <c r="DA204" s="2">
        <f>BW$207*$B204+BW$209</f>
        <v>67.074046165390001</v>
      </c>
      <c r="DD204" s="2">
        <f>BZ$207*$B204+BZ$209</f>
        <v>82.817158837411654</v>
      </c>
      <c r="DE204" s="2">
        <f>CA$207*$B204+CA$209</f>
        <v>86.369443979266777</v>
      </c>
      <c r="DF204" s="2">
        <f>CB$207*$B204+CB$209</f>
        <v>88.314864152330131</v>
      </c>
      <c r="DG204" s="2">
        <f>CC$207*$B204+CC$209</f>
        <v>88.011590851805352</v>
      </c>
      <c r="DH204" s="2">
        <f>CD$207*$B204+CD$209</f>
        <v>89.590509709433519</v>
      </c>
      <c r="DI204" s="2">
        <f>CE$207*$B204+CE$209</f>
        <v>92.448839372903436</v>
      </c>
      <c r="DJ204" s="2">
        <f>CF$207*$B204+CF$209</f>
        <v>92.88607814474139</v>
      </c>
      <c r="DK204" s="2">
        <f>CG$207*$B204+CG$209</f>
        <v>91.261220059652047</v>
      </c>
      <c r="DL204" s="2">
        <f>CH$207*$B204+CH$209</f>
        <v>87.663015711054655</v>
      </c>
      <c r="DM204" s="2">
        <f>CI$207*$B204+CI$209</f>
        <v>83.55817452315118</v>
      </c>
      <c r="DN204" s="2">
        <f>CJ$207*$B204+CJ$209</f>
        <v>77.463010755211442</v>
      </c>
      <c r="DO204" s="2">
        <f>CK$207*$B204+CK$209</f>
        <v>69.870674692966077</v>
      </c>
      <c r="DP204" s="2">
        <f>CL$207*$B204+CL$209</f>
        <v>60.481666694574038</v>
      </c>
      <c r="DS204" s="2">
        <f>POWER(10,($B204-C$227)/C$228)/(1+POWER(10,($B204-C$227)/C$228))</f>
        <v>0.9998797885461661</v>
      </c>
      <c r="DT204" s="2">
        <f>POWER(10,($B204-D$227)/D$228)/(1+POWER(10,($B204-D$227)/D$228))</f>
        <v>0.99985955392959025</v>
      </c>
      <c r="DU204" s="2">
        <f>POWER(10,($B204-E$227)/E$228)/(1+POWER(10,($B204-E$227)/E$228))</f>
        <v>0.99987059050693361</v>
      </c>
      <c r="DV204" s="2">
        <f>POWER(10,($B204-F$227)/F$228)/(1+POWER(10,($B204-F$227)/F$228))</f>
        <v>0.99988841716954802</v>
      </c>
      <c r="DW204" s="2">
        <f>POWER(10,($B204-G$227)/G$228)/(1+POWER(10,($B204-G$227)/G$228))</f>
        <v>0.99987714121249238</v>
      </c>
      <c r="DX204" s="2">
        <f>POWER(10,($B204-H$227)/H$228)/(1+POWER(10,($B204-H$227)/H$228))</f>
        <v>0.9998807837606547</v>
      </c>
      <c r="DY204" s="2">
        <f>POWER(10,($B204-I$227)/I$228)/(1+POWER(10,($B204-I$227)/I$228))</f>
        <v>0.99987771299352135</v>
      </c>
      <c r="DZ204" s="2">
        <f>POWER(10,($B204-J$227)/J$228)/(1+POWER(10,($B204-J$227)/J$228))</f>
        <v>0.99986657427845183</v>
      </c>
      <c r="EA204" s="2">
        <f>POWER(10,($B204-K$227)/K$228)/(1+POWER(10,($B204-K$227)/K$228))</f>
        <v>0.99987432364768425</v>
      </c>
      <c r="EB204" s="2">
        <f>POWER(10,($B204-L$227)/L$228)/(1+POWER(10,($B204-L$227)/L$228))</f>
        <v>0.99987004493062814</v>
      </c>
      <c r="EC204" s="2">
        <f>POWER(10,($B204-M$227)/M$228)/(1+POWER(10,($B204-M$227)/M$228))</f>
        <v>0.99986651216669031</v>
      </c>
      <c r="ED204" s="2">
        <f>POWER(10,($B204-N$227)/N$228)/(1+POWER(10,($B204-N$227)/N$228))</f>
        <v>0.9998531491060656</v>
      </c>
      <c r="EE204" s="2">
        <f>POWER(10,($B204-O$227)/O$228)/(1+POWER(10,($B204-O$227)/O$228))</f>
        <v>0.99981966637015296</v>
      </c>
    </row>
    <row r="205" spans="2:137" x14ac:dyDescent="0.25">
      <c r="B205" s="2">
        <v>199</v>
      </c>
      <c r="C205">
        <v>83.257999999999996</v>
      </c>
      <c r="D205">
        <v>85.406000000000006</v>
      </c>
      <c r="E205">
        <v>87.578000000000003</v>
      </c>
      <c r="F205">
        <v>88.516000000000005</v>
      </c>
      <c r="G205">
        <v>89.593999999999994</v>
      </c>
      <c r="H205">
        <v>92.016000000000005</v>
      </c>
      <c r="I205">
        <v>92.406000000000006</v>
      </c>
      <c r="J205">
        <v>90.328000000000003</v>
      </c>
      <c r="K205">
        <v>87.561999999999998</v>
      </c>
      <c r="L205">
        <v>83.578000000000003</v>
      </c>
      <c r="M205">
        <v>77.281000000000006</v>
      </c>
      <c r="N205">
        <v>70.156000000000006</v>
      </c>
      <c r="O205">
        <v>60.984400000000001</v>
      </c>
      <c r="R205" s="5">
        <f>AV205+(C$209*_xlfn.NORM.DIST($B205,C$214*C$215+C$213,C$219*C$214,FALSE))+(C$211*_xlfn.NORM.DIST($B205,C$214*C$216+C$213,C$220*C$214,FALSE))+(C$210*_xlfn.NORM.DIST($B205,C$214*C$217+C$213,C$221*C$214,FALSE))+(C$212*_xlfn.NORM.DIST($B205,C$214*C$218+C$213,C$222*C$214,FALSE))</f>
        <v>82.739951083583719</v>
      </c>
      <c r="S205" s="5">
        <f>AW205+(D$209*_xlfn.NORM.DIST($B205,D$214*D$215+D$213,D$219*D$214,FALSE))+(D$211*_xlfn.NORM.DIST($B205,D$214*D$216+D$213,D$220*D$214,FALSE))+(D$210*_xlfn.NORM.DIST($B205,D$214*D$217+D$213,D$221*D$214,FALSE))+(D$212*_xlfn.NORM.DIST($B205,D$214*D$218+D$213,D$222*D$214,FALSE))</f>
        <v>86.307690452187046</v>
      </c>
      <c r="T205" s="5">
        <f>AX205+(E$209*_xlfn.NORM.DIST($B205,E$214*E$215+E$213,E$219*E$214,FALSE))+(E$211*_xlfn.NORM.DIST($B205,E$214*E$216+E$213,E$220*E$214,FALSE))+(E$210*_xlfn.NORM.DIST($B205,E$214*E$217+E$213,E$221*E$214,FALSE))+(E$212*_xlfn.NORM.DIST($B205,E$214*E$218+E$213,E$222*E$214,FALSE))</f>
        <v>88.264072231168072</v>
      </c>
      <c r="U205" s="5">
        <f>AY205+(F$209*_xlfn.NORM.DIST($B205,F$214*F$215+F$213,F$219*F$214,FALSE))+(F$211*_xlfn.NORM.DIST($B205,F$214*F$216+F$213,F$220*F$214,FALSE))+(F$210*_xlfn.NORM.DIST($B205,F$214*F$217+F$213,F$221*F$214,FALSE))+(F$212*_xlfn.NORM.DIST($B205,F$214*F$218+F$213,F$222*F$214,FALSE))</f>
        <v>87.958525399986755</v>
      </c>
      <c r="V205" s="5">
        <f>AZ205+(G$209*_xlfn.NORM.DIST($B205,G$214*G$215+G$213,G$219*G$214,FALSE))+(G$211*_xlfn.NORM.DIST($B205,G$214*G$216+G$213,G$220*G$214,FALSE))+(G$210*_xlfn.NORM.DIST($B205,G$214*G$217+G$213,G$221*G$214,FALSE))+(G$212*_xlfn.NORM.DIST($B205,G$214*G$218+G$213,G$222*G$214,FALSE))</f>
        <v>89.560635024810637</v>
      </c>
      <c r="W205" s="5">
        <f>BA205+(H$209*_xlfn.NORM.DIST($B205,H$214*H$215+H$213,H$219*H$214,FALSE))+(H$211*_xlfn.NORM.DIST($B205,H$214*H$216+H$213,H$220*H$214,FALSE))+(H$210*_xlfn.NORM.DIST($B205,H$214*H$217+H$213,H$221*H$214,FALSE))+(H$212*_xlfn.NORM.DIST($B205,H$214*H$218+H$213,H$222*H$214,FALSE))</f>
        <v>92.431735890272961</v>
      </c>
      <c r="X205" s="5">
        <f>BB205+(I$209*_xlfn.NORM.DIST($B205,I$214*I$215+I$213,I$219*I$214,FALSE))+(I$211*_xlfn.NORM.DIST($B205,I$214*I$216+I$213,I$220*I$214,FALSE))+(I$210*_xlfn.NORM.DIST($B205,I$214*I$217+I$213,I$221*I$214,FALSE))+(I$212*_xlfn.NORM.DIST($B205,I$214*I$218+I$213,I$222*I$214,FALSE))</f>
        <v>92.84732084964925</v>
      </c>
      <c r="Y205" s="5">
        <f>BC205+(J$209*_xlfn.NORM.DIST($B205,J$214*J$215+J$213,J$219*J$214,FALSE))+(J$211*_xlfn.NORM.DIST($B205,J$214*J$216+J$213,J$220*J$214,FALSE))+(J$210*_xlfn.NORM.DIST($B205,J$214*J$217+J$213,J$221*J$214,FALSE))+(J$212*_xlfn.NORM.DIST($B205,J$214*J$218+J$213,J$222*J$214,FALSE))</f>
        <v>91.207294157850384</v>
      </c>
      <c r="Z205" s="5">
        <f>BD205+(K$209*_xlfn.NORM.DIST($B205,K$214*K$215+K$213,K$219*K$214,FALSE))+(K$211*_xlfn.NORM.DIST($B205,K$214*K$216+K$213,K$220*K$214,FALSE))+(K$210*_xlfn.NORM.DIST($B205,K$214*K$217+K$213,K$221*K$214,FALSE))+(K$212*_xlfn.NORM.DIST($B205,K$214*K$218+K$213,K$222*K$214,FALSE))</f>
        <v>87.600746833457961</v>
      </c>
      <c r="AA205" s="5">
        <f>BE205+(L$209*_xlfn.NORM.DIST($B205,L$214*L$215+L$213,L$219*L$214,FALSE))+(L$211*_xlfn.NORM.DIST($B205,L$214*L$216+L$213,L$220*L$214,FALSE))+(L$210*_xlfn.NORM.DIST($B205,L$214*L$217+L$213,L$221*L$214,FALSE))+(L$212*_xlfn.NORM.DIST($B205,L$214*L$218+L$213,L$222*L$214,FALSE))</f>
        <v>83.503212013967655</v>
      </c>
      <c r="AB205" s="5">
        <f>BF205+(M$209*_xlfn.NORM.DIST($B205,M$214*M$215+M$213,M$219*M$214,FALSE))+(M$211*_xlfn.NORM.DIST($B205,M$214*M$216+M$213,M$220*M$214,FALSE))+(M$210*_xlfn.NORM.DIST($B205,M$214*M$217+M$213,M$221*M$214,FALSE))+(M$212*_xlfn.NORM.DIST($B205,M$214*M$218+M$213,M$222*M$214,FALSE))</f>
        <v>77.408373446848714</v>
      </c>
      <c r="AC205" s="5">
        <f>BG205+(N$209*_xlfn.NORM.DIST($B205,N$214*N$215+N$213,N$219*N$214,FALSE))+(N$211*_xlfn.NORM.DIST($B205,N$214*N$216+N$213,N$220*N$214,FALSE))+(N$210*_xlfn.NORM.DIST($B205,N$214*N$217+N$213,N$221*N$214,FALSE))+(N$212*_xlfn.NORM.DIST($B205,N$214*N$218+N$213,N$222*N$214,FALSE))</f>
        <v>69.832323881920559</v>
      </c>
      <c r="AD205" s="5">
        <f>BH205+(O$209*_xlfn.NORM.DIST($B205,O$214*O$215+O$213,O$219*O$214,FALSE))+(O$211*_xlfn.NORM.DIST($B205,O$214*O$216+O$213,O$220*O$214,FALSE))+(O$210*_xlfn.NORM.DIST($B205,O$214*O$217+O$213,O$221*O$214,FALSE))+(O$212*_xlfn.NORM.DIST($B205,O$214*O$218+O$213,O$222*O$214,FALSE))</f>
        <v>60.45179728564149</v>
      </c>
      <c r="AE205" s="5"/>
      <c r="AG205" s="5">
        <f t="shared" si="49"/>
        <v>0.51804891641627648</v>
      </c>
      <c r="AH205" s="5">
        <f t="shared" si="49"/>
        <v>-0.90169045218704014</v>
      </c>
      <c r="AI205" s="5">
        <f t="shared" si="49"/>
        <v>-0.68607223116806892</v>
      </c>
      <c r="AJ205" s="5">
        <f t="shared" si="49"/>
        <v>0.55747460001325067</v>
      </c>
      <c r="AK205" s="5">
        <f t="shared" si="48"/>
        <v>3.3364975189357438E-2</v>
      </c>
      <c r="AL205" s="5">
        <f t="shared" si="48"/>
        <v>-0.41573589027295554</v>
      </c>
      <c r="AM205" s="5">
        <f t="shared" si="48"/>
        <v>-0.44132084964924445</v>
      </c>
      <c r="AN205" s="5">
        <f t="shared" si="48"/>
        <v>-0.87929415785038145</v>
      </c>
      <c r="AO205" s="5">
        <f t="shared" si="47"/>
        <v>-3.8746833457963703E-2</v>
      </c>
      <c r="AP205" s="5">
        <f t="shared" si="47"/>
        <v>7.4787986032347931E-2</v>
      </c>
      <c r="AQ205" s="5">
        <f t="shared" si="47"/>
        <v>-0.12737344684870777</v>
      </c>
      <c r="AR205" s="5">
        <f t="shared" si="47"/>
        <v>0.32367611807944741</v>
      </c>
      <c r="AS205" s="5">
        <f t="shared" si="50"/>
        <v>0.53260271435851081</v>
      </c>
      <c r="AV205" s="2">
        <f t="shared" si="51"/>
        <v>82.739951083583719</v>
      </c>
      <c r="AW205" s="2">
        <f t="shared" si="52"/>
        <v>86.307690452187046</v>
      </c>
      <c r="AX205" s="2">
        <f t="shared" si="53"/>
        <v>88.264072231168072</v>
      </c>
      <c r="AY205" s="2">
        <f t="shared" si="54"/>
        <v>87.958525399986755</v>
      </c>
      <c r="AZ205" s="2">
        <f t="shared" si="55"/>
        <v>89.560635024810637</v>
      </c>
      <c r="BA205" s="2">
        <f t="shared" si="56"/>
        <v>92.431735890272961</v>
      </c>
      <c r="BB205" s="2">
        <f t="shared" si="57"/>
        <v>92.84732084964925</v>
      </c>
      <c r="BC205" s="2">
        <f t="shared" si="58"/>
        <v>91.207294157850384</v>
      </c>
      <c r="BD205" s="2">
        <f t="shared" si="59"/>
        <v>87.600746833457961</v>
      </c>
      <c r="BE205" s="2">
        <f t="shared" si="60"/>
        <v>83.503212013967655</v>
      </c>
      <c r="BF205" s="2">
        <f t="shared" si="61"/>
        <v>77.408373446848714</v>
      </c>
      <c r="BG205" s="2">
        <f t="shared" si="62"/>
        <v>69.832323881920502</v>
      </c>
      <c r="BH205" s="2">
        <f t="shared" si="63"/>
        <v>60.451797285632779</v>
      </c>
      <c r="BK205" s="2" t="str">
        <f>IF(OR($B205&lt;C$229, AND($B205&gt;C$230, $B205&lt;C$231)), C205, "")</f>
        <v/>
      </c>
      <c r="BL205" s="2" t="str">
        <f>IF(OR($B205&lt;D$229, AND($B205&gt;D$230, $B205&lt;D$231)), D205, "")</f>
        <v/>
      </c>
      <c r="BM205" s="2" t="str">
        <f>IF(OR($B205&lt;E$229, AND($B205&gt;E$230, $B205&lt;E$231)), E205, "")</f>
        <v/>
      </c>
      <c r="BN205" s="2" t="str">
        <f>IF(OR($B205&lt;F$229, AND($B205&gt;F$230, $B205&lt;F$231)), F205, "")</f>
        <v/>
      </c>
      <c r="BO205" s="2" t="str">
        <f>IF(OR($B205&lt;G$229, AND($B205&gt;G$230, $B205&lt;G$231)), G205, "")</f>
        <v/>
      </c>
      <c r="BP205" s="2" t="str">
        <f>IF(OR($B205&lt;H$229, AND($B205&gt;H$230, $B205&lt;H$231)), H205, "")</f>
        <v/>
      </c>
      <c r="BQ205" s="2" t="str">
        <f>IF(OR($B205&lt;I$229, AND($B205&gt;I$230, $B205&lt;I$231)), I205, "")</f>
        <v/>
      </c>
      <c r="BR205" s="2" t="str">
        <f>IF(OR($B205&lt;J$229, AND($B205&gt;J$230, $B205&lt;J$231)), J205, "")</f>
        <v/>
      </c>
      <c r="BS205" s="2" t="str">
        <f>IF(OR($B205&lt;K$229, AND($B205&gt;K$230, $B205&lt;K$231)), K205, "")</f>
        <v/>
      </c>
      <c r="BT205" s="2" t="str">
        <f>IF(OR($B205&lt;L$229, AND($B205&gt;L$230, $B205&lt;L$231)), L205, "")</f>
        <v/>
      </c>
      <c r="BU205" s="2" t="str">
        <f>IF(OR($B205&lt;M$229, AND($B205&gt;M$230, $B205&lt;M$231)), M205, "")</f>
        <v/>
      </c>
      <c r="BV205" s="2" t="str">
        <f>IF(OR($B205&lt;N$229, AND($B205&gt;N$230, $B205&lt;N$231)), N205, "")</f>
        <v/>
      </c>
      <c r="BW205" s="2" t="str">
        <f>IF(OR($B205&lt;O$229, AND($B205&gt;O$230, $B205&lt;O$231)), O205, "")</f>
        <v/>
      </c>
      <c r="BZ205" s="2">
        <f>IF(OR(AND($B205&gt;C$230, $B205&lt;C$231), $B205&gt;C$232), C205, "")</f>
        <v>83.257999999999996</v>
      </c>
      <c r="CA205" s="2">
        <f>IF(OR(AND($B205&gt;D$230, $B205&lt;D$231), $B205&gt;D$232), D205, "")</f>
        <v>85.406000000000006</v>
      </c>
      <c r="CB205" s="2">
        <f>IF(OR(AND($B205&gt;E$230, $B205&lt;E$231), $B205&gt;E$232), E205, "")</f>
        <v>87.578000000000003</v>
      </c>
      <c r="CC205" s="2">
        <f>IF(OR(AND($B205&gt;F$230, $B205&lt;F$231), $B205&gt;F$232), F205, "")</f>
        <v>88.516000000000005</v>
      </c>
      <c r="CD205" s="2">
        <f>IF(OR(AND($B205&gt;G$230, $B205&lt;G$231), $B205&gt;G$232), G205, "")</f>
        <v>89.593999999999994</v>
      </c>
      <c r="CE205" s="2">
        <f>IF(OR(AND($B205&gt;H$230, $B205&lt;H$231), $B205&gt;H$232), H205, "")</f>
        <v>92.016000000000005</v>
      </c>
      <c r="CF205" s="2">
        <f>IF(OR(AND($B205&gt;I$230, $B205&lt;I$231), $B205&gt;I$232), I205, "")</f>
        <v>92.406000000000006</v>
      </c>
      <c r="CG205" s="2">
        <f>IF(OR(AND($B205&gt;J$230, $B205&lt;J$231), $B205&gt;J$232), J205, "")</f>
        <v>90.328000000000003</v>
      </c>
      <c r="CH205" s="2">
        <f>IF(OR(AND($B205&gt;K$230, $B205&lt;K$231), $B205&gt;K$232), K205, "")</f>
        <v>87.561999999999998</v>
      </c>
      <c r="CI205" s="2">
        <f>IF(OR(AND($B205&gt;L$230, $B205&lt;L$231), $B205&gt;L$232), L205, "")</f>
        <v>83.578000000000003</v>
      </c>
      <c r="CJ205" s="2">
        <f>IF(OR(AND($B205&gt;M$230, $B205&lt;M$231), $B205&gt;M$232), M205, "")</f>
        <v>77.281000000000006</v>
      </c>
      <c r="CK205" s="2">
        <f>IF(OR(AND($B205&gt;N$230, $B205&lt;N$231), $B205&gt;N$232), N205, "")</f>
        <v>70.156000000000006</v>
      </c>
      <c r="CL205" s="2">
        <f>IF(OR(AND($B205&gt;O$230, $B205&lt;O$231), $B205&gt;O$232), O205, "")</f>
        <v>60.984400000000001</v>
      </c>
      <c r="CO205" s="2">
        <f>BK$207*$B205+BK$209</f>
        <v>92.843248122073547</v>
      </c>
      <c r="CP205" s="2">
        <f>BL$207*$B205+BL$209</f>
        <v>94.097637858083786</v>
      </c>
      <c r="CQ205" s="2">
        <f>BM$207*$B205+BM$209</f>
        <v>93.599901527671548</v>
      </c>
      <c r="CR205" s="2">
        <f>BN$207*$B205+BN$209</f>
        <v>94.690946300456801</v>
      </c>
      <c r="CS205" s="2">
        <f>BO$207*$B205+BO$209</f>
        <v>94.668783279186016</v>
      </c>
      <c r="CT205" s="2">
        <f>BP$207*$B205+BP$209</f>
        <v>98.353943160039577</v>
      </c>
      <c r="CU205" s="2">
        <f>BQ$207*$B205+BQ$209</f>
        <v>102.44716285495656</v>
      </c>
      <c r="CV205" s="2">
        <f>BR$207*$B205+BR$209</f>
        <v>102.87407256848937</v>
      </c>
      <c r="CW205" s="2">
        <f>BS$207*$B205+BS$209</f>
        <v>100.04131356645637</v>
      </c>
      <c r="CX205" s="2">
        <f>BT$207*$B205+BT$209</f>
        <v>93.277992829612117</v>
      </c>
      <c r="CY205" s="2">
        <f>BU$207*$B205+BU$209</f>
        <v>88.118142088854199</v>
      </c>
      <c r="CZ205" s="2">
        <f>BV$207*$B205+BV$209</f>
        <v>78.678904240745084</v>
      </c>
      <c r="DA205" s="2">
        <f>BW$207*$B205+BW$209</f>
        <v>67.107509043443628</v>
      </c>
      <c r="DD205" s="2">
        <f>BZ$207*$B205+BZ$209</f>
        <v>82.738843284041522</v>
      </c>
      <c r="DE205" s="2">
        <f>CA$207*$B205+CA$209</f>
        <v>86.306692510609395</v>
      </c>
      <c r="DF205" s="2">
        <f>CB$207*$B205+CB$209</f>
        <v>88.263442399825777</v>
      </c>
      <c r="DG205" s="2">
        <f>CC$207*$B205+CC$209</f>
        <v>87.957840200394642</v>
      </c>
      <c r="DH205" s="2">
        <f>CD$207*$B205+CD$209</f>
        <v>89.560062593898238</v>
      </c>
      <c r="DI205" s="2">
        <f>CE$207*$B205+CE$209</f>
        <v>92.431091912616779</v>
      </c>
      <c r="DJ205" s="2">
        <f>CF$207*$B205+CF$209</f>
        <v>92.846250076404246</v>
      </c>
      <c r="DK205" s="2">
        <f>CG$207*$B205+CG$209</f>
        <v>91.205874288255444</v>
      </c>
      <c r="DL205" s="2">
        <f>CH$207*$B205+CH$209</f>
        <v>87.599320738920895</v>
      </c>
      <c r="DM205" s="2">
        <f>CI$207*$B205+CI$209</f>
        <v>83.502053352149716</v>
      </c>
      <c r="DN205" s="2">
        <f>CJ$207*$B205+CJ$209</f>
        <v>77.407069440367636</v>
      </c>
      <c r="DO205" s="2">
        <f>CK$207*$B205+CK$209</f>
        <v>69.831138888872132</v>
      </c>
      <c r="DP205" s="2">
        <f>CL$207*$B205+CL$209</f>
        <v>60.450702448408514</v>
      </c>
      <c r="DS205" s="2">
        <f>POWER(10,($B205-C$227)/C$228)/(1+POWER(10,($B205-C$227)/C$228))</f>
        <v>0.99989036469144277</v>
      </c>
      <c r="DT205" s="2">
        <f>POWER(10,($B205-D$227)/D$228)/(1+POWER(10,($B205-D$227)/D$228))</f>
        <v>0.99987191007854048</v>
      </c>
      <c r="DU205" s="2">
        <f>POWER(10,($B205-E$227)/E$228)/(1+POWER(10,($B205-E$227)/E$228))</f>
        <v>0.99988197579570959</v>
      </c>
      <c r="DV205" s="2">
        <f>POWER(10,($B205-F$227)/F$228)/(1+POWER(10,($B205-F$227)/F$228))</f>
        <v>0.99989823424999758</v>
      </c>
      <c r="DW205" s="2">
        <f>POWER(10,($B205-G$227)/G$228)/(1+POWER(10,($B205-G$227)/G$228))</f>
        <v>0.99988795024279797</v>
      </c>
      <c r="DX205" s="2">
        <f>POWER(10,($B205-H$227)/H$228)/(1+POWER(10,($B205-H$227)/H$228))</f>
        <v>0.99989127235696551</v>
      </c>
      <c r="DY205" s="2">
        <f>POWER(10,($B205-I$227)/I$228)/(1+POWER(10,($B205-I$227)/I$228))</f>
        <v>0.99988847172454254</v>
      </c>
      <c r="DZ205" s="2">
        <f>POWER(10,($B205-J$227)/J$228)/(1+POWER(10,($B205-J$227)/J$228))</f>
        <v>0.99987831286709017</v>
      </c>
      <c r="EA205" s="2">
        <f>POWER(10,($B205-K$227)/K$228)/(1+POWER(10,($B205-K$227)/K$228))</f>
        <v>0.99988538053695741</v>
      </c>
      <c r="EB205" s="2">
        <f>POWER(10,($B205-L$227)/L$228)/(1+POWER(10,($B205-L$227)/L$228))</f>
        <v>0.99988147821285001</v>
      </c>
      <c r="EC205" s="2">
        <f>POWER(10,($B205-M$227)/M$228)/(1+POWER(10,($B205-M$227)/M$228))</f>
        <v>0.99987825621916004</v>
      </c>
      <c r="ED205" s="2">
        <f>POWER(10,($B205-N$227)/N$228)/(1+POWER(10,($B205-N$227)/N$228))</f>
        <v>0.99986606866239747</v>
      </c>
      <c r="EE205" s="2">
        <f>POWER(10,($B205-O$227)/O$228)/(1+POWER(10,($B205-O$227)/O$228))</f>
        <v>0.99983553116518553</v>
      </c>
    </row>
    <row r="206" spans="2:137" ht="15.75" thickBot="1" x14ac:dyDescent="0.3">
      <c r="B206" s="2">
        <v>200</v>
      </c>
      <c r="C206">
        <v>82.317999999999998</v>
      </c>
      <c r="D206">
        <v>86.5</v>
      </c>
      <c r="E206">
        <v>89.171999999999997</v>
      </c>
      <c r="F206">
        <v>88.546999999999997</v>
      </c>
      <c r="G206">
        <v>90.358999999999995</v>
      </c>
      <c r="H206">
        <v>92.733999999999995</v>
      </c>
      <c r="I206">
        <v>93.531000000000006</v>
      </c>
      <c r="J206">
        <v>92.25</v>
      </c>
      <c r="K206">
        <v>88.046999999999997</v>
      </c>
      <c r="L206">
        <v>83.921999999999997</v>
      </c>
      <c r="M206">
        <v>77.375</v>
      </c>
      <c r="N206">
        <v>70.078000000000003</v>
      </c>
      <c r="O206">
        <v>60.734400000000001</v>
      </c>
      <c r="R206" s="5">
        <f t="shared" ref="R206:T206" si="64"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82.661547289767796</v>
      </c>
      <c r="S206" s="5">
        <f t="shared" si="64"/>
        <v>86.244859313329144</v>
      </c>
      <c r="T206" s="5">
        <f t="shared" si="64"/>
        <v>88.212600176263351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87.904719991121411</v>
      </c>
      <c r="V206" s="5">
        <f t="shared" ref="V206:W206" si="65"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89.530142059230016</v>
      </c>
      <c r="W206" s="5">
        <f t="shared" si="65"/>
        <v>92.413936788713386</v>
      </c>
      <c r="X206" s="5">
        <f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92.807407575768522</v>
      </c>
      <c r="Y206" s="5">
        <f>BC206+(J$209*_xlfn.NORM.DIST($B206,J$214*J$215+J$213,J$219*J$214,FALSE))+(J$211*_xlfn.NORM.DIST($B206,J$214*J$216+J$213,J$220*J$214,FALSE))+(J$210*_xlfn.NORM.DIST($B206,J$214*J$217+J$213,J$221*J$214,FALSE))+(J$212*_xlfn.NORM.DIST($B206,J$214*J$218+J$213,J$222*J$214,FALSE))</f>
        <v>91.15183533621321</v>
      </c>
      <c r="Z206" s="5">
        <f>BD206+(K$209*_xlfn.NORM.DIST($B206,K$214*K$215+K$213,K$219*K$214,FALSE))+(K$211*_xlfn.NORM.DIST($B206,K$214*K$216+K$213,K$220*K$214,FALSE))+(K$210*_xlfn.NORM.DIST($B206,K$214*K$217+K$213,K$221*K$214,FALSE))+(K$212*_xlfn.NORM.DIST($B206,K$214*K$218+K$213,K$222*K$214,FALSE))</f>
        <v>87.536938369322186</v>
      </c>
      <c r="AA206" s="5">
        <f>BE206+(L$209*_xlfn.NORM.DIST($B206,L$214*L$215+L$213,L$219*L$214,FALSE))+(L$211*_xlfn.NORM.DIST($B206,L$214*L$216+L$213,L$220*L$214,FALSE))+(L$210*_xlfn.NORM.DIST($B206,L$214*L$217+L$213,L$221*L$214,FALSE))+(L$212*_xlfn.NORM.DIST($B206,L$214*L$218+L$213,L$222*L$214,FALSE))</f>
        <v>83.446998414481484</v>
      </c>
      <c r="AB206" s="5">
        <f>BF206+(M$209*_xlfn.NORM.DIST($B206,M$214*M$215+M$213,M$219*M$214,FALSE))+(M$211*_xlfn.NORM.DIST($B206,M$214*M$216+M$213,M$220*M$214,FALSE))+(M$210*_xlfn.NORM.DIST($B206,M$214*M$217+M$213,M$221*M$214,FALSE))+(M$212*_xlfn.NORM.DIST($B206,M$214*M$218+M$213,M$222*M$214,FALSE))</f>
        <v>77.352328441256148</v>
      </c>
      <c r="AC206" s="5">
        <f>BG206+(N$209*_xlfn.NORM.DIST($B206,N$214*N$215+N$213,N$219*N$214,FALSE))+(N$211*_xlfn.NORM.DIST($B206,N$214*N$216+N$213,N$220*N$214,FALSE))+(N$210*_xlfn.NORM.DIST($B206,N$214*N$217+N$213,N$221*N$214,FALSE))+(N$212*_xlfn.NORM.DIST($B206,N$214*N$218+N$213,N$222*N$214,FALSE))</f>
        <v>69.79269416711135</v>
      </c>
      <c r="AD206" s="5">
        <f>BH206+(O$209*_xlfn.NORM.DIST($B206,O$214*O$215+O$213,O$219*O$214,FALSE))+(O$211*_xlfn.NORM.DIST($B206,O$214*O$216+O$213,O$220*O$214,FALSE))+(O$210*_xlfn.NORM.DIST($B206,O$214*O$217+O$213,O$221*O$214,FALSE))+(O$212*_xlfn.NORM.DIST($B206,O$214*O$218+O$213,O$222*O$214,FALSE))</f>
        <v>60.420746384149218</v>
      </c>
      <c r="AE206" s="5"/>
      <c r="AG206" s="5">
        <f t="shared" si="49"/>
        <v>-0.34354728976779825</v>
      </c>
      <c r="AH206" s="5">
        <f t="shared" si="49"/>
        <v>0.2551406866708561</v>
      </c>
      <c r="AI206" s="5">
        <f t="shared" si="49"/>
        <v>0.95939982373664634</v>
      </c>
      <c r="AJ206" s="5">
        <f t="shared" si="49"/>
        <v>0.64228000887858627</v>
      </c>
      <c r="AK206" s="5">
        <f t="shared" si="48"/>
        <v>0.82885794076997854</v>
      </c>
      <c r="AL206" s="5">
        <f t="shared" si="48"/>
        <v>0.32006321128660886</v>
      </c>
      <c r="AM206" s="5">
        <f t="shared" si="48"/>
        <v>0.72359242423148373</v>
      </c>
      <c r="AN206" s="5">
        <f t="shared" si="48"/>
        <v>1.0981646637867897</v>
      </c>
      <c r="AO206" s="5">
        <f t="shared" si="47"/>
        <v>0.51006163067781074</v>
      </c>
      <c r="AP206" s="5">
        <f t="shared" si="47"/>
        <v>0.47500158551851257</v>
      </c>
      <c r="AQ206" s="5">
        <f t="shared" si="47"/>
        <v>2.2671558743851961E-2</v>
      </c>
      <c r="AR206" s="5">
        <f t="shared" si="47"/>
        <v>0.2853058328886533</v>
      </c>
      <c r="AS206" s="5">
        <f t="shared" si="50"/>
        <v>0.31365361585078233</v>
      </c>
      <c r="AV206" s="2">
        <f t="shared" si="51"/>
        <v>82.661547289767796</v>
      </c>
      <c r="AW206" s="2">
        <f t="shared" si="52"/>
        <v>86.244859313329144</v>
      </c>
      <c r="AX206" s="2">
        <f t="shared" si="53"/>
        <v>88.212600176263351</v>
      </c>
      <c r="AY206" s="2">
        <f t="shared" si="54"/>
        <v>87.904719991121411</v>
      </c>
      <c r="AZ206" s="2">
        <f t="shared" si="55"/>
        <v>89.530142059230016</v>
      </c>
      <c r="BA206" s="2">
        <f t="shared" si="56"/>
        <v>92.413936788713386</v>
      </c>
      <c r="BB206" s="2">
        <f t="shared" si="57"/>
        <v>92.807407575768522</v>
      </c>
      <c r="BC206" s="2">
        <f t="shared" si="58"/>
        <v>91.15183533621321</v>
      </c>
      <c r="BD206" s="2">
        <f t="shared" si="59"/>
        <v>87.536938369322186</v>
      </c>
      <c r="BE206" s="2">
        <f t="shared" si="60"/>
        <v>83.446998414481484</v>
      </c>
      <c r="BF206" s="2">
        <f t="shared" si="61"/>
        <v>77.352328441256148</v>
      </c>
      <c r="BG206" s="2">
        <f t="shared" si="62"/>
        <v>69.792694167111335</v>
      </c>
      <c r="BH206" s="2">
        <f t="shared" si="63"/>
        <v>60.420746384147286</v>
      </c>
      <c r="BK206" s="2" t="str">
        <f>IF(OR($B206&lt;C$229, AND($B206&gt;C$230, $B206&lt;C$231)), C206, "")</f>
        <v/>
      </c>
      <c r="BL206" s="2" t="str">
        <f>IF(OR($B206&lt;D$229, AND($B206&gt;D$230, $B206&lt;D$231)), D206, "")</f>
        <v/>
      </c>
      <c r="BM206" s="2" t="str">
        <f>IF(OR($B206&lt;E$229, AND($B206&gt;E$230, $B206&lt;E$231)), E206, "")</f>
        <v/>
      </c>
      <c r="BN206" s="2" t="str">
        <f>IF(OR($B206&lt;F$229, AND($B206&gt;F$230, $B206&lt;F$231)), F206, "")</f>
        <v/>
      </c>
      <c r="BO206" s="2" t="str">
        <f>IF(OR($B206&lt;G$229, AND($B206&gt;G$230, $B206&lt;G$231)), G206, "")</f>
        <v/>
      </c>
      <c r="BP206" s="2" t="str">
        <f>IF(OR($B206&lt;H$229, AND($B206&gt;H$230, $B206&lt;H$231)), H206, "")</f>
        <v/>
      </c>
      <c r="BQ206" s="2" t="str">
        <f>IF(OR($B206&lt;I$229, AND($B206&gt;I$230, $B206&lt;I$231)), I206, "")</f>
        <v/>
      </c>
      <c r="BR206" s="2" t="str">
        <f>IF(OR($B206&lt;J$229, AND($B206&gt;J$230, $B206&lt;J$231)), J206, "")</f>
        <v/>
      </c>
      <c r="BS206" s="2" t="str">
        <f>IF(OR($B206&lt;K$229, AND($B206&gt;K$230, $B206&lt;K$231)), K206, "")</f>
        <v/>
      </c>
      <c r="BT206" s="2" t="str">
        <f>IF(OR($B206&lt;L$229, AND($B206&gt;L$230, $B206&lt;L$231)), L206, "")</f>
        <v/>
      </c>
      <c r="BU206" s="2" t="str">
        <f>IF(OR($B206&lt;M$229, AND($B206&gt;M$230, $B206&lt;M$231)), M206, "")</f>
        <v/>
      </c>
      <c r="BV206" s="2" t="str">
        <f>IF(OR($B206&lt;N$229, AND($B206&gt;N$230, $B206&lt;N$231)), N206, "")</f>
        <v/>
      </c>
      <c r="BW206" s="2" t="str">
        <f>IF(OR($B206&lt;O$229, AND($B206&gt;O$230, $B206&lt;O$231)), O206, "")</f>
        <v/>
      </c>
      <c r="BZ206" s="2">
        <f>IF(OR(AND($B206&gt;C$230, $B206&lt;C$231), $B206&gt;C$232), C206, "")</f>
        <v>82.317999999999998</v>
      </c>
      <c r="CA206" s="2">
        <f>IF(OR(AND($B206&gt;D$230, $B206&lt;D$231), $B206&gt;D$232), D206, "")</f>
        <v>86.5</v>
      </c>
      <c r="CB206" s="2">
        <f>IF(OR(AND($B206&gt;E$230, $B206&lt;E$231), $B206&gt;E$232), E206, "")</f>
        <v>89.171999999999997</v>
      </c>
      <c r="CC206" s="2">
        <f>IF(OR(AND($B206&gt;F$230, $B206&lt;F$231), $B206&gt;F$232), F206, "")</f>
        <v>88.546999999999997</v>
      </c>
      <c r="CD206" s="2">
        <f>IF(OR(AND($B206&gt;G$230, $B206&lt;G$231), $B206&gt;G$232), G206, "")</f>
        <v>90.358999999999995</v>
      </c>
      <c r="CE206" s="2">
        <f>IF(OR(AND($B206&gt;H$230, $B206&lt;H$231), $B206&gt;H$232), H206, "")</f>
        <v>92.733999999999995</v>
      </c>
      <c r="CF206" s="2">
        <f>IF(OR(AND($B206&gt;I$230, $B206&lt;I$231), $B206&gt;I$232), I206, "")</f>
        <v>93.531000000000006</v>
      </c>
      <c r="CG206" s="2">
        <f>IF(OR(AND($B206&gt;J$230, $B206&lt;J$231), $B206&gt;J$232), J206, "")</f>
        <v>92.25</v>
      </c>
      <c r="CH206" s="2">
        <f>IF(OR(AND($B206&gt;K$230, $B206&lt;K$231), $B206&gt;K$232), K206, "")</f>
        <v>88.046999999999997</v>
      </c>
      <c r="CI206" s="2">
        <f>IF(OR(AND($B206&gt;L$230, $B206&lt;L$231), $B206&gt;L$232), L206, "")</f>
        <v>83.921999999999997</v>
      </c>
      <c r="CJ206" s="2">
        <f>IF(OR(AND($B206&gt;M$230, $B206&lt;M$231), $B206&gt;M$232), M206, "")</f>
        <v>77.375</v>
      </c>
      <c r="CK206" s="2">
        <f>IF(OR(AND($B206&gt;N$230, $B206&lt;N$231), $B206&gt;N$232), N206, "")</f>
        <v>70.078000000000003</v>
      </c>
      <c r="CL206" s="2">
        <f>IF(OR(AND($B206&gt;O$230, $B206&lt;O$231), $B206&gt;O$232), O206, "")</f>
        <v>60.734400000000001</v>
      </c>
      <c r="CO206" s="2">
        <f>BK$207*$B206+BK$209</f>
        <v>92.857183801604904</v>
      </c>
      <c r="CP206" s="2">
        <f>BL$207*$B206+BL$209</f>
        <v>94.104459526304765</v>
      </c>
      <c r="CQ206" s="2">
        <f>BM$207*$B206+BM$209</f>
        <v>93.595952305506998</v>
      </c>
      <c r="CR206" s="2">
        <f>BN$207*$B206+BN$209</f>
        <v>94.696746880850725</v>
      </c>
      <c r="CS206" s="2">
        <f>BO$207*$B206+BO$209</f>
        <v>94.682493638235044</v>
      </c>
      <c r="CT206" s="2">
        <f>BP$207*$B206+BP$209</f>
        <v>98.386781357364313</v>
      </c>
      <c r="CU206" s="2">
        <f>BQ$207*$B206+BQ$209</f>
        <v>102.49582934662729</v>
      </c>
      <c r="CV206" s="2">
        <f>BR$207*$B206+BR$209</f>
        <v>102.92567311807787</v>
      </c>
      <c r="CW206" s="2">
        <f>BS$207*$B206+BS$209</f>
        <v>100.09218035678576</v>
      </c>
      <c r="CX206" s="2">
        <f>BT$207*$B206+BT$209</f>
        <v>93.309852038131638</v>
      </c>
      <c r="CY206" s="2">
        <f>BU$207*$B206+BU$209</f>
        <v>88.161585312403659</v>
      </c>
      <c r="CZ206" s="2">
        <f>BV$207*$B206+BV$209</f>
        <v>78.724044972857797</v>
      </c>
      <c r="DA206" s="2">
        <f>BW$207*$B206+BW$209</f>
        <v>67.140971921497254</v>
      </c>
      <c r="DB206" s="6"/>
      <c r="DC206" s="6"/>
      <c r="DD206" s="2">
        <f>BZ$207*$B206+BZ$209</f>
        <v>82.660527730671376</v>
      </c>
      <c r="DE206" s="2">
        <f>CA$207*$B206+CA$209</f>
        <v>86.243941041951999</v>
      </c>
      <c r="DF206" s="2">
        <f>CB$207*$B206+CB$209</f>
        <v>88.212020647321424</v>
      </c>
      <c r="DG206" s="2">
        <f>CC$207*$B206+CC$209</f>
        <v>87.904089548983933</v>
      </c>
      <c r="DH206" s="2">
        <f>CD$207*$B206+CD$209</f>
        <v>89.529615478362956</v>
      </c>
      <c r="DI206" s="2">
        <f>CE$207*$B206+CE$209</f>
        <v>92.413344452330122</v>
      </c>
      <c r="DJ206" s="2">
        <f>CF$207*$B206+CF$209</f>
        <v>92.806422008067102</v>
      </c>
      <c r="DK206" s="2">
        <f>CG$207*$B206+CG$209</f>
        <v>91.150528516858827</v>
      </c>
      <c r="DL206" s="2">
        <f>CH$207*$B206+CH$209</f>
        <v>87.53562576678712</v>
      </c>
      <c r="DM206" s="2">
        <f>CI$207*$B206+CI$209</f>
        <v>83.445932181148251</v>
      </c>
      <c r="DN206" s="2">
        <f>CJ$207*$B206+CJ$209</f>
        <v>77.351128125523815</v>
      </c>
      <c r="DO206" s="2">
        <f>CK$207*$B206+CK$209</f>
        <v>69.791603084778188</v>
      </c>
      <c r="DP206" s="2">
        <f>CL$207*$B206+CL$209</f>
        <v>60.419738202242989</v>
      </c>
      <c r="DS206" s="2">
        <f>POWER(10,($B206-C$227)/C$228)/(1+POWER(10,($B206-C$227)/C$228))</f>
        <v>0.99990001044564847</v>
      </c>
      <c r="DT206" s="2">
        <f>POWER(10,($B206-D$227)/D$228)/(1+POWER(10,($B206-D$227)/D$228))</f>
        <v>0.99988317928658588</v>
      </c>
      <c r="DU206" s="2">
        <f>POWER(10,($B206-E$227)/E$228)/(1+POWER(10,($B206-E$227)/E$228))</f>
        <v>0.9998923595285506</v>
      </c>
      <c r="DV206" s="2">
        <f>POWER(10,($B206-F$227)/F$228)/(1+POWER(10,($B206-F$227)/F$228))</f>
        <v>0.99990718770185505</v>
      </c>
      <c r="DW206" s="2">
        <f>POWER(10,($B206-G$227)/G$228)/(1+POWER(10,($B206-G$227)/G$228))</f>
        <v>0.99989780839936082</v>
      </c>
      <c r="DX206" s="2">
        <f>POWER(10,($B206-H$227)/H$228)/(1+POWER(10,($B206-H$227)/H$228))</f>
        <v>0.9999008382623491</v>
      </c>
      <c r="DY206" s="2">
        <f>POWER(10,($B206-I$227)/I$228)/(1+POWER(10,($B206-I$227)/I$228))</f>
        <v>0.99989828400572056</v>
      </c>
      <c r="DZ206" s="2">
        <f>POWER(10,($B206-J$227)/J$228)/(1+POWER(10,($B206-J$227)/J$228))</f>
        <v>0.99988901882748416</v>
      </c>
      <c r="EA206" s="2">
        <f>POWER(10,($B206-K$227)/K$228)/(1+POWER(10,($B206-K$227)/K$228))</f>
        <v>0.9998954647530377</v>
      </c>
      <c r="EB206" s="2">
        <f>POWER(10,($B206-L$227)/L$228)/(1+POWER(10,($B206-L$227)/L$228))</f>
        <v>0.99989190571814379</v>
      </c>
      <c r="EC206" s="2">
        <f>POWER(10,($B206-M$227)/M$228)/(1+POWER(10,($B206-M$227)/M$228))</f>
        <v>0.99988896716285125</v>
      </c>
      <c r="ED206" s="2">
        <f>POWER(10,($B206-N$227)/N$228)/(1+POWER(10,($B206-N$227)/N$228))</f>
        <v>0.99987785172892008</v>
      </c>
      <c r="EE206" s="2">
        <f>POWER(10,($B206-O$227)/O$228)/(1+POWER(10,($B206-O$227)/O$228))</f>
        <v>0.99985000046919859</v>
      </c>
      <c r="EF206" s="6"/>
      <c r="EG206" s="6"/>
    </row>
    <row r="207" spans="2:137" ht="15.75" thickBot="1" x14ac:dyDescent="0.3">
      <c r="C207" s="71">
        <f>SUMSQ(AG6:AG206)</f>
        <v>3883.7466814839249</v>
      </c>
      <c r="D207" s="72">
        <f t="shared" ref="D207:O207" si="66">SUMSQ(AH6:AH206)</f>
        <v>3445.0945553791466</v>
      </c>
      <c r="E207" s="72">
        <f t="shared" si="66"/>
        <v>3238.7090893893919</v>
      </c>
      <c r="F207" s="72">
        <f t="shared" si="66"/>
        <v>4023.4864267035464</v>
      </c>
      <c r="G207" s="72">
        <f t="shared" si="66"/>
        <v>3914.987505475181</v>
      </c>
      <c r="H207" s="72">
        <f t="shared" si="66"/>
        <v>4180.9208213155816</v>
      </c>
      <c r="I207" s="72">
        <f t="shared" si="66"/>
        <v>4249.2404202739935</v>
      </c>
      <c r="J207" s="72">
        <f t="shared" si="66"/>
        <v>4587.3791612873028</v>
      </c>
      <c r="K207" s="72">
        <f t="shared" si="66"/>
        <v>4137.9764001613412</v>
      </c>
      <c r="L207" s="72">
        <f t="shared" si="66"/>
        <v>3743.2447566300261</v>
      </c>
      <c r="M207" s="72">
        <f t="shared" si="66"/>
        <v>3220.3670941106366</v>
      </c>
      <c r="N207" s="72">
        <f t="shared" si="66"/>
        <v>2500.8545987886737</v>
      </c>
      <c r="O207" s="73">
        <f t="shared" si="66"/>
        <v>2115.7806655521413</v>
      </c>
      <c r="P207" s="46">
        <f>SUM(C207:O207)</f>
        <v>47241.788176550894</v>
      </c>
      <c r="AF207" s="46">
        <f>SUM(AG207:AS207)</f>
        <v>47241.788176550894</v>
      </c>
      <c r="AG207" s="7">
        <f>SUMSQ(AG6:AG206)</f>
        <v>3883.7466814839249</v>
      </c>
      <c r="AH207" s="7">
        <f t="shared" ref="AH207:AS207" si="67">SUMSQ(AH6:AH206)</f>
        <v>3445.0945553791466</v>
      </c>
      <c r="AI207" s="7">
        <f t="shared" si="67"/>
        <v>3238.7090893893919</v>
      </c>
      <c r="AJ207" s="7">
        <f t="shared" si="67"/>
        <v>4023.4864267035464</v>
      </c>
      <c r="AK207" s="7">
        <f t="shared" si="67"/>
        <v>3914.987505475181</v>
      </c>
      <c r="AL207" s="7">
        <f t="shared" si="67"/>
        <v>4180.9208213155816</v>
      </c>
      <c r="AM207" s="7">
        <f t="shared" si="67"/>
        <v>4249.2404202739935</v>
      </c>
      <c r="AN207" s="7">
        <f t="shared" si="67"/>
        <v>4587.3791612873028</v>
      </c>
      <c r="AO207" s="7">
        <f t="shared" si="67"/>
        <v>4137.9764001613412</v>
      </c>
      <c r="AP207" s="7">
        <f t="shared" si="67"/>
        <v>3743.2447566300261</v>
      </c>
      <c r="AQ207" s="7">
        <f t="shared" si="67"/>
        <v>3220.3670941106366</v>
      </c>
      <c r="AR207" s="7">
        <f t="shared" si="67"/>
        <v>2500.8545987886737</v>
      </c>
      <c r="AS207" s="7">
        <f t="shared" si="67"/>
        <v>2115.7806655521413</v>
      </c>
      <c r="AT207" s="3">
        <f>SUM(R207:AD207)</f>
        <v>0</v>
      </c>
      <c r="AV207" s="6"/>
      <c r="AW207" s="6"/>
      <c r="BK207" s="53">
        <f>SLOPE(BK6:BK206,$B6:$B206)</f>
        <v>1.3935679531353856E-2</v>
      </c>
      <c r="BL207" s="53">
        <f t="shared" ref="BL207:BW207" si="68">SLOPE(BL6:BL206,$B6:$B206)</f>
        <v>6.8216682209700048E-3</v>
      </c>
      <c r="BM207" s="53">
        <f t="shared" si="68"/>
        <v>-3.9492221645542136E-3</v>
      </c>
      <c r="BN207" s="53">
        <f t="shared" si="68"/>
        <v>5.8005803939189778E-3</v>
      </c>
      <c r="BO207" s="53">
        <f t="shared" si="68"/>
        <v>1.3710359049034388E-2</v>
      </c>
      <c r="BP207" s="53">
        <f t="shared" si="68"/>
        <v>3.2838197324740082E-2</v>
      </c>
      <c r="BQ207" s="53">
        <f t="shared" si="68"/>
        <v>4.8666491670728229E-2</v>
      </c>
      <c r="BR207" s="53">
        <f t="shared" si="68"/>
        <v>5.1600549588498378E-2</v>
      </c>
      <c r="BS207" s="53">
        <f t="shared" si="68"/>
        <v>5.0866790329398726E-2</v>
      </c>
      <c r="BT207" s="53">
        <f t="shared" si="68"/>
        <v>3.1859208519526595E-2</v>
      </c>
      <c r="BU207" s="53">
        <f t="shared" si="68"/>
        <v>4.3443223549457143E-2</v>
      </c>
      <c r="BV207" s="53">
        <f t="shared" si="68"/>
        <v>4.5140732112724569E-2</v>
      </c>
      <c r="BW207" s="53">
        <f t="shared" si="68"/>
        <v>3.3462878053633072E-2</v>
      </c>
      <c r="BZ207" s="53">
        <f>SLOPE(BZ6:BZ206,$B6:$B206)</f>
        <v>-7.8315553370138929E-2</v>
      </c>
      <c r="CA207" s="53">
        <f t="shared" ref="CA207:CL207" si="69">SLOPE(CA6:CA206,$B6:$B206)</f>
        <v>-6.2751468657392381E-2</v>
      </c>
      <c r="CB207" s="53">
        <f t="shared" si="69"/>
        <v>-5.1421752504355413E-2</v>
      </c>
      <c r="CC207" s="53">
        <f t="shared" si="69"/>
        <v>-5.3750651410706486E-2</v>
      </c>
      <c r="CD207" s="53">
        <f t="shared" si="69"/>
        <v>-3.0447115535281104E-2</v>
      </c>
      <c r="CE207" s="53">
        <f t="shared" si="69"/>
        <v>-1.7747460286656882E-2</v>
      </c>
      <c r="CF207" s="53">
        <f t="shared" si="69"/>
        <v>-3.9828068337140837E-2</v>
      </c>
      <c r="CG207" s="53">
        <f t="shared" si="69"/>
        <v>-5.5345771396610961E-2</v>
      </c>
      <c r="CH207" s="53">
        <f t="shared" si="69"/>
        <v>-6.3694972133766667E-2</v>
      </c>
      <c r="CI207" s="53">
        <f t="shared" si="69"/>
        <v>-5.6121171001462328E-2</v>
      </c>
      <c r="CJ207" s="53">
        <f t="shared" si="69"/>
        <v>-5.5941314843810708E-2</v>
      </c>
      <c r="CK207" s="53">
        <f t="shared" si="69"/>
        <v>-3.9535804093946289E-2</v>
      </c>
      <c r="CL207" s="53">
        <f t="shared" si="69"/>
        <v>-3.09642461655243E-2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P208" s="69"/>
      <c r="AF208" s="69"/>
      <c r="AG208" s="70"/>
      <c r="AH208" s="70"/>
      <c r="AI208" s="70"/>
      <c r="AJ208" s="70"/>
      <c r="AK208" s="70"/>
      <c r="AL208" s="70"/>
      <c r="AM208" s="70"/>
      <c r="AN208" s="70"/>
      <c r="AO208" s="70"/>
      <c r="AP208" s="70"/>
      <c r="AQ208" s="70"/>
      <c r="AR208" s="70"/>
      <c r="AS208" s="70"/>
      <c r="AT208" s="70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1676.8786598818087</v>
      </c>
      <c r="D209" s="9">
        <v>1743.4157594937619</v>
      </c>
      <c r="E209" s="9">
        <v>1683.1280153318457</v>
      </c>
      <c r="F209" s="9">
        <v>1660.0253499999151</v>
      </c>
      <c r="G209" s="9">
        <v>1606.6053278216405</v>
      </c>
      <c r="H209" s="9">
        <v>1615.0457538177777</v>
      </c>
      <c r="I209" s="9">
        <v>1688.8743351914009</v>
      </c>
      <c r="J209" s="9">
        <v>1703.1985981704006</v>
      </c>
      <c r="K209" s="9">
        <v>1688.0471526710364</v>
      </c>
      <c r="L209" s="9">
        <v>1605.0864285973987</v>
      </c>
      <c r="M209" s="9">
        <v>1482.311458204741</v>
      </c>
      <c r="N209" s="9">
        <v>1333.3714118604025</v>
      </c>
      <c r="O209" s="47">
        <v>1194.0592479271895</v>
      </c>
      <c r="P209" s="6"/>
      <c r="AV209" s="6"/>
      <c r="AW209" s="6"/>
      <c r="AY209" s="6"/>
      <c r="BA209" s="6"/>
      <c r="BC209" s="6"/>
      <c r="BK209" s="53">
        <f>INTERCEPT(BK6:BK206,$B6:$B206)</f>
        <v>90.070047895334127</v>
      </c>
      <c r="BL209" s="53">
        <f t="shared" ref="BL209:BW209" si="70">INTERCEPT(BL6:BL206,$B6:$B206)</f>
        <v>92.74012588211076</v>
      </c>
      <c r="BM209" s="53">
        <f t="shared" si="70"/>
        <v>94.385796738417838</v>
      </c>
      <c r="BN209" s="53">
        <f t="shared" si="70"/>
        <v>93.536630802066924</v>
      </c>
      <c r="BO209" s="53">
        <f t="shared" si="70"/>
        <v>91.940421828428171</v>
      </c>
      <c r="BP209" s="53">
        <f t="shared" si="70"/>
        <v>91.819141892416297</v>
      </c>
      <c r="BQ209" s="53">
        <f t="shared" si="70"/>
        <v>92.762531012481645</v>
      </c>
      <c r="BR209" s="53">
        <f t="shared" si="70"/>
        <v>92.605563200378185</v>
      </c>
      <c r="BS209" s="53">
        <f t="shared" si="70"/>
        <v>89.918822290906022</v>
      </c>
      <c r="BT209" s="53">
        <f t="shared" si="70"/>
        <v>86.93801033422632</v>
      </c>
      <c r="BU209" s="53">
        <f t="shared" si="70"/>
        <v>79.472940602512224</v>
      </c>
      <c r="BV209" s="53">
        <f t="shared" si="70"/>
        <v>69.69589855031289</v>
      </c>
      <c r="BW209" s="53">
        <f t="shared" si="70"/>
        <v>60.448396310770647</v>
      </c>
      <c r="BZ209" s="53">
        <f>INTERCEPT(BZ6:BZ206,$B6:$B206)</f>
        <v>98.323638404699167</v>
      </c>
      <c r="CA209" s="53">
        <f t="shared" ref="CA209:CL209" si="71">INTERCEPT(CA6:CA206,$B6:$B206)</f>
        <v>98.794234773430475</v>
      </c>
      <c r="CB209" s="53">
        <f t="shared" si="71"/>
        <v>98.496371148192509</v>
      </c>
      <c r="CC209" s="53">
        <f t="shared" si="71"/>
        <v>98.654219831125232</v>
      </c>
      <c r="CD209" s="53">
        <f t="shared" si="71"/>
        <v>95.619038585419176</v>
      </c>
      <c r="CE209" s="53">
        <f t="shared" si="71"/>
        <v>95.9628365096615</v>
      </c>
      <c r="CF209" s="53">
        <f t="shared" si="71"/>
        <v>100.77203567549527</v>
      </c>
      <c r="CG209" s="53">
        <f t="shared" si="71"/>
        <v>102.21968279618102</v>
      </c>
      <c r="CH209" s="53">
        <f t="shared" si="71"/>
        <v>100.27462019354046</v>
      </c>
      <c r="CI209" s="53">
        <f t="shared" si="71"/>
        <v>94.670166381440723</v>
      </c>
      <c r="CJ209" s="53">
        <f t="shared" si="71"/>
        <v>88.539391094285961</v>
      </c>
      <c r="CK209" s="53">
        <f t="shared" si="71"/>
        <v>77.698763903567439</v>
      </c>
      <c r="CL209" s="53">
        <f t="shared" si="71"/>
        <v>66.612587435347848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5.3593824655260569</v>
      </c>
      <c r="D210" s="11">
        <v>47.45307875387028</v>
      </c>
      <c r="E210" s="11">
        <v>81.114174251366492</v>
      </c>
      <c r="F210" s="11">
        <v>113.80281666759247</v>
      </c>
      <c r="G210" s="11">
        <v>152.18116424143201</v>
      </c>
      <c r="H210" s="11">
        <v>189.45926871712882</v>
      </c>
      <c r="I210" s="11">
        <v>230.1932786411536</v>
      </c>
      <c r="J210" s="11">
        <v>267.01438586633634</v>
      </c>
      <c r="K210" s="11">
        <v>287.34775321101205</v>
      </c>
      <c r="L210" s="11">
        <v>300.88475140793298</v>
      </c>
      <c r="M210" s="11">
        <v>300.2101603121958</v>
      </c>
      <c r="N210" s="11">
        <v>291.43252507755176</v>
      </c>
      <c r="O210" s="48">
        <v>280.22285264567051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531.49889342129109</v>
      </c>
      <c r="D211" s="11">
        <v>554.68186229488572</v>
      </c>
      <c r="E211" s="11">
        <v>542.67923697636218</v>
      </c>
      <c r="F211" s="11">
        <v>508.12280535190393</v>
      </c>
      <c r="G211" s="11">
        <v>481.55915507976675</v>
      </c>
      <c r="H211" s="11">
        <v>463.00794484104955</v>
      </c>
      <c r="I211" s="11">
        <v>472.13720269370992</v>
      </c>
      <c r="J211" s="11">
        <v>449.9504892460036</v>
      </c>
      <c r="K211" s="11">
        <v>425.88449668508827</v>
      </c>
      <c r="L211" s="11">
        <v>387.17539738382334</v>
      </c>
      <c r="M211" s="11">
        <v>343.47691081736559</v>
      </c>
      <c r="N211" s="11">
        <v>289.54852290140769</v>
      </c>
      <c r="O211" s="48">
        <v>254.96456537260198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1.0735307119298588E-5</v>
      </c>
      <c r="D212" s="11">
        <v>8.6211809403354049</v>
      </c>
      <c r="E212" s="11">
        <v>29.356852443699108</v>
      </c>
      <c r="F212" s="11">
        <v>37.317862519309337</v>
      </c>
      <c r="G212" s="11">
        <v>57.322464177247298</v>
      </c>
      <c r="H212" s="11">
        <v>82.698039370904482</v>
      </c>
      <c r="I212" s="11">
        <v>106.89556362180409</v>
      </c>
      <c r="J212" s="11">
        <v>116.49638074079151</v>
      </c>
      <c r="K212" s="11">
        <v>124.04242088087071</v>
      </c>
      <c r="L212" s="11">
        <v>137.4791449496133</v>
      </c>
      <c r="M212" s="11">
        <v>138.42052135401164</v>
      </c>
      <c r="N212" s="11">
        <v>123.65440385458102</v>
      </c>
      <c r="O212" s="48">
        <v>125.13041280819284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0.52777823202298957</v>
      </c>
      <c r="D213" s="9">
        <v>3.7310262127651534</v>
      </c>
      <c r="E213" s="9">
        <v>4.6313191907406059</v>
      </c>
      <c r="F213" s="9">
        <v>3.1622487247061568</v>
      </c>
      <c r="G213" s="9">
        <v>3.4576535545509932</v>
      </c>
      <c r="H213" s="9">
        <v>3.6903490872475913</v>
      </c>
      <c r="I213" s="9">
        <v>3.5228450549092836</v>
      </c>
      <c r="J213" s="9">
        <v>3.818059429558545</v>
      </c>
      <c r="K213" s="9">
        <v>3.1164584065169803</v>
      </c>
      <c r="L213" s="9">
        <v>2.7586075434925967</v>
      </c>
      <c r="M213" s="9">
        <v>2.3433672169646647</v>
      </c>
      <c r="N213" s="9">
        <v>-1.7701071660812206E-2</v>
      </c>
      <c r="O213" s="47">
        <v>-5.58085339939408E-5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0.99537624876512454</v>
      </c>
      <c r="D214" s="11">
        <v>0.9718876671814981</v>
      </c>
      <c r="E214" s="11">
        <v>0.95839265516827465</v>
      </c>
      <c r="F214" s="11">
        <v>0.96488531104322728</v>
      </c>
      <c r="G214" s="11">
        <v>0.96725225253887193</v>
      </c>
      <c r="H214" s="11">
        <v>0.9632592144490113</v>
      </c>
      <c r="I214" s="11">
        <v>0.96634239969131452</v>
      </c>
      <c r="J214" s="11">
        <v>0.96820065924622556</v>
      </c>
      <c r="K214" s="11">
        <v>0.97191452607171391</v>
      </c>
      <c r="L214" s="11">
        <v>0.97733016533514505</v>
      </c>
      <c r="M214" s="11">
        <v>0.98166716198109039</v>
      </c>
      <c r="N214" s="11">
        <v>1.0189226132813061</v>
      </c>
      <c r="O214" s="48">
        <v>1.0329496873146922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L218" si="72">$P215*C$214+C$213</f>
        <v>52.216123210850377</v>
      </c>
      <c r="D215" s="13">
        <f t="shared" si="72"/>
        <v>54.199645575812553</v>
      </c>
      <c r="E215" s="13">
        <f t="shared" si="72"/>
        <v>54.399163507871165</v>
      </c>
      <c r="F215" s="13">
        <f t="shared" si="72"/>
        <v>53.267246592677125</v>
      </c>
      <c r="G215" s="13">
        <f t="shared" si="72"/>
        <v>53.685563023761553</v>
      </c>
      <c r="H215" s="13">
        <f t="shared" si="72"/>
        <v>53.710906280815273</v>
      </c>
      <c r="I215" s="13">
        <f t="shared" si="72"/>
        <v>53.703507276736893</v>
      </c>
      <c r="J215" s="13">
        <f t="shared" si="72"/>
        <v>54.095218188302326</v>
      </c>
      <c r="K215" s="13">
        <f t="shared" si="72"/>
        <v>53.586472510080796</v>
      </c>
      <c r="L215" s="13">
        <f t="shared" si="72"/>
        <v>53.5098473954871</v>
      </c>
      <c r="M215" s="11">
        <v>53.252152426541791</v>
      </c>
      <c r="N215" s="11">
        <v>53.406830730984247</v>
      </c>
      <c r="O215" s="48">
        <v>54.273402744637224</v>
      </c>
      <c r="P215" s="47">
        <v>51.928449209987235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72"/>
        <v>78.460086374028464</v>
      </c>
      <c r="D216" s="13">
        <f t="shared" si="72"/>
        <v>79.824311794141138</v>
      </c>
      <c r="E216" s="13">
        <f t="shared" si="72"/>
        <v>79.668021961446414</v>
      </c>
      <c r="F216" s="13">
        <f t="shared" si="72"/>
        <v>78.707289582577033</v>
      </c>
      <c r="G216" s="13">
        <f t="shared" si="72"/>
        <v>79.188012491109717</v>
      </c>
      <c r="H216" s="13">
        <f t="shared" si="72"/>
        <v>79.108075815404888</v>
      </c>
      <c r="I216" s="13">
        <f t="shared" si="72"/>
        <v>79.181967680005187</v>
      </c>
      <c r="J216" s="13">
        <f t="shared" si="72"/>
        <v>79.622673225878216</v>
      </c>
      <c r="K216" s="13">
        <f t="shared" si="72"/>
        <v>79.211846886481553</v>
      </c>
      <c r="L216" s="13">
        <f t="shared" si="72"/>
        <v>79.278009825662394</v>
      </c>
      <c r="M216" s="11">
        <v>79.251772969667414</v>
      </c>
      <c r="N216" s="11">
        <v>79.134955196261942</v>
      </c>
      <c r="O216" s="48">
        <v>80.28869078693657</v>
      </c>
      <c r="P216" s="48">
        <v>78.294321608225232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72"/>
        <v>121.40840232527547</v>
      </c>
      <c r="D217" s="13">
        <f t="shared" si="72"/>
        <v>121.75914663776503</v>
      </c>
      <c r="E217" s="13">
        <f t="shared" si="72"/>
        <v>121.02057644583043</v>
      </c>
      <c r="F217" s="13">
        <f t="shared" si="72"/>
        <v>120.33998801878441</v>
      </c>
      <c r="G217" s="13">
        <f t="shared" si="72"/>
        <v>120.92283929467484</v>
      </c>
      <c r="H217" s="13">
        <f t="shared" si="72"/>
        <v>120.67061172725801</v>
      </c>
      <c r="I217" s="13">
        <f t="shared" si="72"/>
        <v>120.87753631600353</v>
      </c>
      <c r="J217" s="13">
        <f t="shared" si="72"/>
        <v>121.3984217120415</v>
      </c>
      <c r="K217" s="13">
        <f t="shared" si="72"/>
        <v>121.14784063268577</v>
      </c>
      <c r="L217" s="13">
        <f t="shared" si="72"/>
        <v>121.4476766040013</v>
      </c>
      <c r="M217" s="11">
        <v>122.02647719451677</v>
      </c>
      <c r="N217" s="11">
        <v>121.45183939322057</v>
      </c>
      <c r="O217" s="48">
        <v>121.85848700239467</v>
      </c>
      <c r="P217" s="48">
        <v>121.44214234890414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72"/>
        <v>156.3399137132061</v>
      </c>
      <c r="D218" s="15">
        <f t="shared" si="72"/>
        <v>155.86635499848086</v>
      </c>
      <c r="E218" s="15">
        <f t="shared" si="72"/>
        <v>154.6541938740672</v>
      </c>
      <c r="F218" s="15">
        <f t="shared" si="72"/>
        <v>154.20145725975553</v>
      </c>
      <c r="G218" s="15">
        <f t="shared" si="72"/>
        <v>154.8673734509604</v>
      </c>
      <c r="H218" s="15">
        <f t="shared" si="72"/>
        <v>154.4750150981431</v>
      </c>
      <c r="I218" s="15">
        <f t="shared" si="72"/>
        <v>154.79014030000977</v>
      </c>
      <c r="J218" s="15">
        <f t="shared" si="72"/>
        <v>155.37623904113673</v>
      </c>
      <c r="K218" s="15">
        <f t="shared" si="72"/>
        <v>155.25599157328597</v>
      </c>
      <c r="L218" s="15">
        <f t="shared" si="72"/>
        <v>155.74588277732192</v>
      </c>
      <c r="M218" s="62">
        <v>157.13462967098295</v>
      </c>
      <c r="N218" s="62">
        <v>155.93624512769142</v>
      </c>
      <c r="O218" s="49">
        <v>156.48023982169593</v>
      </c>
      <c r="P218" s="49">
        <v>156.5359186282428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73">$P219</f>
        <v>5.1236183094448515</v>
      </c>
      <c r="D219" s="17">
        <f t="shared" si="73"/>
        <v>5.1236183094448515</v>
      </c>
      <c r="E219" s="17">
        <f t="shared" si="73"/>
        <v>5.1236183094448515</v>
      </c>
      <c r="F219" s="17">
        <f t="shared" si="73"/>
        <v>5.1236183094448515</v>
      </c>
      <c r="G219" s="17">
        <f t="shared" si="73"/>
        <v>5.1236183094448515</v>
      </c>
      <c r="H219" s="17">
        <f t="shared" si="73"/>
        <v>5.1236183094448515</v>
      </c>
      <c r="I219" s="17">
        <f t="shared" si="73"/>
        <v>5.1236183094448515</v>
      </c>
      <c r="J219" s="17">
        <f t="shared" si="73"/>
        <v>5.1236183094448515</v>
      </c>
      <c r="K219" s="17">
        <f t="shared" si="73"/>
        <v>5.1236183094448515</v>
      </c>
      <c r="L219" s="17">
        <f t="shared" si="73"/>
        <v>5.1236183094448515</v>
      </c>
      <c r="M219" s="17">
        <f t="shared" si="73"/>
        <v>5.1236183094448515</v>
      </c>
      <c r="N219" s="17">
        <f t="shared" si="73"/>
        <v>5.1236183094448515</v>
      </c>
      <c r="O219" s="52">
        <f t="shared" si="73"/>
        <v>5.1236183094448515</v>
      </c>
      <c r="P219" s="47">
        <v>5.1236183094448515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73"/>
        <v>3.9908248521921577</v>
      </c>
      <c r="D220" s="13">
        <f t="shared" si="73"/>
        <v>3.9908248521921577</v>
      </c>
      <c r="E220" s="13">
        <f t="shared" si="73"/>
        <v>3.9908248521921577</v>
      </c>
      <c r="F220" s="13">
        <f t="shared" si="73"/>
        <v>3.9908248521921577</v>
      </c>
      <c r="G220" s="13">
        <f t="shared" si="73"/>
        <v>3.9908248521921577</v>
      </c>
      <c r="H220" s="13">
        <f t="shared" si="73"/>
        <v>3.9908248521921577</v>
      </c>
      <c r="I220" s="13">
        <f t="shared" si="73"/>
        <v>3.9908248521921577</v>
      </c>
      <c r="J220" s="13">
        <f t="shared" si="73"/>
        <v>3.9908248521921577</v>
      </c>
      <c r="K220" s="13">
        <f t="shared" si="73"/>
        <v>3.9908248521921577</v>
      </c>
      <c r="L220" s="13">
        <f t="shared" si="73"/>
        <v>3.9908248521921577</v>
      </c>
      <c r="M220" s="13">
        <f t="shared" si="73"/>
        <v>3.9908248521921577</v>
      </c>
      <c r="N220" s="13">
        <f t="shared" si="73"/>
        <v>3.9908248521921577</v>
      </c>
      <c r="O220" s="50">
        <f t="shared" si="73"/>
        <v>3.9908248521921577</v>
      </c>
      <c r="P220" s="48">
        <v>3.9908248521921577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73"/>
        <v>4.8195891944608764</v>
      </c>
      <c r="D221" s="13">
        <f t="shared" si="73"/>
        <v>4.8195891944608764</v>
      </c>
      <c r="E221" s="13">
        <f t="shared" si="73"/>
        <v>4.8195891944608764</v>
      </c>
      <c r="F221" s="13">
        <f t="shared" si="73"/>
        <v>4.8195891944608764</v>
      </c>
      <c r="G221" s="13">
        <f t="shared" si="73"/>
        <v>4.8195891944608764</v>
      </c>
      <c r="H221" s="13">
        <f t="shared" si="73"/>
        <v>4.8195891944608764</v>
      </c>
      <c r="I221" s="13">
        <f t="shared" si="73"/>
        <v>4.8195891944608764</v>
      </c>
      <c r="J221" s="13">
        <f t="shared" si="73"/>
        <v>4.8195891944608764</v>
      </c>
      <c r="K221" s="13">
        <f t="shared" si="73"/>
        <v>4.8195891944608764</v>
      </c>
      <c r="L221" s="13">
        <f t="shared" si="73"/>
        <v>4.8195891944608764</v>
      </c>
      <c r="M221" s="13">
        <f t="shared" si="73"/>
        <v>4.8195891944608764</v>
      </c>
      <c r="N221" s="13">
        <f t="shared" si="73"/>
        <v>4.8195891944608764</v>
      </c>
      <c r="O221" s="50">
        <f t="shared" si="73"/>
        <v>4.8195891944608764</v>
      </c>
      <c r="P221" s="48">
        <v>4.8195891944608764</v>
      </c>
    </row>
    <row r="222" spans="1:137" ht="15.75" thickBot="1" x14ac:dyDescent="0.3">
      <c r="B222" s="4" t="s">
        <v>1</v>
      </c>
      <c r="C222" s="14">
        <f t="shared" si="73"/>
        <v>4.854130838724851</v>
      </c>
      <c r="D222" s="15">
        <f t="shared" si="73"/>
        <v>4.854130838724851</v>
      </c>
      <c r="E222" s="15">
        <f t="shared" si="73"/>
        <v>4.854130838724851</v>
      </c>
      <c r="F222" s="15">
        <f t="shared" si="73"/>
        <v>4.854130838724851</v>
      </c>
      <c r="G222" s="15">
        <f t="shared" si="73"/>
        <v>4.854130838724851</v>
      </c>
      <c r="H222" s="15">
        <f t="shared" si="73"/>
        <v>4.854130838724851</v>
      </c>
      <c r="I222" s="15">
        <f t="shared" si="73"/>
        <v>4.854130838724851</v>
      </c>
      <c r="J222" s="15">
        <f t="shared" si="73"/>
        <v>4.854130838724851</v>
      </c>
      <c r="K222" s="15">
        <f t="shared" si="73"/>
        <v>4.854130838724851</v>
      </c>
      <c r="L222" s="15">
        <f t="shared" si="73"/>
        <v>4.854130838724851</v>
      </c>
      <c r="M222" s="15">
        <f t="shared" si="73"/>
        <v>4.854130838724851</v>
      </c>
      <c r="N222" s="15">
        <f t="shared" si="73"/>
        <v>4.854130838724851</v>
      </c>
      <c r="O222" s="51">
        <f t="shared" si="73"/>
        <v>4.854130838724851</v>
      </c>
      <c r="P222" s="49">
        <v>4.854130838724851</v>
      </c>
    </row>
    <row r="223" spans="1:137" x14ac:dyDescent="0.25">
      <c r="A223" s="4" t="s">
        <v>19</v>
      </c>
      <c r="C223" s="19">
        <f t="shared" ref="C223:O223" si="74">((C210+C212)/0.768)/(C209+C211+(C210+C212)/0.768)</f>
        <v>3.150002430537114E-3</v>
      </c>
      <c r="D223" s="19">
        <f t="shared" si="74"/>
        <v>3.0792889733596122E-2</v>
      </c>
      <c r="E223" s="19">
        <f t="shared" si="74"/>
        <v>6.0702001883343057E-2</v>
      </c>
      <c r="F223" s="19">
        <f t="shared" si="74"/>
        <v>8.3204390953880117E-2</v>
      </c>
      <c r="G223" s="19">
        <f t="shared" si="74"/>
        <v>0.11554269603428791</v>
      </c>
      <c r="H223" s="19">
        <f t="shared" si="74"/>
        <v>0.14568649257694269</v>
      </c>
      <c r="I223" s="19">
        <f t="shared" si="74"/>
        <v>0.16881911487073245</v>
      </c>
      <c r="J223" s="19">
        <f t="shared" si="74"/>
        <v>0.1882603981280806</v>
      </c>
      <c r="K223" s="19">
        <f t="shared" si="74"/>
        <v>0.20216829343332093</v>
      </c>
      <c r="L223" s="19">
        <f t="shared" si="74"/>
        <v>0.22269824448049552</v>
      </c>
      <c r="M223" s="19">
        <f t="shared" si="74"/>
        <v>0.23827795965793608</v>
      </c>
      <c r="N223" s="19">
        <f t="shared" si="74"/>
        <v>0.24982820789076512</v>
      </c>
      <c r="O223" s="19">
        <f t="shared" si="74"/>
        <v>0.26699533430000127</v>
      </c>
      <c r="P223" s="2" t="s">
        <v>20</v>
      </c>
    </row>
    <row r="224" spans="1:137" x14ac:dyDescent="0.25">
      <c r="B224" s="4"/>
      <c r="C224" s="19">
        <f>STDEV(A!C223,B!C223,'C'!C223)</f>
        <v>1.6421984314262158E-3</v>
      </c>
      <c r="D224" s="19">
        <f>STDEV(A!D223,B!D223,'C'!D223)</f>
        <v>1.8095272602634566E-3</v>
      </c>
      <c r="E224" s="19">
        <f>STDEV(A!E223,B!E223,'C'!E223)</f>
        <v>4.7353153768271488E-3</v>
      </c>
      <c r="F224" s="19">
        <f>STDEV(A!F223,B!F223,'C'!F223)</f>
        <v>2.5140237542321331E-3</v>
      </c>
      <c r="G224" s="19">
        <f>STDEV(A!G223,B!G223,'C'!G223)</f>
        <v>4.1724531170033311E-3</v>
      </c>
      <c r="H224" s="19">
        <f>STDEV(A!H223,B!H223,'C'!H223)</f>
        <v>4.7572385778996001E-3</v>
      </c>
      <c r="I224" s="19">
        <f>STDEV(A!I223,B!I223,'C'!I223)</f>
        <v>5.2442514454505889E-3</v>
      </c>
      <c r="J224" s="19">
        <f>STDEV(A!J223,B!J223,'C'!J223)</f>
        <v>6.7950952329745695E-3</v>
      </c>
      <c r="K224" s="19">
        <f>STDEV(A!K223,B!K223,'C'!K223)</f>
        <v>6.7920538143560281E-3</v>
      </c>
      <c r="L224" s="19">
        <f>STDEV(A!L223,B!L223,'C'!L223)</f>
        <v>4.4224327634520026E-3</v>
      </c>
      <c r="M224" s="19">
        <f>STDEV(A!M223,B!M223,'C'!M223)</f>
        <v>4.5648079323688832E-3</v>
      </c>
      <c r="N224" s="19">
        <f>STDEV(A!N223,B!N223,'C'!N223)</f>
        <v>9.758319628863454E-3</v>
      </c>
      <c r="O224" s="19">
        <f>STDEV(A!O223,B!O223,'C'!O223)</f>
        <v>6.6465142457278964E-3</v>
      </c>
      <c r="P224" s="2" t="s">
        <v>22</v>
      </c>
    </row>
    <row r="225" spans="1:16" x14ac:dyDescent="0.25">
      <c r="B225" s="4"/>
      <c r="C225" s="74">
        <f>C210/(C209*0.768+C210)</f>
        <v>4.1442726384784915E-3</v>
      </c>
      <c r="D225" s="74">
        <f t="shared" ref="D225:O225" si="75">D210/(D209*0.768+D210)</f>
        <v>3.4227641797414408E-2</v>
      </c>
      <c r="E225" s="74">
        <f t="shared" si="75"/>
        <v>5.9045525782970523E-2</v>
      </c>
      <c r="F225" s="74">
        <f t="shared" si="75"/>
        <v>8.1949038219721132E-2</v>
      </c>
      <c r="G225" s="74">
        <f t="shared" si="75"/>
        <v>0.10979453765294132</v>
      </c>
      <c r="H225" s="74">
        <f t="shared" si="75"/>
        <v>0.13250619640113065</v>
      </c>
      <c r="I225" s="74">
        <f t="shared" si="75"/>
        <v>0.15072415408285461</v>
      </c>
      <c r="J225" s="74">
        <f t="shared" si="75"/>
        <v>0.16952531108049029</v>
      </c>
      <c r="K225" s="74">
        <f t="shared" si="75"/>
        <v>0.18143298721520121</v>
      </c>
      <c r="L225" s="74">
        <f t="shared" si="75"/>
        <v>0.19619619975785155</v>
      </c>
      <c r="M225" s="74">
        <f t="shared" si="75"/>
        <v>0.2086784847638555</v>
      </c>
      <c r="N225" s="74">
        <f t="shared" si="75"/>
        <v>0.22154389573290614</v>
      </c>
      <c r="O225" s="74">
        <f t="shared" si="75"/>
        <v>0.23405339654221632</v>
      </c>
      <c r="P225" s="75" t="s">
        <v>52</v>
      </c>
    </row>
    <row r="226" spans="1:16" x14ac:dyDescent="0.25">
      <c r="C226" s="76">
        <f>C212/(C211*0.768+C212)</f>
        <v>2.6299705010955321E-8</v>
      </c>
      <c r="D226" s="76">
        <f t="shared" ref="D226:O226" si="76">D212/(D211*0.768+D212)</f>
        <v>1.9836278590839043E-2</v>
      </c>
      <c r="E226" s="76">
        <f t="shared" si="76"/>
        <v>6.5802694075056012E-2</v>
      </c>
      <c r="F226" s="76">
        <f t="shared" si="76"/>
        <v>8.7281776113196638E-2</v>
      </c>
      <c r="G226" s="76">
        <f t="shared" si="76"/>
        <v>0.13419439608176012</v>
      </c>
      <c r="H226" s="76">
        <f t="shared" si="76"/>
        <v>0.18868418200993098</v>
      </c>
      <c r="I226" s="76">
        <f t="shared" si="76"/>
        <v>0.22768106794061613</v>
      </c>
      <c r="J226" s="76">
        <f t="shared" si="76"/>
        <v>0.25212482169533013</v>
      </c>
      <c r="K226" s="76">
        <f t="shared" si="76"/>
        <v>0.27496442077437339</v>
      </c>
      <c r="L226" s="76">
        <f t="shared" si="76"/>
        <v>0.31616768008274182</v>
      </c>
      <c r="M226" s="76">
        <f t="shared" si="76"/>
        <v>0.34414920033781299</v>
      </c>
      <c r="N226" s="76">
        <f t="shared" si="76"/>
        <v>0.35735409267610452</v>
      </c>
      <c r="O226" s="76">
        <f t="shared" si="76"/>
        <v>0.38988336002283552</v>
      </c>
      <c r="P226" s="77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99.999951495956907</v>
      </c>
      <c r="D227" s="54">
        <f t="shared" ref="D227:O227" si="77">AVERAGE(D$214*D$216+D$213, D$214*D$217+D$213)</f>
        <v>101.68926479164705</v>
      </c>
      <c r="E227" s="54">
        <f t="shared" si="77"/>
        <v>100.80055853551542</v>
      </c>
      <c r="F227" s="54">
        <f t="shared" si="77"/>
        <v>99.191145905054782</v>
      </c>
      <c r="G227" s="54">
        <f t="shared" si="77"/>
        <v>100.23648962818723</v>
      </c>
      <c r="H227" s="54">
        <f t="shared" si="77"/>
        <v>99.909679900247568</v>
      </c>
      <c r="I227" s="54">
        <f t="shared" si="77"/>
        <v>100.18583564118788</v>
      </c>
      <c r="J227" s="54">
        <f t="shared" si="77"/>
        <v>101.13243775020453</v>
      </c>
      <c r="K227" s="54">
        <f t="shared" si="77"/>
        <v>100.4827037760511</v>
      </c>
      <c r="L227" s="54">
        <f t="shared" si="77"/>
        <v>100.84624169614946</v>
      </c>
      <c r="M227" s="54">
        <f t="shared" si="77"/>
        <v>101.13749152056198</v>
      </c>
      <c r="N227" s="54">
        <f t="shared" si="77"/>
        <v>102.17350939475722</v>
      </c>
      <c r="O227" s="54">
        <f t="shared" si="77"/>
        <v>104.4038762359846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37.202683159818214</v>
      </c>
      <c r="D229" s="2">
        <f t="shared" ref="D229:O229" si="78">(D$214*D$215 + D$213) - (D$214*D$219)*$A$229</f>
        <v>41.468248974621311</v>
      </c>
      <c r="E229" s="2">
        <f t="shared" si="78"/>
        <v>42.035763477009453</v>
      </c>
      <c r="F229" s="2">
        <f t="shared" si="78"/>
        <v>39.727920383171309</v>
      </c>
      <c r="G229" s="2">
        <f t="shared" si="78"/>
        <v>40.51764126522211</v>
      </c>
      <c r="H229" s="2">
        <f t="shared" si="78"/>
        <v>40.621756834972921</v>
      </c>
      <c r="I229" s="2">
        <f t="shared" si="78"/>
        <v>40.5653123117973</v>
      </c>
      <c r="J229" s="2">
        <f t="shared" si="78"/>
        <v>41.311013466749657</v>
      </c>
      <c r="K229" s="2">
        <f t="shared" si="78"/>
        <v>40.258772257017739</v>
      </c>
      <c r="L229" s="2">
        <f t="shared" si="78"/>
        <v>40.032995357130645</v>
      </c>
      <c r="M229" s="2">
        <f t="shared" si="78"/>
        <v>39.530193024191149</v>
      </c>
      <c r="N229" s="2">
        <f t="shared" si="78"/>
        <v>38.738014791879543</v>
      </c>
      <c r="O229" s="2">
        <f t="shared" si="78"/>
        <v>40.184318794060701</v>
      </c>
    </row>
    <row r="230" spans="1:16" x14ac:dyDescent="0.25">
      <c r="C230" s="2">
        <f>(C$214*C$216 + C$213) + (C$214*C$220)*$A$229</f>
        <v>90.542201497352096</v>
      </c>
      <c r="D230" s="2">
        <f t="shared" ref="D230:O230" si="79">(D$214*D$216 + D$213) + (D$214*D$220)*$A$229</f>
        <v>92.947190753922484</v>
      </c>
      <c r="E230" s="2">
        <f t="shared" si="79"/>
        <v>92.458897969587596</v>
      </c>
      <c r="F230" s="2">
        <f t="shared" si="79"/>
        <v>90.657821151439776</v>
      </c>
      <c r="G230" s="2">
        <f t="shared" si="79"/>
        <v>91.632839993966115</v>
      </c>
      <c r="H230" s="2">
        <f t="shared" si="79"/>
        <v>91.42452849014596</v>
      </c>
      <c r="I230" s="2">
        <f t="shared" si="79"/>
        <v>91.609247508330924</v>
      </c>
      <c r="J230" s="2">
        <f t="shared" si="79"/>
        <v>92.50054189628662</v>
      </c>
      <c r="K230" s="2">
        <f t="shared" si="79"/>
        <v>91.739824967017555</v>
      </c>
      <c r="L230" s="2">
        <f t="shared" si="79"/>
        <v>91.940458531698184</v>
      </c>
      <c r="M230" s="2">
        <f t="shared" si="79"/>
        <v>91.895215389913005</v>
      </c>
      <c r="N230" s="2">
        <f t="shared" si="79"/>
        <v>92.813719341444312</v>
      </c>
      <c r="O230" s="2">
        <f t="shared" si="79"/>
        <v>95.301086084336916</v>
      </c>
    </row>
    <row r="231" spans="1:16" x14ac:dyDescent="0.25">
      <c r="C231" s="2">
        <f>(C$214*C$217 + C$213) - (C$214*C$221)*$A$229</f>
        <v>106.98290446820853</v>
      </c>
      <c r="D231" s="2">
        <f t="shared" ref="D231:O231" si="80">(D$214*D$217 + D$213) - (D$214*D$221)*$A$229</f>
        <v>108.01494129961935</v>
      </c>
      <c r="E231" s="2">
        <f t="shared" si="80"/>
        <v>106.75937412595614</v>
      </c>
      <c r="F231" s="2">
        <f t="shared" si="80"/>
        <v>105.32548303815533</v>
      </c>
      <c r="G231" s="2">
        <f t="shared" si="80"/>
        <v>106.43526673175839</v>
      </c>
      <c r="H231" s="2">
        <f t="shared" si="80"/>
        <v>105.99988664245782</v>
      </c>
      <c r="I231" s="2">
        <f t="shared" si="80"/>
        <v>106.35981340418519</v>
      </c>
      <c r="J231" s="2">
        <f t="shared" si="80"/>
        <v>107.35710305648941</v>
      </c>
      <c r="K231" s="2">
        <f t="shared" si="80"/>
        <v>106.80911827626092</v>
      </c>
      <c r="L231" s="2">
        <f t="shared" si="80"/>
        <v>107.32209568564065</v>
      </c>
      <c r="M231" s="2">
        <f t="shared" si="80"/>
        <v>107.93905543173278</v>
      </c>
      <c r="N231" s="2">
        <f t="shared" si="80"/>
        <v>108.99995925981369</v>
      </c>
      <c r="O231" s="2">
        <f t="shared" si="80"/>
        <v>110.93845078302016</v>
      </c>
    </row>
    <row r="232" spans="1:16" x14ac:dyDescent="0.25">
      <c r="C232" s="2">
        <f>(C$214*C$218 + C$213) + (C$214*C$222)*$A$229</f>
        <v>170.63987471193249</v>
      </c>
      <c r="D232" s="2">
        <f t="shared" ref="D232:O232" si="81">(D$214*D$218 + D$213) + (D$214*D$222)*$A$229</f>
        <v>169.36862405544815</v>
      </c>
      <c r="E232" s="2">
        <f t="shared" si="81"/>
        <v>166.80725271979614</v>
      </c>
      <c r="F232" s="2">
        <f t="shared" si="81"/>
        <v>166.00000840860693</v>
      </c>
      <c r="G232" s="2">
        <f t="shared" si="81"/>
        <v>167.3389763333962</v>
      </c>
      <c r="H232" s="2">
        <f t="shared" si="81"/>
        <v>166.51718955831257</v>
      </c>
      <c r="I232" s="2">
        <f t="shared" si="81"/>
        <v>167.17537801030292</v>
      </c>
      <c r="J232" s="2">
        <f t="shared" si="81"/>
        <v>168.35275453474878</v>
      </c>
      <c r="K232" s="2">
        <f t="shared" si="81"/>
        <v>168.16541269708929</v>
      </c>
      <c r="L232" s="2">
        <f t="shared" si="81"/>
        <v>169.20602239402891</v>
      </c>
      <c r="M232" s="2">
        <f t="shared" si="81"/>
        <v>170.89269570803586</v>
      </c>
      <c r="N232" s="2">
        <f t="shared" si="81"/>
        <v>173.70721635732957</v>
      </c>
      <c r="O232" s="2">
        <f t="shared" si="81"/>
        <v>176.67837778235119</v>
      </c>
    </row>
  </sheetData>
  <mergeCells count="18">
    <mergeCell ref="DD4:DP4"/>
    <mergeCell ref="DS4:EE4"/>
    <mergeCell ref="CO3:DA3"/>
    <mergeCell ref="DD3:DP3"/>
    <mergeCell ref="DS3:EE3"/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</mergeCells>
  <conditionalFormatting sqref="AG207:AS20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G232"/>
  <sheetViews>
    <sheetView zoomScale="80" zoomScaleNormal="80" workbookViewId="0">
      <pane xSplit="2" ySplit="5" topLeftCell="C199" activePane="bottomRight" state="frozen"/>
      <selection pane="topRight" activeCell="C1" sqref="C1"/>
      <selection pane="bottomLeft" activeCell="A6" sqref="A6"/>
      <selection pane="bottomRight" activeCell="R209" sqref="R209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63" t="s">
        <v>9</v>
      </c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R3" s="63" t="s">
        <v>10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G3" s="63" t="s">
        <v>18</v>
      </c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V3" s="63" t="s">
        <v>32</v>
      </c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K3" s="63" t="s">
        <v>39</v>
      </c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Z3" s="63" t="s">
        <v>40</v>
      </c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O3" s="63" t="s">
        <v>33</v>
      </c>
      <c r="CP3" s="63"/>
      <c r="CQ3" s="63"/>
      <c r="CR3" s="63"/>
      <c r="CS3" s="63"/>
      <c r="CT3" s="63"/>
      <c r="CU3" s="63"/>
      <c r="CV3" s="63"/>
      <c r="CW3" s="63"/>
      <c r="CX3" s="63"/>
      <c r="CY3" s="63"/>
      <c r="CZ3" s="63"/>
      <c r="DA3" s="63"/>
      <c r="DD3" s="63" t="s">
        <v>34</v>
      </c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S3" s="63" t="s">
        <v>38</v>
      </c>
      <c r="DT3" s="63"/>
      <c r="DU3" s="63"/>
      <c r="DV3" s="63"/>
      <c r="DW3" s="63"/>
      <c r="DX3" s="63"/>
      <c r="DY3" s="63"/>
      <c r="DZ3" s="63"/>
      <c r="EA3" s="63"/>
      <c r="EB3" s="63"/>
      <c r="EC3" s="63"/>
      <c r="ED3" s="63"/>
      <c r="EE3" s="63"/>
    </row>
    <row r="4" spans="1:135" x14ac:dyDescent="0.25">
      <c r="C4" s="64" t="s">
        <v>2</v>
      </c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R4" s="64" t="s">
        <v>2</v>
      </c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G4" s="64" t="s">
        <v>2</v>
      </c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V4" s="64" t="s">
        <v>2</v>
      </c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K4" s="64" t="s">
        <v>2</v>
      </c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Z4" s="64" t="s">
        <v>2</v>
      </c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O4" s="64" t="s">
        <v>2</v>
      </c>
      <c r="CP4" s="64"/>
      <c r="CQ4" s="64"/>
      <c r="CR4" s="64"/>
      <c r="CS4" s="64"/>
      <c r="CT4" s="64"/>
      <c r="CU4" s="64"/>
      <c r="CV4" s="64"/>
      <c r="CW4" s="64"/>
      <c r="CX4" s="64"/>
      <c r="CY4" s="64"/>
      <c r="CZ4" s="64"/>
      <c r="DA4" s="64"/>
      <c r="DD4" s="64" t="s">
        <v>2</v>
      </c>
      <c r="DE4" s="64"/>
      <c r="DF4" s="64"/>
      <c r="DG4" s="64"/>
      <c r="DH4" s="64"/>
      <c r="DI4" s="64"/>
      <c r="DJ4" s="64"/>
      <c r="DK4" s="64"/>
      <c r="DL4" s="64"/>
      <c r="DM4" s="64"/>
      <c r="DN4" s="64"/>
      <c r="DO4" s="64"/>
      <c r="DP4" s="64"/>
      <c r="DS4" s="64" t="s">
        <v>2</v>
      </c>
      <c r="DT4" s="64"/>
      <c r="DU4" s="64"/>
      <c r="DV4" s="64"/>
      <c r="DW4" s="64"/>
      <c r="DX4" s="64"/>
      <c r="DY4" s="64"/>
      <c r="DZ4" s="64"/>
      <c r="EA4" s="64"/>
      <c r="EB4" s="64"/>
      <c r="EC4" s="64"/>
      <c r="ED4" s="64"/>
      <c r="EE4" s="6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68.817999999999998</v>
      </c>
      <c r="D6">
        <v>69.817999999999998</v>
      </c>
      <c r="E6">
        <v>71.864000000000004</v>
      </c>
      <c r="F6">
        <v>70.817999999999998</v>
      </c>
      <c r="G6">
        <v>72.167000000000002</v>
      </c>
      <c r="H6">
        <v>69.424000000000007</v>
      </c>
      <c r="I6">
        <v>71.787999999999997</v>
      </c>
      <c r="J6">
        <v>70.212000000000003</v>
      </c>
      <c r="K6">
        <v>68.015000000000001</v>
      </c>
      <c r="L6">
        <v>65.090999999999994</v>
      </c>
      <c r="M6">
        <v>60.758000000000003</v>
      </c>
      <c r="N6">
        <v>53.484999999999999</v>
      </c>
      <c r="O6">
        <v>46.802999999999997</v>
      </c>
      <c r="R6" s="5">
        <f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70.538020940581418</v>
      </c>
      <c r="S6" s="5">
        <f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72.794502075301963</v>
      </c>
      <c r="T6" s="5">
        <f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73.56382423558243</v>
      </c>
      <c r="U6" s="5">
        <f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73.041225181539431</v>
      </c>
      <c r="V6" s="5">
        <f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72.454986761136851</v>
      </c>
      <c r="W6" s="5">
        <f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72.061721495483567</v>
      </c>
      <c r="X6" s="5">
        <f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71.89502764218409</v>
      </c>
      <c r="Y6" s="5">
        <f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71.734395115354289</v>
      </c>
      <c r="Z6" s="5">
        <f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69.702187024392259</v>
      </c>
      <c r="AA6" s="5">
        <f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67.299992170512837</v>
      </c>
      <c r="AB6" s="5">
        <f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61.796871682004003</v>
      </c>
      <c r="AC6" s="5">
        <f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54.691947489192806</v>
      </c>
      <c r="AD6" s="5">
        <f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47.701511542899453</v>
      </c>
      <c r="AE6" s="5"/>
      <c r="AG6" s="5">
        <f t="shared" ref="AG6:AS25" si="0">C6-R6</f>
        <v>-1.7200209405814206</v>
      </c>
      <c r="AH6" s="5">
        <f t="shared" si="0"/>
        <v>-2.9765020753019655</v>
      </c>
      <c r="AI6" s="5">
        <f t="shared" si="0"/>
        <v>-1.699824235582426</v>
      </c>
      <c r="AJ6" s="5">
        <f t="shared" si="0"/>
        <v>-2.2232251815394335</v>
      </c>
      <c r="AK6" s="5">
        <f t="shared" si="0"/>
        <v>-0.28798676113684962</v>
      </c>
      <c r="AL6" s="5">
        <f t="shared" si="0"/>
        <v>-2.6377214954835608</v>
      </c>
      <c r="AM6" s="5">
        <f t="shared" si="0"/>
        <v>-0.107027642184093</v>
      </c>
      <c r="AN6" s="5">
        <f t="shared" si="0"/>
        <v>-1.5223951153542856</v>
      </c>
      <c r="AO6" s="5">
        <f t="shared" si="0"/>
        <v>-1.6871870243922586</v>
      </c>
      <c r="AP6" s="5">
        <f t="shared" si="0"/>
        <v>-2.2089921705128432</v>
      </c>
      <c r="AQ6" s="5">
        <f t="shared" si="0"/>
        <v>-1.0388716820040003</v>
      </c>
      <c r="AR6" s="5">
        <f t="shared" si="0"/>
        <v>-1.2069474891928067</v>
      </c>
      <c r="AS6" s="5">
        <f t="shared" si="0"/>
        <v>-0.89851154289945612</v>
      </c>
      <c r="AV6" s="2">
        <f t="shared" ref="AV6:AV69" si="1">((1-DS6)*CO6) + (DS6*DD6)</f>
        <v>70.538020940581418</v>
      </c>
      <c r="AW6" s="2">
        <f t="shared" ref="AW6:AW69" si="2">((1-DT6)*CP6) + (DT6*DE6)</f>
        <v>72.794502075301963</v>
      </c>
      <c r="AX6" s="2">
        <f t="shared" ref="AX6:AX69" si="3">((1-DU6)*CQ6) + (DU6*DF6)</f>
        <v>73.56382423558243</v>
      </c>
      <c r="AY6" s="2">
        <f t="shared" ref="AY6:AY69" si="4">((1-DV6)*CR6) + (DV6*DG6)</f>
        <v>73.041225181539431</v>
      </c>
      <c r="AZ6" s="2">
        <f t="shared" ref="AZ6:AZ69" si="5">((1-DW6)*CS6) + (DW6*DH6)</f>
        <v>72.454986761136851</v>
      </c>
      <c r="BA6" s="2">
        <f t="shared" ref="BA6:BA69" si="6">((1-DX6)*CT6) + (DX6*DI6)</f>
        <v>72.061721495483567</v>
      </c>
      <c r="BB6" s="2">
        <f t="shared" ref="BB6:BB69" si="7">((1-DY6)*CU6) + (DY6*DJ6)</f>
        <v>71.89502764218409</v>
      </c>
      <c r="BC6" s="2">
        <f t="shared" ref="BC6:BC69" si="8">((1-DZ6)*CV6) + (DZ6*DK6)</f>
        <v>71.734395115354289</v>
      </c>
      <c r="BD6" s="2">
        <f t="shared" ref="BD6:BD69" si="9">((1-EA6)*CW6) + (EA6*DL6)</f>
        <v>69.702187024392259</v>
      </c>
      <c r="BE6" s="2">
        <f t="shared" ref="BE6:BE69" si="10">((1-EB6)*CX6) + (EB6*DM6)</f>
        <v>67.299992170512837</v>
      </c>
      <c r="BF6" s="2">
        <f t="shared" ref="BF6:BF69" si="11">((1-EC6)*CY6) + (EC6*DN6)</f>
        <v>61.796871682004003</v>
      </c>
      <c r="BG6" s="2">
        <f t="shared" ref="BG6:BG69" si="12">((1-ED6)*CZ6) + (ED6*DO6)</f>
        <v>54.691947489192806</v>
      </c>
      <c r="BH6" s="2">
        <f t="shared" ref="BH6:BH69" si="13">((1-EE6)*DA6) + (EE6*DP6)</f>
        <v>47.701511542899453</v>
      </c>
      <c r="BK6" s="2">
        <f>IF(OR($B6&lt;C$229, AND($B6&gt;C$230, $B6&lt;C$231)), C6, "")</f>
        <v>68.817999999999998</v>
      </c>
      <c r="BL6" s="2">
        <f>IF(OR($B6&lt;D$229, AND($B6&gt;D$230, $B6&lt;D$231)), D6, "")</f>
        <v>69.817999999999998</v>
      </c>
      <c r="BM6" s="2">
        <f>IF(OR($B6&lt;E$229, AND($B6&gt;E$230, $B6&lt;E$231)), E6, "")</f>
        <v>71.864000000000004</v>
      </c>
      <c r="BN6" s="2">
        <f>IF(OR($B6&lt;F$229, AND($B6&gt;F$230, $B6&lt;F$231)), F6, "")</f>
        <v>70.817999999999998</v>
      </c>
      <c r="BO6" s="2">
        <f>IF(OR($B6&lt;G$229, AND($B6&gt;G$230, $B6&lt;G$231)), G6, "")</f>
        <v>72.167000000000002</v>
      </c>
      <c r="BP6" s="2">
        <f>IF(OR($B6&lt;H$229, AND($B6&gt;H$230, $B6&lt;H$231)), H6, "")</f>
        <v>69.424000000000007</v>
      </c>
      <c r="BQ6" s="2">
        <f>IF(OR($B6&lt;I$229, AND($B6&gt;I$230, $B6&lt;I$231)), I6, "")</f>
        <v>71.787999999999997</v>
      </c>
      <c r="BR6" s="2">
        <f>IF(OR($B6&lt;J$229, AND($B6&gt;J$230, $B6&lt;J$231)), J6, "")</f>
        <v>70.212000000000003</v>
      </c>
      <c r="BS6" s="2">
        <f>IF(OR($B6&lt;K$229, AND($B6&gt;K$230, $B6&lt;K$231)), K6, "")</f>
        <v>68.015000000000001</v>
      </c>
      <c r="BT6" s="2">
        <f>IF(OR($B6&lt;L$229, AND($B6&gt;L$230, $B6&lt;L$231)), L6, "")</f>
        <v>65.090999999999994</v>
      </c>
      <c r="BU6" s="2">
        <f>IF(OR($B6&lt;M$229, AND($B6&gt;M$230, $B6&lt;M$231)), M6, "")</f>
        <v>60.758000000000003</v>
      </c>
      <c r="BV6" s="2">
        <f>IF(OR($B6&lt;N$229, AND($B6&gt;N$230, $B6&lt;N$231)), N6, "")</f>
        <v>53.484999999999999</v>
      </c>
      <c r="BW6" s="2">
        <f>IF(OR($B6&lt;O$229, AND($B6&gt;O$230, $B6&lt;O$231)), O6, "")</f>
        <v>46.802999999999997</v>
      </c>
      <c r="BZ6" s="2" t="str">
        <f>IF(OR(AND($B6&gt;C$230, $B6&lt;C$231), $B6&gt;C$232), C6, "")</f>
        <v/>
      </c>
      <c r="CA6" s="2" t="str">
        <f>IF(OR(AND($B6&gt;D$230, $B6&lt;D$231), $B6&gt;D$232), D6, "")</f>
        <v/>
      </c>
      <c r="CB6" s="2" t="str">
        <f>IF(OR(AND($B6&gt;E$230, $B6&lt;E$231), $B6&gt;E$232), E6, "")</f>
        <v/>
      </c>
      <c r="CC6" s="2" t="str">
        <f>IF(OR(AND($B6&gt;F$230, $B6&lt;F$231), $B6&gt;F$232), F6, "")</f>
        <v/>
      </c>
      <c r="CD6" s="2" t="str">
        <f>IF(OR(AND($B6&gt;G$230, $B6&lt;G$231), $B6&gt;G$232), G6, "")</f>
        <v/>
      </c>
      <c r="CE6" s="2" t="str">
        <f>IF(OR(AND($B6&gt;H$230, $B6&lt;H$231), $B6&gt;H$232), H6, "")</f>
        <v/>
      </c>
      <c r="CF6" s="2" t="str">
        <f>IF(OR(AND($B6&gt;I$230, $B6&lt;I$231), $B6&gt;I$232), I6, "")</f>
        <v/>
      </c>
      <c r="CG6" s="2" t="str">
        <f>IF(OR(AND($B6&gt;J$230, $B6&lt;J$231), $B6&gt;J$232), J6, "")</f>
        <v/>
      </c>
      <c r="CH6" s="2" t="str">
        <f>IF(OR(AND($B6&gt;K$230, $B6&lt;K$231), $B6&gt;K$232), K6, "")</f>
        <v/>
      </c>
      <c r="CI6" s="2" t="str">
        <f>IF(OR(AND($B6&gt;L$230, $B6&lt;L$231), $B6&gt;L$232), L6, "")</f>
        <v/>
      </c>
      <c r="CJ6" s="2" t="str">
        <f>IF(OR(AND($B6&gt;M$230, $B6&lt;M$231), $B6&gt;M$232), M6, "")</f>
        <v/>
      </c>
      <c r="CK6" s="2" t="str">
        <f>IF(OR(AND($B6&gt;N$230, $B6&lt;N$231), $B6&gt;N$232), N6, "")</f>
        <v/>
      </c>
      <c r="CL6" s="2" t="str">
        <f>IF(OR(AND($B6&gt;O$230, $B6&lt;O$231), $B6&gt;O$232), O6, "")</f>
        <v/>
      </c>
      <c r="CO6" s="2">
        <f>BK$207*$B6+BK$209</f>
        <v>70.537395414016657</v>
      </c>
      <c r="CP6" s="2">
        <f>BL$207*$B6+BL$209</f>
        <v>72.794158937079175</v>
      </c>
      <c r="CQ6" s="2">
        <f>BM$207*$B6+BM$209</f>
        <v>73.56335978562079</v>
      </c>
      <c r="CR6" s="2">
        <f>BN$207*$B6+BN$209</f>
        <v>73.040690794828777</v>
      </c>
      <c r="CS6" s="2">
        <f>BO$207*$B6+BO$209</f>
        <v>72.454484040300727</v>
      </c>
      <c r="CT6" s="2">
        <f>BP$207*$B6+BP$209</f>
        <v>72.061171966367212</v>
      </c>
      <c r="CU6" s="2">
        <f>BQ$207*$B6+BQ$209</f>
        <v>71.89421672648696</v>
      </c>
      <c r="CV6" s="2">
        <f>BR$207*$B6+BR$209</f>
        <v>71.733493183078849</v>
      </c>
      <c r="CW6" s="2">
        <f>BS$207*$B6+BS$209</f>
        <v>69.701256196070076</v>
      </c>
      <c r="CX6" s="2">
        <f>BT$207*$B6+BT$209</f>
        <v>67.299230712478305</v>
      </c>
      <c r="CY6" s="2">
        <f>BU$207*$B6+BU$209</f>
        <v>61.796043467412467</v>
      </c>
      <c r="CZ6" s="2">
        <f>BV$207*$B6+BV$209</f>
        <v>54.691212720641815</v>
      </c>
      <c r="DA6" s="2">
        <f>BW$207*$B6+BW$209</f>
        <v>47.70093594098423</v>
      </c>
      <c r="DD6" s="2">
        <f>BZ$207*$B6+BZ$209</f>
        <v>77.724084796644178</v>
      </c>
      <c r="DE6" s="2">
        <f>CA$207*$B6+CA$209</f>
        <v>78.622416199777106</v>
      </c>
      <c r="DF6" s="2">
        <f>CB$207*$B6+CB$209</f>
        <v>79.760218857522332</v>
      </c>
      <c r="DG6" s="2">
        <f>CC$207*$B6+CC$209</f>
        <v>78.438512871833268</v>
      </c>
      <c r="DH6" s="2">
        <f>CD$207*$B6+CD$209</f>
        <v>77.848259107288257</v>
      </c>
      <c r="DI6" s="2">
        <f>CE$207*$B6+CE$209</f>
        <v>78.236079383740801</v>
      </c>
      <c r="DJ6" s="2">
        <f>CF$207*$B6+CF$209</f>
        <v>80.628808224975614</v>
      </c>
      <c r="DK6" s="2">
        <f>CG$207*$B6+CG$209</f>
        <v>81.071545150157164</v>
      </c>
      <c r="DL6" s="2">
        <f>CH$207*$B6+CH$209</f>
        <v>80.280213633423543</v>
      </c>
      <c r="DM6" s="2">
        <f>CI$207*$B6+CI$209</f>
        <v>76.630990090056471</v>
      </c>
      <c r="DN6" s="2">
        <f>CJ$207*$B6+CJ$209</f>
        <v>71.798297154582087</v>
      </c>
      <c r="DO6" s="2">
        <f>CK$207*$B6+CK$209</f>
        <v>63.880347192656885</v>
      </c>
      <c r="DP6" s="2">
        <f>CL$207*$B6+CL$209</f>
        <v>54.843646253838095</v>
      </c>
      <c r="DS6" s="2">
        <f>POWER(10,($B6-C$227)/C$228)/(1+POWER(10,($B6-C$227)/C$228))</f>
        <v>8.7039599384302694E-5</v>
      </c>
      <c r="DT6" s="2">
        <f>POWER(10,($B6-D$227)/D$228)/(1+POWER(10,($B6-D$227)/D$228))</f>
        <v>5.8874927327281891E-5</v>
      </c>
      <c r="DU6" s="2">
        <f>POWER(10,($B6-E$227)/E$228)/(1+POWER(10,($B6-E$227)/E$228))</f>
        <v>7.4949253524518778E-5</v>
      </c>
      <c r="DV6" s="2">
        <f>POWER(10,($B6-F$227)/F$228)/(1+POWER(10,($B6-F$227)/F$228))</f>
        <v>9.900043073296505E-5</v>
      </c>
      <c r="DW6" s="2">
        <f>POWER(10,($B6-G$227)/G$228)/(1+POWER(10,($B6-G$227)/G$228))</f>
        <v>9.3203893356044571E-5</v>
      </c>
      <c r="DX6" s="2">
        <f>POWER(10,($B6-H$227)/H$228)/(1+POWER(10,($B6-H$227)/H$228))</f>
        <v>8.8993903748458563E-5</v>
      </c>
      <c r="DY6" s="2">
        <f>POWER(10,($B6-I$227)/I$228)/(1+POWER(10,($B6-I$227)/I$228))</f>
        <v>9.283956751462405E-5</v>
      </c>
      <c r="DZ6" s="2">
        <f>POWER(10,($B6-J$227)/J$228)/(1+POWER(10,($B6-J$227)/J$228))</f>
        <v>9.658676977040928E-5</v>
      </c>
      <c r="EA6" s="2">
        <f>POWER(10,($B6-K$227)/K$228)/(1+POWER(10,($B6-K$227)/K$228))</f>
        <v>8.7988663126726841E-5</v>
      </c>
      <c r="EB6" s="2">
        <f>POWER(10,($B6-L$227)/L$228)/(1+POWER(10,($B6-L$227)/L$228))</f>
        <v>8.1598550040673016E-5</v>
      </c>
      <c r="EC6" s="2">
        <f>POWER(10,($B6-M$227)/M$228)/(1+POWER(10,($B6-M$227)/M$228))</f>
        <v>8.2802797994063133E-5</v>
      </c>
      <c r="ED6" s="2">
        <f>POWER(10,($B6-N$227)/N$228)/(1+POWER(10,($B6-N$227)/N$228))</f>
        <v>7.996058314645193E-5</v>
      </c>
      <c r="EE6" s="2">
        <f>POWER(10,($B6-O$227)/O$228)/(1+POWER(10,($B6-O$227)/O$228))</f>
        <v>8.0585924672055791E-5</v>
      </c>
    </row>
    <row r="7" spans="1:135" x14ac:dyDescent="0.25">
      <c r="B7" s="2">
        <v>1</v>
      </c>
      <c r="C7">
        <v>69.212000000000003</v>
      </c>
      <c r="D7">
        <v>70.287999999999997</v>
      </c>
      <c r="E7">
        <v>72.227000000000004</v>
      </c>
      <c r="F7">
        <v>71.802999999999997</v>
      </c>
      <c r="G7">
        <v>70.575999999999993</v>
      </c>
      <c r="H7">
        <v>71.727000000000004</v>
      </c>
      <c r="I7">
        <v>71.424000000000007</v>
      </c>
      <c r="J7">
        <v>70.561000000000007</v>
      </c>
      <c r="K7">
        <v>67.984999999999999</v>
      </c>
      <c r="L7">
        <v>65.302999999999997</v>
      </c>
      <c r="M7">
        <v>61</v>
      </c>
      <c r="N7">
        <v>54.863999999999997</v>
      </c>
      <c r="O7">
        <v>47.741999999999997</v>
      </c>
      <c r="R7" s="5">
        <f>AV7+(C$209*_xlfn.NORM.DIST($B7,C$214*C$215+C$213,C$219*C$214,FALSE))+(C$211*_xlfn.NORM.DIST($B7,C$214*C$216+C$213,C$220*C$214,FALSE))+(C$210*_xlfn.NORM.DIST($B7,C$214*C$217+C$213,C$221*C$214,FALSE))+(C$212*_xlfn.NORM.DIST($B7,C$214*C$218+C$213,C$222*C$214,FALSE))</f>
        <v>70.550133454217388</v>
      </c>
      <c r="S7" s="5">
        <f>AW7+(D$209*_xlfn.NORM.DIST($B7,D$214*D$215+D$213,D$219*D$214,FALSE))+(D$211*_xlfn.NORM.DIST($B7,D$214*D$216+D$213,D$220*D$214,FALSE))+(D$210*_xlfn.NORM.DIST($B7,D$214*D$217+D$213,D$221*D$214,FALSE))+(D$212*_xlfn.NORM.DIST($B7,D$214*D$218+D$213,D$222*D$214,FALSE))</f>
        <v>72.799058897995181</v>
      </c>
      <c r="T7" s="5">
        <f>AX7+(E$209*_xlfn.NORM.DIST($B7,E$214*E$215+E$213,E$219*E$214,FALSE))+(E$211*_xlfn.NORM.DIST($B7,E$214*E$216+E$213,E$220*E$214,FALSE))+(E$210*_xlfn.NORM.DIST($B7,E$214*E$217+E$213,E$221*E$214,FALSE))+(E$212*_xlfn.NORM.DIST($B7,E$214*E$218+E$213,E$222*E$214,FALSE))</f>
        <v>73.572020218536537</v>
      </c>
      <c r="U7" s="5">
        <f>AY7+(F$209*_xlfn.NORM.DIST($B7,F$214*F$215+F$213,F$219*F$214,FALSE))+(F$211*_xlfn.NORM.DIST($B7,F$214*F$216+F$213,F$220*F$214,FALSE))+(F$210*_xlfn.NORM.DIST($B7,F$214*F$217+F$213,F$221*F$214,FALSE))+(F$212*_xlfn.NORM.DIST($B7,F$214*F$218+F$213,F$222*F$214,FALSE))</f>
        <v>73.050381114794774</v>
      </c>
      <c r="V7" s="5">
        <f>AZ7+(G$209*_xlfn.NORM.DIST($B7,G$214*G$215+G$213,G$219*G$214,FALSE))+(G$211*_xlfn.NORM.DIST($B7,G$214*G$216+G$213,G$220*G$214,FALSE))+(G$210*_xlfn.NORM.DIST($B7,G$214*G$217+G$213,G$221*G$214,FALSE))+(G$212*_xlfn.NORM.DIST($B7,G$214*G$218+G$213,G$222*G$214,FALSE))</f>
        <v>72.469063934345186</v>
      </c>
      <c r="W7" s="5">
        <f>BA7+(H$209*_xlfn.NORM.DIST($B7,H$214*H$215+H$213,H$219*H$214,FALSE))+(H$211*_xlfn.NORM.DIST($B7,H$214*H$216+H$213,H$220*H$214,FALSE))+(H$210*_xlfn.NORM.DIST($B7,H$214*H$217+H$213,H$221*H$214,FALSE))+(H$212*_xlfn.NORM.DIST($B7,H$214*H$218+H$213,H$222*H$214,FALSE))</f>
        <v>72.091805759116809</v>
      </c>
      <c r="X7" s="5">
        <f>BB7+(I$209*_xlfn.NORM.DIST($B7,I$214*I$215+I$213,I$219*I$214,FALSE))+(I$211*_xlfn.NORM.DIST($B7,I$214*I$216+I$213,I$220*I$214,FALSE))+(I$210*_xlfn.NORM.DIST($B7,I$214*I$217+I$213,I$221*I$214,FALSE))+(I$212*_xlfn.NORM.DIST($B7,I$214*I$218+I$213,I$222*I$214,FALSE))</f>
        <v>71.943472578446418</v>
      </c>
      <c r="Y7" s="5">
        <f>BC7+(J$209*_xlfn.NORM.DIST($B7,J$214*J$215+J$213,J$219*J$214,FALSE))+(J$211*_xlfn.NORM.DIST($B7,J$214*J$216+J$213,J$220*J$214,FALSE))+(J$210*_xlfn.NORM.DIST($B7,J$214*J$217+J$213,J$221*J$214,FALSE))+(J$212*_xlfn.NORM.DIST($B7,J$214*J$218+J$213,J$222*J$214,FALSE))</f>
        <v>71.784295896590137</v>
      </c>
      <c r="Z7" s="5">
        <f>BD7+(K$209*_xlfn.NORM.DIST($B7,K$214*K$215+K$213,K$219*K$214,FALSE))+(K$211*_xlfn.NORM.DIST($B7,K$214*K$216+K$213,K$220*K$214,FALSE))+(K$210*_xlfn.NORM.DIST($B7,K$214*K$217+K$213,K$221*K$214,FALSE))+(K$212*_xlfn.NORM.DIST($B7,K$214*K$218+K$213,K$222*K$214,FALSE))</f>
        <v>69.75047225977309</v>
      </c>
      <c r="AA7" s="5">
        <f>BE7+(L$209*_xlfn.NORM.DIST($B7,L$214*L$215+L$213,L$219*L$214,FALSE))+(L$211*_xlfn.NORM.DIST($B7,L$214*L$216+L$213,L$220*L$214,FALSE))+(L$210*_xlfn.NORM.DIST($B7,L$214*L$217+L$213,L$221*L$214,FALSE))+(L$212*_xlfn.NORM.DIST($B7,L$214*L$218+L$213,L$222*L$214,FALSE))</f>
        <v>67.339837345096669</v>
      </c>
      <c r="AB7" s="5">
        <f>BF7+(M$209*_xlfn.NORM.DIST($B7,M$214*M$215+M$213,M$219*M$214,FALSE))+(M$211*_xlfn.NORM.DIST($B7,M$214*M$216+M$213,M$220*M$214,FALSE))+(M$210*_xlfn.NORM.DIST($B7,M$214*M$217+M$213,M$221*M$214,FALSE))+(M$212*_xlfn.NORM.DIST($B7,M$214*M$218+M$213,M$222*M$214,FALSE))</f>
        <v>61.843134754263289</v>
      </c>
      <c r="AC7" s="5">
        <f>BG7+(N$209*_xlfn.NORM.DIST($B7,N$214*N$215+N$213,N$219*N$214,FALSE))+(N$211*_xlfn.NORM.DIST($B7,N$214*N$216+N$213,N$220*N$214,FALSE))+(N$210*_xlfn.NORM.DIST($B7,N$214*N$217+N$213,N$221*N$214,FALSE))+(N$212*_xlfn.NORM.DIST($B7,N$214*N$218+N$213,N$222*N$214,FALSE))</f>
        <v>54.737552897581672</v>
      </c>
      <c r="AD7" s="5">
        <f>BH7+(O$209*_xlfn.NORM.DIST($B7,O$214*O$215+O$213,O$219*O$214,FALSE))+(O$211*_xlfn.NORM.DIST($B7,O$214*O$216+O$213,O$220*O$214,FALSE))+(O$210*_xlfn.NORM.DIST($B7,O$214*O$217+O$213,O$221*O$214,FALSE))+(O$212*_xlfn.NORM.DIST($B7,O$214*O$218+O$213,O$222*O$214,FALSE))</f>
        <v>47.738158424109564</v>
      </c>
      <c r="AE7" s="5"/>
      <c r="AG7" s="5">
        <f t="shared" si="0"/>
        <v>-1.3381334542173846</v>
      </c>
      <c r="AH7" s="5">
        <f t="shared" si="0"/>
        <v>-2.5110588979951842</v>
      </c>
      <c r="AI7" s="5">
        <f t="shared" si="0"/>
        <v>-1.3450202185365328</v>
      </c>
      <c r="AJ7" s="5">
        <f t="shared" si="0"/>
        <v>-1.2473811147947771</v>
      </c>
      <c r="AK7" s="5">
        <f t="shared" si="0"/>
        <v>-1.8930639343451929</v>
      </c>
      <c r="AL7" s="5">
        <f t="shared" si="0"/>
        <v>-0.36480575911680546</v>
      </c>
      <c r="AM7" s="5">
        <f t="shared" si="0"/>
        <v>-0.51947257844641115</v>
      </c>
      <c r="AN7" s="5">
        <f t="shared" si="0"/>
        <v>-1.2232958965901304</v>
      </c>
      <c r="AO7" s="5">
        <f t="shared" si="0"/>
        <v>-1.765472259773091</v>
      </c>
      <c r="AP7" s="5">
        <f t="shared" si="0"/>
        <v>-2.0368373450966715</v>
      </c>
      <c r="AQ7" s="5">
        <f t="shared" si="0"/>
        <v>-0.84313475426328921</v>
      </c>
      <c r="AR7" s="5">
        <f t="shared" si="0"/>
        <v>0.12644710241832513</v>
      </c>
      <c r="AS7" s="5">
        <f t="shared" si="0"/>
        <v>3.8415758904335462E-3</v>
      </c>
      <c r="AV7" s="2">
        <f t="shared" si="1"/>
        <v>70.550133454217388</v>
      </c>
      <c r="AW7" s="2">
        <f t="shared" si="2"/>
        <v>72.799058897995181</v>
      </c>
      <c r="AX7" s="2">
        <f t="shared" si="3"/>
        <v>73.572020218536537</v>
      </c>
      <c r="AY7" s="2">
        <f t="shared" si="4"/>
        <v>73.050381114794774</v>
      </c>
      <c r="AZ7" s="2">
        <f t="shared" si="5"/>
        <v>72.469063934345186</v>
      </c>
      <c r="BA7" s="2">
        <f t="shared" si="6"/>
        <v>72.091805759116809</v>
      </c>
      <c r="BB7" s="2">
        <f t="shared" si="7"/>
        <v>71.943472578446418</v>
      </c>
      <c r="BC7" s="2">
        <f t="shared" si="8"/>
        <v>71.784295896590137</v>
      </c>
      <c r="BD7" s="2">
        <f t="shared" si="9"/>
        <v>69.75047225977309</v>
      </c>
      <c r="BE7" s="2">
        <f t="shared" si="10"/>
        <v>67.339837345096669</v>
      </c>
      <c r="BF7" s="2">
        <f t="shared" si="11"/>
        <v>61.843134754263289</v>
      </c>
      <c r="BG7" s="2">
        <f t="shared" si="12"/>
        <v>54.737552897581672</v>
      </c>
      <c r="BH7" s="2">
        <f t="shared" si="13"/>
        <v>47.738158424109564</v>
      </c>
      <c r="BK7" s="2">
        <f>IF(OR($B7&lt;C$229, AND($B7&gt;C$230, $B7&lt;C$231)), C7, "")</f>
        <v>69.212000000000003</v>
      </c>
      <c r="BL7" s="2">
        <f>IF(OR($B7&lt;D$229, AND($B7&gt;D$230, $B7&lt;D$231)), D7, "")</f>
        <v>70.287999999999997</v>
      </c>
      <c r="BM7" s="2">
        <f>IF(OR($B7&lt;E$229, AND($B7&gt;E$230, $B7&lt;E$231)), E7, "")</f>
        <v>72.227000000000004</v>
      </c>
      <c r="BN7" s="2">
        <f>IF(OR($B7&lt;F$229, AND($B7&gt;F$230, $B7&lt;F$231)), F7, "")</f>
        <v>71.802999999999997</v>
      </c>
      <c r="BO7" s="2">
        <f>IF(OR($B7&lt;G$229, AND($B7&gt;G$230, $B7&lt;G$231)), G7, "")</f>
        <v>70.575999999999993</v>
      </c>
      <c r="BP7" s="2">
        <f>IF(OR($B7&lt;H$229, AND($B7&gt;H$230, $B7&lt;H$231)), H7, "")</f>
        <v>71.727000000000004</v>
      </c>
      <c r="BQ7" s="2">
        <f>IF(OR($B7&lt;I$229, AND($B7&gt;I$230, $B7&lt;I$231)), I7, "")</f>
        <v>71.424000000000007</v>
      </c>
      <c r="BR7" s="2">
        <f>IF(OR($B7&lt;J$229, AND($B7&gt;J$230, $B7&lt;J$231)), J7, "")</f>
        <v>70.561000000000007</v>
      </c>
      <c r="BS7" s="2">
        <f>IF(OR($B7&lt;K$229, AND($B7&gt;K$230, $B7&lt;K$231)), K7, "")</f>
        <v>67.984999999999999</v>
      </c>
      <c r="BT7" s="2">
        <f>IF(OR($B7&lt;L$229, AND($B7&gt;L$230, $B7&lt;L$231)), L7, "")</f>
        <v>65.302999999999997</v>
      </c>
      <c r="BU7" s="2">
        <f>IF(OR($B7&lt;M$229, AND($B7&gt;M$230, $B7&lt;M$231)), M7, "")</f>
        <v>61</v>
      </c>
      <c r="BV7" s="2">
        <f>IF(OR($B7&lt;N$229, AND($B7&gt;N$230, $B7&lt;N$231)), N7, "")</f>
        <v>54.863999999999997</v>
      </c>
      <c r="BW7" s="2">
        <f>IF(OR($B7&lt;O$229, AND($B7&gt;O$230, $B7&lt;O$231)), O7, "")</f>
        <v>47.741999999999997</v>
      </c>
      <c r="BZ7" s="2" t="str">
        <f>IF(OR(AND($B7&gt;C$230, $B7&lt;C$231), $B7&gt;C$232), C7, "")</f>
        <v/>
      </c>
      <c r="CA7" s="2" t="str">
        <f>IF(OR(AND($B7&gt;D$230, $B7&lt;D$231), $B7&gt;D$232), D7, "")</f>
        <v/>
      </c>
      <c r="CB7" s="2" t="str">
        <f>IF(OR(AND($B7&gt;E$230, $B7&lt;E$231), $B7&gt;E$232), E7, "")</f>
        <v/>
      </c>
      <c r="CC7" s="2" t="str">
        <f>IF(OR(AND($B7&gt;F$230, $B7&lt;F$231), $B7&gt;F$232), F7, "")</f>
        <v/>
      </c>
      <c r="CD7" s="2" t="str">
        <f>IF(OR(AND($B7&gt;G$230, $B7&lt;G$231), $B7&gt;G$232), G7, "")</f>
        <v/>
      </c>
      <c r="CE7" s="2" t="str">
        <f>IF(OR(AND($B7&gt;H$230, $B7&lt;H$231), $B7&gt;H$232), H7, "")</f>
        <v/>
      </c>
      <c r="CF7" s="2" t="str">
        <f>IF(OR(AND($B7&gt;I$230, $B7&lt;I$231), $B7&gt;I$232), I7, "")</f>
        <v/>
      </c>
      <c r="CG7" s="2" t="str">
        <f>IF(OR(AND($B7&gt;J$230, $B7&lt;J$231), $B7&gt;J$232), J7, "")</f>
        <v/>
      </c>
      <c r="CH7" s="2" t="str">
        <f>IF(OR(AND($B7&gt;K$230, $B7&lt;K$231), $B7&gt;K$232), K7, "")</f>
        <v/>
      </c>
      <c r="CI7" s="2" t="str">
        <f>IF(OR(AND($B7&gt;L$230, $B7&lt;L$231), $B7&gt;L$232), L7, "")</f>
        <v/>
      </c>
      <c r="CJ7" s="2" t="str">
        <f>IF(OR(AND($B7&gt;M$230, $B7&lt;M$231), $B7&gt;M$232), M7, "")</f>
        <v/>
      </c>
      <c r="CK7" s="2" t="str">
        <f>IF(OR(AND($B7&gt;N$230, $B7&lt;N$231), $B7&gt;N$232), N7, "")</f>
        <v/>
      </c>
      <c r="CL7" s="2" t="str">
        <f>IF(OR(AND($B7&gt;O$230, $B7&lt;O$231), $B7&gt;O$232), O7, "")</f>
        <v/>
      </c>
      <c r="CO7" s="2">
        <f>BK$207*$B7+BK$209</f>
        <v>70.549455308179276</v>
      </c>
      <c r="CP7" s="2">
        <f>BL$207*$B7+BL$209</f>
        <v>72.798686917584078</v>
      </c>
      <c r="CQ7" s="2">
        <f>BM$207*$B7+BM$209</f>
        <v>73.571516557802823</v>
      </c>
      <c r="CR7" s="2">
        <f>BN$207*$B7+BN$209</f>
        <v>73.049801835140372</v>
      </c>
      <c r="CS7" s="2">
        <f>BO$207*$B7+BO$209</f>
        <v>72.468518931436662</v>
      </c>
      <c r="CT7" s="2">
        <f>BP$207*$B7+BP$209</f>
        <v>72.091210048971789</v>
      </c>
      <c r="CU7" s="2">
        <f>BQ$207*$B7+BQ$209</f>
        <v>71.942593225173908</v>
      </c>
      <c r="CV7" s="2">
        <f>BR$207*$B7+BR$209</f>
        <v>71.783318178337765</v>
      </c>
      <c r="CW7" s="2">
        <f>BS$207*$B7+BS$209</f>
        <v>69.749462814388394</v>
      </c>
      <c r="CX7" s="2">
        <f>BT$207*$B7+BT$209</f>
        <v>67.339011700827328</v>
      </c>
      <c r="CY7" s="2">
        <f>BU$207*$B7+BU$209</f>
        <v>61.842236403514192</v>
      </c>
      <c r="CZ7" s="2">
        <f>BV$207*$B7+BV$209</f>
        <v>54.736755630316999</v>
      </c>
      <c r="DA7" s="2">
        <f>BW$207*$B7+BW$209</f>
        <v>47.737533936063627</v>
      </c>
      <c r="DD7" s="2">
        <f>BZ$207*$B7+BZ$209</f>
        <v>77.655206430731653</v>
      </c>
      <c r="DE7" s="2">
        <f>CA$207*$B7+CA$209</f>
        <v>78.560937664103974</v>
      </c>
      <c r="DF7" s="2">
        <f>CB$207*$B7+CB$209</f>
        <v>79.700295010072566</v>
      </c>
      <c r="DG7" s="2">
        <f>CC$207*$B7+CC$209</f>
        <v>78.386287403963607</v>
      </c>
      <c r="DH7" s="2">
        <f>CD$207*$B7+CD$209</f>
        <v>77.801483163911044</v>
      </c>
      <c r="DI7" s="2">
        <f>CE$207*$B7+CE$209</f>
        <v>78.196108825172658</v>
      </c>
      <c r="DJ7" s="2">
        <f>CF$207*$B7+CF$209</f>
        <v>80.58101023788987</v>
      </c>
      <c r="DK7" s="2">
        <f>CG$207*$B7+CG$209</f>
        <v>81.015410268595701</v>
      </c>
      <c r="DL7" s="2">
        <f>CH$207*$B7+CH$209</f>
        <v>80.212548796575263</v>
      </c>
      <c r="DM7" s="2">
        <f>CI$207*$B7+CI$209</f>
        <v>76.567146890335223</v>
      </c>
      <c r="DN7" s="2">
        <f>CJ$207*$B7+CJ$209</f>
        <v>71.736976505548114</v>
      </c>
      <c r="DO7" s="2">
        <f>CK$207*$B7+CK$209</f>
        <v>63.830261054299683</v>
      </c>
      <c r="DP7" s="2">
        <f>CL$207*$B7+CL$209</f>
        <v>54.805074543334499</v>
      </c>
      <c r="DS7" s="2">
        <f>POWER(10,($B7-C$227)/C$228)/(1+POWER(10,($B7-C$227)/C$228))</f>
        <v>9.5436221507552425E-5</v>
      </c>
      <c r="DT7" s="2">
        <f>POWER(10,($B7-D$227)/D$228)/(1+POWER(10,($B7-D$227)/D$228))</f>
        <v>6.4554707433665256E-5</v>
      </c>
      <c r="DU7" s="2">
        <f>POWER(10,($B7-E$227)/E$228)/(1+POWER(10,($B7-E$227)/E$228))</f>
        <v>8.2179628068517618E-5</v>
      </c>
      <c r="DV7" s="2">
        <f>POWER(10,($B7-F$227)/F$228)/(1+POWER(10,($B7-F$227)/F$228))</f>
        <v>1.0855077689743748E-4</v>
      </c>
      <c r="DW7" s="2">
        <f>POWER(10,($B7-G$227)/G$228)/(1+POWER(10,($B7-G$227)/G$228))</f>
        <v>1.0219511790739182E-4</v>
      </c>
      <c r="DX7" s="2">
        <f>POWER(10,($B7-H$227)/H$228)/(1+POWER(10,($B7-H$227)/H$228))</f>
        <v>9.7579037239036692E-5</v>
      </c>
      <c r="DY7" s="2">
        <f>POWER(10,($B7-I$227)/I$228)/(1+POWER(10,($B7-I$227)/I$228))</f>
        <v>1.0179564973612418E-4</v>
      </c>
      <c r="DZ7" s="2">
        <f>POWER(10,($B7-J$227)/J$228)/(1+POWER(10,($B7-J$227)/J$228))</f>
        <v>1.0590430021809955E-4</v>
      </c>
      <c r="EA7" s="2">
        <f>POWER(10,($B7-K$227)/K$228)/(1+POWER(10,($B7-K$227)/K$228))</f>
        <v>9.6476831635626035E-5</v>
      </c>
      <c r="EB7" s="2">
        <f>POWER(10,($B7-L$227)/L$228)/(1+POWER(10,($B7-L$227)/L$228))</f>
        <v>8.9470326603057962E-5</v>
      </c>
      <c r="EC7" s="2">
        <f>POWER(10,($B7-M$227)/M$228)/(1+POWER(10,($B7-M$227)/M$228))</f>
        <v>9.0790737283391175E-5</v>
      </c>
      <c r="ED7" s="2">
        <f>POWER(10,($B7-N$227)/N$228)/(1+POWER(10,($B7-N$227)/N$228))</f>
        <v>8.7674359611267591E-5</v>
      </c>
      <c r="EE7" s="2">
        <f>POWER(10,($B7-O$227)/O$228)/(1+POWER(10,($B7-O$227)/O$228))</f>
        <v>8.8360022338801356E-5</v>
      </c>
    </row>
    <row r="8" spans="1:135" x14ac:dyDescent="0.25">
      <c r="B8" s="2">
        <v>2</v>
      </c>
      <c r="C8">
        <v>68.652000000000001</v>
      </c>
      <c r="D8">
        <v>70.227000000000004</v>
      </c>
      <c r="E8">
        <v>72.409000000000006</v>
      </c>
      <c r="F8">
        <v>71.424000000000007</v>
      </c>
      <c r="G8">
        <v>71.287999999999997</v>
      </c>
      <c r="H8">
        <v>71.53</v>
      </c>
      <c r="I8">
        <v>70.620999999999995</v>
      </c>
      <c r="J8">
        <v>69.47</v>
      </c>
      <c r="K8">
        <v>66.847999999999999</v>
      </c>
      <c r="L8">
        <v>64.257999999999996</v>
      </c>
      <c r="M8">
        <v>60.5</v>
      </c>
      <c r="N8">
        <v>54.47</v>
      </c>
      <c r="O8">
        <v>46.682000000000002</v>
      </c>
      <c r="R8" s="5">
        <f>AV8+(C$209*_xlfn.NORM.DIST($B8,C$214*C$215+C$213,C$219*C$214,FALSE))+(C$211*_xlfn.NORM.DIST($B8,C$214*C$216+C$213,C$220*C$214,FALSE))+(C$210*_xlfn.NORM.DIST($B8,C$214*C$217+C$213,C$221*C$214,FALSE))+(C$212*_xlfn.NORM.DIST($B8,C$214*C$218+C$213,C$222*C$214,FALSE))</f>
        <v>70.562250298236179</v>
      </c>
      <c r="S8" s="5">
        <f>AW8+(D$209*_xlfn.NORM.DIST($B8,D$214*D$215+D$213,D$219*D$214,FALSE))+(D$211*_xlfn.NORM.DIST($B8,D$214*D$216+D$213,D$220*D$214,FALSE))+(D$210*_xlfn.NORM.DIST($B8,D$214*D$217+D$213,D$221*D$214,FALSE))+(D$212*_xlfn.NORM.DIST($B8,D$214*D$218+D$213,D$222*D$214,FALSE))</f>
        <v>72.803618091860045</v>
      </c>
      <c r="T8" s="5">
        <f>AX8+(E$209*_xlfn.NORM.DIST($B8,E$214*E$215+E$213,E$219*E$214,FALSE))+(E$211*_xlfn.NORM.DIST($B8,E$214*E$216+E$213,E$220*E$214,FALSE))+(E$210*_xlfn.NORM.DIST($B8,E$214*E$217+E$213,E$221*E$214,FALSE))+(E$212*_xlfn.NORM.DIST($B8,E$214*E$218+E$213,E$222*E$214,FALSE))</f>
        <v>73.580219444047685</v>
      </c>
      <c r="U8" s="5">
        <f>AY8+(F$209*_xlfn.NORM.DIST($B8,F$214*F$215+F$213,F$219*F$214,FALSE))+(F$211*_xlfn.NORM.DIST($B8,F$214*F$216+F$213,F$220*F$214,FALSE))+(F$210*_xlfn.NORM.DIST($B8,F$214*F$217+F$213,F$221*F$214,FALSE))+(F$212*_xlfn.NORM.DIST($B8,F$214*F$218+F$213,F$222*F$214,FALSE))</f>
        <v>73.059540735897485</v>
      </c>
      <c r="V8" s="5">
        <f>AZ8+(G$209*_xlfn.NORM.DIST($B8,G$214*G$215+G$213,G$219*G$214,FALSE))+(G$211*_xlfn.NORM.DIST($B8,G$214*G$216+G$213,G$220*G$214,FALSE))+(G$210*_xlfn.NORM.DIST($B8,G$214*G$217+G$213,G$221*G$214,FALSE))+(G$212*_xlfn.NORM.DIST($B8,G$214*G$218+G$213,G$222*G$214,FALSE))</f>
        <v>72.48314458641299</v>
      </c>
      <c r="W8" s="5">
        <f>BA8+(H$209*_xlfn.NORM.DIST($B8,H$214*H$215+H$213,H$219*H$214,FALSE))+(H$211*_xlfn.NORM.DIST($B8,H$214*H$216+H$213,H$220*H$214,FALSE))+(H$210*_xlfn.NORM.DIST($B8,H$214*H$217+H$213,H$221*H$214,FALSE))+(H$212*_xlfn.NORM.DIST($B8,H$214*H$218+H$213,H$222*H$214,FALSE))</f>
        <v>72.12189381822833</v>
      </c>
      <c r="X8" s="5">
        <f>BB8+(I$209*_xlfn.NORM.DIST($B8,I$214*I$215+I$213,I$219*I$214,FALSE))+(I$211*_xlfn.NORM.DIST($B8,I$214*I$216+I$213,I$220*I$214,FALSE))+(I$210*_xlfn.NORM.DIST($B8,I$214*I$217+I$213,I$221*I$214,FALSE))+(I$212*_xlfn.NORM.DIST($B8,I$214*I$218+I$213,I$222*I$214,FALSE))</f>
        <v>71.991923171507267</v>
      </c>
      <c r="Y8" s="5">
        <f>BC8+(J$209*_xlfn.NORM.DIST($B8,J$214*J$215+J$213,J$219*J$214,FALSE))+(J$211*_xlfn.NORM.DIST($B8,J$214*J$216+J$213,J$220*J$214,FALSE))+(J$210*_xlfn.NORM.DIST($B8,J$214*J$217+J$213,J$221*J$214,FALSE))+(J$212*_xlfn.NORM.DIST($B8,J$214*J$218+J$213,J$222*J$214,FALSE))</f>
        <v>71.834202905267631</v>
      </c>
      <c r="Z8" s="5">
        <f>BD8+(K$209*_xlfn.NORM.DIST($B8,K$214*K$215+K$213,K$219*K$214,FALSE))+(K$211*_xlfn.NORM.DIST($B8,K$214*K$216+K$213,K$220*K$214,FALSE))+(K$210*_xlfn.NORM.DIST($B8,K$214*K$217+K$213,K$221*K$214,FALSE))+(K$212*_xlfn.NORM.DIST($B8,K$214*K$218+K$213,K$222*K$214,FALSE))</f>
        <v>69.798763999941073</v>
      </c>
      <c r="AA8" s="5">
        <f>BE8+(L$209*_xlfn.NORM.DIST($B8,L$214*L$215+L$213,L$219*L$214,FALSE))+(L$211*_xlfn.NORM.DIST($B8,L$214*L$216+L$213,L$220*L$214,FALSE))+(L$210*_xlfn.NORM.DIST($B8,L$214*L$217+L$213,L$221*L$214,FALSE))+(L$212*_xlfn.NORM.DIST($B8,L$214*L$218+L$213,L$222*L$214,FALSE))</f>
        <v>67.379687816621498</v>
      </c>
      <c r="AB8" s="5">
        <f>BF8+(M$209*_xlfn.NORM.DIST($B8,M$214*M$215+M$213,M$219*M$214,FALSE))+(M$211*_xlfn.NORM.DIST($B8,M$214*M$216+M$213,M$220*M$214,FALSE))+(M$210*_xlfn.NORM.DIST($B8,M$214*M$217+M$213,M$221*M$214,FALSE))+(M$212*_xlfn.NORM.DIST($B8,M$214*M$218+M$213,M$222*M$214,FALSE))</f>
        <v>61.889403650106217</v>
      </c>
      <c r="AC8" s="5">
        <f>BG8+(N$209*_xlfn.NORM.DIST($B8,N$214*N$215+N$213,N$219*N$214,FALSE))+(N$211*_xlfn.NORM.DIST($B8,N$214*N$216+N$213,N$220*N$214,FALSE))+(N$210*_xlfn.NORM.DIST($B8,N$214*N$217+N$213,N$221*N$214,FALSE))+(N$212*_xlfn.NORM.DIST($B8,N$214*N$218+N$213,N$222*N$214,FALSE))</f>
        <v>54.783163525738232</v>
      </c>
      <c r="AD8" s="5">
        <f>BH8+(O$209*_xlfn.NORM.DIST($B8,O$214*O$215+O$213,O$219*O$214,FALSE))+(O$211*_xlfn.NORM.DIST($B8,O$214*O$216+O$213,O$220*O$214,FALSE))+(O$210*_xlfn.NORM.DIST($B8,O$214*O$217+O$213,O$221*O$214,FALSE))+(O$212*_xlfn.NORM.DIST($B8,O$214*O$218+O$213,O$222*O$214,FALSE))</f>
        <v>47.774809380089287</v>
      </c>
      <c r="AE8" s="5"/>
      <c r="AG8" s="5">
        <f t="shared" si="0"/>
        <v>-1.9102502982361784</v>
      </c>
      <c r="AH8" s="5">
        <f t="shared" si="0"/>
        <v>-2.5766180918600412</v>
      </c>
      <c r="AI8" s="5">
        <f t="shared" si="0"/>
        <v>-1.1712194440476793</v>
      </c>
      <c r="AJ8" s="5">
        <f t="shared" si="0"/>
        <v>-1.6355407358974787</v>
      </c>
      <c r="AK8" s="5">
        <f t="shared" si="0"/>
        <v>-1.1951445864129937</v>
      </c>
      <c r="AL8" s="5">
        <f t="shared" si="0"/>
        <v>-0.59189381822832843</v>
      </c>
      <c r="AM8" s="5">
        <f t="shared" si="0"/>
        <v>-1.3709231715072718</v>
      </c>
      <c r="AN8" s="5">
        <f t="shared" si="0"/>
        <v>-2.3642029052676321</v>
      </c>
      <c r="AO8" s="5">
        <f t="shared" si="0"/>
        <v>-2.9507639999410742</v>
      </c>
      <c r="AP8" s="5">
        <f t="shared" si="0"/>
        <v>-3.1216878166215025</v>
      </c>
      <c r="AQ8" s="5">
        <f t="shared" si="0"/>
        <v>-1.3894036501062175</v>
      </c>
      <c r="AR8" s="5">
        <f t="shared" si="0"/>
        <v>-0.31316352573823281</v>
      </c>
      <c r="AS8" s="5">
        <f t="shared" si="0"/>
        <v>-1.0928093800892853</v>
      </c>
      <c r="AV8" s="2">
        <f t="shared" si="1"/>
        <v>70.562250298236179</v>
      </c>
      <c r="AW8" s="2">
        <f t="shared" si="2"/>
        <v>72.803618091860045</v>
      </c>
      <c r="AX8" s="2">
        <f t="shared" si="3"/>
        <v>73.580219444047685</v>
      </c>
      <c r="AY8" s="2">
        <f t="shared" si="4"/>
        <v>73.059540735897485</v>
      </c>
      <c r="AZ8" s="2">
        <f t="shared" si="5"/>
        <v>72.48314458641299</v>
      </c>
      <c r="BA8" s="2">
        <f t="shared" si="6"/>
        <v>72.12189381822833</v>
      </c>
      <c r="BB8" s="2">
        <f t="shared" si="7"/>
        <v>71.991923171507267</v>
      </c>
      <c r="BC8" s="2">
        <f t="shared" si="8"/>
        <v>71.834202905267631</v>
      </c>
      <c r="BD8" s="2">
        <f t="shared" si="9"/>
        <v>69.798763999941073</v>
      </c>
      <c r="BE8" s="2">
        <f t="shared" si="10"/>
        <v>67.379687816621498</v>
      </c>
      <c r="BF8" s="2">
        <f t="shared" si="11"/>
        <v>61.889403650106217</v>
      </c>
      <c r="BG8" s="2">
        <f t="shared" si="12"/>
        <v>54.783163525738232</v>
      </c>
      <c r="BH8" s="2">
        <f t="shared" si="13"/>
        <v>47.774809380089287</v>
      </c>
      <c r="BK8" s="2">
        <f>IF(OR($B8&lt;C$229, AND($B8&gt;C$230, $B8&lt;C$231)), C8, "")</f>
        <v>68.652000000000001</v>
      </c>
      <c r="BL8" s="2">
        <f>IF(OR($B8&lt;D$229, AND($B8&gt;D$230, $B8&lt;D$231)), D8, "")</f>
        <v>70.227000000000004</v>
      </c>
      <c r="BM8" s="2">
        <f>IF(OR($B8&lt;E$229, AND($B8&gt;E$230, $B8&lt;E$231)), E8, "")</f>
        <v>72.409000000000006</v>
      </c>
      <c r="BN8" s="2">
        <f>IF(OR($B8&lt;F$229, AND($B8&gt;F$230, $B8&lt;F$231)), F8, "")</f>
        <v>71.424000000000007</v>
      </c>
      <c r="BO8" s="2">
        <f>IF(OR($B8&lt;G$229, AND($B8&gt;G$230, $B8&lt;G$231)), G8, "")</f>
        <v>71.287999999999997</v>
      </c>
      <c r="BP8" s="2">
        <f>IF(OR($B8&lt;H$229, AND($B8&gt;H$230, $B8&lt;H$231)), H8, "")</f>
        <v>71.53</v>
      </c>
      <c r="BQ8" s="2">
        <f>IF(OR($B8&lt;I$229, AND($B8&gt;I$230, $B8&lt;I$231)), I8, "")</f>
        <v>70.620999999999995</v>
      </c>
      <c r="BR8" s="2">
        <f>IF(OR($B8&lt;J$229, AND($B8&gt;J$230, $B8&lt;J$231)), J8, "")</f>
        <v>69.47</v>
      </c>
      <c r="BS8" s="2">
        <f>IF(OR($B8&lt;K$229, AND($B8&gt;K$230, $B8&lt;K$231)), K8, "")</f>
        <v>66.847999999999999</v>
      </c>
      <c r="BT8" s="2">
        <f>IF(OR($B8&lt;L$229, AND($B8&gt;L$230, $B8&lt;L$231)), L8, "")</f>
        <v>64.257999999999996</v>
      </c>
      <c r="BU8" s="2">
        <f>IF(OR($B8&lt;M$229, AND($B8&gt;M$230, $B8&lt;M$231)), M8, "")</f>
        <v>60.5</v>
      </c>
      <c r="BV8" s="2">
        <f>IF(OR($B8&lt;N$229, AND($B8&gt;N$230, $B8&lt;N$231)), N8, "")</f>
        <v>54.47</v>
      </c>
      <c r="BW8" s="2">
        <f>IF(OR($B8&lt;O$229, AND($B8&gt;O$230, $B8&lt;O$231)), O8, "")</f>
        <v>46.682000000000002</v>
      </c>
      <c r="BZ8" s="2" t="str">
        <f>IF(OR(AND($B8&gt;C$230, $B8&lt;C$231), $B8&gt;C$232), C8, "")</f>
        <v/>
      </c>
      <c r="CA8" s="2" t="str">
        <f>IF(OR(AND($B8&gt;D$230, $B8&lt;D$231), $B8&gt;D$232), D8, "")</f>
        <v/>
      </c>
      <c r="CB8" s="2" t="str">
        <f>IF(OR(AND($B8&gt;E$230, $B8&lt;E$231), $B8&gt;E$232), E8, "")</f>
        <v/>
      </c>
      <c r="CC8" s="2" t="str">
        <f>IF(OR(AND($B8&gt;F$230, $B8&lt;F$231), $B8&gt;F$232), F8, "")</f>
        <v/>
      </c>
      <c r="CD8" s="2" t="str">
        <f>IF(OR(AND($B8&gt;G$230, $B8&lt;G$231), $B8&gt;G$232), G8, "")</f>
        <v/>
      </c>
      <c r="CE8" s="2" t="str">
        <f>IF(OR(AND($B8&gt;H$230, $B8&lt;H$231), $B8&gt;H$232), H8, "")</f>
        <v/>
      </c>
      <c r="CF8" s="2" t="str">
        <f>IF(OR(AND($B8&gt;I$230, $B8&lt;I$231), $B8&gt;I$232), I8, "")</f>
        <v/>
      </c>
      <c r="CG8" s="2" t="str">
        <f>IF(OR(AND($B8&gt;J$230, $B8&lt;J$231), $B8&gt;J$232), J8, "")</f>
        <v/>
      </c>
      <c r="CH8" s="2" t="str">
        <f>IF(OR(AND($B8&gt;K$230, $B8&lt;K$231), $B8&gt;K$232), K8, "")</f>
        <v/>
      </c>
      <c r="CI8" s="2" t="str">
        <f>IF(OR(AND($B8&gt;L$230, $B8&lt;L$231), $B8&gt;L$232), L8, "")</f>
        <v/>
      </c>
      <c r="CJ8" s="2" t="str">
        <f>IF(OR(AND($B8&gt;M$230, $B8&lt;M$231), $B8&gt;M$232), M8, "")</f>
        <v/>
      </c>
      <c r="CK8" s="2" t="str">
        <f>IF(OR(AND($B8&gt;N$230, $B8&lt;N$231), $B8&gt;N$232), N8, "")</f>
        <v/>
      </c>
      <c r="CL8" s="2" t="str">
        <f>IF(OR(AND($B8&gt;O$230, $B8&lt;O$231), $B8&gt;O$232), O8, "")</f>
        <v/>
      </c>
      <c r="CO8" s="2">
        <f>BK$207*$B8+BK$209</f>
        <v>70.561515202341909</v>
      </c>
      <c r="CP8" s="2">
        <f>BL$207*$B8+BL$209</f>
        <v>72.803214898088967</v>
      </c>
      <c r="CQ8" s="2">
        <f>BM$207*$B8+BM$209</f>
        <v>73.579673329984871</v>
      </c>
      <c r="CR8" s="2">
        <f>BN$207*$B8+BN$209</f>
        <v>73.058912875451981</v>
      </c>
      <c r="CS8" s="2">
        <f>BO$207*$B8+BO$209</f>
        <v>72.482553822572598</v>
      </c>
      <c r="CT8" s="2">
        <f>BP$207*$B8+BP$209</f>
        <v>72.121248131576365</v>
      </c>
      <c r="CU8" s="2">
        <f>BQ$207*$B8+BQ$209</f>
        <v>71.990969723860857</v>
      </c>
      <c r="CV8" s="2">
        <f>BR$207*$B8+BR$209</f>
        <v>71.833143173596682</v>
      </c>
      <c r="CW8" s="2">
        <f>BS$207*$B8+BS$209</f>
        <v>69.797669432706726</v>
      </c>
      <c r="CX8" s="2">
        <f>BT$207*$B8+BT$209</f>
        <v>67.37879268917635</v>
      </c>
      <c r="CY8" s="2">
        <f>BU$207*$B8+BU$209</f>
        <v>61.888429339615918</v>
      </c>
      <c r="CZ8" s="2">
        <f>BV$207*$B8+BV$209</f>
        <v>54.782298539992183</v>
      </c>
      <c r="DA8" s="2">
        <f>BW$207*$B8+BW$209</f>
        <v>47.774131931143032</v>
      </c>
      <c r="DD8" s="2">
        <f>BZ$207*$B8+BZ$209</f>
        <v>77.586328064819142</v>
      </c>
      <c r="DE8" s="2">
        <f>CA$207*$B8+CA$209</f>
        <v>78.499459128430843</v>
      </c>
      <c r="DF8" s="2">
        <f>CB$207*$B8+CB$209</f>
        <v>79.640371162622785</v>
      </c>
      <c r="DG8" s="2">
        <f>CC$207*$B8+CC$209</f>
        <v>78.334061936093931</v>
      </c>
      <c r="DH8" s="2">
        <f>CD$207*$B8+CD$209</f>
        <v>77.754707220533831</v>
      </c>
      <c r="DI8" s="2">
        <f>CE$207*$B8+CE$209</f>
        <v>78.156138266604529</v>
      </c>
      <c r="DJ8" s="2">
        <f>CF$207*$B8+CF$209</f>
        <v>80.533212250804112</v>
      </c>
      <c r="DK8" s="2">
        <f>CG$207*$B8+CG$209</f>
        <v>80.959275387034225</v>
      </c>
      <c r="DL8" s="2">
        <f>CH$207*$B8+CH$209</f>
        <v>80.144883959726968</v>
      </c>
      <c r="DM8" s="2">
        <f>CI$207*$B8+CI$209</f>
        <v>76.50330369061399</v>
      </c>
      <c r="DN8" s="2">
        <f>CJ$207*$B8+CJ$209</f>
        <v>71.675655856514155</v>
      </c>
      <c r="DO8" s="2">
        <f>CK$207*$B8+CK$209</f>
        <v>63.780174915942482</v>
      </c>
      <c r="DP8" s="2">
        <f>CL$207*$B8+CL$209</f>
        <v>54.766502832830909</v>
      </c>
      <c r="DS8" s="2">
        <f>POWER(10,($B8-C$227)/C$228)/(1+POWER(10,($B8-C$227)/C$228))</f>
        <v>1.0464277250547757E-4</v>
      </c>
      <c r="DT8" s="2">
        <f>POWER(10,($B8-D$227)/D$228)/(1+POWER(10,($B8-D$227)/D$228))</f>
        <v>7.0782388318085817E-5</v>
      </c>
      <c r="DU8" s="2">
        <f>POWER(10,($B8-E$227)/E$228)/(1+POWER(10,($B8-E$227)/E$228))</f>
        <v>9.0107455923512332E-5</v>
      </c>
      <c r="DV8" s="2">
        <f>POWER(10,($B8-F$227)/F$228)/(1+POWER(10,($B8-F$227)/F$228))</f>
        <v>1.1902231354756432E-4</v>
      </c>
      <c r="DW8" s="2">
        <f>POWER(10,($B8-G$227)/G$228)/(1+POWER(10,($B8-G$227)/G$228))</f>
        <v>1.1205361373385644E-4</v>
      </c>
      <c r="DX8" s="2">
        <f>POWER(10,($B8-H$227)/H$228)/(1+POWER(10,($B8-H$227)/H$228))</f>
        <v>1.0699227948123459E-4</v>
      </c>
      <c r="DY8" s="2">
        <f>POWER(10,($B8-I$227)/I$228)/(1+POWER(10,($B8-I$227)/I$228))</f>
        <v>1.1161561421417108E-4</v>
      </c>
      <c r="DZ8" s="2">
        <f>POWER(10,($B8-J$227)/J$228)/(1+POWER(10,($B8-J$227)/J$228))</f>
        <v>1.1612056961015514E-4</v>
      </c>
      <c r="EA8" s="2">
        <f>POWER(10,($B8-K$227)/K$228)/(1+POWER(10,($B8-K$227)/K$228))</f>
        <v>1.057837576956723E-4</v>
      </c>
      <c r="EB8" s="2">
        <f>POWER(10,($B8-L$227)/L$228)/(1+POWER(10,($B8-L$227)/L$228))</f>
        <v>9.8101415516949923E-5</v>
      </c>
      <c r="EC8" s="2">
        <f>POWER(10,($B8-M$227)/M$228)/(1+POWER(10,($B8-M$227)/M$228))</f>
        <v>9.9549191859122277E-5</v>
      </c>
      <c r="ED8" s="2">
        <f>POWER(10,($B8-N$227)/N$228)/(1+POWER(10,($B8-N$227)/N$228))</f>
        <v>9.6132210524497256E-5</v>
      </c>
      <c r="EE8" s="2">
        <f>POWER(10,($B8-O$227)/O$228)/(1+POWER(10,($B8-O$227)/O$228))</f>
        <v>9.6884011986886895E-5</v>
      </c>
    </row>
    <row r="9" spans="1:135" x14ac:dyDescent="0.25">
      <c r="B9" s="2">
        <v>3</v>
      </c>
      <c r="C9">
        <v>68.347999999999999</v>
      </c>
      <c r="D9">
        <v>71.120999999999995</v>
      </c>
      <c r="E9">
        <v>73.03</v>
      </c>
      <c r="F9">
        <v>70.97</v>
      </c>
      <c r="G9">
        <v>71.454999999999998</v>
      </c>
      <c r="H9">
        <v>70.182000000000002</v>
      </c>
      <c r="I9">
        <v>70.635999999999996</v>
      </c>
      <c r="J9">
        <v>69.561000000000007</v>
      </c>
      <c r="K9">
        <v>68.409000000000006</v>
      </c>
      <c r="L9">
        <v>65.605999999999995</v>
      </c>
      <c r="M9">
        <v>61.423999999999999</v>
      </c>
      <c r="N9">
        <v>54.682000000000002</v>
      </c>
      <c r="O9">
        <v>46.621000000000002</v>
      </c>
      <c r="R9" s="5">
        <f>AV9+(C$209*_xlfn.NORM.DIST($B9,C$214*C$215+C$213,C$219*C$214,FALSE))+(C$211*_xlfn.NORM.DIST($B9,C$214*C$216+C$213,C$220*C$214,FALSE))+(C$210*_xlfn.NORM.DIST($B9,C$214*C$217+C$213,C$221*C$214,FALSE))+(C$212*_xlfn.NORM.DIST($B9,C$214*C$218+C$213,C$222*C$214,FALSE))</f>
        <v>70.574371818345114</v>
      </c>
      <c r="S9" s="5">
        <f>AW9+(D$209*_xlfn.NORM.DIST($B9,D$214*D$215+D$213,D$219*D$214,FALSE))+(D$211*_xlfn.NORM.DIST($B9,D$214*D$216+D$213,D$220*D$214,FALSE))+(D$210*_xlfn.NORM.DIST($B9,D$214*D$217+D$213,D$221*D$214,FALSE))+(D$212*_xlfn.NORM.DIST($B9,D$214*D$218+D$213,D$222*D$214,FALSE))</f>
        <v>72.808179845934106</v>
      </c>
      <c r="T9" s="5">
        <f>AX9+(E$209*_xlfn.NORM.DIST($B9,E$214*E$215+E$213,E$219*E$214,FALSE))+(E$211*_xlfn.NORM.DIST($B9,E$214*E$216+E$213,E$220*E$214,FALSE))+(E$210*_xlfn.NORM.DIST($B9,E$214*E$217+E$213,E$221*E$214,FALSE))+(E$212*_xlfn.NORM.DIST($B9,E$214*E$218+E$213,E$222*E$214,FALSE))</f>
        <v>73.58842217275847</v>
      </c>
      <c r="U9" s="5">
        <f>AY9+(F$209*_xlfn.NORM.DIST($B9,F$214*F$215+F$213,F$219*F$214,FALSE))+(F$211*_xlfn.NORM.DIST($B9,F$214*F$216+F$213,F$220*F$214,FALSE))+(F$210*_xlfn.NORM.DIST($B9,F$214*F$217+F$213,F$221*F$214,FALSE))+(F$212*_xlfn.NORM.DIST($B9,F$214*F$218+F$213,F$222*F$214,FALSE))</f>
        <v>73.068704338495152</v>
      </c>
      <c r="V9" s="5">
        <f>AZ9+(G$209*_xlfn.NORM.DIST($B9,G$214*G$215+G$213,G$219*G$214,FALSE))+(G$211*_xlfn.NORM.DIST($B9,G$214*G$216+G$213,G$220*G$214,FALSE))+(G$210*_xlfn.NORM.DIST($B9,G$214*G$217+G$213,G$221*G$214,FALSE))+(G$212*_xlfn.NORM.DIST($B9,G$214*G$218+G$213,G$222*G$214,FALSE))</f>
        <v>72.497228994973383</v>
      </c>
      <c r="W9" s="5">
        <f>BA9+(H$209*_xlfn.NORM.DIST($B9,H$214*H$215+H$213,H$219*H$214,FALSE))+(H$211*_xlfn.NORM.DIST($B9,H$214*H$216+H$213,H$220*H$214,FALSE))+(H$210*_xlfn.NORM.DIST($B9,H$214*H$217+H$213,H$221*H$214,FALSE))+(H$212*_xlfn.NORM.DIST($B9,H$214*H$218+H$213,H$222*H$214,FALSE))</f>
        <v>72.151985975250284</v>
      </c>
      <c r="X9" s="5">
        <f>BB9+(I$209*_xlfn.NORM.DIST($B9,I$214*I$215+I$213,I$219*I$214,FALSE))+(I$211*_xlfn.NORM.DIST($B9,I$214*I$216+I$213,I$220*I$214,FALSE))+(I$210*_xlfn.NORM.DIST($B9,I$214*I$217+I$213,I$221*I$214,FALSE))+(I$212*_xlfn.NORM.DIST($B9,I$214*I$218+I$213,I$222*I$214,FALSE))</f>
        <v>72.040379875745714</v>
      </c>
      <c r="Y9" s="5">
        <f>BC9+(J$209*_xlfn.NORM.DIST($B9,J$214*J$215+J$213,J$219*J$214,FALSE))+(J$211*_xlfn.NORM.DIST($B9,J$214*J$216+J$213,J$220*J$214,FALSE))+(J$210*_xlfn.NORM.DIST($B9,J$214*J$217+J$213,J$221*J$214,FALSE))+(J$212*_xlfn.NORM.DIST($B9,J$214*J$218+J$213,J$222*J$214,FALSE))</f>
        <v>71.884116637459485</v>
      </c>
      <c r="Z9" s="5">
        <f>BD9+(K$209*_xlfn.NORM.DIST($B9,K$214*K$215+K$213,K$219*K$214,FALSE))+(K$211*_xlfn.NORM.DIST($B9,K$214*K$216+K$213,K$220*K$214,FALSE))+(K$210*_xlfn.NORM.DIST($B9,K$214*K$217+K$213,K$221*K$214,FALSE))+(K$212*_xlfn.NORM.DIST($B9,K$214*K$218+K$213,K$222*K$214,FALSE))</f>
        <v>69.847062768138443</v>
      </c>
      <c r="AA9" s="5">
        <f>BE9+(L$209*_xlfn.NORM.DIST($B9,L$214*L$215+L$213,L$219*L$214,FALSE))+(L$211*_xlfn.NORM.DIST($B9,L$214*L$216+L$213,L$220*L$214,FALSE))+(L$210*_xlfn.NORM.DIST($B9,L$214*L$217+L$213,L$221*L$214,FALSE))+(L$212*_xlfn.NORM.DIST($B9,L$214*L$218+L$213,L$222*L$214,FALSE))</f>
        <v>67.41954400962193</v>
      </c>
      <c r="AB9" s="5">
        <f>BF9+(M$209*_xlfn.NORM.DIST($B9,M$214*M$215+M$213,M$219*M$214,FALSE))+(M$211*_xlfn.NORM.DIST($B9,M$214*M$216+M$213,M$220*M$214,FALSE))+(M$210*_xlfn.NORM.DIST($B9,M$214*M$217+M$213,M$221*M$214,FALSE))+(M$212*_xlfn.NORM.DIST($B9,M$214*M$218+M$213,M$222*M$214,FALSE))</f>
        <v>61.935678840292852</v>
      </c>
      <c r="AC9" s="5">
        <f>BG9+(N$209*_xlfn.NORM.DIST($B9,N$214*N$215+N$213,N$219*N$214,FALSE))+(N$211*_xlfn.NORM.DIST($B9,N$214*N$216+N$213,N$220*N$214,FALSE))+(N$210*_xlfn.NORM.DIST($B9,N$214*N$217+N$213,N$221*N$214,FALSE))+(N$212*_xlfn.NORM.DIST($B9,N$214*N$218+N$213,N$222*N$214,FALSE))</f>
        <v>54.828779799016104</v>
      </c>
      <c r="AD9" s="5">
        <f>BH9+(O$209*_xlfn.NORM.DIST($B9,O$214*O$215+O$213,O$219*O$214,FALSE))+(O$211*_xlfn.NORM.DIST($B9,O$214*O$216+O$213,O$220*O$214,FALSE))+(O$210*_xlfn.NORM.DIST($B9,O$214*O$217+O$213,O$221*O$214,FALSE))+(O$212*_xlfn.NORM.DIST($B9,O$214*O$218+O$213,O$222*O$214,FALSE))</f>
        <v>47.811464741983997</v>
      </c>
      <c r="AE9" s="5"/>
      <c r="AG9" s="5">
        <f t="shared" si="0"/>
        <v>-2.2263718183451147</v>
      </c>
      <c r="AH9" s="5">
        <f t="shared" si="0"/>
        <v>-1.6871798459341107</v>
      </c>
      <c r="AI9" s="5">
        <f t="shared" si="0"/>
        <v>-0.55842217275846906</v>
      </c>
      <c r="AJ9" s="5">
        <f t="shared" si="0"/>
        <v>-2.0987043384951534</v>
      </c>
      <c r="AK9" s="5">
        <f t="shared" si="0"/>
        <v>-1.0422289949733852</v>
      </c>
      <c r="AL9" s="5">
        <f t="shared" si="0"/>
        <v>-1.9699859752502817</v>
      </c>
      <c r="AM9" s="5">
        <f t="shared" si="0"/>
        <v>-1.4043798757457182</v>
      </c>
      <c r="AN9" s="5">
        <f t="shared" si="0"/>
        <v>-2.3231166374594778</v>
      </c>
      <c r="AO9" s="5">
        <f t="shared" si="0"/>
        <v>-1.4380627681384368</v>
      </c>
      <c r="AP9" s="5">
        <f t="shared" si="0"/>
        <v>-1.8135440096219355</v>
      </c>
      <c r="AQ9" s="5">
        <f t="shared" si="0"/>
        <v>-0.51167884029285204</v>
      </c>
      <c r="AR9" s="5">
        <f t="shared" si="0"/>
        <v>-0.14677979901610172</v>
      </c>
      <c r="AS9" s="5">
        <f t="shared" si="0"/>
        <v>-1.1904647419839947</v>
      </c>
      <c r="AV9" s="2">
        <f t="shared" si="1"/>
        <v>70.574371818345114</v>
      </c>
      <c r="AW9" s="2">
        <f t="shared" si="2"/>
        <v>72.808179845934106</v>
      </c>
      <c r="AX9" s="2">
        <f t="shared" si="3"/>
        <v>73.58842217275847</v>
      </c>
      <c r="AY9" s="2">
        <f t="shared" si="4"/>
        <v>73.068704338495152</v>
      </c>
      <c r="AZ9" s="2">
        <f t="shared" si="5"/>
        <v>72.497228994973383</v>
      </c>
      <c r="BA9" s="2">
        <f t="shared" si="6"/>
        <v>72.151985975250284</v>
      </c>
      <c r="BB9" s="2">
        <f t="shared" si="7"/>
        <v>72.040379875745714</v>
      </c>
      <c r="BC9" s="2">
        <f t="shared" si="8"/>
        <v>71.884116637459485</v>
      </c>
      <c r="BD9" s="2">
        <f t="shared" si="9"/>
        <v>69.847062768138443</v>
      </c>
      <c r="BE9" s="2">
        <f t="shared" si="10"/>
        <v>67.41954400962193</v>
      </c>
      <c r="BF9" s="2">
        <f t="shared" si="11"/>
        <v>61.935678840292852</v>
      </c>
      <c r="BG9" s="2">
        <f t="shared" si="12"/>
        <v>54.828779799016104</v>
      </c>
      <c r="BH9" s="2">
        <f t="shared" si="13"/>
        <v>47.811464741983997</v>
      </c>
      <c r="BK9" s="2">
        <f>IF(OR($B9&lt;C$229, AND($B9&gt;C$230, $B9&lt;C$231)), C9, "")</f>
        <v>68.347999999999999</v>
      </c>
      <c r="BL9" s="2">
        <f>IF(OR($B9&lt;D$229, AND($B9&gt;D$230, $B9&lt;D$231)), D9, "")</f>
        <v>71.120999999999995</v>
      </c>
      <c r="BM9" s="2">
        <f>IF(OR($B9&lt;E$229, AND($B9&gt;E$230, $B9&lt;E$231)), E9, "")</f>
        <v>73.03</v>
      </c>
      <c r="BN9" s="2">
        <f>IF(OR($B9&lt;F$229, AND($B9&gt;F$230, $B9&lt;F$231)), F9, "")</f>
        <v>70.97</v>
      </c>
      <c r="BO9" s="2">
        <f>IF(OR($B9&lt;G$229, AND($B9&gt;G$230, $B9&lt;G$231)), G9, "")</f>
        <v>71.454999999999998</v>
      </c>
      <c r="BP9" s="2">
        <f>IF(OR($B9&lt;H$229, AND($B9&gt;H$230, $B9&lt;H$231)), H9, "")</f>
        <v>70.182000000000002</v>
      </c>
      <c r="BQ9" s="2">
        <f>IF(OR($B9&lt;I$229, AND($B9&gt;I$230, $B9&lt;I$231)), I9, "")</f>
        <v>70.635999999999996</v>
      </c>
      <c r="BR9" s="2">
        <f>IF(OR($B9&lt;J$229, AND($B9&gt;J$230, $B9&lt;J$231)), J9, "")</f>
        <v>69.561000000000007</v>
      </c>
      <c r="BS9" s="2">
        <f>IF(OR($B9&lt;K$229, AND($B9&gt;K$230, $B9&lt;K$231)), K9, "")</f>
        <v>68.409000000000006</v>
      </c>
      <c r="BT9" s="2">
        <f>IF(OR($B9&lt;L$229, AND($B9&gt;L$230, $B9&lt;L$231)), L9, "")</f>
        <v>65.605999999999995</v>
      </c>
      <c r="BU9" s="2">
        <f>IF(OR($B9&lt;M$229, AND($B9&gt;M$230, $B9&lt;M$231)), M9, "")</f>
        <v>61.423999999999999</v>
      </c>
      <c r="BV9" s="2">
        <f>IF(OR($B9&lt;N$229, AND($B9&gt;N$230, $B9&lt;N$231)), N9, "")</f>
        <v>54.682000000000002</v>
      </c>
      <c r="BW9" s="2">
        <f>IF(OR($B9&lt;O$229, AND($B9&gt;O$230, $B9&lt;O$231)), O9, "")</f>
        <v>46.621000000000002</v>
      </c>
      <c r="BZ9" s="2" t="str">
        <f>IF(OR(AND($B9&gt;C$230, $B9&lt;C$231), $B9&gt;C$232), C9, "")</f>
        <v/>
      </c>
      <c r="CA9" s="2" t="str">
        <f>IF(OR(AND($B9&gt;D$230, $B9&lt;D$231), $B9&gt;D$232), D9, "")</f>
        <v/>
      </c>
      <c r="CB9" s="2" t="str">
        <f>IF(OR(AND($B9&gt;E$230, $B9&lt;E$231), $B9&gt;E$232), E9, "")</f>
        <v/>
      </c>
      <c r="CC9" s="2" t="str">
        <f>IF(OR(AND($B9&gt;F$230, $B9&lt;F$231), $B9&gt;F$232), F9, "")</f>
        <v/>
      </c>
      <c r="CD9" s="2" t="str">
        <f>IF(OR(AND($B9&gt;G$230, $B9&lt;G$231), $B9&gt;G$232), G9, "")</f>
        <v/>
      </c>
      <c r="CE9" s="2" t="str">
        <f>IF(OR(AND($B9&gt;H$230, $B9&lt;H$231), $B9&gt;H$232), H9, "")</f>
        <v/>
      </c>
      <c r="CF9" s="2" t="str">
        <f>IF(OR(AND($B9&gt;I$230, $B9&lt;I$231), $B9&gt;I$232), I9, "")</f>
        <v/>
      </c>
      <c r="CG9" s="2" t="str">
        <f>IF(OR(AND($B9&gt;J$230, $B9&lt;J$231), $B9&gt;J$232), J9, "")</f>
        <v/>
      </c>
      <c r="CH9" s="2" t="str">
        <f>IF(OR(AND($B9&gt;K$230, $B9&lt;K$231), $B9&gt;K$232), K9, "")</f>
        <v/>
      </c>
      <c r="CI9" s="2" t="str">
        <f>IF(OR(AND($B9&gt;L$230, $B9&lt;L$231), $B9&gt;L$232), L9, "")</f>
        <v/>
      </c>
      <c r="CJ9" s="2" t="str">
        <f>IF(OR(AND($B9&gt;M$230, $B9&lt;M$231), $B9&gt;M$232), M9, "")</f>
        <v/>
      </c>
      <c r="CK9" s="2" t="str">
        <f>IF(OR(AND($B9&gt;N$230, $B9&lt;N$231), $B9&gt;N$232), N9, "")</f>
        <v/>
      </c>
      <c r="CL9" s="2" t="str">
        <f>IF(OR(AND($B9&gt;O$230, $B9&lt;O$231), $B9&gt;O$232), O9, "")</f>
        <v/>
      </c>
      <c r="CO9" s="2">
        <f>BK$207*$B9+BK$209</f>
        <v>70.573575096504527</v>
      </c>
      <c r="CP9" s="2">
        <f>BL$207*$B9+BL$209</f>
        <v>72.807742878593871</v>
      </c>
      <c r="CQ9" s="2">
        <f>BM$207*$B9+BM$209</f>
        <v>73.587830102166905</v>
      </c>
      <c r="CR9" s="2">
        <f>BN$207*$B9+BN$209</f>
        <v>73.068023915763575</v>
      </c>
      <c r="CS9" s="2">
        <f>BO$207*$B9+BO$209</f>
        <v>72.496588713708533</v>
      </c>
      <c r="CT9" s="2">
        <f>BP$207*$B9+BP$209</f>
        <v>72.151286214180942</v>
      </c>
      <c r="CU9" s="2">
        <f>BQ$207*$B9+BQ$209</f>
        <v>72.039346222547792</v>
      </c>
      <c r="CV9" s="2">
        <f>BR$207*$B9+BR$209</f>
        <v>71.882968168855598</v>
      </c>
      <c r="CW9" s="2">
        <f>BS$207*$B9+BS$209</f>
        <v>69.845876051025044</v>
      </c>
      <c r="CX9" s="2">
        <f>BT$207*$B9+BT$209</f>
        <v>67.418573677525373</v>
      </c>
      <c r="CY9" s="2">
        <f>BU$207*$B9+BU$209</f>
        <v>61.934622275717643</v>
      </c>
      <c r="CZ9" s="2">
        <f>BV$207*$B9+BV$209</f>
        <v>54.827841449667368</v>
      </c>
      <c r="DA9" s="2">
        <f>BW$207*$B9+BW$209</f>
        <v>47.810729926222429</v>
      </c>
      <c r="DD9" s="2">
        <f>BZ$207*$B9+BZ$209</f>
        <v>77.517449698906617</v>
      </c>
      <c r="DE9" s="2">
        <f>CA$207*$B9+CA$209</f>
        <v>78.437980592757711</v>
      </c>
      <c r="DF9" s="2">
        <f>CB$207*$B9+CB$209</f>
        <v>79.580447315173018</v>
      </c>
      <c r="DG9" s="2">
        <f>CC$207*$B9+CC$209</f>
        <v>78.28183646822427</v>
      </c>
      <c r="DH9" s="2">
        <f>CD$207*$B9+CD$209</f>
        <v>77.707931277156618</v>
      </c>
      <c r="DI9" s="2">
        <f>CE$207*$B9+CE$209</f>
        <v>78.116167708036386</v>
      </c>
      <c r="DJ9" s="2">
        <f>CF$207*$B9+CF$209</f>
        <v>80.485414263718368</v>
      </c>
      <c r="DK9" s="2">
        <f>CG$207*$B9+CG$209</f>
        <v>80.903140505472763</v>
      </c>
      <c r="DL9" s="2">
        <f>CH$207*$B9+CH$209</f>
        <v>80.077219122878688</v>
      </c>
      <c r="DM9" s="2">
        <f>CI$207*$B9+CI$209</f>
        <v>76.439460490892742</v>
      </c>
      <c r="DN9" s="2">
        <f>CJ$207*$B9+CJ$209</f>
        <v>71.614335207480181</v>
      </c>
      <c r="DO9" s="2">
        <f>CK$207*$B9+CK$209</f>
        <v>63.73008877758528</v>
      </c>
      <c r="DP9" s="2">
        <f>CL$207*$B9+CL$209</f>
        <v>54.727931122327313</v>
      </c>
      <c r="DS9" s="2">
        <f>POWER(10,($B9-C$227)/C$228)/(1+POWER(10,($B9-C$227)/C$228))</f>
        <v>1.1473736007699155E-4</v>
      </c>
      <c r="DT9" s="2">
        <f>POWER(10,($B9-D$227)/D$228)/(1+POWER(10,($B9-D$227)/D$228))</f>
        <v>7.7610815460788505E-5</v>
      </c>
      <c r="DU9" s="2">
        <f>POWER(10,($B9-E$227)/E$228)/(1+POWER(10,($B9-E$227)/E$228))</f>
        <v>9.8800001821653603E-5</v>
      </c>
      <c r="DV9" s="2">
        <f>POWER(10,($B9-F$227)/F$228)/(1+POWER(10,($B9-F$227)/F$228))</f>
        <v>1.305038730758635E-4</v>
      </c>
      <c r="DW9" s="2">
        <f>POWER(10,($B9-G$227)/G$228)/(1+POWER(10,($B9-G$227)/G$228))</f>
        <v>1.228630160192665E-4</v>
      </c>
      <c r="DX9" s="2">
        <f>POWER(10,($B9-H$227)/H$228)/(1+POWER(10,($B9-H$227)/H$228))</f>
        <v>1.1731349064746028E-4</v>
      </c>
      <c r="DY9" s="2">
        <f>POWER(10,($B9-I$227)/I$228)/(1+POWER(10,($B9-I$227)/I$228))</f>
        <v>1.2238276945940454E-4</v>
      </c>
      <c r="DZ9" s="2">
        <f>POWER(10,($B9-J$227)/J$228)/(1+POWER(10,($B9-J$227)/J$228))</f>
        <v>1.2732224629701094E-4</v>
      </c>
      <c r="EA9" s="2">
        <f>POWER(10,($B9-K$227)/K$228)/(1+POWER(10,($B9-K$227)/K$228))</f>
        <v>1.1598840006195533E-4</v>
      </c>
      <c r="EB9" s="2">
        <f>POWER(10,($B9-L$227)/L$228)/(1+POWER(10,($B9-L$227)/L$228))</f>
        <v>1.075650450598718E-4</v>
      </c>
      <c r="EC9" s="2">
        <f>POWER(10,($B9-M$227)/M$228)/(1+POWER(10,($B9-M$227)/M$228))</f>
        <v>1.0915246998124679E-4</v>
      </c>
      <c r="ED9" s="2">
        <f>POWER(10,($B9-N$227)/N$228)/(1+POWER(10,($B9-N$227)/N$228))</f>
        <v>1.0540589518307929E-4</v>
      </c>
      <c r="EE9" s="2">
        <f>POWER(10,($B9-O$227)/O$228)/(1+POWER(10,($B9-O$227)/O$228))</f>
        <v>1.062302137440043E-4</v>
      </c>
    </row>
    <row r="10" spans="1:135" x14ac:dyDescent="0.25">
      <c r="B10" s="2">
        <v>4</v>
      </c>
      <c r="C10">
        <v>69.257999999999996</v>
      </c>
      <c r="D10">
        <v>70.605999999999995</v>
      </c>
      <c r="E10">
        <v>74.090999999999994</v>
      </c>
      <c r="F10">
        <v>73.409000000000006</v>
      </c>
      <c r="G10">
        <v>71.938999999999993</v>
      </c>
      <c r="H10">
        <v>70.620999999999995</v>
      </c>
      <c r="I10">
        <v>71.409000000000006</v>
      </c>
      <c r="J10">
        <v>68.561000000000007</v>
      </c>
      <c r="K10">
        <v>68.667000000000002</v>
      </c>
      <c r="L10">
        <v>64.135999999999996</v>
      </c>
      <c r="M10">
        <v>61.954999999999998</v>
      </c>
      <c r="N10">
        <v>54.939</v>
      </c>
      <c r="O10">
        <v>46.832999999999998</v>
      </c>
      <c r="R10" s="5">
        <f>AV10+(C$209*_xlfn.NORM.DIST($B10,C$214*C$215+C$213,C$219*C$214,FALSE))+(C$211*_xlfn.NORM.DIST($B10,C$214*C$216+C$213,C$220*C$214,FALSE))+(C$210*_xlfn.NORM.DIST($B10,C$214*C$217+C$213,C$221*C$214,FALSE))+(C$212*_xlfn.NORM.DIST($B10,C$214*C$218+C$213,C$222*C$214,FALSE))</f>
        <v>70.586498386635469</v>
      </c>
      <c r="S10" s="5">
        <f>AW10+(D$209*_xlfn.NORM.DIST($B10,D$214*D$215+D$213,D$219*D$214,FALSE))+(D$211*_xlfn.NORM.DIST($B10,D$214*D$216+D$213,D$220*D$214,FALSE))+(D$210*_xlfn.NORM.DIST($B10,D$214*D$217+D$213,D$221*D$214,FALSE))+(D$212*_xlfn.NORM.DIST($B10,D$214*D$218+D$213,D$222*D$214,FALSE))</f>
        <v>72.812744363654332</v>
      </c>
      <c r="T10" s="5">
        <f>AX10+(E$209*_xlfn.NORM.DIST($B10,E$214*E$215+E$213,E$219*E$214,FALSE))+(E$211*_xlfn.NORM.DIST($B10,E$214*E$216+E$213,E$220*E$214,FALSE))+(E$210*_xlfn.NORM.DIST($B10,E$214*E$217+E$213,E$221*E$214,FALSE))+(E$212*_xlfn.NORM.DIST($B10,E$214*E$218+E$213,E$222*E$214,FALSE))</f>
        <v>73.596628685412441</v>
      </c>
      <c r="U10" s="5">
        <f>AY10+(F$209*_xlfn.NORM.DIST($B10,F$214*F$215+F$213,F$219*F$214,FALSE))+(F$211*_xlfn.NORM.DIST($B10,F$214*F$216+F$213,F$220*F$214,FALSE))+(F$210*_xlfn.NORM.DIST($B10,F$214*F$217+F$213,F$221*F$214,FALSE))+(F$212*_xlfn.NORM.DIST($B10,F$214*F$218+F$213,F$222*F$214,FALSE))</f>
        <v>73.077872238555301</v>
      </c>
      <c r="V10" s="5">
        <f>AZ10+(G$209*_xlfn.NORM.DIST($B10,G$214*G$215+G$213,G$219*G$214,FALSE))+(G$211*_xlfn.NORM.DIST($B10,G$214*G$216+G$213,G$220*G$214,FALSE))+(G$210*_xlfn.NORM.DIST($B10,G$214*G$217+G$213,G$221*G$214,FALSE))+(G$212*_xlfn.NORM.DIST($B10,G$214*G$218+G$213,G$222*G$214,FALSE))</f>
        <v>72.511317458836132</v>
      </c>
      <c r="W10" s="5">
        <f>BA10+(H$209*_xlfn.NORM.DIST($B10,H$214*H$215+H$213,H$219*H$214,FALSE))+(H$211*_xlfn.NORM.DIST($B10,H$214*H$216+H$213,H$220*H$214,FALSE))+(H$210*_xlfn.NORM.DIST($B10,H$214*H$217+H$213,H$221*H$214,FALSE))+(H$212*_xlfn.NORM.DIST($B10,H$214*H$218+H$213,H$222*H$214,FALSE))</f>
        <v>72.182082555628995</v>
      </c>
      <c r="X10" s="5">
        <f>BB10+(I$209*_xlfn.NORM.DIST($B10,I$214*I$215+I$213,I$219*I$214,FALSE))+(I$211*_xlfn.NORM.DIST($B10,I$214*I$216+I$213,I$220*I$214,FALSE))+(I$210*_xlfn.NORM.DIST($B10,I$214*I$217+I$213,I$221*I$214,FALSE))+(I$212*_xlfn.NORM.DIST($B10,I$214*I$218+I$213,I$222*I$214,FALSE))</f>
        <v>72.088843180541147</v>
      </c>
      <c r="Y10" s="5">
        <f>BC10+(J$209*_xlfn.NORM.DIST($B10,J$214*J$215+J$213,J$219*J$214,FALSE))+(J$211*_xlfn.NORM.DIST($B10,J$214*J$216+J$213,J$220*J$214,FALSE))+(J$210*_xlfn.NORM.DIST($B10,J$214*J$217+J$213,J$221*J$214,FALSE))+(J$212*_xlfn.NORM.DIST($B10,J$214*J$218+J$213,J$222*J$214,FALSE))</f>
        <v>71.934037626969214</v>
      </c>
      <c r="Z10" s="5">
        <f>BD10+(K$209*_xlfn.NORM.DIST($B10,K$214*K$215+K$213,K$219*K$214,FALSE))+(K$211*_xlfn.NORM.DIST($B10,K$214*K$216+K$213,K$220*K$214,FALSE))+(K$210*_xlfn.NORM.DIST($B10,K$214*K$217+K$213,K$221*K$214,FALSE))+(K$212*_xlfn.NORM.DIST($B10,K$214*K$218+K$213,K$222*K$214,FALSE))</f>
        <v>69.895369128000226</v>
      </c>
      <c r="AA10" s="5">
        <f>BE10+(L$209*_xlfn.NORM.DIST($B10,L$214*L$215+L$213,L$219*L$214,FALSE))+(L$211*_xlfn.NORM.DIST($B10,L$214*L$216+L$213,L$220*L$214,FALSE))+(L$210*_xlfn.NORM.DIST($B10,L$214*L$217+L$213,L$221*L$214,FALSE))+(L$212*_xlfn.NORM.DIST($B10,L$214*L$218+L$213,L$222*L$214,FALSE))</f>
        <v>67.459406381227652</v>
      </c>
      <c r="AB10" s="5">
        <f>BF10+(M$209*_xlfn.NORM.DIST($B10,M$214*M$215+M$213,M$219*M$214,FALSE))+(M$211*_xlfn.NORM.DIST($B10,M$214*M$216+M$213,M$220*M$214,FALSE))+(M$210*_xlfn.NORM.DIST($B10,M$214*M$217+M$213,M$221*M$214,FALSE))+(M$212*_xlfn.NORM.DIST($B10,M$214*M$218+M$213,M$222*M$214,FALSE))</f>
        <v>61.981960832193536</v>
      </c>
      <c r="AC10" s="5">
        <f>BG10+(N$209*_xlfn.NORM.DIST($B10,N$214*N$215+N$213,N$219*N$214,FALSE))+(N$211*_xlfn.NORM.DIST($B10,N$214*N$216+N$213,N$220*N$214,FALSE))+(N$210*_xlfn.NORM.DIST($B10,N$214*N$217+N$213,N$221*N$214,FALSE))+(N$212*_xlfn.NORM.DIST($B10,N$214*N$218+N$213,N$222*N$214,FALSE))</f>
        <v>54.874402176240615</v>
      </c>
      <c r="AD10" s="5">
        <f>BH10+(O$209*_xlfn.NORM.DIST($B10,O$214*O$215+O$213,O$219*O$214,FALSE))+(O$211*_xlfn.NORM.DIST($B10,O$214*O$216+O$213,O$220*O$214,FALSE))+(O$210*_xlfn.NORM.DIST($B10,O$214*O$217+O$213,O$221*O$214,FALSE))+(O$212*_xlfn.NORM.DIST($B10,O$214*O$218+O$213,O$222*O$214,FALSE))</f>
        <v>47.848124866894118</v>
      </c>
      <c r="AE10" s="5"/>
      <c r="AG10" s="5">
        <f t="shared" si="0"/>
        <v>-1.3284983866354736</v>
      </c>
      <c r="AH10" s="5">
        <f t="shared" si="0"/>
        <v>-2.2067443636543373</v>
      </c>
      <c r="AI10" s="5">
        <f t="shared" si="0"/>
        <v>0.49437131458755346</v>
      </c>
      <c r="AJ10" s="5">
        <f t="shared" si="0"/>
        <v>0.33112776144470502</v>
      </c>
      <c r="AK10" s="5">
        <f t="shared" si="0"/>
        <v>-0.57231745883613883</v>
      </c>
      <c r="AL10" s="5">
        <f t="shared" si="0"/>
        <v>-1.5610825556289996</v>
      </c>
      <c r="AM10" s="5">
        <f t="shared" si="0"/>
        <v>-0.67984318054114112</v>
      </c>
      <c r="AN10" s="5">
        <f t="shared" si="0"/>
        <v>-3.3730376269692073</v>
      </c>
      <c r="AO10" s="5">
        <f t="shared" si="0"/>
        <v>-1.2283691280002245</v>
      </c>
      <c r="AP10" s="5">
        <f t="shared" si="0"/>
        <v>-3.323406381227656</v>
      </c>
      <c r="AQ10" s="5">
        <f t="shared" si="0"/>
        <v>-2.6960832193537954E-2</v>
      </c>
      <c r="AR10" s="5">
        <f t="shared" si="0"/>
        <v>6.4597823759385165E-2</v>
      </c>
      <c r="AS10" s="5">
        <f t="shared" si="0"/>
        <v>-1.0151248668941193</v>
      </c>
      <c r="AV10" s="2">
        <f t="shared" si="1"/>
        <v>70.586498386635469</v>
      </c>
      <c r="AW10" s="2">
        <f t="shared" si="2"/>
        <v>72.812744363654332</v>
      </c>
      <c r="AX10" s="2">
        <f t="shared" si="3"/>
        <v>73.596628685412441</v>
      </c>
      <c r="AY10" s="2">
        <f t="shared" si="4"/>
        <v>73.077872238555301</v>
      </c>
      <c r="AZ10" s="2">
        <f t="shared" si="5"/>
        <v>72.511317458836132</v>
      </c>
      <c r="BA10" s="2">
        <f t="shared" si="6"/>
        <v>72.182082555628995</v>
      </c>
      <c r="BB10" s="2">
        <f t="shared" si="7"/>
        <v>72.088843180541147</v>
      </c>
      <c r="BC10" s="2">
        <f t="shared" si="8"/>
        <v>71.934037626969214</v>
      </c>
      <c r="BD10" s="2">
        <f t="shared" si="9"/>
        <v>69.895369128000226</v>
      </c>
      <c r="BE10" s="2">
        <f t="shared" si="10"/>
        <v>67.459406381227652</v>
      </c>
      <c r="BF10" s="2">
        <f t="shared" si="11"/>
        <v>61.981960832193536</v>
      </c>
      <c r="BG10" s="2">
        <f t="shared" si="12"/>
        <v>54.874402176240615</v>
      </c>
      <c r="BH10" s="2">
        <f t="shared" si="13"/>
        <v>47.848124866894118</v>
      </c>
      <c r="BK10" s="2">
        <f>IF(OR($B10&lt;C$229, AND($B10&gt;C$230, $B10&lt;C$231)), C10, "")</f>
        <v>69.257999999999996</v>
      </c>
      <c r="BL10" s="2">
        <f>IF(OR($B10&lt;D$229, AND($B10&gt;D$230, $B10&lt;D$231)), D10, "")</f>
        <v>70.605999999999995</v>
      </c>
      <c r="BM10" s="2">
        <f>IF(OR($B10&lt;E$229, AND($B10&gt;E$230, $B10&lt;E$231)), E10, "")</f>
        <v>74.090999999999994</v>
      </c>
      <c r="BN10" s="2">
        <f>IF(OR($B10&lt;F$229, AND($B10&gt;F$230, $B10&lt;F$231)), F10, "")</f>
        <v>73.409000000000006</v>
      </c>
      <c r="BO10" s="2">
        <f>IF(OR($B10&lt;G$229, AND($B10&gt;G$230, $B10&lt;G$231)), G10, "")</f>
        <v>71.938999999999993</v>
      </c>
      <c r="BP10" s="2">
        <f>IF(OR($B10&lt;H$229, AND($B10&gt;H$230, $B10&lt;H$231)), H10, "")</f>
        <v>70.620999999999995</v>
      </c>
      <c r="BQ10" s="2">
        <f>IF(OR($B10&lt;I$229, AND($B10&gt;I$230, $B10&lt;I$231)), I10, "")</f>
        <v>71.409000000000006</v>
      </c>
      <c r="BR10" s="2">
        <f>IF(OR($B10&lt;J$229, AND($B10&gt;J$230, $B10&lt;J$231)), J10, "")</f>
        <v>68.561000000000007</v>
      </c>
      <c r="BS10" s="2">
        <f>IF(OR($B10&lt;K$229, AND($B10&gt;K$230, $B10&lt;K$231)), K10, "")</f>
        <v>68.667000000000002</v>
      </c>
      <c r="BT10" s="2">
        <f>IF(OR($B10&lt;L$229, AND($B10&gt;L$230, $B10&lt;L$231)), L10, "")</f>
        <v>64.135999999999996</v>
      </c>
      <c r="BU10" s="2">
        <f>IF(OR($B10&lt;M$229, AND($B10&gt;M$230, $B10&lt;M$231)), M10, "")</f>
        <v>61.954999999999998</v>
      </c>
      <c r="BV10" s="2">
        <f>IF(OR($B10&lt;N$229, AND($B10&gt;N$230, $B10&lt;N$231)), N10, "")</f>
        <v>54.939</v>
      </c>
      <c r="BW10" s="2">
        <f>IF(OR($B10&lt;O$229, AND($B10&gt;O$230, $B10&lt;O$231)), O10, "")</f>
        <v>46.832999999999998</v>
      </c>
      <c r="BZ10" s="2" t="str">
        <f>IF(OR(AND($B10&gt;C$230, $B10&lt;C$231), $B10&gt;C$232), C10, "")</f>
        <v/>
      </c>
      <c r="CA10" s="2" t="str">
        <f>IF(OR(AND($B10&gt;D$230, $B10&lt;D$231), $B10&gt;D$232), D10, "")</f>
        <v/>
      </c>
      <c r="CB10" s="2" t="str">
        <f>IF(OR(AND($B10&gt;E$230, $B10&lt;E$231), $B10&gt;E$232), E10, "")</f>
        <v/>
      </c>
      <c r="CC10" s="2" t="str">
        <f>IF(OR(AND($B10&gt;F$230, $B10&lt;F$231), $B10&gt;F$232), F10, "")</f>
        <v/>
      </c>
      <c r="CD10" s="2" t="str">
        <f>IF(OR(AND($B10&gt;G$230, $B10&lt;G$231), $B10&gt;G$232), G10, "")</f>
        <v/>
      </c>
      <c r="CE10" s="2" t="str">
        <f>IF(OR(AND($B10&gt;H$230, $B10&lt;H$231), $B10&gt;H$232), H10, "")</f>
        <v/>
      </c>
      <c r="CF10" s="2" t="str">
        <f>IF(OR(AND($B10&gt;I$230, $B10&lt;I$231), $B10&gt;I$232), I10, "")</f>
        <v/>
      </c>
      <c r="CG10" s="2" t="str">
        <f>IF(OR(AND($B10&gt;J$230, $B10&lt;J$231), $B10&gt;J$232), J10, "")</f>
        <v/>
      </c>
      <c r="CH10" s="2" t="str">
        <f>IF(OR(AND($B10&gt;K$230, $B10&lt;K$231), $B10&gt;K$232), K10, "")</f>
        <v/>
      </c>
      <c r="CI10" s="2" t="str">
        <f>IF(OR(AND($B10&gt;L$230, $B10&lt;L$231), $B10&gt;L$232), L10, "")</f>
        <v/>
      </c>
      <c r="CJ10" s="2" t="str">
        <f>IF(OR(AND($B10&gt;M$230, $B10&lt;M$231), $B10&gt;M$232), M10, "")</f>
        <v/>
      </c>
      <c r="CK10" s="2" t="str">
        <f>IF(OR(AND($B10&gt;N$230, $B10&lt;N$231), $B10&gt;N$232), N10, "")</f>
        <v/>
      </c>
      <c r="CL10" s="2" t="str">
        <f>IF(OR(AND($B10&gt;O$230, $B10&lt;O$231), $B10&gt;O$232), O10, "")</f>
        <v/>
      </c>
      <c r="CO10" s="2">
        <f>BK$207*$B10+BK$209</f>
        <v>70.58563499066716</v>
      </c>
      <c r="CP10" s="2">
        <f>BL$207*$B10+BL$209</f>
        <v>72.81227085909876</v>
      </c>
      <c r="CQ10" s="2">
        <f>BM$207*$B10+BM$209</f>
        <v>73.595986874348938</v>
      </c>
      <c r="CR10" s="2">
        <f>BN$207*$B10+BN$209</f>
        <v>73.07713495607517</v>
      </c>
      <c r="CS10" s="2">
        <f>BO$207*$B10+BO$209</f>
        <v>72.510623604844469</v>
      </c>
      <c r="CT10" s="2">
        <f>BP$207*$B10+BP$209</f>
        <v>72.181324296785519</v>
      </c>
      <c r="CU10" s="2">
        <f>BQ$207*$B10+BQ$209</f>
        <v>72.087722721234741</v>
      </c>
      <c r="CV10" s="2">
        <f>BR$207*$B10+BR$209</f>
        <v>71.932793164114514</v>
      </c>
      <c r="CW10" s="2">
        <f>BS$207*$B10+BS$209</f>
        <v>69.894082669343362</v>
      </c>
      <c r="CX10" s="2">
        <f>BT$207*$B10+BT$209</f>
        <v>67.458354665874396</v>
      </c>
      <c r="CY10" s="2">
        <f>BU$207*$B10+BU$209</f>
        <v>61.980815211819369</v>
      </c>
      <c r="CZ10" s="2">
        <f>BV$207*$B10+BV$209</f>
        <v>54.873384359342559</v>
      </c>
      <c r="DA10" s="2">
        <f>BW$207*$B10+BW$209</f>
        <v>47.847327921301826</v>
      </c>
      <c r="DD10" s="2">
        <f>BZ$207*$B10+BZ$209</f>
        <v>77.448571332994092</v>
      </c>
      <c r="DE10" s="2">
        <f>CA$207*$B10+CA$209</f>
        <v>78.376502057084579</v>
      </c>
      <c r="DF10" s="2">
        <f>CB$207*$B10+CB$209</f>
        <v>79.520523467723251</v>
      </c>
      <c r="DG10" s="2">
        <f>CC$207*$B10+CC$209</f>
        <v>78.229611000354609</v>
      </c>
      <c r="DH10" s="2">
        <f>CD$207*$B10+CD$209</f>
        <v>77.661155333779405</v>
      </c>
      <c r="DI10" s="2">
        <f>CE$207*$B10+CE$209</f>
        <v>78.076197149468243</v>
      </c>
      <c r="DJ10" s="2">
        <f>CF$207*$B10+CF$209</f>
        <v>80.437616276632625</v>
      </c>
      <c r="DK10" s="2">
        <f>CG$207*$B10+CG$209</f>
        <v>80.847005623911286</v>
      </c>
      <c r="DL10" s="2">
        <f>CH$207*$B10+CH$209</f>
        <v>80.009554286030394</v>
      </c>
      <c r="DM10" s="2">
        <f>CI$207*$B10+CI$209</f>
        <v>76.375617291171494</v>
      </c>
      <c r="DN10" s="2">
        <f>CJ$207*$B10+CJ$209</f>
        <v>71.553014558446208</v>
      </c>
      <c r="DO10" s="2">
        <f>CK$207*$B10+CK$209</f>
        <v>63.680002639228078</v>
      </c>
      <c r="DP10" s="2">
        <f>CL$207*$B10+CL$209</f>
        <v>54.689359411823716</v>
      </c>
      <c r="DS10" s="2">
        <f>POWER(10,($B10-C$227)/C$228)/(1+POWER(10,($B10-C$227)/C$228))</f>
        <v>1.2580562098281432E-4</v>
      </c>
      <c r="DT10" s="2">
        <f>POWER(10,($B10-D$227)/D$228)/(1+POWER(10,($B10-D$227)/D$228))</f>
        <v>8.5097929745497973E-5</v>
      </c>
      <c r="DU10" s="2">
        <f>POWER(10,($B10-E$227)/E$228)/(1+POWER(10,($B10-E$227)/E$228))</f>
        <v>1.0833101516013547E-4</v>
      </c>
      <c r="DV10" s="2">
        <f>POWER(10,($B10-F$227)/F$228)/(1+POWER(10,($B10-F$227)/F$228))</f>
        <v>1.4309284968958057E-4</v>
      </c>
      <c r="DW10" s="2">
        <f>POWER(10,($B10-G$227)/G$228)/(1+POWER(10,($B10-G$227)/G$228))</f>
        <v>1.3471502131924906E-4</v>
      </c>
      <c r="DX10" s="2">
        <f>POWER(10,($B10-H$227)/H$228)/(1+POWER(10,($B10-H$227)/H$228))</f>
        <v>1.2863022874650941E-4</v>
      </c>
      <c r="DY10" s="2">
        <f>POWER(10,($B10-I$227)/I$228)/(1+POWER(10,($B10-I$227)/I$228))</f>
        <v>1.341884538967052E-4</v>
      </c>
      <c r="DZ10" s="2">
        <f>POWER(10,($B10-J$227)/J$228)/(1+POWER(10,($B10-J$227)/J$228))</f>
        <v>1.3960435207382172E-4</v>
      </c>
      <c r="EA10" s="2">
        <f>POWER(10,($B10-K$227)/K$228)/(1+POWER(10,($B10-K$227)/K$228))</f>
        <v>1.2717732851444372E-4</v>
      </c>
      <c r="EB10" s="2">
        <f>POWER(10,($B10-L$227)/L$228)/(1+POWER(10,($B10-L$227)/L$228))</f>
        <v>1.1794150261595701E-4</v>
      </c>
      <c r="EC10" s="2">
        <f>POWER(10,($B10-M$227)/M$228)/(1+POWER(10,($B10-M$227)/M$228))</f>
        <v>1.1968204303795338E-4</v>
      </c>
      <c r="ED10" s="2">
        <f>POWER(10,($B10-N$227)/N$228)/(1+POWER(10,($B10-N$227)/N$228))</f>
        <v>1.1557409049743886E-4</v>
      </c>
      <c r="EE10" s="2">
        <f>POWER(10,($B10-O$227)/O$228)/(1+POWER(10,($B10-O$227)/O$228))</f>
        <v>1.1647791937145306E-4</v>
      </c>
    </row>
    <row r="11" spans="1:135" x14ac:dyDescent="0.25">
      <c r="B11" s="2">
        <v>5</v>
      </c>
      <c r="C11">
        <v>68.894000000000005</v>
      </c>
      <c r="D11">
        <v>70.742000000000004</v>
      </c>
      <c r="E11">
        <v>70.879000000000005</v>
      </c>
      <c r="F11">
        <v>71.379000000000005</v>
      </c>
      <c r="G11">
        <v>71.515000000000001</v>
      </c>
      <c r="H11">
        <v>70.317999999999998</v>
      </c>
      <c r="I11">
        <v>71.212000000000003</v>
      </c>
      <c r="J11">
        <v>69.712000000000003</v>
      </c>
      <c r="K11">
        <v>68.620999999999995</v>
      </c>
      <c r="L11">
        <v>65.424000000000007</v>
      </c>
      <c r="M11">
        <v>61.121000000000002</v>
      </c>
      <c r="N11">
        <v>53.682000000000002</v>
      </c>
      <c r="O11">
        <v>48.121000000000002</v>
      </c>
      <c r="R11" s="5">
        <f>AV11+(C$209*_xlfn.NORM.DIST($B11,C$214*C$215+C$213,C$219*C$214,FALSE))+(C$211*_xlfn.NORM.DIST($B11,C$214*C$216+C$213,C$220*C$214,FALSE))+(C$210*_xlfn.NORM.DIST($B11,C$214*C$217+C$213,C$221*C$214,FALSE))+(C$212*_xlfn.NORM.DIST($B11,C$214*C$218+C$213,C$222*C$214,FALSE))</f>
        <v>70.59863040345266</v>
      </c>
      <c r="S11" s="5">
        <f>AW11+(D$209*_xlfn.NORM.DIST($B11,D$214*D$215+D$213,D$219*D$214,FALSE))+(D$211*_xlfn.NORM.DIST($B11,D$214*D$216+D$213,D$220*D$214,FALSE))+(D$210*_xlfn.NORM.DIST($B11,D$214*D$217+D$213,D$221*D$214,FALSE))+(D$212*_xlfn.NORM.DIST($B11,D$214*D$218+D$213,D$222*D$214,FALSE))</f>
        <v>72.81731186387502</v>
      </c>
      <c r="T11" s="5">
        <f>AX11+(E$209*_xlfn.NORM.DIST($B11,E$214*E$215+E$213,E$219*E$214,FALSE))+(E$211*_xlfn.NORM.DIST($B11,E$214*E$216+E$213,E$220*E$214,FALSE))+(E$210*_xlfn.NORM.DIST($B11,E$214*E$217+E$213,E$221*E$214,FALSE))+(E$212*_xlfn.NORM.DIST($B11,E$214*E$218+E$213,E$222*E$214,FALSE))</f>
        <v>73.604839284304916</v>
      </c>
      <c r="U11" s="5">
        <f>AY11+(F$209*_xlfn.NORM.DIST($B11,F$214*F$215+F$213,F$219*F$214,FALSE))+(F$211*_xlfn.NORM.DIST($B11,F$214*F$216+F$213,F$220*F$214,FALSE))+(F$210*_xlfn.NORM.DIST($B11,F$214*F$217+F$213,F$221*F$214,FALSE))+(F$212*_xlfn.NORM.DIST($B11,F$214*F$218+F$213,F$222*F$214,FALSE))</f>
        <v>73.087044775936121</v>
      </c>
      <c r="V11" s="5">
        <f>AZ11+(G$209*_xlfn.NORM.DIST($B11,G$214*G$215+G$213,G$219*G$214,FALSE))+(G$211*_xlfn.NORM.DIST($B11,G$214*G$216+G$213,G$220*G$214,FALSE))+(G$210*_xlfn.NORM.DIST($B11,G$214*G$217+G$213,G$221*G$214,FALSE))+(G$212*_xlfn.NORM.DIST($B11,G$214*G$218+G$213,G$222*G$214,FALSE))</f>
        <v>72.525410299487277</v>
      </c>
      <c r="W11" s="5">
        <f>BA11+(H$209*_xlfn.NORM.DIST($B11,H$214*H$215+H$213,H$219*H$214,FALSE))+(H$211*_xlfn.NORM.DIST($B11,H$214*H$216+H$213,H$220*H$214,FALSE))+(H$210*_xlfn.NORM.DIST($B11,H$214*H$217+H$213,H$221*H$214,FALSE))+(H$212*_xlfn.NORM.DIST($B11,H$214*H$218+H$213,H$222*H$214,FALSE))</f>
        <v>72.212183909448157</v>
      </c>
      <c r="X11" s="5">
        <f>BB11+(I$209*_xlfn.NORM.DIST($B11,I$214*I$215+I$213,I$219*I$214,FALSE))+(I$211*_xlfn.NORM.DIST($B11,I$214*I$216+I$213,I$220*I$214,FALSE))+(I$210*_xlfn.NORM.DIST($B11,I$214*I$217+I$213,I$221*I$214,FALSE))+(I$212*_xlfn.NORM.DIST($B11,I$214*I$218+I$213,I$222*I$214,FALSE))</f>
        <v>72.137313612793534</v>
      </c>
      <c r="Y11" s="5">
        <f>BC11+(J$209*_xlfn.NORM.DIST($B11,J$214*J$215+J$213,J$219*J$214,FALSE))+(J$211*_xlfn.NORM.DIST($B11,J$214*J$216+J$213,J$220*J$214,FALSE))+(J$210*_xlfn.NORM.DIST($B11,J$214*J$217+J$213,J$221*J$214,FALSE))+(J$212*_xlfn.NORM.DIST($B11,J$214*J$218+J$213,J$222*J$214,FALSE))</f>
        <v>71.983966447989914</v>
      </c>
      <c r="Z11" s="5">
        <f>BD11+(K$209*_xlfn.NORM.DIST($B11,K$214*K$215+K$213,K$219*K$214,FALSE))+(K$211*_xlfn.NORM.DIST($B11,K$214*K$216+K$213,K$220*K$214,FALSE))+(K$210*_xlfn.NORM.DIST($B11,K$214*K$217+K$213,K$221*K$214,FALSE))+(K$212*_xlfn.NORM.DIST($B11,K$214*K$218+K$213,K$222*K$214,FALSE))</f>
        <v>69.943683686473889</v>
      </c>
      <c r="AA11" s="5">
        <f>BE11+(L$209*_xlfn.NORM.DIST($B11,L$214*L$215+L$213,L$219*L$214,FALSE))+(L$211*_xlfn.NORM.DIST($B11,L$214*L$216+L$213,L$220*L$214,FALSE))+(L$210*_xlfn.NORM.DIST($B11,L$214*L$217+L$213,L$221*L$214,FALSE))+(L$212*_xlfn.NORM.DIST($B11,L$214*L$218+L$213,L$222*L$214,FALSE))</f>
        <v>67.499275423497977</v>
      </c>
      <c r="AB11" s="5">
        <f>BF11+(M$209*_xlfn.NORM.DIST($B11,M$214*M$215+M$213,M$219*M$214,FALSE))+(M$211*_xlfn.NORM.DIST($B11,M$214*M$216+M$213,M$220*M$214,FALSE))+(M$210*_xlfn.NORM.DIST($B11,M$214*M$217+M$213,M$221*M$214,FALSE))+(M$212*_xlfn.NORM.DIST($B11,M$214*M$218+M$213,M$222*M$214,FALSE))</f>
        <v>62.028250172467679</v>
      </c>
      <c r="AC11" s="5">
        <f>BG11+(N$209*_xlfn.NORM.DIST($B11,N$214*N$215+N$213,N$219*N$214,FALSE))+(N$211*_xlfn.NORM.DIST($B11,N$214*N$216+N$213,N$220*N$214,FALSE))+(N$210*_xlfn.NORM.DIST($B11,N$214*N$217+N$213,N$221*N$214,FALSE))+(N$212*_xlfn.NORM.DIST($B11,N$214*N$218+N$213,N$222*N$214,FALSE))</f>
        <v>54.920031152204956</v>
      </c>
      <c r="AD11" s="5">
        <f>BH11+(O$209*_xlfn.NORM.DIST($B11,O$214*O$215+O$213,O$219*O$214,FALSE))+(O$211*_xlfn.NORM.DIST($B11,O$214*O$216+O$213,O$220*O$214,FALSE))+(O$210*_xlfn.NORM.DIST($B11,O$214*O$217+O$213,O$221*O$214,FALSE))+(O$212*_xlfn.NORM.DIST($B11,O$214*O$218+O$213,O$222*O$214,FALSE))</f>
        <v>47.884790139798454</v>
      </c>
      <c r="AE11" s="5"/>
      <c r="AG11" s="5">
        <f t="shared" si="0"/>
        <v>-1.7046304034526543</v>
      </c>
      <c r="AH11" s="5">
        <f t="shared" si="0"/>
        <v>-2.0753118638750152</v>
      </c>
      <c r="AI11" s="5">
        <f t="shared" si="0"/>
        <v>-2.7258392843049108</v>
      </c>
      <c r="AJ11" s="5">
        <f t="shared" si="0"/>
        <v>-1.7080447759361164</v>
      </c>
      <c r="AK11" s="5">
        <f t="shared" si="0"/>
        <v>-1.0104102994872761</v>
      </c>
      <c r="AL11" s="5">
        <f t="shared" si="0"/>
        <v>-1.8941839094481594</v>
      </c>
      <c r="AM11" s="5">
        <f t="shared" si="0"/>
        <v>-0.92531361279353064</v>
      </c>
      <c r="AN11" s="5">
        <f t="shared" si="0"/>
        <v>-2.2719664479899109</v>
      </c>
      <c r="AO11" s="5">
        <f t="shared" si="0"/>
        <v>-1.3226836864738942</v>
      </c>
      <c r="AP11" s="5">
        <f t="shared" si="0"/>
        <v>-2.0752754234979705</v>
      </c>
      <c r="AQ11" s="5">
        <f t="shared" si="0"/>
        <v>-0.90725017246767692</v>
      </c>
      <c r="AR11" s="5">
        <f t="shared" si="0"/>
        <v>-1.2380311522049539</v>
      </c>
      <c r="AS11" s="5">
        <f t="shared" si="0"/>
        <v>0.23620986020154788</v>
      </c>
      <c r="AV11" s="2">
        <f t="shared" si="1"/>
        <v>70.59863040345266</v>
      </c>
      <c r="AW11" s="2">
        <f t="shared" si="2"/>
        <v>72.81731186387502</v>
      </c>
      <c r="AX11" s="2">
        <f t="shared" si="3"/>
        <v>73.604839284304916</v>
      </c>
      <c r="AY11" s="2">
        <f t="shared" si="4"/>
        <v>73.087044775936121</v>
      </c>
      <c r="AZ11" s="2">
        <f t="shared" si="5"/>
        <v>72.525410299487277</v>
      </c>
      <c r="BA11" s="2">
        <f t="shared" si="6"/>
        <v>72.212183909448157</v>
      </c>
      <c r="BB11" s="2">
        <f t="shared" si="7"/>
        <v>72.137313612793534</v>
      </c>
      <c r="BC11" s="2">
        <f t="shared" si="8"/>
        <v>71.983966447989914</v>
      </c>
      <c r="BD11" s="2">
        <f t="shared" si="9"/>
        <v>69.943683686473889</v>
      </c>
      <c r="BE11" s="2">
        <f t="shared" si="10"/>
        <v>67.499275423497977</v>
      </c>
      <c r="BF11" s="2">
        <f t="shared" si="11"/>
        <v>62.028250172467679</v>
      </c>
      <c r="BG11" s="2">
        <f t="shared" si="12"/>
        <v>54.920031152204956</v>
      </c>
      <c r="BH11" s="2">
        <f t="shared" si="13"/>
        <v>47.884790139798454</v>
      </c>
      <c r="BK11" s="2">
        <f>IF(OR($B11&lt;C$229, AND($B11&gt;C$230, $B11&lt;C$231)), C11, "")</f>
        <v>68.894000000000005</v>
      </c>
      <c r="BL11" s="2">
        <f>IF(OR($B11&lt;D$229, AND($B11&gt;D$230, $B11&lt;D$231)), D11, "")</f>
        <v>70.742000000000004</v>
      </c>
      <c r="BM11" s="2">
        <f>IF(OR($B11&lt;E$229, AND($B11&gt;E$230, $B11&lt;E$231)), E11, "")</f>
        <v>70.879000000000005</v>
      </c>
      <c r="BN11" s="2">
        <f>IF(OR($B11&lt;F$229, AND($B11&gt;F$230, $B11&lt;F$231)), F11, "")</f>
        <v>71.379000000000005</v>
      </c>
      <c r="BO11" s="2">
        <f>IF(OR($B11&lt;G$229, AND($B11&gt;G$230, $B11&lt;G$231)), G11, "")</f>
        <v>71.515000000000001</v>
      </c>
      <c r="BP11" s="2">
        <f>IF(OR($B11&lt;H$229, AND($B11&gt;H$230, $B11&lt;H$231)), H11, "")</f>
        <v>70.317999999999998</v>
      </c>
      <c r="BQ11" s="2">
        <f>IF(OR($B11&lt;I$229, AND($B11&gt;I$230, $B11&lt;I$231)), I11, "")</f>
        <v>71.212000000000003</v>
      </c>
      <c r="BR11" s="2">
        <f>IF(OR($B11&lt;J$229, AND($B11&gt;J$230, $B11&lt;J$231)), J11, "")</f>
        <v>69.712000000000003</v>
      </c>
      <c r="BS11" s="2">
        <f>IF(OR($B11&lt;K$229, AND($B11&gt;K$230, $B11&lt;K$231)), K11, "")</f>
        <v>68.620999999999995</v>
      </c>
      <c r="BT11" s="2">
        <f>IF(OR($B11&lt;L$229, AND($B11&gt;L$230, $B11&lt;L$231)), L11, "")</f>
        <v>65.424000000000007</v>
      </c>
      <c r="BU11" s="2">
        <f>IF(OR($B11&lt;M$229, AND($B11&gt;M$230, $B11&lt;M$231)), M11, "")</f>
        <v>61.121000000000002</v>
      </c>
      <c r="BV11" s="2">
        <f>IF(OR($B11&lt;N$229, AND($B11&gt;N$230, $B11&lt;N$231)), N11, "")</f>
        <v>53.682000000000002</v>
      </c>
      <c r="BW11" s="2">
        <f>IF(OR($B11&lt;O$229, AND($B11&gt;O$230, $B11&lt;O$231)), O11, "")</f>
        <v>48.121000000000002</v>
      </c>
      <c r="BZ11" s="2" t="str">
        <f>IF(OR(AND($B11&gt;C$230, $B11&lt;C$231), $B11&gt;C$232), C11, "")</f>
        <v/>
      </c>
      <c r="CA11" s="2" t="str">
        <f>IF(OR(AND($B11&gt;D$230, $B11&lt;D$231), $B11&gt;D$232), D11, "")</f>
        <v/>
      </c>
      <c r="CB11" s="2" t="str">
        <f>IF(OR(AND($B11&gt;E$230, $B11&lt;E$231), $B11&gt;E$232), E11, "")</f>
        <v/>
      </c>
      <c r="CC11" s="2" t="str">
        <f>IF(OR(AND($B11&gt;F$230, $B11&lt;F$231), $B11&gt;F$232), F11, "")</f>
        <v/>
      </c>
      <c r="CD11" s="2" t="str">
        <f>IF(OR(AND($B11&gt;G$230, $B11&lt;G$231), $B11&gt;G$232), G11, "")</f>
        <v/>
      </c>
      <c r="CE11" s="2" t="str">
        <f>IF(OR(AND($B11&gt;H$230, $B11&lt;H$231), $B11&gt;H$232), H11, "")</f>
        <v/>
      </c>
      <c r="CF11" s="2" t="str">
        <f>IF(OR(AND($B11&gt;I$230, $B11&lt;I$231), $B11&gt;I$232), I11, "")</f>
        <v/>
      </c>
      <c r="CG11" s="2" t="str">
        <f>IF(OR(AND($B11&gt;J$230, $B11&lt;J$231), $B11&gt;J$232), J11, "")</f>
        <v/>
      </c>
      <c r="CH11" s="2" t="str">
        <f>IF(OR(AND($B11&gt;K$230, $B11&lt;K$231), $B11&gt;K$232), K11, "")</f>
        <v/>
      </c>
      <c r="CI11" s="2" t="str">
        <f>IF(OR(AND($B11&gt;L$230, $B11&lt;L$231), $B11&gt;L$232), L11, "")</f>
        <v/>
      </c>
      <c r="CJ11" s="2" t="str">
        <f>IF(OR(AND($B11&gt;M$230, $B11&lt;M$231), $B11&gt;M$232), M11, "")</f>
        <v/>
      </c>
      <c r="CK11" s="2" t="str">
        <f>IF(OR(AND($B11&gt;N$230, $B11&lt;N$231), $B11&gt;N$232), N11, "")</f>
        <v/>
      </c>
      <c r="CL11" s="2" t="str">
        <f>IF(OR(AND($B11&gt;O$230, $B11&lt;O$231), $B11&gt;O$232), O11, "")</f>
        <v/>
      </c>
      <c r="CO11" s="2">
        <f>BK$207*$B11+BK$209</f>
        <v>70.597694884829778</v>
      </c>
      <c r="CP11" s="2">
        <f>BL$207*$B11+BL$209</f>
        <v>72.816798839603663</v>
      </c>
      <c r="CQ11" s="2">
        <f>BM$207*$B11+BM$209</f>
        <v>73.604143646530986</v>
      </c>
      <c r="CR11" s="2">
        <f>BN$207*$B11+BN$209</f>
        <v>73.086245996386765</v>
      </c>
      <c r="CS11" s="2">
        <f>BO$207*$B11+BO$209</f>
        <v>72.524658495980404</v>
      </c>
      <c r="CT11" s="2">
        <f>BP$207*$B11+BP$209</f>
        <v>72.211362379390096</v>
      </c>
      <c r="CU11" s="2">
        <f>BQ$207*$B11+BQ$209</f>
        <v>72.136099219921689</v>
      </c>
      <c r="CV11" s="2">
        <f>BR$207*$B11+BR$209</f>
        <v>71.98261815937343</v>
      </c>
      <c r="CW11" s="2">
        <f>BS$207*$B11+BS$209</f>
        <v>69.94228928766168</v>
      </c>
      <c r="CX11" s="2">
        <f>BT$207*$B11+BT$209</f>
        <v>67.498135654223418</v>
      </c>
      <c r="CY11" s="2">
        <f>BU$207*$B11+BU$209</f>
        <v>62.027008147921094</v>
      </c>
      <c r="CZ11" s="2">
        <f>BV$207*$B11+BV$209</f>
        <v>54.918927269017743</v>
      </c>
      <c r="DA11" s="2">
        <f>BW$207*$B11+BW$209</f>
        <v>47.88392591638123</v>
      </c>
      <c r="DD11" s="2">
        <f>BZ$207*$B11+BZ$209</f>
        <v>77.379692967081581</v>
      </c>
      <c r="DE11" s="2">
        <f>CA$207*$B11+CA$209</f>
        <v>78.315023521411433</v>
      </c>
      <c r="DF11" s="2">
        <f>CB$207*$B11+CB$209</f>
        <v>79.460599620273484</v>
      </c>
      <c r="DG11" s="2">
        <f>CC$207*$B11+CC$209</f>
        <v>78.177385532484934</v>
      </c>
      <c r="DH11" s="2">
        <f>CD$207*$B11+CD$209</f>
        <v>77.614379390402192</v>
      </c>
      <c r="DI11" s="2">
        <f>CE$207*$B11+CE$209</f>
        <v>78.036226590900114</v>
      </c>
      <c r="DJ11" s="2">
        <f>CF$207*$B11+CF$209</f>
        <v>80.389818289546866</v>
      </c>
      <c r="DK11" s="2">
        <f>CG$207*$B11+CG$209</f>
        <v>80.790870742349824</v>
      </c>
      <c r="DL11" s="2">
        <f>CH$207*$B11+CH$209</f>
        <v>79.941889449182113</v>
      </c>
      <c r="DM11" s="2">
        <f>CI$207*$B11+CI$209</f>
        <v>76.311774091450246</v>
      </c>
      <c r="DN11" s="2">
        <f>CJ$207*$B11+CJ$209</f>
        <v>71.491693909412248</v>
      </c>
      <c r="DO11" s="2">
        <f>CK$207*$B11+CK$209</f>
        <v>63.62991650087087</v>
      </c>
      <c r="DP11" s="2">
        <f>CL$207*$B11+CL$209</f>
        <v>54.650787701320127</v>
      </c>
      <c r="DS11" s="2">
        <f>POWER(10,($B11-C$227)/C$228)/(1+POWER(10,($B11-C$227)/C$228))</f>
        <v>1.379414460956936E-4</v>
      </c>
      <c r="DT11" s="2">
        <f>POWER(10,($B11-D$227)/D$228)/(1+POWER(10,($B11-D$227)/D$228))</f>
        <v>9.3307258441429735E-5</v>
      </c>
      <c r="DU11" s="2">
        <f>POWER(10,($B11-E$227)/E$228)/(1+POWER(10,($B11-E$227)/E$228))</f>
        <v>1.1878135463620448E-4</v>
      </c>
      <c r="DV11" s="2">
        <f>POWER(10,($B11-F$227)/F$228)/(1+POWER(10,($B11-F$227)/F$228))</f>
        <v>1.5689602370566426E-4</v>
      </c>
      <c r="DW11" s="2">
        <f>POWER(10,($B11-G$227)/G$228)/(1+POWER(10,($B11-G$227)/G$228))</f>
        <v>1.4771016377132759E-4</v>
      </c>
      <c r="DX11" s="2">
        <f>POWER(10,($B11-H$227)/H$228)/(1+POWER(10,($B11-H$227)/H$228))</f>
        <v>1.4103849089603144E-4</v>
      </c>
      <c r="DY11" s="2">
        <f>POWER(10,($B11-I$227)/I$228)/(1+POWER(10,($B11-I$227)/I$228))</f>
        <v>1.4713280905230536E-4</v>
      </c>
      <c r="DZ11" s="2">
        <f>POWER(10,($B11-J$227)/J$228)/(1+POWER(10,($B11-J$227)/J$228))</f>
        <v>1.5307106645572649E-4</v>
      </c>
      <c r="EA11" s="2">
        <f>POWER(10,($B11-K$227)/K$228)/(1+POWER(10,($B11-K$227)/K$228))</f>
        <v>1.3944545678648817E-4</v>
      </c>
      <c r="EB11" s="2">
        <f>POWER(10,($B11-L$227)/L$228)/(1+POWER(10,($B11-L$227)/L$228))</f>
        <v>1.2931881454797823E-4</v>
      </c>
      <c r="EC11" s="2">
        <f>POWER(10,($B11-M$227)/M$228)/(1+POWER(10,($B11-M$227)/M$228))</f>
        <v>1.3122723541846679E-4</v>
      </c>
      <c r="ED11" s="2">
        <f>POWER(10,($B11-N$227)/N$228)/(1+POWER(10,($B11-N$227)/N$228))</f>
        <v>1.2672305725930683E-4</v>
      </c>
      <c r="EE11" s="2">
        <f>POWER(10,($B11-O$227)/O$228)/(1+POWER(10,($B11-O$227)/O$228))</f>
        <v>1.2771406372597143E-4</v>
      </c>
    </row>
    <row r="12" spans="1:135" x14ac:dyDescent="0.25">
      <c r="B12" s="2">
        <v>6</v>
      </c>
      <c r="C12">
        <v>68.257999999999996</v>
      </c>
      <c r="D12">
        <v>70.515000000000001</v>
      </c>
      <c r="E12">
        <v>72.090999999999994</v>
      </c>
      <c r="F12">
        <v>73.045000000000002</v>
      </c>
      <c r="G12">
        <v>71.197000000000003</v>
      </c>
      <c r="H12">
        <v>70.667000000000002</v>
      </c>
      <c r="I12">
        <v>70.620999999999995</v>
      </c>
      <c r="J12">
        <v>69.227000000000004</v>
      </c>
      <c r="K12">
        <v>68.347999999999999</v>
      </c>
      <c r="L12">
        <v>65.212000000000003</v>
      </c>
      <c r="M12">
        <v>61.5</v>
      </c>
      <c r="N12">
        <v>55.121000000000002</v>
      </c>
      <c r="O12">
        <v>47.878999999999998</v>
      </c>
      <c r="R12" s="5">
        <f>AV12+(C$209*_xlfn.NORM.DIST($B12,C$214*C$215+C$213,C$219*C$214,FALSE))+(C$211*_xlfn.NORM.DIST($B12,C$214*C$216+C$213,C$220*C$214,FALSE))+(C$210*_xlfn.NORM.DIST($B12,C$214*C$217+C$213,C$221*C$214,FALSE))+(C$212*_xlfn.NORM.DIST($B12,C$214*C$218+C$213,C$222*C$214,FALSE))</f>
        <v>70.610768299381519</v>
      </c>
      <c r="S12" s="5">
        <f>AW12+(D$209*_xlfn.NORM.DIST($B12,D$214*D$215+D$213,D$219*D$214,FALSE))+(D$211*_xlfn.NORM.DIST($B12,D$214*D$216+D$213,D$220*D$214,FALSE))+(D$210*_xlfn.NORM.DIST($B12,D$214*D$217+D$213,D$221*D$214,FALSE))+(D$212*_xlfn.NORM.DIST($B12,D$214*D$218+D$213,D$222*D$214,FALSE))</f>
        <v>72.82188258194779</v>
      </c>
      <c r="T12" s="5">
        <f>AX12+(E$209*_xlfn.NORM.DIST($B12,E$214*E$215+E$213,E$219*E$214,FALSE))+(E$211*_xlfn.NORM.DIST($B12,E$214*E$216+E$213,E$220*E$214,FALSE))+(E$210*_xlfn.NORM.DIST($B12,E$214*E$217+E$213,E$221*E$214,FALSE))+(E$212*_xlfn.NORM.DIST($B12,E$214*E$218+E$213,E$222*E$214,FALSE))</f>
        <v>73.613054294826028</v>
      </c>
      <c r="U12" s="5">
        <f>AY12+(F$209*_xlfn.NORM.DIST($B12,F$214*F$215+F$213,F$219*F$214,FALSE))+(F$211*_xlfn.NORM.DIST($B12,F$214*F$216+F$213,F$220*F$214,FALSE))+(F$210*_xlfn.NORM.DIST($B12,F$214*F$217+F$213,F$221*F$214,FALSE))+(F$212*_xlfn.NORM.DIST($B12,F$214*F$218+F$213,F$222*F$214,FALSE))</f>
        <v>73.096222316052234</v>
      </c>
      <c r="V12" s="5">
        <f>AZ12+(G$209*_xlfn.NORM.DIST($B12,G$214*G$215+G$213,G$219*G$214,FALSE))+(G$211*_xlfn.NORM.DIST($B12,G$214*G$216+G$213,G$220*G$214,FALSE))+(G$210*_xlfn.NORM.DIST($B12,G$214*G$217+G$213,G$221*G$214,FALSE))+(G$212*_xlfn.NORM.DIST($B12,G$214*G$218+G$213,G$222*G$214,FALSE))</f>
        <v>72.53950786268048</v>
      </c>
      <c r="W12" s="5">
        <f>BA12+(H$209*_xlfn.NORM.DIST($B12,H$214*H$215+H$213,H$219*H$214,FALSE))+(H$211*_xlfn.NORM.DIST($B12,H$214*H$216+H$213,H$220*H$214,FALSE))+(H$210*_xlfn.NORM.DIST($B12,H$214*H$217+H$213,H$221*H$214,FALSE))+(H$212*_xlfn.NORM.DIST($B12,H$214*H$218+H$213,H$222*H$214,FALSE))</f>
        <v>72.242290413150698</v>
      </c>
      <c r="X12" s="5">
        <f>BB12+(I$209*_xlfn.NORM.DIST($B12,I$214*I$215+I$213,I$219*I$214,FALSE))+(I$211*_xlfn.NORM.DIST($B12,I$214*I$216+I$213,I$220*I$214,FALSE))+(I$210*_xlfn.NORM.DIST($B12,I$214*I$217+I$213,I$221*I$214,FALSE))+(I$212*_xlfn.NORM.DIST($B12,I$214*I$218+I$213,I$222*I$214,FALSE))</f>
        <v>72.185791739603644</v>
      </c>
      <c r="Y12" s="5">
        <f>BC12+(J$209*_xlfn.NORM.DIST($B12,J$214*J$215+J$213,J$219*J$214,FALSE))+(J$211*_xlfn.NORM.DIST($B12,J$214*J$216+J$213,J$220*J$214,FALSE))+(J$210*_xlfn.NORM.DIST($B12,J$214*J$217+J$213,J$221*J$214,FALSE))+(J$212*_xlfn.NORM.DIST($B12,J$214*J$218+J$213,J$222*J$214,FALSE))</f>
        <v>72.033903717923835</v>
      </c>
      <c r="Z12" s="5">
        <f>BD12+(K$209*_xlfn.NORM.DIST($B12,K$214*K$215+K$213,K$219*K$214,FALSE))+(K$211*_xlfn.NORM.DIST($B12,K$214*K$216+K$213,K$220*K$214,FALSE))+(K$210*_xlfn.NORM.DIST($B12,K$214*K$217+K$213,K$221*K$214,FALSE))+(K$212*_xlfn.NORM.DIST($B12,K$214*K$218+K$213,K$222*K$214,FALSE))</f>
        <v>69.992007096925221</v>
      </c>
      <c r="AA12" s="5">
        <f>BE12+(L$209*_xlfn.NORM.DIST($B12,L$214*L$215+L$213,L$219*L$214,FALSE))+(L$211*_xlfn.NORM.DIST($B12,L$214*L$216+L$213,L$220*L$214,FALSE))+(L$210*_xlfn.NORM.DIST($B12,L$214*L$217+L$213,L$221*L$214,FALSE))+(L$212*_xlfn.NORM.DIST($B12,L$214*L$218+L$213,L$222*L$214,FALSE))</f>
        <v>67.539151665903191</v>
      </c>
      <c r="AB12" s="5">
        <f>BF12+(M$209*_xlfn.NORM.DIST($B12,M$214*M$215+M$213,M$219*M$214,FALSE))+(M$211*_xlfn.NORM.DIST($B12,M$214*M$216+M$213,M$220*M$214,FALSE))+(M$210*_xlfn.NORM.DIST($B12,M$214*M$217+M$213,M$221*M$214,FALSE))+(M$212*_xlfn.NORM.DIST($B12,M$214*M$218+M$213,M$222*M$214,FALSE))</f>
        <v>62.074547449917979</v>
      </c>
      <c r="AC12" s="5">
        <f>BG12+(N$209*_xlfn.NORM.DIST($B12,N$214*N$215+N$213,N$219*N$214,FALSE))+(N$211*_xlfn.NORM.DIST($B12,N$214*N$216+N$213,N$220*N$214,FALSE))+(N$210*_xlfn.NORM.DIST($B12,N$214*N$217+N$213,N$221*N$214,FALSE))+(N$212*_xlfn.NORM.DIST($B12,N$214*N$218+N$213,N$222*N$214,FALSE))</f>
        <v>54.965667260336041</v>
      </c>
      <c r="AD12" s="5">
        <f>BH12+(O$209*_xlfn.NORM.DIST($B12,O$214*O$215+O$213,O$219*O$214,FALSE))+(O$211*_xlfn.NORM.DIST($B12,O$214*O$216+O$213,O$220*O$214,FALSE))+(O$210*_xlfn.NORM.DIST($B12,O$214*O$217+O$213,O$221*O$214,FALSE))+(O$212*_xlfn.NORM.DIST($B12,O$214*O$218+O$213,O$222*O$214,FALSE))</f>
        <v>47.921460975606756</v>
      </c>
      <c r="AE12" s="5"/>
      <c r="AG12" s="5">
        <f t="shared" si="0"/>
        <v>-2.3527682993815233</v>
      </c>
      <c r="AH12" s="5">
        <f t="shared" si="0"/>
        <v>-2.3068825819477894</v>
      </c>
      <c r="AI12" s="5">
        <f t="shared" si="0"/>
        <v>-1.5220542948260345</v>
      </c>
      <c r="AJ12" s="5">
        <f t="shared" si="0"/>
        <v>-5.1222316052232486E-2</v>
      </c>
      <c r="AK12" s="5">
        <f t="shared" si="0"/>
        <v>-1.3425078626804776</v>
      </c>
      <c r="AL12" s="5">
        <f t="shared" si="0"/>
        <v>-1.5752904131506966</v>
      </c>
      <c r="AM12" s="5">
        <f t="shared" si="0"/>
        <v>-1.564791739603649</v>
      </c>
      <c r="AN12" s="5">
        <f t="shared" si="0"/>
        <v>-2.8069037179238308</v>
      </c>
      <c r="AO12" s="5">
        <f t="shared" si="0"/>
        <v>-1.6440070969252218</v>
      </c>
      <c r="AP12" s="5">
        <f t="shared" si="0"/>
        <v>-2.3271516659031874</v>
      </c>
      <c r="AQ12" s="5">
        <f t="shared" si="0"/>
        <v>-0.57454744991797924</v>
      </c>
      <c r="AR12" s="5">
        <f t="shared" si="0"/>
        <v>0.15533273966396166</v>
      </c>
      <c r="AS12" s="5">
        <f t="shared" si="0"/>
        <v>-4.2460975606758211E-2</v>
      </c>
      <c r="AV12" s="2">
        <f t="shared" si="1"/>
        <v>70.610768299381519</v>
      </c>
      <c r="AW12" s="2">
        <f t="shared" si="2"/>
        <v>72.82188258194779</v>
      </c>
      <c r="AX12" s="2">
        <f t="shared" si="3"/>
        <v>73.613054294826028</v>
      </c>
      <c r="AY12" s="2">
        <f t="shared" si="4"/>
        <v>73.096222316052234</v>
      </c>
      <c r="AZ12" s="2">
        <f t="shared" si="5"/>
        <v>72.53950786268048</v>
      </c>
      <c r="BA12" s="2">
        <f t="shared" si="6"/>
        <v>72.242290413150698</v>
      </c>
      <c r="BB12" s="2">
        <f t="shared" si="7"/>
        <v>72.185791739603644</v>
      </c>
      <c r="BC12" s="2">
        <f t="shared" si="8"/>
        <v>72.033903717923835</v>
      </c>
      <c r="BD12" s="2">
        <f t="shared" si="9"/>
        <v>69.992007096925221</v>
      </c>
      <c r="BE12" s="2">
        <f t="shared" si="10"/>
        <v>67.539151665903191</v>
      </c>
      <c r="BF12" s="2">
        <f t="shared" si="11"/>
        <v>62.074547449917979</v>
      </c>
      <c r="BG12" s="2">
        <f t="shared" si="12"/>
        <v>54.965667260336041</v>
      </c>
      <c r="BH12" s="2">
        <f t="shared" si="13"/>
        <v>47.921460975606756</v>
      </c>
      <c r="BK12" s="2">
        <f>IF(OR($B12&lt;C$229, AND($B12&gt;C$230, $B12&lt;C$231)), C12, "")</f>
        <v>68.257999999999996</v>
      </c>
      <c r="BL12" s="2">
        <f>IF(OR($B12&lt;D$229, AND($B12&gt;D$230, $B12&lt;D$231)), D12, "")</f>
        <v>70.515000000000001</v>
      </c>
      <c r="BM12" s="2">
        <f>IF(OR($B12&lt;E$229, AND($B12&gt;E$230, $B12&lt;E$231)), E12, "")</f>
        <v>72.090999999999994</v>
      </c>
      <c r="BN12" s="2">
        <f>IF(OR($B12&lt;F$229, AND($B12&gt;F$230, $B12&lt;F$231)), F12, "")</f>
        <v>73.045000000000002</v>
      </c>
      <c r="BO12" s="2">
        <f>IF(OR($B12&lt;G$229, AND($B12&gt;G$230, $B12&lt;G$231)), G12, "")</f>
        <v>71.197000000000003</v>
      </c>
      <c r="BP12" s="2">
        <f>IF(OR($B12&lt;H$229, AND($B12&gt;H$230, $B12&lt;H$231)), H12, "")</f>
        <v>70.667000000000002</v>
      </c>
      <c r="BQ12" s="2">
        <f>IF(OR($B12&lt;I$229, AND($B12&gt;I$230, $B12&lt;I$231)), I12, "")</f>
        <v>70.620999999999995</v>
      </c>
      <c r="BR12" s="2">
        <f>IF(OR($B12&lt;J$229, AND($B12&gt;J$230, $B12&lt;J$231)), J12, "")</f>
        <v>69.227000000000004</v>
      </c>
      <c r="BS12" s="2">
        <f>IF(OR($B12&lt;K$229, AND($B12&gt;K$230, $B12&lt;K$231)), K12, "")</f>
        <v>68.347999999999999</v>
      </c>
      <c r="BT12" s="2">
        <f>IF(OR($B12&lt;L$229, AND($B12&gt;L$230, $B12&lt;L$231)), L12, "")</f>
        <v>65.212000000000003</v>
      </c>
      <c r="BU12" s="2">
        <f>IF(OR($B12&lt;M$229, AND($B12&gt;M$230, $B12&lt;M$231)), M12, "")</f>
        <v>61.5</v>
      </c>
      <c r="BV12" s="2">
        <f>IF(OR($B12&lt;N$229, AND($B12&gt;N$230, $B12&lt;N$231)), N12, "")</f>
        <v>55.121000000000002</v>
      </c>
      <c r="BW12" s="2">
        <f>IF(OR($B12&lt;O$229, AND($B12&gt;O$230, $B12&lt;O$231)), O12, "")</f>
        <v>47.878999999999998</v>
      </c>
      <c r="BZ12" s="2" t="str">
        <f>IF(OR(AND($B12&gt;C$230, $B12&lt;C$231), $B12&gt;C$232), C12, "")</f>
        <v/>
      </c>
      <c r="CA12" s="2" t="str">
        <f>IF(OR(AND($B12&gt;D$230, $B12&lt;D$231), $B12&gt;D$232), D12, "")</f>
        <v/>
      </c>
      <c r="CB12" s="2" t="str">
        <f>IF(OR(AND($B12&gt;E$230, $B12&lt;E$231), $B12&gt;E$232), E12, "")</f>
        <v/>
      </c>
      <c r="CC12" s="2" t="str">
        <f>IF(OR(AND($B12&gt;F$230, $B12&lt;F$231), $B12&gt;F$232), F12, "")</f>
        <v/>
      </c>
      <c r="CD12" s="2" t="str">
        <f>IF(OR(AND($B12&gt;G$230, $B12&lt;G$231), $B12&gt;G$232), G12, "")</f>
        <v/>
      </c>
      <c r="CE12" s="2" t="str">
        <f>IF(OR(AND($B12&gt;H$230, $B12&lt;H$231), $B12&gt;H$232), H12, "")</f>
        <v/>
      </c>
      <c r="CF12" s="2" t="str">
        <f>IF(OR(AND($B12&gt;I$230, $B12&lt;I$231), $B12&gt;I$232), I12, "")</f>
        <v/>
      </c>
      <c r="CG12" s="2" t="str">
        <f>IF(OR(AND($B12&gt;J$230, $B12&lt;J$231), $B12&gt;J$232), J12, "")</f>
        <v/>
      </c>
      <c r="CH12" s="2" t="str">
        <f>IF(OR(AND($B12&gt;K$230, $B12&lt;K$231), $B12&gt;K$232), K12, "")</f>
        <v/>
      </c>
      <c r="CI12" s="2" t="str">
        <f>IF(OR(AND($B12&gt;L$230, $B12&lt;L$231), $B12&gt;L$232), L12, "")</f>
        <v/>
      </c>
      <c r="CJ12" s="2" t="str">
        <f>IF(OR(AND($B12&gt;M$230, $B12&lt;M$231), $B12&gt;M$232), M12, "")</f>
        <v/>
      </c>
      <c r="CK12" s="2" t="str">
        <f>IF(OR(AND($B12&gt;N$230, $B12&lt;N$231), $B12&gt;N$232), N12, "")</f>
        <v/>
      </c>
      <c r="CL12" s="2" t="str">
        <f>IF(OR(AND($B12&gt;O$230, $B12&lt;O$231), $B12&gt;O$232), O12, "")</f>
        <v/>
      </c>
      <c r="CO12" s="2">
        <f>BK$207*$B12+BK$209</f>
        <v>70.609754778992396</v>
      </c>
      <c r="CP12" s="2">
        <f>BL$207*$B12+BL$209</f>
        <v>72.821326820108567</v>
      </c>
      <c r="CQ12" s="2">
        <f>BM$207*$B12+BM$209</f>
        <v>73.612300418713019</v>
      </c>
      <c r="CR12" s="2">
        <f>BN$207*$B12+BN$209</f>
        <v>73.095357036698374</v>
      </c>
      <c r="CS12" s="2">
        <f>BO$207*$B12+BO$209</f>
        <v>72.538693387116339</v>
      </c>
      <c r="CT12" s="2">
        <f>BP$207*$B12+BP$209</f>
        <v>72.241400461994672</v>
      </c>
      <c r="CU12" s="2">
        <f>BQ$207*$B12+BQ$209</f>
        <v>72.184475718608638</v>
      </c>
      <c r="CV12" s="2">
        <f>BR$207*$B12+BR$209</f>
        <v>72.032443154632347</v>
      </c>
      <c r="CW12" s="2">
        <f>BS$207*$B12+BS$209</f>
        <v>69.990495905980012</v>
      </c>
      <c r="CX12" s="2">
        <f>BT$207*$B12+BT$209</f>
        <v>67.537916642572441</v>
      </c>
      <c r="CY12" s="2">
        <f>BU$207*$B12+BU$209</f>
        <v>62.07320108402282</v>
      </c>
      <c r="CZ12" s="2">
        <f>BV$207*$B12+BV$209</f>
        <v>54.964470178692928</v>
      </c>
      <c r="DA12" s="2">
        <f>BW$207*$B12+BW$209</f>
        <v>47.920523911460627</v>
      </c>
      <c r="DD12" s="2">
        <f>BZ$207*$B12+BZ$209</f>
        <v>77.310814601169056</v>
      </c>
      <c r="DE12" s="2">
        <f>CA$207*$B12+CA$209</f>
        <v>78.253544985738301</v>
      </c>
      <c r="DF12" s="2">
        <f>CB$207*$B12+CB$209</f>
        <v>79.400675772823703</v>
      </c>
      <c r="DG12" s="2">
        <f>CC$207*$B12+CC$209</f>
        <v>78.125160064615272</v>
      </c>
      <c r="DH12" s="2">
        <f>CD$207*$B12+CD$209</f>
        <v>77.567603447024979</v>
      </c>
      <c r="DI12" s="2">
        <f>CE$207*$B12+CE$209</f>
        <v>77.996256032331971</v>
      </c>
      <c r="DJ12" s="2">
        <f>CF$207*$B12+CF$209</f>
        <v>80.342020302461123</v>
      </c>
      <c r="DK12" s="2">
        <f>CG$207*$B12+CG$209</f>
        <v>80.734735860788348</v>
      </c>
      <c r="DL12" s="2">
        <f>CH$207*$B12+CH$209</f>
        <v>79.874224612333819</v>
      </c>
      <c r="DM12" s="2">
        <f>CI$207*$B12+CI$209</f>
        <v>76.247930891729013</v>
      </c>
      <c r="DN12" s="2">
        <f>CJ$207*$B12+CJ$209</f>
        <v>71.430373260378275</v>
      </c>
      <c r="DO12" s="2">
        <f>CK$207*$B12+CK$209</f>
        <v>63.579830362513668</v>
      </c>
      <c r="DP12" s="2">
        <f>CL$207*$B12+CL$209</f>
        <v>54.61221599081653</v>
      </c>
      <c r="DS12" s="2">
        <f>POWER(10,($B12-C$227)/C$228)/(1+POWER(10,($B12-C$227)/C$228))</f>
        <v>1.5124777513128647E-4</v>
      </c>
      <c r="DT12" s="2">
        <f>POWER(10,($B12-D$227)/D$228)/(1+POWER(10,($B12-D$227)/D$228))</f>
        <v>1.0230845343036113E-4</v>
      </c>
      <c r="DU12" s="2">
        <f>POWER(10,($B12-E$227)/E$228)/(1+POWER(10,($B12-E$227)/E$228))</f>
        <v>1.3023967294493479E-4</v>
      </c>
      <c r="DV12" s="2">
        <f>POWER(10,($B12-F$227)/F$228)/(1+POWER(10,($B12-F$227)/F$228))</f>
        <v>1.7203046502187462E-4</v>
      </c>
      <c r="DW12" s="2">
        <f>POWER(10,($B12-G$227)/G$228)/(1+POWER(10,($B12-G$227)/G$228))</f>
        <v>1.6195866588179959E-4</v>
      </c>
      <c r="DX12" s="2">
        <f>POWER(10,($B12-H$227)/H$228)/(1+POWER(10,($B12-H$227)/H$228))</f>
        <v>1.5464352582845726E-4</v>
      </c>
      <c r="DY12" s="2">
        <f>POWER(10,($B12-I$227)/I$228)/(1+POWER(10,($B12-I$227)/I$228))</f>
        <v>1.6132562702845079E-4</v>
      </c>
      <c r="DZ12" s="2">
        <f>POWER(10,($B12-J$227)/J$228)/(1+POWER(10,($B12-J$227)/J$228))</f>
        <v>1.6783660821463931E-4</v>
      </c>
      <c r="EA12" s="2">
        <f>POWER(10,($B12-K$227)/K$228)/(1+POWER(10,($B12-K$227)/K$228))</f>
        <v>1.5289684592813092E-4</v>
      </c>
      <c r="EB12" s="2">
        <f>POWER(10,($B12-L$227)/L$228)/(1+POWER(10,($B12-L$227)/L$228))</f>
        <v>1.4179349142410966E-4</v>
      </c>
      <c r="EC12" s="2">
        <f>POWER(10,($B12-M$227)/M$228)/(1+POWER(10,($B12-M$227)/M$228))</f>
        <v>1.4388598069840455E-4</v>
      </c>
      <c r="ED12" s="2">
        <f>POWER(10,($B12-N$227)/N$228)/(1+POWER(10,($B12-N$227)/N$228))</f>
        <v>1.3894737046121921E-4</v>
      </c>
      <c r="EE12" s="2">
        <f>POWER(10,($B12-O$227)/O$228)/(1+POWER(10,($B12-O$227)/O$228))</f>
        <v>1.4003396077076838E-4</v>
      </c>
    </row>
    <row r="13" spans="1:135" x14ac:dyDescent="0.25">
      <c r="B13" s="2">
        <v>7</v>
      </c>
      <c r="C13">
        <v>69.332999999999998</v>
      </c>
      <c r="D13">
        <v>71.924000000000007</v>
      </c>
      <c r="E13">
        <v>72.075999999999993</v>
      </c>
      <c r="F13">
        <v>72.757999999999996</v>
      </c>
      <c r="G13">
        <v>70.864000000000004</v>
      </c>
      <c r="H13">
        <v>71.590999999999994</v>
      </c>
      <c r="I13">
        <v>71.742000000000004</v>
      </c>
      <c r="J13">
        <v>69.682000000000002</v>
      </c>
      <c r="K13">
        <v>69.045000000000002</v>
      </c>
      <c r="L13">
        <v>66.347999999999999</v>
      </c>
      <c r="M13">
        <v>61.667000000000002</v>
      </c>
      <c r="N13">
        <v>54.939</v>
      </c>
      <c r="O13">
        <v>47.045000000000002</v>
      </c>
      <c r="R13" s="5">
        <f>AV13+(C$209*_xlfn.NORM.DIST($B13,C$214*C$215+C$213,C$219*C$214,FALSE))+(C$211*_xlfn.NORM.DIST($B13,C$214*C$216+C$213,C$220*C$214,FALSE))+(C$210*_xlfn.NORM.DIST($B13,C$214*C$217+C$213,C$221*C$214,FALSE))+(C$212*_xlfn.NORM.DIST($B13,C$214*C$218+C$213,C$222*C$214,FALSE))</f>
        <v>70.622912537350942</v>
      </c>
      <c r="S13" s="5">
        <f>AW13+(D$209*_xlfn.NORM.DIST($B13,D$214*D$215+D$213,D$219*D$214,FALSE))+(D$211*_xlfn.NORM.DIST($B13,D$214*D$216+D$213,D$220*D$214,FALSE))+(D$210*_xlfn.NORM.DIST($B13,D$214*D$217+D$213,D$221*D$214,FALSE))+(D$212*_xlfn.NORM.DIST($B13,D$214*D$218+D$213,D$222*D$214,FALSE))</f>
        <v>72.826456770866429</v>
      </c>
      <c r="T13" s="5">
        <f>AX13+(E$209*_xlfn.NORM.DIST($B13,E$214*E$215+E$213,E$219*E$214,FALSE))+(E$211*_xlfn.NORM.DIST($B13,E$214*E$216+E$213,E$220*E$214,FALSE))+(E$210*_xlfn.NORM.DIST($B13,E$214*E$217+E$213,E$221*E$214,FALSE))+(E$212*_xlfn.NORM.DIST($B13,E$214*E$218+E$213,E$222*E$214,FALSE))</f>
        <v>73.621274067100998</v>
      </c>
      <c r="U13" s="5">
        <f>AY13+(F$209*_xlfn.NORM.DIST($B13,F$214*F$215+F$213,F$219*F$214,FALSE))+(F$211*_xlfn.NORM.DIST($B13,F$214*F$216+F$213,F$220*F$214,FALSE))+(F$210*_xlfn.NORM.DIST($B13,F$214*F$217+F$213,F$221*F$214,FALSE))+(F$212*_xlfn.NORM.DIST($B13,F$214*F$218+F$213,F$222*F$214,FALSE))</f>
        <v>73.105405251638942</v>
      </c>
      <c r="V13" s="5">
        <f>AZ13+(G$209*_xlfn.NORM.DIST($B13,G$214*G$215+G$213,G$219*G$214,FALSE))+(G$211*_xlfn.NORM.DIST($B13,G$214*G$216+G$213,G$220*G$214,FALSE))+(G$210*_xlfn.NORM.DIST($B13,G$214*G$217+G$213,G$221*G$214,FALSE))+(G$212*_xlfn.NORM.DIST($B13,G$214*G$218+G$213,G$222*G$214,FALSE))</f>
        <v>72.553610520124096</v>
      </c>
      <c r="W13" s="5">
        <f>BA13+(H$209*_xlfn.NORM.DIST($B13,H$214*H$215+H$213,H$219*H$214,FALSE))+(H$211*_xlfn.NORM.DIST($B13,H$214*H$216+H$213,H$220*H$214,FALSE))+(H$210*_xlfn.NORM.DIST($B13,H$214*H$217+H$213,H$221*H$214,FALSE))+(H$212*_xlfn.NORM.DIST($B13,H$214*H$218+H$213,H$222*H$214,FALSE))</f>
        <v>72.272402471362923</v>
      </c>
      <c r="X13" s="5">
        <f>BB13+(I$209*_xlfn.NORM.DIST($B13,I$214*I$215+I$213,I$219*I$214,FALSE))+(I$211*_xlfn.NORM.DIST($B13,I$214*I$216+I$213,I$220*I$214,FALSE))+(I$210*_xlfn.NORM.DIST($B13,I$214*I$217+I$213,I$221*I$214,FALSE))+(I$212*_xlfn.NORM.DIST($B13,I$214*I$218+I$213,I$222*I$214,FALSE))</f>
        <v>72.234278171120224</v>
      </c>
      <c r="Y13" s="5">
        <f>BC13+(J$209*_xlfn.NORM.DIST($B13,J$214*J$215+J$213,J$219*J$214,FALSE))+(J$211*_xlfn.NORM.DIST($B13,J$214*J$216+J$213,J$220*J$214,FALSE))+(J$210*_xlfn.NORM.DIST($B13,J$214*J$217+J$213,J$221*J$214,FALSE))+(J$212*_xlfn.NORM.DIST($B13,J$214*J$218+J$213,J$222*J$214,FALSE))</f>
        <v>72.083850100369233</v>
      </c>
      <c r="Z13" s="5">
        <f>BD13+(K$209*_xlfn.NORM.DIST($B13,K$214*K$215+K$213,K$219*K$214,FALSE))+(K$211*_xlfn.NORM.DIST($B13,K$214*K$216+K$213,K$220*K$214,FALSE))+(K$210*_xlfn.NORM.DIST($B13,K$214*K$217+K$213,K$221*K$214,FALSE))+(K$212*_xlfn.NORM.DIST($B13,K$214*K$218+K$213,K$222*K$214,FALSE))</f>
        <v>70.040340062439867</v>
      </c>
      <c r="AA13" s="5">
        <f>BE13+(L$209*_xlfn.NORM.DIST($B13,L$214*L$215+L$213,L$219*L$214,FALSE))+(L$211*_xlfn.NORM.DIST($B13,L$214*L$216+L$213,L$220*L$214,FALSE))+(L$210*_xlfn.NORM.DIST($B13,L$214*L$217+L$213,L$221*L$214,FALSE))+(L$212*_xlfn.NORM.DIST($B13,L$214*L$218+L$213,L$222*L$214,FALSE))</f>
        <v>67.579035677958629</v>
      </c>
      <c r="AB13" s="5">
        <f>BF13+(M$209*_xlfn.NORM.DIST($B13,M$214*M$215+M$213,M$219*M$214,FALSE))+(M$211*_xlfn.NORM.DIST($B13,M$214*M$216+M$213,M$220*M$214,FALSE))+(M$210*_xlfn.NORM.DIST($B13,M$214*M$217+M$213,M$221*M$214,FALSE))+(M$212*_xlfn.NORM.DIST($B13,M$214*M$218+M$213,M$222*M$214,FALSE))</f>
        <v>62.120853298528964</v>
      </c>
      <c r="AC13" s="5">
        <f>BG13+(N$209*_xlfn.NORM.DIST($B13,N$214*N$215+N$213,N$219*N$214,FALSE))+(N$211*_xlfn.NORM.DIST($B13,N$214*N$216+N$213,N$220*N$214,FALSE))+(N$210*_xlfn.NORM.DIST($B13,N$214*N$217+N$213,N$221*N$214,FALSE))+(N$212*_xlfn.NORM.DIST($B13,N$214*N$218+N$213,N$222*N$214,FALSE))</f>
        <v>55.011311075539155</v>
      </c>
      <c r="AD13" s="5">
        <f>BH13+(O$209*_xlfn.NORM.DIST($B13,O$214*O$215+O$213,O$219*O$214,FALSE))+(O$211*_xlfn.NORM.DIST($B13,O$214*O$216+O$213,O$220*O$214,FALSE))+(O$210*_xlfn.NORM.DIST($B13,O$214*O$217+O$213,O$221*O$214,FALSE))+(O$212*_xlfn.NORM.DIST($B13,O$214*O$218+O$213,O$222*O$214,FALSE))</f>
        <v>47.958137821348252</v>
      </c>
      <c r="AE13" s="5"/>
      <c r="AG13" s="5">
        <f t="shared" si="0"/>
        <v>-1.2899125373509435</v>
      </c>
      <c r="AH13" s="5">
        <f t="shared" si="0"/>
        <v>-0.90245677086642218</v>
      </c>
      <c r="AI13" s="5">
        <f t="shared" si="0"/>
        <v>-1.5452740671010048</v>
      </c>
      <c r="AJ13" s="5">
        <f t="shared" si="0"/>
        <v>-0.34740525163894631</v>
      </c>
      <c r="AK13" s="5">
        <f t="shared" si="0"/>
        <v>-1.6896105201240914</v>
      </c>
      <c r="AL13" s="5">
        <f t="shared" si="0"/>
        <v>-0.68140247136292942</v>
      </c>
      <c r="AM13" s="5">
        <f t="shared" si="0"/>
        <v>-0.4922781711202191</v>
      </c>
      <c r="AN13" s="5">
        <f t="shared" si="0"/>
        <v>-2.4018501003692307</v>
      </c>
      <c r="AO13" s="5">
        <f t="shared" si="0"/>
        <v>-0.99534006243986539</v>
      </c>
      <c r="AP13" s="5">
        <f t="shared" si="0"/>
        <v>-1.23103567795863</v>
      </c>
      <c r="AQ13" s="5">
        <f t="shared" si="0"/>
        <v>-0.45385329852896206</v>
      </c>
      <c r="AR13" s="5">
        <f t="shared" si="0"/>
        <v>-7.2311075539154501E-2</v>
      </c>
      <c r="AS13" s="5">
        <f t="shared" si="0"/>
        <v>-0.91313782134825061</v>
      </c>
      <c r="AV13" s="2">
        <f t="shared" si="1"/>
        <v>70.622912537350942</v>
      </c>
      <c r="AW13" s="2">
        <f t="shared" si="2"/>
        <v>72.826456770866429</v>
      </c>
      <c r="AX13" s="2">
        <f t="shared" si="3"/>
        <v>73.621274067100998</v>
      </c>
      <c r="AY13" s="2">
        <f t="shared" si="4"/>
        <v>73.105405251638942</v>
      </c>
      <c r="AZ13" s="2">
        <f t="shared" si="5"/>
        <v>72.553610520124096</v>
      </c>
      <c r="BA13" s="2">
        <f t="shared" si="6"/>
        <v>72.272402471362923</v>
      </c>
      <c r="BB13" s="2">
        <f t="shared" si="7"/>
        <v>72.234278171120224</v>
      </c>
      <c r="BC13" s="2">
        <f t="shared" si="8"/>
        <v>72.083850100369233</v>
      </c>
      <c r="BD13" s="2">
        <f t="shared" si="9"/>
        <v>70.040340062439867</v>
      </c>
      <c r="BE13" s="2">
        <f t="shared" si="10"/>
        <v>67.579035677958629</v>
      </c>
      <c r="BF13" s="2">
        <f t="shared" si="11"/>
        <v>62.120853298528964</v>
      </c>
      <c r="BG13" s="2">
        <f t="shared" si="12"/>
        <v>55.011311075539155</v>
      </c>
      <c r="BH13" s="2">
        <f t="shared" si="13"/>
        <v>47.958137821348252</v>
      </c>
      <c r="BK13" s="2">
        <f>IF(OR($B13&lt;C$229, AND($B13&gt;C$230, $B13&lt;C$231)), C13, "")</f>
        <v>69.332999999999998</v>
      </c>
      <c r="BL13" s="2">
        <f>IF(OR($B13&lt;D$229, AND($B13&gt;D$230, $B13&lt;D$231)), D13, "")</f>
        <v>71.924000000000007</v>
      </c>
      <c r="BM13" s="2">
        <f>IF(OR($B13&lt;E$229, AND($B13&gt;E$230, $B13&lt;E$231)), E13, "")</f>
        <v>72.075999999999993</v>
      </c>
      <c r="BN13" s="2">
        <f>IF(OR($B13&lt;F$229, AND($B13&gt;F$230, $B13&lt;F$231)), F13, "")</f>
        <v>72.757999999999996</v>
      </c>
      <c r="BO13" s="2">
        <f>IF(OR($B13&lt;G$229, AND($B13&gt;G$230, $B13&lt;G$231)), G13, "")</f>
        <v>70.864000000000004</v>
      </c>
      <c r="BP13" s="2">
        <f>IF(OR($B13&lt;H$229, AND($B13&gt;H$230, $B13&lt;H$231)), H13, "")</f>
        <v>71.590999999999994</v>
      </c>
      <c r="BQ13" s="2">
        <f>IF(OR($B13&lt;I$229, AND($B13&gt;I$230, $B13&lt;I$231)), I13, "")</f>
        <v>71.742000000000004</v>
      </c>
      <c r="BR13" s="2">
        <f>IF(OR($B13&lt;J$229, AND($B13&gt;J$230, $B13&lt;J$231)), J13, "")</f>
        <v>69.682000000000002</v>
      </c>
      <c r="BS13" s="2">
        <f>IF(OR($B13&lt;K$229, AND($B13&gt;K$230, $B13&lt;K$231)), K13, "")</f>
        <v>69.045000000000002</v>
      </c>
      <c r="BT13" s="2">
        <f>IF(OR($B13&lt;L$229, AND($B13&gt;L$230, $B13&lt;L$231)), L13, "")</f>
        <v>66.347999999999999</v>
      </c>
      <c r="BU13" s="2">
        <f>IF(OR($B13&lt;M$229, AND($B13&gt;M$230, $B13&lt;M$231)), M13, "")</f>
        <v>61.667000000000002</v>
      </c>
      <c r="BV13" s="2">
        <f>IF(OR($B13&lt;N$229, AND($B13&gt;N$230, $B13&lt;N$231)), N13, "")</f>
        <v>54.939</v>
      </c>
      <c r="BW13" s="2">
        <f>IF(OR($B13&lt;O$229, AND($B13&gt;O$230, $B13&lt;O$231)), O13, "")</f>
        <v>47.045000000000002</v>
      </c>
      <c r="BZ13" s="2" t="str">
        <f>IF(OR(AND($B13&gt;C$230, $B13&lt;C$231), $B13&gt;C$232), C13, "")</f>
        <v/>
      </c>
      <c r="CA13" s="2" t="str">
        <f>IF(OR(AND($B13&gt;D$230, $B13&lt;D$231), $B13&gt;D$232), D13, "")</f>
        <v/>
      </c>
      <c r="CB13" s="2" t="str">
        <f>IF(OR(AND($B13&gt;E$230, $B13&lt;E$231), $B13&gt;E$232), E13, "")</f>
        <v/>
      </c>
      <c r="CC13" s="2" t="str">
        <f>IF(OR(AND($B13&gt;F$230, $B13&lt;F$231), $B13&gt;F$232), F13, "")</f>
        <v/>
      </c>
      <c r="CD13" s="2" t="str">
        <f>IF(OR(AND($B13&gt;G$230, $B13&lt;G$231), $B13&gt;G$232), G13, "")</f>
        <v/>
      </c>
      <c r="CE13" s="2" t="str">
        <f>IF(OR(AND($B13&gt;H$230, $B13&lt;H$231), $B13&gt;H$232), H13, "")</f>
        <v/>
      </c>
      <c r="CF13" s="2" t="str">
        <f>IF(OR(AND($B13&gt;I$230, $B13&lt;I$231), $B13&gt;I$232), I13, "")</f>
        <v/>
      </c>
      <c r="CG13" s="2" t="str">
        <f>IF(OR(AND($B13&gt;J$230, $B13&lt;J$231), $B13&gt;J$232), J13, "")</f>
        <v/>
      </c>
      <c r="CH13" s="2" t="str">
        <f>IF(OR(AND($B13&gt;K$230, $B13&lt;K$231), $B13&gt;K$232), K13, "")</f>
        <v/>
      </c>
      <c r="CI13" s="2" t="str">
        <f>IF(OR(AND($B13&gt;L$230, $B13&lt;L$231), $B13&gt;L$232), L13, "")</f>
        <v/>
      </c>
      <c r="CJ13" s="2" t="str">
        <f>IF(OR(AND($B13&gt;M$230, $B13&lt;M$231), $B13&gt;M$232), M13, "")</f>
        <v/>
      </c>
      <c r="CK13" s="2" t="str">
        <f>IF(OR(AND($B13&gt;N$230, $B13&lt;N$231), $B13&gt;N$232), N13, "")</f>
        <v/>
      </c>
      <c r="CL13" s="2" t="str">
        <f>IF(OR(AND($B13&gt;O$230, $B13&lt;O$231), $B13&gt;O$232), O13, "")</f>
        <v/>
      </c>
      <c r="CO13" s="2">
        <f>BK$207*$B13+BK$209</f>
        <v>70.621814673155029</v>
      </c>
      <c r="CP13" s="2">
        <f>BL$207*$B13+BL$209</f>
        <v>72.825854800613456</v>
      </c>
      <c r="CQ13" s="2">
        <f>BM$207*$B13+BM$209</f>
        <v>73.620457190895053</v>
      </c>
      <c r="CR13" s="2">
        <f>BN$207*$B13+BN$209</f>
        <v>73.104468077009969</v>
      </c>
      <c r="CS13" s="2">
        <f>BO$207*$B13+BO$209</f>
        <v>72.552728278252275</v>
      </c>
      <c r="CT13" s="2">
        <f>BP$207*$B13+BP$209</f>
        <v>72.271438544599249</v>
      </c>
      <c r="CU13" s="2">
        <f>BQ$207*$B13+BQ$209</f>
        <v>72.232852217295587</v>
      </c>
      <c r="CV13" s="2">
        <f>BR$207*$B13+BR$209</f>
        <v>72.082268149891263</v>
      </c>
      <c r="CW13" s="2">
        <f>BS$207*$B13+BS$209</f>
        <v>70.03870252429833</v>
      </c>
      <c r="CX13" s="2">
        <f>BT$207*$B13+BT$209</f>
        <v>67.577697630921463</v>
      </c>
      <c r="CY13" s="2">
        <f>BU$207*$B13+BU$209</f>
        <v>62.119394020124545</v>
      </c>
      <c r="CZ13" s="2">
        <f>BV$207*$B13+BV$209</f>
        <v>55.010013088368112</v>
      </c>
      <c r="DA13" s="2">
        <f>BW$207*$B13+BW$209</f>
        <v>47.957121906540024</v>
      </c>
      <c r="DD13" s="2">
        <f>BZ$207*$B13+BZ$209</f>
        <v>77.241936235256546</v>
      </c>
      <c r="DE13" s="2">
        <f>CA$207*$B13+CA$209</f>
        <v>78.19206645006517</v>
      </c>
      <c r="DF13" s="2">
        <f>CB$207*$B13+CB$209</f>
        <v>79.340751925373937</v>
      </c>
      <c r="DG13" s="2">
        <f>CC$207*$B13+CC$209</f>
        <v>78.072934596745597</v>
      </c>
      <c r="DH13" s="2">
        <f>CD$207*$B13+CD$209</f>
        <v>77.520827503647766</v>
      </c>
      <c r="DI13" s="2">
        <f>CE$207*$B13+CE$209</f>
        <v>77.956285473763842</v>
      </c>
      <c r="DJ13" s="2">
        <f>CF$207*$B13+CF$209</f>
        <v>80.294222315375379</v>
      </c>
      <c r="DK13" s="2">
        <f>CG$207*$B13+CG$209</f>
        <v>80.678600979226886</v>
      </c>
      <c r="DL13" s="2">
        <f>CH$207*$B13+CH$209</f>
        <v>79.806559775485539</v>
      </c>
      <c r="DM13" s="2">
        <f>CI$207*$B13+CI$209</f>
        <v>76.184087692007765</v>
      </c>
      <c r="DN13" s="2">
        <f>CJ$207*$B13+CJ$209</f>
        <v>71.369052611344316</v>
      </c>
      <c r="DO13" s="2">
        <f>CK$207*$B13+CK$209</f>
        <v>63.529744224156467</v>
      </c>
      <c r="DP13" s="2">
        <f>CL$207*$B13+CL$209</f>
        <v>54.573644280312934</v>
      </c>
      <c r="DS13" s="2">
        <f>POWER(10,($B13-C$227)/C$228)/(1+POWER(10,($B13-C$227)/C$228))</f>
        <v>1.6583746772763468E-4</v>
      </c>
      <c r="DT13" s="2">
        <f>POWER(10,($B13-D$227)/D$228)/(1+POWER(10,($B13-D$227)/D$228))</f>
        <v>1.1217788121181448E-4</v>
      </c>
      <c r="DU13" s="2">
        <f>POWER(10,($B13-E$227)/E$228)/(1+POWER(10,($B13-E$227)/E$228))</f>
        <v>1.4280316729391437E-4</v>
      </c>
      <c r="DV13" s="2">
        <f>POWER(10,($B13-F$227)/F$228)/(1+POWER(10,($B13-F$227)/F$228))</f>
        <v>1.8862452333200452E-4</v>
      </c>
      <c r="DW13" s="2">
        <f>POWER(10,($B13-G$227)/G$228)/(1+POWER(10,($B13-G$227)/G$228))</f>
        <v>1.7758137102168281E-4</v>
      </c>
      <c r="DX13" s="2">
        <f>POWER(10,($B13-H$227)/H$228)/(1+POWER(10,($B13-H$227)/H$228))</f>
        <v>1.6956072444564987E-4</v>
      </c>
      <c r="DY13" s="2">
        <f>POWER(10,($B13-I$227)/I$228)/(1+POWER(10,($B13-I$227)/I$228))</f>
        <v>1.7688727937048224E-4</v>
      </c>
      <c r="DZ13" s="2">
        <f>POWER(10,($B13-J$227)/J$228)/(1+POWER(10,($B13-J$227)/J$228))</f>
        <v>1.840262015642372E-4</v>
      </c>
      <c r="EA13" s="2">
        <f>POWER(10,($B13-K$227)/K$228)/(1+POWER(10,($B13-K$227)/K$228))</f>
        <v>1.6764558484371476E-4</v>
      </c>
      <c r="EB13" s="2">
        <f>POWER(10,($B13-L$227)/L$228)/(1+POWER(10,($B13-L$227)/L$228))</f>
        <v>1.5547134485662052E-4</v>
      </c>
      <c r="EC13" s="2">
        <f>POWER(10,($B13-M$227)/M$228)/(1+POWER(10,($B13-M$227)/M$228))</f>
        <v>1.5776565048582764E-4</v>
      </c>
      <c r="ED13" s="2">
        <f>POWER(10,($B13-N$227)/N$228)/(1+POWER(10,($B13-N$227)/N$228))</f>
        <v>1.523507198010877E-4</v>
      </c>
      <c r="EE13" s="2">
        <f>POWER(10,($B13-O$227)/O$228)/(1+POWER(10,($B13-O$227)/O$228))</f>
        <v>1.5354211031642391E-4</v>
      </c>
    </row>
    <row r="14" spans="1:135" x14ac:dyDescent="0.25">
      <c r="B14" s="2">
        <v>8</v>
      </c>
      <c r="C14">
        <v>67.515000000000001</v>
      </c>
      <c r="D14">
        <v>71.787999999999997</v>
      </c>
      <c r="E14">
        <v>72.802999999999997</v>
      </c>
      <c r="F14">
        <v>72.938999999999993</v>
      </c>
      <c r="G14">
        <v>72.364000000000004</v>
      </c>
      <c r="H14">
        <v>71.152000000000001</v>
      </c>
      <c r="I14">
        <v>71.652000000000001</v>
      </c>
      <c r="J14">
        <v>71.272999999999996</v>
      </c>
      <c r="K14">
        <v>69.045000000000002</v>
      </c>
      <c r="L14">
        <v>67.317999999999998</v>
      </c>
      <c r="M14">
        <v>61.667000000000002</v>
      </c>
      <c r="N14">
        <v>54.802999999999997</v>
      </c>
      <c r="O14">
        <v>48.302999999999997</v>
      </c>
      <c r="R14" s="5">
        <f>AV14+(C$209*_xlfn.NORM.DIST($B14,C$214*C$215+C$213,C$219*C$214,FALSE))+(C$211*_xlfn.NORM.DIST($B14,C$214*C$216+C$213,C$220*C$214,FALSE))+(C$210*_xlfn.NORM.DIST($B14,C$214*C$217+C$213,C$221*C$214,FALSE))+(C$212*_xlfn.NORM.DIST($B14,C$214*C$218+C$213,C$222*C$214,FALSE))</f>
        <v>70.635063614862432</v>
      </c>
      <c r="S14" s="5">
        <f>AW14+(D$209*_xlfn.NORM.DIST($B14,D$214*D$215+D$213,D$219*D$214,FALSE))+(D$211*_xlfn.NORM.DIST($B14,D$214*D$216+D$213,D$220*D$214,FALSE))+(D$210*_xlfn.NORM.DIST($B14,D$214*D$217+D$213,D$221*D$214,FALSE))+(D$212*_xlfn.NORM.DIST($B14,D$214*D$218+D$213,D$222*D$214,FALSE))</f>
        <v>72.831034702478746</v>
      </c>
      <c r="T14" s="5">
        <f>AX14+(E$209*_xlfn.NORM.DIST($B14,E$214*E$215+E$213,E$219*E$214,FALSE))+(E$211*_xlfn.NORM.DIST($B14,E$214*E$216+E$213,E$220*E$214,FALSE))+(E$210*_xlfn.NORM.DIST($B14,E$214*E$217+E$213,E$221*E$214,FALSE))+(E$212*_xlfn.NORM.DIST($B14,E$214*E$218+E$213,E$222*E$214,FALSE))</f>
        <v>73.629498977731174</v>
      </c>
      <c r="U14" s="5">
        <f>AY14+(F$209*_xlfn.NORM.DIST($B14,F$214*F$215+F$213,F$219*F$214,FALSE))+(F$211*_xlfn.NORM.DIST($B14,F$214*F$216+F$213,F$220*F$214,FALSE))+(F$210*_xlfn.NORM.DIST($B14,F$214*F$217+F$213,F$221*F$214,FALSE))+(F$212*_xlfn.NORM.DIST($B14,F$214*F$218+F$213,F$222*F$214,FALSE))</f>
        <v>73.114594004618326</v>
      </c>
      <c r="V14" s="5">
        <f>AZ14+(G$209*_xlfn.NORM.DIST($B14,G$214*G$215+G$213,G$219*G$214,FALSE))+(G$211*_xlfn.NORM.DIST($B14,G$214*G$216+G$213,G$220*G$214,FALSE))+(G$210*_xlfn.NORM.DIST($B14,G$214*G$217+G$213,G$221*G$214,FALSE))+(G$212*_xlfn.NORM.DIST($B14,G$214*G$218+G$213,G$222*G$214,FALSE))</f>
        <v>72.567718671267031</v>
      </c>
      <c r="W14" s="5">
        <f>BA14+(H$209*_xlfn.NORM.DIST($B14,H$214*H$215+H$213,H$219*H$214,FALSE))+(H$211*_xlfn.NORM.DIST($B14,H$214*H$216+H$213,H$220*H$214,FALSE))+(H$210*_xlfn.NORM.DIST($B14,H$214*H$217+H$213,H$221*H$214,FALSE))+(H$212*_xlfn.NORM.DIST($B14,H$214*H$218+H$213,H$222*H$214,FALSE))</f>
        <v>72.302520518824792</v>
      </c>
      <c r="X14" s="5">
        <f>BB14+(I$209*_xlfn.NORM.DIST($B14,I$214*I$215+I$213,I$219*I$214,FALSE))+(I$211*_xlfn.NORM.DIST($B14,I$214*I$216+I$213,I$220*I$214,FALSE))+(I$210*_xlfn.NORM.DIST($B14,I$214*I$217+I$213,I$221*I$214,FALSE))+(I$212*_xlfn.NORM.DIST($B14,I$214*I$218+I$213,I$222*I$214,FALSE))</f>
        <v>72.282773563561605</v>
      </c>
      <c r="Y14" s="5">
        <f>BC14+(J$209*_xlfn.NORM.DIST($B14,J$214*J$215+J$213,J$219*J$214,FALSE))+(J$211*_xlfn.NORM.DIST($B14,J$214*J$216+J$213,J$220*J$214,FALSE))+(J$210*_xlfn.NORM.DIST($B14,J$214*J$217+J$213,J$221*J$214,FALSE))+(J$212*_xlfn.NORM.DIST($B14,J$214*J$218+J$213,J$222*J$214,FALSE))</f>
        <v>72.133806308280285</v>
      </c>
      <c r="Z14" s="5">
        <f>BD14+(K$209*_xlfn.NORM.DIST($B14,K$214*K$215+K$213,K$219*K$214,FALSE))+(K$211*_xlfn.NORM.DIST($B14,K$214*K$216+K$213,K$220*K$214,FALSE))+(K$210*_xlfn.NORM.DIST($B14,K$214*K$217+K$213,K$221*K$214,FALSE))+(K$212*_xlfn.NORM.DIST($B14,K$214*K$218+K$213,K$222*K$214,FALSE))</f>
        <v>70.088683339328654</v>
      </c>
      <c r="AA14" s="5">
        <f>BE14+(L$209*_xlfn.NORM.DIST($B14,L$214*L$215+L$213,L$219*L$214,FALSE))+(L$211*_xlfn.NORM.DIST($B14,L$214*L$216+L$213,L$220*L$214,FALSE))+(L$210*_xlfn.NORM.DIST($B14,L$214*L$217+L$213,L$221*L$214,FALSE))+(L$212*_xlfn.NORM.DIST($B14,L$214*L$218+L$213,L$222*L$214,FALSE))</f>
        <v>67.618928072018221</v>
      </c>
      <c r="AB14" s="5">
        <f>BF14+(M$209*_xlfn.NORM.DIST($B14,M$214*M$215+M$213,M$219*M$214,FALSE))+(M$211*_xlfn.NORM.DIST($B14,M$214*M$216+M$213,M$220*M$214,FALSE))+(M$210*_xlfn.NORM.DIST($B14,M$214*M$217+M$213,M$221*M$214,FALSE))+(M$212*_xlfn.NORM.DIST($B14,M$214*M$218+M$213,M$222*M$214,FALSE))</f>
        <v>62.167168400698635</v>
      </c>
      <c r="AC14" s="5">
        <f>BG14+(N$209*_xlfn.NORM.DIST($B14,N$214*N$215+N$213,N$219*N$214,FALSE))+(N$211*_xlfn.NORM.DIST($B14,N$214*N$216+N$213,N$220*N$214,FALSE))+(N$210*_xlfn.NORM.DIST($B14,N$214*N$217+N$213,N$221*N$214,FALSE))+(N$212*_xlfn.NORM.DIST($B14,N$214*N$218+N$213,N$222*N$214,FALSE))</f>
        <v>55.056963217231157</v>
      </c>
      <c r="AD14" s="5">
        <f>BH14+(O$209*_xlfn.NORM.DIST($B14,O$214*O$215+O$213,O$219*O$214,FALSE))+(O$211*_xlfn.NORM.DIST($B14,O$214*O$216+O$213,O$220*O$214,FALSE))+(O$210*_xlfn.NORM.DIST($B14,O$214*O$217+O$213,O$221*O$214,FALSE))+(O$212*_xlfn.NORM.DIST($B14,O$214*O$218+O$213,O$222*O$214,FALSE))</f>
        <v>47.994821158503257</v>
      </c>
      <c r="AE14" s="5"/>
      <c r="AG14" s="5">
        <f t="shared" si="0"/>
        <v>-3.1200636148624312</v>
      </c>
      <c r="AH14" s="5">
        <f t="shared" si="0"/>
        <v>-1.0430347024787494</v>
      </c>
      <c r="AI14" s="5">
        <f t="shared" si="0"/>
        <v>-0.82649897773117686</v>
      </c>
      <c r="AJ14" s="5">
        <f t="shared" si="0"/>
        <v>-0.17559400461833263</v>
      </c>
      <c r="AK14" s="5">
        <f t="shared" si="0"/>
        <v>-0.20371867126702625</v>
      </c>
      <c r="AL14" s="5">
        <f t="shared" si="0"/>
        <v>-1.1505205188247913</v>
      </c>
      <c r="AM14" s="5">
        <f t="shared" si="0"/>
        <v>-0.63077356356160408</v>
      </c>
      <c r="AN14" s="5">
        <f t="shared" si="0"/>
        <v>-0.86080630828028859</v>
      </c>
      <c r="AO14" s="5">
        <f t="shared" si="0"/>
        <v>-1.043683339328652</v>
      </c>
      <c r="AP14" s="5">
        <f t="shared" si="0"/>
        <v>-0.30092807201822325</v>
      </c>
      <c r="AQ14" s="5">
        <f t="shared" si="0"/>
        <v>-0.50016840069863377</v>
      </c>
      <c r="AR14" s="5">
        <f t="shared" si="0"/>
        <v>-0.25396321723115989</v>
      </c>
      <c r="AS14" s="5">
        <f t="shared" si="0"/>
        <v>0.30817884149674057</v>
      </c>
      <c r="AV14" s="2">
        <f t="shared" si="1"/>
        <v>70.635063614862432</v>
      </c>
      <c r="AW14" s="2">
        <f t="shared" si="2"/>
        <v>72.831034702478746</v>
      </c>
      <c r="AX14" s="2">
        <f t="shared" si="3"/>
        <v>73.629498977731174</v>
      </c>
      <c r="AY14" s="2">
        <f t="shared" si="4"/>
        <v>73.114594004618326</v>
      </c>
      <c r="AZ14" s="2">
        <f t="shared" si="5"/>
        <v>72.567718671267031</v>
      </c>
      <c r="BA14" s="2">
        <f t="shared" si="6"/>
        <v>72.302520518824792</v>
      </c>
      <c r="BB14" s="2">
        <f t="shared" si="7"/>
        <v>72.282773563561605</v>
      </c>
      <c r="BC14" s="2">
        <f t="shared" si="8"/>
        <v>72.133806308280285</v>
      </c>
      <c r="BD14" s="2">
        <f t="shared" si="9"/>
        <v>70.088683339328654</v>
      </c>
      <c r="BE14" s="2">
        <f t="shared" si="10"/>
        <v>67.618928072018221</v>
      </c>
      <c r="BF14" s="2">
        <f t="shared" si="11"/>
        <v>62.167168400698635</v>
      </c>
      <c r="BG14" s="2">
        <f t="shared" si="12"/>
        <v>55.056963217231157</v>
      </c>
      <c r="BH14" s="2">
        <f t="shared" si="13"/>
        <v>47.994821158503257</v>
      </c>
      <c r="BK14" s="2">
        <f>IF(OR($B14&lt;C$229, AND($B14&gt;C$230, $B14&lt;C$231)), C14, "")</f>
        <v>67.515000000000001</v>
      </c>
      <c r="BL14" s="2">
        <f>IF(OR($B14&lt;D$229, AND($B14&gt;D$230, $B14&lt;D$231)), D14, "")</f>
        <v>71.787999999999997</v>
      </c>
      <c r="BM14" s="2">
        <f>IF(OR($B14&lt;E$229, AND($B14&gt;E$230, $B14&lt;E$231)), E14, "")</f>
        <v>72.802999999999997</v>
      </c>
      <c r="BN14" s="2">
        <f>IF(OR($B14&lt;F$229, AND($B14&gt;F$230, $B14&lt;F$231)), F14, "")</f>
        <v>72.938999999999993</v>
      </c>
      <c r="BO14" s="2">
        <f>IF(OR($B14&lt;G$229, AND($B14&gt;G$230, $B14&lt;G$231)), G14, "")</f>
        <v>72.364000000000004</v>
      </c>
      <c r="BP14" s="2">
        <f>IF(OR($B14&lt;H$229, AND($B14&gt;H$230, $B14&lt;H$231)), H14, "")</f>
        <v>71.152000000000001</v>
      </c>
      <c r="BQ14" s="2">
        <f>IF(OR($B14&lt;I$229, AND($B14&gt;I$230, $B14&lt;I$231)), I14, "")</f>
        <v>71.652000000000001</v>
      </c>
      <c r="BR14" s="2">
        <f>IF(OR($B14&lt;J$229, AND($B14&gt;J$230, $B14&lt;J$231)), J14, "")</f>
        <v>71.272999999999996</v>
      </c>
      <c r="BS14" s="2">
        <f>IF(OR($B14&lt;K$229, AND($B14&gt;K$230, $B14&lt;K$231)), K14, "")</f>
        <v>69.045000000000002</v>
      </c>
      <c r="BT14" s="2">
        <f>IF(OR($B14&lt;L$229, AND($B14&gt;L$230, $B14&lt;L$231)), L14, "")</f>
        <v>67.317999999999998</v>
      </c>
      <c r="BU14" s="2">
        <f>IF(OR($B14&lt;M$229, AND($B14&gt;M$230, $B14&lt;M$231)), M14, "")</f>
        <v>61.667000000000002</v>
      </c>
      <c r="BV14" s="2">
        <f>IF(OR($B14&lt;N$229, AND($B14&gt;N$230, $B14&lt;N$231)), N14, "")</f>
        <v>54.802999999999997</v>
      </c>
      <c r="BW14" s="2">
        <f>IF(OR($B14&lt;O$229, AND($B14&gt;O$230, $B14&lt;O$231)), O14, "")</f>
        <v>48.302999999999997</v>
      </c>
      <c r="BZ14" s="2" t="str">
        <f>IF(OR(AND($B14&gt;C$230, $B14&lt;C$231), $B14&gt;C$232), C14, "")</f>
        <v/>
      </c>
      <c r="CA14" s="2" t="str">
        <f>IF(OR(AND($B14&gt;D$230, $B14&lt;D$231), $B14&gt;D$232), D14, "")</f>
        <v/>
      </c>
      <c r="CB14" s="2" t="str">
        <f>IF(OR(AND($B14&gt;E$230, $B14&lt;E$231), $B14&gt;E$232), E14, "")</f>
        <v/>
      </c>
      <c r="CC14" s="2" t="str">
        <f>IF(OR(AND($B14&gt;F$230, $B14&lt;F$231), $B14&gt;F$232), F14, "")</f>
        <v/>
      </c>
      <c r="CD14" s="2" t="str">
        <f>IF(OR(AND($B14&gt;G$230, $B14&lt;G$231), $B14&gt;G$232), G14, "")</f>
        <v/>
      </c>
      <c r="CE14" s="2" t="str">
        <f>IF(OR(AND($B14&gt;H$230, $B14&lt;H$231), $B14&gt;H$232), H14, "")</f>
        <v/>
      </c>
      <c r="CF14" s="2" t="str">
        <f>IF(OR(AND($B14&gt;I$230, $B14&lt;I$231), $B14&gt;I$232), I14, "")</f>
        <v/>
      </c>
      <c r="CG14" s="2" t="str">
        <f>IF(OR(AND($B14&gt;J$230, $B14&lt;J$231), $B14&gt;J$232), J14, "")</f>
        <v/>
      </c>
      <c r="CH14" s="2" t="str">
        <f>IF(OR(AND($B14&gt;K$230, $B14&lt;K$231), $B14&gt;K$232), K14, "")</f>
        <v/>
      </c>
      <c r="CI14" s="2" t="str">
        <f>IF(OR(AND($B14&gt;L$230, $B14&lt;L$231), $B14&gt;L$232), L14, "")</f>
        <v/>
      </c>
      <c r="CJ14" s="2" t="str">
        <f>IF(OR(AND($B14&gt;M$230, $B14&lt;M$231), $B14&gt;M$232), M14, "")</f>
        <v/>
      </c>
      <c r="CK14" s="2" t="str">
        <f>IF(OR(AND($B14&gt;N$230, $B14&lt;N$231), $B14&gt;N$232), N14, "")</f>
        <v/>
      </c>
      <c r="CL14" s="2" t="str">
        <f>IF(OR(AND($B14&gt;O$230, $B14&lt;O$231), $B14&gt;O$232), O14, "")</f>
        <v/>
      </c>
      <c r="CO14" s="2">
        <f>BK$207*$B14+BK$209</f>
        <v>70.633874567317648</v>
      </c>
      <c r="CP14" s="2">
        <f>BL$207*$B14+BL$209</f>
        <v>72.83038278111836</v>
      </c>
      <c r="CQ14" s="2">
        <f>BM$207*$B14+BM$209</f>
        <v>73.6286139630771</v>
      </c>
      <c r="CR14" s="2">
        <f>BN$207*$B14+BN$209</f>
        <v>73.113579117321564</v>
      </c>
      <c r="CS14" s="2">
        <f>BO$207*$B14+BO$209</f>
        <v>72.56676316938821</v>
      </c>
      <c r="CT14" s="2">
        <f>BP$207*$B14+BP$209</f>
        <v>72.30147662720384</v>
      </c>
      <c r="CU14" s="2">
        <f>BQ$207*$B14+BQ$209</f>
        <v>72.281228715982536</v>
      </c>
      <c r="CV14" s="2">
        <f>BR$207*$B14+BR$209</f>
        <v>72.132093145150179</v>
      </c>
      <c r="CW14" s="2">
        <f>BS$207*$B14+BS$209</f>
        <v>70.086909142616648</v>
      </c>
      <c r="CX14" s="2">
        <f>BT$207*$B14+BT$209</f>
        <v>67.617478619270486</v>
      </c>
      <c r="CY14" s="2">
        <f>BU$207*$B14+BU$209</f>
        <v>62.165586956226271</v>
      </c>
      <c r="CZ14" s="2">
        <f>BV$207*$B14+BV$209</f>
        <v>55.055555998043296</v>
      </c>
      <c r="DA14" s="2">
        <f>BW$207*$B14+BW$209</f>
        <v>47.993719901619428</v>
      </c>
      <c r="DD14" s="2">
        <f>BZ$207*$B14+BZ$209</f>
        <v>77.173057869344021</v>
      </c>
      <c r="DE14" s="2">
        <f>CA$207*$B14+CA$209</f>
        <v>78.130587914392038</v>
      </c>
      <c r="DF14" s="2">
        <f>CB$207*$B14+CB$209</f>
        <v>79.28082807792417</v>
      </c>
      <c r="DG14" s="2">
        <f>CC$207*$B14+CC$209</f>
        <v>78.020709128875936</v>
      </c>
      <c r="DH14" s="2">
        <f>CD$207*$B14+CD$209</f>
        <v>77.474051560270553</v>
      </c>
      <c r="DI14" s="2">
        <f>CE$207*$B14+CE$209</f>
        <v>77.916314915195699</v>
      </c>
      <c r="DJ14" s="2">
        <f>CF$207*$B14+CF$209</f>
        <v>80.246424328289621</v>
      </c>
      <c r="DK14" s="2">
        <f>CG$207*$B14+CG$209</f>
        <v>80.622466097665423</v>
      </c>
      <c r="DL14" s="2">
        <f>CH$207*$B14+CH$209</f>
        <v>79.738894938637245</v>
      </c>
      <c r="DM14" s="2">
        <f>CI$207*$B14+CI$209</f>
        <v>76.120244492286517</v>
      </c>
      <c r="DN14" s="2">
        <f>CJ$207*$B14+CJ$209</f>
        <v>71.307731962310342</v>
      </c>
      <c r="DO14" s="2">
        <f>CK$207*$B14+CK$209</f>
        <v>63.479658085799265</v>
      </c>
      <c r="DP14" s="2">
        <f>CL$207*$B14+CL$209</f>
        <v>54.535072569809344</v>
      </c>
      <c r="DS14" s="2">
        <f>POWER(10,($B14-C$227)/C$228)/(1+POWER(10,($B14-C$227)/C$228))</f>
        <v>1.8183425817341764E-4</v>
      </c>
      <c r="DT14" s="2">
        <f>POWER(10,($B14-D$227)/D$228)/(1+POWER(10,($B14-D$227)/D$228))</f>
        <v>1.2299926965168509E-4</v>
      </c>
      <c r="DU14" s="2">
        <f>POWER(10,($B14-E$227)/E$228)/(1+POWER(10,($B14-E$227)/E$228))</f>
        <v>1.5657840203594383E-4</v>
      </c>
      <c r="DV14" s="2">
        <f>POWER(10,($B14-F$227)/F$228)/(1+POWER(10,($B14-F$227)/F$228))</f>
        <v>2.0681891336905852E-4</v>
      </c>
      <c r="DW14" s="2">
        <f>POWER(10,($B14-G$227)/G$228)/(1+POWER(10,($B14-G$227)/G$228))</f>
        <v>1.9471076543944884E-4</v>
      </c>
      <c r="DX14" s="2">
        <f>POWER(10,($B14-H$227)/H$228)/(1+POWER(10,($B14-H$227)/H$228))</f>
        <v>1.859165958835118E-4</v>
      </c>
      <c r="DY14" s="2">
        <f>POWER(10,($B14-I$227)/I$228)/(1+POWER(10,($B14-I$227)/I$228))</f>
        <v>1.9394973510409813E-4</v>
      </c>
      <c r="DZ14" s="2">
        <f>POWER(10,($B14-J$227)/J$228)/(1+POWER(10,($B14-J$227)/J$228))</f>
        <v>2.0177713507886974E-4</v>
      </c>
      <c r="EA14" s="2">
        <f>POWER(10,($B14-K$227)/K$228)/(1+POWER(10,($B14-K$227)/K$228))</f>
        <v>1.8381675538220476E-4</v>
      </c>
      <c r="EB14" s="2">
        <f>POWER(10,($B14-L$227)/L$228)/(1+POWER(10,($B14-L$227)/L$228))</f>
        <v>1.7046838280365659E-4</v>
      </c>
      <c r="EC14" s="2">
        <f>POWER(10,($B14-M$227)/M$228)/(1+POWER(10,($B14-M$227)/M$228))</f>
        <v>1.7298396287860718E-4</v>
      </c>
      <c r="ED14" s="2">
        <f>POWER(10,($B14-N$227)/N$228)/(1+POWER(10,($B14-N$227)/N$228))</f>
        <v>1.6704678708763252E-4</v>
      </c>
      <c r="EE14" s="2">
        <f>POWER(10,($B14-O$227)/O$228)/(1+POWER(10,($B14-O$227)/O$228))</f>
        <v>1.6835308225913832E-4</v>
      </c>
    </row>
    <row r="15" spans="1:135" x14ac:dyDescent="0.25">
      <c r="B15" s="2">
        <v>9</v>
      </c>
      <c r="C15">
        <v>68.227000000000004</v>
      </c>
      <c r="D15">
        <v>70.909000000000006</v>
      </c>
      <c r="E15">
        <v>71.484999999999999</v>
      </c>
      <c r="F15">
        <v>71.847999999999999</v>
      </c>
      <c r="G15">
        <v>71.620999999999995</v>
      </c>
      <c r="H15">
        <v>71.682000000000002</v>
      </c>
      <c r="I15">
        <v>72.167000000000002</v>
      </c>
      <c r="J15">
        <v>71.287999999999997</v>
      </c>
      <c r="K15">
        <v>69.015000000000001</v>
      </c>
      <c r="L15">
        <v>65.742000000000004</v>
      </c>
      <c r="M15">
        <v>62.241999999999997</v>
      </c>
      <c r="N15">
        <v>55.197000000000003</v>
      </c>
      <c r="O15">
        <v>47.726999999999997</v>
      </c>
      <c r="R15" s="5">
        <f>AV15+(C$209*_xlfn.NORM.DIST($B15,C$214*C$215+C$213,C$219*C$214,FALSE))+(C$211*_xlfn.NORM.DIST($B15,C$214*C$216+C$213,C$220*C$214,FALSE))+(C$210*_xlfn.NORM.DIST($B15,C$214*C$217+C$213,C$221*C$214,FALSE))+(C$212*_xlfn.NORM.DIST($B15,C$214*C$218+C$213,C$222*C$214,FALSE))</f>
        <v>70.647222066347098</v>
      </c>
      <c r="S15" s="5">
        <f>AW15+(D$209*_xlfn.NORM.DIST($B15,D$214*D$215+D$213,D$219*D$214,FALSE))+(D$211*_xlfn.NORM.DIST($B15,D$214*D$216+D$213,D$220*D$214,FALSE))+(D$210*_xlfn.NORM.DIST($B15,D$214*D$217+D$213,D$221*D$214,FALSE))+(D$212*_xlfn.NORM.DIST($B15,D$214*D$218+D$213,D$222*D$214,FALSE))</f>
        <v>72.835616668767756</v>
      </c>
      <c r="T15" s="5">
        <f>AX15+(E$209*_xlfn.NORM.DIST($B15,E$214*E$215+E$213,E$219*E$214,FALSE))+(E$211*_xlfn.NORM.DIST($B15,E$214*E$216+E$213,E$220*E$214,FALSE))+(E$210*_xlfn.NORM.DIST($B15,E$214*E$217+E$213,E$221*E$214,FALSE))+(E$212*_xlfn.NORM.DIST($B15,E$214*E$218+E$213,E$222*E$214,FALSE))</f>
        <v>73.637729431640295</v>
      </c>
      <c r="U15" s="5">
        <f>AY15+(F$209*_xlfn.NORM.DIST($B15,F$214*F$215+F$213,F$219*F$214,FALSE))+(F$211*_xlfn.NORM.DIST($B15,F$214*F$216+F$213,F$220*F$214,FALSE))+(F$210*_xlfn.NORM.DIST($B15,F$214*F$217+F$213,F$221*F$214,FALSE))+(F$212*_xlfn.NORM.DIST($B15,F$214*F$218+F$213,F$222*F$214,FALSE))</f>
        <v>73.12378902807032</v>
      </c>
      <c r="V15" s="5">
        <f>AZ15+(G$209*_xlfn.NORM.DIST($B15,G$214*G$215+G$213,G$219*G$214,FALSE))+(G$211*_xlfn.NORM.DIST($B15,G$214*G$216+G$213,G$220*G$214,FALSE))+(G$210*_xlfn.NORM.DIST($B15,G$214*G$217+G$213,G$221*G$214,FALSE))+(G$212*_xlfn.NORM.DIST($B15,G$214*G$218+G$213,G$222*G$214,FALSE))</f>
        <v>72.581832745187199</v>
      </c>
      <c r="W15" s="5">
        <f>BA15+(H$209*_xlfn.NORM.DIST($B15,H$214*H$215+H$213,H$219*H$214,FALSE))+(H$211*_xlfn.NORM.DIST($B15,H$214*H$216+H$213,H$220*H$214,FALSE))+(H$210*_xlfn.NORM.DIST($B15,H$214*H$217+H$213,H$221*H$214,FALSE))+(H$212*_xlfn.NORM.DIST($B15,H$214*H$218+H$213,H$222*H$214,FALSE))</f>
        <v>72.332645022429517</v>
      </c>
      <c r="X15" s="5">
        <f>BB15+(I$209*_xlfn.NORM.DIST($B15,I$214*I$215+I$213,I$219*I$214,FALSE))+(I$211*_xlfn.NORM.DIST($B15,I$214*I$216+I$213,I$220*I$214,FALSE))+(I$210*_xlfn.NORM.DIST($B15,I$214*I$217+I$213,I$221*I$214,FALSE))+(I$212*_xlfn.NORM.DIST($B15,I$214*I$218+I$213,I$222*I$214,FALSE))</f>
        <v>72.331278622418225</v>
      </c>
      <c r="Y15" s="5">
        <f>BC15+(J$209*_xlfn.NORM.DIST($B15,J$214*J$215+J$213,J$219*J$214,FALSE))+(J$211*_xlfn.NORM.DIST($B15,J$214*J$216+J$213,J$220*J$214,FALSE))+(J$210*_xlfn.NORM.DIST($B15,J$214*J$217+J$213,J$221*J$214,FALSE))+(J$212*_xlfn.NORM.DIST($B15,J$214*J$218+J$213,J$222*J$214,FALSE))</f>
        <v>72.183773107305626</v>
      </c>
      <c r="Z15" s="5">
        <f>BD15+(K$209*_xlfn.NORM.DIST($B15,K$214*K$215+K$213,K$219*K$214,FALSE))+(K$211*_xlfn.NORM.DIST($B15,K$214*K$216+K$213,K$220*K$214,FALSE))+(K$210*_xlfn.NORM.DIST($B15,K$214*K$217+K$213,K$221*K$214,FALSE))+(K$212*_xlfn.NORM.DIST($B15,K$214*K$218+K$213,K$222*K$214,FALSE))</f>
        <v>70.137037740845244</v>
      </c>
      <c r="AA15" s="5">
        <f>BE15+(L$209*_xlfn.NORM.DIST($B15,L$214*L$215+L$213,L$219*L$214,FALSE))+(L$211*_xlfn.NORM.DIST($B15,L$214*L$216+L$213,L$220*L$214,FALSE))+(L$210*_xlfn.NORM.DIST($B15,L$214*L$217+L$213,L$221*L$214,FALSE))+(L$212*_xlfn.NORM.DIST($B15,L$214*L$218+L$213,L$222*L$214,FALSE))</f>
        <v>67.658829506233317</v>
      </c>
      <c r="AB15" s="5">
        <f>BF15+(M$209*_xlfn.NORM.DIST($B15,M$214*M$215+M$213,M$219*M$214,FALSE))+(M$211*_xlfn.NORM.DIST($B15,M$214*M$216+M$213,M$220*M$214,FALSE))+(M$210*_xlfn.NORM.DIST($B15,M$214*M$217+M$213,M$221*M$214,FALSE))+(M$212*_xlfn.NORM.DIST($B15,M$214*M$218+M$213,M$222*M$214,FALSE))</f>
        <v>62.213493490672121</v>
      </c>
      <c r="AC15" s="5">
        <f>BG15+(N$209*_xlfn.NORM.DIST($B15,N$214*N$215+N$213,N$219*N$214,FALSE))+(N$211*_xlfn.NORM.DIST($B15,N$214*N$216+N$213,N$220*N$214,FALSE))+(N$210*_xlfn.NORM.DIST($B15,N$214*N$217+N$213,N$221*N$214,FALSE))+(N$212*_xlfn.NORM.DIST($B15,N$214*N$218+N$213,N$222*N$214,FALSE))</f>
        <v>55.102624352571922</v>
      </c>
      <c r="AD15" s="5">
        <f>BH15+(O$209*_xlfn.NORM.DIST($B15,O$214*O$215+O$213,O$219*O$214,FALSE))+(O$211*_xlfn.NORM.DIST($B15,O$214*O$216+O$213,O$220*O$214,FALSE))+(O$210*_xlfn.NORM.DIST($B15,O$214*O$217+O$213,O$221*O$214,FALSE))+(O$212*_xlfn.NORM.DIST($B15,O$214*O$218+O$213,O$222*O$214,FALSE))</f>
        <v>48.031511505485049</v>
      </c>
      <c r="AE15" s="5"/>
      <c r="AG15" s="5">
        <f t="shared" si="0"/>
        <v>-2.4202220663470939</v>
      </c>
      <c r="AH15" s="5">
        <f t="shared" si="0"/>
        <v>-1.9266166687677497</v>
      </c>
      <c r="AI15" s="5">
        <f t="shared" si="0"/>
        <v>-2.1527294316402958</v>
      </c>
      <c r="AJ15" s="5">
        <f t="shared" si="0"/>
        <v>-1.2757890280703208</v>
      </c>
      <c r="AK15" s="5">
        <f t="shared" si="0"/>
        <v>-0.9608327451872043</v>
      </c>
      <c r="AL15" s="5">
        <f t="shared" si="0"/>
        <v>-0.65064502242951505</v>
      </c>
      <c r="AM15" s="5">
        <f t="shared" si="0"/>
        <v>-0.16427862241822311</v>
      </c>
      <c r="AN15" s="5">
        <f t="shared" si="0"/>
        <v>-0.89577310730562942</v>
      </c>
      <c r="AO15" s="5">
        <f t="shared" si="0"/>
        <v>-1.1220377408452435</v>
      </c>
      <c r="AP15" s="5">
        <f t="shared" si="0"/>
        <v>-1.9168295062333129</v>
      </c>
      <c r="AQ15" s="5">
        <f t="shared" si="0"/>
        <v>2.8506509327876017E-2</v>
      </c>
      <c r="AR15" s="5">
        <f t="shared" si="0"/>
        <v>9.4375647428080356E-2</v>
      </c>
      <c r="AS15" s="5">
        <f t="shared" si="0"/>
        <v>-0.30451150548505268</v>
      </c>
      <c r="AV15" s="2">
        <f t="shared" si="1"/>
        <v>70.647222066347098</v>
      </c>
      <c r="AW15" s="2">
        <f t="shared" si="2"/>
        <v>72.835616668767756</v>
      </c>
      <c r="AX15" s="2">
        <f t="shared" si="3"/>
        <v>73.637729431640295</v>
      </c>
      <c r="AY15" s="2">
        <f t="shared" si="4"/>
        <v>73.12378902807032</v>
      </c>
      <c r="AZ15" s="2">
        <f t="shared" si="5"/>
        <v>72.581832745187199</v>
      </c>
      <c r="BA15" s="2">
        <f t="shared" si="6"/>
        <v>72.332645022429517</v>
      </c>
      <c r="BB15" s="2">
        <f t="shared" si="7"/>
        <v>72.331278622418225</v>
      </c>
      <c r="BC15" s="2">
        <f t="shared" si="8"/>
        <v>72.183773107305626</v>
      </c>
      <c r="BD15" s="2">
        <f t="shared" si="9"/>
        <v>70.137037740845244</v>
      </c>
      <c r="BE15" s="2">
        <f t="shared" si="10"/>
        <v>67.658829506233317</v>
      </c>
      <c r="BF15" s="2">
        <f t="shared" si="11"/>
        <v>62.213493490672121</v>
      </c>
      <c r="BG15" s="2">
        <f t="shared" si="12"/>
        <v>55.102624352571922</v>
      </c>
      <c r="BH15" s="2">
        <f t="shared" si="13"/>
        <v>48.031511505485049</v>
      </c>
      <c r="BK15" s="2">
        <f>IF(OR($B15&lt;C$229, AND($B15&gt;C$230, $B15&lt;C$231)), C15, "")</f>
        <v>68.227000000000004</v>
      </c>
      <c r="BL15" s="2">
        <f>IF(OR($B15&lt;D$229, AND($B15&gt;D$230, $B15&lt;D$231)), D15, "")</f>
        <v>70.909000000000006</v>
      </c>
      <c r="BM15" s="2">
        <f>IF(OR($B15&lt;E$229, AND($B15&gt;E$230, $B15&lt;E$231)), E15, "")</f>
        <v>71.484999999999999</v>
      </c>
      <c r="BN15" s="2">
        <f>IF(OR($B15&lt;F$229, AND($B15&gt;F$230, $B15&lt;F$231)), F15, "")</f>
        <v>71.847999999999999</v>
      </c>
      <c r="BO15" s="2">
        <f>IF(OR($B15&lt;G$229, AND($B15&gt;G$230, $B15&lt;G$231)), G15, "")</f>
        <v>71.620999999999995</v>
      </c>
      <c r="BP15" s="2">
        <f>IF(OR($B15&lt;H$229, AND($B15&gt;H$230, $B15&lt;H$231)), H15, "")</f>
        <v>71.682000000000002</v>
      </c>
      <c r="BQ15" s="2">
        <f>IF(OR($B15&lt;I$229, AND($B15&gt;I$230, $B15&lt;I$231)), I15, "")</f>
        <v>72.167000000000002</v>
      </c>
      <c r="BR15" s="2">
        <f>IF(OR($B15&lt;J$229, AND($B15&gt;J$230, $B15&lt;J$231)), J15, "")</f>
        <v>71.287999999999997</v>
      </c>
      <c r="BS15" s="2">
        <f>IF(OR($B15&lt;K$229, AND($B15&gt;K$230, $B15&lt;K$231)), K15, "")</f>
        <v>69.015000000000001</v>
      </c>
      <c r="BT15" s="2">
        <f>IF(OR($B15&lt;L$229, AND($B15&gt;L$230, $B15&lt;L$231)), L15, "")</f>
        <v>65.742000000000004</v>
      </c>
      <c r="BU15" s="2">
        <f>IF(OR($B15&lt;M$229, AND($B15&gt;M$230, $B15&lt;M$231)), M15, "")</f>
        <v>62.241999999999997</v>
      </c>
      <c r="BV15" s="2">
        <f>IF(OR($B15&lt;N$229, AND($B15&gt;N$230, $B15&lt;N$231)), N15, "")</f>
        <v>55.197000000000003</v>
      </c>
      <c r="BW15" s="2">
        <f>IF(OR($B15&lt;O$229, AND($B15&gt;O$230, $B15&lt;O$231)), O15, "")</f>
        <v>47.726999999999997</v>
      </c>
      <c r="BZ15" s="2" t="str">
        <f>IF(OR(AND($B15&gt;C$230, $B15&lt;C$231), $B15&gt;C$232), C15, "")</f>
        <v/>
      </c>
      <c r="CA15" s="2" t="str">
        <f>IF(OR(AND($B15&gt;D$230, $B15&lt;D$231), $B15&gt;D$232), D15, "")</f>
        <v/>
      </c>
      <c r="CB15" s="2" t="str">
        <f>IF(OR(AND($B15&gt;E$230, $B15&lt;E$231), $B15&gt;E$232), E15, "")</f>
        <v/>
      </c>
      <c r="CC15" s="2" t="str">
        <f>IF(OR(AND($B15&gt;F$230, $B15&lt;F$231), $B15&gt;F$232), F15, "")</f>
        <v/>
      </c>
      <c r="CD15" s="2" t="str">
        <f>IF(OR(AND($B15&gt;G$230, $B15&lt;G$231), $B15&gt;G$232), G15, "")</f>
        <v/>
      </c>
      <c r="CE15" s="2" t="str">
        <f>IF(OR(AND($B15&gt;H$230, $B15&lt;H$231), $B15&gt;H$232), H15, "")</f>
        <v/>
      </c>
      <c r="CF15" s="2" t="str">
        <f>IF(OR(AND($B15&gt;I$230, $B15&lt;I$231), $B15&gt;I$232), I15, "")</f>
        <v/>
      </c>
      <c r="CG15" s="2" t="str">
        <f>IF(OR(AND($B15&gt;J$230, $B15&lt;J$231), $B15&gt;J$232), J15, "")</f>
        <v/>
      </c>
      <c r="CH15" s="2" t="str">
        <f>IF(OR(AND($B15&gt;K$230, $B15&lt;K$231), $B15&gt;K$232), K15, "")</f>
        <v/>
      </c>
      <c r="CI15" s="2" t="str">
        <f>IF(OR(AND($B15&gt;L$230, $B15&lt;L$231), $B15&gt;L$232), L15, "")</f>
        <v/>
      </c>
      <c r="CJ15" s="2" t="str">
        <f>IF(OR(AND($B15&gt;M$230, $B15&lt;M$231), $B15&gt;M$232), M15, "")</f>
        <v/>
      </c>
      <c r="CK15" s="2" t="str">
        <f>IF(OR(AND($B15&gt;N$230, $B15&lt;N$231), $B15&gt;N$232), N15, "")</f>
        <v/>
      </c>
      <c r="CL15" s="2" t="str">
        <f>IF(OR(AND($B15&gt;O$230, $B15&lt;O$231), $B15&gt;O$232), O15, "")</f>
        <v/>
      </c>
      <c r="CO15" s="2">
        <f>BK$207*$B15+BK$209</f>
        <v>70.645934461480266</v>
      </c>
      <c r="CP15" s="2">
        <f>BL$207*$B15+BL$209</f>
        <v>72.834910761623249</v>
      </c>
      <c r="CQ15" s="2">
        <f>BM$207*$B15+BM$209</f>
        <v>73.636770735259134</v>
      </c>
      <c r="CR15" s="2">
        <f>BN$207*$B15+BN$209</f>
        <v>73.122690157633173</v>
      </c>
      <c r="CS15" s="2">
        <f>BO$207*$B15+BO$209</f>
        <v>72.580798060524145</v>
      </c>
      <c r="CT15" s="2">
        <f>BP$207*$B15+BP$209</f>
        <v>72.331514709808417</v>
      </c>
      <c r="CU15" s="2">
        <f>BQ$207*$B15+BQ$209</f>
        <v>72.329605214669471</v>
      </c>
      <c r="CV15" s="2">
        <f>BR$207*$B15+BR$209</f>
        <v>72.181918140409095</v>
      </c>
      <c r="CW15" s="2">
        <f>BS$207*$B15+BS$209</f>
        <v>70.135115760934966</v>
      </c>
      <c r="CX15" s="2">
        <f>BT$207*$B15+BT$209</f>
        <v>67.657259607619508</v>
      </c>
      <c r="CY15" s="2">
        <f>BU$207*$B15+BU$209</f>
        <v>62.211779892327989</v>
      </c>
      <c r="CZ15" s="2">
        <f>BV$207*$B15+BV$209</f>
        <v>55.10109890771848</v>
      </c>
      <c r="DA15" s="2">
        <f>BW$207*$B15+BW$209</f>
        <v>48.030317896698826</v>
      </c>
      <c r="DD15" s="2">
        <f>BZ$207*$B15+BZ$209</f>
        <v>77.104179503431496</v>
      </c>
      <c r="DE15" s="2">
        <f>CA$207*$B15+CA$209</f>
        <v>78.069109378718906</v>
      </c>
      <c r="DF15" s="2">
        <f>CB$207*$B15+CB$209</f>
        <v>79.220904230474389</v>
      </c>
      <c r="DG15" s="2">
        <f>CC$207*$B15+CC$209</f>
        <v>77.968483661006275</v>
      </c>
      <c r="DH15" s="2">
        <f>CD$207*$B15+CD$209</f>
        <v>77.427275616893326</v>
      </c>
      <c r="DI15" s="2">
        <f>CE$207*$B15+CE$209</f>
        <v>77.876344356627555</v>
      </c>
      <c r="DJ15" s="2">
        <f>CF$207*$B15+CF$209</f>
        <v>80.198626341203877</v>
      </c>
      <c r="DK15" s="2">
        <f>CG$207*$B15+CG$209</f>
        <v>80.566331216103947</v>
      </c>
      <c r="DL15" s="2">
        <f>CH$207*$B15+CH$209</f>
        <v>79.671230101788964</v>
      </c>
      <c r="DM15" s="2">
        <f>CI$207*$B15+CI$209</f>
        <v>76.056401292565269</v>
      </c>
      <c r="DN15" s="2">
        <f>CJ$207*$B15+CJ$209</f>
        <v>71.246411313276369</v>
      </c>
      <c r="DO15" s="2">
        <f>CK$207*$B15+CK$209</f>
        <v>63.429571947442064</v>
      </c>
      <c r="DP15" s="2">
        <f>CL$207*$B15+CL$209</f>
        <v>54.496500859305748</v>
      </c>
      <c r="DS15" s="2">
        <f>POWER(10,($B15-C$227)/C$228)/(1+POWER(10,($B15-C$227)/C$228))</f>
        <v>1.9937380177619928E-4</v>
      </c>
      <c r="DT15" s="2">
        <f>POWER(10,($B15-D$227)/D$228)/(1+POWER(10,($B15-D$227)/D$228))</f>
        <v>1.3486441691260459E-4</v>
      </c>
      <c r="DU15" s="2">
        <f>POWER(10,($B15-E$227)/E$228)/(1+POWER(10,($B15-E$227)/E$228))</f>
        <v>1.7168221031890589E-4</v>
      </c>
      <c r="DV15" s="2">
        <f>POWER(10,($B15-F$227)/F$228)/(1+POWER(10,($B15-F$227)/F$228))</f>
        <v>2.2676790424226351E-4</v>
      </c>
      <c r="DW15" s="2">
        <f>POWER(10,($B15-G$227)/G$228)/(1+POWER(10,($B15-G$227)/G$228))</f>
        <v>2.1349209833632145E-4</v>
      </c>
      <c r="DX15" s="2">
        <f>POWER(10,($B15-H$227)/H$228)/(1+POWER(10,($B15-H$227)/H$228))</f>
        <v>2.0384983725373629E-4</v>
      </c>
      <c r="DY15" s="2">
        <f>POWER(10,($B15-I$227)/I$228)/(1+POWER(10,($B15-I$227)/I$228))</f>
        <v>2.126576764558363E-4</v>
      </c>
      <c r="DZ15" s="2">
        <f>POWER(10,($B15-J$227)/J$228)/(1+POWER(10,($B15-J$227)/J$228))</f>
        <v>2.2123992219585345E-4</v>
      </c>
      <c r="EA15" s="2">
        <f>POWER(10,($B15-K$227)/K$228)/(1+POWER(10,($B15-K$227)/K$228))</f>
        <v>2.0154749005691009E-4</v>
      </c>
      <c r="EB15" s="2">
        <f>POWER(10,($B15-L$227)/L$228)/(1+POWER(10,($B15-L$227)/L$228))</f>
        <v>1.869117908345822E-4</v>
      </c>
      <c r="EC15" s="2">
        <f>POWER(10,($B15-M$227)/M$228)/(1+POWER(10,($B15-M$227)/M$228))</f>
        <v>1.8966997814229649E-4</v>
      </c>
      <c r="ED15" s="2">
        <f>POWER(10,($B15-N$227)/N$228)/(1+POWER(10,($B15-N$227)/N$228))</f>
        <v>1.8316020789918981E-4</v>
      </c>
      <c r="EE15" s="2">
        <f>POWER(10,($B15-O$227)/O$228)/(1+POWER(10,($B15-O$227)/O$228))</f>
        <v>1.8459248572534281E-4</v>
      </c>
    </row>
    <row r="16" spans="1:135" x14ac:dyDescent="0.25">
      <c r="B16" s="2">
        <v>10</v>
      </c>
      <c r="C16">
        <v>69.135999999999996</v>
      </c>
      <c r="D16">
        <v>72.454999999999998</v>
      </c>
      <c r="E16">
        <v>71.879000000000005</v>
      </c>
      <c r="F16">
        <v>71.454999999999998</v>
      </c>
      <c r="G16">
        <v>72</v>
      </c>
      <c r="H16">
        <v>70.5</v>
      </c>
      <c r="I16">
        <v>70.03</v>
      </c>
      <c r="J16">
        <v>71.97</v>
      </c>
      <c r="K16">
        <v>69.454999999999998</v>
      </c>
      <c r="L16">
        <v>67.424000000000007</v>
      </c>
      <c r="M16">
        <v>60.545000000000002</v>
      </c>
      <c r="N16">
        <v>54.606000000000002</v>
      </c>
      <c r="O16">
        <v>47.712000000000003</v>
      </c>
      <c r="R16" s="5">
        <f>AV16+(C$209*_xlfn.NORM.DIST($B16,C$214*C$215+C$213,C$219*C$214,FALSE))+(C$211*_xlfn.NORM.DIST($B16,C$214*C$216+C$213,C$220*C$214,FALSE))+(C$210*_xlfn.NORM.DIST($B16,C$214*C$217+C$213,C$221*C$214,FALSE))+(C$212*_xlfn.NORM.DIST($B16,C$214*C$218+C$213,C$222*C$214,FALSE))</f>
        <v>70.659388465654345</v>
      </c>
      <c r="S16" s="5">
        <f>AW16+(D$209*_xlfn.NORM.DIST($B16,D$214*D$215+D$213,D$219*D$214,FALSE))+(D$211*_xlfn.NORM.DIST($B16,D$214*D$216+D$213,D$220*D$214,FALSE))+(D$210*_xlfn.NORM.DIST($B16,D$214*D$217+D$213,D$221*D$214,FALSE))+(D$212*_xlfn.NORM.DIST($B16,D$214*D$218+D$213,D$222*D$214,FALSE))</f>
        <v>72.840202983204193</v>
      </c>
      <c r="T16" s="5">
        <f>AX16+(E$209*_xlfn.NORM.DIST($B16,E$214*E$215+E$213,E$219*E$214,FALSE))+(E$211*_xlfn.NORM.DIST($B16,E$214*E$216+E$213,E$220*E$214,FALSE))+(E$210*_xlfn.NORM.DIST($B16,E$214*E$217+E$213,E$221*E$214,FALSE))+(E$212*_xlfn.NORM.DIST($B16,E$214*E$218+E$213,E$222*E$214,FALSE))</f>
        <v>73.645965864030202</v>
      </c>
      <c r="U16" s="5">
        <f>AY16+(F$209*_xlfn.NORM.DIST($B16,F$214*F$215+F$213,F$219*F$214,FALSE))+(F$211*_xlfn.NORM.DIST($B16,F$214*F$216+F$213,F$220*F$214,FALSE))+(F$210*_xlfn.NORM.DIST($B16,F$214*F$217+F$213,F$221*F$214,FALSE))+(F$212*_xlfn.NORM.DIST($B16,F$214*F$218+F$213,F$222*F$214,FALSE))</f>
        <v>73.132990808311746</v>
      </c>
      <c r="V16" s="5">
        <f>AZ16+(G$209*_xlfn.NORM.DIST($B16,G$214*G$215+G$213,G$219*G$214,FALSE))+(G$211*_xlfn.NORM.DIST($B16,G$214*G$216+G$213,G$220*G$214,FALSE))+(G$210*_xlfn.NORM.DIST($B16,G$214*G$217+G$213,G$221*G$214,FALSE))+(G$212*_xlfn.NORM.DIST($B16,G$214*G$218+G$213,G$222*G$214,FALSE))</f>
        <v>72.595953202585164</v>
      </c>
      <c r="W16" s="5">
        <f>BA16+(H$209*_xlfn.NORM.DIST($B16,H$214*H$215+H$213,H$219*H$214,FALSE))+(H$211*_xlfn.NORM.DIST($B16,H$214*H$216+H$213,H$220*H$214,FALSE))+(H$210*_xlfn.NORM.DIST($B16,H$214*H$217+H$213,H$221*H$214,FALSE))+(H$212*_xlfn.NORM.DIST($B16,H$214*H$218+H$213,H$222*H$214,FALSE))</f>
        <v>72.362776483375868</v>
      </c>
      <c r="X16" s="5">
        <f>BB16+(I$209*_xlfn.NORM.DIST($B16,I$214*I$215+I$213,I$219*I$214,FALSE))+(I$211*_xlfn.NORM.DIST($B16,I$214*I$216+I$213,I$220*I$214,FALSE))+(I$210*_xlfn.NORM.DIST($B16,I$214*I$217+I$213,I$221*I$214,FALSE))+(I$212*_xlfn.NORM.DIST($B16,I$214*I$218+I$213,I$222*I$214,FALSE))</f>
        <v>72.379794105843487</v>
      </c>
      <c r="Y16" s="5">
        <f>BC16+(J$209*_xlfn.NORM.DIST($B16,J$214*J$215+J$213,J$219*J$214,FALSE))+(J$211*_xlfn.NORM.DIST($B16,J$214*J$216+J$213,J$220*J$214,FALSE))+(J$210*_xlfn.NORM.DIST($B16,J$214*J$217+J$213,J$221*J$214,FALSE))+(J$212*_xlfn.NORM.DIST($B16,J$214*J$218+J$213,J$222*J$214,FALSE))</f>
        <v>72.23375131930996</v>
      </c>
      <c r="Z16" s="5">
        <f>BD16+(K$209*_xlfn.NORM.DIST($B16,K$214*K$215+K$213,K$219*K$214,FALSE))+(K$211*_xlfn.NORM.DIST($B16,K$214*K$216+K$213,K$220*K$214,FALSE))+(K$210*_xlfn.NORM.DIST($B16,K$214*K$217+K$213,K$221*K$214,FALSE))+(K$212*_xlfn.NORM.DIST($B16,K$214*K$218+K$213,K$222*K$214,FALSE))</f>
        <v>70.185404141124394</v>
      </c>
      <c r="AA16" s="5">
        <f>BE16+(L$209*_xlfn.NORM.DIST($B16,L$214*L$215+L$213,L$219*L$214,FALSE))+(L$211*_xlfn.NORM.DIST($B16,L$214*L$216+L$213,L$220*L$214,FALSE))+(L$210*_xlfn.NORM.DIST($B16,L$214*L$217+L$213,L$221*L$214,FALSE))+(L$212*_xlfn.NORM.DIST($B16,L$214*L$218+L$213,L$222*L$214,FALSE))</f>
        <v>67.698740687682658</v>
      </c>
      <c r="AB16" s="5">
        <f>BF16+(M$209*_xlfn.NORM.DIST($B16,M$214*M$215+M$213,M$219*M$214,FALSE))+(M$211*_xlfn.NORM.DIST($B16,M$214*M$216+M$213,M$220*M$214,FALSE))+(M$210*_xlfn.NORM.DIST($B16,M$214*M$217+M$213,M$221*M$214,FALSE))+(M$212*_xlfn.NORM.DIST($B16,M$214*M$218+M$213,M$222*M$214,FALSE))</f>
        <v>62.259829358186032</v>
      </c>
      <c r="AC16" s="5">
        <f>BG16+(N$209*_xlfn.NORM.DIST($B16,N$214*N$215+N$213,N$219*N$214,FALSE))+(N$211*_xlfn.NORM.DIST($B16,N$214*N$216+N$213,N$220*N$214,FALSE))+(N$210*_xlfn.NORM.DIST($B16,N$214*N$217+N$213,N$221*N$214,FALSE))+(N$212*_xlfn.NORM.DIST($B16,N$214*N$218+N$213,N$222*N$214,FALSE))</f>
        <v>55.148295199903998</v>
      </c>
      <c r="AD16" s="5">
        <f>BH16+(O$209*_xlfn.NORM.DIST($B16,O$214*O$215+O$213,O$219*O$214,FALSE))+(O$211*_xlfn.NORM.DIST($B16,O$214*O$216+O$213,O$220*O$214,FALSE))+(O$210*_xlfn.NORM.DIST($B16,O$214*O$217+O$213,O$221*O$214,FALSE))+(O$212*_xlfn.NORM.DIST($B16,O$214*O$218+O$213,O$222*O$214,FALSE))</f>
        <v>48.06820942027904</v>
      </c>
      <c r="AE16" s="5"/>
      <c r="AG16" s="5">
        <f t="shared" si="0"/>
        <v>-1.5233884656543495</v>
      </c>
      <c r="AH16" s="5">
        <f t="shared" si="0"/>
        <v>-0.38520298320419499</v>
      </c>
      <c r="AI16" s="5">
        <f t="shared" si="0"/>
        <v>-1.7669658640301975</v>
      </c>
      <c r="AJ16" s="5">
        <f t="shared" si="0"/>
        <v>-1.6779908083117476</v>
      </c>
      <c r="AK16" s="5">
        <f t="shared" si="0"/>
        <v>-0.59595320258516438</v>
      </c>
      <c r="AL16" s="5">
        <f t="shared" si="0"/>
        <v>-1.8627764833758675</v>
      </c>
      <c r="AM16" s="5">
        <f t="shared" si="0"/>
        <v>-2.3497941058434861</v>
      </c>
      <c r="AN16" s="5">
        <f t="shared" si="0"/>
        <v>-0.26375131930996076</v>
      </c>
      <c r="AO16" s="5">
        <f t="shared" si="0"/>
        <v>-0.73040414112439578</v>
      </c>
      <c r="AP16" s="5">
        <f t="shared" si="0"/>
        <v>-0.2747406876826517</v>
      </c>
      <c r="AQ16" s="5">
        <f t="shared" si="0"/>
        <v>-1.7148293581860301</v>
      </c>
      <c r="AR16" s="5">
        <f t="shared" si="0"/>
        <v>-0.54229519990399666</v>
      </c>
      <c r="AS16" s="5">
        <f t="shared" si="0"/>
        <v>-0.35620942027903624</v>
      </c>
      <c r="AV16" s="2">
        <f t="shared" si="1"/>
        <v>70.659388465654345</v>
      </c>
      <c r="AW16" s="2">
        <f t="shared" si="2"/>
        <v>72.840202983204193</v>
      </c>
      <c r="AX16" s="2">
        <f t="shared" si="3"/>
        <v>73.645965864030202</v>
      </c>
      <c r="AY16" s="2">
        <f t="shared" si="4"/>
        <v>73.132990808311746</v>
      </c>
      <c r="AZ16" s="2">
        <f t="shared" si="5"/>
        <v>72.595953202585164</v>
      </c>
      <c r="BA16" s="2">
        <f t="shared" si="6"/>
        <v>72.362776483375868</v>
      </c>
      <c r="BB16" s="2">
        <f t="shared" si="7"/>
        <v>72.379794105843487</v>
      </c>
      <c r="BC16" s="2">
        <f t="shared" si="8"/>
        <v>72.23375131930996</v>
      </c>
      <c r="BD16" s="2">
        <f t="shared" si="9"/>
        <v>70.185404141124394</v>
      </c>
      <c r="BE16" s="2">
        <f t="shared" si="10"/>
        <v>67.698740687682658</v>
      </c>
      <c r="BF16" s="2">
        <f t="shared" si="11"/>
        <v>62.259829358186032</v>
      </c>
      <c r="BG16" s="2">
        <f t="shared" si="12"/>
        <v>55.148295199903991</v>
      </c>
      <c r="BH16" s="2">
        <f t="shared" si="13"/>
        <v>48.068209420279025</v>
      </c>
      <c r="BK16" s="2">
        <f>IF(OR($B16&lt;C$229, AND($B16&gt;C$230, $B16&lt;C$231)), C16, "")</f>
        <v>69.135999999999996</v>
      </c>
      <c r="BL16" s="2">
        <f>IF(OR($B16&lt;D$229, AND($B16&gt;D$230, $B16&lt;D$231)), D16, "")</f>
        <v>72.454999999999998</v>
      </c>
      <c r="BM16" s="2">
        <f>IF(OR($B16&lt;E$229, AND($B16&gt;E$230, $B16&lt;E$231)), E16, "")</f>
        <v>71.879000000000005</v>
      </c>
      <c r="BN16" s="2">
        <f>IF(OR($B16&lt;F$229, AND($B16&gt;F$230, $B16&lt;F$231)), F16, "")</f>
        <v>71.454999999999998</v>
      </c>
      <c r="BO16" s="2">
        <f>IF(OR($B16&lt;G$229, AND($B16&gt;G$230, $B16&lt;G$231)), G16, "")</f>
        <v>72</v>
      </c>
      <c r="BP16" s="2">
        <f>IF(OR($B16&lt;H$229, AND($B16&gt;H$230, $B16&lt;H$231)), H16, "")</f>
        <v>70.5</v>
      </c>
      <c r="BQ16" s="2">
        <f>IF(OR($B16&lt;I$229, AND($B16&gt;I$230, $B16&lt;I$231)), I16, "")</f>
        <v>70.03</v>
      </c>
      <c r="BR16" s="2">
        <f>IF(OR($B16&lt;J$229, AND($B16&gt;J$230, $B16&lt;J$231)), J16, "")</f>
        <v>71.97</v>
      </c>
      <c r="BS16" s="2">
        <f>IF(OR($B16&lt;K$229, AND($B16&gt;K$230, $B16&lt;K$231)), K16, "")</f>
        <v>69.454999999999998</v>
      </c>
      <c r="BT16" s="2">
        <f>IF(OR($B16&lt;L$229, AND($B16&gt;L$230, $B16&lt;L$231)), L16, "")</f>
        <v>67.424000000000007</v>
      </c>
      <c r="BU16" s="2">
        <f>IF(OR($B16&lt;M$229, AND($B16&gt;M$230, $B16&lt;M$231)), M16, "")</f>
        <v>60.545000000000002</v>
      </c>
      <c r="BV16" s="2">
        <f>IF(OR($B16&lt;N$229, AND($B16&gt;N$230, $B16&lt;N$231)), N16, "")</f>
        <v>54.606000000000002</v>
      </c>
      <c r="BW16" s="2">
        <f>IF(OR($B16&lt;O$229, AND($B16&gt;O$230, $B16&lt;O$231)), O16, "")</f>
        <v>47.712000000000003</v>
      </c>
      <c r="BZ16" s="2" t="str">
        <f>IF(OR(AND($B16&gt;C$230, $B16&lt;C$231), $B16&gt;C$232), C16, "")</f>
        <v/>
      </c>
      <c r="CA16" s="2" t="str">
        <f>IF(OR(AND($B16&gt;D$230, $B16&lt;D$231), $B16&gt;D$232), D16, "")</f>
        <v/>
      </c>
      <c r="CB16" s="2" t="str">
        <f>IF(OR(AND($B16&gt;E$230, $B16&lt;E$231), $B16&gt;E$232), E16, "")</f>
        <v/>
      </c>
      <c r="CC16" s="2" t="str">
        <f>IF(OR(AND($B16&gt;F$230, $B16&lt;F$231), $B16&gt;F$232), F16, "")</f>
        <v/>
      </c>
      <c r="CD16" s="2" t="str">
        <f>IF(OR(AND($B16&gt;G$230, $B16&lt;G$231), $B16&gt;G$232), G16, "")</f>
        <v/>
      </c>
      <c r="CE16" s="2" t="str">
        <f>IF(OR(AND($B16&gt;H$230, $B16&lt;H$231), $B16&gt;H$232), H16, "")</f>
        <v/>
      </c>
      <c r="CF16" s="2" t="str">
        <f>IF(OR(AND($B16&gt;I$230, $B16&lt;I$231), $B16&gt;I$232), I16, "")</f>
        <v/>
      </c>
      <c r="CG16" s="2" t="str">
        <f>IF(OR(AND($B16&gt;J$230, $B16&lt;J$231), $B16&gt;J$232), J16, "")</f>
        <v/>
      </c>
      <c r="CH16" s="2" t="str">
        <f>IF(OR(AND($B16&gt;K$230, $B16&lt;K$231), $B16&gt;K$232), K16, "")</f>
        <v/>
      </c>
      <c r="CI16" s="2" t="str">
        <f>IF(OR(AND($B16&gt;L$230, $B16&lt;L$231), $B16&gt;L$232), L16, "")</f>
        <v/>
      </c>
      <c r="CJ16" s="2" t="str">
        <f>IF(OR(AND($B16&gt;M$230, $B16&lt;M$231), $B16&gt;M$232), M16, "")</f>
        <v/>
      </c>
      <c r="CK16" s="2" t="str">
        <f>IF(OR(AND($B16&gt;N$230, $B16&lt;N$231), $B16&gt;N$232), N16, "")</f>
        <v/>
      </c>
      <c r="CL16" s="2" t="str">
        <f>IF(OR(AND($B16&gt;O$230, $B16&lt;O$231), $B16&gt;O$232), O16, "")</f>
        <v/>
      </c>
      <c r="CO16" s="2">
        <f>BK$207*$B16+BK$209</f>
        <v>70.657994355642899</v>
      </c>
      <c r="CP16" s="2">
        <f>BL$207*$B16+BL$209</f>
        <v>72.839438742128152</v>
      </c>
      <c r="CQ16" s="2">
        <f>BM$207*$B16+BM$209</f>
        <v>73.644927507441167</v>
      </c>
      <c r="CR16" s="2">
        <f>BN$207*$B16+BN$209</f>
        <v>73.131801197944768</v>
      </c>
      <c r="CS16" s="2">
        <f>BO$207*$B16+BO$209</f>
        <v>72.594832951660081</v>
      </c>
      <c r="CT16" s="2">
        <f>BP$207*$B16+BP$209</f>
        <v>72.361552792412994</v>
      </c>
      <c r="CU16" s="2">
        <f>BQ$207*$B16+BQ$209</f>
        <v>72.377981713356419</v>
      </c>
      <c r="CV16" s="2">
        <f>BR$207*$B16+BR$209</f>
        <v>72.231743135668012</v>
      </c>
      <c r="CW16" s="2">
        <f>BS$207*$B16+BS$209</f>
        <v>70.183322379253298</v>
      </c>
      <c r="CX16" s="2">
        <f>BT$207*$B16+BT$209</f>
        <v>67.697040595968531</v>
      </c>
      <c r="CY16" s="2">
        <f>BU$207*$B16+BU$209</f>
        <v>62.257972828429715</v>
      </c>
      <c r="CZ16" s="2">
        <f>BV$207*$B16+BV$209</f>
        <v>55.146641817393665</v>
      </c>
      <c r="DA16" s="2">
        <f>BW$207*$B16+BW$209</f>
        <v>48.066915891778223</v>
      </c>
      <c r="DD16" s="2">
        <f>BZ$207*$B16+BZ$209</f>
        <v>77.035301137518985</v>
      </c>
      <c r="DE16" s="2">
        <f>CA$207*$B16+CA$209</f>
        <v>78.007630843045774</v>
      </c>
      <c r="DF16" s="2">
        <f>CB$207*$B16+CB$209</f>
        <v>79.160980383024622</v>
      </c>
      <c r="DG16" s="2">
        <f>CC$207*$B16+CC$209</f>
        <v>77.916258193136599</v>
      </c>
      <c r="DH16" s="2">
        <f>CD$207*$B16+CD$209</f>
        <v>77.380499673516113</v>
      </c>
      <c r="DI16" s="2">
        <f>CE$207*$B16+CE$209</f>
        <v>77.836373798059427</v>
      </c>
      <c r="DJ16" s="2">
        <f>CF$207*$B16+CF$209</f>
        <v>80.150828354118133</v>
      </c>
      <c r="DK16" s="2">
        <f>CG$207*$B16+CG$209</f>
        <v>80.510196334542485</v>
      </c>
      <c r="DL16" s="2">
        <f>CH$207*$B16+CH$209</f>
        <v>79.60356526494067</v>
      </c>
      <c r="DM16" s="2">
        <f>CI$207*$B16+CI$209</f>
        <v>75.992558092844035</v>
      </c>
      <c r="DN16" s="2">
        <f>CJ$207*$B16+CJ$209</f>
        <v>71.185090664242409</v>
      </c>
      <c r="DO16" s="2">
        <f>CK$207*$B16+CK$209</f>
        <v>63.379485809084862</v>
      </c>
      <c r="DP16" s="2">
        <f>CL$207*$B16+CL$209</f>
        <v>54.457929148802151</v>
      </c>
      <c r="DS16" s="2">
        <f>POWER(10,($B16-C$227)/C$228)/(1+POWER(10,($B16-C$227)/C$228))</f>
        <v>2.1860482161689982E-4</v>
      </c>
      <c r="DT16" s="2">
        <f>POWER(10,($B16-D$227)/D$228)/(1+POWER(10,($B16-D$227)/D$228))</f>
        <v>1.4787396852169207E-4</v>
      </c>
      <c r="DU16" s="2">
        <f>POWER(10,($B16-E$227)/E$228)/(1+POWER(10,($B16-E$227)/E$228))</f>
        <v>1.8824268230574584E-4</v>
      </c>
      <c r="DV16" s="2">
        <f>POWER(10,($B16-F$227)/F$228)/(1+POWER(10,($B16-F$227)/F$228))</f>
        <v>2.4864062278781178E-4</v>
      </c>
      <c r="DW16" s="2">
        <f>POWER(10,($B16-G$227)/G$228)/(1+POWER(10,($B16-G$227)/G$228))</f>
        <v>2.340846093560917E-4</v>
      </c>
      <c r="DX16" s="2">
        <f>POWER(10,($B16-H$227)/H$228)/(1+POWER(10,($B16-H$227)/H$228))</f>
        <v>2.2351250600116801E-4</v>
      </c>
      <c r="DY16" s="2">
        <f>POWER(10,($B16-I$227)/I$228)/(1+POWER(10,($B16-I$227)/I$228))</f>
        <v>2.3316972157298615E-4</v>
      </c>
      <c r="DZ16" s="2">
        <f>POWER(10,($B16-J$227)/J$228)/(1+POWER(10,($B16-J$227)/J$228))</f>
        <v>2.4257957298475872E-4</v>
      </c>
      <c r="EA16" s="2">
        <f>POWER(10,($B16-K$227)/K$228)/(1+POWER(10,($B16-K$227)/K$228))</f>
        <v>2.2098813123421518E-4</v>
      </c>
      <c r="EB16" s="2">
        <f>POWER(10,($B16-L$227)/L$228)/(1+POWER(10,($B16-L$227)/L$228))</f>
        <v>2.0494100756895465E-4</v>
      </c>
      <c r="EC16" s="2">
        <f>POWER(10,($B16-M$227)/M$228)/(1+POWER(10,($B16-M$227)/M$228))</f>
        <v>2.0796518993736291E-4</v>
      </c>
      <c r="ED16" s="2">
        <f>POWER(10,($B16-N$227)/N$228)/(1+POWER(10,($B16-N$227)/N$228))</f>
        <v>2.0082762554427842E-4</v>
      </c>
      <c r="EE16" s="2">
        <f>POWER(10,($B16-O$227)/O$228)/(1+POWER(10,($B16-O$227)/O$228))</f>
        <v>2.0239803123280349E-4</v>
      </c>
    </row>
    <row r="17" spans="2:135" x14ac:dyDescent="0.25">
      <c r="B17" s="2">
        <v>11</v>
      </c>
      <c r="C17">
        <v>68.227000000000004</v>
      </c>
      <c r="D17">
        <v>72.090999999999994</v>
      </c>
      <c r="E17">
        <v>72.272999999999996</v>
      </c>
      <c r="F17">
        <v>71.832999999999998</v>
      </c>
      <c r="G17">
        <v>70.832999999999998</v>
      </c>
      <c r="H17">
        <v>71.620999999999995</v>
      </c>
      <c r="I17">
        <v>71.379000000000005</v>
      </c>
      <c r="J17">
        <v>70.287999999999997</v>
      </c>
      <c r="K17">
        <v>68.924000000000007</v>
      </c>
      <c r="L17">
        <v>66.379000000000005</v>
      </c>
      <c r="M17">
        <v>61.408999999999999</v>
      </c>
      <c r="N17">
        <v>54.832999999999998</v>
      </c>
      <c r="O17">
        <v>47.03</v>
      </c>
      <c r="R17" s="5">
        <f>AV17+(C$209*_xlfn.NORM.DIST($B17,C$214*C$215+C$213,C$219*C$214,FALSE))+(C$211*_xlfn.NORM.DIST($B17,C$214*C$216+C$213,C$220*C$214,FALSE))+(C$210*_xlfn.NORM.DIST($B17,C$214*C$217+C$213,C$221*C$214,FALSE))+(C$212*_xlfn.NORM.DIST($B17,C$214*C$218+C$213,C$222*C$214,FALSE))</f>
        <v>70.671563428676365</v>
      </c>
      <c r="S17" s="5">
        <f>AW17+(D$209*_xlfn.NORM.DIST($B17,D$214*D$215+D$213,D$219*D$214,FALSE))+(D$211*_xlfn.NORM.DIST($B17,D$214*D$216+D$213,D$220*D$214,FALSE))+(D$210*_xlfn.NORM.DIST($B17,D$214*D$217+D$213,D$221*D$214,FALSE))+(D$212*_xlfn.NORM.DIST($B17,D$214*D$218+D$213,D$222*D$214,FALSE))</f>
        <v>72.844793982172362</v>
      </c>
      <c r="T17" s="5">
        <f>AX17+(E$209*_xlfn.NORM.DIST($B17,E$214*E$215+E$213,E$219*E$214,FALSE))+(E$211*_xlfn.NORM.DIST($B17,E$214*E$216+E$213,E$220*E$214,FALSE))+(E$210*_xlfn.NORM.DIST($B17,E$214*E$217+E$213,E$221*E$214,FALSE))+(E$212*_xlfn.NORM.DIST($B17,E$214*E$218+E$213,E$222*E$214,FALSE))</f>
        <v>73.654208742449214</v>
      </c>
      <c r="U17" s="5">
        <f>AY17+(F$209*_xlfn.NORM.DIST($B17,F$214*F$215+F$213,F$219*F$214,FALSE))+(F$211*_xlfn.NORM.DIST($B17,F$214*F$216+F$213,F$220*F$214,FALSE))+(F$210*_xlfn.NORM.DIST($B17,F$214*F$217+F$213,F$221*F$214,FALSE))+(F$212*_xlfn.NORM.DIST($B17,F$214*F$218+F$213,F$222*F$214,FALSE))</f>
        <v>73.142199867085296</v>
      </c>
      <c r="V17" s="5">
        <f>AZ17+(G$209*_xlfn.NORM.DIST($B17,G$214*G$215+G$213,G$219*G$214,FALSE))+(G$211*_xlfn.NORM.DIST($B17,G$214*G$216+G$213,G$220*G$214,FALSE))+(G$210*_xlfn.NORM.DIST($B17,G$214*G$217+G$213,G$221*G$214,FALSE))+(G$212*_xlfn.NORM.DIST($B17,G$214*G$218+G$213,G$222*G$214,FALSE))</f>
        <v>72.610080537885992</v>
      </c>
      <c r="W17" s="5">
        <f>BA17+(H$209*_xlfn.NORM.DIST($B17,H$214*H$215+H$213,H$219*H$214,FALSE))+(H$211*_xlfn.NORM.DIST($B17,H$214*H$216+H$213,H$220*H$214,FALSE))+(H$210*_xlfn.NORM.DIST($B17,H$214*H$217+H$213,H$221*H$214,FALSE))+(H$212*_xlfn.NORM.DIST($B17,H$214*H$218+H$213,H$222*H$214,FALSE))</f>
        <v>72.392915439435157</v>
      </c>
      <c r="X17" s="5">
        <f>BB17+(I$209*_xlfn.NORM.DIST($B17,I$214*I$215+I$213,I$219*I$214,FALSE))+(I$211*_xlfn.NORM.DIST($B17,I$214*I$216+I$213,I$220*I$214,FALSE))+(I$210*_xlfn.NORM.DIST($B17,I$214*I$217+I$213,I$221*I$214,FALSE))+(I$212*_xlfn.NORM.DIST($B17,I$214*I$218+I$213,I$222*I$214,FALSE))</f>
        <v>72.428320828238171</v>
      </c>
      <c r="Y17" s="5">
        <f>BC17+(J$209*_xlfn.NORM.DIST($B17,J$214*J$215+J$213,J$219*J$214,FALSE))+(J$211*_xlfn.NORM.DIST($B17,J$214*J$216+J$213,J$220*J$214,FALSE))+(J$210*_xlfn.NORM.DIST($B17,J$214*J$217+J$213,J$221*J$214,FALSE))+(J$212*_xlfn.NORM.DIST($B17,J$214*J$218+J$213,J$222*J$214,FALSE))</f>
        <v>72.283741826083357</v>
      </c>
      <c r="Z17" s="5">
        <f>BD17+(K$209*_xlfn.NORM.DIST($B17,K$214*K$215+K$213,K$219*K$214,FALSE))+(K$211*_xlfn.NORM.DIST($B17,K$214*K$216+K$213,K$220*K$214,FALSE))+(K$210*_xlfn.NORM.DIST($B17,K$214*K$217+K$213,K$221*K$214,FALSE))+(K$212*_xlfn.NORM.DIST($B17,K$214*K$218+K$213,K$222*K$214,FALSE))</f>
        <v>70.233783479348162</v>
      </c>
      <c r="AA17" s="5">
        <f>BE17+(L$209*_xlfn.NORM.DIST($B17,L$214*L$215+L$213,L$219*L$214,FALSE))+(L$211*_xlfn.NORM.DIST($B17,L$214*L$216+L$213,L$220*L$214,FALSE))+(L$210*_xlfn.NORM.DIST($B17,L$214*L$217+L$213,L$221*L$214,FALSE))+(L$212*_xlfn.NORM.DIST($B17,L$214*L$218+L$213,L$222*L$214,FALSE))</f>
        <v>67.738662375678715</v>
      </c>
      <c r="AB17" s="5">
        <f>BF17+(M$209*_xlfn.NORM.DIST($B17,M$214*M$215+M$213,M$219*M$214,FALSE))+(M$211*_xlfn.NORM.DIST($B17,M$214*M$216+M$213,M$220*M$214,FALSE))+(M$210*_xlfn.NORM.DIST($B17,M$214*M$217+M$213,M$221*M$214,FALSE))+(M$212*_xlfn.NORM.DIST($B17,M$214*M$218+M$213,M$222*M$214,FALSE))</f>
        <v>62.306176852331888</v>
      </c>
      <c r="AC17" s="5">
        <f>BG17+(N$209*_xlfn.NORM.DIST($B17,N$214*N$215+N$213,N$219*N$214,FALSE))+(N$211*_xlfn.NORM.DIST($B17,N$214*N$216+N$213,N$220*N$214,FALSE))+(N$210*_xlfn.NORM.DIST($B17,N$214*N$217+N$213,N$221*N$214,FALSE))+(N$212*_xlfn.NORM.DIST($B17,N$214*N$218+N$213,N$222*N$214,FALSE))</f>
        <v>55.193976532410211</v>
      </c>
      <c r="AD17" s="5">
        <f>BH17+(O$209*_xlfn.NORM.DIST($B17,O$214*O$215+O$213,O$219*O$214,FALSE))+(O$211*_xlfn.NORM.DIST($B17,O$214*O$216+O$213,O$220*O$214,FALSE))+(O$210*_xlfn.NORM.DIST($B17,O$214*O$217+O$213,O$221*O$214,FALSE))+(O$212*_xlfn.NORM.DIST($B17,O$214*O$218+O$213,O$222*O$214,FALSE))</f>
        <v>48.104915503246531</v>
      </c>
      <c r="AE17" s="5"/>
      <c r="AG17" s="5">
        <f t="shared" si="0"/>
        <v>-2.4445634286763607</v>
      </c>
      <c r="AH17" s="5">
        <f t="shared" si="0"/>
        <v>-0.75379398217236826</v>
      </c>
      <c r="AI17" s="5">
        <f t="shared" si="0"/>
        <v>-1.3812087424492177</v>
      </c>
      <c r="AJ17" s="5">
        <f t="shared" si="0"/>
        <v>-1.3091998670852973</v>
      </c>
      <c r="AK17" s="5">
        <f t="shared" si="0"/>
        <v>-1.7770805378859933</v>
      </c>
      <c r="AL17" s="5">
        <f t="shared" si="0"/>
        <v>-0.77191543943516194</v>
      </c>
      <c r="AM17" s="5">
        <f t="shared" si="0"/>
        <v>-1.0493208282381659</v>
      </c>
      <c r="AN17" s="5">
        <f t="shared" si="0"/>
        <v>-1.9957418260833606</v>
      </c>
      <c r="AO17" s="5">
        <f t="shared" si="0"/>
        <v>-1.3097834793481553</v>
      </c>
      <c r="AP17" s="5">
        <f t="shared" si="0"/>
        <v>-1.3596623756787096</v>
      </c>
      <c r="AQ17" s="5">
        <f t="shared" si="0"/>
        <v>-0.8971768523318886</v>
      </c>
      <c r="AR17" s="5">
        <f t="shared" si="0"/>
        <v>-0.36097653241021277</v>
      </c>
      <c r="AS17" s="5">
        <f t="shared" si="0"/>
        <v>-1.0749155032465296</v>
      </c>
      <c r="AV17" s="2">
        <f t="shared" si="1"/>
        <v>70.671563428676336</v>
      </c>
      <c r="AW17" s="2">
        <f t="shared" si="2"/>
        <v>72.844793982172362</v>
      </c>
      <c r="AX17" s="2">
        <f t="shared" si="3"/>
        <v>73.654208742449214</v>
      </c>
      <c r="AY17" s="2">
        <f t="shared" si="4"/>
        <v>73.142199867085296</v>
      </c>
      <c r="AZ17" s="2">
        <f t="shared" si="5"/>
        <v>72.610080537885992</v>
      </c>
      <c r="BA17" s="2">
        <f t="shared" si="6"/>
        <v>72.392915439435157</v>
      </c>
      <c r="BB17" s="2">
        <f t="shared" si="7"/>
        <v>72.428320828238171</v>
      </c>
      <c r="BC17" s="2">
        <f t="shared" si="8"/>
        <v>72.283741826083357</v>
      </c>
      <c r="BD17" s="2">
        <f t="shared" si="9"/>
        <v>70.233783479348162</v>
      </c>
      <c r="BE17" s="2">
        <f t="shared" si="10"/>
        <v>67.738662375678715</v>
      </c>
      <c r="BF17" s="2">
        <f t="shared" si="11"/>
        <v>62.306176852331888</v>
      </c>
      <c r="BG17" s="2">
        <f t="shared" si="12"/>
        <v>55.193976532410176</v>
      </c>
      <c r="BH17" s="2">
        <f t="shared" si="13"/>
        <v>48.10491550324646</v>
      </c>
      <c r="BK17" s="2">
        <f>IF(OR($B17&lt;C$229, AND($B17&gt;C$230, $B17&lt;C$231)), C17, "")</f>
        <v>68.227000000000004</v>
      </c>
      <c r="BL17" s="2">
        <f>IF(OR($B17&lt;D$229, AND($B17&gt;D$230, $B17&lt;D$231)), D17, "")</f>
        <v>72.090999999999994</v>
      </c>
      <c r="BM17" s="2">
        <f>IF(OR($B17&lt;E$229, AND($B17&gt;E$230, $B17&lt;E$231)), E17, "")</f>
        <v>72.272999999999996</v>
      </c>
      <c r="BN17" s="2">
        <f>IF(OR($B17&lt;F$229, AND($B17&gt;F$230, $B17&lt;F$231)), F17, "")</f>
        <v>71.832999999999998</v>
      </c>
      <c r="BO17" s="2">
        <f>IF(OR($B17&lt;G$229, AND($B17&gt;G$230, $B17&lt;G$231)), G17, "")</f>
        <v>70.832999999999998</v>
      </c>
      <c r="BP17" s="2">
        <f>IF(OR($B17&lt;H$229, AND($B17&gt;H$230, $B17&lt;H$231)), H17, "")</f>
        <v>71.620999999999995</v>
      </c>
      <c r="BQ17" s="2">
        <f>IF(OR($B17&lt;I$229, AND($B17&gt;I$230, $B17&lt;I$231)), I17, "")</f>
        <v>71.379000000000005</v>
      </c>
      <c r="BR17" s="2">
        <f>IF(OR($B17&lt;J$229, AND($B17&gt;J$230, $B17&lt;J$231)), J17, "")</f>
        <v>70.287999999999997</v>
      </c>
      <c r="BS17" s="2">
        <f>IF(OR($B17&lt;K$229, AND($B17&gt;K$230, $B17&lt;K$231)), K17, "")</f>
        <v>68.924000000000007</v>
      </c>
      <c r="BT17" s="2">
        <f>IF(OR($B17&lt;L$229, AND($B17&gt;L$230, $B17&lt;L$231)), L17, "")</f>
        <v>66.379000000000005</v>
      </c>
      <c r="BU17" s="2">
        <f>IF(OR($B17&lt;M$229, AND($B17&gt;M$230, $B17&lt;M$231)), M17, "")</f>
        <v>61.408999999999999</v>
      </c>
      <c r="BV17" s="2">
        <f>IF(OR($B17&lt;N$229, AND($B17&gt;N$230, $B17&lt;N$231)), N17, "")</f>
        <v>54.832999999999998</v>
      </c>
      <c r="BW17" s="2">
        <f>IF(OR($B17&lt;O$229, AND($B17&gt;O$230, $B17&lt;O$231)), O17, "")</f>
        <v>47.03</v>
      </c>
      <c r="BZ17" s="2" t="str">
        <f>IF(OR(AND($B17&gt;C$230, $B17&lt;C$231), $B17&gt;C$232), C17, "")</f>
        <v/>
      </c>
      <c r="CA17" s="2" t="str">
        <f>IF(OR(AND($B17&gt;D$230, $B17&lt;D$231), $B17&gt;D$232), D17, "")</f>
        <v/>
      </c>
      <c r="CB17" s="2" t="str">
        <f>IF(OR(AND($B17&gt;E$230, $B17&lt;E$231), $B17&gt;E$232), E17, "")</f>
        <v/>
      </c>
      <c r="CC17" s="2" t="str">
        <f>IF(OR(AND($B17&gt;F$230, $B17&lt;F$231), $B17&gt;F$232), F17, "")</f>
        <v/>
      </c>
      <c r="CD17" s="2" t="str">
        <f>IF(OR(AND($B17&gt;G$230, $B17&lt;G$231), $B17&gt;G$232), G17, "")</f>
        <v/>
      </c>
      <c r="CE17" s="2" t="str">
        <f>IF(OR(AND($B17&gt;H$230, $B17&lt;H$231), $B17&gt;H$232), H17, "")</f>
        <v/>
      </c>
      <c r="CF17" s="2" t="str">
        <f>IF(OR(AND($B17&gt;I$230, $B17&lt;I$231), $B17&gt;I$232), I17, "")</f>
        <v/>
      </c>
      <c r="CG17" s="2" t="str">
        <f>IF(OR(AND($B17&gt;J$230, $B17&lt;J$231), $B17&gt;J$232), J17, "")</f>
        <v/>
      </c>
      <c r="CH17" s="2" t="str">
        <f>IF(OR(AND($B17&gt;K$230, $B17&lt;K$231), $B17&gt;K$232), K17, "")</f>
        <v/>
      </c>
      <c r="CI17" s="2" t="str">
        <f>IF(OR(AND($B17&gt;L$230, $B17&lt;L$231), $B17&gt;L$232), L17, "")</f>
        <v/>
      </c>
      <c r="CJ17" s="2" t="str">
        <f>IF(OR(AND($B17&gt;M$230, $B17&lt;M$231), $B17&gt;M$232), M17, "")</f>
        <v/>
      </c>
      <c r="CK17" s="2" t="str">
        <f>IF(OR(AND($B17&gt;N$230, $B17&lt;N$231), $B17&gt;N$232), N17, "")</f>
        <v/>
      </c>
      <c r="CL17" s="2" t="str">
        <f>IF(OR(AND($B17&gt;O$230, $B17&lt;O$231), $B17&gt;O$232), O17, "")</f>
        <v/>
      </c>
      <c r="CO17" s="2">
        <f>BK$207*$B17+BK$209</f>
        <v>70.670054249805517</v>
      </c>
      <c r="CP17" s="2">
        <f>BL$207*$B17+BL$209</f>
        <v>72.843966722633041</v>
      </c>
      <c r="CQ17" s="2">
        <f>BM$207*$B17+BM$209</f>
        <v>73.653084279623215</v>
      </c>
      <c r="CR17" s="2">
        <f>BN$207*$B17+BN$209</f>
        <v>73.140912238256362</v>
      </c>
      <c r="CS17" s="2">
        <f>BO$207*$B17+BO$209</f>
        <v>72.60886784279603</v>
      </c>
      <c r="CT17" s="2">
        <f>BP$207*$B17+BP$209</f>
        <v>72.39159087501757</v>
      </c>
      <c r="CU17" s="2">
        <f>BQ$207*$B17+BQ$209</f>
        <v>72.426358212043368</v>
      </c>
      <c r="CV17" s="2">
        <f>BR$207*$B17+BR$209</f>
        <v>72.281568130926928</v>
      </c>
      <c r="CW17" s="2">
        <f>BS$207*$B17+BS$209</f>
        <v>70.231528997571615</v>
      </c>
      <c r="CX17" s="2">
        <f>BT$207*$B17+BT$209</f>
        <v>67.736821584317553</v>
      </c>
      <c r="CY17" s="2">
        <f>BU$207*$B17+BU$209</f>
        <v>62.30416576453144</v>
      </c>
      <c r="CZ17" s="2">
        <f>BV$207*$B17+BV$209</f>
        <v>55.192184727068849</v>
      </c>
      <c r="DA17" s="2">
        <f>BW$207*$B17+BW$209</f>
        <v>48.103513886857627</v>
      </c>
      <c r="DD17" s="2">
        <f>BZ$207*$B17+BZ$209</f>
        <v>76.96642277160646</v>
      </c>
      <c r="DE17" s="2">
        <f>CA$207*$B17+CA$209</f>
        <v>77.946152307372643</v>
      </c>
      <c r="DF17" s="2">
        <f>CB$207*$B17+CB$209</f>
        <v>79.101056535574855</v>
      </c>
      <c r="DG17" s="2">
        <f>CC$207*$B17+CC$209</f>
        <v>77.864032725266938</v>
      </c>
      <c r="DH17" s="2">
        <f>CD$207*$B17+CD$209</f>
        <v>77.3337237301389</v>
      </c>
      <c r="DI17" s="2">
        <f>CE$207*$B17+CE$209</f>
        <v>77.796403239491283</v>
      </c>
      <c r="DJ17" s="2">
        <f>CF$207*$B17+CF$209</f>
        <v>80.103030367032389</v>
      </c>
      <c r="DK17" s="2">
        <f>CG$207*$B17+CG$209</f>
        <v>80.454061452981009</v>
      </c>
      <c r="DL17" s="2">
        <f>CH$207*$B17+CH$209</f>
        <v>79.53590042809239</v>
      </c>
      <c r="DM17" s="2">
        <f>CI$207*$B17+CI$209</f>
        <v>75.928714893122788</v>
      </c>
      <c r="DN17" s="2">
        <f>CJ$207*$B17+CJ$209</f>
        <v>71.123770015208436</v>
      </c>
      <c r="DO17" s="2">
        <f>CK$207*$B17+CK$209</f>
        <v>63.329399670727661</v>
      </c>
      <c r="DP17" s="2">
        <f>CL$207*$B17+CL$209</f>
        <v>54.419357438298555</v>
      </c>
      <c r="DS17" s="2">
        <f>POWER(10,($B17-C$227)/C$228)/(1+POWER(10,($B17-C$227)/C$228))</f>
        <v>2.3969036526135716E-4</v>
      </c>
      <c r="DT17" s="2">
        <f>POWER(10,($B17-D$227)/D$228)/(1+POWER(10,($B17-D$227)/D$228))</f>
        <v>1.6213826909714136E-4</v>
      </c>
      <c r="DU17" s="2">
        <f>POWER(10,($B17-E$227)/E$228)/(1+POWER(10,($B17-E$227)/E$228))</f>
        <v>2.0640024823195301E-4</v>
      </c>
      <c r="DV17" s="2">
        <f>POWER(10,($B17-F$227)/F$228)/(1+POWER(10,($B17-F$227)/F$228))</f>
        <v>2.7262248178548979E-4</v>
      </c>
      <c r="DW17" s="2">
        <f>POWER(10,($B17-G$227)/G$228)/(1+POWER(10,($B17-G$227)/G$228))</f>
        <v>2.5666287372169038E-4</v>
      </c>
      <c r="DX17" s="2">
        <f>POWER(10,($B17-H$227)/H$228)/(1+POWER(10,($B17-H$227)/H$228))</f>
        <v>2.450713046575522E-4</v>
      </c>
      <c r="DY17" s="2">
        <f>POWER(10,($B17-I$227)/I$228)/(1+POWER(10,($B17-I$227)/I$228))</f>
        <v>2.5565976443612767E-4</v>
      </c>
      <c r="DZ17" s="2">
        <f>POWER(10,($B17-J$227)/J$228)/(1+POWER(10,($B17-J$227)/J$228))</f>
        <v>2.659769877779423E-4</v>
      </c>
      <c r="EA17" s="2">
        <f>POWER(10,($B17-K$227)/K$228)/(1+POWER(10,($B17-K$227)/K$228))</f>
        <v>2.4230350146415419E-4</v>
      </c>
      <c r="EB17" s="2">
        <f>POWER(10,($B17-L$227)/L$228)/(1+POWER(10,($B17-L$227)/L$228))</f>
        <v>2.2470890327442385E-4</v>
      </c>
      <c r="EC17" s="2">
        <f>POWER(10,($B17-M$227)/M$228)/(1+POWER(10,($B17-M$227)/M$228))</f>
        <v>2.2802472121082951E-4</v>
      </c>
      <c r="ED17" s="2">
        <f>POWER(10,($B17-N$227)/N$228)/(1+POWER(10,($B17-N$227)/N$228))</f>
        <v>2.2019884613261808E-4</v>
      </c>
      <c r="EE17" s="2">
        <f>POWER(10,($B17-O$227)/O$228)/(1+POWER(10,($B17-O$227)/O$228))</f>
        <v>2.2192069474434554E-4</v>
      </c>
    </row>
    <row r="18" spans="2:135" x14ac:dyDescent="0.25">
      <c r="B18" s="2">
        <v>12</v>
      </c>
      <c r="C18">
        <v>69.667000000000002</v>
      </c>
      <c r="D18">
        <v>71.757999999999996</v>
      </c>
      <c r="E18">
        <v>72.605999999999995</v>
      </c>
      <c r="F18">
        <v>71.105999999999995</v>
      </c>
      <c r="G18">
        <v>71.424000000000007</v>
      </c>
      <c r="H18">
        <v>71.97</v>
      </c>
      <c r="I18">
        <v>69.97</v>
      </c>
      <c r="J18">
        <v>71.152000000000001</v>
      </c>
      <c r="K18">
        <v>69.909000000000006</v>
      </c>
      <c r="L18">
        <v>66.682000000000002</v>
      </c>
      <c r="M18">
        <v>61.712000000000003</v>
      </c>
      <c r="N18">
        <v>54.576000000000001</v>
      </c>
      <c r="O18">
        <v>47.258000000000003</v>
      </c>
      <c r="R18" s="5">
        <f>AV18+(C$209*_xlfn.NORM.DIST($B18,C$214*C$215+C$213,C$219*C$214,FALSE))+(C$211*_xlfn.NORM.DIST($B18,C$214*C$216+C$213,C$220*C$214,FALSE))+(C$210*_xlfn.NORM.DIST($B18,C$214*C$217+C$213,C$221*C$214,FALSE))+(C$212*_xlfn.NORM.DIST($B18,C$214*C$218+C$213,C$222*C$214,FALSE))</f>
        <v>70.683747616110509</v>
      </c>
      <c r="S18" s="5">
        <f>AW18+(D$209*_xlfn.NORM.DIST($B18,D$214*D$215+D$213,D$219*D$214,FALSE))+(D$211*_xlfn.NORM.DIST($B18,D$214*D$216+D$213,D$220*D$214,FALSE))+(D$210*_xlfn.NORM.DIST($B18,D$214*D$217+D$213,D$221*D$214,FALSE))+(D$212*_xlfn.NORM.DIST($B18,D$214*D$218+D$213,D$222*D$214,FALSE))</f>
        <v>72.849390026470473</v>
      </c>
      <c r="T18" s="5">
        <f>AX18+(E$209*_xlfn.NORM.DIST($B18,E$214*E$215+E$213,E$219*E$214,FALSE))+(E$211*_xlfn.NORM.DIST($B18,E$214*E$216+E$213,E$220*E$214,FALSE))+(E$210*_xlfn.NORM.DIST($B18,E$214*E$217+E$213,E$221*E$214,FALSE))+(E$212*_xlfn.NORM.DIST($B18,E$214*E$218+E$213,E$222*E$214,FALSE))</f>
        <v>73.662458568977158</v>
      </c>
      <c r="U18" s="5">
        <f>AY18+(F$209*_xlfn.NORM.DIST($B18,F$214*F$215+F$213,F$219*F$214,FALSE))+(F$211*_xlfn.NORM.DIST($B18,F$214*F$216+F$213,F$220*F$214,FALSE))+(F$210*_xlfn.NORM.DIST($B18,F$214*F$217+F$213,F$221*F$214,FALSE))+(F$212*_xlfn.NORM.DIST($B18,F$214*F$218+F$213,F$222*F$214,FALSE))</f>
        <v>73.151416763860396</v>
      </c>
      <c r="V18" s="5">
        <f>AZ18+(G$209*_xlfn.NORM.DIST($B18,G$214*G$215+G$213,G$219*G$214,FALSE))+(G$211*_xlfn.NORM.DIST($B18,G$214*G$216+G$213,G$220*G$214,FALSE))+(G$210*_xlfn.NORM.DIST($B18,G$214*G$217+G$213,G$221*G$214,FALSE))+(G$212*_xlfn.NORM.DIST($B18,G$214*G$218+G$213,G$222*G$214,FALSE))</f>
        <v>72.624215281450901</v>
      </c>
      <c r="W18" s="5">
        <f>BA18+(H$209*_xlfn.NORM.DIST($B18,H$214*H$215+H$213,H$219*H$214,FALSE))+(H$211*_xlfn.NORM.DIST($B18,H$214*H$216+H$213,H$220*H$214,FALSE))+(H$210*_xlfn.NORM.DIST($B18,H$214*H$217+H$213,H$221*H$214,FALSE))+(H$212*_xlfn.NORM.DIST($B18,H$214*H$218+H$213,H$222*H$214,FALSE))</f>
        <v>72.423062467335498</v>
      </c>
      <c r="X18" s="5">
        <f>BB18+(I$209*_xlfn.NORM.DIST($B18,I$214*I$215+I$213,I$219*I$214,FALSE))+(I$211*_xlfn.NORM.DIST($B18,I$214*I$216+I$213,I$220*I$214,FALSE))+(I$210*_xlfn.NORM.DIST($B18,I$214*I$217+I$213,I$221*I$214,FALSE))+(I$212*_xlfn.NORM.DIST($B18,I$214*I$218+I$213,I$222*I$214,FALSE))</f>
        <v>72.476859664034976</v>
      </c>
      <c r="Y18" s="5">
        <f>BC18+(J$209*_xlfn.NORM.DIST($B18,J$214*J$215+J$213,J$219*J$214,FALSE))+(J$211*_xlfn.NORM.DIST($B18,J$214*J$216+J$213,J$220*J$214,FALSE))+(J$210*_xlfn.NORM.DIST($B18,J$214*J$217+J$213,J$221*J$214,FALSE))+(J$212*_xlfn.NORM.DIST($B18,J$214*J$218+J$213,J$222*J$214,FALSE))</f>
        <v>72.333745573240705</v>
      </c>
      <c r="Z18" s="5">
        <f>BD18+(K$209*_xlfn.NORM.DIST($B18,K$214*K$215+K$213,K$219*K$214,FALSE))+(K$211*_xlfn.NORM.DIST($B18,K$214*K$216+K$213,K$220*K$214,FALSE))+(K$210*_xlfn.NORM.DIST($B18,K$214*K$217+K$213,K$221*K$214,FALSE))+(K$212*_xlfn.NORM.DIST($B18,K$214*K$218+K$213,K$222*K$214,FALSE))</f>
        <v>70.282176764147906</v>
      </c>
      <c r="AA18" s="5">
        <f>BE18+(L$209*_xlfn.NORM.DIST($B18,L$214*L$215+L$213,L$219*L$214,FALSE))+(L$211*_xlfn.NORM.DIST($B18,L$214*L$216+L$213,L$220*L$214,FALSE))+(L$210*_xlfn.NORM.DIST($B18,L$214*L$217+L$213,L$221*L$214,FALSE))+(L$212*_xlfn.NORM.DIST($B18,L$214*L$218+L$213,L$222*L$214,FALSE))</f>
        <v>67.778595385255301</v>
      </c>
      <c r="AB18" s="5">
        <f>BF18+(M$209*_xlfn.NORM.DIST($B18,M$214*M$215+M$213,M$219*M$214,FALSE))+(M$211*_xlfn.NORM.DIST($B18,M$214*M$216+M$213,M$220*M$214,FALSE))+(M$210*_xlfn.NORM.DIST($B18,M$214*M$217+M$213,M$221*M$214,FALSE))+(M$212*_xlfn.NORM.DIST($B18,M$214*M$218+M$213,M$222*M$214,FALSE))</f>
        <v>62.352536885646977</v>
      </c>
      <c r="AC18" s="5">
        <f>BG18+(N$209*_xlfn.NORM.DIST($B18,N$214*N$215+N$213,N$219*N$214,FALSE))+(N$211*_xlfn.NORM.DIST($B18,N$214*N$216+N$213,N$220*N$214,FALSE))+(N$210*_xlfn.NORM.DIST($B18,N$214*N$217+N$213,N$221*N$214,FALSE))+(N$212*_xlfn.NORM.DIST($B18,N$214*N$218+N$213,N$222*N$214,FALSE))</f>
        <v>55.23966918199919</v>
      </c>
      <c r="AD18" s="5">
        <f>BH18+(O$209*_xlfn.NORM.DIST($B18,O$214*O$215+O$213,O$219*O$214,FALSE))+(O$211*_xlfn.NORM.DIST($B18,O$214*O$216+O$213,O$220*O$214,FALSE))+(O$210*_xlfn.NORM.DIST($B18,O$214*O$217+O$213,O$221*O$214,FALSE))+(O$212*_xlfn.NORM.DIST($B18,O$214*O$218+O$213,O$222*O$214,FALSE))</f>
        <v>48.141630400099942</v>
      </c>
      <c r="AE18" s="5"/>
      <c r="AG18" s="5">
        <f t="shared" si="0"/>
        <v>-1.0167476161105071</v>
      </c>
      <c r="AH18" s="5">
        <f t="shared" si="0"/>
        <v>-1.0913900264704779</v>
      </c>
      <c r="AI18" s="5">
        <f t="shared" si="0"/>
        <v>-1.0564585689771633</v>
      </c>
      <c r="AJ18" s="5">
        <f t="shared" si="0"/>
        <v>-2.0454167638604019</v>
      </c>
      <c r="AK18" s="5">
        <f t="shared" si="0"/>
        <v>-1.2002152814508946</v>
      </c>
      <c r="AL18" s="5">
        <f t="shared" si="0"/>
        <v>-0.45306246733549926</v>
      </c>
      <c r="AM18" s="5">
        <f t="shared" si="0"/>
        <v>-2.5068596640349767</v>
      </c>
      <c r="AN18" s="5">
        <f t="shared" si="0"/>
        <v>-1.1817455732407041</v>
      </c>
      <c r="AO18" s="5">
        <f t="shared" si="0"/>
        <v>-0.37317676414789958</v>
      </c>
      <c r="AP18" s="5">
        <f t="shared" si="0"/>
        <v>-1.0965953852552985</v>
      </c>
      <c r="AQ18" s="5">
        <f t="shared" si="0"/>
        <v>-0.64053688564697353</v>
      </c>
      <c r="AR18" s="5">
        <f t="shared" si="0"/>
        <v>-0.66366918199918956</v>
      </c>
      <c r="AS18" s="5">
        <f t="shared" si="0"/>
        <v>-0.8836304000999391</v>
      </c>
      <c r="AV18" s="2">
        <f t="shared" si="1"/>
        <v>70.683747616110395</v>
      </c>
      <c r="AW18" s="2">
        <f t="shared" si="2"/>
        <v>72.849390026470473</v>
      </c>
      <c r="AX18" s="2">
        <f t="shared" si="3"/>
        <v>73.662458568977158</v>
      </c>
      <c r="AY18" s="2">
        <f t="shared" si="4"/>
        <v>73.151416763860396</v>
      </c>
      <c r="AZ18" s="2">
        <f t="shared" si="5"/>
        <v>72.624215281450901</v>
      </c>
      <c r="BA18" s="2">
        <f t="shared" si="6"/>
        <v>72.423062467335498</v>
      </c>
      <c r="BB18" s="2">
        <f t="shared" si="7"/>
        <v>72.476859664034976</v>
      </c>
      <c r="BC18" s="2">
        <f t="shared" si="8"/>
        <v>72.333745573240705</v>
      </c>
      <c r="BD18" s="2">
        <f t="shared" si="9"/>
        <v>70.282176764147906</v>
      </c>
      <c r="BE18" s="2">
        <f t="shared" si="10"/>
        <v>67.778595385255301</v>
      </c>
      <c r="BF18" s="2">
        <f t="shared" si="11"/>
        <v>62.35253688564697</v>
      </c>
      <c r="BG18" s="2">
        <f t="shared" si="12"/>
        <v>55.239669181999012</v>
      </c>
      <c r="BH18" s="2">
        <f t="shared" si="13"/>
        <v>48.141630400099601</v>
      </c>
      <c r="BK18" s="2">
        <f>IF(OR($B18&lt;C$229, AND($B18&gt;C$230, $B18&lt;C$231)), C18, "")</f>
        <v>69.667000000000002</v>
      </c>
      <c r="BL18" s="2">
        <f>IF(OR($B18&lt;D$229, AND($B18&gt;D$230, $B18&lt;D$231)), D18, "")</f>
        <v>71.757999999999996</v>
      </c>
      <c r="BM18" s="2">
        <f>IF(OR($B18&lt;E$229, AND($B18&gt;E$230, $B18&lt;E$231)), E18, "")</f>
        <v>72.605999999999995</v>
      </c>
      <c r="BN18" s="2">
        <f>IF(OR($B18&lt;F$229, AND($B18&gt;F$230, $B18&lt;F$231)), F18, "")</f>
        <v>71.105999999999995</v>
      </c>
      <c r="BO18" s="2">
        <f>IF(OR($B18&lt;G$229, AND($B18&gt;G$230, $B18&lt;G$231)), G18, "")</f>
        <v>71.424000000000007</v>
      </c>
      <c r="BP18" s="2">
        <f>IF(OR($B18&lt;H$229, AND($B18&gt;H$230, $B18&lt;H$231)), H18, "")</f>
        <v>71.97</v>
      </c>
      <c r="BQ18" s="2">
        <f>IF(OR($B18&lt;I$229, AND($B18&gt;I$230, $B18&lt;I$231)), I18, "")</f>
        <v>69.97</v>
      </c>
      <c r="BR18" s="2">
        <f>IF(OR($B18&lt;J$229, AND($B18&gt;J$230, $B18&lt;J$231)), J18, "")</f>
        <v>71.152000000000001</v>
      </c>
      <c r="BS18" s="2">
        <f>IF(OR($B18&lt;K$229, AND($B18&gt;K$230, $B18&lt;K$231)), K18, "")</f>
        <v>69.909000000000006</v>
      </c>
      <c r="BT18" s="2">
        <f>IF(OR($B18&lt;L$229, AND($B18&gt;L$230, $B18&lt;L$231)), L18, "")</f>
        <v>66.682000000000002</v>
      </c>
      <c r="BU18" s="2">
        <f>IF(OR($B18&lt;M$229, AND($B18&gt;M$230, $B18&lt;M$231)), M18, "")</f>
        <v>61.712000000000003</v>
      </c>
      <c r="BV18" s="2">
        <f>IF(OR($B18&lt;N$229, AND($B18&gt;N$230, $B18&lt;N$231)), N18, "")</f>
        <v>54.576000000000001</v>
      </c>
      <c r="BW18" s="2">
        <f>IF(OR($B18&lt;O$229, AND($B18&gt;O$230, $B18&lt;O$231)), O18, "")</f>
        <v>47.258000000000003</v>
      </c>
      <c r="BZ18" s="2" t="str">
        <f>IF(OR(AND($B18&gt;C$230, $B18&lt;C$231), $B18&gt;C$232), C18, "")</f>
        <v/>
      </c>
      <c r="CA18" s="2" t="str">
        <f>IF(OR(AND($B18&gt;D$230, $B18&lt;D$231), $B18&gt;D$232), D18, "")</f>
        <v/>
      </c>
      <c r="CB18" s="2" t="str">
        <f>IF(OR(AND($B18&gt;E$230, $B18&lt;E$231), $B18&gt;E$232), E18, "")</f>
        <v/>
      </c>
      <c r="CC18" s="2" t="str">
        <f>IF(OR(AND($B18&gt;F$230, $B18&lt;F$231), $B18&gt;F$232), F18, "")</f>
        <v/>
      </c>
      <c r="CD18" s="2" t="str">
        <f>IF(OR(AND($B18&gt;G$230, $B18&lt;G$231), $B18&gt;G$232), G18, "")</f>
        <v/>
      </c>
      <c r="CE18" s="2" t="str">
        <f>IF(OR(AND($B18&gt;H$230, $B18&lt;H$231), $B18&gt;H$232), H18, "")</f>
        <v/>
      </c>
      <c r="CF18" s="2" t="str">
        <f>IF(OR(AND($B18&gt;I$230, $B18&lt;I$231), $B18&gt;I$232), I18, "")</f>
        <v/>
      </c>
      <c r="CG18" s="2" t="str">
        <f>IF(OR(AND($B18&gt;J$230, $B18&lt;J$231), $B18&gt;J$232), J18, "")</f>
        <v/>
      </c>
      <c r="CH18" s="2" t="str">
        <f>IF(OR(AND($B18&gt;K$230, $B18&lt;K$231), $B18&gt;K$232), K18, "")</f>
        <v/>
      </c>
      <c r="CI18" s="2" t="str">
        <f>IF(OR(AND($B18&gt;L$230, $B18&lt;L$231), $B18&gt;L$232), L18, "")</f>
        <v/>
      </c>
      <c r="CJ18" s="2" t="str">
        <f>IF(OR(AND($B18&gt;M$230, $B18&lt;M$231), $B18&gt;M$232), M18, "")</f>
        <v/>
      </c>
      <c r="CK18" s="2" t="str">
        <f>IF(OR(AND($B18&gt;N$230, $B18&lt;N$231), $B18&gt;N$232), N18, "")</f>
        <v/>
      </c>
      <c r="CL18" s="2" t="str">
        <f>IF(OR(AND($B18&gt;O$230, $B18&lt;O$231), $B18&gt;O$232), O18, "")</f>
        <v/>
      </c>
      <c r="CO18" s="2">
        <f>BK$207*$B18+BK$209</f>
        <v>70.68211414396815</v>
      </c>
      <c r="CP18" s="2">
        <f>BL$207*$B18+BL$209</f>
        <v>72.848494703137945</v>
      </c>
      <c r="CQ18" s="2">
        <f>BM$207*$B18+BM$209</f>
        <v>73.661241051805249</v>
      </c>
      <c r="CR18" s="2">
        <f>BN$207*$B18+BN$209</f>
        <v>73.150023278567971</v>
      </c>
      <c r="CS18" s="2">
        <f>BO$207*$B18+BO$209</f>
        <v>72.622902733931966</v>
      </c>
      <c r="CT18" s="2">
        <f>BP$207*$B18+BP$209</f>
        <v>72.421628957622147</v>
      </c>
      <c r="CU18" s="2">
        <f>BQ$207*$B18+BQ$209</f>
        <v>72.474734710730317</v>
      </c>
      <c r="CV18" s="2">
        <f>BR$207*$B18+BR$209</f>
        <v>72.331393126185844</v>
      </c>
      <c r="CW18" s="2">
        <f>BS$207*$B18+BS$209</f>
        <v>70.279735615889933</v>
      </c>
      <c r="CX18" s="2">
        <f>BT$207*$B18+BT$209</f>
        <v>67.776602572666576</v>
      </c>
      <c r="CY18" s="2">
        <f>BU$207*$B18+BU$209</f>
        <v>62.350358700633166</v>
      </c>
      <c r="CZ18" s="2">
        <f>BV$207*$B18+BV$209</f>
        <v>55.23772763674404</v>
      </c>
      <c r="DA18" s="2">
        <f>BW$207*$B18+BW$209</f>
        <v>48.140111881937024</v>
      </c>
      <c r="DD18" s="2">
        <f>BZ$207*$B18+BZ$209</f>
        <v>76.897544405693935</v>
      </c>
      <c r="DE18" s="2">
        <f>CA$207*$B18+CA$209</f>
        <v>77.884673771699511</v>
      </c>
      <c r="DF18" s="2">
        <f>CB$207*$B18+CB$209</f>
        <v>79.041132688125074</v>
      </c>
      <c r="DG18" s="2">
        <f>CC$207*$B18+CC$209</f>
        <v>77.811807257397277</v>
      </c>
      <c r="DH18" s="2">
        <f>CD$207*$B18+CD$209</f>
        <v>77.286947786761687</v>
      </c>
      <c r="DI18" s="2">
        <f>CE$207*$B18+CE$209</f>
        <v>77.75643268092314</v>
      </c>
      <c r="DJ18" s="2">
        <f>CF$207*$B18+CF$209</f>
        <v>80.055232379946631</v>
      </c>
      <c r="DK18" s="2">
        <f>CG$207*$B18+CG$209</f>
        <v>80.397926571419546</v>
      </c>
      <c r="DL18" s="2">
        <f>CH$207*$B18+CH$209</f>
        <v>79.468235591244095</v>
      </c>
      <c r="DM18" s="2">
        <f>CI$207*$B18+CI$209</f>
        <v>75.86487169340154</v>
      </c>
      <c r="DN18" s="2">
        <f>CJ$207*$B18+CJ$209</f>
        <v>71.062449366174462</v>
      </c>
      <c r="DO18" s="2">
        <f>CK$207*$B18+CK$209</f>
        <v>63.279313532370459</v>
      </c>
      <c r="DP18" s="2">
        <f>CL$207*$B18+CL$209</f>
        <v>54.380785727794965</v>
      </c>
      <c r="DS18" s="2">
        <f>POWER(10,($B18-C$227)/C$228)/(1+POWER(10,($B18-C$227)/C$228))</f>
        <v>2.6280918190018098E-4</v>
      </c>
      <c r="DT18" s="2">
        <f>POWER(10,($B18-D$227)/D$228)/(1+POWER(10,($B18-D$227)/D$228))</f>
        <v>1.7777829587371118E-4</v>
      </c>
      <c r="DU18" s="2">
        <f>POWER(10,($B18-E$227)/E$228)/(1+POWER(10,($B18-E$227)/E$228))</f>
        <v>2.2630886534846285E-4</v>
      </c>
      <c r="DV18" s="2">
        <f>POWER(10,($B18-F$227)/F$228)/(1+POWER(10,($B18-F$227)/F$228))</f>
        <v>2.9891674491056187E-4</v>
      </c>
      <c r="DW18" s="2">
        <f>POWER(10,($B18-G$227)/G$228)/(1+POWER(10,($B18-G$227)/G$228))</f>
        <v>2.8141827621150264E-4</v>
      </c>
      <c r="DX18" s="2">
        <f>POWER(10,($B18-H$227)/H$228)/(1+POWER(10,($B18-H$227)/H$228))</f>
        <v>2.6870898869199182E-4</v>
      </c>
      <c r="DY18" s="2">
        <f>POWER(10,($B18-I$227)/I$228)/(1+POWER(10,($B18-I$227)/I$228))</f>
        <v>2.8031844311471728E-4</v>
      </c>
      <c r="DZ18" s="2">
        <f>POWER(10,($B18-J$227)/J$228)/(1+POWER(10,($B18-J$227)/J$228))</f>
        <v>2.9163048425033381E-4</v>
      </c>
      <c r="EA18" s="2">
        <f>POWER(10,($B18-K$227)/K$228)/(1+POWER(10,($B18-K$227)/K$228))</f>
        <v>2.6567429553532758E-4</v>
      </c>
      <c r="EB18" s="2">
        <f>POWER(10,($B18-L$227)/L$228)/(1+POWER(10,($B18-L$227)/L$228))</f>
        <v>2.4638307145548002E-4</v>
      </c>
      <c r="EC18" s="2">
        <f>POWER(10,($B18-M$227)/M$228)/(1+POWER(10,($B18-M$227)/M$228))</f>
        <v>2.5001863472590526E-4</v>
      </c>
      <c r="ED18" s="2">
        <f>POWER(10,($B18-N$227)/N$228)/(1+POWER(10,($B18-N$227)/N$228))</f>
        <v>2.4143810439566452E-4</v>
      </c>
      <c r="EE18" s="2">
        <f>POWER(10,($B18-O$227)/O$228)/(1+POWER(10,($B18-O$227)/O$228))</f>
        <v>2.4332599332691916E-4</v>
      </c>
    </row>
    <row r="19" spans="2:135" x14ac:dyDescent="0.25">
      <c r="B19" s="2">
        <v>13</v>
      </c>
      <c r="C19">
        <v>67.938999999999993</v>
      </c>
      <c r="D19">
        <v>72.015000000000001</v>
      </c>
      <c r="E19">
        <v>72.635999999999996</v>
      </c>
      <c r="F19">
        <v>72.561000000000007</v>
      </c>
      <c r="G19">
        <v>72</v>
      </c>
      <c r="H19">
        <v>71.712000000000003</v>
      </c>
      <c r="I19">
        <v>70.787999999999997</v>
      </c>
      <c r="J19">
        <v>71.879000000000005</v>
      </c>
      <c r="K19">
        <v>69.105999999999995</v>
      </c>
      <c r="L19">
        <v>66.954999999999998</v>
      </c>
      <c r="M19">
        <v>61.939</v>
      </c>
      <c r="N19">
        <v>54.332999999999998</v>
      </c>
      <c r="O19">
        <v>47.408999999999999</v>
      </c>
      <c r="R19" s="5">
        <f>AV19+(C$209*_xlfn.NORM.DIST($B19,C$214*C$215+C$213,C$219*C$214,FALSE))+(C$211*_xlfn.NORM.DIST($B19,C$214*C$216+C$213,C$220*C$214,FALSE))+(C$210*_xlfn.NORM.DIST($B19,C$214*C$217+C$213,C$221*C$214,FALSE))+(C$212*_xlfn.NORM.DIST($B19,C$214*C$218+C$213,C$222*C$214,FALSE))</f>
        <v>70.6959417363624</v>
      </c>
      <c r="S19" s="5">
        <f>AW19+(D$209*_xlfn.NORM.DIST($B19,D$214*D$215+D$213,D$219*D$214,FALSE))+(D$211*_xlfn.NORM.DIST($B19,D$214*D$216+D$213,D$220*D$214,FALSE))+(D$210*_xlfn.NORM.DIST($B19,D$214*D$217+D$213,D$221*D$214,FALSE))+(D$212*_xlfn.NORM.DIST($B19,D$214*D$218+D$213,D$222*D$214,FALSE))</f>
        <v>72.853991502886686</v>
      </c>
      <c r="T19" s="5">
        <f>AX19+(E$209*_xlfn.NORM.DIST($B19,E$214*E$215+E$213,E$219*E$214,FALSE))+(E$211*_xlfn.NORM.DIST($B19,E$214*E$216+E$213,E$220*E$214,FALSE))+(E$210*_xlfn.NORM.DIST($B19,E$214*E$217+E$213,E$221*E$214,FALSE))+(E$212*_xlfn.NORM.DIST($B19,E$214*E$218+E$213,E$222*E$214,FALSE))</f>
        <v>73.670715882530132</v>
      </c>
      <c r="U19" s="5">
        <f>AY19+(F$209*_xlfn.NORM.DIST($B19,F$214*F$215+F$213,F$219*F$214,FALSE))+(F$211*_xlfn.NORM.DIST($B19,F$214*F$216+F$213,F$220*F$214,FALSE))+(F$210*_xlfn.NORM.DIST($B19,F$214*F$217+F$213,F$221*F$214,FALSE))+(F$212*_xlfn.NORM.DIST($B19,F$214*F$218+F$213,F$222*F$214,FALSE))</f>
        <v>73.160642098246839</v>
      </c>
      <c r="V19" s="5">
        <f>AZ19+(G$209*_xlfn.NORM.DIST($B19,G$214*G$215+G$213,G$219*G$214,FALSE))+(G$211*_xlfn.NORM.DIST($B19,G$214*G$216+G$213,G$220*G$214,FALSE))+(G$210*_xlfn.NORM.DIST($B19,G$214*G$217+G$213,G$221*G$214,FALSE))+(G$212*_xlfn.NORM.DIST($B19,G$214*G$218+G$213,G$222*G$214,FALSE))</f>
        <v>72.63835800190094</v>
      </c>
      <c r="W19" s="5">
        <f>BA19+(H$209*_xlfn.NORM.DIST($B19,H$214*H$215+H$213,H$219*H$214,FALSE))+(H$211*_xlfn.NORM.DIST($B19,H$214*H$216+H$213,H$220*H$214,FALSE))+(H$210*_xlfn.NORM.DIST($B19,H$214*H$217+H$213,H$221*H$214,FALSE))+(H$212*_xlfn.NORM.DIST($B19,H$214*H$218+H$213,H$222*H$214,FALSE))</f>
        <v>72.453218185264348</v>
      </c>
      <c r="X19" s="5">
        <f>BB19+(I$209*_xlfn.NORM.DIST($B19,I$214*I$215+I$213,I$219*I$214,FALSE))+(I$211*_xlfn.NORM.DIST($B19,I$214*I$216+I$213,I$220*I$214,FALSE))+(I$210*_xlfn.NORM.DIST($B19,I$214*I$217+I$213,I$221*I$214,FALSE))+(I$212*_xlfn.NORM.DIST($B19,I$214*I$218+I$213,I$222*I$214,FALSE))</f>
        <v>72.525411551687455</v>
      </c>
      <c r="Y19" s="5">
        <f>BC19+(J$209*_xlfn.NORM.DIST($B19,J$214*J$215+J$213,J$219*J$214,FALSE))+(J$211*_xlfn.NORM.DIST($B19,J$214*J$216+J$213,J$220*J$214,FALSE))+(J$210*_xlfn.NORM.DIST($B19,J$214*J$217+J$213,J$221*J$214,FALSE))+(J$212*_xlfn.NORM.DIST($B19,J$214*J$218+J$213,J$222*J$214,FALSE))</f>
        <v>72.38376357431369</v>
      </c>
      <c r="Z19" s="5">
        <f>BD19+(K$209*_xlfn.NORM.DIST($B19,K$214*K$215+K$213,K$219*K$214,FALSE))+(K$211*_xlfn.NORM.DIST($B19,K$214*K$216+K$213,K$220*K$214,FALSE))+(K$210*_xlfn.NORM.DIST($B19,K$214*K$217+K$213,K$221*K$214,FALSE))+(K$212*_xlfn.NORM.DIST($B19,K$214*K$218+K$213,K$222*K$214,FALSE))</f>
        <v>70.330585078247395</v>
      </c>
      <c r="AA19" s="5">
        <f>BE19+(L$209*_xlfn.NORM.DIST($B19,L$214*L$215+L$213,L$219*L$214,FALSE))+(L$211*_xlfn.NORM.DIST($B19,L$214*L$216+L$213,L$220*L$214,FALSE))+(L$210*_xlfn.NORM.DIST($B19,L$214*L$217+L$213,L$221*L$214,FALSE))+(L$212*_xlfn.NORM.DIST($B19,L$214*L$218+L$213,L$222*L$214,FALSE))</f>
        <v>67.818540590839987</v>
      </c>
      <c r="AB19" s="5">
        <f>BF19+(M$209*_xlfn.NORM.DIST($B19,M$214*M$215+M$213,M$219*M$214,FALSE))+(M$211*_xlfn.NORM.DIST($B19,M$214*M$216+M$213,M$220*M$214,FALSE))+(M$210*_xlfn.NORM.DIST($B19,M$214*M$217+M$213,M$221*M$214,FALSE))+(M$212*_xlfn.NORM.DIST($B19,M$214*M$218+M$213,M$222*M$214,FALSE))</f>
        <v>62.398910438440005</v>
      </c>
      <c r="AC19" s="5">
        <f>BG19+(N$209*_xlfn.NORM.DIST($B19,N$214*N$215+N$213,N$219*N$214,FALSE))+(N$211*_xlfn.NORM.DIST($B19,N$214*N$216+N$213,N$220*N$214,FALSE))+(N$210*_xlfn.NORM.DIST($B19,N$214*N$217+N$213,N$221*N$214,FALSE))+(N$212*_xlfn.NORM.DIST($B19,N$214*N$218+N$213,N$222*N$214,FALSE))</f>
        <v>55.285374043428611</v>
      </c>
      <c r="AD19" s="5">
        <f>BH19+(O$209*_xlfn.NORM.DIST($B19,O$214*O$215+O$213,O$219*O$214,FALSE))+(O$211*_xlfn.NORM.DIST($B19,O$214*O$216+O$213,O$220*O$214,FALSE))+(O$210*_xlfn.NORM.DIST($B19,O$214*O$217+O$213,O$221*O$214,FALSE))+(O$212*_xlfn.NORM.DIST($B19,O$214*O$218+O$213,O$222*O$214,FALSE))</f>
        <v>48.178354805056806</v>
      </c>
      <c r="AE19" s="5"/>
      <c r="AG19" s="5">
        <f t="shared" si="0"/>
        <v>-2.7569417363624069</v>
      </c>
      <c r="AH19" s="5">
        <f t="shared" si="0"/>
        <v>-0.83899150288668523</v>
      </c>
      <c r="AI19" s="5">
        <f t="shared" si="0"/>
        <v>-1.0347158825301364</v>
      </c>
      <c r="AJ19" s="5">
        <f t="shared" si="0"/>
        <v>-0.59964209824683223</v>
      </c>
      <c r="AK19" s="5">
        <f t="shared" si="0"/>
        <v>-0.63835800190094005</v>
      </c>
      <c r="AL19" s="5">
        <f t="shared" si="0"/>
        <v>-0.74121818526434424</v>
      </c>
      <c r="AM19" s="5">
        <f t="shared" si="0"/>
        <v>-1.7374115516874582</v>
      </c>
      <c r="AN19" s="5">
        <f t="shared" si="0"/>
        <v>-0.50476357431368513</v>
      </c>
      <c r="AO19" s="5">
        <f t="shared" si="0"/>
        <v>-1.2245850782474008</v>
      </c>
      <c r="AP19" s="5">
        <f t="shared" si="0"/>
        <v>-0.86354059083998891</v>
      </c>
      <c r="AQ19" s="5">
        <f t="shared" si="0"/>
        <v>-0.45991043844000501</v>
      </c>
      <c r="AR19" s="5">
        <f t="shared" si="0"/>
        <v>-0.95237404342861254</v>
      </c>
      <c r="AS19" s="5">
        <f t="shared" si="0"/>
        <v>-0.76935480505680687</v>
      </c>
      <c r="AV19" s="2">
        <f t="shared" si="1"/>
        <v>70.695941736361817</v>
      </c>
      <c r="AW19" s="2">
        <f t="shared" si="2"/>
        <v>72.853991502886686</v>
      </c>
      <c r="AX19" s="2">
        <f t="shared" si="3"/>
        <v>73.670715882530132</v>
      </c>
      <c r="AY19" s="2">
        <f t="shared" si="4"/>
        <v>73.160642098246825</v>
      </c>
      <c r="AZ19" s="2">
        <f t="shared" si="5"/>
        <v>72.638358001900926</v>
      </c>
      <c r="BA19" s="2">
        <f t="shared" si="6"/>
        <v>72.453218185264348</v>
      </c>
      <c r="BB19" s="2">
        <f t="shared" si="7"/>
        <v>72.525411551687455</v>
      </c>
      <c r="BC19" s="2">
        <f t="shared" si="8"/>
        <v>72.383763574313676</v>
      </c>
      <c r="BD19" s="2">
        <f t="shared" si="9"/>
        <v>70.330585078247395</v>
      </c>
      <c r="BE19" s="2">
        <f t="shared" si="10"/>
        <v>67.818540590839987</v>
      </c>
      <c r="BF19" s="2">
        <f t="shared" si="11"/>
        <v>62.39891043843997</v>
      </c>
      <c r="BG19" s="2">
        <f t="shared" si="12"/>
        <v>55.285374043427751</v>
      </c>
      <c r="BH19" s="2">
        <f t="shared" si="13"/>
        <v>48.178354805055172</v>
      </c>
      <c r="BK19" s="2">
        <f>IF(OR($B19&lt;C$229, AND($B19&gt;C$230, $B19&lt;C$231)), C19, "")</f>
        <v>67.938999999999993</v>
      </c>
      <c r="BL19" s="2">
        <f>IF(OR($B19&lt;D$229, AND($B19&gt;D$230, $B19&lt;D$231)), D19, "")</f>
        <v>72.015000000000001</v>
      </c>
      <c r="BM19" s="2">
        <f>IF(OR($B19&lt;E$229, AND($B19&gt;E$230, $B19&lt;E$231)), E19, "")</f>
        <v>72.635999999999996</v>
      </c>
      <c r="BN19" s="2">
        <f>IF(OR($B19&lt;F$229, AND($B19&gt;F$230, $B19&lt;F$231)), F19, "")</f>
        <v>72.561000000000007</v>
      </c>
      <c r="BO19" s="2">
        <f>IF(OR($B19&lt;G$229, AND($B19&gt;G$230, $B19&lt;G$231)), G19, "")</f>
        <v>72</v>
      </c>
      <c r="BP19" s="2">
        <f>IF(OR($B19&lt;H$229, AND($B19&gt;H$230, $B19&lt;H$231)), H19, "")</f>
        <v>71.712000000000003</v>
      </c>
      <c r="BQ19" s="2">
        <f>IF(OR($B19&lt;I$229, AND($B19&gt;I$230, $B19&lt;I$231)), I19, "")</f>
        <v>70.787999999999997</v>
      </c>
      <c r="BR19" s="2">
        <f>IF(OR($B19&lt;J$229, AND($B19&gt;J$230, $B19&lt;J$231)), J19, "")</f>
        <v>71.879000000000005</v>
      </c>
      <c r="BS19" s="2">
        <f>IF(OR($B19&lt;K$229, AND($B19&gt;K$230, $B19&lt;K$231)), K19, "")</f>
        <v>69.105999999999995</v>
      </c>
      <c r="BT19" s="2">
        <f>IF(OR($B19&lt;L$229, AND($B19&gt;L$230, $B19&lt;L$231)), L19, "")</f>
        <v>66.954999999999998</v>
      </c>
      <c r="BU19" s="2">
        <f>IF(OR($B19&lt;M$229, AND($B19&gt;M$230, $B19&lt;M$231)), M19, "")</f>
        <v>61.939</v>
      </c>
      <c r="BV19" s="2">
        <f>IF(OR($B19&lt;N$229, AND($B19&gt;N$230, $B19&lt;N$231)), N19, "")</f>
        <v>54.332999999999998</v>
      </c>
      <c r="BW19" s="2">
        <f>IF(OR($B19&lt;O$229, AND($B19&gt;O$230, $B19&lt;O$231)), O19, "")</f>
        <v>47.408999999999999</v>
      </c>
      <c r="BZ19" s="2" t="str">
        <f>IF(OR(AND($B19&gt;C$230, $B19&lt;C$231), $B19&gt;C$232), C19, "")</f>
        <v/>
      </c>
      <c r="CA19" s="2" t="str">
        <f>IF(OR(AND($B19&gt;D$230, $B19&lt;D$231), $B19&gt;D$232), D19, "")</f>
        <v/>
      </c>
      <c r="CB19" s="2" t="str">
        <f>IF(OR(AND($B19&gt;E$230, $B19&lt;E$231), $B19&gt;E$232), E19, "")</f>
        <v/>
      </c>
      <c r="CC19" s="2" t="str">
        <f>IF(OR(AND($B19&gt;F$230, $B19&lt;F$231), $B19&gt;F$232), F19, "")</f>
        <v/>
      </c>
      <c r="CD19" s="2" t="str">
        <f>IF(OR(AND($B19&gt;G$230, $B19&lt;G$231), $B19&gt;G$232), G19, "")</f>
        <v/>
      </c>
      <c r="CE19" s="2" t="str">
        <f>IF(OR(AND($B19&gt;H$230, $B19&lt;H$231), $B19&gt;H$232), H19, "")</f>
        <v/>
      </c>
      <c r="CF19" s="2" t="str">
        <f>IF(OR(AND($B19&gt;I$230, $B19&lt;I$231), $B19&gt;I$232), I19, "")</f>
        <v/>
      </c>
      <c r="CG19" s="2" t="str">
        <f>IF(OR(AND($B19&gt;J$230, $B19&lt;J$231), $B19&gt;J$232), J19, "")</f>
        <v/>
      </c>
      <c r="CH19" s="2" t="str">
        <f>IF(OR(AND($B19&gt;K$230, $B19&lt;K$231), $B19&gt;K$232), K19, "")</f>
        <v/>
      </c>
      <c r="CI19" s="2" t="str">
        <f>IF(OR(AND($B19&gt;L$230, $B19&lt;L$231), $B19&gt;L$232), L19, "")</f>
        <v/>
      </c>
      <c r="CJ19" s="2" t="str">
        <f>IF(OR(AND($B19&gt;M$230, $B19&lt;M$231), $B19&gt;M$232), M19, "")</f>
        <v/>
      </c>
      <c r="CK19" s="2" t="str">
        <f>IF(OR(AND($B19&gt;N$230, $B19&lt;N$231), $B19&gt;N$232), N19, "")</f>
        <v/>
      </c>
      <c r="CL19" s="2" t="str">
        <f>IF(OR(AND($B19&gt;O$230, $B19&lt;O$231), $B19&gt;O$232), O19, "")</f>
        <v/>
      </c>
      <c r="CO19" s="2">
        <f>BK$207*$B19+BK$209</f>
        <v>70.694174038130768</v>
      </c>
      <c r="CP19" s="2">
        <f>BL$207*$B19+BL$209</f>
        <v>72.853022683642848</v>
      </c>
      <c r="CQ19" s="2">
        <f>BM$207*$B19+BM$209</f>
        <v>73.669397823987282</v>
      </c>
      <c r="CR19" s="2">
        <f>BN$207*$B19+BN$209</f>
        <v>73.159134318879566</v>
      </c>
      <c r="CS19" s="2">
        <f>BO$207*$B19+BO$209</f>
        <v>72.636937625067901</v>
      </c>
      <c r="CT19" s="2">
        <f>BP$207*$B19+BP$209</f>
        <v>72.451667040226724</v>
      </c>
      <c r="CU19" s="2">
        <f>BQ$207*$B19+BQ$209</f>
        <v>72.523111209417266</v>
      </c>
      <c r="CV19" s="2">
        <f>BR$207*$B19+BR$209</f>
        <v>72.381218121444761</v>
      </c>
      <c r="CW19" s="2">
        <f>BS$207*$B19+BS$209</f>
        <v>70.327942234208251</v>
      </c>
      <c r="CX19" s="2">
        <f>BT$207*$B19+BT$209</f>
        <v>67.816383561015599</v>
      </c>
      <c r="CY19" s="2">
        <f>BU$207*$B19+BU$209</f>
        <v>62.396551636734891</v>
      </c>
      <c r="CZ19" s="2">
        <f>BV$207*$B19+BV$209</f>
        <v>55.283270546419224</v>
      </c>
      <c r="DA19" s="2">
        <f>BW$207*$B19+BW$209</f>
        <v>48.176709877016421</v>
      </c>
      <c r="DD19" s="2">
        <f>BZ$207*$B19+BZ$209</f>
        <v>76.828666039781425</v>
      </c>
      <c r="DE19" s="2">
        <f>CA$207*$B19+CA$209</f>
        <v>77.823195236026379</v>
      </c>
      <c r="DF19" s="2">
        <f>CB$207*$B19+CB$209</f>
        <v>78.981208840675308</v>
      </c>
      <c r="DG19" s="2">
        <f>CC$207*$B19+CC$209</f>
        <v>77.759581789527601</v>
      </c>
      <c r="DH19" s="2">
        <f>CD$207*$B19+CD$209</f>
        <v>77.240171843384474</v>
      </c>
      <c r="DI19" s="2">
        <f>CE$207*$B19+CE$209</f>
        <v>77.716462122355011</v>
      </c>
      <c r="DJ19" s="2">
        <f>CF$207*$B19+CF$209</f>
        <v>80.007434392860887</v>
      </c>
      <c r="DK19" s="2">
        <f>CG$207*$B19+CG$209</f>
        <v>80.34179168985807</v>
      </c>
      <c r="DL19" s="2">
        <f>CH$207*$B19+CH$209</f>
        <v>79.400570754395815</v>
      </c>
      <c r="DM19" s="2">
        <f>CI$207*$B19+CI$209</f>
        <v>75.801028493680306</v>
      </c>
      <c r="DN19" s="2">
        <f>CJ$207*$B19+CJ$209</f>
        <v>71.001128717140503</v>
      </c>
      <c r="DO19" s="2">
        <f>CK$207*$B19+CK$209</f>
        <v>63.229227394013257</v>
      </c>
      <c r="DP19" s="2">
        <f>CL$207*$B19+CL$209</f>
        <v>54.342214017291369</v>
      </c>
      <c r="DS19" s="2">
        <f>POWER(10,($B19-C$227)/C$228)/(1+POWER(10,($B19-C$227)/C$228))</f>
        <v>2.8815723137064897E-4</v>
      </c>
      <c r="DT19" s="2">
        <f>POWER(10,($B19-D$227)/D$228)/(1+POWER(10,($B19-D$227)/D$228))</f>
        <v>1.9492668184333602E-4</v>
      </c>
      <c r="DU19" s="2">
        <f>POWER(10,($B19-E$227)/E$228)/(1+POWER(10,($B19-E$227)/E$228))</f>
        <v>2.4813731865026291E-4</v>
      </c>
      <c r="DV19" s="2">
        <f>POWER(10,($B19-F$227)/F$228)/(1+POWER(10,($B19-F$227)/F$228))</f>
        <v>3.2774624139959965E-4</v>
      </c>
      <c r="DW19" s="2">
        <f>POWER(10,($B19-G$227)/G$228)/(1+POWER(10,($B19-G$227)/G$228))</f>
        <v>3.0856062621658676E-4</v>
      </c>
      <c r="DX19" s="2">
        <f>POWER(10,($B19-H$227)/H$228)/(1+POWER(10,($B19-H$227)/H$228))</f>
        <v>2.946259091618321E-4</v>
      </c>
      <c r="DY19" s="2">
        <f>POWER(10,($B19-I$227)/I$228)/(1+POWER(10,($B19-I$227)/I$228))</f>
        <v>3.073547485604065E-4</v>
      </c>
      <c r="DZ19" s="2">
        <f>POWER(10,($B19-J$227)/J$228)/(1+POWER(10,($B19-J$227)/J$228))</f>
        <v>3.1975747062039253E-4</v>
      </c>
      <c r="EA19" s="2">
        <f>POWER(10,($B19-K$227)/K$228)/(1+POWER(10,($B19-K$227)/K$228))</f>
        <v>2.9129860582934204E-4</v>
      </c>
      <c r="EB19" s="2">
        <f>POWER(10,($B19-L$227)/L$228)/(1+POWER(10,($B19-L$227)/L$228))</f>
        <v>2.7014724418918026E-4</v>
      </c>
      <c r="EC19" s="2">
        <f>POWER(10,($B19-M$227)/M$228)/(1+POWER(10,($B19-M$227)/M$228))</f>
        <v>2.7413336914035373E-4</v>
      </c>
      <c r="ED19" s="2">
        <f>POWER(10,($B19-N$227)/N$228)/(1+POWER(10,($B19-N$227)/N$228))</f>
        <v>2.6472545080231339E-4</v>
      </c>
      <c r="EE19" s="2">
        <f>POWER(10,($B19-O$227)/O$228)/(1+POWER(10,($B19-O$227)/O$228))</f>
        <v>2.6679538304203836E-4</v>
      </c>
    </row>
    <row r="20" spans="2:135" x14ac:dyDescent="0.25">
      <c r="B20" s="2">
        <v>14</v>
      </c>
      <c r="C20">
        <v>68.53</v>
      </c>
      <c r="D20">
        <v>71.227000000000004</v>
      </c>
      <c r="E20">
        <v>73.182000000000002</v>
      </c>
      <c r="F20">
        <v>72.061000000000007</v>
      </c>
      <c r="G20">
        <v>71.590999999999994</v>
      </c>
      <c r="H20">
        <v>71.772999999999996</v>
      </c>
      <c r="I20">
        <v>72.167000000000002</v>
      </c>
      <c r="J20">
        <v>71.635999999999996</v>
      </c>
      <c r="K20">
        <v>68.802999999999997</v>
      </c>
      <c r="L20">
        <v>67.120999999999995</v>
      </c>
      <c r="M20">
        <v>60.636000000000003</v>
      </c>
      <c r="N20">
        <v>53.621000000000002</v>
      </c>
      <c r="O20">
        <v>47.408999999999999</v>
      </c>
      <c r="R20" s="5">
        <f>AV20+(C$209*_xlfn.NORM.DIST($B20,C$214*C$215+C$213,C$219*C$214,FALSE))+(C$211*_xlfn.NORM.DIST($B20,C$214*C$216+C$213,C$220*C$214,FALSE))+(C$210*_xlfn.NORM.DIST($B20,C$214*C$217+C$213,C$221*C$214,FALSE))+(C$212*_xlfn.NORM.DIST($B20,C$214*C$218+C$213,C$222*C$214,FALSE))</f>
        <v>70.708146548590932</v>
      </c>
      <c r="S20" s="5">
        <f>AW20+(D$209*_xlfn.NORM.DIST($B20,D$214*D$215+D$213,D$219*D$214,FALSE))+(D$211*_xlfn.NORM.DIST($B20,D$214*D$216+D$213,D$220*D$214,FALSE))+(D$210*_xlfn.NORM.DIST($B20,D$214*D$217+D$213,D$221*D$214,FALSE))+(D$212*_xlfn.NORM.DIST($B20,D$214*D$218+D$213,D$222*D$214,FALSE))</f>
        <v>72.858598825851431</v>
      </c>
      <c r="T20" s="5">
        <f>AX20+(E$209*_xlfn.NORM.DIST($B20,E$214*E$215+E$213,E$219*E$214,FALSE))+(E$211*_xlfn.NORM.DIST($B20,E$214*E$216+E$213,E$220*E$214,FALSE))+(E$210*_xlfn.NORM.DIST($B20,E$214*E$217+E$213,E$221*E$214,FALSE))+(E$212*_xlfn.NORM.DIST($B20,E$214*E$218+E$213,E$222*E$214,FALSE))</f>
        <v>73.678981261287063</v>
      </c>
      <c r="U20" s="5">
        <f>AY20+(F$209*_xlfn.NORM.DIST($B20,F$214*F$215+F$213,F$219*F$214,FALSE))+(F$211*_xlfn.NORM.DIST($B20,F$214*F$216+F$213,F$220*F$214,FALSE))+(F$210*_xlfn.NORM.DIST($B20,F$214*F$217+F$213,F$221*F$214,FALSE))+(F$212*_xlfn.NORM.DIST($B20,F$214*F$218+F$213,F$222*F$214,FALSE))</f>
        <v>73.16987651252154</v>
      </c>
      <c r="V20" s="5">
        <f>AZ20+(G$209*_xlfn.NORM.DIST($B20,G$214*G$215+G$213,G$219*G$214,FALSE))+(G$211*_xlfn.NORM.DIST($B20,G$214*G$216+G$213,G$220*G$214,FALSE))+(G$210*_xlfn.NORM.DIST($B20,G$214*G$217+G$213,G$221*G$214,FALSE))+(G$212*_xlfn.NORM.DIST($B20,G$214*G$218+G$213,G$222*G$214,FALSE))</f>
        <v>72.652509308552695</v>
      </c>
      <c r="W20" s="5">
        <f>BA20+(H$209*_xlfn.NORM.DIST($B20,H$214*H$215+H$213,H$219*H$214,FALSE))+(H$211*_xlfn.NORM.DIST($B20,H$214*H$216+H$213,H$220*H$214,FALSE))+(H$210*_xlfn.NORM.DIST($B20,H$214*H$217+H$213,H$221*H$214,FALSE))+(H$212*_xlfn.NORM.DIST($B20,H$214*H$218+H$213,H$222*H$214,FALSE))</f>
        <v>72.483383255489727</v>
      </c>
      <c r="X20" s="5">
        <f>BB20+(I$209*_xlfn.NORM.DIST($B20,I$214*I$215+I$213,I$219*I$214,FALSE))+(I$211*_xlfn.NORM.DIST($B20,I$214*I$216+I$213,I$220*I$214,FALSE))+(I$210*_xlfn.NORM.DIST($B20,I$214*I$217+I$213,I$221*I$214,FALSE))+(I$212*_xlfn.NORM.DIST($B20,I$214*I$218+I$213,I$222*I$214,FALSE))</f>
        <v>72.573977497867389</v>
      </c>
      <c r="Y20" s="5">
        <f>BC20+(J$209*_xlfn.NORM.DIST($B20,J$214*J$215+J$213,J$219*J$214,FALSE))+(J$211*_xlfn.NORM.DIST($B20,J$214*J$216+J$213,J$220*J$214,FALSE))+(J$210*_xlfn.NORM.DIST($B20,J$214*J$217+J$213,J$221*J$214,FALSE))+(J$212*_xlfn.NORM.DIST($B20,J$214*J$218+J$213,J$222*J$214,FALSE))</f>
        <v>72.433796915035629</v>
      </c>
      <c r="Z20" s="5">
        <f>BD20+(K$209*_xlfn.NORM.DIST($B20,K$214*K$215+K$213,K$219*K$214,FALSE))+(K$211*_xlfn.NORM.DIST($B20,K$214*K$216+K$213,K$220*K$214,FALSE))+(K$210*_xlfn.NORM.DIST($B20,K$214*K$217+K$213,K$221*K$214,FALSE))+(K$212*_xlfn.NORM.DIST($B20,K$214*K$218+K$213,K$222*K$214,FALSE))</f>
        <v>70.379009583352897</v>
      </c>
      <c r="AA20" s="5">
        <f>BE20+(L$209*_xlfn.NORM.DIST($B20,L$214*L$215+L$213,L$219*L$214,FALSE))+(L$211*_xlfn.NORM.DIST($B20,L$214*L$216+L$213,L$220*L$214,FALSE))+(L$210*_xlfn.NORM.DIST($B20,L$214*L$217+L$213,L$221*L$214,FALSE))+(L$212*_xlfn.NORM.DIST($B20,L$214*L$218+L$213,L$222*L$214,FALSE))</f>
        <v>67.85849893011472</v>
      </c>
      <c r="AB20" s="5">
        <f>BF20+(M$209*_xlfn.NORM.DIST($B20,M$214*M$215+M$213,M$219*M$214,FALSE))+(M$211*_xlfn.NORM.DIST($B20,M$214*M$216+M$213,M$220*M$214,FALSE))+(M$210*_xlfn.NORM.DIST($B20,M$214*M$217+M$213,M$221*M$214,FALSE))+(M$212*_xlfn.NORM.DIST($B20,M$214*M$218+M$213,M$222*M$214,FALSE))</f>
        <v>62.445298563358655</v>
      </c>
      <c r="AC20" s="5">
        <f>BG20+(N$209*_xlfn.NORM.DIST($B20,N$214*N$215+N$213,N$219*N$214,FALSE))+(N$211*_xlfn.NORM.DIST($B20,N$214*N$216+N$213,N$220*N$214,FALSE))+(N$210*_xlfn.NORM.DIST($B20,N$214*N$217+N$213,N$221*N$214,FALSE))+(N$212*_xlfn.NORM.DIST($B20,N$214*N$218+N$213,N$222*N$214,FALSE))</f>
        <v>55.331092078676257</v>
      </c>
      <c r="AD20" s="5">
        <f>BH20+(O$209*_xlfn.NORM.DIST($B20,O$214*O$215+O$213,O$219*O$214,FALSE))+(O$211*_xlfn.NORM.DIST($B20,O$214*O$216+O$213,O$220*O$214,FALSE))+(O$210*_xlfn.NORM.DIST($B20,O$214*O$217+O$213,O$221*O$214,FALSE))+(O$212*_xlfn.NORM.DIST($B20,O$214*O$218+O$213,O$222*O$214,FALSE))</f>
        <v>48.215089464180082</v>
      </c>
      <c r="AE20" s="5"/>
      <c r="AG20" s="5">
        <f t="shared" si="0"/>
        <v>-2.1781465485909308</v>
      </c>
      <c r="AH20" s="5">
        <f t="shared" si="0"/>
        <v>-1.6315988258514267</v>
      </c>
      <c r="AI20" s="5">
        <f t="shared" si="0"/>
        <v>-0.49698126128706122</v>
      </c>
      <c r="AJ20" s="5">
        <f t="shared" si="0"/>
        <v>-1.1088765125215332</v>
      </c>
      <c r="AK20" s="5">
        <f t="shared" si="0"/>
        <v>-1.0615093085527008</v>
      </c>
      <c r="AL20" s="5">
        <f t="shared" si="0"/>
        <v>-0.71038325548973091</v>
      </c>
      <c r="AM20" s="5">
        <f t="shared" si="0"/>
        <v>-0.40697749786738768</v>
      </c>
      <c r="AN20" s="5">
        <f t="shared" si="0"/>
        <v>-0.79779691503563299</v>
      </c>
      <c r="AO20" s="5">
        <f t="shared" si="0"/>
        <v>-1.5760095833528993</v>
      </c>
      <c r="AP20" s="5">
        <f t="shared" si="0"/>
        <v>-0.73749893011472523</v>
      </c>
      <c r="AQ20" s="5">
        <f t="shared" si="0"/>
        <v>-1.8092985633586522</v>
      </c>
      <c r="AR20" s="5">
        <f t="shared" si="0"/>
        <v>-1.7100920786762543</v>
      </c>
      <c r="AS20" s="5">
        <f t="shared" si="0"/>
        <v>-0.80608946418008287</v>
      </c>
      <c r="AV20" s="2">
        <f t="shared" si="1"/>
        <v>70.708146548588076</v>
      </c>
      <c r="AW20" s="2">
        <f t="shared" si="2"/>
        <v>72.858598825851431</v>
      </c>
      <c r="AX20" s="2">
        <f t="shared" si="3"/>
        <v>73.678981261287063</v>
      </c>
      <c r="AY20" s="2">
        <f t="shared" si="4"/>
        <v>73.169876512521427</v>
      </c>
      <c r="AZ20" s="2">
        <f t="shared" si="5"/>
        <v>72.652509308552638</v>
      </c>
      <c r="BA20" s="2">
        <f t="shared" si="6"/>
        <v>72.483383255489713</v>
      </c>
      <c r="BB20" s="2">
        <f t="shared" si="7"/>
        <v>72.573977497867375</v>
      </c>
      <c r="BC20" s="2">
        <f t="shared" si="8"/>
        <v>72.433796915035572</v>
      </c>
      <c r="BD20" s="2">
        <f t="shared" si="9"/>
        <v>70.379009583352868</v>
      </c>
      <c r="BE20" s="2">
        <f t="shared" si="10"/>
        <v>67.858498930114706</v>
      </c>
      <c r="BF20" s="2">
        <f t="shared" si="11"/>
        <v>62.445298563358485</v>
      </c>
      <c r="BG20" s="2">
        <f t="shared" si="12"/>
        <v>55.331092078672256</v>
      </c>
      <c r="BH20" s="2">
        <f t="shared" si="13"/>
        <v>48.215089464172578</v>
      </c>
      <c r="BK20" s="2">
        <f>IF(OR($B20&lt;C$229, AND($B20&gt;C$230, $B20&lt;C$231)), C20, "")</f>
        <v>68.53</v>
      </c>
      <c r="BL20" s="2">
        <f>IF(OR($B20&lt;D$229, AND($B20&gt;D$230, $B20&lt;D$231)), D20, "")</f>
        <v>71.227000000000004</v>
      </c>
      <c r="BM20" s="2">
        <f>IF(OR($B20&lt;E$229, AND($B20&gt;E$230, $B20&lt;E$231)), E20, "")</f>
        <v>73.182000000000002</v>
      </c>
      <c r="BN20" s="2">
        <f>IF(OR($B20&lt;F$229, AND($B20&gt;F$230, $B20&lt;F$231)), F20, "")</f>
        <v>72.061000000000007</v>
      </c>
      <c r="BO20" s="2">
        <f>IF(OR($B20&lt;G$229, AND($B20&gt;G$230, $B20&lt;G$231)), G20, "")</f>
        <v>71.590999999999994</v>
      </c>
      <c r="BP20" s="2">
        <f>IF(OR($B20&lt;H$229, AND($B20&gt;H$230, $B20&lt;H$231)), H20, "")</f>
        <v>71.772999999999996</v>
      </c>
      <c r="BQ20" s="2">
        <f>IF(OR($B20&lt;I$229, AND($B20&gt;I$230, $B20&lt;I$231)), I20, "")</f>
        <v>72.167000000000002</v>
      </c>
      <c r="BR20" s="2">
        <f>IF(OR($B20&lt;J$229, AND($B20&gt;J$230, $B20&lt;J$231)), J20, "")</f>
        <v>71.635999999999996</v>
      </c>
      <c r="BS20" s="2">
        <f>IF(OR($B20&lt;K$229, AND($B20&gt;K$230, $B20&lt;K$231)), K20, "")</f>
        <v>68.802999999999997</v>
      </c>
      <c r="BT20" s="2">
        <f>IF(OR($B20&lt;L$229, AND($B20&gt;L$230, $B20&lt;L$231)), L20, "")</f>
        <v>67.120999999999995</v>
      </c>
      <c r="BU20" s="2">
        <f>IF(OR($B20&lt;M$229, AND($B20&gt;M$230, $B20&lt;M$231)), M20, "")</f>
        <v>60.636000000000003</v>
      </c>
      <c r="BV20" s="2">
        <f>IF(OR($B20&lt;N$229, AND($B20&gt;N$230, $B20&lt;N$231)), N20, "")</f>
        <v>53.621000000000002</v>
      </c>
      <c r="BW20" s="2">
        <f>IF(OR($B20&lt;O$229, AND($B20&gt;O$230, $B20&lt;O$231)), O20, "")</f>
        <v>47.408999999999999</v>
      </c>
      <c r="BZ20" s="2" t="str">
        <f>IF(OR(AND($B20&gt;C$230, $B20&lt;C$231), $B20&gt;C$232), C20, "")</f>
        <v/>
      </c>
      <c r="CA20" s="2" t="str">
        <f>IF(OR(AND($B20&gt;D$230, $B20&lt;D$231), $B20&gt;D$232), D20, "")</f>
        <v/>
      </c>
      <c r="CB20" s="2" t="str">
        <f>IF(OR(AND($B20&gt;E$230, $B20&lt;E$231), $B20&gt;E$232), E20, "")</f>
        <v/>
      </c>
      <c r="CC20" s="2" t="str">
        <f>IF(OR(AND($B20&gt;F$230, $B20&lt;F$231), $B20&gt;F$232), F20, "")</f>
        <v/>
      </c>
      <c r="CD20" s="2" t="str">
        <f>IF(OR(AND($B20&gt;G$230, $B20&lt;G$231), $B20&gt;G$232), G20, "")</f>
        <v/>
      </c>
      <c r="CE20" s="2" t="str">
        <f>IF(OR(AND($B20&gt;H$230, $B20&lt;H$231), $B20&gt;H$232), H20, "")</f>
        <v/>
      </c>
      <c r="CF20" s="2" t="str">
        <f>IF(OR(AND($B20&gt;I$230, $B20&lt;I$231), $B20&gt;I$232), I20, "")</f>
        <v/>
      </c>
      <c r="CG20" s="2" t="str">
        <f>IF(OR(AND($B20&gt;J$230, $B20&lt;J$231), $B20&gt;J$232), J20, "")</f>
        <v/>
      </c>
      <c r="CH20" s="2" t="str">
        <f>IF(OR(AND($B20&gt;K$230, $B20&lt;K$231), $B20&gt;K$232), K20, "")</f>
        <v/>
      </c>
      <c r="CI20" s="2" t="str">
        <f>IF(OR(AND($B20&gt;L$230, $B20&lt;L$231), $B20&gt;L$232), L20, "")</f>
        <v/>
      </c>
      <c r="CJ20" s="2" t="str">
        <f>IF(OR(AND($B20&gt;M$230, $B20&lt;M$231), $B20&gt;M$232), M20, "")</f>
        <v/>
      </c>
      <c r="CK20" s="2" t="str">
        <f>IF(OR(AND($B20&gt;N$230, $B20&lt;N$231), $B20&gt;N$232), N20, "")</f>
        <v/>
      </c>
      <c r="CL20" s="2" t="str">
        <f>IF(OR(AND($B20&gt;O$230, $B20&lt;O$231), $B20&gt;O$232), O20, "")</f>
        <v/>
      </c>
      <c r="CO20" s="2">
        <f>BK$207*$B20+BK$209</f>
        <v>70.706233932293387</v>
      </c>
      <c r="CP20" s="2">
        <f>BL$207*$B20+BL$209</f>
        <v>72.857550664147738</v>
      </c>
      <c r="CQ20" s="2">
        <f>BM$207*$B20+BM$209</f>
        <v>73.67755459616933</v>
      </c>
      <c r="CR20" s="2">
        <f>BN$207*$B20+BN$209</f>
        <v>73.168245359191161</v>
      </c>
      <c r="CS20" s="2">
        <f>BO$207*$B20+BO$209</f>
        <v>72.650972516203836</v>
      </c>
      <c r="CT20" s="2">
        <f>BP$207*$B20+BP$209</f>
        <v>72.481705122831301</v>
      </c>
      <c r="CU20" s="2">
        <f>BQ$207*$B20+BQ$209</f>
        <v>72.571487708104215</v>
      </c>
      <c r="CV20" s="2">
        <f>BR$207*$B20+BR$209</f>
        <v>72.431043116703677</v>
      </c>
      <c r="CW20" s="2">
        <f>BS$207*$B20+BS$209</f>
        <v>70.376148852526583</v>
      </c>
      <c r="CX20" s="2">
        <f>BT$207*$B20+BT$209</f>
        <v>67.856164549364621</v>
      </c>
      <c r="CY20" s="2">
        <f>BU$207*$B20+BU$209</f>
        <v>62.442744572836617</v>
      </c>
      <c r="CZ20" s="2">
        <f>BV$207*$B20+BV$209</f>
        <v>55.328813456094409</v>
      </c>
      <c r="DA20" s="2">
        <f>BW$207*$B20+BW$209</f>
        <v>48.213307872095825</v>
      </c>
      <c r="DD20" s="2">
        <f>BZ$207*$B20+BZ$209</f>
        <v>76.7597876738689</v>
      </c>
      <c r="DE20" s="2">
        <f>CA$207*$B20+CA$209</f>
        <v>77.761716700353247</v>
      </c>
      <c r="DF20" s="2">
        <f>CB$207*$B20+CB$209</f>
        <v>78.921284993225541</v>
      </c>
      <c r="DG20" s="2">
        <f>CC$207*$B20+CC$209</f>
        <v>77.70735632165794</v>
      </c>
      <c r="DH20" s="2">
        <f>CD$207*$B20+CD$209</f>
        <v>77.19339590000726</v>
      </c>
      <c r="DI20" s="2">
        <f>CE$207*$B20+CE$209</f>
        <v>77.676491563786868</v>
      </c>
      <c r="DJ20" s="2">
        <f>CF$207*$B20+CF$209</f>
        <v>79.959636405775143</v>
      </c>
      <c r="DK20" s="2">
        <f>CG$207*$B20+CG$209</f>
        <v>80.285656808296608</v>
      </c>
      <c r="DL20" s="2">
        <f>CH$207*$B20+CH$209</f>
        <v>79.332905917547521</v>
      </c>
      <c r="DM20" s="2">
        <f>CI$207*$B20+CI$209</f>
        <v>75.737185293959058</v>
      </c>
      <c r="DN20" s="2">
        <f>CJ$207*$B20+CJ$209</f>
        <v>70.93980806810653</v>
      </c>
      <c r="DO20" s="2">
        <f>CK$207*$B20+CK$209</f>
        <v>63.179141255656049</v>
      </c>
      <c r="DP20" s="2">
        <f>CL$207*$B20+CL$209</f>
        <v>54.303642306787772</v>
      </c>
      <c r="DS20" s="2">
        <f>POWER(10,($B20-C$227)/C$228)/(1+POWER(10,($B20-C$227)/C$228))</f>
        <v>3.1594933758615943E-4</v>
      </c>
      <c r="DT20" s="2">
        <f>POWER(10,($B20-D$227)/D$228)/(1+POWER(10,($B20-D$227)/D$228))</f>
        <v>2.1372883706592154E-4</v>
      </c>
      <c r="DU20" s="2">
        <f>POWER(10,($B20-E$227)/E$228)/(1+POWER(10,($B20-E$227)/E$228))</f>
        <v>2.7207064622146297E-4</v>
      </c>
      <c r="DV20" s="2">
        <f>POWER(10,($B20-F$227)/F$228)/(1+POWER(10,($B20-F$227)/F$228))</f>
        <v>3.5935524461812437E-4</v>
      </c>
      <c r="DW20" s="2">
        <f>POWER(10,($B20-G$227)/G$228)/(1+POWER(10,($B20-G$227)/G$228))</f>
        <v>3.3831992726279596E-4</v>
      </c>
      <c r="DX20" s="2">
        <f>POWER(10,($B20-H$227)/H$228)/(1+POWER(10,($B20-H$227)/H$228))</f>
        <v>3.2304170296207601E-4</v>
      </c>
      <c r="DY20" s="2">
        <f>POWER(10,($B20-I$227)/I$228)/(1+POWER(10,($B20-I$227)/I$228))</f>
        <v>3.3699778727148201E-4</v>
      </c>
      <c r="DZ20" s="2">
        <f>POWER(10,($B20-J$227)/J$228)/(1+POWER(10,($B20-J$227)/J$228))</f>
        <v>3.5059627882578874E-4</v>
      </c>
      <c r="EA20" s="2">
        <f>POWER(10,($B20-K$227)/K$228)/(1+POWER(10,($B20-K$227)/K$228))</f>
        <v>3.1939359363271483E-4</v>
      </c>
      <c r="EB20" s="2">
        <f>POWER(10,($B20-L$227)/L$228)/(1+POWER(10,($B20-L$227)/L$228))</f>
        <v>2.9620284297247575E-4</v>
      </c>
      <c r="EC20" s="2">
        <f>POWER(10,($B20-M$227)/M$228)/(1+POWER(10,($B20-M$227)/M$228))</f>
        <v>3.0057331256687223E-4</v>
      </c>
      <c r="ED20" s="2">
        <f>POWER(10,($B20-N$227)/N$228)/(1+POWER(10,($B20-N$227)/N$228))</f>
        <v>2.9025827150474696E-4</v>
      </c>
      <c r="EE20" s="2">
        <f>POWER(10,($B20-O$227)/O$228)/(1+POWER(10,($B20-O$227)/O$228))</f>
        <v>2.9252779069027476E-4</v>
      </c>
    </row>
    <row r="21" spans="2:135" x14ac:dyDescent="0.25">
      <c r="B21" s="2">
        <v>15</v>
      </c>
      <c r="C21">
        <v>68.712000000000003</v>
      </c>
      <c r="D21">
        <v>72.454999999999998</v>
      </c>
      <c r="E21">
        <v>73.03</v>
      </c>
      <c r="F21">
        <v>72.772999999999996</v>
      </c>
      <c r="G21">
        <v>70.924000000000007</v>
      </c>
      <c r="H21">
        <v>72.757999999999996</v>
      </c>
      <c r="I21">
        <v>71.364000000000004</v>
      </c>
      <c r="J21">
        <v>71.894000000000005</v>
      </c>
      <c r="K21">
        <v>69.257999999999996</v>
      </c>
      <c r="L21">
        <v>66.817999999999998</v>
      </c>
      <c r="M21">
        <v>60.832999999999998</v>
      </c>
      <c r="N21">
        <v>54.939</v>
      </c>
      <c r="O21">
        <v>46.682000000000002</v>
      </c>
      <c r="R21" s="5">
        <f>AV21+(C$209*_xlfn.NORM.DIST($B21,C$214*C$215+C$213,C$219*C$214,FALSE))+(C$211*_xlfn.NORM.DIST($B21,C$214*C$216+C$213,C$220*C$214,FALSE))+(C$210*_xlfn.NORM.DIST($B21,C$214*C$217+C$213,C$221*C$214,FALSE))+(C$212*_xlfn.NORM.DIST($B21,C$214*C$218+C$213,C$222*C$214,FALSE))</f>
        <v>70.720362865897656</v>
      </c>
      <c r="S21" s="5">
        <f>AW21+(D$209*_xlfn.NORM.DIST($B21,D$214*D$215+D$213,D$219*D$214,FALSE))+(D$211*_xlfn.NORM.DIST($B21,D$214*D$216+D$213,D$220*D$214,FALSE))+(D$210*_xlfn.NORM.DIST($B21,D$214*D$217+D$213,D$221*D$214,FALSE))+(D$212*_xlfn.NORM.DIST($B21,D$214*D$218+D$213,D$222*D$214,FALSE))</f>
        <v>72.863212439166034</v>
      </c>
      <c r="T21" s="5">
        <f>AX21+(E$209*_xlfn.NORM.DIST($B21,E$214*E$215+E$213,E$219*E$214,FALSE))+(E$211*_xlfn.NORM.DIST($B21,E$214*E$216+E$213,E$220*E$214,FALSE))+(E$210*_xlfn.NORM.DIST($B21,E$214*E$217+E$213,E$221*E$214,FALSE))+(E$212*_xlfn.NORM.DIST($B21,E$214*E$218+E$213,E$222*E$214,FALSE))</f>
        <v>73.687255325240457</v>
      </c>
      <c r="U21" s="5">
        <f>AY21+(F$209*_xlfn.NORM.DIST($B21,F$214*F$215+F$213,F$219*F$214,FALSE))+(F$211*_xlfn.NORM.DIST($B21,F$214*F$216+F$213,F$220*F$214,FALSE))+(F$210*_xlfn.NORM.DIST($B21,F$214*F$217+F$213,F$221*F$214,FALSE))+(F$212*_xlfn.NORM.DIST($B21,F$214*F$218+F$213,F$222*F$214,FALSE))</f>
        <v>73.17912069426724</v>
      </c>
      <c r="V21" s="5">
        <f>AZ21+(G$209*_xlfn.NORM.DIST($B21,G$214*G$215+G$213,G$219*G$214,FALSE))+(G$211*_xlfn.NORM.DIST($B21,G$214*G$216+G$213,G$220*G$214,FALSE))+(G$210*_xlfn.NORM.DIST($B21,G$214*G$217+G$213,G$221*G$214,FALSE))+(G$212*_xlfn.NORM.DIST($B21,G$214*G$218+G$213,G$222*G$214,FALSE))</f>
        <v>72.666669853966511</v>
      </c>
      <c r="W21" s="5">
        <f>BA21+(H$209*_xlfn.NORM.DIST($B21,H$214*H$215+H$213,H$219*H$214,FALSE))+(H$211*_xlfn.NORM.DIST($B21,H$214*H$216+H$213,H$220*H$214,FALSE))+(H$210*_xlfn.NORM.DIST($B21,H$214*H$217+H$213,H$221*H$214,FALSE))+(H$212*_xlfn.NORM.DIST($B21,H$214*H$218+H$213,H$222*H$214,FALSE))</f>
        <v>72.513558387099678</v>
      </c>
      <c r="X21" s="5">
        <f>BB21+(I$209*_xlfn.NORM.DIST($B21,I$214*I$215+I$213,I$219*I$214,FALSE))+(I$211*_xlfn.NORM.DIST($B21,I$214*I$216+I$213,I$220*I$214,FALSE))+(I$210*_xlfn.NORM.DIST($B21,I$214*I$217+I$213,I$221*I$214,FALSE))+(I$212*_xlfn.NORM.DIST($B21,I$214*I$218+I$213,I$222*I$214,FALSE))</f>
        <v>72.622558581873406</v>
      </c>
      <c r="Y21" s="5">
        <f>BC21+(J$209*_xlfn.NORM.DIST($B21,J$214*J$215+J$213,J$219*J$214,FALSE))+(J$211*_xlfn.NORM.DIST($B21,J$214*J$216+J$213,J$220*J$214,FALSE))+(J$210*_xlfn.NORM.DIST($B21,J$214*J$217+J$213,J$221*J$214,FALSE))+(J$212*_xlfn.NORM.DIST($B21,J$214*J$218+J$213,J$222*J$214,FALSE))</f>
        <v>72.483846757817631</v>
      </c>
      <c r="Z21" s="5">
        <f>BD21+(K$209*_xlfn.NORM.DIST($B21,K$214*K$215+K$213,K$219*K$214,FALSE))+(K$211*_xlfn.NORM.DIST($B21,K$214*K$216+K$213,K$220*K$214,FALSE))+(K$210*_xlfn.NORM.DIST($B21,K$214*K$217+K$213,K$221*K$214,FALSE))+(K$212*_xlfn.NORM.DIST($B21,K$214*K$218+K$213,K$222*K$214,FALSE))</f>
        <v>70.427451525294188</v>
      </c>
      <c r="AA21" s="5">
        <f>BE21+(L$209*_xlfn.NORM.DIST($B21,L$214*L$215+L$213,L$219*L$214,FALSE))+(L$211*_xlfn.NORM.DIST($B21,L$214*L$216+L$213,L$220*L$214,FALSE))+(L$210*_xlfn.NORM.DIST($B21,L$214*L$217+L$213,L$221*L$214,FALSE))+(L$212*_xlfn.NORM.DIST($B21,L$214*L$218+L$213,L$222*L$214,FALSE))</f>
        <v>67.898471408066058</v>
      </c>
      <c r="AB21" s="5">
        <f>BF21+(M$209*_xlfn.NORM.DIST($B21,M$214*M$215+M$213,M$219*M$214,FALSE))+(M$211*_xlfn.NORM.DIST($B21,M$214*M$216+M$213,M$220*M$214,FALSE))+(M$210*_xlfn.NORM.DIST($B21,M$214*M$217+M$213,M$221*M$214,FALSE))+(M$212*_xlfn.NORM.DIST($B21,M$214*M$218+M$213,M$222*M$214,FALSE))</f>
        <v>62.491702390205184</v>
      </c>
      <c r="AC21" s="5">
        <f>BG21+(N$209*_xlfn.NORM.DIST($B21,N$214*N$215+N$213,N$219*N$214,FALSE))+(N$211*_xlfn.NORM.DIST($B21,N$214*N$216+N$213,N$220*N$214,FALSE))+(N$210*_xlfn.NORM.DIST($B21,N$214*N$217+N$213,N$221*N$214,FALSE))+(N$212*_xlfn.NORM.DIST($B21,N$214*N$218+N$213,N$222*N$214,FALSE))</f>
        <v>55.37682432157046</v>
      </c>
      <c r="AD21" s="5">
        <f>BH21+(O$209*_xlfn.NORM.DIST($B21,O$214*O$215+O$213,O$219*O$214,FALSE))+(O$211*_xlfn.NORM.DIST($B21,O$214*O$216+O$213,O$220*O$214,FALSE))+(O$210*_xlfn.NORM.DIST($B21,O$214*O$217+O$213,O$221*O$214,FALSE))+(O$212*_xlfn.NORM.DIST($B21,O$214*O$218+O$213,O$222*O$214,FALSE))</f>
        <v>48.251835178915968</v>
      </c>
      <c r="AE21" s="5"/>
      <c r="AG21" s="5">
        <f t="shared" si="0"/>
        <v>-2.0083628658976522</v>
      </c>
      <c r="AH21" s="5">
        <f t="shared" si="0"/>
        <v>-0.40821243916603578</v>
      </c>
      <c r="AI21" s="5">
        <f t="shared" si="0"/>
        <v>-0.65725532524045605</v>
      </c>
      <c r="AJ21" s="5">
        <f t="shared" si="0"/>
        <v>-0.40612069426724418</v>
      </c>
      <c r="AK21" s="5">
        <f t="shared" si="0"/>
        <v>-1.742669853966504</v>
      </c>
      <c r="AL21" s="5">
        <f t="shared" si="0"/>
        <v>0.2444416129003173</v>
      </c>
      <c r="AM21" s="5">
        <f t="shared" si="0"/>
        <v>-1.2585585818734017</v>
      </c>
      <c r="AN21" s="5">
        <f t="shared" si="0"/>
        <v>-0.58984675781762519</v>
      </c>
      <c r="AO21" s="5">
        <f t="shared" si="0"/>
        <v>-1.1694515252941926</v>
      </c>
      <c r="AP21" s="5">
        <f t="shared" si="0"/>
        <v>-1.0804714080660602</v>
      </c>
      <c r="AQ21" s="5">
        <f t="shared" si="0"/>
        <v>-1.6587023902051854</v>
      </c>
      <c r="AR21" s="5">
        <f t="shared" si="0"/>
        <v>-0.43782432157046003</v>
      </c>
      <c r="AS21" s="5">
        <f t="shared" si="0"/>
        <v>-1.5698351789159659</v>
      </c>
      <c r="AV21" s="2">
        <f t="shared" si="1"/>
        <v>70.720362865884127</v>
      </c>
      <c r="AW21" s="2">
        <f t="shared" si="2"/>
        <v>72.863212439166034</v>
      </c>
      <c r="AX21" s="2">
        <f t="shared" si="3"/>
        <v>73.687255325240457</v>
      </c>
      <c r="AY21" s="2">
        <f t="shared" si="4"/>
        <v>73.179120694266658</v>
      </c>
      <c r="AZ21" s="2">
        <f t="shared" si="5"/>
        <v>72.666669853966226</v>
      </c>
      <c r="BA21" s="2">
        <f t="shared" si="6"/>
        <v>72.513558387099607</v>
      </c>
      <c r="BB21" s="2">
        <f t="shared" si="7"/>
        <v>72.622558581873321</v>
      </c>
      <c r="BC21" s="2">
        <f t="shared" si="8"/>
        <v>72.483846757817304</v>
      </c>
      <c r="BD21" s="2">
        <f t="shared" si="9"/>
        <v>70.427451525294046</v>
      </c>
      <c r="BE21" s="2">
        <f t="shared" si="10"/>
        <v>67.898471408065959</v>
      </c>
      <c r="BF21" s="2">
        <f t="shared" si="11"/>
        <v>62.491702390204303</v>
      </c>
      <c r="BG21" s="2">
        <f t="shared" si="12"/>
        <v>55.37682432155254</v>
      </c>
      <c r="BH21" s="2">
        <f t="shared" si="13"/>
        <v>48.251835178882743</v>
      </c>
      <c r="BK21" s="2">
        <f>IF(OR($B21&lt;C$229, AND($B21&gt;C$230, $B21&lt;C$231)), C21, "")</f>
        <v>68.712000000000003</v>
      </c>
      <c r="BL21" s="2">
        <f>IF(OR($B21&lt;D$229, AND($B21&gt;D$230, $B21&lt;D$231)), D21, "")</f>
        <v>72.454999999999998</v>
      </c>
      <c r="BM21" s="2">
        <f>IF(OR($B21&lt;E$229, AND($B21&gt;E$230, $B21&lt;E$231)), E21, "")</f>
        <v>73.03</v>
      </c>
      <c r="BN21" s="2">
        <f>IF(OR($B21&lt;F$229, AND($B21&gt;F$230, $B21&lt;F$231)), F21, "")</f>
        <v>72.772999999999996</v>
      </c>
      <c r="BO21" s="2">
        <f>IF(OR($B21&lt;G$229, AND($B21&gt;G$230, $B21&lt;G$231)), G21, "")</f>
        <v>70.924000000000007</v>
      </c>
      <c r="BP21" s="2">
        <f>IF(OR($B21&lt;H$229, AND($B21&gt;H$230, $B21&lt;H$231)), H21, "")</f>
        <v>72.757999999999996</v>
      </c>
      <c r="BQ21" s="2">
        <f>IF(OR($B21&lt;I$229, AND($B21&gt;I$230, $B21&lt;I$231)), I21, "")</f>
        <v>71.364000000000004</v>
      </c>
      <c r="BR21" s="2">
        <f>IF(OR($B21&lt;J$229, AND($B21&gt;J$230, $B21&lt;J$231)), J21, "")</f>
        <v>71.894000000000005</v>
      </c>
      <c r="BS21" s="2">
        <f>IF(OR($B21&lt;K$229, AND($B21&gt;K$230, $B21&lt;K$231)), K21, "")</f>
        <v>69.257999999999996</v>
      </c>
      <c r="BT21" s="2">
        <f>IF(OR($B21&lt;L$229, AND($B21&gt;L$230, $B21&lt;L$231)), L21, "")</f>
        <v>66.817999999999998</v>
      </c>
      <c r="BU21" s="2">
        <f>IF(OR($B21&lt;M$229, AND($B21&gt;M$230, $B21&lt;M$231)), M21, "")</f>
        <v>60.832999999999998</v>
      </c>
      <c r="BV21" s="2">
        <f>IF(OR($B21&lt;N$229, AND($B21&gt;N$230, $B21&lt;N$231)), N21, "")</f>
        <v>54.939</v>
      </c>
      <c r="BW21" s="2">
        <f>IF(OR($B21&lt;O$229, AND($B21&gt;O$230, $B21&lt;O$231)), O21, "")</f>
        <v>46.682000000000002</v>
      </c>
      <c r="BZ21" s="2" t="str">
        <f>IF(OR(AND($B21&gt;C$230, $B21&lt;C$231), $B21&gt;C$232), C21, "")</f>
        <v/>
      </c>
      <c r="CA21" s="2" t="str">
        <f>IF(OR(AND($B21&gt;D$230, $B21&lt;D$231), $B21&gt;D$232), D21, "")</f>
        <v/>
      </c>
      <c r="CB21" s="2" t="str">
        <f>IF(OR(AND($B21&gt;E$230, $B21&lt;E$231), $B21&gt;E$232), E21, "")</f>
        <v/>
      </c>
      <c r="CC21" s="2" t="str">
        <f>IF(OR(AND($B21&gt;F$230, $B21&lt;F$231), $B21&gt;F$232), F21, "")</f>
        <v/>
      </c>
      <c r="CD21" s="2" t="str">
        <f>IF(OR(AND($B21&gt;G$230, $B21&lt;G$231), $B21&gt;G$232), G21, "")</f>
        <v/>
      </c>
      <c r="CE21" s="2" t="str">
        <f>IF(OR(AND($B21&gt;H$230, $B21&lt;H$231), $B21&gt;H$232), H21, "")</f>
        <v/>
      </c>
      <c r="CF21" s="2" t="str">
        <f>IF(OR(AND($B21&gt;I$230, $B21&lt;I$231), $B21&gt;I$232), I21, "")</f>
        <v/>
      </c>
      <c r="CG21" s="2" t="str">
        <f>IF(OR(AND($B21&gt;J$230, $B21&lt;J$231), $B21&gt;J$232), J21, "")</f>
        <v/>
      </c>
      <c r="CH21" s="2" t="str">
        <f>IF(OR(AND($B21&gt;K$230, $B21&lt;K$231), $B21&gt;K$232), K21, "")</f>
        <v/>
      </c>
      <c r="CI21" s="2" t="str">
        <f>IF(OR(AND($B21&gt;L$230, $B21&lt;L$231), $B21&gt;L$232), L21, "")</f>
        <v/>
      </c>
      <c r="CJ21" s="2" t="str">
        <f>IF(OR(AND($B21&gt;M$230, $B21&lt;M$231), $B21&gt;M$232), M21, "")</f>
        <v/>
      </c>
      <c r="CK21" s="2" t="str">
        <f>IF(OR(AND($B21&gt;N$230, $B21&lt;N$231), $B21&gt;N$232), N21, "")</f>
        <v/>
      </c>
      <c r="CL21" s="2" t="str">
        <f>IF(OR(AND($B21&gt;O$230, $B21&lt;O$231), $B21&gt;O$232), O21, "")</f>
        <v/>
      </c>
      <c r="CO21" s="2">
        <f>BK$207*$B21+BK$209</f>
        <v>70.718293826456019</v>
      </c>
      <c r="CP21" s="2">
        <f>BL$207*$B21+BL$209</f>
        <v>72.862078644652641</v>
      </c>
      <c r="CQ21" s="2">
        <f>BM$207*$B21+BM$209</f>
        <v>73.685711368351363</v>
      </c>
      <c r="CR21" s="2">
        <f>BN$207*$B21+BN$209</f>
        <v>73.177356399502756</v>
      </c>
      <c r="CS21" s="2">
        <f>BO$207*$B21+BO$209</f>
        <v>72.665007407339772</v>
      </c>
      <c r="CT21" s="2">
        <f>BP$207*$B21+BP$209</f>
        <v>72.511743205435877</v>
      </c>
      <c r="CU21" s="2">
        <f>BQ$207*$B21+BQ$209</f>
        <v>72.619864206791149</v>
      </c>
      <c r="CV21" s="2">
        <f>BR$207*$B21+BR$209</f>
        <v>72.480868111962593</v>
      </c>
      <c r="CW21" s="2">
        <f>BS$207*$B21+BS$209</f>
        <v>70.424355470844901</v>
      </c>
      <c r="CX21" s="2">
        <f>BT$207*$B21+BT$209</f>
        <v>67.895945537713644</v>
      </c>
      <c r="CY21" s="2">
        <f>BU$207*$B21+BU$209</f>
        <v>62.488937508938342</v>
      </c>
      <c r="CZ21" s="2">
        <f>BV$207*$B21+BV$209</f>
        <v>55.374356365769593</v>
      </c>
      <c r="DA21" s="2">
        <f>BW$207*$B21+BW$209</f>
        <v>48.249905867175222</v>
      </c>
      <c r="DD21" s="2">
        <f>BZ$207*$B21+BZ$209</f>
        <v>76.690909307956375</v>
      </c>
      <c r="DE21" s="2">
        <f>CA$207*$B21+CA$209</f>
        <v>77.700238164680115</v>
      </c>
      <c r="DF21" s="2">
        <f>CB$207*$B21+CB$209</f>
        <v>78.861361145775774</v>
      </c>
      <c r="DG21" s="2">
        <f>CC$207*$B21+CC$209</f>
        <v>77.655130853788279</v>
      </c>
      <c r="DH21" s="2">
        <f>CD$207*$B21+CD$209</f>
        <v>77.146619956630047</v>
      </c>
      <c r="DI21" s="2">
        <f>CE$207*$B21+CE$209</f>
        <v>77.636521005218739</v>
      </c>
      <c r="DJ21" s="2">
        <f>CF$207*$B21+CF$209</f>
        <v>79.911838418689385</v>
      </c>
      <c r="DK21" s="2">
        <f>CG$207*$B21+CG$209</f>
        <v>80.229521926735146</v>
      </c>
      <c r="DL21" s="2">
        <f>CH$207*$B21+CH$209</f>
        <v>79.265241080699241</v>
      </c>
      <c r="DM21" s="2">
        <f>CI$207*$B21+CI$209</f>
        <v>75.67334209423781</v>
      </c>
      <c r="DN21" s="2">
        <f>CJ$207*$B21+CJ$209</f>
        <v>70.878487419072556</v>
      </c>
      <c r="DO21" s="2">
        <f>CK$207*$B21+CK$209</f>
        <v>63.129055117298847</v>
      </c>
      <c r="DP21" s="2">
        <f>CL$207*$B21+CL$209</f>
        <v>54.265070596284183</v>
      </c>
      <c r="DS21" s="2">
        <f>POWER(10,($B21-C$227)/C$228)/(1+POWER(10,($B21-C$227)/C$228))</f>
        <v>3.4642100006722023E-4</v>
      </c>
      <c r="DT21" s="2">
        <f>POWER(10,($B21-D$227)/D$228)/(1+POWER(10,($B21-D$227)/D$228))</f>
        <v>2.3434417751241914E-4</v>
      </c>
      <c r="DU21" s="2">
        <f>POWER(10,($B21-E$227)/E$228)/(1+POWER(10,($B21-E$227)/E$228))</f>
        <v>2.9831170104283446E-4</v>
      </c>
      <c r="DV21" s="2">
        <f>POWER(10,($B21-F$227)/F$228)/(1+POWER(10,($B21-F$227)/F$228))</f>
        <v>3.9401153003509263E-4</v>
      </c>
      <c r="DW21" s="2">
        <f>POWER(10,($B21-G$227)/G$228)/(1+POWER(10,($B21-G$227)/G$228))</f>
        <v>3.7094831562727959E-4</v>
      </c>
      <c r="DX21" s="2">
        <f>POWER(10,($B21-H$227)/H$228)/(1+POWER(10,($B21-H$227)/H$228))</f>
        <v>3.5419714466437808E-4</v>
      </c>
      <c r="DY21" s="2">
        <f>POWER(10,($B21-I$227)/I$228)/(1+POWER(10,($B21-I$227)/I$228))</f>
        <v>3.6949871240272297E-4</v>
      </c>
      <c r="DZ21" s="2">
        <f>POWER(10,($B21-J$227)/J$228)/(1+POWER(10,($B21-J$227)/J$228))</f>
        <v>3.8440817281473359E-4</v>
      </c>
      <c r="EA21" s="2">
        <f>POWER(10,($B21-K$227)/K$228)/(1+POWER(10,($B21-K$227)/K$228))</f>
        <v>3.5019732024453999E-4</v>
      </c>
      <c r="EB21" s="2">
        <f>POWER(10,($B21-L$227)/L$228)/(1+POWER(10,($B21-L$227)/L$228))</f>
        <v>3.2477067794561181E-4</v>
      </c>
      <c r="EC21" s="2">
        <f>POWER(10,($B21-M$227)/M$228)/(1+POWER(10,($B21-M$227)/M$228))</f>
        <v>3.295625266638636E-4</v>
      </c>
      <c r="ED21" s="2">
        <f>POWER(10,($B21-N$227)/N$228)/(1+POWER(10,($B21-N$227)/N$228))</f>
        <v>3.1825295372851542E-4</v>
      </c>
      <c r="EE21" s="2">
        <f>POWER(10,($B21-O$227)/O$228)/(1+POWER(10,($B21-O$227)/O$228))</f>
        <v>3.2074129211952533E-4</v>
      </c>
    </row>
    <row r="22" spans="2:135" x14ac:dyDescent="0.25">
      <c r="B22" s="2">
        <v>16</v>
      </c>
      <c r="C22">
        <v>68.182000000000002</v>
      </c>
      <c r="D22">
        <v>71.772999999999996</v>
      </c>
      <c r="E22">
        <v>73.879000000000005</v>
      </c>
      <c r="F22">
        <v>71.515000000000001</v>
      </c>
      <c r="G22">
        <v>72.257999999999996</v>
      </c>
      <c r="H22">
        <v>71.5</v>
      </c>
      <c r="I22">
        <v>71.061000000000007</v>
      </c>
      <c r="J22">
        <v>71.924000000000007</v>
      </c>
      <c r="K22">
        <v>69.061000000000007</v>
      </c>
      <c r="L22">
        <v>67.015000000000001</v>
      </c>
      <c r="M22">
        <v>61.363999999999997</v>
      </c>
      <c r="N22">
        <v>54.863999999999997</v>
      </c>
      <c r="O22">
        <v>48</v>
      </c>
      <c r="R22" s="5">
        <f>AV22+(C$209*_xlfn.NORM.DIST($B22,C$214*C$215+C$213,C$219*C$214,FALSE))+(C$211*_xlfn.NORM.DIST($B22,C$214*C$216+C$213,C$220*C$214,FALSE))+(C$210*_xlfn.NORM.DIST($B22,C$214*C$217+C$213,C$221*C$214,FALSE))+(C$212*_xlfn.NORM.DIST($B22,C$214*C$218+C$213,C$222*C$214,FALSE))</f>
        <v>70.732591558669398</v>
      </c>
      <c r="S22" s="5">
        <f>AW22+(D$209*_xlfn.NORM.DIST($B22,D$214*D$215+D$213,D$219*D$214,FALSE))+(D$211*_xlfn.NORM.DIST($B22,D$214*D$216+D$213,D$220*D$214,FALSE))+(D$210*_xlfn.NORM.DIST($B22,D$214*D$217+D$213,D$221*D$214,FALSE))+(D$212*_xlfn.NORM.DIST($B22,D$214*D$218+D$213,D$222*D$214,FALSE))</f>
        <v>72.867832817806359</v>
      </c>
      <c r="T22" s="5">
        <f>AX22+(E$209*_xlfn.NORM.DIST($B22,E$214*E$215+E$213,E$219*E$214,FALSE))+(E$211*_xlfn.NORM.DIST($B22,E$214*E$216+E$213,E$220*E$214,FALSE))+(E$210*_xlfn.NORM.DIST($B22,E$214*E$217+E$213,E$221*E$214,FALSE))+(E$212*_xlfn.NORM.DIST($B22,E$214*E$218+E$213,E$222*E$214,FALSE))</f>
        <v>73.6955387388725</v>
      </c>
      <c r="U22" s="5">
        <f>AY22+(F$209*_xlfn.NORM.DIST($B22,F$214*F$215+F$213,F$219*F$214,FALSE))+(F$211*_xlfn.NORM.DIST($B22,F$214*F$216+F$213,F$220*F$214,FALSE))+(F$210*_xlfn.NORM.DIST($B22,F$214*F$217+F$213,F$221*F$214,FALSE))+(F$212*_xlfn.NORM.DIST($B22,F$214*F$218+F$213,F$222*F$214,FALSE))</f>
        <v>73.188375379121908</v>
      </c>
      <c r="V22" s="5">
        <f>AZ22+(G$209*_xlfn.NORM.DIST($B22,G$214*G$215+G$213,G$219*G$214,FALSE))+(G$211*_xlfn.NORM.DIST($B22,G$214*G$216+G$213,G$220*G$214,FALSE))+(G$210*_xlfn.NORM.DIST($B22,G$214*G$217+G$213,G$221*G$214,FALSE))+(G$212*_xlfn.NORM.DIST($B22,G$214*G$218+G$213,G$222*G$214,FALSE))</f>
        <v>72.680840336605812</v>
      </c>
      <c r="W22" s="5">
        <f>BA22+(H$209*_xlfn.NORM.DIST($B22,H$214*H$215+H$213,H$219*H$214,FALSE))+(H$211*_xlfn.NORM.DIST($B22,H$214*H$216+H$213,H$220*H$214,FALSE))+(H$210*_xlfn.NORM.DIST($B22,H$214*H$217+H$213,H$221*H$214,FALSE))+(H$212*_xlfn.NORM.DIST($B22,H$214*H$218+H$213,H$222*H$214,FALSE))</f>
        <v>72.543744338857991</v>
      </c>
      <c r="X22" s="5">
        <f>BB22+(I$209*_xlfn.NORM.DIST($B22,I$214*I$215+I$213,I$219*I$214,FALSE))+(I$211*_xlfn.NORM.DIST($B22,I$214*I$216+I$213,I$220*I$214,FALSE))+(I$210*_xlfn.NORM.DIST($B22,I$214*I$217+I$213,I$221*I$214,FALSE))+(I$212*_xlfn.NORM.DIST($B22,I$214*I$218+I$213,I$222*I$214,FALSE))</f>
        <v>72.671155960252278</v>
      </c>
      <c r="Y22" s="5">
        <f>BC22+(J$209*_xlfn.NORM.DIST($B22,J$214*J$215+J$213,J$219*J$214,FALSE))+(J$211*_xlfn.NORM.DIST($B22,J$214*J$216+J$213,J$220*J$214,FALSE))+(J$210*_xlfn.NORM.DIST($B22,J$214*J$217+J$213,J$221*J$214,FALSE))+(J$212*_xlfn.NORM.DIST($B22,J$214*J$218+J$213,J$222*J$214,FALSE))</f>
        <v>72.533914346413496</v>
      </c>
      <c r="Z22" s="5">
        <f>BD22+(K$209*_xlfn.NORM.DIST($B22,K$214*K$215+K$213,K$219*K$214,FALSE))+(K$211*_xlfn.NORM.DIST($B22,K$214*K$216+K$213,K$220*K$214,FALSE))+(K$210*_xlfn.NORM.DIST($B22,K$214*K$217+K$213,K$221*K$214,FALSE))+(K$212*_xlfn.NORM.DIST($B22,K$214*K$218+K$213,K$222*K$214,FALSE))</f>
        <v>70.47591223941896</v>
      </c>
      <c r="AA22" s="5">
        <f>BE22+(L$209*_xlfn.NORM.DIST($B22,L$214*L$215+L$213,L$219*L$214,FALSE))+(L$211*_xlfn.NORM.DIST($B22,L$214*L$216+L$213,L$220*L$214,FALSE))+(L$210*_xlfn.NORM.DIST($B22,L$214*L$217+L$213,L$221*L$214,FALSE))+(L$212*_xlfn.NORM.DIST($B22,L$214*L$218+L$213,L$222*L$214,FALSE))</f>
        <v>67.938459101225774</v>
      </c>
      <c r="AB22" s="5">
        <f>BF22+(M$209*_xlfn.NORM.DIST($B22,M$214*M$215+M$213,M$219*M$214,FALSE))+(M$211*_xlfn.NORM.DIST($B22,M$214*M$216+M$213,M$220*M$214,FALSE))+(M$210*_xlfn.NORM.DIST($B22,M$214*M$217+M$213,M$221*M$214,FALSE))+(M$212*_xlfn.NORM.DIST($B22,M$214*M$218+M$213,M$222*M$214,FALSE))</f>
        <v>62.53812313100569</v>
      </c>
      <c r="AC22" s="5">
        <f>BG22+(N$209*_xlfn.NORM.DIST($B22,N$214*N$215+N$213,N$219*N$214,FALSE))+(N$211*_xlfn.NORM.DIST($B22,N$214*N$216+N$213,N$220*N$214,FALSE))+(N$210*_xlfn.NORM.DIST($B22,N$214*N$217+N$213,N$221*N$214,FALSE))+(N$212*_xlfn.NORM.DIST($B22,N$214*N$218+N$213,N$222*N$214,FALSE))</f>
        <v>55.422571882699799</v>
      </c>
      <c r="AD22" s="5">
        <f>BH22+(O$209*_xlfn.NORM.DIST($B22,O$214*O$215+O$213,O$219*O$214,FALSE))+(O$211*_xlfn.NORM.DIST($B22,O$214*O$216+O$213,O$220*O$214,FALSE))+(O$210*_xlfn.NORM.DIST($B22,O$214*O$217+O$213,O$221*O$214,FALSE))+(O$212*_xlfn.NORM.DIST($B22,O$214*O$218+O$213,O$222*O$214,FALSE))</f>
        <v>48.288592809855125</v>
      </c>
      <c r="AE22" s="5"/>
      <c r="AG22" s="5">
        <f t="shared" si="0"/>
        <v>-2.5505915586693959</v>
      </c>
      <c r="AH22" s="5">
        <f t="shared" si="0"/>
        <v>-1.0948328178063633</v>
      </c>
      <c r="AI22" s="5">
        <f t="shared" si="0"/>
        <v>0.18346126112750483</v>
      </c>
      <c r="AJ22" s="5">
        <f t="shared" si="0"/>
        <v>-1.6733753791219073</v>
      </c>
      <c r="AK22" s="5">
        <f t="shared" si="0"/>
        <v>-0.42284033660581599</v>
      </c>
      <c r="AL22" s="5">
        <f t="shared" si="0"/>
        <v>-1.0437443388579908</v>
      </c>
      <c r="AM22" s="5">
        <f t="shared" si="0"/>
        <v>-1.6101559602522713</v>
      </c>
      <c r="AN22" s="5">
        <f t="shared" si="0"/>
        <v>-0.60991434641348974</v>
      </c>
      <c r="AO22" s="5">
        <f t="shared" si="0"/>
        <v>-1.4149122394189533</v>
      </c>
      <c r="AP22" s="5">
        <f t="shared" si="0"/>
        <v>-0.92345910122577379</v>
      </c>
      <c r="AQ22" s="5">
        <f t="shared" si="0"/>
        <v>-1.1741231310056932</v>
      </c>
      <c r="AR22" s="5">
        <f t="shared" si="0"/>
        <v>-0.55857188269980185</v>
      </c>
      <c r="AS22" s="5">
        <f t="shared" si="0"/>
        <v>-0.2885928098551247</v>
      </c>
      <c r="AV22" s="2">
        <f t="shared" si="1"/>
        <v>70.732591558607893</v>
      </c>
      <c r="AW22" s="2">
        <f t="shared" si="2"/>
        <v>72.867832817806359</v>
      </c>
      <c r="AX22" s="2">
        <f t="shared" si="3"/>
        <v>73.695538738872486</v>
      </c>
      <c r="AY22" s="2">
        <f t="shared" si="4"/>
        <v>73.188375379118924</v>
      </c>
      <c r="AZ22" s="2">
        <f t="shared" si="5"/>
        <v>72.680840336604334</v>
      </c>
      <c r="BA22" s="2">
        <f t="shared" si="6"/>
        <v>72.543744338857593</v>
      </c>
      <c r="BB22" s="2">
        <f t="shared" si="7"/>
        <v>72.671155960251795</v>
      </c>
      <c r="BC22" s="2">
        <f t="shared" si="8"/>
        <v>72.533914346411777</v>
      </c>
      <c r="BD22" s="2">
        <f t="shared" si="9"/>
        <v>70.475912239418179</v>
      </c>
      <c r="BE22" s="2">
        <f t="shared" si="10"/>
        <v>67.938459101225234</v>
      </c>
      <c r="BF22" s="2">
        <f t="shared" si="11"/>
        <v>62.53812313100137</v>
      </c>
      <c r="BG22" s="2">
        <f t="shared" si="12"/>
        <v>55.422571882622513</v>
      </c>
      <c r="BH22" s="2">
        <f t="shared" si="13"/>
        <v>48.288592809713414</v>
      </c>
      <c r="BK22" s="2">
        <f>IF(OR($B22&lt;C$229, AND($B22&gt;C$230, $B22&lt;C$231)), C22, "")</f>
        <v>68.182000000000002</v>
      </c>
      <c r="BL22" s="2">
        <f>IF(OR($B22&lt;D$229, AND($B22&gt;D$230, $B22&lt;D$231)), D22, "")</f>
        <v>71.772999999999996</v>
      </c>
      <c r="BM22" s="2">
        <f>IF(OR($B22&lt;E$229, AND($B22&gt;E$230, $B22&lt;E$231)), E22, "")</f>
        <v>73.879000000000005</v>
      </c>
      <c r="BN22" s="2">
        <f>IF(OR($B22&lt;F$229, AND($B22&gt;F$230, $B22&lt;F$231)), F22, "")</f>
        <v>71.515000000000001</v>
      </c>
      <c r="BO22" s="2">
        <f>IF(OR($B22&lt;G$229, AND($B22&gt;G$230, $B22&lt;G$231)), G22, "")</f>
        <v>72.257999999999996</v>
      </c>
      <c r="BP22" s="2">
        <f>IF(OR($B22&lt;H$229, AND($B22&gt;H$230, $B22&lt;H$231)), H22, "")</f>
        <v>71.5</v>
      </c>
      <c r="BQ22" s="2">
        <f>IF(OR($B22&lt;I$229, AND($B22&gt;I$230, $B22&lt;I$231)), I22, "")</f>
        <v>71.061000000000007</v>
      </c>
      <c r="BR22" s="2">
        <f>IF(OR($B22&lt;J$229, AND($B22&gt;J$230, $B22&lt;J$231)), J22, "")</f>
        <v>71.924000000000007</v>
      </c>
      <c r="BS22" s="2">
        <f>IF(OR($B22&lt;K$229, AND($B22&gt;K$230, $B22&lt;K$231)), K22, "")</f>
        <v>69.061000000000007</v>
      </c>
      <c r="BT22" s="2">
        <f>IF(OR($B22&lt;L$229, AND($B22&gt;L$230, $B22&lt;L$231)), L22, "")</f>
        <v>67.015000000000001</v>
      </c>
      <c r="BU22" s="2">
        <f>IF(OR($B22&lt;M$229, AND($B22&gt;M$230, $B22&lt;M$231)), M22, "")</f>
        <v>61.363999999999997</v>
      </c>
      <c r="BV22" s="2">
        <f>IF(OR($B22&lt;N$229, AND($B22&gt;N$230, $B22&lt;N$231)), N22, "")</f>
        <v>54.863999999999997</v>
      </c>
      <c r="BW22" s="2">
        <f>IF(OR($B22&lt;O$229, AND($B22&gt;O$230, $B22&lt;O$231)), O22, "")</f>
        <v>48</v>
      </c>
      <c r="BZ22" s="2" t="str">
        <f>IF(OR(AND($B22&gt;C$230, $B22&lt;C$231), $B22&gt;C$232), C22, "")</f>
        <v/>
      </c>
      <c r="CA22" s="2" t="str">
        <f>IF(OR(AND($B22&gt;D$230, $B22&lt;D$231), $B22&gt;D$232), D22, "")</f>
        <v/>
      </c>
      <c r="CB22" s="2" t="str">
        <f>IF(OR(AND($B22&gt;E$230, $B22&lt;E$231), $B22&gt;E$232), E22, "")</f>
        <v/>
      </c>
      <c r="CC22" s="2" t="str">
        <f>IF(OR(AND($B22&gt;F$230, $B22&lt;F$231), $B22&gt;F$232), F22, "")</f>
        <v/>
      </c>
      <c r="CD22" s="2" t="str">
        <f>IF(OR(AND($B22&gt;G$230, $B22&lt;G$231), $B22&gt;G$232), G22, "")</f>
        <v/>
      </c>
      <c r="CE22" s="2" t="str">
        <f>IF(OR(AND($B22&gt;H$230, $B22&lt;H$231), $B22&gt;H$232), H22, "")</f>
        <v/>
      </c>
      <c r="CF22" s="2" t="str">
        <f>IF(OR(AND($B22&gt;I$230, $B22&lt;I$231), $B22&gt;I$232), I22, "")</f>
        <v/>
      </c>
      <c r="CG22" s="2" t="str">
        <f>IF(OR(AND($B22&gt;J$230, $B22&lt;J$231), $B22&gt;J$232), J22, "")</f>
        <v/>
      </c>
      <c r="CH22" s="2" t="str">
        <f>IF(OR(AND($B22&gt;K$230, $B22&lt;K$231), $B22&gt;K$232), K22, "")</f>
        <v/>
      </c>
      <c r="CI22" s="2" t="str">
        <f>IF(OR(AND($B22&gt;L$230, $B22&lt;L$231), $B22&gt;L$232), L22, "")</f>
        <v/>
      </c>
      <c r="CJ22" s="2" t="str">
        <f>IF(OR(AND($B22&gt;M$230, $B22&lt;M$231), $B22&gt;M$232), M22, "")</f>
        <v/>
      </c>
      <c r="CK22" s="2" t="str">
        <f>IF(OR(AND($B22&gt;N$230, $B22&lt;N$231), $B22&gt;N$232), N22, "")</f>
        <v/>
      </c>
      <c r="CL22" s="2" t="str">
        <f>IF(OR(AND($B22&gt;O$230, $B22&lt;O$231), $B22&gt;O$232), O22, "")</f>
        <v/>
      </c>
      <c r="CO22" s="2">
        <f>BK$207*$B22+BK$209</f>
        <v>70.730353720618638</v>
      </c>
      <c r="CP22" s="2">
        <f>BL$207*$B22+BL$209</f>
        <v>72.86660662515753</v>
      </c>
      <c r="CQ22" s="2">
        <f>BM$207*$B22+BM$209</f>
        <v>73.693868140533397</v>
      </c>
      <c r="CR22" s="2">
        <f>BN$207*$B22+BN$209</f>
        <v>73.186467439814365</v>
      </c>
      <c r="CS22" s="2">
        <f>BO$207*$B22+BO$209</f>
        <v>72.679042298475707</v>
      </c>
      <c r="CT22" s="2">
        <f>BP$207*$B22+BP$209</f>
        <v>72.541781288040454</v>
      </c>
      <c r="CU22" s="2">
        <f>BQ$207*$B22+BQ$209</f>
        <v>72.668240705478098</v>
      </c>
      <c r="CV22" s="2">
        <f>BR$207*$B22+BR$209</f>
        <v>72.530693107221509</v>
      </c>
      <c r="CW22" s="2">
        <f>BS$207*$B22+BS$209</f>
        <v>70.472562089163219</v>
      </c>
      <c r="CX22" s="2">
        <f>BT$207*$B22+BT$209</f>
        <v>67.935726526062666</v>
      </c>
      <c r="CY22" s="2">
        <f>BU$207*$B22+BU$209</f>
        <v>62.535130445040068</v>
      </c>
      <c r="CZ22" s="2">
        <f>BV$207*$B22+BV$209</f>
        <v>55.419899275444777</v>
      </c>
      <c r="DA22" s="2">
        <f>BW$207*$B22+BW$209</f>
        <v>48.286503862254619</v>
      </c>
      <c r="DD22" s="2">
        <f>BZ$207*$B22+BZ$209</f>
        <v>76.622030942043864</v>
      </c>
      <c r="DE22" s="2">
        <f>CA$207*$B22+CA$209</f>
        <v>77.638759629006969</v>
      </c>
      <c r="DF22" s="2">
        <f>CB$207*$B22+CB$209</f>
        <v>78.801437298325993</v>
      </c>
      <c r="DG22" s="2">
        <f>CC$207*$B22+CC$209</f>
        <v>77.602905385918604</v>
      </c>
      <c r="DH22" s="2">
        <f>CD$207*$B22+CD$209</f>
        <v>77.099844013252834</v>
      </c>
      <c r="DI22" s="2">
        <f>CE$207*$B22+CE$209</f>
        <v>77.596550446650596</v>
      </c>
      <c r="DJ22" s="2">
        <f>CF$207*$B22+CF$209</f>
        <v>79.864040431603641</v>
      </c>
      <c r="DK22" s="2">
        <f>CG$207*$B22+CG$209</f>
        <v>80.173387045173669</v>
      </c>
      <c r="DL22" s="2">
        <f>CH$207*$B22+CH$209</f>
        <v>79.197576243850961</v>
      </c>
      <c r="DM22" s="2">
        <f>CI$207*$B22+CI$209</f>
        <v>75.609498894516562</v>
      </c>
      <c r="DN22" s="2">
        <f>CJ$207*$B22+CJ$209</f>
        <v>70.817166770038597</v>
      </c>
      <c r="DO22" s="2">
        <f>CK$207*$B22+CK$209</f>
        <v>63.078968978941646</v>
      </c>
      <c r="DP22" s="2">
        <f>CL$207*$B22+CL$209</f>
        <v>54.226498885780586</v>
      </c>
      <c r="DS22" s="2">
        <f>POWER(10,($B22-C$227)/C$228)/(1+POWER(10,($B22-C$227)/C$228))</f>
        <v>3.7983037854111122E-4</v>
      </c>
      <c r="DT22" s="2">
        <f>POWER(10,($B22-D$227)/D$228)/(1+POWER(10,($B22-D$227)/D$228))</f>
        <v>2.5694747168348827E-4</v>
      </c>
      <c r="DU22" s="2">
        <f>POWER(10,($B22-E$227)/E$228)/(1+POWER(10,($B22-E$227)/E$228))</f>
        <v>3.2708286221506922E-4</v>
      </c>
      <c r="DV22" s="2">
        <f>POWER(10,($B22-F$227)/F$228)/(1+POWER(10,($B22-F$227)/F$228))</f>
        <v>4.32008629543091E-4</v>
      </c>
      <c r="DW22" s="2">
        <f>POWER(10,($B22-G$227)/G$228)/(1+POWER(10,($B22-G$227)/G$228))</f>
        <v>4.0672218403523604E-4</v>
      </c>
      <c r="DX22" s="2">
        <f>POWER(10,($B22-H$227)/H$228)/(1+POWER(10,($B22-H$227)/H$228))</f>
        <v>3.8835617523631696E-4</v>
      </c>
      <c r="DY22" s="2">
        <f>POWER(10,($B22-I$227)/I$228)/(1+POWER(10,($B22-I$227)/I$228))</f>
        <v>4.0513283924649174E-4</v>
      </c>
      <c r="DZ22" s="2">
        <f>POWER(10,($B22-J$227)/J$228)/(1+POWER(10,($B22-J$227)/J$228))</f>
        <v>4.2147954849559085E-4</v>
      </c>
      <c r="EA22" s="2">
        <f>POWER(10,($B22-K$227)/K$228)/(1+POWER(10,($B22-K$227)/K$228))</f>
        <v>3.8397075300425262E-4</v>
      </c>
      <c r="EB22" s="2">
        <f>POWER(10,($B22-L$227)/L$228)/(1+POWER(10,($B22-L$227)/L$228))</f>
        <v>3.5609280955503099E-4</v>
      </c>
      <c r="EC22" s="2">
        <f>POWER(10,($B22-M$227)/M$228)/(1+POWER(10,($B22-M$227)/M$228))</f>
        <v>3.6134663552038959E-4</v>
      </c>
      <c r="ED22" s="2">
        <f>POWER(10,($B22-N$227)/N$228)/(1+POWER(10,($B22-N$227)/N$228))</f>
        <v>3.4894671039737031E-4</v>
      </c>
      <c r="EE22" s="2">
        <f>POWER(10,($B22-O$227)/O$228)/(1+POWER(10,($B22-O$227)/O$228))</f>
        <v>3.5167495099180886E-4</v>
      </c>
    </row>
    <row r="23" spans="2:135" x14ac:dyDescent="0.25">
      <c r="B23" s="2">
        <v>17</v>
      </c>
      <c r="C23">
        <v>68.817999999999998</v>
      </c>
      <c r="D23">
        <v>72.227000000000004</v>
      </c>
      <c r="E23">
        <v>72.847999999999999</v>
      </c>
      <c r="F23">
        <v>72.832999999999998</v>
      </c>
      <c r="G23">
        <v>70.182000000000002</v>
      </c>
      <c r="H23">
        <v>72.045000000000002</v>
      </c>
      <c r="I23">
        <v>70.984999999999999</v>
      </c>
      <c r="J23">
        <v>71.787999999999997</v>
      </c>
      <c r="K23">
        <v>69.197000000000003</v>
      </c>
      <c r="L23">
        <v>66.47</v>
      </c>
      <c r="M23">
        <v>60.832999999999998</v>
      </c>
      <c r="N23">
        <v>54.106000000000002</v>
      </c>
      <c r="O23">
        <v>48.015000000000001</v>
      </c>
      <c r="R23" s="5">
        <f>AV23+(C$209*_xlfn.NORM.DIST($B23,C$214*C$215+C$213,C$219*C$214,FALSE))+(C$211*_xlfn.NORM.DIST($B23,C$214*C$216+C$213,C$220*C$214,FALSE))+(C$210*_xlfn.NORM.DIST($B23,C$214*C$217+C$213,C$221*C$214,FALSE))+(C$212*_xlfn.NORM.DIST($B23,C$214*C$218+C$213,C$222*C$214,FALSE))</f>
        <v>70.744833558111281</v>
      </c>
      <c r="S23" s="5">
        <f>AW23+(D$209*_xlfn.NORM.DIST($B23,D$214*D$215+D$213,D$219*D$214,FALSE))+(D$211*_xlfn.NORM.DIST($B23,D$214*D$216+D$213,D$220*D$214,FALSE))+(D$210*_xlfn.NORM.DIST($B23,D$214*D$217+D$213,D$221*D$214,FALSE))+(D$212*_xlfn.NORM.DIST($B23,D$214*D$218+D$213,D$222*D$214,FALSE))</f>
        <v>72.872460469800558</v>
      </c>
      <c r="T23" s="5">
        <f>AX23+(E$209*_xlfn.NORM.DIST($B23,E$214*E$215+E$213,E$219*E$214,FALSE))+(E$211*_xlfn.NORM.DIST($B23,E$214*E$216+E$213,E$220*E$214,FALSE))+(E$210*_xlfn.NORM.DIST($B23,E$214*E$217+E$213,E$221*E$214,FALSE))+(E$212*_xlfn.NORM.DIST($B23,E$214*E$218+E$213,E$222*E$214,FALSE))</f>
        <v>73.703832213956176</v>
      </c>
      <c r="U23" s="5">
        <f>AY23+(F$209*_xlfn.NORM.DIST($B23,F$214*F$215+F$213,F$219*F$214,FALSE))+(F$211*_xlfn.NORM.DIST($B23,F$214*F$216+F$213,F$220*F$214,FALSE))+(F$210*_xlfn.NORM.DIST($B23,F$214*F$217+F$213,F$221*F$214,FALSE))+(F$212*_xlfn.NORM.DIST($B23,F$214*F$218+F$213,F$222*F$214,FALSE))</f>
        <v>73.197641353637778</v>
      </c>
      <c r="V23" s="5">
        <f>AZ23+(G$209*_xlfn.NORM.DIST($B23,G$214*G$215+G$213,G$219*G$214,FALSE))+(G$211*_xlfn.NORM.DIST($B23,G$214*G$216+G$213,G$220*G$214,FALSE))+(G$210*_xlfn.NORM.DIST($B23,G$214*G$217+G$213,G$221*G$214,FALSE))+(G$212*_xlfn.NORM.DIST($B23,G$214*G$218+G$213,G$222*G$214,FALSE))</f>
        <v>72.695021503606554</v>
      </c>
      <c r="W23" s="5">
        <f>BA23+(H$209*_xlfn.NORM.DIST($B23,H$214*H$215+H$213,H$219*H$214,FALSE))+(H$211*_xlfn.NORM.DIST($B23,H$214*H$216+H$213,H$220*H$214,FALSE))+(H$210*_xlfn.NORM.DIST($B23,H$214*H$217+H$213,H$221*H$214,FALSE))+(H$212*_xlfn.NORM.DIST($B23,H$214*H$218+H$213,H$222*H$214,FALSE))</f>
        <v>72.573941922173361</v>
      </c>
      <c r="X23" s="5">
        <f>BB23+(I$209*_xlfn.NORM.DIST($B23,I$214*I$215+I$213,I$219*I$214,FALSE))+(I$211*_xlfn.NORM.DIST($B23,I$214*I$216+I$213,I$220*I$214,FALSE))+(I$210*_xlfn.NORM.DIST($B23,I$214*I$217+I$213,I$221*I$214,FALSE))+(I$212*_xlfn.NORM.DIST($B23,I$214*I$218+I$213,I$222*I$214,FALSE))</f>
        <v>72.719770871632235</v>
      </c>
      <c r="Y23" s="5">
        <f>BC23+(J$209*_xlfn.NORM.DIST($B23,J$214*J$215+J$213,J$219*J$214,FALSE))+(J$211*_xlfn.NORM.DIST($B23,J$214*J$216+J$213,J$220*J$214,FALSE))+(J$210*_xlfn.NORM.DIST($B23,J$214*J$217+J$213,J$221*J$214,FALSE))+(J$212*_xlfn.NORM.DIST($B23,J$214*J$218+J$213,J$222*J$214,FALSE))</f>
        <v>72.584001010768489</v>
      </c>
      <c r="Z23" s="5">
        <f>BD23+(K$209*_xlfn.NORM.DIST($B23,K$214*K$215+K$213,K$219*K$214,FALSE))+(K$211*_xlfn.NORM.DIST($B23,K$214*K$216+K$213,K$220*K$214,FALSE))+(K$210*_xlfn.NORM.DIST($B23,K$214*K$217+K$213,K$221*K$214,FALSE))+(K$212*_xlfn.NORM.DIST($B23,K$214*K$218+K$213,K$222*K$214,FALSE))</f>
        <v>70.524393156241459</v>
      </c>
      <c r="AA23" s="5">
        <f>BE23+(L$209*_xlfn.NORM.DIST($B23,L$214*L$215+L$213,L$219*L$214,FALSE))+(L$211*_xlfn.NORM.DIST($B23,L$214*L$216+L$213,L$220*L$214,FALSE))+(L$210*_xlfn.NORM.DIST($B23,L$214*L$217+L$213,L$221*L$214,FALSE))+(L$212*_xlfn.NORM.DIST($B23,L$214*L$218+L$213,L$222*L$214,FALSE))</f>
        <v>67.978463162100525</v>
      </c>
      <c r="AB23" s="5">
        <f>BF23+(M$209*_xlfn.NORM.DIST($B23,M$214*M$215+M$213,M$219*M$214,FALSE))+(M$211*_xlfn.NORM.DIST($B23,M$214*M$216+M$213,M$220*M$214,FALSE))+(M$210*_xlfn.NORM.DIST($B23,M$214*M$217+M$213,M$221*M$214,FALSE))+(M$212*_xlfn.NORM.DIST($B23,M$214*M$218+M$213,M$222*M$214,FALSE))</f>
        <v>62.58456208534016</v>
      </c>
      <c r="AC23" s="5">
        <f>BG23+(N$209*_xlfn.NORM.DIST($B23,N$214*N$215+N$213,N$219*N$214,FALSE))+(N$211*_xlfn.NORM.DIST($B23,N$214*N$216+N$213,N$220*N$214,FALSE))+(N$210*_xlfn.NORM.DIST($B23,N$214*N$217+N$213,N$221*N$214,FALSE))+(N$212*_xlfn.NORM.DIST($B23,N$214*N$218+N$213,N$222*N$214,FALSE))</f>
        <v>55.468335954652233</v>
      </c>
      <c r="AD23" s="5">
        <f>BH23+(O$209*_xlfn.NORM.DIST($B23,O$214*O$215+O$213,O$219*O$214,FALSE))+(O$211*_xlfn.NORM.DIST($B23,O$214*O$216+O$213,O$220*O$214,FALSE))+(O$210*_xlfn.NORM.DIST($B23,O$214*O$217+O$213,O$221*O$214,FALSE))+(O$212*_xlfn.NORM.DIST($B23,O$214*O$218+O$213,O$222*O$214,FALSE))</f>
        <v>48.325363280797013</v>
      </c>
      <c r="AE23" s="5"/>
      <c r="AG23" s="5">
        <f t="shared" si="0"/>
        <v>-1.9268335581112837</v>
      </c>
      <c r="AH23" s="5">
        <f t="shared" si="0"/>
        <v>-0.64546046980055394</v>
      </c>
      <c r="AI23" s="5">
        <f t="shared" si="0"/>
        <v>-0.8558322139561767</v>
      </c>
      <c r="AJ23" s="5">
        <f t="shared" si="0"/>
        <v>-0.36464135363777928</v>
      </c>
      <c r="AK23" s="5">
        <f t="shared" si="0"/>
        <v>-2.5130215036065522</v>
      </c>
      <c r="AL23" s="5">
        <f t="shared" si="0"/>
        <v>-0.52894192217335956</v>
      </c>
      <c r="AM23" s="5">
        <f t="shared" si="0"/>
        <v>-1.7347708716322359</v>
      </c>
      <c r="AN23" s="5">
        <f t="shared" si="0"/>
        <v>-0.79600101076849228</v>
      </c>
      <c r="AO23" s="5">
        <f t="shared" si="0"/>
        <v>-1.327393156241456</v>
      </c>
      <c r="AP23" s="5">
        <f t="shared" si="0"/>
        <v>-1.5084631621005258</v>
      </c>
      <c r="AQ23" s="5">
        <f t="shared" si="0"/>
        <v>-1.7515620853401614</v>
      </c>
      <c r="AR23" s="5">
        <f t="shared" si="0"/>
        <v>-1.3623359546522309</v>
      </c>
      <c r="AS23" s="5">
        <f t="shared" si="0"/>
        <v>-0.31036328079701292</v>
      </c>
      <c r="AV23" s="2">
        <f t="shared" si="1"/>
        <v>70.744833557842512</v>
      </c>
      <c r="AW23" s="2">
        <f t="shared" si="2"/>
        <v>72.872460469800529</v>
      </c>
      <c r="AX23" s="2">
        <f t="shared" si="3"/>
        <v>73.703832213956133</v>
      </c>
      <c r="AY23" s="2">
        <f t="shared" si="4"/>
        <v>73.197641353623098</v>
      </c>
      <c r="AZ23" s="2">
        <f t="shared" si="5"/>
        <v>72.695021503599193</v>
      </c>
      <c r="BA23" s="2">
        <f t="shared" si="6"/>
        <v>72.573941922171272</v>
      </c>
      <c r="BB23" s="2">
        <f t="shared" si="7"/>
        <v>72.719770871629706</v>
      </c>
      <c r="BC23" s="2">
        <f t="shared" si="8"/>
        <v>72.584001010759906</v>
      </c>
      <c r="BD23" s="2">
        <f t="shared" si="9"/>
        <v>70.524393156237466</v>
      </c>
      <c r="BE23" s="2">
        <f t="shared" si="10"/>
        <v>67.978463162097796</v>
      </c>
      <c r="BF23" s="2">
        <f t="shared" si="11"/>
        <v>62.584562085319753</v>
      </c>
      <c r="BG23" s="2">
        <f t="shared" si="12"/>
        <v>55.468335954331025</v>
      </c>
      <c r="BH23" s="2">
        <f t="shared" si="13"/>
        <v>48.325363280214901</v>
      </c>
      <c r="BK23" s="2">
        <f>IF(OR($B23&lt;C$229, AND($B23&gt;C$230, $B23&lt;C$231)), C23, "")</f>
        <v>68.817999999999998</v>
      </c>
      <c r="BL23" s="2">
        <f>IF(OR($B23&lt;D$229, AND($B23&gt;D$230, $B23&lt;D$231)), D23, "")</f>
        <v>72.227000000000004</v>
      </c>
      <c r="BM23" s="2">
        <f>IF(OR($B23&lt;E$229, AND($B23&gt;E$230, $B23&lt;E$231)), E23, "")</f>
        <v>72.847999999999999</v>
      </c>
      <c r="BN23" s="2">
        <f>IF(OR($B23&lt;F$229, AND($B23&gt;F$230, $B23&lt;F$231)), F23, "")</f>
        <v>72.832999999999998</v>
      </c>
      <c r="BO23" s="2">
        <f>IF(OR($B23&lt;G$229, AND($B23&gt;G$230, $B23&lt;G$231)), G23, "")</f>
        <v>70.182000000000002</v>
      </c>
      <c r="BP23" s="2">
        <f>IF(OR($B23&lt;H$229, AND($B23&gt;H$230, $B23&lt;H$231)), H23, "")</f>
        <v>72.045000000000002</v>
      </c>
      <c r="BQ23" s="2">
        <f>IF(OR($B23&lt;I$229, AND($B23&gt;I$230, $B23&lt;I$231)), I23, "")</f>
        <v>70.984999999999999</v>
      </c>
      <c r="BR23" s="2">
        <f>IF(OR($B23&lt;J$229, AND($B23&gt;J$230, $B23&lt;J$231)), J23, "")</f>
        <v>71.787999999999997</v>
      </c>
      <c r="BS23" s="2">
        <f>IF(OR($B23&lt;K$229, AND($B23&gt;K$230, $B23&lt;K$231)), K23, "")</f>
        <v>69.197000000000003</v>
      </c>
      <c r="BT23" s="2">
        <f>IF(OR($B23&lt;L$229, AND($B23&gt;L$230, $B23&lt;L$231)), L23, "")</f>
        <v>66.47</v>
      </c>
      <c r="BU23" s="2">
        <f>IF(OR($B23&lt;M$229, AND($B23&gt;M$230, $B23&lt;M$231)), M23, "")</f>
        <v>60.832999999999998</v>
      </c>
      <c r="BV23" s="2">
        <f>IF(OR($B23&lt;N$229, AND($B23&gt;N$230, $B23&lt;N$231)), N23, "")</f>
        <v>54.106000000000002</v>
      </c>
      <c r="BW23" s="2">
        <f>IF(OR($B23&lt;O$229, AND($B23&gt;O$230, $B23&lt;O$231)), O23, "")</f>
        <v>48.015000000000001</v>
      </c>
      <c r="BZ23" s="2" t="str">
        <f>IF(OR(AND($B23&gt;C$230, $B23&lt;C$231), $B23&gt;C$232), C23, "")</f>
        <v/>
      </c>
      <c r="CA23" s="2" t="str">
        <f>IF(OR(AND($B23&gt;D$230, $B23&lt;D$231), $B23&gt;D$232), D23, "")</f>
        <v/>
      </c>
      <c r="CB23" s="2" t="str">
        <f>IF(OR(AND($B23&gt;E$230, $B23&lt;E$231), $B23&gt;E$232), E23, "")</f>
        <v/>
      </c>
      <c r="CC23" s="2" t="str">
        <f>IF(OR(AND($B23&gt;F$230, $B23&lt;F$231), $B23&gt;F$232), F23, "")</f>
        <v/>
      </c>
      <c r="CD23" s="2" t="str">
        <f>IF(OR(AND($B23&gt;G$230, $B23&lt;G$231), $B23&gt;G$232), G23, "")</f>
        <v/>
      </c>
      <c r="CE23" s="2" t="str">
        <f>IF(OR(AND($B23&gt;H$230, $B23&lt;H$231), $B23&gt;H$232), H23, "")</f>
        <v/>
      </c>
      <c r="CF23" s="2" t="str">
        <f>IF(OR(AND($B23&gt;I$230, $B23&lt;I$231), $B23&gt;I$232), I23, "")</f>
        <v/>
      </c>
      <c r="CG23" s="2" t="str">
        <f>IF(OR(AND($B23&gt;J$230, $B23&lt;J$231), $B23&gt;J$232), J23, "")</f>
        <v/>
      </c>
      <c r="CH23" s="2" t="str">
        <f>IF(OR(AND($B23&gt;K$230, $B23&lt;K$231), $B23&gt;K$232), K23, "")</f>
        <v/>
      </c>
      <c r="CI23" s="2" t="str">
        <f>IF(OR(AND($B23&gt;L$230, $B23&lt;L$231), $B23&gt;L$232), L23, "")</f>
        <v/>
      </c>
      <c r="CJ23" s="2" t="str">
        <f>IF(OR(AND($B23&gt;M$230, $B23&lt;M$231), $B23&gt;M$232), M23, "")</f>
        <v/>
      </c>
      <c r="CK23" s="2" t="str">
        <f>IF(OR(AND($B23&gt;N$230, $B23&lt;N$231), $B23&gt;N$232), N23, "")</f>
        <v/>
      </c>
      <c r="CL23" s="2" t="str">
        <f>IF(OR(AND($B23&gt;O$230, $B23&lt;O$231), $B23&gt;O$232), O23, "")</f>
        <v/>
      </c>
      <c r="CO23" s="2">
        <f>BK$207*$B23+BK$209</f>
        <v>70.74241361478127</v>
      </c>
      <c r="CP23" s="2">
        <f>BL$207*$B23+BL$209</f>
        <v>72.871134605662434</v>
      </c>
      <c r="CQ23" s="2">
        <f>BM$207*$B23+BM$209</f>
        <v>73.702024912715444</v>
      </c>
      <c r="CR23" s="2">
        <f>BN$207*$B23+BN$209</f>
        <v>73.19557848012596</v>
      </c>
      <c r="CS23" s="2">
        <f>BO$207*$B23+BO$209</f>
        <v>72.693077189611643</v>
      </c>
      <c r="CT23" s="2">
        <f>BP$207*$B23+BP$209</f>
        <v>72.571819370645031</v>
      </c>
      <c r="CU23" s="2">
        <f>BQ$207*$B23+BQ$209</f>
        <v>72.716617204165047</v>
      </c>
      <c r="CV23" s="2">
        <f>BR$207*$B23+BR$209</f>
        <v>72.580518102480426</v>
      </c>
      <c r="CW23" s="2">
        <f>BS$207*$B23+BS$209</f>
        <v>70.520768707481537</v>
      </c>
      <c r="CX23" s="2">
        <f>BT$207*$B23+BT$209</f>
        <v>67.975507514411689</v>
      </c>
      <c r="CY23" s="2">
        <f>BU$207*$B23+BU$209</f>
        <v>62.581323381141793</v>
      </c>
      <c r="CZ23" s="2">
        <f>BV$207*$B23+BV$209</f>
        <v>55.465442185119961</v>
      </c>
      <c r="DA23" s="2">
        <f>BW$207*$B23+BW$209</f>
        <v>48.323101857334024</v>
      </c>
      <c r="DD23" s="2">
        <f>BZ$207*$B23+BZ$209</f>
        <v>76.553152576131339</v>
      </c>
      <c r="DE23" s="2">
        <f>CA$207*$B23+CA$209</f>
        <v>77.577281093333838</v>
      </c>
      <c r="DF23" s="2">
        <f>CB$207*$B23+CB$209</f>
        <v>78.741513450876226</v>
      </c>
      <c r="DG23" s="2">
        <f>CC$207*$B23+CC$209</f>
        <v>77.550679918048942</v>
      </c>
      <c r="DH23" s="2">
        <f>CD$207*$B23+CD$209</f>
        <v>77.053068069875621</v>
      </c>
      <c r="DI23" s="2">
        <f>CE$207*$B23+CE$209</f>
        <v>77.556579888082453</v>
      </c>
      <c r="DJ23" s="2">
        <f>CF$207*$B23+CF$209</f>
        <v>79.816242444517897</v>
      </c>
      <c r="DK23" s="2">
        <f>CG$207*$B23+CG$209</f>
        <v>80.117252163612207</v>
      </c>
      <c r="DL23" s="2">
        <f>CH$207*$B23+CH$209</f>
        <v>79.129911407002666</v>
      </c>
      <c r="DM23" s="2">
        <f>CI$207*$B23+CI$209</f>
        <v>75.545655694795329</v>
      </c>
      <c r="DN23" s="2">
        <f>CJ$207*$B23+CJ$209</f>
        <v>70.755846121004623</v>
      </c>
      <c r="DO23" s="2">
        <f>CK$207*$B23+CK$209</f>
        <v>63.028882840584444</v>
      </c>
      <c r="DP23" s="2">
        <f>CL$207*$B23+CL$209</f>
        <v>54.18792717527699</v>
      </c>
      <c r="DS23" s="2">
        <f>POWER(10,($B23-C$227)/C$228)/(1+POWER(10,($B23-C$227)/C$228))</f>
        <v>4.1646046696366707E-4</v>
      </c>
      <c r="DT23" s="2">
        <f>POWER(10,($B23-D$227)/D$228)/(1+POWER(10,($B23-D$227)/D$228))</f>
        <v>2.8173031620882101E-4</v>
      </c>
      <c r="DU23" s="2">
        <f>POWER(10,($B23-E$227)/E$228)/(1+POWER(10,($B23-E$227)/E$228))</f>
        <v>3.5862790975787551E-4</v>
      </c>
      <c r="DV23" s="2">
        <f>POWER(10,($B23-F$227)/F$228)/(1+POWER(10,($B23-F$227)/F$228))</f>
        <v>4.7366830062283062E-4</v>
      </c>
      <c r="DW23" s="2">
        <f>POWER(10,($B23-G$227)/G$228)/(1+POWER(10,($B23-G$227)/G$228))</f>
        <v>4.4594450789897162E-4</v>
      </c>
      <c r="DX23" s="2">
        <f>POWER(10,($B23-H$227)/H$228)/(1+POWER(10,($B23-H$227)/H$228))</f>
        <v>4.2580812434657846E-4</v>
      </c>
      <c r="DY23" s="2">
        <f>POWER(10,($B23-I$227)/I$228)/(1+POWER(10,($B23-I$227)/I$228))</f>
        <v>4.4420196248178207E-4</v>
      </c>
      <c r="DZ23" s="2">
        <f>POWER(10,($B23-J$227)/J$228)/(1+POWER(10,($B23-J$227)/J$228))</f>
        <v>4.6212434341245446E-4</v>
      </c>
      <c r="EA23" s="2">
        <f>POWER(10,($B23-K$227)/K$228)/(1+POWER(10,($B23-K$227)/K$228))</f>
        <v>4.2099996276405628E-4</v>
      </c>
      <c r="EB23" s="2">
        <f>POWER(10,($B23-L$227)/L$228)/(1+POWER(10,($B23-L$227)/L$228))</f>
        <v>3.9043458802525338E-4</v>
      </c>
      <c r="EC23" s="2">
        <f>POWER(10,($B23-M$227)/M$228)/(1+POWER(10,($B23-M$227)/M$228))</f>
        <v>3.9619489492302012E-4</v>
      </c>
      <c r="ED23" s="2">
        <f>POWER(10,($B23-N$227)/N$228)/(1+POWER(10,($B23-N$227)/N$228))</f>
        <v>3.8259957906514578E-4</v>
      </c>
      <c r="EE23" s="2">
        <f>POWER(10,($B23-O$227)/O$228)/(1+POWER(10,($B23-O$227)/O$228))</f>
        <v>3.8559083319439645E-4</v>
      </c>
    </row>
    <row r="24" spans="2:135" x14ac:dyDescent="0.25">
      <c r="B24" s="2">
        <v>18</v>
      </c>
      <c r="C24">
        <v>68.697000000000003</v>
      </c>
      <c r="D24">
        <v>71.652000000000001</v>
      </c>
      <c r="E24">
        <v>73.364000000000004</v>
      </c>
      <c r="F24">
        <v>73.061000000000007</v>
      </c>
      <c r="G24">
        <v>71.075999999999993</v>
      </c>
      <c r="H24">
        <v>72.438999999999993</v>
      </c>
      <c r="I24">
        <v>72.364000000000004</v>
      </c>
      <c r="J24">
        <v>70.727000000000004</v>
      </c>
      <c r="K24">
        <v>69.727000000000004</v>
      </c>
      <c r="L24">
        <v>66.894000000000005</v>
      </c>
      <c r="M24">
        <v>61.847999999999999</v>
      </c>
      <c r="N24">
        <v>55.363999999999997</v>
      </c>
      <c r="O24">
        <v>48.378999999999998</v>
      </c>
      <c r="R24" s="5">
        <f>AV24+(C$209*_xlfn.NORM.DIST($B24,C$214*C$215+C$213,C$219*C$214,FALSE))+(C$211*_xlfn.NORM.DIST($B24,C$214*C$216+C$213,C$220*C$214,FALSE))+(C$210*_xlfn.NORM.DIST($B24,C$214*C$217+C$213,C$221*C$214,FALSE))+(C$212*_xlfn.NORM.DIST($B24,C$214*C$218+C$213,C$222*C$214,FALSE))</f>
        <v>70.757089860120047</v>
      </c>
      <c r="S24" s="5">
        <f>AW24+(D$209*_xlfn.NORM.DIST($B24,D$214*D$215+D$213,D$219*D$214,FALSE))+(D$211*_xlfn.NORM.DIST($B24,D$214*D$216+D$213,D$220*D$214,FALSE))+(D$210*_xlfn.NORM.DIST($B24,D$214*D$217+D$213,D$221*D$214,FALSE))+(D$212*_xlfn.NORM.DIST($B24,D$214*D$218+D$213,D$222*D$214,FALSE))</f>
        <v>72.877095938177533</v>
      </c>
      <c r="T24" s="5">
        <f>AX24+(E$209*_xlfn.NORM.DIST($B24,E$214*E$215+E$213,E$219*E$214,FALSE))+(E$211*_xlfn.NORM.DIST($B24,E$214*E$216+E$213,E$220*E$214,FALSE))+(E$210*_xlfn.NORM.DIST($B24,E$214*E$217+E$213,E$221*E$214,FALSE))+(E$212*_xlfn.NORM.DIST($B24,E$214*E$218+E$213,E$222*E$214,FALSE))</f>
        <v>73.712136512481052</v>
      </c>
      <c r="U24" s="5">
        <f>AY24+(F$209*_xlfn.NORM.DIST($B24,F$214*F$215+F$213,F$219*F$214,FALSE))+(F$211*_xlfn.NORM.DIST($B24,F$214*F$216+F$213,F$220*F$214,FALSE))+(F$210*_xlfn.NORM.DIST($B24,F$214*F$217+F$213,F$221*F$214,FALSE))+(F$212*_xlfn.NORM.DIST($B24,F$214*F$218+F$213,F$222*F$214,FALSE))</f>
        <v>73.206919458256607</v>
      </c>
      <c r="V24" s="5">
        <f>AZ24+(G$209*_xlfn.NORM.DIST($B24,G$214*G$215+G$213,G$219*G$214,FALSE))+(G$211*_xlfn.NORM.DIST($B24,G$214*G$216+G$213,G$220*G$214,FALSE))+(G$210*_xlfn.NORM.DIST($B24,G$214*G$217+G$213,G$221*G$214,FALSE))+(G$212*_xlfn.NORM.DIST($B24,G$214*G$218+G$213,G$222*G$214,FALSE))</f>
        <v>72.709214153658891</v>
      </c>
      <c r="W24" s="5">
        <f>BA24+(H$209*_xlfn.NORM.DIST($B24,H$214*H$215+H$213,H$219*H$214,FALSE))+(H$211*_xlfn.NORM.DIST($B24,H$214*H$216+H$213,H$220*H$214,FALSE))+(H$210*_xlfn.NORM.DIST($B24,H$214*H$217+H$213,H$221*H$214,FALSE))+(H$212*_xlfn.NORM.DIST($B24,H$214*H$218+H$213,H$222*H$214,FALSE))</f>
        <v>72.60415200417863</v>
      </c>
      <c r="X24" s="5">
        <f>BB24+(I$209*_xlfn.NORM.DIST($B24,I$214*I$215+I$213,I$219*I$214,FALSE))+(I$211*_xlfn.NORM.DIST($B24,I$214*I$216+I$213,I$220*I$214,FALSE))+(I$210*_xlfn.NORM.DIST($B24,I$214*I$217+I$213,I$221*I$214,FALSE))+(I$212*_xlfn.NORM.DIST($B24,I$214*I$218+I$213,I$222*I$214,FALSE))</f>
        <v>72.768404641768711</v>
      </c>
      <c r="Y24" s="5">
        <f>BC24+(J$209*_xlfn.NORM.DIST($B24,J$214*J$215+J$213,J$219*J$214,FALSE))+(J$211*_xlfn.NORM.DIST($B24,J$214*J$216+J$213,J$220*J$214,FALSE))+(J$210*_xlfn.NORM.DIST($B24,J$214*J$217+J$213,J$221*J$214,FALSE))+(J$212*_xlfn.NORM.DIST($B24,J$214*J$218+J$213,J$222*J$214,FALSE))</f>
        <v>72.634108172051199</v>
      </c>
      <c r="Z24" s="5">
        <f>BD24+(K$209*_xlfn.NORM.DIST($B24,K$214*K$215+K$213,K$219*K$214,FALSE))+(K$211*_xlfn.NORM.DIST($B24,K$214*K$216+K$213,K$220*K$214,FALSE))+(K$210*_xlfn.NORM.DIST($B24,K$214*K$217+K$213,K$221*K$214,FALSE))+(K$212*_xlfn.NORM.DIST($B24,K$214*K$218+K$213,K$222*K$214,FALSE))</f>
        <v>70.572895807347848</v>
      </c>
      <c r="AA24" s="5">
        <f>BE24+(L$209*_xlfn.NORM.DIST($B24,L$214*L$215+L$213,L$219*L$214,FALSE))+(L$211*_xlfn.NORM.DIST($B24,L$214*L$216+L$213,L$220*L$214,FALSE))+(L$210*_xlfn.NORM.DIST($B24,L$214*L$217+L$213,L$221*L$214,FALSE))+(L$212*_xlfn.NORM.DIST($B24,L$214*L$218+L$213,L$222*L$214,FALSE))</f>
        <v>68.018484823789777</v>
      </c>
      <c r="AB24" s="5">
        <f>BF24+(M$209*_xlfn.NORM.DIST($B24,M$214*M$215+M$213,M$219*M$214,FALSE))+(M$211*_xlfn.NORM.DIST($B24,M$214*M$216+M$213,M$220*M$214,FALSE))+(M$210*_xlfn.NORM.DIST($B24,M$214*M$217+M$213,M$221*M$214,FALSE))+(M$212*_xlfn.NORM.DIST($B24,M$214*M$218+M$213,M$222*M$214,FALSE))</f>
        <v>62.631020645950038</v>
      </c>
      <c r="AC24" s="5">
        <f>BG24+(N$209*_xlfn.NORM.DIST($B24,N$214*N$215+N$213,N$219*N$214,FALSE))+(N$211*_xlfn.NORM.DIST($B24,N$214*N$216+N$213,N$220*N$214,FALSE))+(N$210*_xlfn.NORM.DIST($B24,N$214*N$217+N$213,N$221*N$214,FALSE))+(N$212*_xlfn.NORM.DIST($B24,N$214*N$218+N$213,N$222*N$214,FALSE))</f>
        <v>55.514117817746929</v>
      </c>
      <c r="AD24" s="5">
        <f>BH24+(O$209*_xlfn.NORM.DIST($B24,O$214*O$215+O$213,O$219*O$214,FALSE))+(O$211*_xlfn.NORM.DIST($B24,O$214*O$216+O$213,O$220*O$214,FALSE))+(O$210*_xlfn.NORM.DIST($B24,O$214*O$217+O$213,O$221*O$214,FALSE))+(O$212*_xlfn.NORM.DIST($B24,O$214*O$218+O$213,O$222*O$214,FALSE))</f>
        <v>48.362147583393742</v>
      </c>
      <c r="AE24" s="5"/>
      <c r="AG24" s="5">
        <f t="shared" si="0"/>
        <v>-2.0600898601200441</v>
      </c>
      <c r="AH24" s="5">
        <f t="shared" si="0"/>
        <v>-1.2250959381775317</v>
      </c>
      <c r="AI24" s="5">
        <f t="shared" si="0"/>
        <v>-0.34813651248104804</v>
      </c>
      <c r="AJ24" s="5">
        <f t="shared" si="0"/>
        <v>-0.14591945825659991</v>
      </c>
      <c r="AK24" s="5">
        <f t="shared" si="0"/>
        <v>-1.6332141536588978</v>
      </c>
      <c r="AL24" s="5">
        <f t="shared" si="0"/>
        <v>-0.16515200417863696</v>
      </c>
      <c r="AM24" s="5">
        <f t="shared" si="0"/>
        <v>-0.40440464176870705</v>
      </c>
      <c r="AN24" s="5">
        <f t="shared" si="0"/>
        <v>-1.9071081720511955</v>
      </c>
      <c r="AO24" s="5">
        <f t="shared" si="0"/>
        <v>-0.8458958073478442</v>
      </c>
      <c r="AP24" s="5">
        <f t="shared" si="0"/>
        <v>-1.1244848237897713</v>
      </c>
      <c r="AQ24" s="5">
        <f t="shared" si="0"/>
        <v>-0.78302064595003884</v>
      </c>
      <c r="AR24" s="5">
        <f t="shared" si="0"/>
        <v>-0.15011781774693134</v>
      </c>
      <c r="AS24" s="5">
        <f t="shared" si="0"/>
        <v>1.685241660625536E-2</v>
      </c>
      <c r="AV24" s="2">
        <f t="shared" si="1"/>
        <v>70.757089858990554</v>
      </c>
      <c r="AW24" s="2">
        <f t="shared" si="2"/>
        <v>72.877095938177348</v>
      </c>
      <c r="AX24" s="2">
        <f t="shared" si="3"/>
        <v>73.712136512480811</v>
      </c>
      <c r="AY24" s="2">
        <f t="shared" si="4"/>
        <v>73.206919458187386</v>
      </c>
      <c r="AZ24" s="2">
        <f t="shared" si="5"/>
        <v>72.709214153623705</v>
      </c>
      <c r="BA24" s="2">
        <f t="shared" si="6"/>
        <v>72.60415200416827</v>
      </c>
      <c r="BB24" s="2">
        <f t="shared" si="7"/>
        <v>72.768404641756092</v>
      </c>
      <c r="BC24" s="2">
        <f t="shared" si="8"/>
        <v>72.634108172009945</v>
      </c>
      <c r="BD24" s="2">
        <f t="shared" si="9"/>
        <v>70.572895807328408</v>
      </c>
      <c r="BE24" s="2">
        <f t="shared" si="10"/>
        <v>68.018484823776504</v>
      </c>
      <c r="BF24" s="2">
        <f t="shared" si="11"/>
        <v>62.631020645857383</v>
      </c>
      <c r="BG24" s="2">
        <f t="shared" si="12"/>
        <v>55.514117816460704</v>
      </c>
      <c r="BH24" s="2">
        <f t="shared" si="13"/>
        <v>48.362147581090603</v>
      </c>
      <c r="BK24" s="2">
        <f>IF(OR($B24&lt;C$229, AND($B24&gt;C$230, $B24&lt;C$231)), C24, "")</f>
        <v>68.697000000000003</v>
      </c>
      <c r="BL24" s="2">
        <f>IF(OR($B24&lt;D$229, AND($B24&gt;D$230, $B24&lt;D$231)), D24, "")</f>
        <v>71.652000000000001</v>
      </c>
      <c r="BM24" s="2">
        <f>IF(OR($B24&lt;E$229, AND($B24&gt;E$230, $B24&lt;E$231)), E24, "")</f>
        <v>73.364000000000004</v>
      </c>
      <c r="BN24" s="2">
        <f>IF(OR($B24&lt;F$229, AND($B24&gt;F$230, $B24&lt;F$231)), F24, "")</f>
        <v>73.061000000000007</v>
      </c>
      <c r="BO24" s="2">
        <f>IF(OR($B24&lt;G$229, AND($B24&gt;G$230, $B24&lt;G$231)), G24, "")</f>
        <v>71.075999999999993</v>
      </c>
      <c r="BP24" s="2">
        <f>IF(OR($B24&lt;H$229, AND($B24&gt;H$230, $B24&lt;H$231)), H24, "")</f>
        <v>72.438999999999993</v>
      </c>
      <c r="BQ24" s="2">
        <f>IF(OR($B24&lt;I$229, AND($B24&gt;I$230, $B24&lt;I$231)), I24, "")</f>
        <v>72.364000000000004</v>
      </c>
      <c r="BR24" s="2">
        <f>IF(OR($B24&lt;J$229, AND($B24&gt;J$230, $B24&lt;J$231)), J24, "")</f>
        <v>70.727000000000004</v>
      </c>
      <c r="BS24" s="2">
        <f>IF(OR($B24&lt;K$229, AND($B24&gt;K$230, $B24&lt;K$231)), K24, "")</f>
        <v>69.727000000000004</v>
      </c>
      <c r="BT24" s="2">
        <f>IF(OR($B24&lt;L$229, AND($B24&gt;L$230, $B24&lt;L$231)), L24, "")</f>
        <v>66.894000000000005</v>
      </c>
      <c r="BU24" s="2">
        <f>IF(OR($B24&lt;M$229, AND($B24&gt;M$230, $B24&lt;M$231)), M24, "")</f>
        <v>61.847999999999999</v>
      </c>
      <c r="BV24" s="2">
        <f>IF(OR($B24&lt;N$229, AND($B24&gt;N$230, $B24&lt;N$231)), N24, "")</f>
        <v>55.363999999999997</v>
      </c>
      <c r="BW24" s="2">
        <f>IF(OR($B24&lt;O$229, AND($B24&gt;O$230, $B24&lt;O$231)), O24, "")</f>
        <v>48.378999999999998</v>
      </c>
      <c r="BZ24" s="2" t="str">
        <f>IF(OR(AND($B24&gt;C$230, $B24&lt;C$231), $B24&gt;C$232), C24, "")</f>
        <v/>
      </c>
      <c r="CA24" s="2" t="str">
        <f>IF(OR(AND($B24&gt;D$230, $B24&lt;D$231), $B24&gt;D$232), D24, "")</f>
        <v/>
      </c>
      <c r="CB24" s="2" t="str">
        <f>IF(OR(AND($B24&gt;E$230, $B24&lt;E$231), $B24&gt;E$232), E24, "")</f>
        <v/>
      </c>
      <c r="CC24" s="2" t="str">
        <f>IF(OR(AND($B24&gt;F$230, $B24&lt;F$231), $B24&gt;F$232), F24, "")</f>
        <v/>
      </c>
      <c r="CD24" s="2" t="str">
        <f>IF(OR(AND($B24&gt;G$230, $B24&lt;G$231), $B24&gt;G$232), G24, "")</f>
        <v/>
      </c>
      <c r="CE24" s="2" t="str">
        <f>IF(OR(AND($B24&gt;H$230, $B24&lt;H$231), $B24&gt;H$232), H24, "")</f>
        <v/>
      </c>
      <c r="CF24" s="2" t="str">
        <f>IF(OR(AND($B24&gt;I$230, $B24&lt;I$231), $B24&gt;I$232), I24, "")</f>
        <v/>
      </c>
      <c r="CG24" s="2" t="str">
        <f>IF(OR(AND($B24&gt;J$230, $B24&lt;J$231), $B24&gt;J$232), J24, "")</f>
        <v/>
      </c>
      <c r="CH24" s="2" t="str">
        <f>IF(OR(AND($B24&gt;K$230, $B24&lt;K$231), $B24&gt;K$232), K24, "")</f>
        <v/>
      </c>
      <c r="CI24" s="2" t="str">
        <f>IF(OR(AND($B24&gt;L$230, $B24&lt;L$231), $B24&gt;L$232), L24, "")</f>
        <v/>
      </c>
      <c r="CJ24" s="2" t="str">
        <f>IF(OR(AND($B24&gt;M$230, $B24&lt;M$231), $B24&gt;M$232), M24, "")</f>
        <v/>
      </c>
      <c r="CK24" s="2" t="str">
        <f>IF(OR(AND($B24&gt;N$230, $B24&lt;N$231), $B24&gt;N$232), N24, "")</f>
        <v/>
      </c>
      <c r="CL24" s="2" t="str">
        <f>IF(OR(AND($B24&gt;O$230, $B24&lt;O$231), $B24&gt;O$232), O24, "")</f>
        <v/>
      </c>
      <c r="CO24" s="2">
        <f>BK$207*$B24+BK$209</f>
        <v>70.754473508943889</v>
      </c>
      <c r="CP24" s="2">
        <f>BL$207*$B24+BL$209</f>
        <v>72.875662586167337</v>
      </c>
      <c r="CQ24" s="2">
        <f>BM$207*$B24+BM$209</f>
        <v>73.710181684897478</v>
      </c>
      <c r="CR24" s="2">
        <f>BN$207*$B24+BN$209</f>
        <v>73.204689520437555</v>
      </c>
      <c r="CS24" s="2">
        <f>BO$207*$B24+BO$209</f>
        <v>72.707112080747578</v>
      </c>
      <c r="CT24" s="2">
        <f>BP$207*$B24+BP$209</f>
        <v>72.601857453249607</v>
      </c>
      <c r="CU24" s="2">
        <f>BQ$207*$B24+BQ$209</f>
        <v>72.764993702851996</v>
      </c>
      <c r="CV24" s="2">
        <f>BR$207*$B24+BR$209</f>
        <v>72.630343097739342</v>
      </c>
      <c r="CW24" s="2">
        <f>BS$207*$B24+BS$209</f>
        <v>70.568975325799869</v>
      </c>
      <c r="CX24" s="2">
        <f>BT$207*$B24+BT$209</f>
        <v>68.015288502760711</v>
      </c>
      <c r="CY24" s="2">
        <f>BU$207*$B24+BU$209</f>
        <v>62.627516317243519</v>
      </c>
      <c r="CZ24" s="2">
        <f>BV$207*$B24+BV$209</f>
        <v>55.510985094795146</v>
      </c>
      <c r="DA24" s="2">
        <f>BW$207*$B24+BW$209</f>
        <v>48.359699852413421</v>
      </c>
      <c r="DD24" s="2">
        <f>BZ$207*$B24+BZ$209</f>
        <v>76.484274210218828</v>
      </c>
      <c r="DE24" s="2">
        <f>CA$207*$B24+CA$209</f>
        <v>77.515802557660706</v>
      </c>
      <c r="DF24" s="2">
        <f>CB$207*$B24+CB$209</f>
        <v>78.68158960342646</v>
      </c>
      <c r="DG24" s="2">
        <f>CC$207*$B24+CC$209</f>
        <v>77.498454450179281</v>
      </c>
      <c r="DH24" s="2">
        <f>CD$207*$B24+CD$209</f>
        <v>77.006292126498408</v>
      </c>
      <c r="DI24" s="2">
        <f>CE$207*$B24+CE$209</f>
        <v>77.516609329514324</v>
      </c>
      <c r="DJ24" s="2">
        <f>CF$207*$B24+CF$209</f>
        <v>79.768444457432139</v>
      </c>
      <c r="DK24" s="2">
        <f>CG$207*$B24+CG$209</f>
        <v>80.061117282050731</v>
      </c>
      <c r="DL24" s="2">
        <f>CH$207*$B24+CH$209</f>
        <v>79.062246570154386</v>
      </c>
      <c r="DM24" s="2">
        <f>CI$207*$B24+CI$209</f>
        <v>75.481812495074081</v>
      </c>
      <c r="DN24" s="2">
        <f>CJ$207*$B24+CJ$209</f>
        <v>70.694525471970664</v>
      </c>
      <c r="DO24" s="2">
        <f>CK$207*$B24+CK$209</f>
        <v>62.978796702227243</v>
      </c>
      <c r="DP24" s="2">
        <f>CL$207*$B24+CL$209</f>
        <v>54.1493554647734</v>
      </c>
      <c r="DS24" s="2">
        <f>POWER(10,($B24-C$227)/C$228)/(1+POWER(10,($B24-C$227)/C$228))</f>
        <v>4.5662147482510707E-4</v>
      </c>
      <c r="DT24" s="2">
        <f>POWER(10,($B24-D$227)/D$228)/(1+POWER(10,($B24-D$227)/D$228))</f>
        <v>3.0890275268145433E-4</v>
      </c>
      <c r="DU24" s="2">
        <f>POWER(10,($B24-E$227)/E$228)/(1+POWER(10,($B24-E$227)/E$228))</f>
        <v>3.9321407845973851E-4</v>
      </c>
      <c r="DV24" s="2">
        <f>POWER(10,($B24-F$227)/F$228)/(1+POWER(10,($B24-F$227)/F$228))</f>
        <v>5.1934323054574408E-4</v>
      </c>
      <c r="DW24" s="2">
        <f>POWER(10,($B24-G$227)/G$228)/(1+POWER(10,($B24-G$227)/G$228))</f>
        <v>4.8894739316666491E-4</v>
      </c>
      <c r="DX24" s="2">
        <f>POWER(10,($B24-H$227)/H$228)/(1+POWER(10,($B24-H$227)/H$228))</f>
        <v>4.6687014450099026E-4</v>
      </c>
      <c r="DY24" s="2">
        <f>POWER(10,($B24-I$227)/I$228)/(1+POWER(10,($B24-I$227)/I$228))</f>
        <v>4.8703689418757836E-4</v>
      </c>
      <c r="DZ24" s="2">
        <f>POWER(10,($B24-J$227)/J$228)/(1+POWER(10,($B24-J$227)/J$228))</f>
        <v>5.0668667587228924E-4</v>
      </c>
      <c r="EA24" s="2">
        <f>POWER(10,($B24-K$227)/K$228)/(1+POWER(10,($B24-K$227)/K$228))</f>
        <v>4.6159853085403339E-4</v>
      </c>
      <c r="EB24" s="2">
        <f>POWER(10,($B24-L$227)/L$228)/(1+POWER(10,($B24-L$227)/L$228))</f>
        <v>4.2808688743112538E-4</v>
      </c>
      <c r="EC24" s="2">
        <f>POWER(10,($B24-M$227)/M$228)/(1+POWER(10,($B24-M$227)/M$228))</f>
        <v>4.3440245903341812E-4</v>
      </c>
      <c r="ED24" s="2">
        <f>POWER(10,($B24-N$227)/N$228)/(1+POWER(10,($B24-N$227)/N$228))</f>
        <v>4.1949661162258732E-4</v>
      </c>
      <c r="EE24" s="2">
        <f>POWER(10,($B24-O$227)/O$228)/(1+POWER(10,($B24-O$227)/O$228))</f>
        <v>4.2277621348674633E-4</v>
      </c>
    </row>
    <row r="25" spans="2:135" x14ac:dyDescent="0.25">
      <c r="B25" s="2">
        <v>19</v>
      </c>
      <c r="C25">
        <v>70</v>
      </c>
      <c r="D25">
        <v>72.47</v>
      </c>
      <c r="E25">
        <v>73.379000000000005</v>
      </c>
      <c r="F25">
        <v>71.697000000000003</v>
      </c>
      <c r="G25">
        <v>71.682000000000002</v>
      </c>
      <c r="H25">
        <v>72.5</v>
      </c>
      <c r="I25">
        <v>71.682000000000002</v>
      </c>
      <c r="J25">
        <v>71.712000000000003</v>
      </c>
      <c r="K25">
        <v>69.212000000000003</v>
      </c>
      <c r="L25">
        <v>67.075999999999993</v>
      </c>
      <c r="M25">
        <v>61.606000000000002</v>
      </c>
      <c r="N25">
        <v>54.258000000000003</v>
      </c>
      <c r="O25">
        <v>48.621000000000002</v>
      </c>
      <c r="R25" s="5">
        <f>AV25+(C$209*_xlfn.NORM.DIST($B25,C$214*C$215+C$213,C$219*C$214,FALSE))+(C$211*_xlfn.NORM.DIST($B25,C$214*C$216+C$213,C$220*C$214,FALSE))+(C$210*_xlfn.NORM.DIST($B25,C$214*C$217+C$213,C$221*C$214,FALSE))+(C$212*_xlfn.NORM.DIST($B25,C$214*C$218+C$213,C$222*C$214,FALSE))</f>
        <v>70.769361530057182</v>
      </c>
      <c r="S25" s="5">
        <f>AW25+(D$209*_xlfn.NORM.DIST($B25,D$214*D$215+D$213,D$219*D$214,FALSE))+(D$211*_xlfn.NORM.DIST($B25,D$214*D$216+D$213,D$220*D$214,FALSE))+(D$210*_xlfn.NORM.DIST($B25,D$214*D$217+D$213,D$221*D$214,FALSE))+(D$212*_xlfn.NORM.DIST($B25,D$214*D$218+D$213,D$222*D$214,FALSE))</f>
        <v>72.88173980298275</v>
      </c>
      <c r="T25" s="5">
        <f>AX25+(E$209*_xlfn.NORM.DIST($B25,E$214*E$215+E$213,E$219*E$214,FALSE))+(E$211*_xlfn.NORM.DIST($B25,E$214*E$216+E$213,E$220*E$214,FALSE))+(E$210*_xlfn.NORM.DIST($B25,E$214*E$217+E$213,E$221*E$214,FALSE))+(E$212*_xlfn.NORM.DIST($B25,E$214*E$218+E$213,E$222*E$214,FALSE))</f>
        <v>73.720452449701114</v>
      </c>
      <c r="U25" s="5">
        <f>AY25+(F$209*_xlfn.NORM.DIST($B25,F$214*F$215+F$213,F$219*F$214,FALSE))+(F$211*_xlfn.NORM.DIST($B25,F$214*F$216+F$213,F$220*F$214,FALSE))+(F$210*_xlfn.NORM.DIST($B25,F$214*F$217+F$213,F$221*F$214,FALSE))+(F$212*_xlfn.NORM.DIST($B25,F$214*F$218+F$213,F$222*F$214,FALSE))</f>
        <v>73.216210590444348</v>
      </c>
      <c r="V25" s="5">
        <f>AZ25+(G$209*_xlfn.NORM.DIST($B25,G$214*G$215+G$213,G$219*G$214,FALSE))+(G$211*_xlfn.NORM.DIST($B25,G$214*G$216+G$213,G$220*G$214,FALSE))+(G$210*_xlfn.NORM.DIST($B25,G$214*G$217+G$213,G$221*G$214,FALSE))+(G$212*_xlfn.NORM.DIST($B25,G$214*G$218+G$213,G$222*G$214,FALSE))</f>
        <v>72.723419140021846</v>
      </c>
      <c r="W25" s="5">
        <f>BA25+(H$209*_xlfn.NORM.DIST($B25,H$214*H$215+H$213,H$219*H$214,FALSE))+(H$211*_xlfn.NORM.DIST($B25,H$214*H$216+H$213,H$220*H$214,FALSE))+(H$210*_xlfn.NORM.DIST($B25,H$214*H$217+H$213,H$221*H$214,FALSE))+(H$212*_xlfn.NORM.DIST($B25,H$214*H$218+H$213,H$222*H$214,FALSE))</f>
        <v>72.634375510921842</v>
      </c>
      <c r="X25" s="5">
        <f>BB25+(I$209*_xlfn.NORM.DIST($B25,I$214*I$215+I$213,I$219*I$214,FALSE))+(I$211*_xlfn.NORM.DIST($B25,I$214*I$216+I$213,I$220*I$214,FALSE))+(I$210*_xlfn.NORM.DIST($B25,I$214*I$217+I$213,I$221*I$214,FALSE))+(I$212*_xlfn.NORM.DIST($B25,I$214*I$218+I$213,I$222*I$214,FALSE))</f>
        <v>72.817058688807677</v>
      </c>
      <c r="Y25" s="5">
        <f>BC25+(J$209*_xlfn.NORM.DIST($B25,J$214*J$215+J$213,J$219*J$214,FALSE))+(J$211*_xlfn.NORM.DIST($B25,J$214*J$216+J$213,J$220*J$214,FALSE))+(J$210*_xlfn.NORM.DIST($B25,J$214*J$217+J$213,J$221*J$214,FALSE))+(J$212*_xlfn.NORM.DIST($B25,J$214*J$218+J$213,J$222*J$214,FALSE))</f>
        <v>72.68423734788729</v>
      </c>
      <c r="Z25" s="5">
        <f>BD25+(K$209*_xlfn.NORM.DIST($B25,K$214*K$215+K$213,K$219*K$214,FALSE))+(K$211*_xlfn.NORM.DIST($B25,K$214*K$216+K$213,K$220*K$214,FALSE))+(K$210*_xlfn.NORM.DIST($B25,K$214*K$217+K$213,K$221*K$214,FALSE))+(K$212*_xlfn.NORM.DIST($B25,K$214*K$218+K$213,K$222*K$214,FALSE))</f>
        <v>70.621421831568156</v>
      </c>
      <c r="AA25" s="5">
        <f>BE25+(L$209*_xlfn.NORM.DIST($B25,L$214*L$215+L$213,L$219*L$214,FALSE))+(L$211*_xlfn.NORM.DIST($B25,L$214*L$216+L$213,L$220*L$214,FALSE))+(L$210*_xlfn.NORM.DIST($B25,L$214*L$217+L$213,L$221*L$214,FALSE))+(L$212*_xlfn.NORM.DIST($B25,L$214*L$218+L$213,L$222*L$214,FALSE))</f>
        <v>68.058525404796654</v>
      </c>
      <c r="AB25" s="5">
        <f>BF25+(M$209*_xlfn.NORM.DIST($B25,M$214*M$215+M$213,M$219*M$214,FALSE))+(M$211*_xlfn.NORM.DIST($B25,M$214*M$216+M$213,M$220*M$214,FALSE))+(M$210*_xlfn.NORM.DIST($B25,M$214*M$217+M$213,M$221*M$214,FALSE))+(M$212*_xlfn.NORM.DIST($B25,M$214*M$218+M$213,M$222*M$214,FALSE))</f>
        <v>62.677500304683001</v>
      </c>
      <c r="AC25" s="5">
        <f>BG25+(N$209*_xlfn.NORM.DIST($B25,N$214*N$215+N$213,N$219*N$214,FALSE))+(N$211*_xlfn.NORM.DIST($B25,N$214*N$216+N$213,N$220*N$214,FALSE))+(N$210*_xlfn.NORM.DIST($B25,N$214*N$217+N$213,N$221*N$214,FALSE))+(N$212*_xlfn.NORM.DIST($B25,N$214*N$218+N$213,N$222*N$214,FALSE))</f>
        <v>55.559918846811783</v>
      </c>
      <c r="AD25" s="5">
        <f>BH25+(O$209*_xlfn.NORM.DIST($B25,O$214*O$215+O$213,O$219*O$214,FALSE))+(O$211*_xlfn.NORM.DIST($B25,O$214*O$216+O$213,O$220*O$214,FALSE))+(O$210*_xlfn.NORM.DIST($B25,O$214*O$217+O$213,O$221*O$214,FALSE))+(O$212*_xlfn.NORM.DIST($B25,O$214*O$218+O$213,O$222*O$214,FALSE))</f>
        <v>48.398946783310798</v>
      </c>
      <c r="AE25" s="5"/>
      <c r="AG25" s="5">
        <f t="shared" si="0"/>
        <v>-0.76936153005718211</v>
      </c>
      <c r="AH25" s="5">
        <f t="shared" si="0"/>
        <v>-0.41173980298275126</v>
      </c>
      <c r="AI25" s="5">
        <f t="shared" si="0"/>
        <v>-0.34145244970110866</v>
      </c>
      <c r="AJ25" s="5">
        <f t="shared" si="0"/>
        <v>-1.5192105904443451</v>
      </c>
      <c r="AK25" s="5">
        <f t="shared" si="0"/>
        <v>-1.0414191400218442</v>
      </c>
      <c r="AL25" s="5">
        <f t="shared" si="0"/>
        <v>-0.13437551092184208</v>
      </c>
      <c r="AM25" s="5">
        <f t="shared" si="0"/>
        <v>-1.1350586888076748</v>
      </c>
      <c r="AN25" s="5">
        <f t="shared" si="0"/>
        <v>-0.97223734788728677</v>
      </c>
      <c r="AO25" s="5">
        <f t="shared" ref="AO25:AS75" si="14">K25-Z25</f>
        <v>-1.409421831568153</v>
      </c>
      <c r="AP25" s="5">
        <f t="shared" si="14"/>
        <v>-0.98252540479666095</v>
      </c>
      <c r="AQ25" s="5">
        <f t="shared" si="14"/>
        <v>-1.0715003046829992</v>
      </c>
      <c r="AR25" s="5">
        <f t="shared" si="14"/>
        <v>-1.3019188468117804</v>
      </c>
      <c r="AS25" s="5">
        <f t="shared" si="14"/>
        <v>0.22205321668920419</v>
      </c>
      <c r="AV25" s="2">
        <f t="shared" si="1"/>
        <v>70.769361525492897</v>
      </c>
      <c r="AW25" s="2">
        <f t="shared" si="2"/>
        <v>72.881739802981841</v>
      </c>
      <c r="AX25" s="2">
        <f t="shared" si="3"/>
        <v>73.720452449699877</v>
      </c>
      <c r="AY25" s="2">
        <f t="shared" si="4"/>
        <v>73.216210590131027</v>
      </c>
      <c r="AZ25" s="2">
        <f t="shared" si="5"/>
        <v>72.723419139860383</v>
      </c>
      <c r="BA25" s="2">
        <f t="shared" si="6"/>
        <v>72.634375510872545</v>
      </c>
      <c r="BB25" s="2">
        <f t="shared" si="7"/>
        <v>72.817058688747409</v>
      </c>
      <c r="BC25" s="2">
        <f t="shared" si="8"/>
        <v>72.684237347697191</v>
      </c>
      <c r="BD25" s="2">
        <f t="shared" si="9"/>
        <v>70.621421831477349</v>
      </c>
      <c r="BE25" s="2">
        <f t="shared" si="10"/>
        <v>68.058525404734596</v>
      </c>
      <c r="BF25" s="2">
        <f t="shared" si="11"/>
        <v>62.677500304278702</v>
      </c>
      <c r="BG25" s="2">
        <f t="shared" si="12"/>
        <v>55.559918841849402</v>
      </c>
      <c r="BH25" s="2">
        <f t="shared" si="13"/>
        <v>48.398946774534124</v>
      </c>
      <c r="BK25" s="2">
        <f>IF(OR($B25&lt;C$229, AND($B25&gt;C$230, $B25&lt;C$231)), C25, "")</f>
        <v>70</v>
      </c>
      <c r="BL25" s="2">
        <f>IF(OR($B25&lt;D$229, AND($B25&gt;D$230, $B25&lt;D$231)), D25, "")</f>
        <v>72.47</v>
      </c>
      <c r="BM25" s="2">
        <f>IF(OR($B25&lt;E$229, AND($B25&gt;E$230, $B25&lt;E$231)), E25, "")</f>
        <v>73.379000000000005</v>
      </c>
      <c r="BN25" s="2">
        <f>IF(OR($B25&lt;F$229, AND($B25&gt;F$230, $B25&lt;F$231)), F25, "")</f>
        <v>71.697000000000003</v>
      </c>
      <c r="BO25" s="2">
        <f>IF(OR($B25&lt;G$229, AND($B25&gt;G$230, $B25&lt;G$231)), G25, "")</f>
        <v>71.682000000000002</v>
      </c>
      <c r="BP25" s="2">
        <f>IF(OR($B25&lt;H$229, AND($B25&gt;H$230, $B25&lt;H$231)), H25, "")</f>
        <v>72.5</v>
      </c>
      <c r="BQ25" s="2">
        <f>IF(OR($B25&lt;I$229, AND($B25&gt;I$230, $B25&lt;I$231)), I25, "")</f>
        <v>71.682000000000002</v>
      </c>
      <c r="BR25" s="2">
        <f>IF(OR($B25&lt;J$229, AND($B25&gt;J$230, $B25&lt;J$231)), J25, "")</f>
        <v>71.712000000000003</v>
      </c>
      <c r="BS25" s="2">
        <f>IF(OR($B25&lt;K$229, AND($B25&gt;K$230, $B25&lt;K$231)), K25, "")</f>
        <v>69.212000000000003</v>
      </c>
      <c r="BT25" s="2">
        <f>IF(OR($B25&lt;L$229, AND($B25&gt;L$230, $B25&lt;L$231)), L25, "")</f>
        <v>67.075999999999993</v>
      </c>
      <c r="BU25" s="2">
        <f>IF(OR($B25&lt;M$229, AND($B25&gt;M$230, $B25&lt;M$231)), M25, "")</f>
        <v>61.606000000000002</v>
      </c>
      <c r="BV25" s="2">
        <f>IF(OR($B25&lt;N$229, AND($B25&gt;N$230, $B25&lt;N$231)), N25, "")</f>
        <v>54.258000000000003</v>
      </c>
      <c r="BW25" s="2">
        <f>IF(OR($B25&lt;O$229, AND($B25&gt;O$230, $B25&lt;O$231)), O25, "")</f>
        <v>48.621000000000002</v>
      </c>
      <c r="BZ25" s="2" t="str">
        <f>IF(OR(AND($B25&gt;C$230, $B25&lt;C$231), $B25&gt;C$232), C25, "")</f>
        <v/>
      </c>
      <c r="CA25" s="2" t="str">
        <f>IF(OR(AND($B25&gt;D$230, $B25&lt;D$231), $B25&gt;D$232), D25, "")</f>
        <v/>
      </c>
      <c r="CB25" s="2" t="str">
        <f>IF(OR(AND($B25&gt;E$230, $B25&lt;E$231), $B25&gt;E$232), E25, "")</f>
        <v/>
      </c>
      <c r="CC25" s="2" t="str">
        <f>IF(OR(AND($B25&gt;F$230, $B25&lt;F$231), $B25&gt;F$232), F25, "")</f>
        <v/>
      </c>
      <c r="CD25" s="2" t="str">
        <f>IF(OR(AND($B25&gt;G$230, $B25&lt;G$231), $B25&gt;G$232), G25, "")</f>
        <v/>
      </c>
      <c r="CE25" s="2" t="str">
        <f>IF(OR(AND($B25&gt;H$230, $B25&lt;H$231), $B25&gt;H$232), H25, "")</f>
        <v/>
      </c>
      <c r="CF25" s="2" t="str">
        <f>IF(OR(AND($B25&gt;I$230, $B25&lt;I$231), $B25&gt;I$232), I25, "")</f>
        <v/>
      </c>
      <c r="CG25" s="2" t="str">
        <f>IF(OR(AND($B25&gt;J$230, $B25&lt;J$231), $B25&gt;J$232), J25, "")</f>
        <v/>
      </c>
      <c r="CH25" s="2" t="str">
        <f>IF(OR(AND($B25&gt;K$230, $B25&lt;K$231), $B25&gt;K$232), K25, "")</f>
        <v/>
      </c>
      <c r="CI25" s="2" t="str">
        <f>IF(OR(AND($B25&gt;L$230, $B25&lt;L$231), $B25&gt;L$232), L25, "")</f>
        <v/>
      </c>
      <c r="CJ25" s="2" t="str">
        <f>IF(OR(AND($B25&gt;M$230, $B25&lt;M$231), $B25&gt;M$232), M25, "")</f>
        <v/>
      </c>
      <c r="CK25" s="2" t="str">
        <f>IF(OR(AND($B25&gt;N$230, $B25&lt;N$231), $B25&gt;N$232), N25, "")</f>
        <v/>
      </c>
      <c r="CL25" s="2" t="str">
        <f>IF(OR(AND($B25&gt;O$230, $B25&lt;O$231), $B25&gt;O$232), O25, "")</f>
        <v/>
      </c>
      <c r="CO25" s="2">
        <f>BK$207*$B25+BK$209</f>
        <v>70.766533403106507</v>
      </c>
      <c r="CP25" s="2">
        <f>BL$207*$B25+BL$209</f>
        <v>72.880190566672226</v>
      </c>
      <c r="CQ25" s="2">
        <f>BM$207*$B25+BM$209</f>
        <v>73.718338457079511</v>
      </c>
      <c r="CR25" s="2">
        <f>BN$207*$B25+BN$209</f>
        <v>73.213800560749164</v>
      </c>
      <c r="CS25" s="2">
        <f>BO$207*$B25+BO$209</f>
        <v>72.721146971883513</v>
      </c>
      <c r="CT25" s="2">
        <f>BP$207*$B25+BP$209</f>
        <v>72.631895535854184</v>
      </c>
      <c r="CU25" s="2">
        <f>BQ$207*$B25+BQ$209</f>
        <v>72.813370201538945</v>
      </c>
      <c r="CV25" s="2">
        <f>BR$207*$B25+BR$209</f>
        <v>72.680168092998258</v>
      </c>
      <c r="CW25" s="2">
        <f>BS$207*$B25+BS$209</f>
        <v>70.617181944118187</v>
      </c>
      <c r="CX25" s="2">
        <f>BT$207*$B25+BT$209</f>
        <v>68.055069491109734</v>
      </c>
      <c r="CY25" s="2">
        <f>BU$207*$B25+BU$209</f>
        <v>62.673709253345244</v>
      </c>
      <c r="CZ25" s="2">
        <f>BV$207*$B25+BV$209</f>
        <v>55.55652800447033</v>
      </c>
      <c r="DA25" s="2">
        <f>BW$207*$B25+BW$209</f>
        <v>48.396297847492818</v>
      </c>
      <c r="DD25" s="2">
        <f>BZ$207*$B25+BZ$209</f>
        <v>76.415395844306303</v>
      </c>
      <c r="DE25" s="2">
        <f>CA$207*$B25+CA$209</f>
        <v>77.454324021987574</v>
      </c>
      <c r="DF25" s="2">
        <f>CB$207*$B25+CB$209</f>
        <v>78.621665755976679</v>
      </c>
      <c r="DG25" s="2">
        <f>CC$207*$B25+CC$209</f>
        <v>77.446228982309606</v>
      </c>
      <c r="DH25" s="2">
        <f>CD$207*$B25+CD$209</f>
        <v>76.959516183121195</v>
      </c>
      <c r="DI25" s="2">
        <f>CE$207*$B25+CE$209</f>
        <v>77.476638770946181</v>
      </c>
      <c r="DJ25" s="2">
        <f>CF$207*$B25+CF$209</f>
        <v>79.720646470346395</v>
      </c>
      <c r="DK25" s="2">
        <f>CG$207*$B25+CG$209</f>
        <v>80.004982400489268</v>
      </c>
      <c r="DL25" s="2">
        <f>CH$207*$B25+CH$209</f>
        <v>78.994581733306092</v>
      </c>
      <c r="DM25" s="2">
        <f>CI$207*$B25+CI$209</f>
        <v>75.417969295352833</v>
      </c>
      <c r="DN25" s="2">
        <f>CJ$207*$B25+CJ$209</f>
        <v>70.63320482293669</v>
      </c>
      <c r="DO25" s="2">
        <f>CK$207*$B25+CK$209</f>
        <v>62.928710563870041</v>
      </c>
      <c r="DP25" s="2">
        <f>CL$207*$B25+CL$209</f>
        <v>54.110783754269804</v>
      </c>
      <c r="DS25" s="2">
        <f>POWER(10,($B25-C$227)/C$228)/(1+POWER(10,($B25-C$227)/C$228))</f>
        <v>5.0065343524192192E-4</v>
      </c>
      <c r="DT25" s="2">
        <f>POWER(10,($B25-D$227)/D$228)/(1+POWER(10,($B25-D$227)/D$228))</f>
        <v>3.3869503912544244E-4</v>
      </c>
      <c r="DU25" s="2">
        <f>POWER(10,($B25-E$227)/E$228)/(1+POWER(10,($B25-E$227)/E$228))</f>
        <v>4.3113430768433456E-4</v>
      </c>
      <c r="DV25" s="2">
        <f>POWER(10,($B25-F$227)/F$228)/(1+POWER(10,($B25-F$227)/F$228))</f>
        <v>5.6941999764926674E-4</v>
      </c>
      <c r="DW25" s="2">
        <f>POWER(10,($B25-G$227)/G$228)/(1+POWER(10,($B25-G$227)/G$228))</f>
        <v>5.3609486659247723E-4</v>
      </c>
      <c r="DX25" s="2">
        <f>POWER(10,($B25-H$227)/H$228)/(1+POWER(10,($B25-H$227)/H$228))</f>
        <v>5.1188987692764472E-4</v>
      </c>
      <c r="DY25" s="2">
        <f>POWER(10,($B25-I$227)/I$228)/(1+POWER(10,($B25-I$227)/I$228))</f>
        <v>5.3400024335504225E-4</v>
      </c>
      <c r="DZ25" s="2">
        <f>POWER(10,($B25-J$227)/J$228)/(1+POWER(10,($B25-J$227)/J$228))</f>
        <v>5.5554373505001644E-4</v>
      </c>
      <c r="EA25" s="2">
        <f>POWER(10,($B25-K$227)/K$228)/(1+POWER(10,($B25-K$227)/K$228))</f>
        <v>5.0611018524420294E-4</v>
      </c>
      <c r="EB25" s="2">
        <f>POWER(10,($B25-L$227)/L$228)/(1+POWER(10,($B25-L$227)/L$228))</f>
        <v>4.6936855270864264E-4</v>
      </c>
      <c r="EC25" s="2">
        <f>POWER(10,($B25-M$227)/M$228)/(1+POWER(10,($B25-M$227)/M$228))</f>
        <v>4.7629286307307916E-4</v>
      </c>
      <c r="ED25" s="2">
        <f>POWER(10,($B25-N$227)/N$228)/(1+POWER(10,($B25-N$227)/N$228))</f>
        <v>4.5995027276555324E-4</v>
      </c>
      <c r="EE25" s="2">
        <f>POWER(10,($B25-O$227)/O$228)/(1+POWER(10,($B25-O$227)/O$228))</f>
        <v>4.6354599250405094E-4</v>
      </c>
    </row>
    <row r="26" spans="2:135" x14ac:dyDescent="0.25">
      <c r="B26" s="2">
        <v>20</v>
      </c>
      <c r="C26">
        <v>69.787999999999997</v>
      </c>
      <c r="D26">
        <v>71.061000000000007</v>
      </c>
      <c r="E26">
        <v>72.984999999999999</v>
      </c>
      <c r="F26">
        <v>73.394000000000005</v>
      </c>
      <c r="G26">
        <v>73.484999999999999</v>
      </c>
      <c r="H26">
        <v>72.879000000000005</v>
      </c>
      <c r="I26">
        <v>73.120999999999995</v>
      </c>
      <c r="J26">
        <v>71.697000000000003</v>
      </c>
      <c r="K26">
        <v>69.332999999999998</v>
      </c>
      <c r="L26">
        <v>68.484999999999999</v>
      </c>
      <c r="M26">
        <v>61.03</v>
      </c>
      <c r="N26">
        <v>54.317999999999998</v>
      </c>
      <c r="O26">
        <v>47.726999999999997</v>
      </c>
      <c r="R26" s="5">
        <f>AV26+(C$209*_xlfn.NORM.DIST($B26,C$214*C$215+C$213,C$219*C$214,FALSE))+(C$211*_xlfn.NORM.DIST($B26,C$214*C$216+C$213,C$220*C$214,FALSE))+(C$210*_xlfn.NORM.DIST($B26,C$214*C$217+C$213,C$221*C$214,FALSE))+(C$212*_xlfn.NORM.DIST($B26,C$214*C$218+C$213,C$222*C$214,FALSE))</f>
        <v>70.781649710398298</v>
      </c>
      <c r="S26" s="5">
        <f>AW26+(D$209*_xlfn.NORM.DIST($B26,D$214*D$215+D$213,D$219*D$214,FALSE))+(D$211*_xlfn.NORM.DIST($B26,D$214*D$216+D$213,D$220*D$214,FALSE))+(D$210*_xlfn.NORM.DIST($B26,D$214*D$217+D$213,D$221*D$214,FALSE))+(D$212*_xlfn.NORM.DIST($B26,D$214*D$218+D$213,D$222*D$214,FALSE))</f>
        <v>72.886392683356789</v>
      </c>
      <c r="T26" s="5">
        <f>AX26+(E$209*_xlfn.NORM.DIST($B26,E$214*E$215+E$213,E$219*E$214,FALSE))+(E$211*_xlfn.NORM.DIST($B26,E$214*E$216+E$213,E$220*E$214,FALSE))+(E$210*_xlfn.NORM.DIST($B26,E$214*E$217+E$213,E$221*E$214,FALSE))+(E$212*_xlfn.NORM.DIST($B26,E$214*E$218+E$213,E$222*E$214,FALSE))</f>
        <v>73.728780897302087</v>
      </c>
      <c r="U26" s="5">
        <f>AY26+(F$209*_xlfn.NORM.DIST($B26,F$214*F$215+F$213,F$219*F$214,FALSE))+(F$211*_xlfn.NORM.DIST($B26,F$214*F$216+F$213,F$220*F$214,FALSE))+(F$210*_xlfn.NORM.DIST($B26,F$214*F$217+F$213,F$221*F$214,FALSE))+(F$212*_xlfn.NORM.DIST($B26,F$214*F$218+F$213,F$222*F$214,FALSE))</f>
        <v>73.225515708175664</v>
      </c>
      <c r="V26" s="5">
        <f>AZ26+(G$209*_xlfn.NORM.DIST($B26,G$214*G$215+G$213,G$219*G$214,FALSE))+(G$211*_xlfn.NORM.DIST($B26,G$214*G$216+G$213,G$220*G$214,FALSE))+(G$210*_xlfn.NORM.DIST($B26,G$214*G$217+G$213,G$221*G$214,FALSE))+(G$212*_xlfn.NORM.DIST($B26,G$214*G$218+G$213,G$222*G$214,FALSE))</f>
        <v>72.737637373770994</v>
      </c>
      <c r="W26" s="5">
        <f>BA26+(H$209*_xlfn.NORM.DIST($B26,H$214*H$215+H$213,H$219*H$214,FALSE))+(H$211*_xlfn.NORM.DIST($B26,H$214*H$216+H$213,H$220*H$214,FALSE))+(H$210*_xlfn.NORM.DIST($B26,H$214*H$217+H$213,H$221*H$214,FALSE))+(H$212*_xlfn.NORM.DIST($B26,H$214*H$218+H$213,H$222*H$214,FALSE))</f>
        <v>72.664613430696249</v>
      </c>
      <c r="X26" s="5">
        <f>BB26+(I$209*_xlfn.NORM.DIST($B26,I$214*I$215+I$213,I$219*I$214,FALSE))+(I$211*_xlfn.NORM.DIST($B26,I$214*I$216+I$213,I$220*I$214,FALSE))+(I$210*_xlfn.NORM.DIST($B26,I$214*I$217+I$213,I$221*I$214,FALSE))+(I$212*_xlfn.NORM.DIST($B26,I$214*I$218+I$213,I$222*I$214,FALSE))</f>
        <v>72.865734528803728</v>
      </c>
      <c r="Y26" s="5">
        <f>BC26+(J$209*_xlfn.NORM.DIST($B26,J$214*J$215+J$213,J$219*J$214,FALSE))+(J$211*_xlfn.NORM.DIST($B26,J$214*J$216+J$213,J$220*J$214,FALSE))+(J$210*_xlfn.NORM.DIST($B26,J$214*J$217+J$213,J$221*J$214,FALSE))+(J$212*_xlfn.NORM.DIST($B26,J$214*J$218+J$213,J$222*J$214,FALSE))</f>
        <v>72.734390157908038</v>
      </c>
      <c r="Z26" s="5">
        <f>BD26+(K$209*_xlfn.NORM.DIST($B26,K$214*K$215+K$213,K$219*K$214,FALSE))+(K$211*_xlfn.NORM.DIST($B26,K$214*K$216+K$213,K$220*K$214,FALSE))+(K$210*_xlfn.NORM.DIST($B26,K$214*K$217+K$213,K$221*K$214,FALSE))+(K$212*_xlfn.NORM.DIST($B26,K$214*K$218+K$213,K$222*K$214,FALSE))</f>
        <v>70.669972981471943</v>
      </c>
      <c r="AA26" s="5">
        <f>BE26+(L$209*_xlfn.NORM.DIST($B26,L$214*L$215+L$213,L$219*L$214,FALSE))+(L$211*_xlfn.NORM.DIST($B26,L$214*L$216+L$213,L$220*L$214,FALSE))+(L$210*_xlfn.NORM.DIST($B26,L$214*L$217+L$213,L$221*L$214,FALSE))+(L$212*_xlfn.NORM.DIST($B26,L$214*L$218+L$213,L$222*L$214,FALSE))</f>
        <v>68.09858631406658</v>
      </c>
      <c r="AB26" s="5">
        <f>BF26+(M$209*_xlfn.NORM.DIST($B26,M$214*M$215+M$213,M$219*M$214,FALSE))+(M$211*_xlfn.NORM.DIST($B26,M$214*M$216+M$213,M$220*M$214,FALSE))+(M$210*_xlfn.NORM.DIST($B26,M$214*M$217+M$213,M$221*M$214,FALSE))+(M$212*_xlfn.NORM.DIST($B26,M$214*M$218+M$213,M$222*M$214,FALSE))</f>
        <v>62.724002659002693</v>
      </c>
      <c r="AC26" s="5">
        <f>BG26+(N$209*_xlfn.NORM.DIST($B26,N$214*N$215+N$213,N$219*N$214,FALSE))+(N$211*_xlfn.NORM.DIST($B26,N$214*N$216+N$213,N$220*N$214,FALSE))+(N$210*_xlfn.NORM.DIST($B26,N$214*N$217+N$213,N$221*N$214,FALSE))+(N$212*_xlfn.NORM.DIST($B26,N$214*N$218+N$213,N$222*N$214,FALSE))</f>
        <v>55.605740520843831</v>
      </c>
      <c r="AD26" s="5">
        <f>BH26+(O$209*_xlfn.NORM.DIST($B26,O$214*O$215+O$213,O$219*O$214,FALSE))+(O$211*_xlfn.NORM.DIST($B26,O$214*O$216+O$213,O$220*O$214,FALSE))+(O$210*_xlfn.NORM.DIST($B26,O$214*O$217+O$213,O$221*O$214,FALSE))+(O$212*_xlfn.NORM.DIST($B26,O$214*O$218+O$213,O$222*O$214,FALSE))</f>
        <v>48.435762030987803</v>
      </c>
      <c r="AE26" s="5"/>
      <c r="AG26" s="5">
        <f t="shared" ref="AG26:AN57" si="15">C26-R26</f>
        <v>-0.99364971039830152</v>
      </c>
      <c r="AH26" s="5">
        <f t="shared" si="15"/>
        <v>-1.8253926833567817</v>
      </c>
      <c r="AI26" s="5">
        <f t="shared" si="15"/>
        <v>-0.74378089730208785</v>
      </c>
      <c r="AJ26" s="5">
        <f t="shared" si="15"/>
        <v>0.16848429182434188</v>
      </c>
      <c r="AK26" s="5">
        <f t="shared" si="15"/>
        <v>0.7473626262290054</v>
      </c>
      <c r="AL26" s="5">
        <f t="shared" si="15"/>
        <v>0.21438656930375544</v>
      </c>
      <c r="AM26" s="5">
        <f t="shared" si="15"/>
        <v>0.25526547119626741</v>
      </c>
      <c r="AN26" s="5">
        <f t="shared" si="15"/>
        <v>-1.0373901579080353</v>
      </c>
      <c r="AO26" s="5">
        <f t="shared" si="14"/>
        <v>-1.3369729814719449</v>
      </c>
      <c r="AP26" s="5">
        <f t="shared" si="14"/>
        <v>0.38641368593341952</v>
      </c>
      <c r="AQ26" s="5">
        <f t="shared" si="14"/>
        <v>-1.6940026590026918</v>
      </c>
      <c r="AR26" s="5">
        <f t="shared" si="14"/>
        <v>-1.2877405208438333</v>
      </c>
      <c r="AS26" s="5">
        <f t="shared" si="14"/>
        <v>-0.70876203098780621</v>
      </c>
      <c r="AV26" s="2">
        <f t="shared" si="1"/>
        <v>70.78164969266227</v>
      </c>
      <c r="AW26" s="2">
        <f t="shared" si="2"/>
        <v>72.886392683352256</v>
      </c>
      <c r="AX26" s="2">
        <f t="shared" si="3"/>
        <v>73.728780897295806</v>
      </c>
      <c r="AY26" s="2">
        <f t="shared" si="4"/>
        <v>73.225515706814846</v>
      </c>
      <c r="AZ26" s="2">
        <f t="shared" si="5"/>
        <v>72.737637373059769</v>
      </c>
      <c r="BA26" s="2">
        <f t="shared" si="6"/>
        <v>72.664613430471292</v>
      </c>
      <c r="BB26" s="2">
        <f t="shared" si="7"/>
        <v>72.865734528527582</v>
      </c>
      <c r="BC26" s="2">
        <f t="shared" si="8"/>
        <v>72.734390157067523</v>
      </c>
      <c r="BD26" s="2">
        <f t="shared" si="9"/>
        <v>70.669972981064902</v>
      </c>
      <c r="BE26" s="2">
        <f t="shared" si="10"/>
        <v>68.098586313787848</v>
      </c>
      <c r="BF26" s="2">
        <f t="shared" si="11"/>
        <v>62.724002657307537</v>
      </c>
      <c r="BG26" s="2">
        <f t="shared" si="12"/>
        <v>55.605740502397488</v>
      </c>
      <c r="BH26" s="2">
        <f t="shared" si="13"/>
        <v>48.435761998774268</v>
      </c>
      <c r="BK26" s="2">
        <f>IF(OR($B26&lt;C$229, AND($B26&gt;C$230, $B26&lt;C$231)), C26, "")</f>
        <v>69.787999999999997</v>
      </c>
      <c r="BL26" s="2">
        <f>IF(OR($B26&lt;D$229, AND($B26&gt;D$230, $B26&lt;D$231)), D26, "")</f>
        <v>71.061000000000007</v>
      </c>
      <c r="BM26" s="2">
        <f>IF(OR($B26&lt;E$229, AND($B26&gt;E$230, $B26&lt;E$231)), E26, "")</f>
        <v>72.984999999999999</v>
      </c>
      <c r="BN26" s="2">
        <f>IF(OR($B26&lt;F$229, AND($B26&gt;F$230, $B26&lt;F$231)), F26, "")</f>
        <v>73.394000000000005</v>
      </c>
      <c r="BO26" s="2">
        <f>IF(OR($B26&lt;G$229, AND($B26&gt;G$230, $B26&lt;G$231)), G26, "")</f>
        <v>73.484999999999999</v>
      </c>
      <c r="BP26" s="2">
        <f>IF(OR($B26&lt;H$229, AND($B26&gt;H$230, $B26&lt;H$231)), H26, "")</f>
        <v>72.879000000000005</v>
      </c>
      <c r="BQ26" s="2">
        <f>IF(OR($B26&lt;I$229, AND($B26&gt;I$230, $B26&lt;I$231)), I26, "")</f>
        <v>73.120999999999995</v>
      </c>
      <c r="BR26" s="2">
        <f>IF(OR($B26&lt;J$229, AND($B26&gt;J$230, $B26&lt;J$231)), J26, "")</f>
        <v>71.697000000000003</v>
      </c>
      <c r="BS26" s="2">
        <f>IF(OR($B26&lt;K$229, AND($B26&gt;K$230, $B26&lt;K$231)), K26, "")</f>
        <v>69.332999999999998</v>
      </c>
      <c r="BT26" s="2">
        <f>IF(OR($B26&lt;L$229, AND($B26&gt;L$230, $B26&lt;L$231)), L26, "")</f>
        <v>68.484999999999999</v>
      </c>
      <c r="BU26" s="2">
        <f>IF(OR($B26&lt;M$229, AND($B26&gt;M$230, $B26&lt;M$231)), M26, "")</f>
        <v>61.03</v>
      </c>
      <c r="BV26" s="2">
        <f>IF(OR($B26&lt;N$229, AND($B26&gt;N$230, $B26&lt;N$231)), N26, "")</f>
        <v>54.317999999999998</v>
      </c>
      <c r="BW26" s="2">
        <f>IF(OR($B26&lt;O$229, AND($B26&gt;O$230, $B26&lt;O$231)), O26, "")</f>
        <v>47.726999999999997</v>
      </c>
      <c r="BZ26" s="2" t="str">
        <f>IF(OR(AND($B26&gt;C$230, $B26&lt;C$231), $B26&gt;C$232), C26, "")</f>
        <v/>
      </c>
      <c r="CA26" s="2" t="str">
        <f>IF(OR(AND($B26&gt;D$230, $B26&lt;D$231), $B26&gt;D$232), D26, "")</f>
        <v/>
      </c>
      <c r="CB26" s="2" t="str">
        <f>IF(OR(AND($B26&gt;E$230, $B26&lt;E$231), $B26&gt;E$232), E26, "")</f>
        <v/>
      </c>
      <c r="CC26" s="2" t="str">
        <f>IF(OR(AND($B26&gt;F$230, $B26&lt;F$231), $B26&gt;F$232), F26, "")</f>
        <v/>
      </c>
      <c r="CD26" s="2" t="str">
        <f>IF(OR(AND($B26&gt;G$230, $B26&lt;G$231), $B26&gt;G$232), G26, "")</f>
        <v/>
      </c>
      <c r="CE26" s="2" t="str">
        <f>IF(OR(AND($B26&gt;H$230, $B26&lt;H$231), $B26&gt;H$232), H26, "")</f>
        <v/>
      </c>
      <c r="CF26" s="2" t="str">
        <f>IF(OR(AND($B26&gt;I$230, $B26&lt;I$231), $B26&gt;I$232), I26, "")</f>
        <v/>
      </c>
      <c r="CG26" s="2" t="str">
        <f>IF(OR(AND($B26&gt;J$230, $B26&lt;J$231), $B26&gt;J$232), J26, "")</f>
        <v/>
      </c>
      <c r="CH26" s="2" t="str">
        <f>IF(OR(AND($B26&gt;K$230, $B26&lt;K$231), $B26&gt;K$232), K26, "")</f>
        <v/>
      </c>
      <c r="CI26" s="2" t="str">
        <f>IF(OR(AND($B26&gt;L$230, $B26&lt;L$231), $B26&gt;L$232), L26, "")</f>
        <v/>
      </c>
      <c r="CJ26" s="2" t="str">
        <f>IF(OR(AND($B26&gt;M$230, $B26&lt;M$231), $B26&gt;M$232), M26, "")</f>
        <v/>
      </c>
      <c r="CK26" s="2" t="str">
        <f>IF(OR(AND($B26&gt;N$230, $B26&lt;N$231), $B26&gt;N$232), N26, "")</f>
        <v/>
      </c>
      <c r="CL26" s="2" t="str">
        <f>IF(OR(AND($B26&gt;O$230, $B26&lt;O$231), $B26&gt;O$232), O26, "")</f>
        <v/>
      </c>
      <c r="CO26" s="2">
        <f>BK$207*$B26+BK$209</f>
        <v>70.77859329726914</v>
      </c>
      <c r="CP26" s="2">
        <f>BL$207*$B26+BL$209</f>
        <v>72.88471854717713</v>
      </c>
      <c r="CQ26" s="2">
        <f>BM$207*$B26+BM$209</f>
        <v>73.726495229261559</v>
      </c>
      <c r="CR26" s="2">
        <f>BN$207*$B26+BN$209</f>
        <v>73.222911601060758</v>
      </c>
      <c r="CS26" s="2">
        <f>BO$207*$B26+BO$209</f>
        <v>72.735181863019449</v>
      </c>
      <c r="CT26" s="2">
        <f>BP$207*$B26+BP$209</f>
        <v>72.661933618458761</v>
      </c>
      <c r="CU26" s="2">
        <f>BQ$207*$B26+BQ$209</f>
        <v>72.861746700225893</v>
      </c>
      <c r="CV26" s="2">
        <f>BR$207*$B26+BR$209</f>
        <v>72.729993088257174</v>
      </c>
      <c r="CW26" s="2">
        <f>BS$207*$B26+BS$209</f>
        <v>70.665388562436505</v>
      </c>
      <c r="CX26" s="2">
        <f>BT$207*$B26+BT$209</f>
        <v>68.094850479458756</v>
      </c>
      <c r="CY26" s="2">
        <f>BU$207*$B26+BU$209</f>
        <v>62.719902189446969</v>
      </c>
      <c r="CZ26" s="2">
        <f>BV$207*$B26+BV$209</f>
        <v>55.602070914145521</v>
      </c>
      <c r="DA26" s="2">
        <f>BW$207*$B26+BW$209</f>
        <v>48.432895842572222</v>
      </c>
      <c r="DD26" s="2">
        <f>BZ$207*$B26+BZ$209</f>
        <v>76.346517478393778</v>
      </c>
      <c r="DE26" s="2">
        <f>CA$207*$B26+CA$209</f>
        <v>77.392845486314442</v>
      </c>
      <c r="DF26" s="2">
        <f>CB$207*$B26+CB$209</f>
        <v>78.561741908526912</v>
      </c>
      <c r="DG26" s="2">
        <f>CC$207*$B26+CC$209</f>
        <v>77.394003514439945</v>
      </c>
      <c r="DH26" s="2">
        <f>CD$207*$B26+CD$209</f>
        <v>76.912740239743982</v>
      </c>
      <c r="DI26" s="2">
        <f>CE$207*$B26+CE$209</f>
        <v>77.436668212378038</v>
      </c>
      <c r="DJ26" s="2">
        <f>CF$207*$B26+CF$209</f>
        <v>79.672848483260651</v>
      </c>
      <c r="DK26" s="2">
        <f>CG$207*$B26+CG$209</f>
        <v>79.948847518927792</v>
      </c>
      <c r="DL26" s="2">
        <f>CH$207*$B26+CH$209</f>
        <v>78.926916896457811</v>
      </c>
      <c r="DM26" s="2">
        <f>CI$207*$B26+CI$209</f>
        <v>75.354126095631585</v>
      </c>
      <c r="DN26" s="2">
        <f>CJ$207*$B26+CJ$209</f>
        <v>70.571884173902717</v>
      </c>
      <c r="DO26" s="2">
        <f>CK$207*$B26+CK$209</f>
        <v>62.878624425512839</v>
      </c>
      <c r="DP26" s="2">
        <f>CL$207*$B26+CL$209</f>
        <v>54.072212043766207</v>
      </c>
      <c r="DS26" s="2">
        <f>POWER(10,($B26-C$227)/C$228)/(1+POWER(10,($B26-C$227)/C$228))</f>
        <v>5.4892906111841271E-4</v>
      </c>
      <c r="DT26" s="2">
        <f>POWER(10,($B26-D$227)/D$228)/(1+POWER(10,($B26-D$227)/D$228))</f>
        <v>3.7135959074201534E-4</v>
      </c>
      <c r="DU26" s="2">
        <f>POWER(10,($B26-E$227)/E$228)/(1+POWER(10,($B26-E$227)/E$228))</f>
        <v>4.7270970559645082E-4</v>
      </c>
      <c r="DV26" s="2">
        <f>POWER(10,($B26-F$227)/F$228)/(1+POWER(10,($B26-F$227)/F$228))</f>
        <v>6.2432231371622625E-4</v>
      </c>
      <c r="DW26" s="2">
        <f>POWER(10,($B26-G$227)/G$228)/(1+POWER(10,($B26-G$227)/G$228))</f>
        <v>5.8778593113307045E-4</v>
      </c>
      <c r="DX26" s="2">
        <f>POWER(10,($B26-H$227)/H$228)/(1+POWER(10,($B26-H$227)/H$228))</f>
        <v>5.6124837094657649E-4</v>
      </c>
      <c r="DY26" s="2">
        <f>POWER(10,($B26-I$227)/I$228)/(1+POWER(10,($B26-I$227)/I$228))</f>
        <v>5.8548945951987898E-4</v>
      </c>
      <c r="DZ26" s="2">
        <f>POWER(10,($B26-J$227)/J$228)/(1+POWER(10,($B26-J$227)/J$228))</f>
        <v>6.0910894555186231E-4</v>
      </c>
      <c r="EA26" s="2">
        <f>POWER(10,($B26-K$227)/K$228)/(1+POWER(10,($B26-K$227)/K$228))</f>
        <v>5.5491168740670052E-4</v>
      </c>
      <c r="EB26" s="2">
        <f>POWER(10,($B26-L$227)/L$228)/(1+POWER(10,($B26-L$227)/L$228))</f>
        <v>5.1462907962389033E-4</v>
      </c>
      <c r="EC26" s="2">
        <f>POWER(10,($B26-M$227)/M$228)/(1+POWER(10,($B26-M$227)/M$228))</f>
        <v>5.2222074231530915E-4</v>
      </c>
      <c r="ED26" s="2">
        <f>POWER(10,($B26-N$227)/N$228)/(1+POWER(10,($B26-N$227)/N$228))</f>
        <v>5.0430306686188929E-4</v>
      </c>
      <c r="EE26" s="2">
        <f>POWER(10,($B26-O$227)/O$228)/(1+POWER(10,($B26-O$227)/O$228))</f>
        <v>5.0824534390071145E-4</v>
      </c>
    </row>
    <row r="27" spans="2:135" x14ac:dyDescent="0.25">
      <c r="B27" s="2">
        <v>21</v>
      </c>
      <c r="C27">
        <v>70.332999999999998</v>
      </c>
      <c r="D27">
        <v>71.454999999999998</v>
      </c>
      <c r="E27">
        <v>73.561000000000007</v>
      </c>
      <c r="F27">
        <v>72.317999999999998</v>
      </c>
      <c r="G27">
        <v>71.938999999999993</v>
      </c>
      <c r="H27">
        <v>71.847999999999999</v>
      </c>
      <c r="I27">
        <v>71.742000000000004</v>
      </c>
      <c r="J27">
        <v>72.727000000000004</v>
      </c>
      <c r="K27">
        <v>70.227000000000004</v>
      </c>
      <c r="L27">
        <v>66.227000000000004</v>
      </c>
      <c r="M27">
        <v>61.741999999999997</v>
      </c>
      <c r="N27">
        <v>54.847999999999999</v>
      </c>
      <c r="O27">
        <v>48.332999999999998</v>
      </c>
      <c r="R27" s="5">
        <f>AV27+(C$209*_xlfn.NORM.DIST($B27,C$214*C$215+C$213,C$219*C$214,FALSE))+(C$211*_xlfn.NORM.DIST($B27,C$214*C$216+C$213,C$220*C$214,FALSE))+(C$210*_xlfn.NORM.DIST($B27,C$214*C$217+C$213,C$221*C$214,FALSE))+(C$212*_xlfn.NORM.DIST($B27,C$214*C$218+C$213,C$222*C$214,FALSE))</f>
        <v>70.793955637890519</v>
      </c>
      <c r="S27" s="5">
        <f>AW27+(D$209*_xlfn.NORM.DIST($B27,D$214*D$215+D$213,D$219*D$214,FALSE))+(D$211*_xlfn.NORM.DIST($B27,D$214*D$216+D$213,D$220*D$214,FALSE))+(D$210*_xlfn.NORM.DIST($B27,D$214*D$217+D$213,D$221*D$214,FALSE))+(D$212*_xlfn.NORM.DIST($B27,D$214*D$218+D$213,D$222*D$214,FALSE))</f>
        <v>72.891055239673136</v>
      </c>
      <c r="T27" s="5">
        <f>AX27+(E$209*_xlfn.NORM.DIST($B27,E$214*E$215+E$213,E$219*E$214,FALSE))+(E$211*_xlfn.NORM.DIST($B27,E$214*E$216+E$213,E$220*E$214,FALSE))+(E$210*_xlfn.NORM.DIST($B27,E$214*E$217+E$213,E$221*E$214,FALSE))+(E$212*_xlfn.NORM.DIST($B27,E$214*E$218+E$213,E$222*E$214,FALSE))</f>
        <v>73.737122786687507</v>
      </c>
      <c r="U27" s="5">
        <f>AY27+(F$209*_xlfn.NORM.DIST($B27,F$214*F$215+F$213,F$219*F$214,FALSE))+(F$211*_xlfn.NORM.DIST($B27,F$214*F$216+F$213,F$220*F$214,FALSE))+(F$210*_xlfn.NORM.DIST($B27,F$214*F$217+F$213,F$221*F$214,FALSE))+(F$212*_xlfn.NORM.DIST($B27,F$214*F$218+F$213,F$222*F$214,FALSE))</f>
        <v>73.234835834512964</v>
      </c>
      <c r="V27" s="5">
        <f>AZ27+(G$209*_xlfn.NORM.DIST($B27,G$214*G$215+G$213,G$219*G$214,FALSE))+(G$211*_xlfn.NORM.DIST($B27,G$214*G$216+G$213,G$220*G$214,FALSE))+(G$210*_xlfn.NORM.DIST($B27,G$214*G$217+G$213,G$221*G$214,FALSE))+(G$212*_xlfn.NORM.DIST($B27,G$214*G$218+G$213,G$222*G$214,FALSE))</f>
        <v>72.751869827684231</v>
      </c>
      <c r="W27" s="5">
        <f>BA27+(H$209*_xlfn.NORM.DIST($B27,H$214*H$215+H$213,H$219*H$214,FALSE))+(H$211*_xlfn.NORM.DIST($B27,H$214*H$216+H$213,H$220*H$214,FALSE))+(H$210*_xlfn.NORM.DIST($B27,H$214*H$217+H$213,H$221*H$214,FALSE))+(H$212*_xlfn.NORM.DIST($B27,H$214*H$218+H$213,H$222*H$214,FALSE))</f>
        <v>72.694866817644765</v>
      </c>
      <c r="X27" s="5">
        <f>BB27+(I$209*_xlfn.NORM.DIST($B27,I$214*I$215+I$213,I$219*I$214,FALSE))+(I$211*_xlfn.NORM.DIST($B27,I$214*I$216+I$213,I$220*I$214,FALSE))+(I$210*_xlfn.NORM.DIST($B27,I$214*I$217+I$213,I$221*I$214,FALSE))+(I$212*_xlfn.NORM.DIST($B27,I$214*I$218+I$213,I$222*I$214,FALSE))</f>
        <v>72.91443378166467</v>
      </c>
      <c r="Y27" s="5">
        <f>BC27+(J$209*_xlfn.NORM.DIST($B27,J$214*J$215+J$213,J$219*J$214,FALSE))+(J$211*_xlfn.NORM.DIST($B27,J$214*J$216+J$213,J$220*J$214,FALSE))+(J$210*_xlfn.NORM.DIST($B27,J$214*J$217+J$213,J$221*J$214,FALSE))+(J$212*_xlfn.NORM.DIST($B27,J$214*J$218+J$213,J$222*J$214,FALSE))</f>
        <v>72.784568330088845</v>
      </c>
      <c r="Z27" s="5">
        <f>BD27+(K$209*_xlfn.NORM.DIST($B27,K$214*K$215+K$213,K$219*K$214,FALSE))+(K$211*_xlfn.NORM.DIST($B27,K$214*K$216+K$213,K$220*K$214,FALSE))+(K$210*_xlfn.NORM.DIST($B27,K$214*K$217+K$213,K$221*K$214,FALSE))+(K$212*_xlfn.NORM.DIST($B27,K$214*K$218+K$213,K$222*K$214,FALSE))</f>
        <v>70.718551130427173</v>
      </c>
      <c r="AA27" s="5">
        <f>BE27+(L$209*_xlfn.NORM.DIST($B27,L$214*L$215+L$213,L$219*L$214,FALSE))+(L$211*_xlfn.NORM.DIST($B27,L$214*L$216+L$213,L$220*L$214,FALSE))+(L$210*_xlfn.NORM.DIST($B27,L$214*L$217+L$213,L$221*L$214,FALSE))+(L$212*_xlfn.NORM.DIST($B27,L$214*L$218+L$213,L$222*L$214,FALSE))</f>
        <v>68.138669056415964</v>
      </c>
      <c r="AB27" s="5">
        <f>BF27+(M$209*_xlfn.NORM.DIST($B27,M$214*M$215+M$213,M$219*M$214,FALSE))+(M$211*_xlfn.NORM.DIST($B27,M$214*M$216+M$213,M$220*M$214,FALSE))+(M$210*_xlfn.NORM.DIST($B27,M$214*M$217+M$213,M$221*M$214,FALSE))+(M$212*_xlfn.NORM.DIST($B27,M$214*M$218+M$213,M$222*M$214,FALSE))</f>
        <v>62.77052941989713</v>
      </c>
      <c r="AC27" s="5">
        <f>BG27+(N$209*_xlfn.NORM.DIST($B27,N$214*N$215+N$213,N$219*N$214,FALSE))+(N$211*_xlfn.NORM.DIST($B27,N$214*N$216+N$213,N$220*N$214,FALSE))+(N$210*_xlfn.NORM.DIST($B27,N$214*N$217+N$213,N$221*N$214,FALSE))+(N$212*_xlfn.NORM.DIST($B27,N$214*N$218+N$213,N$222*N$214,FALSE))</f>
        <v>55.651584441427701</v>
      </c>
      <c r="AD27" s="5">
        <f>BH27+(O$209*_xlfn.NORM.DIST($B27,O$214*O$215+O$213,O$219*O$214,FALSE))+(O$211*_xlfn.NORM.DIST($B27,O$214*O$216+O$213,O$220*O$214,FALSE))+(O$210*_xlfn.NORM.DIST($B27,O$214*O$217+O$213,O$221*O$214,FALSE))+(O$212*_xlfn.NORM.DIST($B27,O$214*O$218+O$213,O$222*O$214,FALSE))</f>
        <v>48.472594586706123</v>
      </c>
      <c r="AE27" s="5"/>
      <c r="AG27" s="5">
        <f t="shared" si="15"/>
        <v>-0.46095563789052107</v>
      </c>
      <c r="AH27" s="5">
        <f t="shared" si="15"/>
        <v>-1.4360552396731379</v>
      </c>
      <c r="AI27" s="5">
        <f t="shared" si="15"/>
        <v>-0.17612278668750037</v>
      </c>
      <c r="AJ27" s="5">
        <f t="shared" si="15"/>
        <v>-0.91683583451296613</v>
      </c>
      <c r="AK27" s="5">
        <f t="shared" si="15"/>
        <v>-0.81286982768423854</v>
      </c>
      <c r="AL27" s="5">
        <f t="shared" si="15"/>
        <v>-0.84686681764476646</v>
      </c>
      <c r="AM27" s="5">
        <f t="shared" si="15"/>
        <v>-1.1724337816646653</v>
      </c>
      <c r="AN27" s="5">
        <f t="shared" si="15"/>
        <v>-5.7568330088841435E-2</v>
      </c>
      <c r="AO27" s="5">
        <f t="shared" si="14"/>
        <v>-0.49155113042716891</v>
      </c>
      <c r="AP27" s="5">
        <f t="shared" si="14"/>
        <v>-1.9116690564159597</v>
      </c>
      <c r="AQ27" s="5">
        <f t="shared" si="14"/>
        <v>-1.0285294198971329</v>
      </c>
      <c r="AR27" s="5">
        <f t="shared" si="14"/>
        <v>-0.80358444142770225</v>
      </c>
      <c r="AS27" s="5">
        <f t="shared" si="14"/>
        <v>-0.13959458670612435</v>
      </c>
      <c r="AV27" s="2">
        <f t="shared" si="1"/>
        <v>70.79395557161817</v>
      </c>
      <c r="AW27" s="2">
        <f t="shared" si="2"/>
        <v>72.891055239651578</v>
      </c>
      <c r="AX27" s="2">
        <f t="shared" si="3"/>
        <v>73.737122786657039</v>
      </c>
      <c r="AY27" s="2">
        <f t="shared" si="4"/>
        <v>73.234835828841369</v>
      </c>
      <c r="AZ27" s="2">
        <f t="shared" si="5"/>
        <v>72.751869824677485</v>
      </c>
      <c r="BA27" s="2">
        <f t="shared" si="6"/>
        <v>72.694866816659626</v>
      </c>
      <c r="BB27" s="2">
        <f t="shared" si="7"/>
        <v>72.914433780451205</v>
      </c>
      <c r="BC27" s="2">
        <f t="shared" si="8"/>
        <v>72.784568326523484</v>
      </c>
      <c r="BD27" s="2">
        <f t="shared" si="9"/>
        <v>70.718551128676125</v>
      </c>
      <c r="BE27" s="2">
        <f t="shared" si="10"/>
        <v>68.138669055214095</v>
      </c>
      <c r="BF27" s="2">
        <f t="shared" si="11"/>
        <v>62.770529413067386</v>
      </c>
      <c r="BG27" s="2">
        <f t="shared" si="12"/>
        <v>55.651584375361772</v>
      </c>
      <c r="BH27" s="2">
        <f t="shared" si="13"/>
        <v>48.47259447282665</v>
      </c>
      <c r="BK27" s="2">
        <f>IF(OR($B27&lt;C$229, AND($B27&gt;C$230, $B27&lt;C$231)), C27, "")</f>
        <v>70.332999999999998</v>
      </c>
      <c r="BL27" s="2">
        <f>IF(OR($B27&lt;D$229, AND($B27&gt;D$230, $B27&lt;D$231)), D27, "")</f>
        <v>71.454999999999998</v>
      </c>
      <c r="BM27" s="2">
        <f>IF(OR($B27&lt;E$229, AND($B27&gt;E$230, $B27&lt;E$231)), E27, "")</f>
        <v>73.561000000000007</v>
      </c>
      <c r="BN27" s="2">
        <f>IF(OR($B27&lt;F$229, AND($B27&gt;F$230, $B27&lt;F$231)), F27, "")</f>
        <v>72.317999999999998</v>
      </c>
      <c r="BO27" s="2">
        <f>IF(OR($B27&lt;G$229, AND($B27&gt;G$230, $B27&lt;G$231)), G27, "")</f>
        <v>71.938999999999993</v>
      </c>
      <c r="BP27" s="2">
        <f>IF(OR($B27&lt;H$229, AND($B27&gt;H$230, $B27&lt;H$231)), H27, "")</f>
        <v>71.847999999999999</v>
      </c>
      <c r="BQ27" s="2">
        <f>IF(OR($B27&lt;I$229, AND($B27&gt;I$230, $B27&lt;I$231)), I27, "")</f>
        <v>71.742000000000004</v>
      </c>
      <c r="BR27" s="2">
        <f>IF(OR($B27&lt;J$229, AND($B27&gt;J$230, $B27&lt;J$231)), J27, "")</f>
        <v>72.727000000000004</v>
      </c>
      <c r="BS27" s="2">
        <f>IF(OR($B27&lt;K$229, AND($B27&gt;K$230, $B27&lt;K$231)), K27, "")</f>
        <v>70.227000000000004</v>
      </c>
      <c r="BT27" s="2">
        <f>IF(OR($B27&lt;L$229, AND($B27&gt;L$230, $B27&lt;L$231)), L27, "")</f>
        <v>66.227000000000004</v>
      </c>
      <c r="BU27" s="2">
        <f>IF(OR($B27&lt;M$229, AND($B27&gt;M$230, $B27&lt;M$231)), M27, "")</f>
        <v>61.741999999999997</v>
      </c>
      <c r="BV27" s="2">
        <f>IF(OR($B27&lt;N$229, AND($B27&gt;N$230, $B27&lt;N$231)), N27, "")</f>
        <v>54.847999999999999</v>
      </c>
      <c r="BW27" s="2">
        <f>IF(OR($B27&lt;O$229, AND($B27&gt;O$230, $B27&lt;O$231)), O27, "")</f>
        <v>48.332999999999998</v>
      </c>
      <c r="BZ27" s="2" t="str">
        <f>IF(OR(AND($B27&gt;C$230, $B27&lt;C$231), $B27&gt;C$232), C27, "")</f>
        <v/>
      </c>
      <c r="CA27" s="2" t="str">
        <f>IF(OR(AND($B27&gt;D$230, $B27&lt;D$231), $B27&gt;D$232), D27, "")</f>
        <v/>
      </c>
      <c r="CB27" s="2" t="str">
        <f>IF(OR(AND($B27&gt;E$230, $B27&lt;E$231), $B27&gt;E$232), E27, "")</f>
        <v/>
      </c>
      <c r="CC27" s="2" t="str">
        <f>IF(OR(AND($B27&gt;F$230, $B27&lt;F$231), $B27&gt;F$232), F27, "")</f>
        <v/>
      </c>
      <c r="CD27" s="2" t="str">
        <f>IF(OR(AND($B27&gt;G$230, $B27&lt;G$231), $B27&gt;G$232), G27, "")</f>
        <v/>
      </c>
      <c r="CE27" s="2" t="str">
        <f>IF(OR(AND($B27&gt;H$230, $B27&lt;H$231), $B27&gt;H$232), H27, "")</f>
        <v/>
      </c>
      <c r="CF27" s="2" t="str">
        <f>IF(OR(AND($B27&gt;I$230, $B27&lt;I$231), $B27&gt;I$232), I27, "")</f>
        <v/>
      </c>
      <c r="CG27" s="2" t="str">
        <f>IF(OR(AND($B27&gt;J$230, $B27&lt;J$231), $B27&gt;J$232), J27, "")</f>
        <v/>
      </c>
      <c r="CH27" s="2" t="str">
        <f>IF(OR(AND($B27&gt;K$230, $B27&lt;K$231), $B27&gt;K$232), K27, "")</f>
        <v/>
      </c>
      <c r="CI27" s="2" t="str">
        <f>IF(OR(AND($B27&gt;L$230, $B27&lt;L$231), $B27&gt;L$232), L27, "")</f>
        <v/>
      </c>
      <c r="CJ27" s="2" t="str">
        <f>IF(OR(AND($B27&gt;M$230, $B27&lt;M$231), $B27&gt;M$232), M27, "")</f>
        <v/>
      </c>
      <c r="CK27" s="2" t="str">
        <f>IF(OR(AND($B27&gt;N$230, $B27&lt;N$231), $B27&gt;N$232), N27, "")</f>
        <v/>
      </c>
      <c r="CL27" s="2" t="str">
        <f>IF(OR(AND($B27&gt;O$230, $B27&lt;O$231), $B27&gt;O$232), O27, "")</f>
        <v/>
      </c>
      <c r="CO27" s="2">
        <f>BK$207*$B27+BK$209</f>
        <v>70.790653191431758</v>
      </c>
      <c r="CP27" s="2">
        <f>BL$207*$B27+BL$209</f>
        <v>72.889246527682019</v>
      </c>
      <c r="CQ27" s="2">
        <f>BM$207*$B27+BM$209</f>
        <v>73.734652001443592</v>
      </c>
      <c r="CR27" s="2">
        <f>BN$207*$B27+BN$209</f>
        <v>73.232022641372353</v>
      </c>
      <c r="CS27" s="2">
        <f>BO$207*$B27+BO$209</f>
        <v>72.749216754155384</v>
      </c>
      <c r="CT27" s="2">
        <f>BP$207*$B27+BP$209</f>
        <v>72.691971701063338</v>
      </c>
      <c r="CU27" s="2">
        <f>BQ$207*$B27+BQ$209</f>
        <v>72.910123198912828</v>
      </c>
      <c r="CV27" s="2">
        <f>BR$207*$B27+BR$209</f>
        <v>72.779818083516091</v>
      </c>
      <c r="CW27" s="2">
        <f>BS$207*$B27+BS$209</f>
        <v>70.713595180754822</v>
      </c>
      <c r="CX27" s="2">
        <f>BT$207*$B27+BT$209</f>
        <v>68.134631467807779</v>
      </c>
      <c r="CY27" s="2">
        <f>BU$207*$B27+BU$209</f>
        <v>62.766095125548695</v>
      </c>
      <c r="CZ27" s="2">
        <f>BV$207*$B27+BV$209</f>
        <v>55.647613823820706</v>
      </c>
      <c r="DA27" s="2">
        <f>BW$207*$B27+BW$209</f>
        <v>48.469493837651619</v>
      </c>
      <c r="DD27" s="2">
        <f>BZ$207*$B27+BZ$209</f>
        <v>76.277639112481268</v>
      </c>
      <c r="DE27" s="2">
        <f>CA$207*$B27+CA$209</f>
        <v>77.331366950641311</v>
      </c>
      <c r="DF27" s="2">
        <f>CB$207*$B27+CB$209</f>
        <v>78.501818061077145</v>
      </c>
      <c r="DG27" s="2">
        <f>CC$207*$B27+CC$209</f>
        <v>77.341778046570269</v>
      </c>
      <c r="DH27" s="2">
        <f>CD$207*$B27+CD$209</f>
        <v>76.865964296366769</v>
      </c>
      <c r="DI27" s="2">
        <f>CE$207*$B27+CE$209</f>
        <v>77.396697653809909</v>
      </c>
      <c r="DJ27" s="2">
        <f>CF$207*$B27+CF$209</f>
        <v>79.625050496174893</v>
      </c>
      <c r="DK27" s="2">
        <f>CG$207*$B27+CG$209</f>
        <v>79.89271263736633</v>
      </c>
      <c r="DL27" s="2">
        <f>CH$207*$B27+CH$209</f>
        <v>78.859252059609517</v>
      </c>
      <c r="DM27" s="2">
        <f>CI$207*$B27+CI$209</f>
        <v>75.290282895910352</v>
      </c>
      <c r="DN27" s="2">
        <f>CJ$207*$B27+CJ$209</f>
        <v>70.510563524868758</v>
      </c>
      <c r="DO27" s="2">
        <f>CK$207*$B27+CK$209</f>
        <v>62.828538287155638</v>
      </c>
      <c r="DP27" s="2">
        <f>CL$207*$B27+CL$209</f>
        <v>54.033640333262618</v>
      </c>
      <c r="DS27" s="2">
        <f>POWER(10,($B27-C$227)/C$228)/(1+POWER(10,($B27-C$227)/C$228))</f>
        <v>6.0185687259492438E-4</v>
      </c>
      <c r="DT27" s="2">
        <f>POWER(10,($B27-D$227)/D$228)/(1+POWER(10,($B27-D$227)/D$228))</f>
        <v>4.0717310593712109E-4</v>
      </c>
      <c r="DU27" s="2">
        <f>POWER(10,($B27-E$227)/E$228)/(1+POWER(10,($B27-E$227)/E$228))</f>
        <v>5.1829224796237736E-4</v>
      </c>
      <c r="DV27" s="2">
        <f>POWER(10,($B27-F$227)/F$228)/(1+POWER(10,($B27-F$227)/F$228))</f>
        <v>6.8451457365334249E-4</v>
      </c>
      <c r="DW27" s="2">
        <f>POWER(10,($B27-G$227)/G$228)/(1+POWER(10,($B27-G$227)/G$228))</f>
        <v>6.4445791122868883E-4</v>
      </c>
      <c r="DX27" s="2">
        <f>POWER(10,($B27-H$227)/H$228)/(1+POWER(10,($B27-H$227)/H$228))</f>
        <v>6.1536328053109917E-4</v>
      </c>
      <c r="DY27" s="2">
        <f>POWER(10,($B27-I$227)/I$228)/(1+POWER(10,($B27-I$227)/I$228))</f>
        <v>6.4194016518233344E-4</v>
      </c>
      <c r="DZ27" s="2">
        <f>POWER(10,($B27-J$227)/J$228)/(1+POWER(10,($B27-J$227)/J$228))</f>
        <v>6.6783543203515015E-4</v>
      </c>
      <c r="EA27" s="2">
        <f>POWER(10,($B27-K$227)/K$228)/(1+POWER(10,($B27-K$227)/K$228))</f>
        <v>6.0841599333328483E-4</v>
      </c>
      <c r="EB27" s="2">
        <f>POWER(10,($B27-L$227)/L$228)/(1+POWER(10,($B27-L$227)/L$228))</f>
        <v>5.6425154954557342E-4</v>
      </c>
      <c r="EC27" s="2">
        <f>POWER(10,($B27-M$227)/M$228)/(1+POWER(10,($B27-M$227)/M$228))</f>
        <v>5.7257480953436701E-4</v>
      </c>
      <c r="ED27" s="2">
        <f>POWER(10,($B27-N$227)/N$228)/(1+POWER(10,($B27-N$227)/N$228))</f>
        <v>5.5293041464746261E-4</v>
      </c>
      <c r="EE27" s="2">
        <f>POWER(10,($B27-O$227)/O$228)/(1+POWER(10,($B27-O$227)/O$228))</f>
        <v>5.5725261322279269E-4</v>
      </c>
    </row>
    <row r="28" spans="2:135" x14ac:dyDescent="0.25">
      <c r="B28" s="2">
        <v>22</v>
      </c>
      <c r="C28">
        <v>70.347999999999999</v>
      </c>
      <c r="D28">
        <v>71.817999999999998</v>
      </c>
      <c r="E28">
        <v>73.620999999999995</v>
      </c>
      <c r="F28">
        <v>72.47</v>
      </c>
      <c r="G28">
        <v>73.061000000000007</v>
      </c>
      <c r="H28">
        <v>72.817999999999998</v>
      </c>
      <c r="I28">
        <v>72.197000000000003</v>
      </c>
      <c r="J28">
        <v>72.120999999999995</v>
      </c>
      <c r="K28">
        <v>70.590999999999994</v>
      </c>
      <c r="L28">
        <v>67.045000000000002</v>
      </c>
      <c r="M28">
        <v>62.076000000000001</v>
      </c>
      <c r="N28">
        <v>55.576000000000001</v>
      </c>
      <c r="O28">
        <v>47.984999999999999</v>
      </c>
      <c r="R28" s="5">
        <f>AV28+(C$209*_xlfn.NORM.DIST($B28,C$214*C$215+C$213,C$219*C$214,FALSE))+(C$211*_xlfn.NORM.DIST($B28,C$214*C$216+C$213,C$220*C$214,FALSE))+(C$210*_xlfn.NORM.DIST($B28,C$214*C$217+C$213,C$221*C$214,FALSE))+(C$212*_xlfn.NORM.DIST($B28,C$214*C$218+C$213,C$222*C$214,FALSE))</f>
        <v>70.80628069142935</v>
      </c>
      <c r="S28" s="5">
        <f>AW28+(D$209*_xlfn.NORM.DIST($B28,D$214*D$215+D$213,D$219*D$214,FALSE))+(D$211*_xlfn.NORM.DIST($B28,D$214*D$216+D$213,D$220*D$214,FALSE))+(D$210*_xlfn.NORM.DIST($B28,D$214*D$217+D$213,D$221*D$214,FALSE))+(D$212*_xlfn.NORM.DIST($B28,D$214*D$218+D$213,D$222*D$214,FALSE))</f>
        <v>72.895728175742875</v>
      </c>
      <c r="T28" s="5">
        <f>AX28+(E$209*_xlfn.NORM.DIST($B28,E$214*E$215+E$213,E$219*E$214,FALSE))+(E$211*_xlfn.NORM.DIST($B28,E$214*E$216+E$213,E$220*E$214,FALSE))+(E$210*_xlfn.NORM.DIST($B28,E$214*E$217+E$213,E$221*E$214,FALSE))+(E$212*_xlfn.NORM.DIST($B28,E$214*E$218+E$213,E$222*E$214,FALSE))</f>
        <v>73.745479112400091</v>
      </c>
      <c r="U28" s="5">
        <f>AY28+(F$209*_xlfn.NORM.DIST($B28,F$214*F$215+F$213,F$219*F$214,FALSE))+(F$211*_xlfn.NORM.DIST($B28,F$214*F$216+F$213,F$220*F$214,FALSE))+(F$210*_xlfn.NORM.DIST($B28,F$214*F$217+F$213,F$221*F$214,FALSE))+(F$212*_xlfn.NORM.DIST($B28,F$214*F$218+F$213,F$222*F$214,FALSE))</f>
        <v>73.244172065991606</v>
      </c>
      <c r="V28" s="5">
        <f>AZ28+(G$209*_xlfn.NORM.DIST($B28,G$214*G$215+G$213,G$219*G$214,FALSE))+(G$211*_xlfn.NORM.DIST($B28,G$214*G$216+G$213,G$220*G$214,FALSE))+(G$210*_xlfn.NORM.DIST($B28,G$214*G$217+G$213,G$221*G$214,FALSE))+(G$212*_xlfn.NORM.DIST($B28,G$214*G$218+G$213,G$222*G$214,FALSE))</f>
        <v>72.766117542275637</v>
      </c>
      <c r="W28" s="5">
        <f>BA28+(H$209*_xlfn.NORM.DIST($B28,H$214*H$215+H$213,H$219*H$214,FALSE))+(H$211*_xlfn.NORM.DIST($B28,H$214*H$216+H$213,H$220*H$214,FALSE))+(H$210*_xlfn.NORM.DIST($B28,H$214*H$217+H$213,H$221*H$214,FALSE))+(H$212*_xlfn.NORM.DIST($B28,H$214*H$218+H$213,H$222*H$214,FALSE))</f>
        <v>72.725136796186675</v>
      </c>
      <c r="X28" s="5">
        <f>BB28+(I$209*_xlfn.NORM.DIST($B28,I$214*I$215+I$213,I$219*I$214,FALSE))+(I$211*_xlfn.NORM.DIST($B28,I$214*I$216+I$213,I$220*I$214,FALSE))+(I$210*_xlfn.NORM.DIST($B28,I$214*I$217+I$213,I$221*I$214,FALSE))+(I$212*_xlfn.NORM.DIST($B28,I$214*I$218+I$213,I$222*I$214,FALSE))</f>
        <v>72.963158178207792</v>
      </c>
      <c r="Y28" s="5">
        <f>BC28+(J$209*_xlfn.NORM.DIST($B28,J$214*J$215+J$213,J$219*J$214,FALSE))+(J$211*_xlfn.NORM.DIST($B28,J$214*J$216+J$213,J$220*J$214,FALSE))+(J$210*_xlfn.NORM.DIST($B28,J$214*J$217+J$213,J$221*J$214,FALSE))+(J$212*_xlfn.NORM.DIST($B28,J$214*J$218+J$213,J$222*J$214,FALSE))</f>
        <v>72.83477370967509</v>
      </c>
      <c r="Z28" s="5">
        <f>BD28+(K$209*_xlfn.NORM.DIST($B28,K$214*K$215+K$213,K$219*K$214,FALSE))+(K$211*_xlfn.NORM.DIST($B28,K$214*K$216+K$213,K$220*K$214,FALSE))+(K$210*_xlfn.NORM.DIST($B28,K$214*K$217+K$213,K$221*K$214,FALSE))+(K$212*_xlfn.NORM.DIST($B28,K$214*K$218+K$213,K$222*K$214,FALSE))</f>
        <v>70.767158281149449</v>
      </c>
      <c r="AA28" s="5">
        <f>BE28+(L$209*_xlfn.NORM.DIST($B28,L$214*L$215+L$213,L$219*L$214,FALSE))+(L$211*_xlfn.NORM.DIST($B28,L$214*L$216+L$213,L$220*L$214,FALSE))+(L$210*_xlfn.NORM.DIST($B28,L$214*L$217+L$213,L$221*L$214,FALSE))+(L$212*_xlfn.NORM.DIST($B28,L$214*L$218+L$213,L$222*L$214,FALSE))</f>
        <v>68.178775238988209</v>
      </c>
      <c r="AB28" s="5">
        <f>BF28+(M$209*_xlfn.NORM.DIST($B28,M$214*M$215+M$213,M$219*M$214,FALSE))+(M$211*_xlfn.NORM.DIST($B28,M$214*M$216+M$213,M$220*M$214,FALSE))+(M$210*_xlfn.NORM.DIST($B28,M$214*M$217+M$213,M$221*M$214,FALSE))+(M$212*_xlfn.NORM.DIST($B28,M$214*M$218+M$213,M$222*M$214,FALSE))</f>
        <v>62.817082424100974</v>
      </c>
      <c r="AC28" s="5">
        <f>BG28+(N$209*_xlfn.NORM.DIST($B28,N$214*N$215+N$213,N$219*N$214,FALSE))+(N$211*_xlfn.NORM.DIST($B28,N$214*N$216+N$213,N$220*N$214,FALSE))+(N$210*_xlfn.NORM.DIST($B28,N$214*N$217+N$213,N$221*N$214,FALSE))+(N$212*_xlfn.NORM.DIST($B28,N$214*N$218+N$213,N$222*N$214,FALSE))</f>
        <v>55.697452377912171</v>
      </c>
      <c r="AD28" s="5">
        <f>BH28+(O$209*_xlfn.NORM.DIST($B28,O$214*O$215+O$213,O$219*O$214,FALSE))+(O$211*_xlfn.NORM.DIST($B28,O$214*O$216+O$213,O$220*O$214,FALSE))+(O$210*_xlfn.NORM.DIST($B28,O$214*O$217+O$213,O$221*O$214,FALSE))+(O$212*_xlfn.NORM.DIST($B28,O$214*O$218+O$213,O$222*O$214,FALSE))</f>
        <v>48.509445889198432</v>
      </c>
      <c r="AE28" s="5"/>
      <c r="AG28" s="5">
        <f t="shared" si="15"/>
        <v>-0.45828069142935135</v>
      </c>
      <c r="AH28" s="5">
        <f t="shared" si="15"/>
        <v>-1.0777281757428767</v>
      </c>
      <c r="AI28" s="5">
        <f t="shared" si="15"/>
        <v>-0.12447911240009546</v>
      </c>
      <c r="AJ28" s="5">
        <f t="shared" si="15"/>
        <v>-0.77417206599160693</v>
      </c>
      <c r="AK28" s="5">
        <f t="shared" si="15"/>
        <v>0.29488245772436983</v>
      </c>
      <c r="AL28" s="5">
        <f t="shared" si="15"/>
        <v>9.2863203813323025E-2</v>
      </c>
      <c r="AM28" s="5">
        <f t="shared" si="15"/>
        <v>-0.76615817820778886</v>
      </c>
      <c r="AN28" s="5">
        <f t="shared" si="15"/>
        <v>-0.71377370967509535</v>
      </c>
      <c r="AO28" s="5">
        <f t="shared" si="14"/>
        <v>-0.17615828114945487</v>
      </c>
      <c r="AP28" s="5">
        <f t="shared" si="14"/>
        <v>-1.133775238988207</v>
      </c>
      <c r="AQ28" s="5">
        <f t="shared" si="14"/>
        <v>-0.74108242410097347</v>
      </c>
      <c r="AR28" s="5">
        <f t="shared" si="14"/>
        <v>-0.12145237791217056</v>
      </c>
      <c r="AS28" s="5">
        <f t="shared" si="14"/>
        <v>-0.52444588919843227</v>
      </c>
      <c r="AV28" s="2">
        <f t="shared" si="1"/>
        <v>70.806280453306783</v>
      </c>
      <c r="AW28" s="2">
        <f t="shared" si="2"/>
        <v>72.895728175644351</v>
      </c>
      <c r="AX28" s="2">
        <f t="shared" si="3"/>
        <v>73.745479112258224</v>
      </c>
      <c r="AY28" s="2">
        <f t="shared" si="4"/>
        <v>73.244172043308168</v>
      </c>
      <c r="AZ28" s="2">
        <f t="shared" si="5"/>
        <v>72.766117530075846</v>
      </c>
      <c r="BA28" s="2">
        <f t="shared" si="6"/>
        <v>72.725136792046897</v>
      </c>
      <c r="BB28" s="2">
        <f t="shared" si="7"/>
        <v>72.963158173093134</v>
      </c>
      <c r="BC28" s="2">
        <f t="shared" si="8"/>
        <v>72.834773695165339</v>
      </c>
      <c r="BD28" s="2">
        <f t="shared" si="9"/>
        <v>70.767158273920174</v>
      </c>
      <c r="BE28" s="2">
        <f t="shared" si="10"/>
        <v>68.178775234012775</v>
      </c>
      <c r="BF28" s="2">
        <f t="shared" si="11"/>
        <v>62.817082397659391</v>
      </c>
      <c r="BG28" s="2">
        <f t="shared" si="12"/>
        <v>55.697452149934747</v>
      </c>
      <c r="BH28" s="2">
        <f t="shared" si="13"/>
        <v>48.509445501449036</v>
      </c>
      <c r="BK28" s="2">
        <f>IF(OR($B28&lt;C$229, AND($B28&gt;C$230, $B28&lt;C$231)), C28, "")</f>
        <v>70.347999999999999</v>
      </c>
      <c r="BL28" s="2">
        <f>IF(OR($B28&lt;D$229, AND($B28&gt;D$230, $B28&lt;D$231)), D28, "")</f>
        <v>71.817999999999998</v>
      </c>
      <c r="BM28" s="2">
        <f>IF(OR($B28&lt;E$229, AND($B28&gt;E$230, $B28&lt;E$231)), E28, "")</f>
        <v>73.620999999999995</v>
      </c>
      <c r="BN28" s="2">
        <f>IF(OR($B28&lt;F$229, AND($B28&gt;F$230, $B28&lt;F$231)), F28, "")</f>
        <v>72.47</v>
      </c>
      <c r="BO28" s="2">
        <f>IF(OR($B28&lt;G$229, AND($B28&gt;G$230, $B28&lt;G$231)), G28, "")</f>
        <v>73.061000000000007</v>
      </c>
      <c r="BP28" s="2">
        <f>IF(OR($B28&lt;H$229, AND($B28&gt;H$230, $B28&lt;H$231)), H28, "")</f>
        <v>72.817999999999998</v>
      </c>
      <c r="BQ28" s="2">
        <f>IF(OR($B28&lt;I$229, AND($B28&gt;I$230, $B28&lt;I$231)), I28, "")</f>
        <v>72.197000000000003</v>
      </c>
      <c r="BR28" s="2">
        <f>IF(OR($B28&lt;J$229, AND($B28&gt;J$230, $B28&lt;J$231)), J28, "")</f>
        <v>72.120999999999995</v>
      </c>
      <c r="BS28" s="2">
        <f>IF(OR($B28&lt;K$229, AND($B28&gt;K$230, $B28&lt;K$231)), K28, "")</f>
        <v>70.590999999999994</v>
      </c>
      <c r="BT28" s="2">
        <f>IF(OR($B28&lt;L$229, AND($B28&gt;L$230, $B28&lt;L$231)), L28, "")</f>
        <v>67.045000000000002</v>
      </c>
      <c r="BU28" s="2">
        <f>IF(OR($B28&lt;M$229, AND($B28&gt;M$230, $B28&lt;M$231)), M28, "")</f>
        <v>62.076000000000001</v>
      </c>
      <c r="BV28" s="2">
        <f>IF(OR($B28&lt;N$229, AND($B28&gt;N$230, $B28&lt;N$231)), N28, "")</f>
        <v>55.576000000000001</v>
      </c>
      <c r="BW28" s="2">
        <f>IF(OR($B28&lt;O$229, AND($B28&gt;O$230, $B28&lt;O$231)), O28, "")</f>
        <v>47.984999999999999</v>
      </c>
      <c r="BZ28" s="2" t="str">
        <f>IF(OR(AND($B28&gt;C$230, $B28&lt;C$231), $B28&gt;C$232), C28, "")</f>
        <v/>
      </c>
      <c r="CA28" s="2" t="str">
        <f>IF(OR(AND($B28&gt;D$230, $B28&lt;D$231), $B28&gt;D$232), D28, "")</f>
        <v/>
      </c>
      <c r="CB28" s="2" t="str">
        <f>IF(OR(AND($B28&gt;E$230, $B28&lt;E$231), $B28&gt;E$232), E28, "")</f>
        <v/>
      </c>
      <c r="CC28" s="2" t="str">
        <f>IF(OR(AND($B28&gt;F$230, $B28&lt;F$231), $B28&gt;F$232), F28, "")</f>
        <v/>
      </c>
      <c r="CD28" s="2" t="str">
        <f>IF(OR(AND($B28&gt;G$230, $B28&lt;G$231), $B28&gt;G$232), G28, "")</f>
        <v/>
      </c>
      <c r="CE28" s="2" t="str">
        <f>IF(OR(AND($B28&gt;H$230, $B28&lt;H$231), $B28&gt;H$232), H28, "")</f>
        <v/>
      </c>
      <c r="CF28" s="2" t="str">
        <f>IF(OR(AND($B28&gt;I$230, $B28&lt;I$231), $B28&gt;I$232), I28, "")</f>
        <v/>
      </c>
      <c r="CG28" s="2" t="str">
        <f>IF(OR(AND($B28&gt;J$230, $B28&lt;J$231), $B28&gt;J$232), J28, "")</f>
        <v/>
      </c>
      <c r="CH28" s="2" t="str">
        <f>IF(OR(AND($B28&gt;K$230, $B28&lt;K$231), $B28&gt;K$232), K28, "")</f>
        <v/>
      </c>
      <c r="CI28" s="2" t="str">
        <f>IF(OR(AND($B28&gt;L$230, $B28&lt;L$231), $B28&gt;L$232), L28, "")</f>
        <v/>
      </c>
      <c r="CJ28" s="2" t="str">
        <f>IF(OR(AND($B28&gt;M$230, $B28&lt;M$231), $B28&gt;M$232), M28, "")</f>
        <v/>
      </c>
      <c r="CK28" s="2" t="str">
        <f>IF(OR(AND($B28&gt;N$230, $B28&lt;N$231), $B28&gt;N$232), N28, "")</f>
        <v/>
      </c>
      <c r="CL28" s="2" t="str">
        <f>IF(OR(AND($B28&gt;O$230, $B28&lt;O$231), $B28&gt;O$232), O28, "")</f>
        <v/>
      </c>
      <c r="CO28" s="2">
        <f>BK$207*$B28+BK$209</f>
        <v>70.802713085594391</v>
      </c>
      <c r="CP28" s="2">
        <f>BL$207*$B28+BL$209</f>
        <v>72.893774508186922</v>
      </c>
      <c r="CQ28" s="2">
        <f>BM$207*$B28+BM$209</f>
        <v>73.742808773625626</v>
      </c>
      <c r="CR28" s="2">
        <f>BN$207*$B28+BN$209</f>
        <v>73.241133681683962</v>
      </c>
      <c r="CS28" s="2">
        <f>BO$207*$B28+BO$209</f>
        <v>72.763251645291319</v>
      </c>
      <c r="CT28" s="2">
        <f>BP$207*$B28+BP$209</f>
        <v>72.722009783667929</v>
      </c>
      <c r="CU28" s="2">
        <f>BQ$207*$B28+BQ$209</f>
        <v>72.958499697599777</v>
      </c>
      <c r="CV28" s="2">
        <f>BR$207*$B28+BR$209</f>
        <v>72.829643078775007</v>
      </c>
      <c r="CW28" s="2">
        <f>BS$207*$B28+BS$209</f>
        <v>70.761801799073154</v>
      </c>
      <c r="CX28" s="2">
        <f>BT$207*$B28+BT$209</f>
        <v>68.174412456156801</v>
      </c>
      <c r="CY28" s="2">
        <f>BU$207*$B28+BU$209</f>
        <v>62.81228806165042</v>
      </c>
      <c r="CZ28" s="2">
        <f>BV$207*$B28+BV$209</f>
        <v>55.69315673349589</v>
      </c>
      <c r="DA28" s="2">
        <f>BW$207*$B28+BW$209</f>
        <v>48.506091832731016</v>
      </c>
      <c r="DD28" s="2">
        <f>BZ$207*$B28+BZ$209</f>
        <v>76.208760746568743</v>
      </c>
      <c r="DE28" s="2">
        <f>CA$207*$B28+CA$209</f>
        <v>77.269888414968179</v>
      </c>
      <c r="DF28" s="2">
        <f>CB$207*$B28+CB$209</f>
        <v>78.441894213627378</v>
      </c>
      <c r="DG28" s="2">
        <f>CC$207*$B28+CC$209</f>
        <v>77.289552578700608</v>
      </c>
      <c r="DH28" s="2">
        <f>CD$207*$B28+CD$209</f>
        <v>76.819188352989556</v>
      </c>
      <c r="DI28" s="2">
        <f>CE$207*$B28+CE$209</f>
        <v>77.356727095241766</v>
      </c>
      <c r="DJ28" s="2">
        <f>CF$207*$B28+CF$209</f>
        <v>79.577252509089149</v>
      </c>
      <c r="DK28" s="2">
        <f>CG$207*$B28+CG$209</f>
        <v>79.836577755804868</v>
      </c>
      <c r="DL28" s="2">
        <f>CH$207*$B28+CH$209</f>
        <v>78.791587222761237</v>
      </c>
      <c r="DM28" s="2">
        <f>CI$207*$B28+CI$209</f>
        <v>75.226439696189104</v>
      </c>
      <c r="DN28" s="2">
        <f>CJ$207*$B28+CJ$209</f>
        <v>70.449242875834784</v>
      </c>
      <c r="DO28" s="2">
        <f>CK$207*$B28+CK$209</f>
        <v>62.778452148798436</v>
      </c>
      <c r="DP28" s="2">
        <f>CL$207*$B28+CL$209</f>
        <v>53.995068622759021</v>
      </c>
      <c r="DS28" s="2">
        <f>POWER(10,($B28-C$227)/C$228)/(1+POWER(10,($B28-C$227)/C$228))</f>
        <v>6.5988462109569323E-4</v>
      </c>
      <c r="DT28" s="2">
        <f>POWER(10,($B28-D$227)/D$228)/(1+POWER(10,($B28-D$227)/D$228))</f>
        <v>4.4643889511094891E-4</v>
      </c>
      <c r="DU28" s="2">
        <f>POWER(10,($B28-E$227)/E$228)/(1+POWER(10,($B28-E$227)/E$228))</f>
        <v>5.6826773351720543E-4</v>
      </c>
      <c r="DV28" s="2">
        <f>POWER(10,($B28-F$227)/F$228)/(1+POWER(10,($B28-F$227)/F$228))</f>
        <v>7.50505741005158E-4</v>
      </c>
      <c r="DW28" s="2">
        <f>POWER(10,($B28-G$227)/G$228)/(1+POWER(10,($B28-G$227)/G$228))</f>
        <v>7.0659011495061304E-4</v>
      </c>
      <c r="DX28" s="2">
        <f>POWER(10,($B28-H$227)/H$228)/(1+POWER(10,($B28-H$227)/H$228))</f>
        <v>6.7469236390456898E-4</v>
      </c>
      <c r="DY28" s="2">
        <f>POWER(10,($B28-I$227)/I$228)/(1+POWER(10,($B28-I$227)/I$228))</f>
        <v>7.0382980389844293E-4</v>
      </c>
      <c r="DZ28" s="2">
        <f>POWER(10,($B28-J$227)/J$228)/(1+POWER(10,($B28-J$227)/J$228))</f>
        <v>7.3221981177527796E-4</v>
      </c>
      <c r="EA28" s="2">
        <f>POWER(10,($B28-K$227)/K$228)/(1+POWER(10,($B28-K$227)/K$228))</f>
        <v>6.6707571427908059E-4</v>
      </c>
      <c r="EB28" s="2">
        <f>POWER(10,($B28-L$227)/L$228)/(1+POWER(10,($B28-L$227)/L$228))</f>
        <v>6.1865584284747982E-4</v>
      </c>
      <c r="EC28" s="2">
        <f>POWER(10,($B28-M$227)/M$228)/(1+POWER(10,($B28-M$227)/M$228))</f>
        <v>6.2778111506824703E-4</v>
      </c>
      <c r="ED28" s="2">
        <f>POWER(10,($B28-N$227)/N$228)/(1+POWER(10,($B28-N$227)/N$228))</f>
        <v>6.0624380312772493E-4</v>
      </c>
      <c r="EE28" s="2">
        <f>POWER(10,($B28-O$227)/O$228)/(1+POWER(10,($B28-O$227)/O$228))</f>
        <v>6.1098249205773021E-4</v>
      </c>
    </row>
    <row r="29" spans="2:135" x14ac:dyDescent="0.25">
      <c r="B29" s="2">
        <v>23</v>
      </c>
      <c r="C29">
        <v>69</v>
      </c>
      <c r="D29">
        <v>71.817999999999998</v>
      </c>
      <c r="E29">
        <v>73.242000000000004</v>
      </c>
      <c r="F29">
        <v>73.015000000000001</v>
      </c>
      <c r="G29">
        <v>73.03</v>
      </c>
      <c r="H29">
        <v>71.909000000000006</v>
      </c>
      <c r="I29">
        <v>73.167000000000002</v>
      </c>
      <c r="J29">
        <v>73.394000000000005</v>
      </c>
      <c r="K29">
        <v>70.864000000000004</v>
      </c>
      <c r="L29">
        <v>68.409000000000006</v>
      </c>
      <c r="M29">
        <v>61.984999999999999</v>
      </c>
      <c r="N29">
        <v>55.863999999999997</v>
      </c>
      <c r="O29">
        <v>49.152000000000001</v>
      </c>
      <c r="R29" s="5">
        <f>AV29+(C$209*_xlfn.NORM.DIST($B29,C$214*C$215+C$213,C$219*C$214,FALSE))+(C$211*_xlfn.NORM.DIST($B29,C$214*C$216+C$213,C$220*C$214,FALSE))+(C$210*_xlfn.NORM.DIST($B29,C$214*C$217+C$213,C$221*C$214,FALSE))+(C$212*_xlfn.NORM.DIST($B29,C$214*C$218+C$213,C$222*C$214,FALSE))</f>
        <v>70.818626535320718</v>
      </c>
      <c r="S29" s="5">
        <f>AW29+(D$209*_xlfn.NORM.DIST($B29,D$214*D$215+D$213,D$219*D$214,FALSE))+(D$211*_xlfn.NORM.DIST($B29,D$214*D$216+D$213,D$220*D$214,FALSE))+(D$210*_xlfn.NORM.DIST($B29,D$214*D$217+D$213,D$221*D$214,FALSE))+(D$212*_xlfn.NORM.DIST($B29,D$214*D$218+D$213,D$222*D$214,FALSE))</f>
        <v>72.900412241139875</v>
      </c>
      <c r="T29" s="5">
        <f>AX29+(E$209*_xlfn.NORM.DIST($B29,E$214*E$215+E$213,E$219*E$214,FALSE))+(E$211*_xlfn.NORM.DIST($B29,E$214*E$216+E$213,E$220*E$214,FALSE))+(E$210*_xlfn.NORM.DIST($B29,E$214*E$217+E$213,E$221*E$214,FALSE))+(E$212*_xlfn.NORM.DIST($B29,E$214*E$218+E$213,E$222*E$214,FALSE))</f>
        <v>73.753850935765684</v>
      </c>
      <c r="U29" s="5">
        <f>AY29+(F$209*_xlfn.NORM.DIST($B29,F$214*F$215+F$213,F$219*F$214,FALSE))+(F$211*_xlfn.NORM.DIST($B29,F$214*F$216+F$213,F$220*F$214,FALSE))+(F$210*_xlfn.NORM.DIST($B29,F$214*F$217+F$213,F$221*F$214,FALSE))+(F$212*_xlfn.NORM.DIST($B29,F$214*F$218+F$213,F$222*F$214,FALSE))</f>
        <v>73.253525594152478</v>
      </c>
      <c r="V29" s="5">
        <f>AZ29+(G$209*_xlfn.NORM.DIST($B29,G$214*G$215+G$213,G$219*G$214,FALSE))+(G$211*_xlfn.NORM.DIST($B29,G$214*G$216+G$213,G$220*G$214,FALSE))+(G$210*_xlfn.NORM.DIST($B29,G$214*G$217+G$213,G$221*G$214,FALSE))+(G$212*_xlfn.NORM.DIST($B29,G$214*G$218+G$213,G$222*G$214,FALSE))</f>
        <v>72.780381639281558</v>
      </c>
      <c r="W29" s="5">
        <f>BA29+(H$209*_xlfn.NORM.DIST($B29,H$214*H$215+H$213,H$219*H$214,FALSE))+(H$211*_xlfn.NORM.DIST($B29,H$214*H$216+H$213,H$220*H$214,FALSE))+(H$210*_xlfn.NORM.DIST($B29,H$214*H$217+H$213,H$221*H$214,FALSE))+(H$212*_xlfn.NORM.DIST($B29,H$214*H$218+H$213,H$222*H$214,FALSE))</f>
        <v>72.755424568298565</v>
      </c>
      <c r="X29" s="5">
        <f>BB29+(I$209*_xlfn.NORM.DIST($B29,I$214*I$215+I$213,I$219*I$214,FALSE))+(I$211*_xlfn.NORM.DIST($B29,I$214*I$216+I$213,I$220*I$214,FALSE))+(I$210*_xlfn.NORM.DIST($B29,I$214*I$217+I$213,I$221*I$214,FALSE))+(I$212*_xlfn.NORM.DIST($B29,I$214*I$218+I$213,I$222*I$214,FALSE))</f>
        <v>73.011909570860098</v>
      </c>
      <c r="Y29" s="5">
        <f>BC29+(J$209*_xlfn.NORM.DIST($B29,J$214*J$215+J$213,J$219*J$214,FALSE))+(J$211*_xlfn.NORM.DIST($B29,J$214*J$216+J$213,J$220*J$214,FALSE))+(J$210*_xlfn.NORM.DIST($B29,J$214*J$217+J$213,J$221*J$214,FALSE))+(J$212*_xlfn.NORM.DIST($B29,J$214*J$218+J$213,J$222*J$214,FALSE))</f>
        <v>72.885008277046396</v>
      </c>
      <c r="Z29" s="5">
        <f>BD29+(K$209*_xlfn.NORM.DIST($B29,K$214*K$215+K$213,K$219*K$214,FALSE))+(K$211*_xlfn.NORM.DIST($B29,K$214*K$216+K$213,K$220*K$214,FALSE))+(K$210*_xlfn.NORM.DIST($B29,K$214*K$217+K$213,K$221*K$214,FALSE))+(K$212*_xlfn.NORM.DIST($B29,K$214*K$218+K$213,K$222*K$214,FALSE))</f>
        <v>70.815796579080342</v>
      </c>
      <c r="AA29" s="5">
        <f>BE29+(L$209*_xlfn.NORM.DIST($B29,L$214*L$215+L$213,L$219*L$214,FALSE))+(L$211*_xlfn.NORM.DIST($B29,L$214*L$216+L$213,L$220*L$214,FALSE))+(L$210*_xlfn.NORM.DIST($B29,L$214*L$217+L$213,L$221*L$214,FALSE))+(L$212*_xlfn.NORM.DIST($B29,L$214*L$218+L$213,L$222*L$214,FALSE))</f>
        <v>68.218906581057908</v>
      </c>
      <c r="AB29" s="5">
        <f>BF29+(M$209*_xlfn.NORM.DIST($B29,M$214*M$215+M$213,M$219*M$214,FALSE))+(M$211*_xlfn.NORM.DIST($B29,M$214*M$216+M$213,M$220*M$214,FALSE))+(M$210*_xlfn.NORM.DIST($B29,M$214*M$217+M$213,M$221*M$214,FALSE))+(M$212*_xlfn.NORM.DIST($B29,M$214*M$218+M$213,M$222*M$214,FALSE))</f>
        <v>62.863663660332584</v>
      </c>
      <c r="AC29" s="5">
        <f>BG29+(N$209*_xlfn.NORM.DIST($B29,N$214*N$215+N$213,N$219*N$214,FALSE))+(N$211*_xlfn.NORM.DIST($B29,N$214*N$216+N$213,N$220*N$214,FALSE))+(N$210*_xlfn.NORM.DIST($B29,N$214*N$217+N$213,N$221*N$214,FALSE))+(N$212*_xlfn.NORM.DIST($B29,N$214*N$218+N$213,N$222*N$214,FALSE))</f>
        <v>55.743346392076106</v>
      </c>
      <c r="AD29" s="5">
        <f>BH29+(O$209*_xlfn.NORM.DIST($B29,O$214*O$215+O$213,O$219*O$214,FALSE))+(O$211*_xlfn.NORM.DIST($B29,O$214*O$216+O$213,O$220*O$214,FALSE))+(O$210*_xlfn.NORM.DIST($B29,O$214*O$217+O$213,O$221*O$214,FALSE))+(O$212*_xlfn.NORM.DIST($B29,O$214*O$218+O$213,O$222*O$214,FALSE))</f>
        <v>48.546317751908546</v>
      </c>
      <c r="AE29" s="5"/>
      <c r="AG29" s="5">
        <f t="shared" si="15"/>
        <v>-1.8186265353207176</v>
      </c>
      <c r="AH29" s="5">
        <f t="shared" si="15"/>
        <v>-1.0824122411398776</v>
      </c>
      <c r="AI29" s="5">
        <f t="shared" si="15"/>
        <v>-0.51185093576567908</v>
      </c>
      <c r="AJ29" s="5">
        <f t="shared" si="15"/>
        <v>-0.23852559415247754</v>
      </c>
      <c r="AK29" s="5">
        <f t="shared" si="15"/>
        <v>0.24961836071844345</v>
      </c>
      <c r="AL29" s="5">
        <f t="shared" si="15"/>
        <v>-0.84642456829855917</v>
      </c>
      <c r="AM29" s="5">
        <f t="shared" si="15"/>
        <v>0.15509042913990356</v>
      </c>
      <c r="AN29" s="5">
        <f t="shared" si="15"/>
        <v>0.50899172295360984</v>
      </c>
      <c r="AO29" s="5">
        <f t="shared" si="14"/>
        <v>4.8203420919662676E-2</v>
      </c>
      <c r="AP29" s="5">
        <f t="shared" si="14"/>
        <v>0.19009341894209797</v>
      </c>
      <c r="AQ29" s="5">
        <f t="shared" si="14"/>
        <v>-0.87866366033258458</v>
      </c>
      <c r="AR29" s="5">
        <f t="shared" si="14"/>
        <v>0.12065360792389157</v>
      </c>
      <c r="AS29" s="5">
        <f t="shared" si="14"/>
        <v>0.60568224809145477</v>
      </c>
      <c r="AV29" s="2">
        <f t="shared" si="1"/>
        <v>70.818625712583895</v>
      </c>
      <c r="AW29" s="2">
        <f t="shared" si="2"/>
        <v>72.900412240707283</v>
      </c>
      <c r="AX29" s="2">
        <f t="shared" si="3"/>
        <v>73.753850935132135</v>
      </c>
      <c r="AY29" s="2">
        <f t="shared" si="4"/>
        <v>73.253525507094167</v>
      </c>
      <c r="AZ29" s="2">
        <f t="shared" si="5"/>
        <v>72.780381591772581</v>
      </c>
      <c r="BA29" s="2">
        <f t="shared" si="6"/>
        <v>72.755424551605046</v>
      </c>
      <c r="BB29" s="2">
        <f t="shared" si="7"/>
        <v>73.011909550182594</v>
      </c>
      <c r="BC29" s="2">
        <f t="shared" si="8"/>
        <v>72.885008220393999</v>
      </c>
      <c r="BD29" s="2">
        <f t="shared" si="9"/>
        <v>70.81579655043609</v>
      </c>
      <c r="BE29" s="2">
        <f t="shared" si="10"/>
        <v>68.218906561283063</v>
      </c>
      <c r="BF29" s="2">
        <f t="shared" si="11"/>
        <v>62.863663561963563</v>
      </c>
      <c r="BG29" s="2">
        <f t="shared" si="12"/>
        <v>55.743345634104173</v>
      </c>
      <c r="BH29" s="2">
        <f t="shared" si="13"/>
        <v>48.546316480294138</v>
      </c>
      <c r="BK29" s="2">
        <f>IF(OR($B29&lt;C$229, AND($B29&gt;C$230, $B29&lt;C$231)), C29, "")</f>
        <v>69</v>
      </c>
      <c r="BL29" s="2">
        <f>IF(OR($B29&lt;D$229, AND($B29&gt;D$230, $B29&lt;D$231)), D29, "")</f>
        <v>71.817999999999998</v>
      </c>
      <c r="BM29" s="2">
        <f>IF(OR($B29&lt;E$229, AND($B29&gt;E$230, $B29&lt;E$231)), E29, "")</f>
        <v>73.242000000000004</v>
      </c>
      <c r="BN29" s="2">
        <f>IF(OR($B29&lt;F$229, AND($B29&gt;F$230, $B29&lt;F$231)), F29, "")</f>
        <v>73.015000000000001</v>
      </c>
      <c r="BO29" s="2">
        <f>IF(OR($B29&lt;G$229, AND($B29&gt;G$230, $B29&lt;G$231)), G29, "")</f>
        <v>73.03</v>
      </c>
      <c r="BP29" s="2">
        <f>IF(OR($B29&lt;H$229, AND($B29&gt;H$230, $B29&lt;H$231)), H29, "")</f>
        <v>71.909000000000006</v>
      </c>
      <c r="BQ29" s="2">
        <f>IF(OR($B29&lt;I$229, AND($B29&gt;I$230, $B29&lt;I$231)), I29, "")</f>
        <v>73.167000000000002</v>
      </c>
      <c r="BR29" s="2">
        <f>IF(OR($B29&lt;J$229, AND($B29&gt;J$230, $B29&lt;J$231)), J29, "")</f>
        <v>73.394000000000005</v>
      </c>
      <c r="BS29" s="2">
        <f>IF(OR($B29&lt;K$229, AND($B29&gt;K$230, $B29&lt;K$231)), K29, "")</f>
        <v>70.864000000000004</v>
      </c>
      <c r="BT29" s="2">
        <f>IF(OR($B29&lt;L$229, AND($B29&gt;L$230, $B29&lt;L$231)), L29, "")</f>
        <v>68.409000000000006</v>
      </c>
      <c r="BU29" s="2">
        <f>IF(OR($B29&lt;M$229, AND($B29&gt;M$230, $B29&lt;M$231)), M29, "")</f>
        <v>61.984999999999999</v>
      </c>
      <c r="BV29" s="2">
        <f>IF(OR($B29&lt;N$229, AND($B29&gt;N$230, $B29&lt;N$231)), N29, "")</f>
        <v>55.863999999999997</v>
      </c>
      <c r="BW29" s="2">
        <f>IF(OR($B29&lt;O$229, AND($B29&gt;O$230, $B29&lt;O$231)), O29, "")</f>
        <v>49.152000000000001</v>
      </c>
      <c r="BZ29" s="2" t="str">
        <f>IF(OR(AND($B29&gt;C$230, $B29&lt;C$231), $B29&gt;C$232), C29, "")</f>
        <v/>
      </c>
      <c r="CA29" s="2" t="str">
        <f>IF(OR(AND($B29&gt;D$230, $B29&lt;D$231), $B29&gt;D$232), D29, "")</f>
        <v/>
      </c>
      <c r="CB29" s="2" t="str">
        <f>IF(OR(AND($B29&gt;E$230, $B29&lt;E$231), $B29&gt;E$232), E29, "")</f>
        <v/>
      </c>
      <c r="CC29" s="2" t="str">
        <f>IF(OR(AND($B29&gt;F$230, $B29&lt;F$231), $B29&gt;F$232), F29, "")</f>
        <v/>
      </c>
      <c r="CD29" s="2" t="str">
        <f>IF(OR(AND($B29&gt;G$230, $B29&lt;G$231), $B29&gt;G$232), G29, "")</f>
        <v/>
      </c>
      <c r="CE29" s="2" t="str">
        <f>IF(OR(AND($B29&gt;H$230, $B29&lt;H$231), $B29&gt;H$232), H29, "")</f>
        <v/>
      </c>
      <c r="CF29" s="2" t="str">
        <f>IF(OR(AND($B29&gt;I$230, $B29&lt;I$231), $B29&gt;I$232), I29, "")</f>
        <v/>
      </c>
      <c r="CG29" s="2" t="str">
        <f>IF(OR(AND($B29&gt;J$230, $B29&lt;J$231), $B29&gt;J$232), J29, "")</f>
        <v/>
      </c>
      <c r="CH29" s="2" t="str">
        <f>IF(OR(AND($B29&gt;K$230, $B29&lt;K$231), $B29&gt;K$232), K29, "")</f>
        <v/>
      </c>
      <c r="CI29" s="2" t="str">
        <f>IF(OR(AND($B29&gt;L$230, $B29&lt;L$231), $B29&gt;L$232), L29, "")</f>
        <v/>
      </c>
      <c r="CJ29" s="2" t="str">
        <f>IF(OR(AND($B29&gt;M$230, $B29&lt;M$231), $B29&gt;M$232), M29, "")</f>
        <v/>
      </c>
      <c r="CK29" s="2" t="str">
        <f>IF(OR(AND($B29&gt;N$230, $B29&lt;N$231), $B29&gt;N$232), N29, "")</f>
        <v/>
      </c>
      <c r="CL29" s="2" t="str">
        <f>IF(OR(AND($B29&gt;O$230, $B29&lt;O$231), $B29&gt;O$232), O29, "")</f>
        <v/>
      </c>
      <c r="CO29" s="2">
        <f>BK$207*$B29+BK$209</f>
        <v>70.814772979757009</v>
      </c>
      <c r="CP29" s="2">
        <f>BL$207*$B29+BL$209</f>
        <v>72.898302488691826</v>
      </c>
      <c r="CQ29" s="2">
        <f>BM$207*$B29+BM$209</f>
        <v>73.750965545807674</v>
      </c>
      <c r="CR29" s="2">
        <f>BN$207*$B29+BN$209</f>
        <v>73.250244721995557</v>
      </c>
      <c r="CS29" s="2">
        <f>BO$207*$B29+BO$209</f>
        <v>72.777286536427255</v>
      </c>
      <c r="CT29" s="2">
        <f>BP$207*$B29+BP$209</f>
        <v>72.752047866272505</v>
      </c>
      <c r="CU29" s="2">
        <f>BQ$207*$B29+BQ$209</f>
        <v>73.006876196286726</v>
      </c>
      <c r="CV29" s="2">
        <f>BR$207*$B29+BR$209</f>
        <v>72.879468074033923</v>
      </c>
      <c r="CW29" s="2">
        <f>BS$207*$B29+BS$209</f>
        <v>70.810008417391472</v>
      </c>
      <c r="CX29" s="2">
        <f>BT$207*$B29+BT$209</f>
        <v>68.214193444505824</v>
      </c>
      <c r="CY29" s="2">
        <f>BU$207*$B29+BU$209</f>
        <v>62.858480997752146</v>
      </c>
      <c r="CZ29" s="2">
        <f>BV$207*$B29+BV$209</f>
        <v>55.738699643171074</v>
      </c>
      <c r="DA29" s="2">
        <f>BW$207*$B29+BW$209</f>
        <v>48.54268982781042</v>
      </c>
      <c r="DD29" s="2">
        <f>BZ$207*$B29+BZ$209</f>
        <v>76.139882380656218</v>
      </c>
      <c r="DE29" s="2">
        <f>CA$207*$B29+CA$209</f>
        <v>77.208409879295047</v>
      </c>
      <c r="DF29" s="2">
        <f>CB$207*$B29+CB$209</f>
        <v>78.381970366177597</v>
      </c>
      <c r="DG29" s="2">
        <f>CC$207*$B29+CC$209</f>
        <v>77.237327110830947</v>
      </c>
      <c r="DH29" s="2">
        <f>CD$207*$B29+CD$209</f>
        <v>76.772412409612343</v>
      </c>
      <c r="DI29" s="2">
        <f>CE$207*$B29+CE$209</f>
        <v>77.316756536673623</v>
      </c>
      <c r="DJ29" s="2">
        <f>CF$207*$B29+CF$209</f>
        <v>79.529454522003405</v>
      </c>
      <c r="DK29" s="2">
        <f>CG$207*$B29+CG$209</f>
        <v>79.780442874243391</v>
      </c>
      <c r="DL29" s="2">
        <f>CH$207*$B29+CH$209</f>
        <v>78.723922385912942</v>
      </c>
      <c r="DM29" s="2">
        <f>CI$207*$B29+CI$209</f>
        <v>75.162596496467856</v>
      </c>
      <c r="DN29" s="2">
        <f>CJ$207*$B29+CJ$209</f>
        <v>70.387922226800811</v>
      </c>
      <c r="DO29" s="2">
        <f>CK$207*$B29+CK$209</f>
        <v>62.728366010441228</v>
      </c>
      <c r="DP29" s="2">
        <f>CL$207*$B29+CL$209</f>
        <v>53.956496912255425</v>
      </c>
      <c r="DS29" s="2">
        <f>POWER(10,($B29-C$227)/C$228)/(1+POWER(10,($B29-C$227)/C$228))</f>
        <v>7.2350303755848563E-4</v>
      </c>
      <c r="DT29" s="2">
        <f>POWER(10,($B29-D$227)/D$228)/(1+POWER(10,($B29-D$227)/D$228))</f>
        <v>4.8948943129697965E-4</v>
      </c>
      <c r="DU29" s="2">
        <f>POWER(10,($B29-E$227)/E$228)/(1+POWER(10,($B29-E$227)/E$228))</f>
        <v>6.2305901988476194E-4</v>
      </c>
      <c r="DV29" s="2">
        <f>POWER(10,($B29-F$227)/F$228)/(1+POWER(10,($B29-F$227)/F$228))</f>
        <v>8.2285360036967034E-4</v>
      </c>
      <c r="DW29" s="2">
        <f>POWER(10,($B29-G$227)/G$228)/(1+POWER(10,($B29-G$227)/G$228))</f>
        <v>7.7470784240192428E-4</v>
      </c>
      <c r="DX29" s="2">
        <f>POWER(10,($B29-H$227)/H$228)/(1+POWER(10,($B29-H$227)/H$228))</f>
        <v>7.3973731432904507E-4</v>
      </c>
      <c r="DY29" s="2">
        <f>POWER(10,($B29-I$227)/I$228)/(1+POWER(10,($B29-I$227)/I$228))</f>
        <v>7.716816333233589E-4</v>
      </c>
      <c r="DZ29" s="2">
        <f>POWER(10,($B29-J$227)/J$228)/(1+POWER(10,($B29-J$227)/J$228))</f>
        <v>8.0280634554900248E-4</v>
      </c>
      <c r="EA29" s="2">
        <f>POWER(10,($B29-K$227)/K$228)/(1+POWER(10,($B29-K$227)/K$228))</f>
        <v>7.3138690509388113E-4</v>
      </c>
      <c r="EB29" s="2">
        <f>POWER(10,($B29-L$227)/L$228)/(1+POWER(10,($B29-L$227)/L$228))</f>
        <v>6.7830215691383608E-4</v>
      </c>
      <c r="EC29" s="2">
        <f>POWER(10,($B29-M$227)/M$228)/(1+POWER(10,($B29-M$227)/M$228))</f>
        <v>6.8830661582551674E-4</v>
      </c>
      <c r="ED29" s="2">
        <f>POWER(10,($B29-N$227)/N$228)/(1+POWER(10,($B29-N$227)/N$228))</f>
        <v>6.6469423417031895E-4</v>
      </c>
      <c r="EE29" s="2">
        <f>POWER(10,($B29-O$227)/O$228)/(1+POWER(10,($B29-O$227)/O$228))</f>
        <v>6.6988949313308516E-4</v>
      </c>
    </row>
    <row r="30" spans="2:135" x14ac:dyDescent="0.25">
      <c r="B30" s="2">
        <v>24</v>
      </c>
      <c r="C30">
        <v>70.090999999999994</v>
      </c>
      <c r="D30">
        <v>70.727000000000004</v>
      </c>
      <c r="E30">
        <v>73.772999999999996</v>
      </c>
      <c r="F30">
        <v>73.772999999999996</v>
      </c>
      <c r="G30">
        <v>73.090999999999994</v>
      </c>
      <c r="H30">
        <v>72.47</v>
      </c>
      <c r="I30">
        <v>72.515000000000001</v>
      </c>
      <c r="J30">
        <v>71.772999999999996</v>
      </c>
      <c r="K30">
        <v>70.817999999999998</v>
      </c>
      <c r="L30">
        <v>67.605999999999995</v>
      </c>
      <c r="M30">
        <v>62.121000000000002</v>
      </c>
      <c r="N30">
        <v>56.667000000000002</v>
      </c>
      <c r="O30">
        <v>47.393999999999998</v>
      </c>
      <c r="R30" s="5">
        <f>AV30+(C$209*_xlfn.NORM.DIST($B30,C$214*C$215+C$213,C$219*C$214,FALSE))+(C$211*_xlfn.NORM.DIST($B30,C$214*C$216+C$213,C$220*C$214,FALSE))+(C$210*_xlfn.NORM.DIST($B30,C$214*C$217+C$213,C$221*C$214,FALSE))+(C$212*_xlfn.NORM.DIST($B30,C$214*C$218+C$213,C$222*C$214,FALSE))</f>
        <v>70.830995545800803</v>
      </c>
      <c r="S30" s="5">
        <f>AW30+(D$209*_xlfn.NORM.DIST($B30,D$214*D$215+D$213,D$219*D$214,FALSE))+(D$211*_xlfn.NORM.DIST($B30,D$214*D$216+D$213,D$220*D$214,FALSE))+(D$210*_xlfn.NORM.DIST($B30,D$214*D$217+D$213,D$221*D$214,FALSE))+(D$212*_xlfn.NORM.DIST($B30,D$214*D$218+D$213,D$222*D$214,FALSE))</f>
        <v>72.905108233884647</v>
      </c>
      <c r="T30" s="5">
        <f>AX30+(E$209*_xlfn.NORM.DIST($B30,E$214*E$215+E$213,E$219*E$214,FALSE))+(E$211*_xlfn.NORM.DIST($B30,E$214*E$216+E$213,E$220*E$214,FALSE))+(E$210*_xlfn.NORM.DIST($B30,E$214*E$217+E$213,E$221*E$214,FALSE))+(E$212*_xlfn.NORM.DIST($B30,E$214*E$218+E$213,E$222*E$214,FALSE))</f>
        <v>73.76223938913374</v>
      </c>
      <c r="U30" s="5">
        <f>AY30+(F$209*_xlfn.NORM.DIST($B30,F$214*F$215+F$213,F$219*F$214,FALSE))+(F$211*_xlfn.NORM.DIST($B30,F$214*F$216+F$213,F$220*F$214,FALSE))+(F$210*_xlfn.NORM.DIST($B30,F$214*F$217+F$213,F$221*F$214,FALSE))+(F$212*_xlfn.NORM.DIST($B30,F$214*F$218+F$213,F$222*F$214,FALSE))</f>
        <v>73.262897770788001</v>
      </c>
      <c r="V30" s="5">
        <f>AZ30+(G$209*_xlfn.NORM.DIST($B30,G$214*G$215+G$213,G$219*G$214,FALSE))+(G$211*_xlfn.NORM.DIST($B30,G$214*G$216+G$213,G$220*G$214,FALSE))+(G$210*_xlfn.NORM.DIST($B30,G$214*G$217+G$213,G$221*G$214,FALSE))+(G$212*_xlfn.NORM.DIST($B30,G$214*G$218+G$213,G$222*G$214,FALSE))</f>
        <v>72.794663360283721</v>
      </c>
      <c r="W30" s="5">
        <f>BA30+(H$209*_xlfn.NORM.DIST($B30,H$214*H$215+H$213,H$219*H$214,FALSE))+(H$211*_xlfn.NORM.DIST($B30,H$214*H$216+H$213,H$220*H$214,FALSE))+(H$210*_xlfn.NORM.DIST($B30,H$214*H$217+H$213,H$221*H$214,FALSE))+(H$212*_xlfn.NORM.DIST($B30,H$214*H$218+H$213,H$222*H$214,FALSE))</f>
        <v>72.785731430730095</v>
      </c>
      <c r="X30" s="5">
        <f>BB30+(I$209*_xlfn.NORM.DIST($B30,I$214*I$215+I$213,I$219*I$214,FALSE))+(I$211*_xlfn.NORM.DIST($B30,I$214*I$216+I$213,I$220*I$214,FALSE))+(I$210*_xlfn.NORM.DIST($B30,I$214*I$217+I$213,I$221*I$214,FALSE))+(I$212*_xlfn.NORM.DIST($B30,I$214*I$218+I$213,I$222*I$214,FALSE))</f>
        <v>73.060689956836256</v>
      </c>
      <c r="Y30" s="5">
        <f>BC30+(J$209*_xlfn.NORM.DIST($B30,J$214*J$215+J$213,J$219*J$214,FALSE))+(J$211*_xlfn.NORM.DIST($B30,J$214*J$216+J$213,J$220*J$214,FALSE))+(J$210*_xlfn.NORM.DIST($B30,J$214*J$217+J$213,J$221*J$214,FALSE))+(J$212*_xlfn.NORM.DIST($B30,J$214*J$218+J$213,J$222*J$214,FALSE))</f>
        <v>72.935274195750225</v>
      </c>
      <c r="Z30" s="5">
        <f>BD30+(K$209*_xlfn.NORM.DIST($B30,K$214*K$215+K$213,K$219*K$214,FALSE))+(K$211*_xlfn.NORM.DIST($B30,K$214*K$216+K$213,K$220*K$214,FALSE))+(K$210*_xlfn.NORM.DIST($B30,K$214*K$217+K$213,K$221*K$214,FALSE))+(K$212*_xlfn.NORM.DIST($B30,K$214*K$218+K$213,K$222*K$214,FALSE))</f>
        <v>70.864468341980242</v>
      </c>
      <c r="AA30" s="5">
        <f>BE30+(L$209*_xlfn.NORM.DIST($B30,L$214*L$215+L$213,L$219*L$214,FALSE))+(L$211*_xlfn.NORM.DIST($B30,L$214*L$216+L$213,L$220*L$214,FALSE))+(L$210*_xlfn.NORM.DIST($B30,L$214*L$217+L$213,L$221*L$214,FALSE))+(L$212*_xlfn.NORM.DIST($B30,L$214*L$218+L$213,L$222*L$214,FALSE))</f>
        <v>68.259064935151386</v>
      </c>
      <c r="AB30" s="5">
        <f>BF30+(M$209*_xlfn.NORM.DIST($B30,M$214*M$215+M$213,M$219*M$214,FALSE))+(M$211*_xlfn.NORM.DIST($B30,M$214*M$216+M$213,M$220*M$214,FALSE))+(M$210*_xlfn.NORM.DIST($B30,M$214*M$217+M$213,M$221*M$214,FALSE))+(M$212*_xlfn.NORM.DIST($B30,M$214*M$218+M$213,M$222*M$214,FALSE))</f>
        <v>62.910275340298583</v>
      </c>
      <c r="AC30" s="5">
        <f>BG30+(N$209*_xlfn.NORM.DIST($B30,N$214*N$215+N$213,N$219*N$214,FALSE))+(N$211*_xlfn.NORM.DIST($B30,N$214*N$216+N$213,N$220*N$214,FALSE))+(N$210*_xlfn.NORM.DIST($B30,N$214*N$217+N$213,N$221*N$214,FALSE))+(N$212*_xlfn.NORM.DIST($B30,N$214*N$218+N$213,N$222*N$214,FALSE))</f>
        <v>55.789269189855567</v>
      </c>
      <c r="AD30" s="5">
        <f>BH30+(O$209*_xlfn.NORM.DIST($B30,O$214*O$215+O$213,O$219*O$214,FALSE))+(O$211*_xlfn.NORM.DIST($B30,O$214*O$216+O$213,O$220*O$214,FALSE))+(O$210*_xlfn.NORM.DIST($B30,O$214*O$217+O$213,O$221*O$214,FALSE))+(O$212*_xlfn.NORM.DIST($B30,O$214*O$218+O$213,O$222*O$214,FALSE))</f>
        <v>48.583212917849373</v>
      </c>
      <c r="AE30" s="5"/>
      <c r="AG30" s="5">
        <f t="shared" si="15"/>
        <v>-0.7399955458008094</v>
      </c>
      <c r="AH30" s="5">
        <f t="shared" si="15"/>
        <v>-2.1781082338846431</v>
      </c>
      <c r="AI30" s="5">
        <f t="shared" si="15"/>
        <v>1.076061086625657E-2</v>
      </c>
      <c r="AJ30" s="5">
        <f t="shared" si="15"/>
        <v>0.510102229211995</v>
      </c>
      <c r="AK30" s="5">
        <f t="shared" si="15"/>
        <v>0.296336639716273</v>
      </c>
      <c r="AL30" s="5">
        <f t="shared" si="15"/>
        <v>-0.31573143073009646</v>
      </c>
      <c r="AM30" s="5">
        <f t="shared" si="15"/>
        <v>-0.54568995683625587</v>
      </c>
      <c r="AN30" s="5">
        <f t="shared" si="15"/>
        <v>-1.1622741957502285</v>
      </c>
      <c r="AO30" s="5">
        <f t="shared" si="14"/>
        <v>-4.6468341980244077E-2</v>
      </c>
      <c r="AP30" s="5">
        <f t="shared" si="14"/>
        <v>-0.65306493515139152</v>
      </c>
      <c r="AQ30" s="5">
        <f t="shared" si="14"/>
        <v>-0.78927534029858037</v>
      </c>
      <c r="AR30" s="5">
        <f t="shared" si="14"/>
        <v>0.87773081014443477</v>
      </c>
      <c r="AS30" s="5">
        <f t="shared" si="14"/>
        <v>-1.1892129178493747</v>
      </c>
      <c r="AV30" s="2">
        <f t="shared" si="1"/>
        <v>70.830992812335595</v>
      </c>
      <c r="AW30" s="2">
        <f t="shared" si="2"/>
        <v>72.905108232059874</v>
      </c>
      <c r="AX30" s="2">
        <f t="shared" si="3"/>
        <v>73.762239386419552</v>
      </c>
      <c r="AY30" s="2">
        <f t="shared" si="4"/>
        <v>73.262897450154128</v>
      </c>
      <c r="AZ30" s="2">
        <f t="shared" si="5"/>
        <v>72.794663182715325</v>
      </c>
      <c r="BA30" s="2">
        <f t="shared" si="6"/>
        <v>72.785731366133973</v>
      </c>
      <c r="BB30" s="2">
        <f t="shared" si="7"/>
        <v>73.060689876655132</v>
      </c>
      <c r="BC30" s="2">
        <f t="shared" si="8"/>
        <v>72.935273983534046</v>
      </c>
      <c r="BD30" s="2">
        <f t="shared" si="9"/>
        <v>70.864468233056272</v>
      </c>
      <c r="BE30" s="2">
        <f t="shared" si="10"/>
        <v>68.25906485969351</v>
      </c>
      <c r="BF30" s="2">
        <f t="shared" si="11"/>
        <v>62.910274988643401</v>
      </c>
      <c r="BG30" s="2">
        <f t="shared" si="12"/>
        <v>55.789266761784575</v>
      </c>
      <c r="BH30" s="2">
        <f t="shared" si="13"/>
        <v>48.583208901251233</v>
      </c>
      <c r="BK30" s="2">
        <f>IF(OR($B30&lt;C$229, AND($B30&gt;C$230, $B30&lt;C$231)), C30, "")</f>
        <v>70.090999999999994</v>
      </c>
      <c r="BL30" s="2">
        <f>IF(OR($B30&lt;D$229, AND($B30&gt;D$230, $B30&lt;D$231)), D30, "")</f>
        <v>70.727000000000004</v>
      </c>
      <c r="BM30" s="2">
        <f>IF(OR($B30&lt;E$229, AND($B30&gt;E$230, $B30&lt;E$231)), E30, "")</f>
        <v>73.772999999999996</v>
      </c>
      <c r="BN30" s="2">
        <f>IF(OR($B30&lt;F$229, AND($B30&gt;F$230, $B30&lt;F$231)), F30, "")</f>
        <v>73.772999999999996</v>
      </c>
      <c r="BO30" s="2">
        <f>IF(OR($B30&lt;G$229, AND($B30&gt;G$230, $B30&lt;G$231)), G30, "")</f>
        <v>73.090999999999994</v>
      </c>
      <c r="BP30" s="2">
        <f>IF(OR($B30&lt;H$229, AND($B30&gt;H$230, $B30&lt;H$231)), H30, "")</f>
        <v>72.47</v>
      </c>
      <c r="BQ30" s="2">
        <f>IF(OR($B30&lt;I$229, AND($B30&gt;I$230, $B30&lt;I$231)), I30, "")</f>
        <v>72.515000000000001</v>
      </c>
      <c r="BR30" s="2">
        <f>IF(OR($B30&lt;J$229, AND($B30&gt;J$230, $B30&lt;J$231)), J30, "")</f>
        <v>71.772999999999996</v>
      </c>
      <c r="BS30" s="2">
        <f>IF(OR($B30&lt;K$229, AND($B30&gt;K$230, $B30&lt;K$231)), K30, "")</f>
        <v>70.817999999999998</v>
      </c>
      <c r="BT30" s="2">
        <f>IF(OR($B30&lt;L$229, AND($B30&gt;L$230, $B30&lt;L$231)), L30, "")</f>
        <v>67.605999999999995</v>
      </c>
      <c r="BU30" s="2">
        <f>IF(OR($B30&lt;M$229, AND($B30&gt;M$230, $B30&lt;M$231)), M30, "")</f>
        <v>62.121000000000002</v>
      </c>
      <c r="BV30" s="2">
        <f>IF(OR($B30&lt;N$229, AND($B30&gt;N$230, $B30&lt;N$231)), N30, "")</f>
        <v>56.667000000000002</v>
      </c>
      <c r="BW30" s="2">
        <f>IF(OR($B30&lt;O$229, AND($B30&gt;O$230, $B30&lt;O$231)), O30, "")</f>
        <v>47.393999999999998</v>
      </c>
      <c r="BZ30" s="2" t="str">
        <f>IF(OR(AND($B30&gt;C$230, $B30&lt;C$231), $B30&gt;C$232), C30, "")</f>
        <v/>
      </c>
      <c r="CA30" s="2" t="str">
        <f>IF(OR(AND($B30&gt;D$230, $B30&lt;D$231), $B30&gt;D$232), D30, "")</f>
        <v/>
      </c>
      <c r="CB30" s="2" t="str">
        <f>IF(OR(AND($B30&gt;E$230, $B30&lt;E$231), $B30&gt;E$232), E30, "")</f>
        <v/>
      </c>
      <c r="CC30" s="2" t="str">
        <f>IF(OR(AND($B30&gt;F$230, $B30&lt;F$231), $B30&gt;F$232), F30, "")</f>
        <v/>
      </c>
      <c r="CD30" s="2" t="str">
        <f>IF(OR(AND($B30&gt;G$230, $B30&lt;G$231), $B30&gt;G$232), G30, "")</f>
        <v/>
      </c>
      <c r="CE30" s="2" t="str">
        <f>IF(OR(AND($B30&gt;H$230, $B30&lt;H$231), $B30&gt;H$232), H30, "")</f>
        <v/>
      </c>
      <c r="CF30" s="2" t="str">
        <f>IF(OR(AND($B30&gt;I$230, $B30&lt;I$231), $B30&gt;I$232), I30, "")</f>
        <v/>
      </c>
      <c r="CG30" s="2" t="str">
        <f>IF(OR(AND($B30&gt;J$230, $B30&lt;J$231), $B30&gt;J$232), J30, "")</f>
        <v/>
      </c>
      <c r="CH30" s="2" t="str">
        <f>IF(OR(AND($B30&gt;K$230, $B30&lt;K$231), $B30&gt;K$232), K30, "")</f>
        <v/>
      </c>
      <c r="CI30" s="2" t="str">
        <f>IF(OR(AND($B30&gt;L$230, $B30&lt;L$231), $B30&gt;L$232), L30, "")</f>
        <v/>
      </c>
      <c r="CJ30" s="2" t="str">
        <f>IF(OR(AND($B30&gt;M$230, $B30&lt;M$231), $B30&gt;M$232), M30, "")</f>
        <v/>
      </c>
      <c r="CK30" s="2" t="str">
        <f>IF(OR(AND($B30&gt;N$230, $B30&lt;N$231), $B30&gt;N$232), N30, "")</f>
        <v/>
      </c>
      <c r="CL30" s="2" t="str">
        <f>IF(OR(AND($B30&gt;O$230, $B30&lt;O$231), $B30&gt;O$232), O30, "")</f>
        <v/>
      </c>
      <c r="CO30" s="2">
        <f>BK$207*$B30+BK$209</f>
        <v>70.826832873919628</v>
      </c>
      <c r="CP30" s="2">
        <f>BL$207*$B30+BL$209</f>
        <v>72.902830469196715</v>
      </c>
      <c r="CQ30" s="2">
        <f>BM$207*$B30+BM$209</f>
        <v>73.759122317989707</v>
      </c>
      <c r="CR30" s="2">
        <f>BN$207*$B30+BN$209</f>
        <v>73.259355762307152</v>
      </c>
      <c r="CS30" s="2">
        <f>BO$207*$B30+BO$209</f>
        <v>72.79132142756319</v>
      </c>
      <c r="CT30" s="2">
        <f>BP$207*$B30+BP$209</f>
        <v>72.782085948877082</v>
      </c>
      <c r="CU30" s="2">
        <f>BQ$207*$B30+BQ$209</f>
        <v>73.055252694973674</v>
      </c>
      <c r="CV30" s="2">
        <f>BR$207*$B30+BR$209</f>
        <v>72.929293069292839</v>
      </c>
      <c r="CW30" s="2">
        <f>BS$207*$B30+BS$209</f>
        <v>70.85821503570979</v>
      </c>
      <c r="CX30" s="2">
        <f>BT$207*$B30+BT$209</f>
        <v>68.253974432854847</v>
      </c>
      <c r="CY30" s="2">
        <f>BU$207*$B30+BU$209</f>
        <v>62.904673933853871</v>
      </c>
      <c r="CZ30" s="2">
        <f>BV$207*$B30+BV$209</f>
        <v>55.784242552846258</v>
      </c>
      <c r="DA30" s="2">
        <f>BW$207*$B30+BW$209</f>
        <v>48.579287822889818</v>
      </c>
      <c r="DD30" s="2">
        <f>BZ$207*$B30+BZ$209</f>
        <v>76.071004014743707</v>
      </c>
      <c r="DE30" s="2">
        <f>CA$207*$B30+CA$209</f>
        <v>77.146931343621915</v>
      </c>
      <c r="DF30" s="2">
        <f>CB$207*$B30+CB$209</f>
        <v>78.322046518727831</v>
      </c>
      <c r="DG30" s="2">
        <f>CC$207*$B30+CC$209</f>
        <v>77.185101642961271</v>
      </c>
      <c r="DH30" s="2">
        <f>CD$207*$B30+CD$209</f>
        <v>76.72563646623513</v>
      </c>
      <c r="DI30" s="2">
        <f>CE$207*$B30+CE$209</f>
        <v>77.276785978105494</v>
      </c>
      <c r="DJ30" s="2">
        <f>CF$207*$B30+CF$209</f>
        <v>79.481656534917647</v>
      </c>
      <c r="DK30" s="2">
        <f>CG$207*$B30+CG$209</f>
        <v>79.724307992681929</v>
      </c>
      <c r="DL30" s="2">
        <f>CH$207*$B30+CH$209</f>
        <v>78.656257549064662</v>
      </c>
      <c r="DM30" s="2">
        <f>CI$207*$B30+CI$209</f>
        <v>75.098753296746622</v>
      </c>
      <c r="DN30" s="2">
        <f>CJ$207*$B30+CJ$209</f>
        <v>70.326601577766851</v>
      </c>
      <c r="DO30" s="2">
        <f>CK$207*$B30+CK$209</f>
        <v>62.678279872084026</v>
      </c>
      <c r="DP30" s="2">
        <f>CL$207*$B30+CL$209</f>
        <v>53.917925201751835</v>
      </c>
      <c r="DS30" s="2">
        <f>POWER(10,($B30-C$227)/C$228)/(1+POWER(10,($B30-C$227)/C$228))</f>
        <v>7.9324993488172249E-4</v>
      </c>
      <c r="DT30" s="2">
        <f>POWER(10,($B30-D$227)/D$228)/(1+POWER(10,($B30-D$227)/D$228))</f>
        <v>5.3668914348407848E-4</v>
      </c>
      <c r="DU30" s="2">
        <f>POWER(10,($B30-E$227)/E$228)/(1+POWER(10,($B30-E$227)/E$228))</f>
        <v>6.8312956619569762E-4</v>
      </c>
      <c r="DV30" s="2">
        <f>POWER(10,($B30-F$227)/F$228)/(1+POWER(10,($B30-F$227)/F$228))</f>
        <v>9.0216941051138625E-4</v>
      </c>
      <c r="DW30" s="2">
        <f>POWER(10,($B30-G$227)/G$228)/(1+POWER(10,($B30-G$227)/G$228))</f>
        <v>8.4938677235605958E-4</v>
      </c>
      <c r="DX30" s="2">
        <f>POWER(10,($B30-H$227)/H$228)/(1+POWER(10,($B30-H$227)/H$228))</f>
        <v>8.1104795274189521E-4</v>
      </c>
      <c r="DY30" s="2">
        <f>POWER(10,($B30-I$227)/I$228)/(1+POWER(10,($B30-I$227)/I$228))</f>
        <v>8.4606909507668922E-4</v>
      </c>
      <c r="DZ30" s="2">
        <f>POWER(10,($B30-J$227)/J$228)/(1+POWER(10,($B30-J$227)/J$228))</f>
        <v>8.8019147987802024E-4</v>
      </c>
      <c r="EA30" s="2">
        <f>POWER(10,($B30-K$227)/K$228)/(1+POWER(10,($B30-K$227)/K$228))</f>
        <v>8.0189321047825508E-4</v>
      </c>
      <c r="EB30" s="2">
        <f>POWER(10,($B30-L$227)/L$228)/(1+POWER(10,($B30-L$227)/L$228))</f>
        <v>7.4369485704369397E-4</v>
      </c>
      <c r="EC30" s="2">
        <f>POWER(10,($B30-M$227)/M$228)/(1+POWER(10,($B30-M$227)/M$228))</f>
        <v>7.5466308191894052E-4</v>
      </c>
      <c r="ED30" s="2">
        <f>POWER(10,($B30-N$227)/N$228)/(1+POWER(10,($B30-N$227)/N$228))</f>
        <v>7.2877599955765006E-4</v>
      </c>
      <c r="EE30" s="2">
        <f>POWER(10,($B30-O$227)/O$228)/(1+POWER(10,($B30-O$227)/O$228))</f>
        <v>7.3447175433472619E-4</v>
      </c>
    </row>
    <row r="31" spans="2:135" x14ac:dyDescent="0.25">
      <c r="B31" s="2">
        <v>25</v>
      </c>
      <c r="C31">
        <v>71.438999999999993</v>
      </c>
      <c r="D31">
        <v>72.105999999999995</v>
      </c>
      <c r="E31">
        <v>74.515000000000001</v>
      </c>
      <c r="F31">
        <v>74.938999999999993</v>
      </c>
      <c r="G31">
        <v>72.152000000000001</v>
      </c>
      <c r="H31">
        <v>71.727000000000004</v>
      </c>
      <c r="I31">
        <v>72.561000000000007</v>
      </c>
      <c r="J31">
        <v>73.757999999999996</v>
      </c>
      <c r="K31">
        <v>69.287999999999997</v>
      </c>
      <c r="L31">
        <v>67.545000000000002</v>
      </c>
      <c r="M31">
        <v>62.984999999999999</v>
      </c>
      <c r="N31">
        <v>55.393999999999998</v>
      </c>
      <c r="O31">
        <v>49.045000000000002</v>
      </c>
      <c r="R31" s="5">
        <f>AV31+(C$209*_xlfn.NORM.DIST($B31,C$214*C$215+C$213,C$219*C$214,FALSE))+(C$211*_xlfn.NORM.DIST($B31,C$214*C$216+C$213,C$220*C$214,FALSE))+(C$210*_xlfn.NORM.DIST($B31,C$214*C$217+C$213,C$221*C$214,FALSE))+(C$212*_xlfn.NORM.DIST($B31,C$214*C$218+C$213,C$222*C$214,FALSE))</f>
        <v>70.843392040502223</v>
      </c>
      <c r="S31" s="5">
        <f>AW31+(D$209*_xlfn.NORM.DIST($B31,D$214*D$215+D$213,D$219*D$214,FALSE))+(D$211*_xlfn.NORM.DIST($B31,D$214*D$216+D$213,D$220*D$214,FALSE))+(D$210*_xlfn.NORM.DIST($B31,D$214*D$217+D$213,D$221*D$214,FALSE))+(D$212*_xlfn.NORM.DIST($B31,D$214*D$218+D$213,D$222*D$214,FALSE))</f>
        <v>72.909817004392693</v>
      </c>
      <c r="T31" s="5">
        <f>AX31+(E$209*_xlfn.NORM.DIST($B31,E$214*E$215+E$213,E$219*E$214,FALSE))+(E$211*_xlfn.NORM.DIST($B31,E$214*E$216+E$213,E$220*E$214,FALSE))+(E$210*_xlfn.NORM.DIST($B31,E$214*E$217+E$213,E$221*E$214,FALSE))+(E$212*_xlfn.NORM.DIST($B31,E$214*E$218+E$213,E$222*E$214,FALSE))</f>
        <v>73.770645682133008</v>
      </c>
      <c r="U31" s="5">
        <f>AY31+(F$209*_xlfn.NORM.DIST($B31,F$214*F$215+F$213,F$219*F$214,FALSE))+(F$211*_xlfn.NORM.DIST($B31,F$214*F$216+F$213,F$220*F$214,FALSE))+(F$210*_xlfn.NORM.DIST($B31,F$214*F$217+F$213,F$221*F$214,FALSE))+(F$212*_xlfn.NORM.DIST($B31,F$214*F$218+F$213,F$222*F$214,FALSE))</f>
        <v>73.272290311990162</v>
      </c>
      <c r="V31" s="5">
        <f>AZ31+(G$209*_xlfn.NORM.DIST($B31,G$214*G$215+G$213,G$219*G$214,FALSE))+(G$211*_xlfn.NORM.DIST($B31,G$214*G$216+G$213,G$220*G$214,FALSE))+(G$210*_xlfn.NORM.DIST($B31,G$214*G$217+G$213,G$221*G$214,FALSE))+(G$212*_xlfn.NORM.DIST($B31,G$214*G$218+G$213,G$222*G$214,FALSE))</f>
        <v>72.808964186530332</v>
      </c>
      <c r="W31" s="5">
        <f>BA31+(H$209*_xlfn.NORM.DIST($B31,H$214*H$215+H$213,H$219*H$214,FALSE))+(H$211*_xlfn.NORM.DIST($B31,H$214*H$216+H$213,H$220*H$214,FALSE))+(H$210*_xlfn.NORM.DIST($B31,H$214*H$217+H$213,H$221*H$214,FALSE))+(H$212*_xlfn.NORM.DIST($B31,H$214*H$218+H$213,H$222*H$214,FALSE))</f>
        <v>72.816058825572071</v>
      </c>
      <c r="X31" s="5">
        <f>BB31+(I$209*_xlfn.NORM.DIST($B31,I$214*I$215+I$213,I$219*I$214,FALSE))+(I$211*_xlfn.NORM.DIST($B31,I$214*I$216+I$213,I$220*I$214,FALSE))+(I$210*_xlfn.NORM.DIST($B31,I$214*I$217+I$213,I$221*I$214,FALSE))+(I$212*_xlfn.NORM.DIST($B31,I$214*I$218+I$213,I$222*I$214,FALSE))</f>
        <v>73.109501543009003</v>
      </c>
      <c r="Y31" s="5">
        <f>BC31+(J$209*_xlfn.NORM.DIST($B31,J$214*J$215+J$213,J$219*J$214,FALSE))+(J$211*_xlfn.NORM.DIST($B31,J$214*J$216+J$213,J$220*J$214,FALSE))+(J$210*_xlfn.NORM.DIST($B31,J$214*J$217+J$213,J$221*J$214,FALSE))+(J$212*_xlfn.NORM.DIST($B31,J$214*J$218+J$213,J$222*J$214,FALSE))</f>
        <v>72.985573958103586</v>
      </c>
      <c r="Z31" s="5">
        <f>BD31+(K$209*_xlfn.NORM.DIST($B31,K$214*K$215+K$213,K$219*K$214,FALSE))+(K$211*_xlfn.NORM.DIST($B31,K$214*K$216+K$213,K$220*K$214,FALSE))+(K$210*_xlfn.NORM.DIST($B31,K$214*K$217+K$213,K$221*K$214,FALSE))+(K$212*_xlfn.NORM.DIST($B31,K$214*K$218+K$213,K$222*K$214,FALSE))</f>
        <v>70.913176142605039</v>
      </c>
      <c r="AA31" s="5">
        <f>BE31+(L$209*_xlfn.NORM.DIST($B31,L$214*L$215+L$213,L$219*L$214,FALSE))+(L$211*_xlfn.NORM.DIST($B31,L$214*L$216+L$213,L$220*L$214,FALSE))+(L$210*_xlfn.NORM.DIST($B31,L$214*L$217+L$213,L$221*L$214,FALSE))+(L$212*_xlfn.NORM.DIST($B31,L$214*L$218+L$213,L$222*L$214,FALSE))</f>
        <v>68.299252345451421</v>
      </c>
      <c r="AB31" s="5">
        <f>BF31+(M$209*_xlfn.NORM.DIST($B31,M$214*M$215+M$213,M$219*M$214,FALSE))+(M$211*_xlfn.NORM.DIST($B31,M$214*M$216+M$213,M$220*M$214,FALSE))+(M$210*_xlfn.NORM.DIST($B31,M$214*M$217+M$213,M$221*M$214,FALSE))+(M$212*_xlfn.NORM.DIST($B31,M$214*M$218+M$213,M$222*M$214,FALSE))</f>
        <v>62.956920107318737</v>
      </c>
      <c r="AC31" s="5">
        <f>BG31+(N$209*_xlfn.NORM.DIST($B31,N$214*N$215+N$213,N$219*N$214,FALSE))+(N$211*_xlfn.NORM.DIST($B31,N$214*N$216+N$213,N$220*N$214,FALSE))+(N$210*_xlfn.NORM.DIST($B31,N$214*N$217+N$213,N$221*N$214,FALSE))+(N$212*_xlfn.NORM.DIST($B31,N$214*N$218+N$213,N$222*N$214,FALSE))</f>
        <v>55.835225094258178</v>
      </c>
      <c r="AD31" s="5">
        <f>BH31+(O$209*_xlfn.NORM.DIST($B31,O$214*O$215+O$213,O$219*O$214,FALSE))+(O$211*_xlfn.NORM.DIST($B31,O$214*O$216+O$213,O$220*O$214,FALSE))+(O$210*_xlfn.NORM.DIST($B31,O$214*O$217+O$213,O$221*O$214,FALSE))+(O$212*_xlfn.NORM.DIST($B31,O$214*O$218+O$213,O$222*O$214,FALSE))</f>
        <v>48.620136577647131</v>
      </c>
      <c r="AE31" s="5"/>
      <c r="AG31" s="5">
        <f t="shared" si="15"/>
        <v>0.59560795949776946</v>
      </c>
      <c r="AH31" s="5">
        <f t="shared" si="15"/>
        <v>-0.80381700439269821</v>
      </c>
      <c r="AI31" s="5">
        <f t="shared" si="15"/>
        <v>0.74435431786699269</v>
      </c>
      <c r="AJ31" s="5">
        <f t="shared" si="15"/>
        <v>1.6667096880098313</v>
      </c>
      <c r="AK31" s="5">
        <f t="shared" si="15"/>
        <v>-0.65696418653033106</v>
      </c>
      <c r="AL31" s="5">
        <f t="shared" si="15"/>
        <v>-1.0890588255720672</v>
      </c>
      <c r="AM31" s="5">
        <f t="shared" si="15"/>
        <v>-0.5485015430089959</v>
      </c>
      <c r="AN31" s="5">
        <f t="shared" si="15"/>
        <v>0.77242604189640929</v>
      </c>
      <c r="AO31" s="5">
        <f t="shared" si="14"/>
        <v>-1.6251761426050422</v>
      </c>
      <c r="AP31" s="5">
        <f t="shared" si="14"/>
        <v>-0.75425234545141961</v>
      </c>
      <c r="AQ31" s="5">
        <f t="shared" si="14"/>
        <v>2.8079892681262208E-2</v>
      </c>
      <c r="AR31" s="5">
        <f t="shared" si="14"/>
        <v>-0.44122509425817924</v>
      </c>
      <c r="AS31" s="5">
        <f t="shared" si="14"/>
        <v>0.42486342235287111</v>
      </c>
      <c r="AV31" s="2">
        <f t="shared" si="1"/>
        <v>70.843383307604086</v>
      </c>
      <c r="AW31" s="2">
        <f t="shared" si="2"/>
        <v>72.909816996997563</v>
      </c>
      <c r="AX31" s="2">
        <f t="shared" si="3"/>
        <v>73.770645670978411</v>
      </c>
      <c r="AY31" s="2">
        <f t="shared" si="4"/>
        <v>73.2722891787908</v>
      </c>
      <c r="AZ31" s="2">
        <f t="shared" si="5"/>
        <v>72.808963549555074</v>
      </c>
      <c r="BA31" s="2">
        <f t="shared" si="6"/>
        <v>72.816058585714643</v>
      </c>
      <c r="BB31" s="2">
        <f t="shared" si="7"/>
        <v>73.109501244787538</v>
      </c>
      <c r="BC31" s="2">
        <f t="shared" si="8"/>
        <v>72.98557319542725</v>
      </c>
      <c r="BD31" s="2">
        <f t="shared" si="9"/>
        <v>70.913175745090328</v>
      </c>
      <c r="BE31" s="2">
        <f t="shared" si="10"/>
        <v>68.299252069008944</v>
      </c>
      <c r="BF31" s="2">
        <f t="shared" si="11"/>
        <v>62.95691889932845</v>
      </c>
      <c r="BG31" s="2">
        <f t="shared" si="12"/>
        <v>55.835217600207699</v>
      </c>
      <c r="BH31" s="2">
        <f t="shared" si="13"/>
        <v>48.620124357963554</v>
      </c>
      <c r="BK31" s="2">
        <f>IF(OR($B31&lt;C$229, AND($B31&gt;C$230, $B31&lt;C$231)), C31, "")</f>
        <v>71.438999999999993</v>
      </c>
      <c r="BL31" s="2">
        <f>IF(OR($B31&lt;D$229, AND($B31&gt;D$230, $B31&lt;D$231)), D31, "")</f>
        <v>72.105999999999995</v>
      </c>
      <c r="BM31" s="2">
        <f>IF(OR($B31&lt;E$229, AND($B31&gt;E$230, $B31&lt;E$231)), E31, "")</f>
        <v>74.515000000000001</v>
      </c>
      <c r="BN31" s="2">
        <f>IF(OR($B31&lt;F$229, AND($B31&gt;F$230, $B31&lt;F$231)), F31, "")</f>
        <v>74.938999999999993</v>
      </c>
      <c r="BO31" s="2">
        <f>IF(OR($B31&lt;G$229, AND($B31&gt;G$230, $B31&lt;G$231)), G31, "")</f>
        <v>72.152000000000001</v>
      </c>
      <c r="BP31" s="2">
        <f>IF(OR($B31&lt;H$229, AND($B31&gt;H$230, $B31&lt;H$231)), H31, "")</f>
        <v>71.727000000000004</v>
      </c>
      <c r="BQ31" s="2">
        <f>IF(OR($B31&lt;I$229, AND($B31&gt;I$230, $B31&lt;I$231)), I31, "")</f>
        <v>72.561000000000007</v>
      </c>
      <c r="BR31" s="2">
        <f>IF(OR($B31&lt;J$229, AND($B31&gt;J$230, $B31&lt;J$231)), J31, "")</f>
        <v>73.757999999999996</v>
      </c>
      <c r="BS31" s="2">
        <f>IF(OR($B31&lt;K$229, AND($B31&gt;K$230, $B31&lt;K$231)), K31, "")</f>
        <v>69.287999999999997</v>
      </c>
      <c r="BT31" s="2">
        <f>IF(OR($B31&lt;L$229, AND($B31&gt;L$230, $B31&lt;L$231)), L31, "")</f>
        <v>67.545000000000002</v>
      </c>
      <c r="BU31" s="2">
        <f>IF(OR($B31&lt;M$229, AND($B31&gt;M$230, $B31&lt;M$231)), M31, "")</f>
        <v>62.984999999999999</v>
      </c>
      <c r="BV31" s="2">
        <f>IF(OR($B31&lt;N$229, AND($B31&gt;N$230, $B31&lt;N$231)), N31, "")</f>
        <v>55.393999999999998</v>
      </c>
      <c r="BW31" s="2">
        <f>IF(OR($B31&lt;O$229, AND($B31&gt;O$230, $B31&lt;O$231)), O31, "")</f>
        <v>49.045000000000002</v>
      </c>
      <c r="BZ31" s="2" t="str">
        <f>IF(OR(AND($B31&gt;C$230, $B31&lt;C$231), $B31&gt;C$232), C31, "")</f>
        <v/>
      </c>
      <c r="CA31" s="2" t="str">
        <f>IF(OR(AND($B31&gt;D$230, $B31&lt;D$231), $B31&gt;D$232), D31, "")</f>
        <v/>
      </c>
      <c r="CB31" s="2" t="str">
        <f>IF(OR(AND($B31&gt;E$230, $B31&lt;E$231), $B31&gt;E$232), E31, "")</f>
        <v/>
      </c>
      <c r="CC31" s="2" t="str">
        <f>IF(OR(AND($B31&gt;F$230, $B31&lt;F$231), $B31&gt;F$232), F31, "")</f>
        <v/>
      </c>
      <c r="CD31" s="2" t="str">
        <f>IF(OR(AND($B31&gt;G$230, $B31&lt;G$231), $B31&gt;G$232), G31, "")</f>
        <v/>
      </c>
      <c r="CE31" s="2" t="str">
        <f>IF(OR(AND($B31&gt;H$230, $B31&lt;H$231), $B31&gt;H$232), H31, "")</f>
        <v/>
      </c>
      <c r="CF31" s="2" t="str">
        <f>IF(OR(AND($B31&gt;I$230, $B31&lt;I$231), $B31&gt;I$232), I31, "")</f>
        <v/>
      </c>
      <c r="CG31" s="2" t="str">
        <f>IF(OR(AND($B31&gt;J$230, $B31&lt;J$231), $B31&gt;J$232), J31, "")</f>
        <v/>
      </c>
      <c r="CH31" s="2" t="str">
        <f>IF(OR(AND($B31&gt;K$230, $B31&lt;K$231), $B31&gt;K$232), K31, "")</f>
        <v/>
      </c>
      <c r="CI31" s="2" t="str">
        <f>IF(OR(AND($B31&gt;L$230, $B31&lt;L$231), $B31&gt;L$232), L31, "")</f>
        <v/>
      </c>
      <c r="CJ31" s="2" t="str">
        <f>IF(OR(AND($B31&gt;M$230, $B31&lt;M$231), $B31&gt;M$232), M31, "")</f>
        <v/>
      </c>
      <c r="CK31" s="2" t="str">
        <f>IF(OR(AND($B31&gt;N$230, $B31&lt;N$231), $B31&gt;N$232), N31, "")</f>
        <v/>
      </c>
      <c r="CL31" s="2" t="str">
        <f>IF(OR(AND($B31&gt;O$230, $B31&lt;O$231), $B31&gt;O$232), O31, "")</f>
        <v/>
      </c>
      <c r="CO31" s="2">
        <f>BK$207*$B31+BK$209</f>
        <v>70.83889276808226</v>
      </c>
      <c r="CP31" s="2">
        <f>BL$207*$B31+BL$209</f>
        <v>72.907358449701618</v>
      </c>
      <c r="CQ31" s="2">
        <f>BM$207*$B31+BM$209</f>
        <v>73.767279090171741</v>
      </c>
      <c r="CR31" s="2">
        <f>BN$207*$B31+BN$209</f>
        <v>73.268466802618747</v>
      </c>
      <c r="CS31" s="2">
        <f>BO$207*$B31+BO$209</f>
        <v>72.805356318699125</v>
      </c>
      <c r="CT31" s="2">
        <f>BP$207*$B31+BP$209</f>
        <v>72.812124031481659</v>
      </c>
      <c r="CU31" s="2">
        <f>BQ$207*$B31+BQ$209</f>
        <v>73.103629193660623</v>
      </c>
      <c r="CV31" s="2">
        <f>BR$207*$B31+BR$209</f>
        <v>72.97911806455177</v>
      </c>
      <c r="CW31" s="2">
        <f>BS$207*$B31+BS$209</f>
        <v>70.906421654028108</v>
      </c>
      <c r="CX31" s="2">
        <f>BT$207*$B31+BT$209</f>
        <v>68.293755421203883</v>
      </c>
      <c r="CY31" s="2">
        <f>BU$207*$B31+BU$209</f>
        <v>62.950866869955597</v>
      </c>
      <c r="CZ31" s="2">
        <f>BV$207*$B31+BV$209</f>
        <v>55.829785462521443</v>
      </c>
      <c r="DA31" s="2">
        <f>BW$207*$B31+BW$209</f>
        <v>48.615885817969215</v>
      </c>
      <c r="DD31" s="2">
        <f>BZ$207*$B31+BZ$209</f>
        <v>76.002125648831182</v>
      </c>
      <c r="DE31" s="2">
        <f>CA$207*$B31+CA$209</f>
        <v>77.085452807948784</v>
      </c>
      <c r="DF31" s="2">
        <f>CB$207*$B31+CB$209</f>
        <v>78.262122671278064</v>
      </c>
      <c r="DG31" s="2">
        <f>CC$207*$B31+CC$209</f>
        <v>77.13287617509161</v>
      </c>
      <c r="DH31" s="2">
        <f>CD$207*$B31+CD$209</f>
        <v>76.678860522857917</v>
      </c>
      <c r="DI31" s="2">
        <f>CE$207*$B31+CE$209</f>
        <v>77.236815419537351</v>
      </c>
      <c r="DJ31" s="2">
        <f>CF$207*$B31+CF$209</f>
        <v>79.433858547831903</v>
      </c>
      <c r="DK31" s="2">
        <f>CG$207*$B31+CG$209</f>
        <v>79.668173111120453</v>
      </c>
      <c r="DL31" s="2">
        <f>CH$207*$B31+CH$209</f>
        <v>78.588592712216368</v>
      </c>
      <c r="DM31" s="2">
        <f>CI$207*$B31+CI$209</f>
        <v>75.034910097025374</v>
      </c>
      <c r="DN31" s="2">
        <f>CJ$207*$B31+CJ$209</f>
        <v>70.265280928732878</v>
      </c>
      <c r="DO31" s="2">
        <f>CK$207*$B31+CK$209</f>
        <v>62.628193733726825</v>
      </c>
      <c r="DP31" s="2">
        <f>CL$207*$B31+CL$209</f>
        <v>53.879353491248239</v>
      </c>
      <c r="DS31" s="2">
        <f>POWER(10,($B31-C$227)/C$228)/(1+POWER(10,($B31-C$227)/C$228))</f>
        <v>8.6971469727356251E-4</v>
      </c>
      <c r="DT31" s="2">
        <f>POWER(10,($B31-D$227)/D$228)/(1+POWER(10,($B31-D$227)/D$228))</f>
        <v>5.884374753504384E-4</v>
      </c>
      <c r="DU31" s="2">
        <f>POWER(10,($B31-E$227)/E$228)/(1+POWER(10,($B31-E$227)/E$228))</f>
        <v>7.4898731088653657E-4</v>
      </c>
      <c r="DV31" s="2">
        <f>POWER(10,($B31-F$227)/F$228)/(1+POWER(10,($B31-F$227)/F$228))</f>
        <v>9.8912299490675685E-4</v>
      </c>
      <c r="DW31" s="2">
        <f>POWER(10,($B31-G$227)/G$228)/(1+POWER(10,($B31-G$227)/G$228))</f>
        <v>9.3125776191828574E-4</v>
      </c>
      <c r="DX31" s="2">
        <f>POWER(10,($B31-H$227)/H$228)/(1+POWER(10,($B31-H$227)/H$228))</f>
        <v>8.8922681559384833E-4</v>
      </c>
      <c r="DY31" s="2">
        <f>POWER(10,($B31-I$227)/I$228)/(1+POWER(10,($B31-I$227)/I$228))</f>
        <v>9.2762059609161323E-4</v>
      </c>
      <c r="DZ31" s="2">
        <f>POWER(10,($B31-J$227)/J$228)/(1+POWER(10,($B31-J$227)/J$228))</f>
        <v>9.6502881655895006E-4</v>
      </c>
      <c r="EA31" s="2">
        <f>POWER(10,($B31-K$227)/K$228)/(1+POWER(10,($B31-K$227)/K$228))</f>
        <v>8.7919040217417836E-4</v>
      </c>
      <c r="EB31" s="2">
        <f>POWER(10,($B31-L$227)/L$228)/(1+POWER(10,($B31-L$227)/L$228))</f>
        <v>8.1538669106131362E-4</v>
      </c>
      <c r="EC31" s="2">
        <f>POWER(10,($B31-M$227)/M$228)/(1+POWER(10,($B31-M$227)/M$228))</f>
        <v>8.2741137215027545E-4</v>
      </c>
      <c r="ED31" s="2">
        <f>POWER(10,($B31-N$227)/N$228)/(1+POWER(10,($B31-N$227)/N$228))</f>
        <v>7.9903081273687362E-4</v>
      </c>
      <c r="EE31" s="2">
        <f>POWER(10,($B31-O$227)/O$228)/(1+POWER(10,($B31-O$227)/O$228))</f>
        <v>8.0527520209956944E-4</v>
      </c>
    </row>
    <row r="32" spans="2:135" x14ac:dyDescent="0.25">
      <c r="B32" s="2">
        <v>26</v>
      </c>
      <c r="C32">
        <v>71.167000000000002</v>
      </c>
      <c r="D32">
        <v>73.742000000000004</v>
      </c>
      <c r="E32">
        <v>73.03</v>
      </c>
      <c r="F32">
        <v>74.075999999999993</v>
      </c>
      <c r="G32">
        <v>72.787999999999997</v>
      </c>
      <c r="H32">
        <v>72.272999999999996</v>
      </c>
      <c r="I32">
        <v>73.454999999999998</v>
      </c>
      <c r="J32">
        <v>72.424000000000007</v>
      </c>
      <c r="K32">
        <v>71.182000000000002</v>
      </c>
      <c r="L32">
        <v>68.97</v>
      </c>
      <c r="M32">
        <v>63.682000000000002</v>
      </c>
      <c r="N32">
        <v>55.545000000000002</v>
      </c>
      <c r="O32">
        <v>48.591000000000001</v>
      </c>
      <c r="R32" s="5">
        <f>AV32+(C$209*_xlfn.NORM.DIST($B32,C$214*C$215+C$213,C$219*C$214,FALSE))+(C$211*_xlfn.NORM.DIST($B32,C$214*C$216+C$213,C$220*C$214,FALSE))+(C$210*_xlfn.NORM.DIST($B32,C$214*C$217+C$213,C$221*C$214,FALSE))+(C$212*_xlfn.NORM.DIST($B32,C$214*C$218+C$213,C$222*C$214,FALSE))</f>
        <v>70.855825678123352</v>
      </c>
      <c r="S32" s="5">
        <f>AW32+(D$209*_xlfn.NORM.DIST($B32,D$214*D$215+D$213,D$219*D$214,FALSE))+(D$211*_xlfn.NORM.DIST($B32,D$214*D$216+D$213,D$220*D$214,FALSE))+(D$210*_xlfn.NORM.DIST($B32,D$214*D$217+D$213,D$221*D$214,FALSE))+(D$212*_xlfn.NORM.DIST($B32,D$214*D$218+D$213,D$222*D$214,FALSE))</f>
        <v>72.914539463900098</v>
      </c>
      <c r="T32" s="5">
        <f>AX32+(E$209*_xlfn.NORM.DIST($B32,E$214*E$215+E$213,E$219*E$214,FALSE))+(E$211*_xlfn.NORM.DIST($B32,E$214*E$216+E$213,E$220*E$214,FALSE))+(E$210*_xlfn.NORM.DIST($B32,E$214*E$217+E$213,E$221*E$214,FALSE))+(E$212*_xlfn.NORM.DIST($B32,E$214*E$218+E$213,E$222*E$214,FALSE))</f>
        <v>73.779071115006531</v>
      </c>
      <c r="U32" s="5">
        <f>AY32+(F$209*_xlfn.NORM.DIST($B32,F$214*F$215+F$213,F$219*F$214,FALSE))+(F$211*_xlfn.NORM.DIST($B32,F$214*F$216+F$213,F$220*F$214,FALSE))+(F$210*_xlfn.NORM.DIST($B32,F$214*F$217+F$213,F$221*F$214,FALSE))+(F$212*_xlfn.NORM.DIST($B32,F$214*F$218+F$213,F$222*F$214,FALSE))</f>
        <v>73.28170592214002</v>
      </c>
      <c r="V32" s="5">
        <f>AZ32+(G$209*_xlfn.NORM.DIST($B32,G$214*G$215+G$213,G$219*G$214,FALSE))+(G$211*_xlfn.NORM.DIST($B32,G$214*G$216+G$213,G$220*G$214,FALSE))+(G$210*_xlfn.NORM.DIST($B32,G$214*G$217+G$213,G$221*G$214,FALSE))+(G$212*_xlfn.NORM.DIST($B32,G$214*G$218+G$213,G$222*G$214,FALSE))</f>
        <v>72.823286208926177</v>
      </c>
      <c r="W32" s="5">
        <f>BA32+(H$209*_xlfn.NORM.DIST($B32,H$214*H$215+H$213,H$219*H$214,FALSE))+(H$211*_xlfn.NORM.DIST($B32,H$214*H$216+H$213,H$220*H$214,FALSE))+(H$210*_xlfn.NORM.DIST($B32,H$214*H$217+H$213,H$221*H$214,FALSE))+(H$212*_xlfn.NORM.DIST($B32,H$214*H$218+H$213,H$222*H$214,FALSE))</f>
        <v>72.846408497763136</v>
      </c>
      <c r="X32" s="5">
        <f>BB32+(I$209*_xlfn.NORM.DIST($B32,I$214*I$215+I$213,I$219*I$214,FALSE))+(I$211*_xlfn.NORM.DIST($B32,I$214*I$216+I$213,I$220*I$214,FALSE))+(I$210*_xlfn.NORM.DIST($B32,I$214*I$217+I$213,I$221*I$214,FALSE))+(I$212*_xlfn.NORM.DIST($B32,I$214*I$218+I$213,I$222*I$214,FALSE))</f>
        <v>73.158346944267649</v>
      </c>
      <c r="Y32" s="5">
        <f>BC32+(J$209*_xlfn.NORM.DIST($B32,J$214*J$215+J$213,J$219*J$214,FALSE))+(J$211*_xlfn.NORM.DIST($B32,J$214*J$216+J$213,J$220*J$214,FALSE))+(J$210*_xlfn.NORM.DIST($B32,J$214*J$217+J$213,J$221*J$214,FALSE))+(J$212*_xlfn.NORM.DIST($B32,J$214*J$218+J$213,J$222*J$214,FALSE))</f>
        <v>73.035910831621209</v>
      </c>
      <c r="Z32" s="5">
        <f>BD32+(K$209*_xlfn.NORM.DIST($B32,K$214*K$215+K$213,K$219*K$214,FALSE))+(K$211*_xlfn.NORM.DIST($B32,K$214*K$216+K$213,K$220*K$214,FALSE))+(K$210*_xlfn.NORM.DIST($B32,K$214*K$217+K$213,K$221*K$214,FALSE))+(K$212*_xlfn.NORM.DIST($B32,K$214*K$218+K$213,K$222*K$214,FALSE))</f>
        <v>70.961923057964299</v>
      </c>
      <c r="AA32" s="5">
        <f>BE32+(L$209*_xlfn.NORM.DIST($B32,L$214*L$215+L$213,L$219*L$214,FALSE))+(L$211*_xlfn.NORM.DIST($B32,L$214*L$216+L$213,L$220*L$214,FALSE))+(L$210*_xlfn.NORM.DIST($B32,L$214*L$217+L$213,L$221*L$214,FALSE))+(L$212*_xlfn.NORM.DIST($B32,L$214*L$218+L$213,L$222*L$214,FALSE))</f>
        <v>68.339471223963827</v>
      </c>
      <c r="AB32" s="5">
        <f>BF32+(M$209*_xlfn.NORM.DIST($B32,M$214*M$215+M$213,M$219*M$214,FALSE))+(M$211*_xlfn.NORM.DIST($B32,M$214*M$216+M$213,M$220*M$214,FALSE))+(M$210*_xlfn.NORM.DIST($B32,M$214*M$217+M$213,M$221*M$214,FALSE))+(M$212*_xlfn.NORM.DIST($B32,M$214*M$218+M$213,M$222*M$214,FALSE))</f>
        <v>63.003601649413618</v>
      </c>
      <c r="AC32" s="5">
        <f>BG32+(N$209*_xlfn.NORM.DIST($B32,N$214*N$215+N$213,N$219*N$214,FALSE))+(N$211*_xlfn.NORM.DIST($B32,N$214*N$216+N$213,N$220*N$214,FALSE))+(N$210*_xlfn.NORM.DIST($B32,N$214*N$217+N$213,N$221*N$214,FALSE))+(N$212*_xlfn.NORM.DIST($B32,N$214*N$218+N$213,N$222*N$214,FALSE))</f>
        <v>55.881222642871236</v>
      </c>
      <c r="AD32" s="5">
        <f>BH32+(O$209*_xlfn.NORM.DIST($B32,O$214*O$215+O$213,O$219*O$214,FALSE))+(O$211*_xlfn.NORM.DIST($B32,O$214*O$216+O$213,O$220*O$214,FALSE))+(O$210*_xlfn.NORM.DIST($B32,O$214*O$217+O$213,O$221*O$214,FALSE))+(O$212*_xlfn.NORM.DIST($B32,O$214*O$218+O$213,O$222*O$214,FALSE))</f>
        <v>48.65710035786433</v>
      </c>
      <c r="AE32" s="5"/>
      <c r="AG32" s="5">
        <f t="shared" si="15"/>
        <v>0.31117432187664917</v>
      </c>
      <c r="AH32" s="5">
        <f t="shared" si="15"/>
        <v>0.82746053609990611</v>
      </c>
      <c r="AI32" s="5">
        <f t="shared" si="15"/>
        <v>-0.74907111500652945</v>
      </c>
      <c r="AJ32" s="5">
        <f t="shared" si="15"/>
        <v>0.79429407785997341</v>
      </c>
      <c r="AK32" s="5">
        <f t="shared" si="15"/>
        <v>-3.5286208926180507E-2</v>
      </c>
      <c r="AL32" s="5">
        <f t="shared" si="15"/>
        <v>-0.57340849776313974</v>
      </c>
      <c r="AM32" s="5">
        <f t="shared" si="15"/>
        <v>0.29665305573234946</v>
      </c>
      <c r="AN32" s="5">
        <f t="shared" si="15"/>
        <v>-0.61191083162120208</v>
      </c>
      <c r="AO32" s="5">
        <f t="shared" si="14"/>
        <v>0.22007694203570338</v>
      </c>
      <c r="AP32" s="5">
        <f t="shared" si="14"/>
        <v>0.63052877603617219</v>
      </c>
      <c r="AQ32" s="5">
        <f t="shared" si="14"/>
        <v>0.67839835058638442</v>
      </c>
      <c r="AR32" s="5">
        <f t="shared" si="14"/>
        <v>-0.33622264287123471</v>
      </c>
      <c r="AS32" s="5">
        <f t="shared" si="14"/>
        <v>-6.6100357864328885E-2</v>
      </c>
      <c r="AV32" s="2">
        <f t="shared" si="1"/>
        <v>70.855798849680369</v>
      </c>
      <c r="AW32" s="2">
        <f t="shared" si="2"/>
        <v>72.914539435106775</v>
      </c>
      <c r="AX32" s="2">
        <f t="shared" si="3"/>
        <v>73.779071071030131</v>
      </c>
      <c r="AY32" s="2">
        <f t="shared" si="4"/>
        <v>73.281702078869387</v>
      </c>
      <c r="AZ32" s="2">
        <f t="shared" si="5"/>
        <v>72.823284015887651</v>
      </c>
      <c r="BA32" s="2">
        <f t="shared" si="6"/>
        <v>72.846407643113736</v>
      </c>
      <c r="BB32" s="2">
        <f t="shared" si="7"/>
        <v>73.15834588037373</v>
      </c>
      <c r="BC32" s="2">
        <f t="shared" si="8"/>
        <v>73.03590820193638</v>
      </c>
      <c r="BD32" s="2">
        <f t="shared" si="9"/>
        <v>70.961921665684159</v>
      </c>
      <c r="BE32" s="2">
        <f t="shared" si="10"/>
        <v>68.339470251633571</v>
      </c>
      <c r="BF32" s="2">
        <f t="shared" si="11"/>
        <v>63.003597661941818</v>
      </c>
      <c r="BG32" s="2">
        <f t="shared" si="12"/>
        <v>55.881200357553695</v>
      </c>
      <c r="BH32" s="2">
        <f t="shared" si="13"/>
        <v>48.657064551504504</v>
      </c>
      <c r="BK32" s="2">
        <f>IF(OR($B32&lt;C$229, AND($B32&gt;C$230, $B32&lt;C$231)), C32, "")</f>
        <v>71.167000000000002</v>
      </c>
      <c r="BL32" s="2">
        <f>IF(OR($B32&lt;D$229, AND($B32&gt;D$230, $B32&lt;D$231)), D32, "")</f>
        <v>73.742000000000004</v>
      </c>
      <c r="BM32" s="2">
        <f>IF(OR($B32&lt;E$229, AND($B32&gt;E$230, $B32&lt;E$231)), E32, "")</f>
        <v>73.03</v>
      </c>
      <c r="BN32" s="2">
        <f>IF(OR($B32&lt;F$229, AND($B32&gt;F$230, $B32&lt;F$231)), F32, "")</f>
        <v>74.075999999999993</v>
      </c>
      <c r="BO32" s="2">
        <f>IF(OR($B32&lt;G$229, AND($B32&gt;G$230, $B32&lt;G$231)), G32, "")</f>
        <v>72.787999999999997</v>
      </c>
      <c r="BP32" s="2">
        <f>IF(OR($B32&lt;H$229, AND($B32&gt;H$230, $B32&lt;H$231)), H32, "")</f>
        <v>72.272999999999996</v>
      </c>
      <c r="BQ32" s="2">
        <f>IF(OR($B32&lt;I$229, AND($B32&gt;I$230, $B32&lt;I$231)), I32, "")</f>
        <v>73.454999999999998</v>
      </c>
      <c r="BR32" s="2">
        <f>IF(OR($B32&lt;J$229, AND($B32&gt;J$230, $B32&lt;J$231)), J32, "")</f>
        <v>72.424000000000007</v>
      </c>
      <c r="BS32" s="2">
        <f>IF(OR($B32&lt;K$229, AND($B32&gt;K$230, $B32&lt;K$231)), K32, "")</f>
        <v>71.182000000000002</v>
      </c>
      <c r="BT32" s="2">
        <f>IF(OR($B32&lt;L$229, AND($B32&gt;L$230, $B32&lt;L$231)), L32, "")</f>
        <v>68.97</v>
      </c>
      <c r="BU32" s="2">
        <f>IF(OR($B32&lt;M$229, AND($B32&gt;M$230, $B32&lt;M$231)), M32, "")</f>
        <v>63.682000000000002</v>
      </c>
      <c r="BV32" s="2">
        <f>IF(OR($B32&lt;N$229, AND($B32&gt;N$230, $B32&lt;N$231)), N32, "")</f>
        <v>55.545000000000002</v>
      </c>
      <c r="BW32" s="2">
        <f>IF(OR($B32&lt;O$229, AND($B32&gt;O$230, $B32&lt;O$231)), O32, "")</f>
        <v>48.591000000000001</v>
      </c>
      <c r="BZ32" s="2" t="str">
        <f>IF(OR(AND($B32&gt;C$230, $B32&lt;C$231), $B32&gt;C$232), C32, "")</f>
        <v/>
      </c>
      <c r="CA32" s="2" t="str">
        <f>IF(OR(AND($B32&gt;D$230, $B32&lt;D$231), $B32&gt;D$232), D32, "")</f>
        <v/>
      </c>
      <c r="CB32" s="2" t="str">
        <f>IF(OR(AND($B32&gt;E$230, $B32&lt;E$231), $B32&gt;E$232), E32, "")</f>
        <v/>
      </c>
      <c r="CC32" s="2" t="str">
        <f>IF(OR(AND($B32&gt;F$230, $B32&lt;F$231), $B32&gt;F$232), F32, "")</f>
        <v/>
      </c>
      <c r="CD32" s="2" t="str">
        <f>IF(OR(AND($B32&gt;G$230, $B32&lt;G$231), $B32&gt;G$232), G32, "")</f>
        <v/>
      </c>
      <c r="CE32" s="2" t="str">
        <f>IF(OR(AND($B32&gt;H$230, $B32&lt;H$231), $B32&gt;H$232), H32, "")</f>
        <v/>
      </c>
      <c r="CF32" s="2" t="str">
        <f>IF(OR(AND($B32&gt;I$230, $B32&lt;I$231), $B32&gt;I$232), I32, "")</f>
        <v/>
      </c>
      <c r="CG32" s="2" t="str">
        <f>IF(OR(AND($B32&gt;J$230, $B32&lt;J$231), $B32&gt;J$232), J32, "")</f>
        <v/>
      </c>
      <c r="CH32" s="2" t="str">
        <f>IF(OR(AND($B32&gt;K$230, $B32&lt;K$231), $B32&gt;K$232), K32, "")</f>
        <v/>
      </c>
      <c r="CI32" s="2" t="str">
        <f>IF(OR(AND($B32&gt;L$230, $B32&lt;L$231), $B32&gt;L$232), L32, "")</f>
        <v/>
      </c>
      <c r="CJ32" s="2" t="str">
        <f>IF(OR(AND($B32&gt;M$230, $B32&lt;M$231), $B32&gt;M$232), M32, "")</f>
        <v/>
      </c>
      <c r="CK32" s="2" t="str">
        <f>IF(OR(AND($B32&gt;N$230, $B32&lt;N$231), $B32&gt;N$232), N32, "")</f>
        <v/>
      </c>
      <c r="CL32" s="2" t="str">
        <f>IF(OR(AND($B32&gt;O$230, $B32&lt;O$231), $B32&gt;O$232), O32, "")</f>
        <v/>
      </c>
      <c r="CO32" s="2">
        <f>BK$207*$B32+BK$209</f>
        <v>70.850952662244879</v>
      </c>
      <c r="CP32" s="2">
        <f>BL$207*$B32+BL$209</f>
        <v>72.911886430206508</v>
      </c>
      <c r="CQ32" s="2">
        <f>BM$207*$B32+BM$209</f>
        <v>73.775435862353788</v>
      </c>
      <c r="CR32" s="2">
        <f>BN$207*$B32+BN$209</f>
        <v>73.277577842930356</v>
      </c>
      <c r="CS32" s="2">
        <f>BO$207*$B32+BO$209</f>
        <v>72.819391209835061</v>
      </c>
      <c r="CT32" s="2">
        <f>BP$207*$B32+BP$209</f>
        <v>72.842162114086236</v>
      </c>
      <c r="CU32" s="2">
        <f>BQ$207*$B32+BQ$209</f>
        <v>73.152005692347572</v>
      </c>
      <c r="CV32" s="2">
        <f>BR$207*$B32+BR$209</f>
        <v>73.028943059810686</v>
      </c>
      <c r="CW32" s="2">
        <f>BS$207*$B32+BS$209</f>
        <v>70.95462827234644</v>
      </c>
      <c r="CX32" s="2">
        <f>BT$207*$B32+BT$209</f>
        <v>68.333536409552906</v>
      </c>
      <c r="CY32" s="2">
        <f>BU$207*$B32+BU$209</f>
        <v>62.997059806057322</v>
      </c>
      <c r="CZ32" s="2">
        <f>BV$207*$B32+BV$209</f>
        <v>55.875328372196627</v>
      </c>
      <c r="DA32" s="2">
        <f>BW$207*$B32+BW$209</f>
        <v>48.652483813048619</v>
      </c>
      <c r="DD32" s="2">
        <f>BZ$207*$B32+BZ$209</f>
        <v>75.933247282918657</v>
      </c>
      <c r="DE32" s="2">
        <f>CA$207*$B32+CA$209</f>
        <v>77.023974272275638</v>
      </c>
      <c r="DF32" s="2">
        <f>CB$207*$B32+CB$209</f>
        <v>78.202198823828283</v>
      </c>
      <c r="DG32" s="2">
        <f>CC$207*$B32+CC$209</f>
        <v>77.080650707221949</v>
      </c>
      <c r="DH32" s="2">
        <f>CD$207*$B32+CD$209</f>
        <v>76.632084579480704</v>
      </c>
      <c r="DI32" s="2">
        <f>CE$207*$B32+CE$209</f>
        <v>77.196844860969222</v>
      </c>
      <c r="DJ32" s="2">
        <f>CF$207*$B32+CF$209</f>
        <v>79.386060560746159</v>
      </c>
      <c r="DK32" s="2">
        <f>CG$207*$B32+CG$209</f>
        <v>79.612038229558991</v>
      </c>
      <c r="DL32" s="2">
        <f>CH$207*$B32+CH$209</f>
        <v>78.520927875368088</v>
      </c>
      <c r="DM32" s="2">
        <f>CI$207*$B32+CI$209</f>
        <v>74.971066897304127</v>
      </c>
      <c r="DN32" s="2">
        <f>CJ$207*$B32+CJ$209</f>
        <v>70.203960279698919</v>
      </c>
      <c r="DO32" s="2">
        <f>CK$207*$B32+CK$209</f>
        <v>62.578107595369623</v>
      </c>
      <c r="DP32" s="2">
        <f>CL$207*$B32+CL$209</f>
        <v>53.840781780744642</v>
      </c>
      <c r="DS32" s="2">
        <f>POWER(10,($B32-C$227)/C$228)/(1+POWER(10,($B32-C$227)/C$228))</f>
        <v>9.5354319204188917E-4</v>
      </c>
      <c r="DT32" s="2">
        <f>POWER(10,($B32-D$227)/D$228)/(1+POWER(10,($B32-D$227)/D$228))</f>
        <v>6.4517223419324808E-4</v>
      </c>
      <c r="DU32" s="2">
        <f>POWER(10,($B32-E$227)/E$228)/(1+POWER(10,($B32-E$227)/E$228))</f>
        <v>8.2118891568818959E-4</v>
      </c>
      <c r="DV32" s="2">
        <f>POWER(10,($B32-F$227)/F$228)/(1+POWER(10,($B32-F$227)/F$228))</f>
        <v>1.0844483096157499E-3</v>
      </c>
      <c r="DW32" s="2">
        <f>POWER(10,($B32-G$227)/G$228)/(1+POWER(10,($B32-G$227)/G$228))</f>
        <v>1.0210120970091691E-3</v>
      </c>
      <c r="DX32" s="2">
        <f>POWER(10,($B32-H$227)/H$228)/(1+POWER(10,($B32-H$227)/H$228))</f>
        <v>9.7493417414760432E-4</v>
      </c>
      <c r="DY32" s="2">
        <f>POWER(10,($B32-I$227)/I$228)/(1+POWER(10,($B32-I$227)/I$228))</f>
        <v>1.0170247391142005E-3</v>
      </c>
      <c r="DZ32" s="2">
        <f>POWER(10,($B32-J$227)/J$228)/(1+POWER(10,($B32-J$227)/J$228))</f>
        <v>1.0580345485048019E-3</v>
      </c>
      <c r="EA32" s="2">
        <f>POWER(10,($B32-K$227)/K$228)/(1+POWER(10,($B32-K$227)/K$228))</f>
        <v>9.6393134297929634E-4</v>
      </c>
      <c r="EB32" s="2">
        <f>POWER(10,($B32-L$227)/L$228)/(1+POWER(10,($B32-L$227)/L$228))</f>
        <v>8.9398340114867276E-4</v>
      </c>
      <c r="EC32" s="2">
        <f>POWER(10,($B32-M$227)/M$228)/(1+POWER(10,($B32-M$227)/M$228))</f>
        <v>9.0716611231233299E-4</v>
      </c>
      <c r="ED32" s="2">
        <f>POWER(10,($B32-N$227)/N$228)/(1+POWER(10,($B32-N$227)/N$228))</f>
        <v>8.7605233016937491E-4</v>
      </c>
      <c r="EE32" s="2">
        <f>POWER(10,($B32-O$227)/O$228)/(1+POWER(10,($B32-O$227)/O$228))</f>
        <v>8.8289810731964375E-4</v>
      </c>
    </row>
    <row r="33" spans="2:135" x14ac:dyDescent="0.25">
      <c r="B33" s="2">
        <v>27</v>
      </c>
      <c r="C33">
        <v>72.182000000000002</v>
      </c>
      <c r="D33">
        <v>73.515000000000001</v>
      </c>
      <c r="E33">
        <v>73.757999999999996</v>
      </c>
      <c r="F33">
        <v>74.227000000000004</v>
      </c>
      <c r="G33">
        <v>72.561000000000007</v>
      </c>
      <c r="H33">
        <v>73.105999999999995</v>
      </c>
      <c r="I33">
        <v>73.075999999999993</v>
      </c>
      <c r="J33">
        <v>73.03</v>
      </c>
      <c r="K33">
        <v>71.167000000000002</v>
      </c>
      <c r="L33">
        <v>68.5</v>
      </c>
      <c r="M33">
        <v>62.908999999999999</v>
      </c>
      <c r="N33">
        <v>54.923999999999999</v>
      </c>
      <c r="O33">
        <v>49.045000000000002</v>
      </c>
      <c r="R33" s="5">
        <f>AV33+(C$209*_xlfn.NORM.DIST($B33,C$214*C$215+C$213,C$219*C$214,FALSE))+(C$211*_xlfn.NORM.DIST($B33,C$214*C$216+C$213,C$220*C$214,FALSE))+(C$210*_xlfn.NORM.DIST($B33,C$214*C$217+C$213,C$221*C$214,FALSE))+(C$212*_xlfn.NORM.DIST($B33,C$214*C$218+C$213,C$222*C$214,FALSE))</f>
        <v>70.868320444771143</v>
      </c>
      <c r="S33" s="5">
        <f>AW33+(D$209*_xlfn.NORM.DIST($B33,D$214*D$215+D$213,D$219*D$214,FALSE))+(D$211*_xlfn.NORM.DIST($B33,D$214*D$216+D$213,D$220*D$214,FALSE))+(D$210*_xlfn.NORM.DIST($B33,D$214*D$217+D$213,D$221*D$214,FALSE))+(D$212*_xlfn.NORM.DIST($B33,D$214*D$218+D$213,D$222*D$214,FALSE))</f>
        <v>72.919276608145026</v>
      </c>
      <c r="T33" s="5">
        <f>AX33+(E$209*_xlfn.NORM.DIST($B33,E$214*E$215+E$213,E$219*E$214,FALSE))+(E$211*_xlfn.NORM.DIST($B33,E$214*E$216+E$213,E$220*E$214,FALSE))+(E$210*_xlfn.NORM.DIST($B33,E$214*E$217+E$213,E$221*E$214,FALSE))+(E$212*_xlfn.NORM.DIST($B33,E$214*E$218+E$213,E$222*E$214,FALSE))</f>
        <v>73.787517116132761</v>
      </c>
      <c r="U33" s="5">
        <f>AY33+(F$209*_xlfn.NORM.DIST($B33,F$214*F$215+F$213,F$219*F$214,FALSE))+(F$211*_xlfn.NORM.DIST($B33,F$214*F$216+F$213,F$220*F$214,FALSE))+(F$210*_xlfn.NORM.DIST($B33,F$214*F$217+F$213,F$221*F$214,FALSE))+(F$212*_xlfn.NORM.DIST($B33,F$214*F$218+F$213,F$222*F$214,FALSE))</f>
        <v>73.291150127088216</v>
      </c>
      <c r="V33" s="5">
        <f>AZ33+(G$209*_xlfn.NORM.DIST($B33,G$214*G$215+G$213,G$219*G$214,FALSE))+(G$211*_xlfn.NORM.DIST($B33,G$214*G$216+G$213,G$220*G$214,FALSE))+(G$210*_xlfn.NORM.DIST($B33,G$214*G$217+G$213,G$221*G$214,FALSE))+(G$212*_xlfn.NORM.DIST($B33,G$214*G$218+G$213,G$222*G$214,FALSE))</f>
        <v>72.837633232066011</v>
      </c>
      <c r="W33" s="5">
        <f>BA33+(H$209*_xlfn.NORM.DIST($B33,H$214*H$215+H$213,H$219*H$214,FALSE))+(H$211*_xlfn.NORM.DIST($B33,H$214*H$216+H$213,H$220*H$214,FALSE))+(H$210*_xlfn.NORM.DIST($B33,H$214*H$217+H$213,H$221*H$214,FALSE))+(H$212*_xlfn.NORM.DIST($B33,H$214*H$218+H$213,H$222*H$214,FALSE))</f>
        <v>72.876782979304352</v>
      </c>
      <c r="X33" s="5">
        <f>BB33+(I$209*_xlfn.NORM.DIST($B33,I$214*I$215+I$213,I$219*I$214,FALSE))+(I$211*_xlfn.NORM.DIST($B33,I$214*I$216+I$213,I$220*I$214,FALSE))+(I$210*_xlfn.NORM.DIST($B33,I$214*I$217+I$213,I$221*I$214,FALSE))+(I$212*_xlfn.NORM.DIST($B33,I$214*I$218+I$213,I$222*I$214,FALSE))</f>
        <v>73.207229789301849</v>
      </c>
      <c r="Y33" s="5">
        <f>BC33+(J$209*_xlfn.NORM.DIST($B33,J$214*J$215+J$213,J$219*J$214,FALSE))+(J$211*_xlfn.NORM.DIST($B33,J$214*J$216+J$213,J$220*J$214,FALSE))+(J$210*_xlfn.NORM.DIST($B33,J$214*J$217+J$213,J$221*J$214,FALSE))+(J$212*_xlfn.NORM.DIST($B33,J$214*J$218+J$213,J$222*J$214,FALSE))</f>
        <v>73.086290188276678</v>
      </c>
      <c r="Z33" s="5">
        <f>BD33+(K$209*_xlfn.NORM.DIST($B33,K$214*K$215+K$213,K$219*K$214,FALSE))+(K$211*_xlfn.NORM.DIST($B33,K$214*K$216+K$213,K$220*K$214,FALSE))+(K$210*_xlfn.NORM.DIST($B33,K$214*K$217+K$213,K$221*K$214,FALSE))+(K$212*_xlfn.NORM.DIST($B33,K$214*K$218+K$213,K$222*K$214,FALSE))</f>
        <v>71.010713417175609</v>
      </c>
      <c r="AA33" s="5">
        <f>BE33+(L$209*_xlfn.NORM.DIST($B33,L$214*L$215+L$213,L$219*L$214,FALSE))+(L$211*_xlfn.NORM.DIST($B33,L$214*L$216+L$213,L$220*L$214,FALSE))+(L$210*_xlfn.NORM.DIST($B33,L$214*L$217+L$213,L$221*L$214,FALSE))+(L$212*_xlfn.NORM.DIST($B33,L$214*L$218+L$213,L$222*L$214,FALSE))</f>
        <v>68.379724881579662</v>
      </c>
      <c r="AB33" s="5">
        <f>BF33+(M$209*_xlfn.NORM.DIST($B33,M$214*M$215+M$213,M$219*M$214,FALSE))+(M$211*_xlfn.NORM.DIST($B33,M$214*M$216+M$213,M$220*M$214,FALSE))+(M$210*_xlfn.NORM.DIST($B33,M$214*M$217+M$213,M$221*M$214,FALSE))+(M$212*_xlfn.NORM.DIST($B33,M$214*M$218+M$213,M$222*M$214,FALSE))</f>
        <v>63.050326446065121</v>
      </c>
      <c r="AC33" s="5">
        <f>BG33+(N$209*_xlfn.NORM.DIST($B33,N$214*N$215+N$213,N$219*N$214,FALSE))+(N$211*_xlfn.NORM.DIST($B33,N$214*N$216+N$213,N$220*N$214,FALSE))+(N$210*_xlfn.NORM.DIST($B33,N$214*N$217+N$213,N$221*N$214,FALSE))+(N$212*_xlfn.NORM.DIST($B33,N$214*N$218+N$213,N$222*N$214,FALSE))</f>
        <v>55.927281241844788</v>
      </c>
      <c r="AD33" s="5">
        <f>BH33+(O$209*_xlfn.NORM.DIST($B33,O$214*O$215+O$213,O$219*O$214,FALSE))+(O$211*_xlfn.NORM.DIST($B33,O$214*O$216+O$213,O$220*O$214,FALSE))+(O$210*_xlfn.NORM.DIST($B33,O$214*O$217+O$213,O$221*O$214,FALSE))+(O$212*_xlfn.NORM.DIST($B33,O$214*O$218+O$213,O$222*O$214,FALSE))</f>
        <v>48.694132351471779</v>
      </c>
      <c r="AE33" s="5"/>
      <c r="AG33" s="5">
        <f t="shared" si="15"/>
        <v>1.3136795552288589</v>
      </c>
      <c r="AH33" s="5">
        <f t="shared" si="15"/>
        <v>0.59572339185497469</v>
      </c>
      <c r="AI33" s="5">
        <f t="shared" si="15"/>
        <v>-2.9517116132765864E-2</v>
      </c>
      <c r="AJ33" s="5">
        <f t="shared" si="15"/>
        <v>0.93584987291178834</v>
      </c>
      <c r="AK33" s="5">
        <f t="shared" si="15"/>
        <v>-0.2766332320660041</v>
      </c>
      <c r="AL33" s="5">
        <f t="shared" si="15"/>
        <v>0.22921702069564276</v>
      </c>
      <c r="AM33" s="5">
        <f t="shared" si="15"/>
        <v>-0.13122978930185525</v>
      </c>
      <c r="AN33" s="5">
        <f t="shared" si="15"/>
        <v>-5.6290188276676645E-2</v>
      </c>
      <c r="AO33" s="5">
        <f t="shared" si="14"/>
        <v>0.15628658282439289</v>
      </c>
      <c r="AP33" s="5">
        <f t="shared" si="14"/>
        <v>0.12027511842033789</v>
      </c>
      <c r="AQ33" s="5">
        <f t="shared" si="14"/>
        <v>-0.14132644606512201</v>
      </c>
      <c r="AR33" s="5">
        <f t="shared" si="14"/>
        <v>-1.003281241844789</v>
      </c>
      <c r="AS33" s="5">
        <f t="shared" si="14"/>
        <v>0.35086764852822228</v>
      </c>
      <c r="AV33" s="2">
        <f t="shared" si="1"/>
        <v>70.868241190117558</v>
      </c>
      <c r="AW33" s="2">
        <f t="shared" si="2"/>
        <v>72.919276500437263</v>
      </c>
      <c r="AX33" s="2">
        <f t="shared" si="3"/>
        <v>73.787516949815256</v>
      </c>
      <c r="AY33" s="2">
        <f t="shared" si="4"/>
        <v>73.29113761893052</v>
      </c>
      <c r="AZ33" s="2">
        <f t="shared" si="5"/>
        <v>72.83762598542458</v>
      </c>
      <c r="BA33" s="2">
        <f t="shared" si="6"/>
        <v>72.876780057097506</v>
      </c>
      <c r="BB33" s="2">
        <f t="shared" si="7"/>
        <v>73.207226148890271</v>
      </c>
      <c r="BC33" s="2">
        <f t="shared" si="8"/>
        <v>73.086281489287828</v>
      </c>
      <c r="BD33" s="2">
        <f t="shared" si="9"/>
        <v>71.0107087371983</v>
      </c>
      <c r="BE33" s="2">
        <f t="shared" si="10"/>
        <v>68.379721598120497</v>
      </c>
      <c r="BF33" s="2">
        <f t="shared" si="11"/>
        <v>63.050313798131754</v>
      </c>
      <c r="BG33" s="2">
        <f t="shared" si="12"/>
        <v>55.927217390798539</v>
      </c>
      <c r="BH33" s="2">
        <f t="shared" si="13"/>
        <v>48.69403129619004</v>
      </c>
      <c r="BK33" s="2">
        <f>IF(OR($B33&lt;C$229, AND($B33&gt;C$230, $B33&lt;C$231)), C33, "")</f>
        <v>72.182000000000002</v>
      </c>
      <c r="BL33" s="2">
        <f>IF(OR($B33&lt;D$229, AND($B33&gt;D$230, $B33&lt;D$231)), D33, "")</f>
        <v>73.515000000000001</v>
      </c>
      <c r="BM33" s="2">
        <f>IF(OR($B33&lt;E$229, AND($B33&gt;E$230, $B33&lt;E$231)), E33, "")</f>
        <v>73.757999999999996</v>
      </c>
      <c r="BN33" s="2">
        <f>IF(OR($B33&lt;F$229, AND($B33&gt;F$230, $B33&lt;F$231)), F33, "")</f>
        <v>74.227000000000004</v>
      </c>
      <c r="BO33" s="2">
        <f>IF(OR($B33&lt;G$229, AND($B33&gt;G$230, $B33&lt;G$231)), G33, "")</f>
        <v>72.561000000000007</v>
      </c>
      <c r="BP33" s="2">
        <f>IF(OR($B33&lt;H$229, AND($B33&gt;H$230, $B33&lt;H$231)), H33, "")</f>
        <v>73.105999999999995</v>
      </c>
      <c r="BQ33" s="2">
        <f>IF(OR($B33&lt;I$229, AND($B33&gt;I$230, $B33&lt;I$231)), I33, "")</f>
        <v>73.075999999999993</v>
      </c>
      <c r="BR33" s="2">
        <f>IF(OR($B33&lt;J$229, AND($B33&gt;J$230, $B33&lt;J$231)), J33, "")</f>
        <v>73.03</v>
      </c>
      <c r="BS33" s="2">
        <f>IF(OR($B33&lt;K$229, AND($B33&gt;K$230, $B33&lt;K$231)), K33, "")</f>
        <v>71.167000000000002</v>
      </c>
      <c r="BT33" s="2">
        <f>IF(OR($B33&lt;L$229, AND($B33&gt;L$230, $B33&lt;L$231)), L33, "")</f>
        <v>68.5</v>
      </c>
      <c r="BU33" s="2">
        <f>IF(OR($B33&lt;M$229, AND($B33&gt;M$230, $B33&lt;M$231)), M33, "")</f>
        <v>62.908999999999999</v>
      </c>
      <c r="BV33" s="2">
        <f>IF(OR($B33&lt;N$229, AND($B33&gt;N$230, $B33&lt;N$231)), N33, "")</f>
        <v>54.923999999999999</v>
      </c>
      <c r="BW33" s="2">
        <f>IF(OR($B33&lt;O$229, AND($B33&gt;O$230, $B33&lt;O$231)), O33, "")</f>
        <v>49.045000000000002</v>
      </c>
      <c r="BZ33" s="2" t="str">
        <f>IF(OR(AND($B33&gt;C$230, $B33&lt;C$231), $B33&gt;C$232), C33, "")</f>
        <v/>
      </c>
      <c r="CA33" s="2" t="str">
        <f>IF(OR(AND($B33&gt;D$230, $B33&lt;D$231), $B33&gt;D$232), D33, "")</f>
        <v/>
      </c>
      <c r="CB33" s="2" t="str">
        <f>IF(OR(AND($B33&gt;E$230, $B33&lt;E$231), $B33&gt;E$232), E33, "")</f>
        <v/>
      </c>
      <c r="CC33" s="2" t="str">
        <f>IF(OR(AND($B33&gt;F$230, $B33&lt;F$231), $B33&gt;F$232), F33, "")</f>
        <v/>
      </c>
      <c r="CD33" s="2" t="str">
        <f>IF(OR(AND($B33&gt;G$230, $B33&lt;G$231), $B33&gt;G$232), G33, "")</f>
        <v/>
      </c>
      <c r="CE33" s="2" t="str">
        <f>IF(OR(AND($B33&gt;H$230, $B33&lt;H$231), $B33&gt;H$232), H33, "")</f>
        <v/>
      </c>
      <c r="CF33" s="2" t="str">
        <f>IF(OR(AND($B33&gt;I$230, $B33&lt;I$231), $B33&gt;I$232), I33, "")</f>
        <v/>
      </c>
      <c r="CG33" s="2" t="str">
        <f>IF(OR(AND($B33&gt;J$230, $B33&lt;J$231), $B33&gt;J$232), J33, "")</f>
        <v/>
      </c>
      <c r="CH33" s="2" t="str">
        <f>IF(OR(AND($B33&gt;K$230, $B33&lt;K$231), $B33&gt;K$232), K33, "")</f>
        <v/>
      </c>
      <c r="CI33" s="2" t="str">
        <f>IF(OR(AND($B33&gt;L$230, $B33&lt;L$231), $B33&gt;L$232), L33, "")</f>
        <v/>
      </c>
      <c r="CJ33" s="2" t="str">
        <f>IF(OR(AND($B33&gt;M$230, $B33&lt;M$231), $B33&gt;M$232), M33, "")</f>
        <v/>
      </c>
      <c r="CK33" s="2" t="str">
        <f>IF(OR(AND($B33&gt;N$230, $B33&lt;N$231), $B33&gt;N$232), N33, "")</f>
        <v/>
      </c>
      <c r="CL33" s="2" t="str">
        <f>IF(OR(AND($B33&gt;O$230, $B33&lt;O$231), $B33&gt;O$232), O33, "")</f>
        <v/>
      </c>
      <c r="CO33" s="2">
        <f>BK$207*$B33+BK$209</f>
        <v>70.863012556407497</v>
      </c>
      <c r="CP33" s="2">
        <f>BL$207*$B33+BL$209</f>
        <v>72.916414410711411</v>
      </c>
      <c r="CQ33" s="2">
        <f>BM$207*$B33+BM$209</f>
        <v>73.783592634535822</v>
      </c>
      <c r="CR33" s="2">
        <f>BN$207*$B33+BN$209</f>
        <v>73.286688883241951</v>
      </c>
      <c r="CS33" s="2">
        <f>BO$207*$B33+BO$209</f>
        <v>72.833426100970996</v>
      </c>
      <c r="CT33" s="2">
        <f>BP$207*$B33+BP$209</f>
        <v>72.872200196690812</v>
      </c>
      <c r="CU33" s="2">
        <f>BQ$207*$B33+BQ$209</f>
        <v>73.200382191034507</v>
      </c>
      <c r="CV33" s="2">
        <f>BR$207*$B33+BR$209</f>
        <v>73.078768055069602</v>
      </c>
      <c r="CW33" s="2">
        <f>BS$207*$B33+BS$209</f>
        <v>71.002834890664758</v>
      </c>
      <c r="CX33" s="2">
        <f>BT$207*$B33+BT$209</f>
        <v>68.373317397901928</v>
      </c>
      <c r="CY33" s="2">
        <f>BU$207*$B33+BU$209</f>
        <v>63.043252742159041</v>
      </c>
      <c r="CZ33" s="2">
        <f>BV$207*$B33+BV$209</f>
        <v>55.920871281871818</v>
      </c>
      <c r="DA33" s="2">
        <f>BW$207*$B33+BW$209</f>
        <v>48.689081808128016</v>
      </c>
      <c r="DD33" s="2">
        <f>BZ$207*$B33+BZ$209</f>
        <v>75.864368917006146</v>
      </c>
      <c r="DE33" s="2">
        <f>CA$207*$B33+CA$209</f>
        <v>76.962495736602506</v>
      </c>
      <c r="DF33" s="2">
        <f>CB$207*$B33+CB$209</f>
        <v>78.142274976378516</v>
      </c>
      <c r="DG33" s="2">
        <f>CC$207*$B33+CC$209</f>
        <v>77.028425239352273</v>
      </c>
      <c r="DH33" s="2">
        <f>CD$207*$B33+CD$209</f>
        <v>76.585308636103477</v>
      </c>
      <c r="DI33" s="2">
        <f>CE$207*$B33+CE$209</f>
        <v>77.156874302401079</v>
      </c>
      <c r="DJ33" s="2">
        <f>CF$207*$B33+CF$209</f>
        <v>79.338262573660401</v>
      </c>
      <c r="DK33" s="2">
        <f>CG$207*$B33+CG$209</f>
        <v>79.555903347997514</v>
      </c>
      <c r="DL33" s="2">
        <f>CH$207*$B33+CH$209</f>
        <v>78.453263038519793</v>
      </c>
      <c r="DM33" s="2">
        <f>CI$207*$B33+CI$209</f>
        <v>74.907223697582879</v>
      </c>
      <c r="DN33" s="2">
        <f>CJ$207*$B33+CJ$209</f>
        <v>70.142639630664945</v>
      </c>
      <c r="DO33" s="2">
        <f>CK$207*$B33+CK$209</f>
        <v>62.528021457012422</v>
      </c>
      <c r="DP33" s="2">
        <f>CL$207*$B33+CL$209</f>
        <v>53.802210070241053</v>
      </c>
      <c r="DS33" s="2">
        <f>POWER(10,($B33-C$227)/C$228)/(1+POWER(10,($B33-C$227)/C$228))</f>
        <v>1.0454431424344851E-3</v>
      </c>
      <c r="DT33" s="2">
        <f>POWER(10,($B33-D$227)/D$228)/(1+POWER(10,($B33-D$227)/D$228))</f>
        <v>7.0737325706375252E-4</v>
      </c>
      <c r="DU33" s="2">
        <f>POWER(10,($B33-E$227)/E$228)/(1+POWER(10,($B33-E$227)/E$228))</f>
        <v>9.0034440953733923E-4</v>
      </c>
      <c r="DV33" s="2">
        <f>POWER(10,($B33-F$227)/F$228)/(1+POWER(10,($B33-F$227)/F$228))</f>
        <v>1.1889495317599914E-3</v>
      </c>
      <c r="DW33" s="2">
        <f>POWER(10,($B33-G$227)/G$228)/(1+POWER(10,($B33-G$227)/G$228))</f>
        <v>1.1194072347055675E-3</v>
      </c>
      <c r="DX33" s="2">
        <f>POWER(10,($B33-H$227)/H$228)/(1+POWER(10,($B33-H$227)/H$228))</f>
        <v>1.0688935246198506E-3</v>
      </c>
      <c r="DY33" s="2">
        <f>POWER(10,($B33-I$227)/I$228)/(1+POWER(10,($B33-I$227)/I$228))</f>
        <v>1.1150360432461695E-3</v>
      </c>
      <c r="DZ33" s="2">
        <f>POWER(10,($B33-J$227)/J$228)/(1+POWER(10,($B33-J$227)/J$228))</f>
        <v>1.1599934042479426E-3</v>
      </c>
      <c r="EA33" s="2">
        <f>POWER(10,($B33-K$227)/K$228)/(1+POWER(10,($B33-K$227)/K$228))</f>
        <v>1.0568314165702638E-3</v>
      </c>
      <c r="EB33" s="2">
        <f>POWER(10,($B33-L$227)/L$228)/(1+POWER(10,($B33-L$227)/L$228))</f>
        <v>9.801487693342993E-4</v>
      </c>
      <c r="EC33" s="2">
        <f>POWER(10,($B33-M$227)/M$228)/(1+POWER(10,($B33-M$227)/M$228))</f>
        <v>9.9460081322661105E-4</v>
      </c>
      <c r="ED33" s="2">
        <f>POWER(10,($B33-N$227)/N$228)/(1+POWER(10,($B33-N$227)/N$228))</f>
        <v>9.604910980529675E-4</v>
      </c>
      <c r="EE33" s="2">
        <f>POWER(10,($B33-O$227)/O$228)/(1+POWER(10,($B33-O$227)/O$228))</f>
        <v>9.6799606978341575E-4</v>
      </c>
    </row>
    <row r="34" spans="2:135" x14ac:dyDescent="0.25">
      <c r="B34" s="2">
        <v>28</v>
      </c>
      <c r="C34">
        <v>72.484999999999999</v>
      </c>
      <c r="D34">
        <v>71.605999999999995</v>
      </c>
      <c r="E34">
        <v>74.545000000000002</v>
      </c>
      <c r="F34">
        <v>73.924000000000007</v>
      </c>
      <c r="G34">
        <v>72.984999999999999</v>
      </c>
      <c r="H34">
        <v>73.909000000000006</v>
      </c>
      <c r="I34">
        <v>73.379000000000005</v>
      </c>
      <c r="J34">
        <v>74.424000000000007</v>
      </c>
      <c r="K34">
        <v>70.847999999999999</v>
      </c>
      <c r="L34">
        <v>69.120999999999995</v>
      </c>
      <c r="M34">
        <v>64.545000000000002</v>
      </c>
      <c r="N34">
        <v>55.97</v>
      </c>
      <c r="O34">
        <v>48.863999999999997</v>
      </c>
      <c r="R34" s="5">
        <f>AV34+(C$209*_xlfn.NORM.DIST($B34,C$214*C$215+C$213,C$219*C$214,FALSE))+(C$211*_xlfn.NORM.DIST($B34,C$214*C$216+C$213,C$220*C$214,FALSE))+(C$210*_xlfn.NORM.DIST($B34,C$214*C$217+C$213,C$221*C$214,FALSE))+(C$212*_xlfn.NORM.DIST($B34,C$214*C$218+C$213,C$222*C$214,FALSE))</f>
        <v>70.880937321314263</v>
      </c>
      <c r="S34" s="5">
        <f>AW34+(D$209*_xlfn.NORM.DIST($B34,D$214*D$215+D$213,D$219*D$214,FALSE))+(D$211*_xlfn.NORM.DIST($B34,D$214*D$216+D$213,D$220*D$214,FALSE))+(D$210*_xlfn.NORM.DIST($B34,D$214*D$217+D$213,D$221*D$214,FALSE))+(D$212*_xlfn.NORM.DIST($B34,D$214*D$218+D$213,D$222*D$214,FALSE))</f>
        <v>72.924029590691731</v>
      </c>
      <c r="T34" s="5">
        <f>AX34+(E$209*_xlfn.NORM.DIST($B34,E$214*E$215+E$213,E$219*E$214,FALSE))+(E$211*_xlfn.NORM.DIST($B34,E$214*E$216+E$213,E$220*E$214,FALSE))+(E$210*_xlfn.NORM.DIST($B34,E$214*E$217+E$213,E$221*E$214,FALSE))+(E$212*_xlfn.NORM.DIST($B34,E$214*E$218+E$213,E$222*E$214,FALSE))</f>
        <v>73.795985358630404</v>
      </c>
      <c r="U34" s="5">
        <f>AY34+(F$209*_xlfn.NORM.DIST($B34,F$214*F$215+F$213,F$219*F$214,FALSE))+(F$211*_xlfn.NORM.DIST($B34,F$214*F$216+F$213,F$220*F$214,FALSE))+(F$210*_xlfn.NORM.DIST($B34,F$214*F$217+F$213,F$221*F$214,FALSE))+(F$212*_xlfn.NORM.DIST($B34,F$214*F$218+F$213,F$222*F$214,FALSE))</f>
        <v>73.300636417758469</v>
      </c>
      <c r="V34" s="5">
        <f>AZ34+(G$209*_xlfn.NORM.DIST($B34,G$214*G$215+G$213,G$219*G$214,FALSE))+(G$211*_xlfn.NORM.DIST($B34,G$214*G$216+G$213,G$220*G$214,FALSE))+(G$210*_xlfn.NORM.DIST($B34,G$214*G$217+G$213,G$221*G$214,FALSE))+(G$212*_xlfn.NORM.DIST($B34,G$214*G$218+G$213,G$222*G$214,FALSE))</f>
        <v>72.852013927380824</v>
      </c>
      <c r="W34" s="5">
        <f>BA34+(H$209*_xlfn.NORM.DIST($B34,H$214*H$215+H$213,H$219*H$214,FALSE))+(H$211*_xlfn.NORM.DIST($B34,H$214*H$216+H$213,H$220*H$214,FALSE))+(H$210*_xlfn.NORM.DIST($B34,H$214*H$217+H$213,H$221*H$214,FALSE))+(H$212*_xlfn.NORM.DIST($B34,H$214*H$218+H$213,H$222*H$214,FALSE))</f>
        <v>72.907187023472204</v>
      </c>
      <c r="X34" s="5">
        <f>BB34+(I$209*_xlfn.NORM.DIST($B34,I$214*I$215+I$213,I$219*I$214,FALSE))+(I$211*_xlfn.NORM.DIST($B34,I$214*I$216+I$213,I$220*I$214,FALSE))+(I$210*_xlfn.NORM.DIST($B34,I$214*I$217+I$213,I$221*I$214,FALSE))+(I$212*_xlfn.NORM.DIST($B34,I$214*I$218+I$213,I$222*I$214,FALSE))</f>
        <v>73.256156509593637</v>
      </c>
      <c r="Y34" s="5">
        <f>BC34+(J$209*_xlfn.NORM.DIST($B34,J$214*J$215+J$213,J$219*J$214,FALSE))+(J$211*_xlfn.NORM.DIST($B34,J$214*J$216+J$213,J$220*J$214,FALSE))+(J$210*_xlfn.NORM.DIST($B34,J$214*J$217+J$213,J$221*J$214,FALSE))+(J$212*_xlfn.NORM.DIST($B34,J$214*J$218+J$213,J$222*J$214,FALSE))</f>
        <v>73.136723297202806</v>
      </c>
      <c r="Z34" s="5">
        <f>BD34+(K$209*_xlfn.NORM.DIST($B34,K$214*K$215+K$213,K$219*K$214,FALSE))+(K$211*_xlfn.NORM.DIST($B34,K$214*K$216+K$213,K$220*K$214,FALSE))+(K$210*_xlfn.NORM.DIST($B34,K$214*K$217+K$213,K$221*K$214,FALSE))+(K$212*_xlfn.NORM.DIST($B34,K$214*K$218+K$213,K$222*K$214,FALSE))</f>
        <v>71.059554970021637</v>
      </c>
      <c r="AA34" s="5">
        <f>BE34+(L$209*_xlfn.NORM.DIST($B34,L$214*L$215+L$213,L$219*L$214,FALSE))+(L$211*_xlfn.NORM.DIST($B34,L$214*L$216+L$213,L$220*L$214,FALSE))+(L$210*_xlfn.NORM.DIST($B34,L$214*L$217+L$213,L$221*L$214,FALSE))+(L$212*_xlfn.NORM.DIST($B34,L$214*L$218+L$213,L$222*L$214,FALSE))</f>
        <v>68.420019077895375</v>
      </c>
      <c r="AB34" s="5">
        <f>BF34+(M$209*_xlfn.NORM.DIST($B34,M$214*M$215+M$213,M$219*M$214,FALSE))+(M$211*_xlfn.NORM.DIST($B34,M$214*M$216+M$213,M$220*M$214,FALSE))+(M$210*_xlfn.NORM.DIST($B34,M$214*M$217+M$213,M$221*M$214,FALSE))+(M$212*_xlfn.NORM.DIST($B34,M$214*M$218+M$213,M$222*M$214,FALSE))</f>
        <v>63.097108541190757</v>
      </c>
      <c r="AC34" s="5">
        <f>BG34+(N$209*_xlfn.NORM.DIST($B34,N$214*N$215+N$213,N$219*N$214,FALSE))+(N$211*_xlfn.NORM.DIST($B34,N$214*N$216+N$213,N$220*N$214,FALSE))+(N$210*_xlfn.NORM.DIST($B34,N$214*N$217+N$213,N$221*N$214,FALSE))+(N$212*_xlfn.NORM.DIST($B34,N$214*N$218+N$213,N$222*N$214,FALSE))</f>
        <v>55.973447477975832</v>
      </c>
      <c r="AD34" s="5">
        <f>BH34+(O$209*_xlfn.NORM.DIST($B34,O$214*O$215+O$213,O$219*O$214,FALSE))+(O$211*_xlfn.NORM.DIST($B34,O$214*O$216+O$213,O$220*O$214,FALSE))+(O$210*_xlfn.NORM.DIST($B34,O$214*O$217+O$213,O$221*O$214,FALSE))+(O$212*_xlfn.NORM.DIST($B34,O$214*O$218+O$213,O$222*O$214,FALSE))</f>
        <v>48.7313012241314</v>
      </c>
      <c r="AE34" s="5"/>
      <c r="AG34" s="5">
        <f t="shared" si="15"/>
        <v>1.6040626786857359</v>
      </c>
      <c r="AH34" s="5">
        <f t="shared" si="15"/>
        <v>-1.3180295906917365</v>
      </c>
      <c r="AI34" s="5">
        <f t="shared" si="15"/>
        <v>0.74901464136959817</v>
      </c>
      <c r="AJ34" s="5">
        <f t="shared" si="15"/>
        <v>0.62336358224153798</v>
      </c>
      <c r="AK34" s="5">
        <f t="shared" si="15"/>
        <v>0.13298607261917539</v>
      </c>
      <c r="AL34" s="5">
        <f t="shared" si="15"/>
        <v>1.0018129765278019</v>
      </c>
      <c r="AM34" s="5">
        <f t="shared" si="15"/>
        <v>0.12284349040636755</v>
      </c>
      <c r="AN34" s="5">
        <f t="shared" si="15"/>
        <v>1.2872767027972003</v>
      </c>
      <c r="AO34" s="5">
        <f t="shared" si="14"/>
        <v>-0.2115549700216377</v>
      </c>
      <c r="AP34" s="5">
        <f t="shared" si="14"/>
        <v>0.70098092210461971</v>
      </c>
      <c r="AQ34" s="5">
        <f t="shared" si="14"/>
        <v>1.4478914588092451</v>
      </c>
      <c r="AR34" s="5">
        <f t="shared" si="14"/>
        <v>-3.447477975832669E-3</v>
      </c>
      <c r="AS34" s="5">
        <f t="shared" si="14"/>
        <v>0.13269877586859735</v>
      </c>
      <c r="AV34" s="2">
        <f t="shared" si="1"/>
        <v>70.880712184609663</v>
      </c>
      <c r="AW34" s="2">
        <f t="shared" si="2"/>
        <v>72.924029203601847</v>
      </c>
      <c r="AX34" s="2">
        <f t="shared" si="3"/>
        <v>73.795984755225604</v>
      </c>
      <c r="AY34" s="2">
        <f t="shared" si="4"/>
        <v>73.300597353151488</v>
      </c>
      <c r="AZ34" s="2">
        <f t="shared" si="5"/>
        <v>72.851990945048613</v>
      </c>
      <c r="BA34" s="2">
        <f t="shared" si="6"/>
        <v>72.907177435603955</v>
      </c>
      <c r="BB34" s="2">
        <f t="shared" si="7"/>
        <v>73.256144561589522</v>
      </c>
      <c r="BC34" s="2">
        <f t="shared" si="8"/>
        <v>73.136695689168235</v>
      </c>
      <c r="BD34" s="2">
        <f t="shared" si="9"/>
        <v>71.059539872538224</v>
      </c>
      <c r="BE34" s="2">
        <f t="shared" si="10"/>
        <v>68.420008432586769</v>
      </c>
      <c r="BF34" s="2">
        <f t="shared" si="11"/>
        <v>63.097069990756481</v>
      </c>
      <c r="BG34" s="2">
        <f t="shared" si="12"/>
        <v>55.973271213746003</v>
      </c>
      <c r="BH34" s="2">
        <f t="shared" si="13"/>
        <v>48.731026525499281</v>
      </c>
      <c r="BK34" s="2">
        <f>IF(OR($B34&lt;C$229, AND($B34&gt;C$230, $B34&lt;C$231)), C34, "")</f>
        <v>72.484999999999999</v>
      </c>
      <c r="BL34" s="2">
        <f>IF(OR($B34&lt;D$229, AND($B34&gt;D$230, $B34&lt;D$231)), D34, "")</f>
        <v>71.605999999999995</v>
      </c>
      <c r="BM34" s="2">
        <f>IF(OR($B34&lt;E$229, AND($B34&gt;E$230, $B34&lt;E$231)), E34, "")</f>
        <v>74.545000000000002</v>
      </c>
      <c r="BN34" s="2">
        <f>IF(OR($B34&lt;F$229, AND($B34&gt;F$230, $B34&lt;F$231)), F34, "")</f>
        <v>73.924000000000007</v>
      </c>
      <c r="BO34" s="2">
        <f>IF(OR($B34&lt;G$229, AND($B34&gt;G$230, $B34&lt;G$231)), G34, "")</f>
        <v>72.984999999999999</v>
      </c>
      <c r="BP34" s="2">
        <f>IF(OR($B34&lt;H$229, AND($B34&gt;H$230, $B34&lt;H$231)), H34, "")</f>
        <v>73.909000000000006</v>
      </c>
      <c r="BQ34" s="2">
        <f>IF(OR($B34&lt;I$229, AND($B34&gt;I$230, $B34&lt;I$231)), I34, "")</f>
        <v>73.379000000000005</v>
      </c>
      <c r="BR34" s="2">
        <f>IF(OR($B34&lt;J$229, AND($B34&gt;J$230, $B34&lt;J$231)), J34, "")</f>
        <v>74.424000000000007</v>
      </c>
      <c r="BS34" s="2">
        <f>IF(OR($B34&lt;K$229, AND($B34&gt;K$230, $B34&lt;K$231)), K34, "")</f>
        <v>70.847999999999999</v>
      </c>
      <c r="BT34" s="2">
        <f>IF(OR($B34&lt;L$229, AND($B34&gt;L$230, $B34&lt;L$231)), L34, "")</f>
        <v>69.120999999999995</v>
      </c>
      <c r="BU34" s="2">
        <f>IF(OR($B34&lt;M$229, AND($B34&gt;M$230, $B34&lt;M$231)), M34, "")</f>
        <v>64.545000000000002</v>
      </c>
      <c r="BV34" s="2">
        <f>IF(OR($B34&lt;N$229, AND($B34&gt;N$230, $B34&lt;N$231)), N34, "")</f>
        <v>55.97</v>
      </c>
      <c r="BW34" s="2">
        <f>IF(OR($B34&lt;O$229, AND($B34&gt;O$230, $B34&lt;O$231)), O34, "")</f>
        <v>48.863999999999997</v>
      </c>
      <c r="BZ34" s="2" t="str">
        <f>IF(OR(AND($B34&gt;C$230, $B34&lt;C$231), $B34&gt;C$232), C34, "")</f>
        <v/>
      </c>
      <c r="CA34" s="2" t="str">
        <f>IF(OR(AND($B34&gt;D$230, $B34&lt;D$231), $B34&gt;D$232), D34, "")</f>
        <v/>
      </c>
      <c r="CB34" s="2" t="str">
        <f>IF(OR(AND($B34&gt;E$230, $B34&lt;E$231), $B34&gt;E$232), E34, "")</f>
        <v/>
      </c>
      <c r="CC34" s="2" t="str">
        <f>IF(OR(AND($B34&gt;F$230, $B34&lt;F$231), $B34&gt;F$232), F34, "")</f>
        <v/>
      </c>
      <c r="CD34" s="2" t="str">
        <f>IF(OR(AND($B34&gt;G$230, $B34&lt;G$231), $B34&gt;G$232), G34, "")</f>
        <v/>
      </c>
      <c r="CE34" s="2" t="str">
        <f>IF(OR(AND($B34&gt;H$230, $B34&lt;H$231), $B34&gt;H$232), H34, "")</f>
        <v/>
      </c>
      <c r="CF34" s="2" t="str">
        <f>IF(OR(AND($B34&gt;I$230, $B34&lt;I$231), $B34&gt;I$232), I34, "")</f>
        <v/>
      </c>
      <c r="CG34" s="2" t="str">
        <f>IF(OR(AND($B34&gt;J$230, $B34&lt;J$231), $B34&gt;J$232), J34, "")</f>
        <v/>
      </c>
      <c r="CH34" s="2" t="str">
        <f>IF(OR(AND($B34&gt;K$230, $B34&lt;K$231), $B34&gt;K$232), K34, "")</f>
        <v/>
      </c>
      <c r="CI34" s="2" t="str">
        <f>IF(OR(AND($B34&gt;L$230, $B34&lt;L$231), $B34&gt;L$232), L34, "")</f>
        <v/>
      </c>
      <c r="CJ34" s="2" t="str">
        <f>IF(OR(AND($B34&gt;M$230, $B34&lt;M$231), $B34&gt;M$232), M34, "")</f>
        <v/>
      </c>
      <c r="CK34" s="2" t="str">
        <f>IF(OR(AND($B34&gt;N$230, $B34&lt;N$231), $B34&gt;N$232), N34, "")</f>
        <v/>
      </c>
      <c r="CL34" s="2" t="str">
        <f>IF(OR(AND($B34&gt;O$230, $B34&lt;O$231), $B34&gt;O$232), O34, "")</f>
        <v/>
      </c>
      <c r="CO34" s="2">
        <f>BK$207*$B34+BK$209</f>
        <v>70.87507245057013</v>
      </c>
      <c r="CP34" s="2">
        <f>BL$207*$B34+BL$209</f>
        <v>72.920942391216315</v>
      </c>
      <c r="CQ34" s="2">
        <f>BM$207*$B34+BM$209</f>
        <v>73.791749406717869</v>
      </c>
      <c r="CR34" s="2">
        <f>BN$207*$B34+BN$209</f>
        <v>73.295799923553545</v>
      </c>
      <c r="CS34" s="2">
        <f>BO$207*$B34+BO$209</f>
        <v>72.847460992106932</v>
      </c>
      <c r="CT34" s="2">
        <f>BP$207*$B34+BP$209</f>
        <v>72.902238279295389</v>
      </c>
      <c r="CU34" s="2">
        <f>BQ$207*$B34+BQ$209</f>
        <v>73.248758689721456</v>
      </c>
      <c r="CV34" s="2">
        <f>BR$207*$B34+BR$209</f>
        <v>73.128593050328519</v>
      </c>
      <c r="CW34" s="2">
        <f>BS$207*$B34+BS$209</f>
        <v>71.051041508983076</v>
      </c>
      <c r="CX34" s="2">
        <f>BT$207*$B34+BT$209</f>
        <v>68.413098386250951</v>
      </c>
      <c r="CY34" s="2">
        <f>BU$207*$B34+BU$209</f>
        <v>63.089445678260766</v>
      </c>
      <c r="CZ34" s="2">
        <f>BV$207*$B34+BV$209</f>
        <v>55.966414191547003</v>
      </c>
      <c r="DA34" s="2">
        <f>BW$207*$B34+BW$209</f>
        <v>48.725679803207413</v>
      </c>
      <c r="DD34" s="2">
        <f>BZ$207*$B34+BZ$209</f>
        <v>75.795490551093621</v>
      </c>
      <c r="DE34" s="2">
        <f>CA$207*$B34+CA$209</f>
        <v>76.901017200929374</v>
      </c>
      <c r="DF34" s="2">
        <f>CB$207*$B34+CB$209</f>
        <v>78.08235112892875</v>
      </c>
      <c r="DG34" s="2">
        <f>CC$207*$B34+CC$209</f>
        <v>76.976199771482612</v>
      </c>
      <c r="DH34" s="2">
        <f>CD$207*$B34+CD$209</f>
        <v>76.538532692726264</v>
      </c>
      <c r="DI34" s="2">
        <f>CE$207*$B34+CE$209</f>
        <v>77.116903743832935</v>
      </c>
      <c r="DJ34" s="2">
        <f>CF$207*$B34+CF$209</f>
        <v>79.290464586574657</v>
      </c>
      <c r="DK34" s="2">
        <f>CG$207*$B34+CG$209</f>
        <v>79.499768466436052</v>
      </c>
      <c r="DL34" s="2">
        <f>CH$207*$B34+CH$209</f>
        <v>78.385598201671513</v>
      </c>
      <c r="DM34" s="2">
        <f>CI$207*$B34+CI$209</f>
        <v>74.843380497861645</v>
      </c>
      <c r="DN34" s="2">
        <f>CJ$207*$B34+CJ$209</f>
        <v>70.081318981630972</v>
      </c>
      <c r="DO34" s="2">
        <f>CK$207*$B34+CK$209</f>
        <v>62.47793531865522</v>
      </c>
      <c r="DP34" s="2">
        <f>CL$207*$B34+CL$209</f>
        <v>53.763638359737456</v>
      </c>
      <c r="DS34" s="2">
        <f>POWER(10,($B34-C$227)/C$228)/(1+POWER(10,($B34-C$227)/C$228))</f>
        <v>1.1461900034336503E-3</v>
      </c>
      <c r="DT34" s="2">
        <f>POWER(10,($B34-D$227)/D$228)/(1+POWER(10,($B34-D$227)/D$228))</f>
        <v>7.7556642352472212E-4</v>
      </c>
      <c r="DU34" s="2">
        <f>POWER(10,($B34-E$227)/E$228)/(1+POWER(10,($B34-E$227)/E$228))</f>
        <v>9.8712226907868967E-4</v>
      </c>
      <c r="DV34" s="2">
        <f>POWER(10,($B34-F$227)/F$228)/(1+POWER(10,($B34-F$227)/F$228))</f>
        <v>1.3035077155095119E-3</v>
      </c>
      <c r="DW34" s="2">
        <f>POWER(10,($B34-G$227)/G$228)/(1+POWER(10,($B34-G$227)/G$228))</f>
        <v>1.2272730819417258E-3</v>
      </c>
      <c r="DX34" s="2">
        <f>POWER(10,($B34-H$227)/H$228)/(1+POWER(10,($B34-H$227)/H$228))</f>
        <v>1.1718975918999174E-3</v>
      </c>
      <c r="DY34" s="2">
        <f>POWER(10,($B34-I$227)/I$228)/(1+POWER(10,($B34-I$227)/I$228))</f>
        <v>1.222481198881465E-3</v>
      </c>
      <c r="DZ34" s="2">
        <f>POWER(10,($B34-J$227)/J$228)/(1+POWER(10,($B34-J$227)/J$228))</f>
        <v>1.2717651470125905E-3</v>
      </c>
      <c r="EA34" s="2">
        <f>POWER(10,($B34-K$227)/K$228)/(1+POWER(10,($B34-K$227)/K$228))</f>
        <v>1.1586744654425998E-3</v>
      </c>
      <c r="EB34" s="2">
        <f>POWER(10,($B34-L$227)/L$228)/(1+POWER(10,($B34-L$227)/L$228))</f>
        <v>1.0746101362092099E-3</v>
      </c>
      <c r="EC34" s="2">
        <f>POWER(10,($B34-M$227)/M$228)/(1+POWER(10,($B34-M$227)/M$228))</f>
        <v>1.0904534686069856E-3</v>
      </c>
      <c r="ED34" s="2">
        <f>POWER(10,($B34-N$227)/N$228)/(1+POWER(10,($B34-N$227)/N$228))</f>
        <v>1.0530599632777964E-3</v>
      </c>
      <c r="EE34" s="2">
        <f>POWER(10,($B34-O$227)/O$228)/(1+POWER(10,($B34-O$227)/O$228))</f>
        <v>1.0612874702867316E-3</v>
      </c>
    </row>
    <row r="35" spans="2:135" x14ac:dyDescent="0.25">
      <c r="B35" s="2">
        <v>29</v>
      </c>
      <c r="C35">
        <v>73.787999999999997</v>
      </c>
      <c r="D35">
        <v>73.075999999999993</v>
      </c>
      <c r="E35">
        <v>73.909000000000006</v>
      </c>
      <c r="F35">
        <v>72.864000000000004</v>
      </c>
      <c r="G35">
        <v>74.242000000000004</v>
      </c>
      <c r="H35">
        <v>73.984999999999999</v>
      </c>
      <c r="I35">
        <v>74.061000000000007</v>
      </c>
      <c r="J35">
        <v>74.302999999999997</v>
      </c>
      <c r="K35">
        <v>71.590999999999994</v>
      </c>
      <c r="L35">
        <v>69.438999999999993</v>
      </c>
      <c r="M35">
        <v>63.954999999999998</v>
      </c>
      <c r="N35">
        <v>55.939</v>
      </c>
      <c r="O35">
        <v>49.817999999999998</v>
      </c>
      <c r="R35" s="5">
        <f>AV35+(C$209*_xlfn.NORM.DIST($B35,C$214*C$215+C$213,C$219*C$214,FALSE))+(C$211*_xlfn.NORM.DIST($B35,C$214*C$216+C$213,C$220*C$214,FALSE))+(C$210*_xlfn.NORM.DIST($B35,C$214*C$217+C$213,C$221*C$214,FALSE))+(C$212*_xlfn.NORM.DIST($B35,C$214*C$218+C$213,C$222*C$214,FALSE))</f>
        <v>70.893828775360944</v>
      </c>
      <c r="S35" s="5">
        <f>AW35+(D$209*_xlfn.NORM.DIST($B35,D$214*D$215+D$213,D$219*D$214,FALSE))+(D$211*_xlfn.NORM.DIST($B35,D$214*D$216+D$213,D$220*D$214,FALSE))+(D$210*_xlfn.NORM.DIST($B35,D$214*D$217+D$213,D$221*D$214,FALSE))+(D$212*_xlfn.NORM.DIST($B35,D$214*D$218+D$213,D$222*D$214,FALSE))</f>
        <v>72.928799950322286</v>
      </c>
      <c r="T35" s="5">
        <f>AX35+(E$209*_xlfn.NORM.DIST($B35,E$214*E$215+E$213,E$219*E$214,FALSE))+(E$211*_xlfn.NORM.DIST($B35,E$214*E$216+E$213,E$220*E$214,FALSE))+(E$210*_xlfn.NORM.DIST($B35,E$214*E$217+E$213,E$221*E$214,FALSE))+(E$212*_xlfn.NORM.DIST($B35,E$214*E$218+E$213,E$222*E$214,FALSE))</f>
        <v>73.804478123434734</v>
      </c>
      <c r="U35" s="5">
        <f>AY35+(F$209*_xlfn.NORM.DIST($B35,F$214*F$215+F$213,F$219*F$214,FALSE))+(F$211*_xlfn.NORM.DIST($B35,F$214*F$216+F$213,F$220*F$214,FALSE))+(F$210*_xlfn.NORM.DIST($B35,F$214*F$217+F$213,F$221*F$214,FALSE))+(F$212*_xlfn.NORM.DIST($B35,F$214*F$218+F$213,F$222*F$214,FALSE))</f>
        <v>73.310200001018771</v>
      </c>
      <c r="V35" s="5">
        <f>AZ35+(G$209*_xlfn.NORM.DIST($B35,G$214*G$215+G$213,G$219*G$214,FALSE))+(G$211*_xlfn.NORM.DIST($B35,G$214*G$216+G$213,G$220*G$214,FALSE))+(G$210*_xlfn.NORM.DIST($B35,G$214*G$217+G$213,G$221*G$214,FALSE))+(G$212*_xlfn.NORM.DIST($B35,G$214*G$218+G$213,G$222*G$214,FALSE))</f>
        <v>72.866450422616211</v>
      </c>
      <c r="W35" s="5">
        <f>BA35+(H$209*_xlfn.NORM.DIST($B35,H$214*H$215+H$213,H$219*H$214,FALSE))+(H$211*_xlfn.NORM.DIST($B35,H$214*H$216+H$213,H$220*H$214,FALSE))+(H$210*_xlfn.NORM.DIST($B35,H$214*H$217+H$213,H$221*H$214,FALSE))+(H$212*_xlfn.NORM.DIST($B35,H$214*H$218+H$213,H$222*H$214,FALSE))</f>
        <v>72.937631665807174</v>
      </c>
      <c r="X35" s="5">
        <f>BB35+(I$209*_xlfn.NORM.DIST($B35,I$214*I$215+I$213,I$219*I$214,FALSE))+(I$211*_xlfn.NORM.DIST($B35,I$214*I$216+I$213,I$220*I$214,FALSE))+(I$210*_xlfn.NORM.DIST($B35,I$214*I$217+I$213,I$221*I$214,FALSE))+(I$212*_xlfn.NORM.DIST($B35,I$214*I$218+I$213,I$222*I$214,FALSE))</f>
        <v>73.305141394011983</v>
      </c>
      <c r="Y35" s="5">
        <f>BC35+(J$209*_xlfn.NORM.DIST($B35,J$214*J$215+J$213,J$219*J$214,FALSE))+(J$211*_xlfn.NORM.DIST($B35,J$214*J$216+J$213,J$220*J$214,FALSE))+(J$210*_xlfn.NORM.DIST($B35,J$214*J$217+J$213,J$221*J$214,FALSE))+(J$212*_xlfn.NORM.DIST($B35,J$214*J$218+J$213,J$222*J$214,FALSE))</f>
        <v>73.187237646274482</v>
      </c>
      <c r="Z35" s="5">
        <f>BD35+(K$209*_xlfn.NORM.DIST($B35,K$214*K$215+K$213,K$219*K$214,FALSE))+(K$211*_xlfn.NORM.DIST($B35,K$214*K$216+K$213,K$220*K$214,FALSE))+(K$210*_xlfn.NORM.DIST($B35,K$214*K$217+K$213,K$221*K$214,FALSE))+(K$212*_xlfn.NORM.DIST($B35,K$214*K$218+K$213,K$222*K$214,FALSE))</f>
        <v>71.108464904546963</v>
      </c>
      <c r="AA35" s="5">
        <f>BE35+(L$209*_xlfn.NORM.DIST($B35,L$214*L$215+L$213,L$219*L$214,FALSE))+(L$211*_xlfn.NORM.DIST($B35,L$214*L$216+L$213,L$220*L$214,FALSE))+(L$210*_xlfn.NORM.DIST($B35,L$214*L$217+L$213,L$221*L$214,FALSE))+(L$212*_xlfn.NORM.DIST($B35,L$214*L$218+L$213,L$222*L$214,FALSE))</f>
        <v>68.460366353476445</v>
      </c>
      <c r="AB35" s="5">
        <f>BF35+(M$209*_xlfn.NORM.DIST($B35,M$214*M$215+M$213,M$219*M$214,FALSE))+(M$211*_xlfn.NORM.DIST($B35,M$214*M$216+M$213,M$220*M$214,FALSE))+(M$210*_xlfn.NORM.DIST($B35,M$214*M$217+M$213,M$221*M$214,FALSE))+(M$212*_xlfn.NORM.DIST($B35,M$214*M$218+M$213,M$222*M$214,FALSE))</f>
        <v>63.143981999887913</v>
      </c>
      <c r="AC35" s="5">
        <f>BG35+(N$209*_xlfn.NORM.DIST($B35,N$214*N$215+N$213,N$219*N$214,FALSE))+(N$211*_xlfn.NORM.DIST($B35,N$214*N$216+N$213,N$220*N$214,FALSE))+(N$210*_xlfn.NORM.DIST($B35,N$214*N$217+N$213,N$221*N$214,FALSE))+(N$212*_xlfn.NORM.DIST($B35,N$214*N$218+N$213,N$222*N$214,FALSE))</f>
        <v>56.019833326505513</v>
      </c>
      <c r="AD35" s="5">
        <f>BH35+(O$209*_xlfn.NORM.DIST($B35,O$214*O$215+O$213,O$219*O$214,FALSE))+(O$211*_xlfn.NORM.DIST($B35,O$214*O$216+O$213,O$220*O$214,FALSE))+(O$210*_xlfn.NORM.DIST($B35,O$214*O$217+O$213,O$221*O$214,FALSE))+(O$212*_xlfn.NORM.DIST($B35,O$214*O$218+O$213,O$222*O$214,FALSE))</f>
        <v>48.768771502922768</v>
      </c>
      <c r="AE35" s="5"/>
      <c r="AG35" s="5">
        <f t="shared" si="15"/>
        <v>2.8941712246390523</v>
      </c>
      <c r="AH35" s="5">
        <f t="shared" si="15"/>
        <v>0.14720004967770706</v>
      </c>
      <c r="AI35" s="5">
        <f t="shared" si="15"/>
        <v>0.10452187656527201</v>
      </c>
      <c r="AJ35" s="5">
        <f t="shared" si="15"/>
        <v>-0.44620000101876656</v>
      </c>
      <c r="AK35" s="5">
        <f t="shared" si="15"/>
        <v>1.3755495773837936</v>
      </c>
      <c r="AL35" s="5">
        <f t="shared" si="15"/>
        <v>1.047368334192825</v>
      </c>
      <c r="AM35" s="5">
        <f t="shared" si="15"/>
        <v>0.75585860598802412</v>
      </c>
      <c r="AN35" s="5">
        <f t="shared" si="15"/>
        <v>1.1157623537255148</v>
      </c>
      <c r="AO35" s="5">
        <f t="shared" si="14"/>
        <v>0.48253509545303075</v>
      </c>
      <c r="AP35" s="5">
        <f t="shared" si="14"/>
        <v>0.9786336465235479</v>
      </c>
      <c r="AQ35" s="5">
        <f t="shared" si="14"/>
        <v>0.81101800011208525</v>
      </c>
      <c r="AR35" s="5">
        <f t="shared" si="14"/>
        <v>-8.0833326505512559E-2</v>
      </c>
      <c r="AS35" s="5">
        <f t="shared" si="14"/>
        <v>1.0492284970772303</v>
      </c>
      <c r="AV35" s="2">
        <f t="shared" si="1"/>
        <v>70.893213796670835</v>
      </c>
      <c r="AW35" s="2">
        <f t="shared" si="2"/>
        <v>72.928798613769246</v>
      </c>
      <c r="AX35" s="2">
        <f t="shared" si="3"/>
        <v>73.804476023372658</v>
      </c>
      <c r="AY35" s="2">
        <f t="shared" si="4"/>
        <v>73.310082924095312</v>
      </c>
      <c r="AZ35" s="2">
        <f t="shared" si="5"/>
        <v>72.866380467700495</v>
      </c>
      <c r="BA35" s="2">
        <f t="shared" si="6"/>
        <v>72.937601478713674</v>
      </c>
      <c r="BB35" s="2">
        <f t="shared" si="7"/>
        <v>73.305103781446263</v>
      </c>
      <c r="BC35" s="2">
        <f t="shared" si="8"/>
        <v>73.187153583475123</v>
      </c>
      <c r="BD35" s="2">
        <f t="shared" si="9"/>
        <v>71.108418162355292</v>
      </c>
      <c r="BE35" s="2">
        <f t="shared" si="10"/>
        <v>68.460333217962983</v>
      </c>
      <c r="BF35" s="2">
        <f t="shared" si="11"/>
        <v>63.143869091360635</v>
      </c>
      <c r="BG35" s="2">
        <f t="shared" si="12"/>
        <v>56.019364505204074</v>
      </c>
      <c r="BH35" s="2">
        <f t="shared" si="13"/>
        <v>48.768052298067715</v>
      </c>
      <c r="BK35" s="2">
        <f>IF(OR($B35&lt;C$229, AND($B35&gt;C$230, $B35&lt;C$231)), C35, "")</f>
        <v>73.787999999999997</v>
      </c>
      <c r="BL35" s="2">
        <f>IF(OR($B35&lt;D$229, AND($B35&gt;D$230, $B35&lt;D$231)), D35, "")</f>
        <v>73.075999999999993</v>
      </c>
      <c r="BM35" s="2">
        <f>IF(OR($B35&lt;E$229, AND($B35&gt;E$230, $B35&lt;E$231)), E35, "")</f>
        <v>73.909000000000006</v>
      </c>
      <c r="BN35" s="2">
        <f>IF(OR($B35&lt;F$229, AND($B35&gt;F$230, $B35&lt;F$231)), F35, "")</f>
        <v>72.864000000000004</v>
      </c>
      <c r="BO35" s="2">
        <f>IF(OR($B35&lt;G$229, AND($B35&gt;G$230, $B35&lt;G$231)), G35, "")</f>
        <v>74.242000000000004</v>
      </c>
      <c r="BP35" s="2">
        <f>IF(OR($B35&lt;H$229, AND($B35&gt;H$230, $B35&lt;H$231)), H35, "")</f>
        <v>73.984999999999999</v>
      </c>
      <c r="BQ35" s="2">
        <f>IF(OR($B35&lt;I$229, AND($B35&gt;I$230, $B35&lt;I$231)), I35, "")</f>
        <v>74.061000000000007</v>
      </c>
      <c r="BR35" s="2">
        <f>IF(OR($B35&lt;J$229, AND($B35&gt;J$230, $B35&lt;J$231)), J35, "")</f>
        <v>74.302999999999997</v>
      </c>
      <c r="BS35" s="2">
        <f>IF(OR($B35&lt;K$229, AND($B35&gt;K$230, $B35&lt;K$231)), K35, "")</f>
        <v>71.590999999999994</v>
      </c>
      <c r="BT35" s="2">
        <f>IF(OR($B35&lt;L$229, AND($B35&gt;L$230, $B35&lt;L$231)), L35, "")</f>
        <v>69.438999999999993</v>
      </c>
      <c r="BU35" s="2">
        <f>IF(OR($B35&lt;M$229, AND($B35&gt;M$230, $B35&lt;M$231)), M35, "")</f>
        <v>63.954999999999998</v>
      </c>
      <c r="BV35" s="2">
        <f>IF(OR($B35&lt;N$229, AND($B35&gt;N$230, $B35&lt;N$231)), N35, "")</f>
        <v>55.939</v>
      </c>
      <c r="BW35" s="2">
        <f>IF(OR($B35&lt;O$229, AND($B35&gt;O$230, $B35&lt;O$231)), O35, "")</f>
        <v>49.817999999999998</v>
      </c>
      <c r="BZ35" s="2" t="str">
        <f>IF(OR(AND($B35&gt;C$230, $B35&lt;C$231), $B35&gt;C$232), C35, "")</f>
        <v/>
      </c>
      <c r="CA35" s="2" t="str">
        <f>IF(OR(AND($B35&gt;D$230, $B35&lt;D$231), $B35&gt;D$232), D35, "")</f>
        <v/>
      </c>
      <c r="CB35" s="2" t="str">
        <f>IF(OR(AND($B35&gt;E$230, $B35&lt;E$231), $B35&gt;E$232), E35, "")</f>
        <v/>
      </c>
      <c r="CC35" s="2" t="str">
        <f>IF(OR(AND($B35&gt;F$230, $B35&lt;F$231), $B35&gt;F$232), F35, "")</f>
        <v/>
      </c>
      <c r="CD35" s="2" t="str">
        <f>IF(OR(AND($B35&gt;G$230, $B35&lt;G$231), $B35&gt;G$232), G35, "")</f>
        <v/>
      </c>
      <c r="CE35" s="2" t="str">
        <f>IF(OR(AND($B35&gt;H$230, $B35&lt;H$231), $B35&gt;H$232), H35, "")</f>
        <v/>
      </c>
      <c r="CF35" s="2" t="str">
        <f>IF(OR(AND($B35&gt;I$230, $B35&lt;I$231), $B35&gt;I$232), I35, "")</f>
        <v/>
      </c>
      <c r="CG35" s="2" t="str">
        <f>IF(OR(AND($B35&gt;J$230, $B35&lt;J$231), $B35&gt;J$232), J35, "")</f>
        <v/>
      </c>
      <c r="CH35" s="2" t="str">
        <f>IF(OR(AND($B35&gt;K$230, $B35&lt;K$231), $B35&gt;K$232), K35, "")</f>
        <v/>
      </c>
      <c r="CI35" s="2" t="str">
        <f>IF(OR(AND($B35&gt;L$230, $B35&lt;L$231), $B35&gt;L$232), L35, "")</f>
        <v/>
      </c>
      <c r="CJ35" s="2" t="str">
        <f>IF(OR(AND($B35&gt;M$230, $B35&lt;M$231), $B35&gt;M$232), M35, "")</f>
        <v/>
      </c>
      <c r="CK35" s="2" t="str">
        <f>IF(OR(AND($B35&gt;N$230, $B35&lt;N$231), $B35&gt;N$232), N35, "")</f>
        <v/>
      </c>
      <c r="CL35" s="2" t="str">
        <f>IF(OR(AND($B35&gt;O$230, $B35&lt;O$231), $B35&gt;O$232), O35, "")</f>
        <v/>
      </c>
      <c r="CO35" s="2">
        <f>BK$207*$B35+BK$209</f>
        <v>70.887132344732748</v>
      </c>
      <c r="CP35" s="2">
        <f>BL$207*$B35+BL$209</f>
        <v>72.925470371721204</v>
      </c>
      <c r="CQ35" s="2">
        <f>BM$207*$B35+BM$209</f>
        <v>73.799906178899903</v>
      </c>
      <c r="CR35" s="2">
        <f>BN$207*$B35+BN$209</f>
        <v>73.304910963865154</v>
      </c>
      <c r="CS35" s="2">
        <f>BO$207*$B35+BO$209</f>
        <v>72.861495883242867</v>
      </c>
      <c r="CT35" s="2">
        <f>BP$207*$B35+BP$209</f>
        <v>72.932276361899966</v>
      </c>
      <c r="CU35" s="2">
        <f>BQ$207*$B35+BQ$209</f>
        <v>73.297135188408404</v>
      </c>
      <c r="CV35" s="2">
        <f>BR$207*$B35+BR$209</f>
        <v>73.178418045587435</v>
      </c>
      <c r="CW35" s="2">
        <f>BS$207*$B35+BS$209</f>
        <v>71.099248127301394</v>
      </c>
      <c r="CX35" s="2">
        <f>BT$207*$B35+BT$209</f>
        <v>68.452879374599974</v>
      </c>
      <c r="CY35" s="2">
        <f>BU$207*$B35+BU$209</f>
        <v>63.135638614362492</v>
      </c>
      <c r="CZ35" s="2">
        <f>BV$207*$B35+BV$209</f>
        <v>56.011957101222187</v>
      </c>
      <c r="DA35" s="2">
        <f>BW$207*$B35+BW$209</f>
        <v>48.762277798286817</v>
      </c>
      <c r="DD35" s="2">
        <f>BZ$207*$B35+BZ$209</f>
        <v>75.726612185181111</v>
      </c>
      <c r="DE35" s="2">
        <f>CA$207*$B35+CA$209</f>
        <v>76.839538665256242</v>
      </c>
      <c r="DF35" s="2">
        <f>CB$207*$B35+CB$209</f>
        <v>78.022427281478983</v>
      </c>
      <c r="DG35" s="2">
        <f>CC$207*$B35+CC$209</f>
        <v>76.923974303612951</v>
      </c>
      <c r="DH35" s="2">
        <f>CD$207*$B35+CD$209</f>
        <v>76.491756749349051</v>
      </c>
      <c r="DI35" s="2">
        <f>CE$207*$B35+CE$209</f>
        <v>77.076933185264807</v>
      </c>
      <c r="DJ35" s="2">
        <f>CF$207*$B35+CF$209</f>
        <v>79.242666599488913</v>
      </c>
      <c r="DK35" s="2">
        <f>CG$207*$B35+CG$209</f>
        <v>79.44363358487459</v>
      </c>
      <c r="DL35" s="2">
        <f>CH$207*$B35+CH$209</f>
        <v>78.317933364823233</v>
      </c>
      <c r="DM35" s="2">
        <f>CI$207*$B35+CI$209</f>
        <v>74.779537298140397</v>
      </c>
      <c r="DN35" s="2">
        <f>CJ$207*$B35+CJ$209</f>
        <v>70.019998332597012</v>
      </c>
      <c r="DO35" s="2">
        <f>CK$207*$B35+CK$209</f>
        <v>62.427849180298018</v>
      </c>
      <c r="DP35" s="2">
        <f>CL$207*$B35+CL$209</f>
        <v>53.72506664923386</v>
      </c>
      <c r="DS35" s="2">
        <f>POWER(10,($B35-C$227)/C$228)/(1+POWER(10,($B35-C$227)/C$228))</f>
        <v>1.2566333859369545E-3</v>
      </c>
      <c r="DT35" s="2">
        <f>POWER(10,($B35-D$227)/D$228)/(1+POWER(10,($B35-D$227)/D$228))</f>
        <v>8.5032804704730498E-4</v>
      </c>
      <c r="DU35" s="2">
        <f>POWER(10,($B35-E$227)/E$228)/(1+POWER(10,($B35-E$227)/E$228))</f>
        <v>1.0822549755798538E-3</v>
      </c>
      <c r="DV35" s="2">
        <f>POWER(10,($B35-F$227)/F$228)/(1+POWER(10,($B35-F$227)/F$228))</f>
        <v>1.429088066340974E-3</v>
      </c>
      <c r="DW35" s="2">
        <f>POWER(10,($B35-G$227)/G$228)/(1+POWER(10,($B35-G$227)/G$228))</f>
        <v>1.3455188587767819E-3</v>
      </c>
      <c r="DX35" s="2">
        <f>POWER(10,($B35-H$227)/H$228)/(1+POWER(10,($B35-H$227)/H$228))</f>
        <v>1.2848148931626541E-3</v>
      </c>
      <c r="DY35" s="2">
        <f>POWER(10,($B35-I$227)/I$228)/(1+POWER(10,($B35-I$227)/I$228))</f>
        <v>1.3402659050805331E-3</v>
      </c>
      <c r="DZ35" s="2">
        <f>POWER(10,($B35-J$227)/J$228)/(1+POWER(10,($B35-J$227)/J$228))</f>
        <v>1.3942916780613586E-3</v>
      </c>
      <c r="EA35" s="2">
        <f>POWER(10,($B35-K$227)/K$228)/(1+POWER(10,($B35-K$227)/K$228))</f>
        <v>1.2703192828296816E-3</v>
      </c>
      <c r="EB35" s="2">
        <f>POWER(10,($B35-L$227)/L$228)/(1+POWER(10,($B35-L$227)/L$228))</f>
        <v>1.178164435804584E-3</v>
      </c>
      <c r="EC35" s="2">
        <f>POWER(10,($B35-M$227)/M$228)/(1+POWER(10,($B35-M$227)/M$228))</f>
        <v>1.1955326762406353E-3</v>
      </c>
      <c r="ED35" s="2">
        <f>POWER(10,($B35-N$227)/N$228)/(1+POWER(10,($B35-N$227)/N$228))</f>
        <v>1.1545399907899826E-3</v>
      </c>
      <c r="EE35" s="2">
        <f>POWER(10,($B35-O$227)/O$228)/(1+POWER(10,($B35-O$227)/O$228))</f>
        <v>1.1635594328782714E-3</v>
      </c>
    </row>
    <row r="36" spans="2:135" x14ac:dyDescent="0.25">
      <c r="B36" s="2">
        <v>30</v>
      </c>
      <c r="C36">
        <v>74.697000000000003</v>
      </c>
      <c r="D36">
        <v>72.135999999999996</v>
      </c>
      <c r="E36">
        <v>74.97</v>
      </c>
      <c r="F36">
        <v>74.515000000000001</v>
      </c>
      <c r="G36">
        <v>75.015000000000001</v>
      </c>
      <c r="H36">
        <v>74.302999999999997</v>
      </c>
      <c r="I36">
        <v>74.620999999999995</v>
      </c>
      <c r="J36">
        <v>75.5</v>
      </c>
      <c r="K36">
        <v>73.484999999999999</v>
      </c>
      <c r="L36">
        <v>70.302999999999997</v>
      </c>
      <c r="M36">
        <v>64.620999999999995</v>
      </c>
      <c r="N36">
        <v>57.667000000000002</v>
      </c>
      <c r="O36">
        <v>49.923999999999999</v>
      </c>
      <c r="R36" s="5">
        <f>AV36+(C$209*_xlfn.NORM.DIST($B36,C$214*C$215+C$213,C$219*C$214,FALSE))+(C$211*_xlfn.NORM.DIST($B36,C$214*C$216+C$213,C$220*C$214,FALSE))+(C$210*_xlfn.NORM.DIST($B36,C$214*C$217+C$213,C$221*C$214,FALSE))+(C$212*_xlfn.NORM.DIST($B36,C$214*C$218+C$213,C$222*C$214,FALSE))</f>
        <v>70.907363448891275</v>
      </c>
      <c r="S36" s="5">
        <f>AW36+(D$209*_xlfn.NORM.DIST($B36,D$214*D$215+D$213,D$219*D$214,FALSE))+(D$211*_xlfn.NORM.DIST($B36,D$214*D$216+D$213,D$220*D$214,FALSE))+(D$210*_xlfn.NORM.DIST($B36,D$214*D$217+D$213,D$221*D$214,FALSE))+(D$212*_xlfn.NORM.DIST($B36,D$214*D$218+D$213,D$222*D$214,FALSE))</f>
        <v>72.933590294247566</v>
      </c>
      <c r="T36" s="5">
        <f>AX36+(E$209*_xlfn.NORM.DIST($B36,E$214*E$215+E$213,E$219*E$214,FALSE))+(E$211*_xlfn.NORM.DIST($B36,E$214*E$216+E$213,E$220*E$214,FALSE))+(E$210*_xlfn.NORM.DIST($B36,E$214*E$217+E$213,E$221*E$214,FALSE))+(E$212*_xlfn.NORM.DIST($B36,E$214*E$218+E$213,E$222*E$214,FALSE))</f>
        <v>73.812999393498174</v>
      </c>
      <c r="U36" s="5">
        <f>AY36+(F$209*_xlfn.NORM.DIST($B36,F$214*F$215+F$213,F$219*F$214,FALSE))+(F$211*_xlfn.NORM.DIST($B36,F$214*F$216+F$213,F$220*F$214,FALSE))+(F$210*_xlfn.NORM.DIST($B36,F$214*F$217+F$213,F$221*F$214,FALSE))+(F$212*_xlfn.NORM.DIST($B36,F$214*F$218+F$213,F$222*F$214,FALSE))</f>
        <v>73.319932775844521</v>
      </c>
      <c r="V36" s="5">
        <f>AZ36+(G$209*_xlfn.NORM.DIST($B36,G$214*G$215+G$213,G$219*G$214,FALSE))+(G$211*_xlfn.NORM.DIST($B36,G$214*G$216+G$213,G$220*G$214,FALSE))+(G$210*_xlfn.NORM.DIST($B36,G$214*G$217+G$213,G$221*G$214,FALSE))+(G$212*_xlfn.NORM.DIST($B36,G$214*G$218+G$213,G$222*G$214,FALSE))</f>
        <v>72.881000581291545</v>
      </c>
      <c r="W36" s="5">
        <f>BA36+(H$209*_xlfn.NORM.DIST($B36,H$214*H$215+H$213,H$219*H$214,FALSE))+(H$211*_xlfn.NORM.DIST($B36,H$214*H$216+H$213,H$220*H$214,FALSE))+(H$210*_xlfn.NORM.DIST($B36,H$214*H$217+H$213,H$221*H$214,FALSE))+(H$212*_xlfn.NORM.DIST($B36,H$214*H$218+H$213,H$222*H$214,FALSE))</f>
        <v>72.968145184256514</v>
      </c>
      <c r="X36" s="5">
        <f>BB36+(I$209*_xlfn.NORM.DIST($B36,I$214*I$215+I$213,I$219*I$214,FALSE))+(I$211*_xlfn.NORM.DIST($B36,I$214*I$216+I$213,I$220*I$214,FALSE))+(I$210*_xlfn.NORM.DIST($B36,I$214*I$217+I$213,I$221*I$214,FALSE))+(I$212*_xlfn.NORM.DIST($B36,I$214*I$218+I$213,I$222*I$214,FALSE))</f>
        <v>73.354220198777966</v>
      </c>
      <c r="Y36" s="5">
        <f>BC36+(J$209*_xlfn.NORM.DIST($B36,J$214*J$215+J$213,J$219*J$214,FALSE))+(J$211*_xlfn.NORM.DIST($B36,J$214*J$216+J$213,J$220*J$214,FALSE))+(J$210*_xlfn.NORM.DIST($B36,J$214*J$217+J$213,J$221*J$214,FALSE))+(J$212*_xlfn.NORM.DIST($B36,J$214*J$218+J$213,J$222*J$214,FALSE))</f>
        <v>73.23790367777795</v>
      </c>
      <c r="Z36" s="5">
        <f>BD36+(K$209*_xlfn.NORM.DIST($B36,K$214*K$215+K$213,K$219*K$214,FALSE))+(K$211*_xlfn.NORM.DIST($B36,K$214*K$216+K$213,K$220*K$214,FALSE))+(K$210*_xlfn.NORM.DIST($B36,K$214*K$217+K$213,K$221*K$214,FALSE))+(K$212*_xlfn.NORM.DIST($B36,K$214*K$218+K$213,K$222*K$214,FALSE))</f>
        <v>71.157485767641163</v>
      </c>
      <c r="AA36" s="5">
        <f>BE36+(L$209*_xlfn.NORM.DIST($B36,L$214*L$215+L$213,L$219*L$214,FALSE))+(L$211*_xlfn.NORM.DIST($B36,L$214*L$216+L$213,L$220*L$214,FALSE))+(L$210*_xlfn.NORM.DIST($B36,L$214*L$217+L$213,L$221*L$214,FALSE))+(L$212*_xlfn.NORM.DIST($B36,L$214*L$218+L$213,L$222*L$214,FALSE))</f>
        <v>68.500797584422699</v>
      </c>
      <c r="AB36" s="5">
        <f>BF36+(M$209*_xlfn.NORM.DIST($B36,M$214*M$215+M$213,M$219*M$214,FALSE))+(M$211*_xlfn.NORM.DIST($B36,M$214*M$216+M$213,M$220*M$214,FALSE))+(M$210*_xlfn.NORM.DIST($B36,M$214*M$217+M$213,M$221*M$214,FALSE))+(M$212*_xlfn.NORM.DIST($B36,M$214*M$218+M$213,M$222*M$214,FALSE))</f>
        <v>63.191031896894742</v>
      </c>
      <c r="AC36" s="5">
        <f>BG36+(N$209*_xlfn.NORM.DIST($B36,N$214*N$215+N$213,N$219*N$214,FALSE))+(N$211*_xlfn.NORM.DIST($B36,N$214*N$216+N$213,N$220*N$214,FALSE))+(N$210*_xlfn.NORM.DIST($B36,N$214*N$217+N$213,N$221*N$214,FALSE))+(N$212*_xlfn.NORM.DIST($B36,N$214*N$218+N$213,N$222*N$214,FALSE))</f>
        <v>56.066701544464344</v>
      </c>
      <c r="AD36" s="5">
        <f>BH36+(O$209*_xlfn.NORM.DIST($B36,O$214*O$215+O$213,O$219*O$214,FALSE))+(O$211*_xlfn.NORM.DIST($B36,O$214*O$216+O$213,O$220*O$214,FALSE))+(O$210*_xlfn.NORM.DIST($B36,O$214*O$217+O$213,O$221*O$214,FALSE))+(O$212*_xlfn.NORM.DIST($B36,O$214*O$218+O$213,O$222*O$214,FALSE))</f>
        <v>48.806924428143574</v>
      </c>
      <c r="AE36" s="5"/>
      <c r="AG36" s="5">
        <f t="shared" si="15"/>
        <v>3.7896365511087282</v>
      </c>
      <c r="AH36" s="5">
        <f t="shared" si="15"/>
        <v>-0.79759029424756989</v>
      </c>
      <c r="AI36" s="5">
        <f t="shared" si="15"/>
        <v>1.1570006065018248</v>
      </c>
      <c r="AJ36" s="5">
        <f t="shared" si="15"/>
        <v>1.1950672241554798</v>
      </c>
      <c r="AK36" s="5">
        <f t="shared" si="15"/>
        <v>2.1339994187084557</v>
      </c>
      <c r="AL36" s="5">
        <f t="shared" si="15"/>
        <v>1.3348548157434834</v>
      </c>
      <c r="AM36" s="5">
        <f t="shared" si="15"/>
        <v>1.2667798012220288</v>
      </c>
      <c r="AN36" s="5">
        <f t="shared" si="15"/>
        <v>2.2620963222220496</v>
      </c>
      <c r="AO36" s="5">
        <f t="shared" si="14"/>
        <v>2.3275142323588369</v>
      </c>
      <c r="AP36" s="5">
        <f t="shared" si="14"/>
        <v>1.8022024155772982</v>
      </c>
      <c r="AQ36" s="5">
        <f t="shared" si="14"/>
        <v>1.4299681031052529</v>
      </c>
      <c r="AR36" s="5">
        <f t="shared" si="14"/>
        <v>1.6002984555356576</v>
      </c>
      <c r="AS36" s="5">
        <f t="shared" si="14"/>
        <v>1.1170755718564251</v>
      </c>
      <c r="AV36" s="2">
        <f t="shared" si="1"/>
        <v>70.905748101038469</v>
      </c>
      <c r="AW36" s="2">
        <f t="shared" si="2"/>
        <v>72.933585860508629</v>
      </c>
      <c r="AX36" s="2">
        <f t="shared" si="3"/>
        <v>73.812992382044754</v>
      </c>
      <c r="AY36" s="2">
        <f t="shared" si="4"/>
        <v>73.31959606517772</v>
      </c>
      <c r="AZ36" s="2">
        <f t="shared" si="5"/>
        <v>72.880796215034295</v>
      </c>
      <c r="BA36" s="2">
        <f t="shared" si="6"/>
        <v>72.968053981349499</v>
      </c>
      <c r="BB36" s="2">
        <f t="shared" si="7"/>
        <v>73.354106628869701</v>
      </c>
      <c r="BC36" s="2">
        <f t="shared" si="8"/>
        <v>73.237658108604464</v>
      </c>
      <c r="BD36" s="2">
        <f t="shared" si="9"/>
        <v>71.157346882021912</v>
      </c>
      <c r="BE36" s="2">
        <f t="shared" si="10"/>
        <v>68.500698560992447</v>
      </c>
      <c r="BF36" s="2">
        <f t="shared" si="11"/>
        <v>63.190714127568917</v>
      </c>
      <c r="BG36" s="2">
        <f t="shared" si="12"/>
        <v>56.065500117255716</v>
      </c>
      <c r="BH36" s="2">
        <f t="shared" si="13"/>
        <v>48.805110803709638</v>
      </c>
      <c r="BK36" s="2">
        <f>IF(OR($B36&lt;C$229, AND($B36&gt;C$230, $B36&lt;C$231)), C36, "")</f>
        <v>74.697000000000003</v>
      </c>
      <c r="BL36" s="2">
        <f>IF(OR($B36&lt;D$229, AND($B36&gt;D$230, $B36&lt;D$231)), D36, "")</f>
        <v>72.135999999999996</v>
      </c>
      <c r="BM36" s="2">
        <f>IF(OR($B36&lt;E$229, AND($B36&gt;E$230, $B36&lt;E$231)), E36, "")</f>
        <v>74.97</v>
      </c>
      <c r="BN36" s="2">
        <f>IF(OR($B36&lt;F$229, AND($B36&gt;F$230, $B36&lt;F$231)), F36, "")</f>
        <v>74.515000000000001</v>
      </c>
      <c r="BO36" s="2">
        <f>IF(OR($B36&lt;G$229, AND($B36&gt;G$230, $B36&lt;G$231)), G36, "")</f>
        <v>75.015000000000001</v>
      </c>
      <c r="BP36" s="2">
        <f>IF(OR($B36&lt;H$229, AND($B36&gt;H$230, $B36&lt;H$231)), H36, "")</f>
        <v>74.302999999999997</v>
      </c>
      <c r="BQ36" s="2">
        <f>IF(OR($B36&lt;I$229, AND($B36&gt;I$230, $B36&lt;I$231)), I36, "")</f>
        <v>74.620999999999995</v>
      </c>
      <c r="BR36" s="2">
        <f>IF(OR($B36&lt;J$229, AND($B36&gt;J$230, $B36&lt;J$231)), J36, "")</f>
        <v>75.5</v>
      </c>
      <c r="BS36" s="2">
        <f>IF(OR($B36&lt;K$229, AND($B36&gt;K$230, $B36&lt;K$231)), K36, "")</f>
        <v>73.484999999999999</v>
      </c>
      <c r="BT36" s="2">
        <f>IF(OR($B36&lt;L$229, AND($B36&gt;L$230, $B36&lt;L$231)), L36, "")</f>
        <v>70.302999999999997</v>
      </c>
      <c r="BU36" s="2">
        <f>IF(OR($B36&lt;M$229, AND($B36&gt;M$230, $B36&lt;M$231)), M36, "")</f>
        <v>64.620999999999995</v>
      </c>
      <c r="BV36" s="2">
        <f>IF(OR($B36&lt;N$229, AND($B36&gt;N$230, $B36&lt;N$231)), N36, "")</f>
        <v>57.667000000000002</v>
      </c>
      <c r="BW36" s="2">
        <f>IF(OR($B36&lt;O$229, AND($B36&gt;O$230, $B36&lt;O$231)), O36, "")</f>
        <v>49.923999999999999</v>
      </c>
      <c r="BZ36" s="2" t="str">
        <f>IF(OR(AND($B36&gt;C$230, $B36&lt;C$231), $B36&gt;C$232), C36, "")</f>
        <v/>
      </c>
      <c r="CA36" s="2" t="str">
        <f>IF(OR(AND($B36&gt;D$230, $B36&lt;D$231), $B36&gt;D$232), D36, "")</f>
        <v/>
      </c>
      <c r="CB36" s="2" t="str">
        <f>IF(OR(AND($B36&gt;E$230, $B36&lt;E$231), $B36&gt;E$232), E36, "")</f>
        <v/>
      </c>
      <c r="CC36" s="2" t="str">
        <f>IF(OR(AND($B36&gt;F$230, $B36&lt;F$231), $B36&gt;F$232), F36, "")</f>
        <v/>
      </c>
      <c r="CD36" s="2" t="str">
        <f>IF(OR(AND($B36&gt;G$230, $B36&lt;G$231), $B36&gt;G$232), G36, "")</f>
        <v/>
      </c>
      <c r="CE36" s="2" t="str">
        <f>IF(OR(AND($B36&gt;H$230, $B36&lt;H$231), $B36&gt;H$232), H36, "")</f>
        <v/>
      </c>
      <c r="CF36" s="2" t="str">
        <f>IF(OR(AND($B36&gt;I$230, $B36&lt;I$231), $B36&gt;I$232), I36, "")</f>
        <v/>
      </c>
      <c r="CG36" s="2" t="str">
        <f>IF(OR(AND($B36&gt;J$230, $B36&lt;J$231), $B36&gt;J$232), J36, "")</f>
        <v/>
      </c>
      <c r="CH36" s="2" t="str">
        <f>IF(OR(AND($B36&gt;K$230, $B36&lt;K$231), $B36&gt;K$232), K36, "")</f>
        <v/>
      </c>
      <c r="CI36" s="2" t="str">
        <f>IF(OR(AND($B36&gt;L$230, $B36&lt;L$231), $B36&gt;L$232), L36, "")</f>
        <v/>
      </c>
      <c r="CJ36" s="2" t="str">
        <f>IF(OR(AND($B36&gt;M$230, $B36&lt;M$231), $B36&gt;M$232), M36, "")</f>
        <v/>
      </c>
      <c r="CK36" s="2" t="str">
        <f>IF(OR(AND($B36&gt;N$230, $B36&lt;N$231), $B36&gt;N$232), N36, "")</f>
        <v/>
      </c>
      <c r="CL36" s="2" t="str">
        <f>IF(OR(AND($B36&gt;O$230, $B36&lt;O$231), $B36&gt;O$232), O36, "")</f>
        <v/>
      </c>
      <c r="CO36" s="2">
        <f>BK$207*$B36+BK$209</f>
        <v>70.899192238895381</v>
      </c>
      <c r="CP36" s="2">
        <f>BL$207*$B36+BL$209</f>
        <v>72.929998352226107</v>
      </c>
      <c r="CQ36" s="2">
        <f>BM$207*$B36+BM$209</f>
        <v>73.808062951081936</v>
      </c>
      <c r="CR36" s="2">
        <f>BN$207*$B36+BN$209</f>
        <v>73.314022004176749</v>
      </c>
      <c r="CS36" s="2">
        <f>BO$207*$B36+BO$209</f>
        <v>72.875530774378802</v>
      </c>
      <c r="CT36" s="2">
        <f>BP$207*$B36+BP$209</f>
        <v>72.962314444504543</v>
      </c>
      <c r="CU36" s="2">
        <f>BQ$207*$B36+BQ$209</f>
        <v>73.345511687095353</v>
      </c>
      <c r="CV36" s="2">
        <f>BR$207*$B36+BR$209</f>
        <v>73.228243040846351</v>
      </c>
      <c r="CW36" s="2">
        <f>BS$207*$B36+BS$209</f>
        <v>71.147454745619726</v>
      </c>
      <c r="CX36" s="2">
        <f>BT$207*$B36+BT$209</f>
        <v>68.492660362948996</v>
      </c>
      <c r="CY36" s="2">
        <f>BU$207*$B36+BU$209</f>
        <v>63.181831550464217</v>
      </c>
      <c r="CZ36" s="2">
        <f>BV$207*$B36+BV$209</f>
        <v>56.057500010897371</v>
      </c>
      <c r="DA36" s="2">
        <f>BW$207*$B36+BW$209</f>
        <v>48.798875793366214</v>
      </c>
      <c r="DD36" s="2">
        <f>BZ$207*$B36+BZ$209</f>
        <v>75.657733819268586</v>
      </c>
      <c r="DE36" s="2">
        <f>CA$207*$B36+CA$209</f>
        <v>76.77806012958311</v>
      </c>
      <c r="DF36" s="2">
        <f>CB$207*$B36+CB$209</f>
        <v>77.962503434029202</v>
      </c>
      <c r="DG36" s="2">
        <f>CC$207*$B36+CC$209</f>
        <v>76.871748835743276</v>
      </c>
      <c r="DH36" s="2">
        <f>CD$207*$B36+CD$209</f>
        <v>76.444980805971838</v>
      </c>
      <c r="DI36" s="2">
        <f>CE$207*$B36+CE$209</f>
        <v>77.036962626696663</v>
      </c>
      <c r="DJ36" s="2">
        <f>CF$207*$B36+CF$209</f>
        <v>79.19486861240317</v>
      </c>
      <c r="DK36" s="2">
        <f>CG$207*$B36+CG$209</f>
        <v>79.387498703313113</v>
      </c>
      <c r="DL36" s="2">
        <f>CH$207*$B36+CH$209</f>
        <v>78.250268527974939</v>
      </c>
      <c r="DM36" s="2">
        <f>CI$207*$B36+CI$209</f>
        <v>74.715694098419149</v>
      </c>
      <c r="DN36" s="2">
        <f>CJ$207*$B36+CJ$209</f>
        <v>69.958677683563039</v>
      </c>
      <c r="DO36" s="2">
        <f>CK$207*$B36+CK$209</f>
        <v>62.377763041940817</v>
      </c>
      <c r="DP36" s="2">
        <f>CL$207*$B36+CL$209</f>
        <v>53.68649493873027</v>
      </c>
      <c r="DS36" s="2">
        <f>POWER(10,($B36-C$227)/C$228)/(1+POWER(10,($B36-C$227)/C$228))</f>
        <v>1.3777040785209868E-3</v>
      </c>
      <c r="DT36" s="2">
        <f>POWER(10,($B36-D$227)/D$228)/(1+POWER(10,($B36-D$227)/D$228))</f>
        <v>9.3228967986738254E-4</v>
      </c>
      <c r="DU36" s="2">
        <f>POWER(10,($B36-E$227)/E$228)/(1+POWER(10,($B36-E$227)/E$228))</f>
        <v>1.1865450914623377E-3</v>
      </c>
      <c r="DV36" s="2">
        <f>POWER(10,($B36-F$227)/F$228)/(1+POWER(10,($B36-F$227)/F$228))</f>
        <v>1.5667478884320448E-3</v>
      </c>
      <c r="DW36" s="2">
        <f>POWER(10,($B36-G$227)/G$228)/(1+POWER(10,($B36-G$227)/G$228))</f>
        <v>1.4751405983789248E-3</v>
      </c>
      <c r="DX36" s="2">
        <f>POWER(10,($B36-H$227)/H$228)/(1+POWER(10,($B36-H$227)/H$228))</f>
        <v>1.4085969115161866E-3</v>
      </c>
      <c r="DY36" s="2">
        <f>POWER(10,($B36-I$227)/I$228)/(1+POWER(10,($B36-I$227)/I$228))</f>
        <v>1.4693823413599496E-3</v>
      </c>
      <c r="DZ36" s="2">
        <f>POWER(10,($B36-J$227)/J$228)/(1+POWER(10,($B36-J$227)/J$228))</f>
        <v>1.5286047980576144E-3</v>
      </c>
      <c r="EA36" s="2">
        <f>POWER(10,($B36-K$227)/K$228)/(1+POWER(10,($B36-K$227)/K$228))</f>
        <v>1.3927067082569607E-3</v>
      </c>
      <c r="EB36" s="2">
        <f>POWER(10,($B36-L$227)/L$228)/(1+POWER(10,($B36-L$227)/L$228))</f>
        <v>1.291684793163787E-3</v>
      </c>
      <c r="EC36" s="2">
        <f>POWER(10,($B36-M$227)/M$228)/(1+POWER(10,($B36-M$227)/M$228))</f>
        <v>1.3107243296131294E-3</v>
      </c>
      <c r="ED36" s="2">
        <f>POWER(10,($B36-N$227)/N$228)/(1+POWER(10,($B36-N$227)/N$228))</f>
        <v>1.2657869330830753E-3</v>
      </c>
      <c r="EE36" s="2">
        <f>POWER(10,($B36-O$227)/O$228)/(1+POWER(10,($B36-O$227)/O$228))</f>
        <v>1.2756743432703829E-3</v>
      </c>
    </row>
    <row r="37" spans="2:135" x14ac:dyDescent="0.25">
      <c r="B37" s="2">
        <v>31</v>
      </c>
      <c r="C37">
        <v>73.545000000000002</v>
      </c>
      <c r="D37">
        <v>73.227000000000004</v>
      </c>
      <c r="E37">
        <v>74.712000000000003</v>
      </c>
      <c r="F37">
        <v>74.832999999999998</v>
      </c>
      <c r="G37">
        <v>73.832999999999998</v>
      </c>
      <c r="H37">
        <v>74.227000000000004</v>
      </c>
      <c r="I37">
        <v>75.075999999999993</v>
      </c>
      <c r="J37">
        <v>76.652000000000001</v>
      </c>
      <c r="K37">
        <v>72.802999999999997</v>
      </c>
      <c r="L37">
        <v>70.53</v>
      </c>
      <c r="M37">
        <v>64.394000000000005</v>
      </c>
      <c r="N37">
        <v>56.682000000000002</v>
      </c>
      <c r="O37">
        <v>50.212000000000003</v>
      </c>
      <c r="R37" s="5">
        <f>AV37+(C$209*_xlfn.NORM.DIST($B37,C$214*C$215+C$213,C$219*C$214,FALSE))+(C$211*_xlfn.NORM.DIST($B37,C$214*C$216+C$213,C$220*C$214,FALSE))+(C$210*_xlfn.NORM.DIST($B37,C$214*C$217+C$213,C$221*C$214,FALSE))+(C$212*_xlfn.NORM.DIST($B37,C$214*C$218+C$213,C$222*C$214,FALSE))</f>
        <v>70.922397325384779</v>
      </c>
      <c r="S37" s="5">
        <f>AW37+(D$209*_xlfn.NORM.DIST($B37,D$214*D$215+D$213,D$219*D$214,FALSE))+(D$211*_xlfn.NORM.DIST($B37,D$214*D$216+D$213,D$220*D$214,FALSE))+(D$210*_xlfn.NORM.DIST($B37,D$214*D$217+D$213,D$221*D$214,FALSE))+(D$212*_xlfn.NORM.DIST($B37,D$214*D$218+D$213,D$222*D$214,FALSE))</f>
        <v>72.938406266134621</v>
      </c>
      <c r="T37" s="5">
        <f>AX37+(E$209*_xlfn.NORM.DIST($B37,E$214*E$215+E$213,E$219*E$214,FALSE))+(E$211*_xlfn.NORM.DIST($B37,E$214*E$216+E$213,E$220*E$214,FALSE))+(E$210*_xlfn.NORM.DIST($B37,E$214*E$217+E$213,E$221*E$214,FALSE))+(E$212*_xlfn.NORM.DIST($B37,E$214*E$218+E$213,E$222*E$214,FALSE))</f>
        <v>73.821558010210069</v>
      </c>
      <c r="U37" s="5">
        <f>AY37+(F$209*_xlfn.NORM.DIST($B37,F$214*F$215+F$213,F$219*F$214,FALSE))+(F$211*_xlfn.NORM.DIST($B37,F$214*F$216+F$213,F$220*F$214,FALSE))+(F$210*_xlfn.NORM.DIST($B37,F$214*F$217+F$213,F$221*F$214,FALSE))+(F$212*_xlfn.NORM.DIST($B37,F$214*F$218+F$213,F$222*F$214,FALSE))</f>
        <v>73.330067869051447</v>
      </c>
      <c r="V37" s="5">
        <f>AZ37+(G$209*_xlfn.NORM.DIST($B37,G$214*G$215+G$213,G$219*G$214,FALSE))+(G$211*_xlfn.NORM.DIST($B37,G$214*G$216+G$213,G$220*G$214,FALSE))+(G$210*_xlfn.NORM.DIST($B37,G$214*G$217+G$213,G$221*G$214,FALSE))+(G$212*_xlfn.NORM.DIST($B37,G$214*G$218+G$213,G$222*G$214,FALSE))</f>
        <v>72.895812956045916</v>
      </c>
      <c r="W37" s="5">
        <f>BA37+(H$209*_xlfn.NORM.DIST($B37,H$214*H$215+H$213,H$219*H$214,FALSE))+(H$211*_xlfn.NORM.DIST($B37,H$214*H$216+H$213,H$220*H$214,FALSE))+(H$210*_xlfn.NORM.DIST($B37,H$214*H$217+H$213,H$221*H$214,FALSE))+(H$212*_xlfn.NORM.DIST($B37,H$214*H$218+H$213,H$222*H$214,FALSE))</f>
        <v>72.998801249473914</v>
      </c>
      <c r="X37" s="5">
        <f>BB37+(I$209*_xlfn.NORM.DIST($B37,I$214*I$215+I$213,I$219*I$214,FALSE))+(I$211*_xlfn.NORM.DIST($B37,I$214*I$216+I$213,I$220*I$214,FALSE))+(I$210*_xlfn.NORM.DIST($B37,I$214*I$217+I$213,I$221*I$214,FALSE))+(I$212*_xlfn.NORM.DIST($B37,I$214*I$218+I$213,I$222*I$214,FALSE))</f>
        <v>73.403485004068756</v>
      </c>
      <c r="Y37" s="5">
        <f>BC37+(J$209*_xlfn.NORM.DIST($B37,J$214*J$215+J$213,J$219*J$214,FALSE))+(J$211*_xlfn.NORM.DIST($B37,J$214*J$216+J$213,J$220*J$214,FALSE))+(J$210*_xlfn.NORM.DIST($B37,J$214*J$217+J$213,J$221*J$214,FALSE))+(J$212*_xlfn.NORM.DIST($B37,J$214*J$218+J$213,J$222*J$214,FALSE))</f>
        <v>73.288900607982541</v>
      </c>
      <c r="Z37" s="5">
        <f>BD37+(K$209*_xlfn.NORM.DIST($B37,K$214*K$215+K$213,K$219*K$214,FALSE))+(K$211*_xlfn.NORM.DIST($B37,K$214*K$216+K$213,K$220*K$214,FALSE))+(K$210*_xlfn.NORM.DIST($B37,K$214*K$217+K$213,K$221*K$214,FALSE))+(K$212*_xlfn.NORM.DIST($B37,K$214*K$218+K$213,K$222*K$214,FALSE))</f>
        <v>71.206725547505982</v>
      </c>
      <c r="AA37" s="5">
        <f>BE37+(L$209*_xlfn.NORM.DIST($B37,L$214*L$215+L$213,L$219*L$214,FALSE))+(L$211*_xlfn.NORM.DIST($B37,L$214*L$216+L$213,L$220*L$214,FALSE))+(L$210*_xlfn.NORM.DIST($B37,L$214*L$217+L$213,L$221*L$214,FALSE))+(L$212*_xlfn.NORM.DIST($B37,L$214*L$218+L$213,L$222*L$214,FALSE))</f>
        <v>68.541391329837467</v>
      </c>
      <c r="AB37" s="5">
        <f>BF37+(M$209*_xlfn.NORM.DIST($B37,M$214*M$215+M$213,M$219*M$214,FALSE))+(M$211*_xlfn.NORM.DIST($B37,M$214*M$216+M$213,M$220*M$214,FALSE))+(M$210*_xlfn.NORM.DIST($B37,M$214*M$217+M$213,M$221*M$214,FALSE))+(M$212*_xlfn.NORM.DIST($B37,M$214*M$218+M$213,M$222*M$214,FALSE))</f>
        <v>63.238467689757854</v>
      </c>
      <c r="AC37" s="5">
        <f>BG37+(N$209*_xlfn.NORM.DIST($B37,N$214*N$215+N$213,N$219*N$214,FALSE))+(N$211*_xlfn.NORM.DIST($B37,N$214*N$216+N$213,N$220*N$214,FALSE))+(N$210*_xlfn.NORM.DIST($B37,N$214*N$217+N$213,N$221*N$214,FALSE))+(N$212*_xlfn.NORM.DIST($B37,N$214*N$218+N$213,N$222*N$214,FALSE))</f>
        <v>56.114647516733292</v>
      </c>
      <c r="AD37" s="5">
        <f>BH37+(O$209*_xlfn.NORM.DIST($B37,O$214*O$215+O$213,O$219*O$214,FALSE))+(O$211*_xlfn.NORM.DIST($B37,O$214*O$216+O$213,O$220*O$214,FALSE))+(O$210*_xlfn.NORM.DIST($B37,O$214*O$217+O$213,O$221*O$214,FALSE))+(O$212*_xlfn.NORM.DIST($B37,O$214*O$218+O$213,O$222*O$214,FALSE))</f>
        <v>48.846609316949582</v>
      </c>
      <c r="AE37" s="5"/>
      <c r="AG37" s="5">
        <f t="shared" si="15"/>
        <v>2.6226026746152229</v>
      </c>
      <c r="AH37" s="5">
        <f t="shared" si="15"/>
        <v>0.28859373386538323</v>
      </c>
      <c r="AI37" s="5">
        <f t="shared" si="15"/>
        <v>0.8904419897899345</v>
      </c>
      <c r="AJ37" s="5">
        <f t="shared" si="15"/>
        <v>1.502932130948551</v>
      </c>
      <c r="AK37" s="5">
        <f t="shared" si="15"/>
        <v>0.93718704395408281</v>
      </c>
      <c r="AL37" s="5">
        <f t="shared" si="15"/>
        <v>1.2281987505260901</v>
      </c>
      <c r="AM37" s="5">
        <f t="shared" si="15"/>
        <v>1.6725149959312375</v>
      </c>
      <c r="AN37" s="5">
        <f t="shared" si="15"/>
        <v>3.3630993920174603</v>
      </c>
      <c r="AO37" s="5">
        <f t="shared" si="14"/>
        <v>1.5962744524940149</v>
      </c>
      <c r="AP37" s="5">
        <f t="shared" si="14"/>
        <v>1.9886086701625345</v>
      </c>
      <c r="AQ37" s="5">
        <f t="shared" si="14"/>
        <v>1.1555323102421511</v>
      </c>
      <c r="AR37" s="5">
        <f t="shared" si="14"/>
        <v>0.56735248326670984</v>
      </c>
      <c r="AS37" s="5">
        <f t="shared" si="14"/>
        <v>1.3653906830504212</v>
      </c>
      <c r="AV37" s="2">
        <f t="shared" si="1"/>
        <v>70.918317286710476</v>
      </c>
      <c r="AW37" s="2">
        <f t="shared" si="2"/>
        <v>72.938392135437923</v>
      </c>
      <c r="AX37" s="2">
        <f t="shared" si="3"/>
        <v>73.82153555399681</v>
      </c>
      <c r="AY37" s="2">
        <f t="shared" si="4"/>
        <v>73.329138602769788</v>
      </c>
      <c r="AZ37" s="2">
        <f t="shared" si="5"/>
        <v>72.895239939767933</v>
      </c>
      <c r="BA37" s="2">
        <f t="shared" si="6"/>
        <v>72.998536835622616</v>
      </c>
      <c r="BB37" s="2">
        <f t="shared" si="7"/>
        <v>73.403156087077079</v>
      </c>
      <c r="BC37" s="2">
        <f t="shared" si="8"/>
        <v>73.288212359138157</v>
      </c>
      <c r="BD37" s="2">
        <f t="shared" si="9"/>
        <v>71.206329498266314</v>
      </c>
      <c r="BE37" s="2">
        <f t="shared" si="10"/>
        <v>68.54110721687978</v>
      </c>
      <c r="BF37" s="2">
        <f t="shared" si="11"/>
        <v>63.237608310307721</v>
      </c>
      <c r="BG37" s="2">
        <f t="shared" si="12"/>
        <v>56.111681083562495</v>
      </c>
      <c r="BH37" s="2">
        <f t="shared" si="13"/>
        <v>48.842204369417033</v>
      </c>
      <c r="BK37" s="2">
        <f>IF(OR($B37&lt;C$229, AND($B37&gt;C$230, $B37&lt;C$231)), C37, "")</f>
        <v>73.545000000000002</v>
      </c>
      <c r="BL37" s="2">
        <f>IF(OR($B37&lt;D$229, AND($B37&gt;D$230, $B37&lt;D$231)), D37, "")</f>
        <v>73.227000000000004</v>
      </c>
      <c r="BM37" s="2">
        <f>IF(OR($B37&lt;E$229, AND($B37&gt;E$230, $B37&lt;E$231)), E37, "")</f>
        <v>74.712000000000003</v>
      </c>
      <c r="BN37" s="2">
        <f>IF(OR($B37&lt;F$229, AND($B37&gt;F$230, $B37&lt;F$231)), F37, "")</f>
        <v>74.832999999999998</v>
      </c>
      <c r="BO37" s="2">
        <f>IF(OR($B37&lt;G$229, AND($B37&gt;G$230, $B37&lt;G$231)), G37, "")</f>
        <v>73.832999999999998</v>
      </c>
      <c r="BP37" s="2">
        <f>IF(OR($B37&lt;H$229, AND($B37&gt;H$230, $B37&lt;H$231)), H37, "")</f>
        <v>74.227000000000004</v>
      </c>
      <c r="BQ37" s="2">
        <f>IF(OR($B37&lt;I$229, AND($B37&gt;I$230, $B37&lt;I$231)), I37, "")</f>
        <v>75.075999999999993</v>
      </c>
      <c r="BR37" s="2">
        <f>IF(OR($B37&lt;J$229, AND($B37&gt;J$230, $B37&lt;J$231)), J37, "")</f>
        <v>76.652000000000001</v>
      </c>
      <c r="BS37" s="2">
        <f>IF(OR($B37&lt;K$229, AND($B37&gt;K$230, $B37&lt;K$231)), K37, "")</f>
        <v>72.802999999999997</v>
      </c>
      <c r="BT37" s="2">
        <f>IF(OR($B37&lt;L$229, AND($B37&gt;L$230, $B37&lt;L$231)), L37, "")</f>
        <v>70.53</v>
      </c>
      <c r="BU37" s="2">
        <f>IF(OR($B37&lt;M$229, AND($B37&gt;M$230, $B37&lt;M$231)), M37, "")</f>
        <v>64.394000000000005</v>
      </c>
      <c r="BV37" s="2">
        <f>IF(OR($B37&lt;N$229, AND($B37&gt;N$230, $B37&lt;N$231)), N37, "")</f>
        <v>56.682000000000002</v>
      </c>
      <c r="BW37" s="2">
        <f>IF(OR($B37&lt;O$229, AND($B37&gt;O$230, $B37&lt;O$231)), O37, "")</f>
        <v>50.212000000000003</v>
      </c>
      <c r="BZ37" s="2" t="str">
        <f>IF(OR(AND($B37&gt;C$230, $B37&lt;C$231), $B37&gt;C$232), C37, "")</f>
        <v/>
      </c>
      <c r="CA37" s="2" t="str">
        <f>IF(OR(AND($B37&gt;D$230, $B37&lt;D$231), $B37&gt;D$232), D37, "")</f>
        <v/>
      </c>
      <c r="CB37" s="2" t="str">
        <f>IF(OR(AND($B37&gt;E$230, $B37&lt;E$231), $B37&gt;E$232), E37, "")</f>
        <v/>
      </c>
      <c r="CC37" s="2" t="str">
        <f>IF(OR(AND($B37&gt;F$230, $B37&lt;F$231), $B37&gt;F$232), F37, "")</f>
        <v/>
      </c>
      <c r="CD37" s="2" t="str">
        <f>IF(OR(AND($B37&gt;G$230, $B37&lt;G$231), $B37&gt;G$232), G37, "")</f>
        <v/>
      </c>
      <c r="CE37" s="2" t="str">
        <f>IF(OR(AND($B37&gt;H$230, $B37&lt;H$231), $B37&gt;H$232), H37, "")</f>
        <v/>
      </c>
      <c r="CF37" s="2" t="str">
        <f>IF(OR(AND($B37&gt;I$230, $B37&lt;I$231), $B37&gt;I$232), I37, "")</f>
        <v/>
      </c>
      <c r="CG37" s="2" t="str">
        <f>IF(OR(AND($B37&gt;J$230, $B37&lt;J$231), $B37&gt;J$232), J37, "")</f>
        <v/>
      </c>
      <c r="CH37" s="2" t="str">
        <f>IF(OR(AND($B37&gt;K$230, $B37&lt;K$231), $B37&gt;K$232), K37, "")</f>
        <v/>
      </c>
      <c r="CI37" s="2" t="str">
        <f>IF(OR(AND($B37&gt;L$230, $B37&lt;L$231), $B37&gt;L$232), L37, "")</f>
        <v/>
      </c>
      <c r="CJ37" s="2" t="str">
        <f>IF(OR(AND($B37&gt;M$230, $B37&lt;M$231), $B37&gt;M$232), M37, "")</f>
        <v/>
      </c>
      <c r="CK37" s="2" t="str">
        <f>IF(OR(AND($B37&gt;N$230, $B37&lt;N$231), $B37&gt;N$232), N37, "")</f>
        <v/>
      </c>
      <c r="CL37" s="2" t="str">
        <f>IF(OR(AND($B37&gt;O$230, $B37&lt;O$231), $B37&gt;O$232), O37, "")</f>
        <v/>
      </c>
      <c r="CO37" s="2">
        <f>BK$207*$B37+BK$209</f>
        <v>70.911252133057999</v>
      </c>
      <c r="CP37" s="2">
        <f>BL$207*$B37+BL$209</f>
        <v>72.934526332730997</v>
      </c>
      <c r="CQ37" s="2">
        <f>BM$207*$B37+BM$209</f>
        <v>73.816219723263984</v>
      </c>
      <c r="CR37" s="2">
        <f>BN$207*$B37+BN$209</f>
        <v>73.323133044488344</v>
      </c>
      <c r="CS37" s="2">
        <f>BO$207*$B37+BO$209</f>
        <v>72.889565665514738</v>
      </c>
      <c r="CT37" s="2">
        <f>BP$207*$B37+BP$209</f>
        <v>72.992352527109119</v>
      </c>
      <c r="CU37" s="2">
        <f>BQ$207*$B37+BQ$209</f>
        <v>73.393888185782302</v>
      </c>
      <c r="CV37" s="2">
        <f>BR$207*$B37+BR$209</f>
        <v>73.278068036105267</v>
      </c>
      <c r="CW37" s="2">
        <f>BS$207*$B37+BS$209</f>
        <v>71.195661363938044</v>
      </c>
      <c r="CX37" s="2">
        <f>BT$207*$B37+BT$209</f>
        <v>68.532441351298019</v>
      </c>
      <c r="CY37" s="2">
        <f>BU$207*$B37+BU$209</f>
        <v>63.228024486565943</v>
      </c>
      <c r="CZ37" s="2">
        <f>BV$207*$B37+BV$209</f>
        <v>56.103042920572555</v>
      </c>
      <c r="DA37" s="2">
        <f>BW$207*$B37+BW$209</f>
        <v>48.835473788445618</v>
      </c>
      <c r="DD37" s="2">
        <f>BZ$207*$B37+BZ$209</f>
        <v>75.588855453356061</v>
      </c>
      <c r="DE37" s="2">
        <f>CA$207*$B37+CA$209</f>
        <v>76.716581593909979</v>
      </c>
      <c r="DF37" s="2">
        <f>CB$207*$B37+CB$209</f>
        <v>77.902579586579435</v>
      </c>
      <c r="DG37" s="2">
        <f>CC$207*$B37+CC$209</f>
        <v>76.819523367873614</v>
      </c>
      <c r="DH37" s="2">
        <f>CD$207*$B37+CD$209</f>
        <v>76.398204862594625</v>
      </c>
      <c r="DI37" s="2">
        <f>CE$207*$B37+CE$209</f>
        <v>76.99699206812852</v>
      </c>
      <c r="DJ37" s="2">
        <f>CF$207*$B37+CF$209</f>
        <v>79.147070625317411</v>
      </c>
      <c r="DK37" s="2">
        <f>CG$207*$B37+CG$209</f>
        <v>79.331363821751651</v>
      </c>
      <c r="DL37" s="2">
        <f>CH$207*$B37+CH$209</f>
        <v>78.182603691126658</v>
      </c>
      <c r="DM37" s="2">
        <f>CI$207*$B37+CI$209</f>
        <v>74.651850898697901</v>
      </c>
      <c r="DN37" s="2">
        <f>CJ$207*$B37+CJ$209</f>
        <v>69.897357034529065</v>
      </c>
      <c r="DO37" s="2">
        <f>CK$207*$B37+CK$209</f>
        <v>62.327676903583615</v>
      </c>
      <c r="DP37" s="2">
        <f>CL$207*$B37+CL$209</f>
        <v>53.647923228226674</v>
      </c>
      <c r="DS37" s="2">
        <f>POWER(10,($B37-C$227)/C$228)/(1+POWER(10,($B37-C$227)/C$228))</f>
        <v>1.5104217199909376E-3</v>
      </c>
      <c r="DT37" s="2">
        <f>POWER(10,($B37-D$227)/D$228)/(1+POWER(10,($B37-D$227)/D$228))</f>
        <v>1.0221433691380861E-3</v>
      </c>
      <c r="DU37" s="2">
        <f>POWER(10,($B37-E$227)/E$228)/(1+POWER(10,($B37-E$227)/E$228))</f>
        <v>1.3008719032683235E-3</v>
      </c>
      <c r="DV37" s="2">
        <f>POWER(10,($B37-F$227)/F$228)/(1+POWER(10,($B37-F$227)/F$228))</f>
        <v>1.7176452643965555E-3</v>
      </c>
      <c r="DW37" s="2">
        <f>POWER(10,($B37-G$227)/G$228)/(1+POWER(10,($B37-G$227)/G$228))</f>
        <v>1.6172293400609256E-3</v>
      </c>
      <c r="DX37" s="2">
        <f>POWER(10,($B37-H$227)/H$228)/(1+POWER(10,($B37-H$227)/H$228))</f>
        <v>1.5442859338892362E-3</v>
      </c>
      <c r="DY37" s="2">
        <f>POWER(10,($B37-I$227)/I$228)/(1+POWER(10,($B37-I$227)/I$228))</f>
        <v>1.6109173300492576E-3</v>
      </c>
      <c r="DZ37" s="2">
        <f>POWER(10,($B37-J$227)/J$228)/(1+POWER(10,($B37-J$227)/J$228))</f>
        <v>1.6758346844620749E-3</v>
      </c>
      <c r="EA37" s="2">
        <f>POWER(10,($B37-K$227)/K$228)/(1+POWER(10,($B37-K$227)/K$228))</f>
        <v>1.5268673804217548E-3</v>
      </c>
      <c r="EB37" s="2">
        <f>POWER(10,($B37-L$227)/L$228)/(1+POWER(10,($B37-L$227)/L$228))</f>
        <v>1.4161277349784911E-3</v>
      </c>
      <c r="EC37" s="2">
        <f>POWER(10,($B37-M$227)/M$228)/(1+POWER(10,($B37-M$227)/M$228))</f>
        <v>1.436998930980026E-3</v>
      </c>
      <c r="ED37" s="2">
        <f>POWER(10,($B37-N$227)/N$228)/(1+POWER(10,($B37-N$227)/N$228))</f>
        <v>1.3877383013214803E-3</v>
      </c>
      <c r="EE37" s="2">
        <f>POWER(10,($B37-O$227)/O$228)/(1+POWER(10,($B37-O$227)/O$228))</f>
        <v>1.3985769732506206E-3</v>
      </c>
    </row>
    <row r="38" spans="2:135" x14ac:dyDescent="0.25">
      <c r="B38" s="2">
        <v>32</v>
      </c>
      <c r="C38">
        <v>73.697000000000003</v>
      </c>
      <c r="D38">
        <v>73.938999999999993</v>
      </c>
      <c r="E38">
        <v>74.545000000000002</v>
      </c>
      <c r="F38">
        <v>75.438999999999993</v>
      </c>
      <c r="G38">
        <v>74.575999999999993</v>
      </c>
      <c r="H38">
        <v>73.347999999999999</v>
      </c>
      <c r="I38">
        <v>74.379000000000005</v>
      </c>
      <c r="J38">
        <v>75.272999999999996</v>
      </c>
      <c r="K38">
        <v>72</v>
      </c>
      <c r="L38">
        <v>72.03</v>
      </c>
      <c r="M38">
        <v>65.257999999999996</v>
      </c>
      <c r="N38">
        <v>57.817999999999998</v>
      </c>
      <c r="O38">
        <v>49.347999999999999</v>
      </c>
      <c r="R38" s="5">
        <f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70.940833227694441</v>
      </c>
      <c r="S38" s="5">
        <f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72.943261961595766</v>
      </c>
      <c r="T38" s="5">
        <f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73.830176354994663</v>
      </c>
      <c r="U38" s="5">
        <f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73.341173512245646</v>
      </c>
      <c r="V38" s="5">
        <f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72.911255513094005</v>
      </c>
      <c r="W38" s="5">
        <f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73.029787643132082</v>
      </c>
      <c r="X38" s="5">
        <f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73.453169003720305</v>
      </c>
      <c r="Y38" s="5">
        <f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73.340670217266393</v>
      </c>
      <c r="Z38" s="5">
        <f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71.256453564272888</v>
      </c>
      <c r="AA38" s="5">
        <f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68.582344717052095</v>
      </c>
      <c r="AB38" s="5">
        <f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63.2867883338185</v>
      </c>
      <c r="AC38" s="5">
        <f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56.164967603831094</v>
      </c>
      <c r="AD38" s="5">
        <f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48.889640103649619</v>
      </c>
      <c r="AE38" s="5"/>
      <c r="AG38" s="5">
        <f t="shared" si="15"/>
        <v>2.7561667723055621</v>
      </c>
      <c r="AH38" s="5">
        <f t="shared" si="15"/>
        <v>0.9957380384042267</v>
      </c>
      <c r="AI38" s="5">
        <f t="shared" si="15"/>
        <v>0.7148236450053389</v>
      </c>
      <c r="AJ38" s="5">
        <f t="shared" si="15"/>
        <v>2.0978264877543467</v>
      </c>
      <c r="AK38" s="5">
        <f t="shared" si="15"/>
        <v>1.6647444869059882</v>
      </c>
      <c r="AL38" s="5">
        <f t="shared" si="15"/>
        <v>0.31821235686791738</v>
      </c>
      <c r="AM38" s="5">
        <f t="shared" si="15"/>
        <v>0.9258309962797</v>
      </c>
      <c r="AN38" s="5">
        <f t="shared" si="15"/>
        <v>1.9323297827336035</v>
      </c>
      <c r="AO38" s="5">
        <f t="shared" si="14"/>
        <v>0.74354643572711154</v>
      </c>
      <c r="AP38" s="5">
        <f t="shared" si="14"/>
        <v>3.4476552829479061</v>
      </c>
      <c r="AQ38" s="5">
        <f t="shared" si="14"/>
        <v>1.971211666181496</v>
      </c>
      <c r="AR38" s="5">
        <f t="shared" si="14"/>
        <v>1.6530323961689035</v>
      </c>
      <c r="AS38" s="5">
        <f t="shared" si="14"/>
        <v>0.45835989635038032</v>
      </c>
      <c r="AV38" s="2">
        <f t="shared" si="1"/>
        <v>70.93092365951199</v>
      </c>
      <c r="AW38" s="2">
        <f t="shared" si="2"/>
        <v>72.943218693620537</v>
      </c>
      <c r="AX38" s="2">
        <f t="shared" si="3"/>
        <v>73.83010736000621</v>
      </c>
      <c r="AY38" s="2">
        <f t="shared" si="4"/>
        <v>73.338712457841041</v>
      </c>
      <c r="AZ38" s="2">
        <f t="shared" si="5"/>
        <v>72.909713487643401</v>
      </c>
      <c r="BA38" s="2">
        <f t="shared" si="6"/>
        <v>73.02905203273032</v>
      </c>
      <c r="BB38" s="2">
        <f t="shared" si="7"/>
        <v>73.45225530700607</v>
      </c>
      <c r="BC38" s="2">
        <f t="shared" si="8"/>
        <v>73.338819590772445</v>
      </c>
      <c r="BD38" s="2">
        <f t="shared" si="9"/>
        <v>71.255369675332233</v>
      </c>
      <c r="BE38" s="2">
        <f t="shared" si="10"/>
        <v>68.581562093472087</v>
      </c>
      <c r="BF38" s="2">
        <f t="shared" si="11"/>
        <v>63.284555040748707</v>
      </c>
      <c r="BG38" s="2">
        <f t="shared" si="12"/>
        <v>56.157910627626492</v>
      </c>
      <c r="BH38" s="2">
        <f t="shared" si="13"/>
        <v>48.879335465271282</v>
      </c>
      <c r="BK38" s="2">
        <f>IF(OR($B38&lt;C$229, AND($B38&gt;C$230, $B38&lt;C$231)), C38, "")</f>
        <v>73.697000000000003</v>
      </c>
      <c r="BL38" s="2">
        <f>IF(OR($B38&lt;D$229, AND($B38&gt;D$230, $B38&lt;D$231)), D38, "")</f>
        <v>73.938999999999993</v>
      </c>
      <c r="BM38" s="2">
        <f>IF(OR($B38&lt;E$229, AND($B38&gt;E$230, $B38&lt;E$231)), E38, "")</f>
        <v>74.545000000000002</v>
      </c>
      <c r="BN38" s="2">
        <f>IF(OR($B38&lt;F$229, AND($B38&gt;F$230, $B38&lt;F$231)), F38, "")</f>
        <v>75.438999999999993</v>
      </c>
      <c r="BO38" s="2">
        <f>IF(OR($B38&lt;G$229, AND($B38&gt;G$230, $B38&lt;G$231)), G38, "")</f>
        <v>74.575999999999993</v>
      </c>
      <c r="BP38" s="2">
        <f>IF(OR($B38&lt;H$229, AND($B38&gt;H$230, $B38&lt;H$231)), H38, "")</f>
        <v>73.347999999999999</v>
      </c>
      <c r="BQ38" s="2">
        <f>IF(OR($B38&lt;I$229, AND($B38&gt;I$230, $B38&lt;I$231)), I38, "")</f>
        <v>74.379000000000005</v>
      </c>
      <c r="BR38" s="2">
        <f>IF(OR($B38&lt;J$229, AND($B38&gt;J$230, $B38&lt;J$231)), J38, "")</f>
        <v>75.272999999999996</v>
      </c>
      <c r="BS38" s="2">
        <f>IF(OR($B38&lt;K$229, AND($B38&gt;K$230, $B38&lt;K$231)), K38, "")</f>
        <v>72</v>
      </c>
      <c r="BT38" s="2">
        <f>IF(OR($B38&lt;L$229, AND($B38&gt;L$230, $B38&lt;L$231)), L38, "")</f>
        <v>72.03</v>
      </c>
      <c r="BU38" s="2">
        <f>IF(OR($B38&lt;M$229, AND($B38&gt;M$230, $B38&lt;M$231)), M38, "")</f>
        <v>65.257999999999996</v>
      </c>
      <c r="BV38" s="2">
        <f>IF(OR($B38&lt;N$229, AND($B38&gt;N$230, $B38&lt;N$231)), N38, "")</f>
        <v>57.817999999999998</v>
      </c>
      <c r="BW38" s="2">
        <f>IF(OR($B38&lt;O$229, AND($B38&gt;O$230, $B38&lt;O$231)), O38, "")</f>
        <v>49.347999999999999</v>
      </c>
      <c r="BZ38" s="2" t="str">
        <f>IF(OR(AND($B38&gt;C$230, $B38&lt;C$231), $B38&gt;C$232), C38, "")</f>
        <v/>
      </c>
      <c r="CA38" s="2" t="str">
        <f>IF(OR(AND($B38&gt;D$230, $B38&lt;D$231), $B38&gt;D$232), D38, "")</f>
        <v/>
      </c>
      <c r="CB38" s="2" t="str">
        <f>IF(OR(AND($B38&gt;E$230, $B38&lt;E$231), $B38&gt;E$232), E38, "")</f>
        <v/>
      </c>
      <c r="CC38" s="2" t="str">
        <f>IF(OR(AND($B38&gt;F$230, $B38&lt;F$231), $B38&gt;F$232), F38, "")</f>
        <v/>
      </c>
      <c r="CD38" s="2" t="str">
        <f>IF(OR(AND($B38&gt;G$230, $B38&lt;G$231), $B38&gt;G$232), G38, "")</f>
        <v/>
      </c>
      <c r="CE38" s="2" t="str">
        <f>IF(OR(AND($B38&gt;H$230, $B38&lt;H$231), $B38&gt;H$232), H38, "")</f>
        <v/>
      </c>
      <c r="CF38" s="2" t="str">
        <f>IF(OR(AND($B38&gt;I$230, $B38&lt;I$231), $B38&gt;I$232), I38, "")</f>
        <v/>
      </c>
      <c r="CG38" s="2" t="str">
        <f>IF(OR(AND($B38&gt;J$230, $B38&lt;J$231), $B38&gt;J$232), J38, "")</f>
        <v/>
      </c>
      <c r="CH38" s="2" t="str">
        <f>IF(OR(AND($B38&gt;K$230, $B38&lt;K$231), $B38&gt;K$232), K38, "")</f>
        <v/>
      </c>
      <c r="CI38" s="2" t="str">
        <f>IF(OR(AND($B38&gt;L$230, $B38&lt;L$231), $B38&gt;L$232), L38, "")</f>
        <v/>
      </c>
      <c r="CJ38" s="2" t="str">
        <f>IF(OR(AND($B38&gt;M$230, $B38&lt;M$231), $B38&gt;M$232), M38, "")</f>
        <v/>
      </c>
      <c r="CK38" s="2" t="str">
        <f>IF(OR(AND($B38&gt;N$230, $B38&lt;N$231), $B38&gt;N$232), N38, "")</f>
        <v/>
      </c>
      <c r="CL38" s="2" t="str">
        <f>IF(OR(AND($B38&gt;O$230, $B38&lt;O$231), $B38&gt;O$232), O38, "")</f>
        <v/>
      </c>
      <c r="CO38" s="2">
        <f>BK$207*$B38+BK$209</f>
        <v>70.923312027220618</v>
      </c>
      <c r="CP38" s="2">
        <f>BL$207*$B38+BL$209</f>
        <v>72.9390543132359</v>
      </c>
      <c r="CQ38" s="2">
        <f>BM$207*$B38+BM$209</f>
        <v>73.824376495446018</v>
      </c>
      <c r="CR38" s="2">
        <f>BN$207*$B38+BN$209</f>
        <v>73.332244084799953</v>
      </c>
      <c r="CS38" s="2">
        <f>BO$207*$B38+BO$209</f>
        <v>72.903600556650673</v>
      </c>
      <c r="CT38" s="2">
        <f>BP$207*$B38+BP$209</f>
        <v>73.022390609713696</v>
      </c>
      <c r="CU38" s="2">
        <f>BQ$207*$B38+BQ$209</f>
        <v>73.442264684469251</v>
      </c>
      <c r="CV38" s="2">
        <f>BR$207*$B38+BR$209</f>
        <v>73.327893031364184</v>
      </c>
      <c r="CW38" s="2">
        <f>BS$207*$B38+BS$209</f>
        <v>71.243867982256361</v>
      </c>
      <c r="CX38" s="2">
        <f>BT$207*$B38+BT$209</f>
        <v>68.572222339647041</v>
      </c>
      <c r="CY38" s="2">
        <f>BU$207*$B38+BU$209</f>
        <v>63.274217422667668</v>
      </c>
      <c r="CZ38" s="2">
        <f>BV$207*$B38+BV$209</f>
        <v>56.14858583024774</v>
      </c>
      <c r="DA38" s="2">
        <f>BW$207*$B38+BW$209</f>
        <v>48.872071783525016</v>
      </c>
      <c r="DD38" s="2">
        <f>BZ$207*$B38+BZ$209</f>
        <v>75.51997708744355</v>
      </c>
      <c r="DE38" s="2">
        <f>CA$207*$B38+CA$209</f>
        <v>76.655103058236847</v>
      </c>
      <c r="DF38" s="2">
        <f>CB$207*$B38+CB$209</f>
        <v>77.842655739129668</v>
      </c>
      <c r="DG38" s="2">
        <f>CC$207*$B38+CC$209</f>
        <v>76.767297900003939</v>
      </c>
      <c r="DH38" s="2">
        <f>CD$207*$B38+CD$209</f>
        <v>76.351428919217412</v>
      </c>
      <c r="DI38" s="2">
        <f>CE$207*$B38+CE$209</f>
        <v>76.957021509560391</v>
      </c>
      <c r="DJ38" s="2">
        <f>CF$207*$B38+CF$209</f>
        <v>79.099272638231668</v>
      </c>
      <c r="DK38" s="2">
        <f>CG$207*$B38+CG$209</f>
        <v>79.275228940190175</v>
      </c>
      <c r="DL38" s="2">
        <f>CH$207*$B38+CH$209</f>
        <v>78.114938854278364</v>
      </c>
      <c r="DM38" s="2">
        <f>CI$207*$B38+CI$209</f>
        <v>74.588007698976668</v>
      </c>
      <c r="DN38" s="2">
        <f>CJ$207*$B38+CJ$209</f>
        <v>69.836036385495106</v>
      </c>
      <c r="DO38" s="2">
        <f>CK$207*$B38+CK$209</f>
        <v>62.277590765226407</v>
      </c>
      <c r="DP38" s="2">
        <f>CL$207*$B38+CL$209</f>
        <v>53.609351517723077</v>
      </c>
      <c r="DS38" s="2">
        <f>POWER(10,($B38-C$227)/C$228)/(1+POWER(10,($B38-C$227)/C$228))</f>
        <v>1.6559031801645415E-3</v>
      </c>
      <c r="DT38" s="2">
        <f>POWER(10,($B38-D$227)/D$228)/(1+POWER(10,($B38-D$227)/D$228))</f>
        <v>1.1206474054543814E-3</v>
      </c>
      <c r="DU38" s="2">
        <f>POWER(10,($B38-E$227)/E$228)/(1+POWER(10,($B38-E$227)/E$228))</f>
        <v>1.426198681738661E-3</v>
      </c>
      <c r="DV38" s="2">
        <f>POWER(10,($B38-F$227)/F$228)/(1+POWER(10,($B38-F$227)/F$228))</f>
        <v>1.8830485311356789E-3</v>
      </c>
      <c r="DW38" s="2">
        <f>POWER(10,($B38-G$227)/G$228)/(1+POWER(10,($B38-G$227)/G$228))</f>
        <v>1.772980076122421E-3</v>
      </c>
      <c r="DX38" s="2">
        <f>POWER(10,($B38-H$227)/H$228)/(1+POWER(10,($B38-H$227)/H$228))</f>
        <v>1.6930236116656204E-3</v>
      </c>
      <c r="DY38" s="2">
        <f>POWER(10,($B38-I$227)/I$228)/(1+POWER(10,($B38-I$227)/I$228))</f>
        <v>1.7660612497777505E-3</v>
      </c>
      <c r="DZ38" s="2">
        <f>POWER(10,($B38-J$227)/J$228)/(1+POWER(10,($B38-J$227)/J$228))</f>
        <v>1.837219147491986E-3</v>
      </c>
      <c r="EA38" s="2">
        <f>POWER(10,($B38-K$227)/K$228)/(1+POWER(10,($B38-K$227)/K$228))</f>
        <v>1.6739302053627575E-3</v>
      </c>
      <c r="EB38" s="2">
        <f>POWER(10,($B38-L$227)/L$228)/(1+POWER(10,($B38-L$227)/L$228))</f>
        <v>1.5525410677364919E-3</v>
      </c>
      <c r="EC38" s="2">
        <f>POWER(10,($B38-M$227)/M$228)/(1+POWER(10,($B38-M$227)/M$228))</f>
        <v>1.5754195810034107E-3</v>
      </c>
      <c r="ED38" s="2">
        <f>POWER(10,($B38-N$227)/N$228)/(1+POWER(10,($B38-N$227)/N$228))</f>
        <v>1.5214210916250105E-3</v>
      </c>
      <c r="EE38" s="2">
        <f>POWER(10,($B38-O$227)/O$228)/(1+POWER(10,($B38-O$227)/O$228))</f>
        <v>1.5333022649745866E-3</v>
      </c>
    </row>
    <row r="39" spans="2:135" x14ac:dyDescent="0.25">
      <c r="B39" s="2">
        <v>33</v>
      </c>
      <c r="C39">
        <v>74.879000000000005</v>
      </c>
      <c r="D39">
        <v>73.197000000000003</v>
      </c>
      <c r="E39">
        <v>74.605999999999995</v>
      </c>
      <c r="F39">
        <v>75.317999999999998</v>
      </c>
      <c r="G39">
        <v>74.409000000000006</v>
      </c>
      <c r="H39">
        <v>74.438999999999993</v>
      </c>
      <c r="I39">
        <v>74.832999999999998</v>
      </c>
      <c r="J39">
        <v>75.045000000000002</v>
      </c>
      <c r="K39">
        <v>73.167000000000002</v>
      </c>
      <c r="L39">
        <v>70.682000000000002</v>
      </c>
      <c r="M39">
        <v>65.03</v>
      </c>
      <c r="N39">
        <v>57.621000000000002</v>
      </c>
      <c r="O39">
        <v>49.832999999999998</v>
      </c>
      <c r="R39" s="5">
        <f>AV39+(C$209*_xlfn.NORM.DIST($B39,C$214*C$215+C$213,C$219*C$214,FALSE))+(C$211*_xlfn.NORM.DIST($B39,C$214*C$216+C$213,C$220*C$214,FALSE))+(C$210*_xlfn.NORM.DIST($B39,C$214*C$217+C$213,C$221*C$214,FALSE))+(C$212*_xlfn.NORM.DIST($B39,C$214*C$218+C$213,C$222*C$214,FALSE))</f>
        <v>70.966713590210517</v>
      </c>
      <c r="S39" s="5">
        <f>AW39+(D$209*_xlfn.NORM.DIST($B39,D$214*D$215+D$213,D$219*D$214,FALSE))+(D$211*_xlfn.NORM.DIST($B39,D$214*D$216+D$213,D$220*D$214,FALSE))+(D$210*_xlfn.NORM.DIST($B39,D$214*D$217+D$213,D$221*D$214,FALSE))+(D$212*_xlfn.NORM.DIST($B39,D$214*D$218+D$213,D$222*D$214,FALSE))</f>
        <v>72.948194140196676</v>
      </c>
      <c r="T39" s="5">
        <f>AX39+(E$209*_xlfn.NORM.DIST($B39,E$214*E$215+E$213,E$219*E$214,FALSE))+(E$211*_xlfn.NORM.DIST($B39,E$214*E$216+E$213,E$220*E$214,FALSE))+(E$210*_xlfn.NORM.DIST($B39,E$214*E$217+E$213,E$221*E$214,FALSE))+(E$212*_xlfn.NORM.DIST($B39,E$214*E$218+E$213,E$222*E$214,FALSE))</f>
        <v>73.838913074868174</v>
      </c>
      <c r="U39" s="5">
        <f>AY39+(F$209*_xlfn.NORM.DIST($B39,F$214*F$215+F$213,F$219*F$214,FALSE))+(F$211*_xlfn.NORM.DIST($B39,F$214*F$216+F$213,F$220*F$214,FALSE))+(F$210*_xlfn.NORM.DIST($B39,F$214*F$217+F$213,F$221*F$214,FALSE))+(F$212*_xlfn.NORM.DIST($B39,F$214*F$218+F$213,F$222*F$214,FALSE))</f>
        <v>73.354574253372675</v>
      </c>
      <c r="V39" s="5">
        <f>AZ39+(G$209*_xlfn.NORM.DIST($B39,G$214*G$215+G$213,G$219*G$214,FALSE))+(G$211*_xlfn.NORM.DIST($B39,G$214*G$216+G$213,G$220*G$214,FALSE))+(G$210*_xlfn.NORM.DIST($B39,G$214*G$217+G$213,G$221*G$214,FALSE))+(G$212*_xlfn.NORM.DIST($B39,G$214*G$218+G$213,G$222*G$214,FALSE))</f>
        <v>72.928201547905786</v>
      </c>
      <c r="W39" s="5">
        <f>BA39+(H$209*_xlfn.NORM.DIST($B39,H$214*H$215+H$213,H$219*H$214,FALSE))+(H$211*_xlfn.NORM.DIST($B39,H$214*H$216+H$213,H$220*H$214,FALSE))+(H$210*_xlfn.NORM.DIST($B39,H$214*H$217+H$213,H$221*H$214,FALSE))+(H$212*_xlfn.NORM.DIST($B39,H$214*H$218+H$213,H$222*H$214,FALSE))</f>
        <v>73.061565475169417</v>
      </c>
      <c r="X39" s="5">
        <f>BB39+(I$209*_xlfn.NORM.DIST($B39,I$214*I$215+I$213,I$219*I$214,FALSE))+(I$211*_xlfn.NORM.DIST($B39,I$214*I$216+I$213,I$220*I$214,FALSE))+(I$210*_xlfn.NORM.DIST($B39,I$214*I$217+I$213,I$221*I$214,FALSE))+(I$212*_xlfn.NORM.DIST($B39,I$214*I$218+I$213,I$222*I$214,FALSE))</f>
        <v>73.503842115867329</v>
      </c>
      <c r="Y39" s="5">
        <f>BC39+(J$209*_xlfn.NORM.DIST($B39,J$214*J$215+J$213,J$219*J$214,FALSE))+(J$211*_xlfn.NORM.DIST($B39,J$214*J$216+J$213,J$220*J$214,FALSE))+(J$210*_xlfn.NORM.DIST($B39,J$214*J$217+J$213,J$221*J$214,FALSE))+(J$212*_xlfn.NORM.DIST($B39,J$214*J$218+J$213,J$222*J$214,FALSE))</f>
        <v>73.394257346379391</v>
      </c>
      <c r="Z39" s="5">
        <f>BD39+(K$209*_xlfn.NORM.DIST($B39,K$214*K$215+K$213,K$219*K$214,FALSE))+(K$211*_xlfn.NORM.DIST($B39,K$214*K$216+K$213,K$220*K$214,FALSE))+(K$210*_xlfn.NORM.DIST($B39,K$214*K$217+K$213,K$221*K$214,FALSE))+(K$212*_xlfn.NORM.DIST($B39,K$214*K$218+K$213,K$222*K$214,FALSE))</f>
        <v>71.307318127215368</v>
      </c>
      <c r="AA39" s="5">
        <f>BE39+(L$209*_xlfn.NORM.DIST($B39,L$214*L$215+L$213,L$219*L$214,FALSE))+(L$211*_xlfn.NORM.DIST($B39,L$214*L$216+L$213,L$220*L$214,FALSE))+(L$210*_xlfn.NORM.DIST($B39,L$214*L$217+L$213,L$221*L$214,FALSE))+(L$212*_xlfn.NORM.DIST($B39,L$214*L$218+L$213,L$222*L$214,FALSE))</f>
        <v>68.624136032181568</v>
      </c>
      <c r="AB39" s="5">
        <f>BF39+(M$209*_xlfn.NORM.DIST($B39,M$214*M$215+M$213,M$219*M$214,FALSE))+(M$211*_xlfn.NORM.DIST($B39,M$214*M$216+M$213,M$220*M$214,FALSE))+(M$210*_xlfn.NORM.DIST($B39,M$214*M$217+M$213,M$221*M$214,FALSE))+(M$212*_xlfn.NORM.DIST($B39,M$214*M$218+M$213,M$222*M$214,FALSE))</f>
        <v>63.337134834529984</v>
      </c>
      <c r="AC39" s="5">
        <f>BG39+(N$209*_xlfn.NORM.DIST($B39,N$214*N$215+N$213,N$219*N$214,FALSE))+(N$211*_xlfn.NORM.DIST($B39,N$214*N$216+N$213,N$220*N$214,FALSE))+(N$210*_xlfn.NORM.DIST($B39,N$214*N$217+N$213,N$221*N$214,FALSE))+(N$212*_xlfn.NORM.DIST($B39,N$214*N$218+N$213,N$222*N$214,FALSE))</f>
        <v>56.220367373030278</v>
      </c>
      <c r="AD39" s="5">
        <f>BH39+(O$209*_xlfn.NORM.DIST($B39,O$214*O$215+O$213,O$219*O$214,FALSE))+(O$211*_xlfn.NORM.DIST($B39,O$214*O$216+O$213,O$220*O$214,FALSE))+(O$210*_xlfn.NORM.DIST($B39,O$214*O$217+O$213,O$221*O$214,FALSE))+(O$212*_xlfn.NORM.DIST($B39,O$214*O$218+O$213,O$222*O$214,FALSE))</f>
        <v>48.939724635269933</v>
      </c>
      <c r="AE39" s="5"/>
      <c r="AG39" s="5">
        <f t="shared" si="15"/>
        <v>3.9122864097894876</v>
      </c>
      <c r="AH39" s="5">
        <f t="shared" si="15"/>
        <v>0.24880585980332626</v>
      </c>
      <c r="AI39" s="5">
        <f t="shared" si="15"/>
        <v>0.76708692513182086</v>
      </c>
      <c r="AJ39" s="5">
        <f t="shared" si="15"/>
        <v>1.9634257466273226</v>
      </c>
      <c r="AK39" s="5">
        <f t="shared" si="15"/>
        <v>1.4807984520942199</v>
      </c>
      <c r="AL39" s="5">
        <f t="shared" si="15"/>
        <v>1.3774345248305764</v>
      </c>
      <c r="AM39" s="5">
        <f t="shared" si="15"/>
        <v>1.3291578841326697</v>
      </c>
      <c r="AN39" s="5">
        <f t="shared" si="15"/>
        <v>1.6507426536206111</v>
      </c>
      <c r="AO39" s="5">
        <f t="shared" si="14"/>
        <v>1.859681872784634</v>
      </c>
      <c r="AP39" s="5">
        <f t="shared" si="14"/>
        <v>2.0578639678184345</v>
      </c>
      <c r="AQ39" s="5">
        <f t="shared" si="14"/>
        <v>1.6928651654700175</v>
      </c>
      <c r="AR39" s="5">
        <f t="shared" si="14"/>
        <v>1.400632626969724</v>
      </c>
      <c r="AS39" s="5">
        <f t="shared" si="14"/>
        <v>0.89327536473006575</v>
      </c>
      <c r="AV39" s="2">
        <f t="shared" si="1"/>
        <v>70.943569644070024</v>
      </c>
      <c r="AW39" s="2">
        <f t="shared" si="2"/>
        <v>72.948066854644793</v>
      </c>
      <c r="AX39" s="2">
        <f t="shared" si="3"/>
        <v>73.838709721617178</v>
      </c>
      <c r="AY39" s="2">
        <f t="shared" si="4"/>
        <v>73.348319647032369</v>
      </c>
      <c r="AZ39" s="2">
        <f t="shared" si="5"/>
        <v>72.924218798897058</v>
      </c>
      <c r="BA39" s="2">
        <f t="shared" si="6"/>
        <v>73.059601664294561</v>
      </c>
      <c r="BB39" s="2">
        <f t="shared" si="7"/>
        <v>73.501407611623392</v>
      </c>
      <c r="BC39" s="2">
        <f t="shared" si="8"/>
        <v>73.38948322230236</v>
      </c>
      <c r="BD39" s="2">
        <f t="shared" si="9"/>
        <v>71.304471280504998</v>
      </c>
      <c r="BE39" s="2">
        <f t="shared" si="10"/>
        <v>68.622066254835673</v>
      </c>
      <c r="BF39" s="2">
        <f t="shared" si="11"/>
        <v>63.331557916849057</v>
      </c>
      <c r="BG39" s="2">
        <f t="shared" si="12"/>
        <v>56.204192170920649</v>
      </c>
      <c r="BH39" s="2">
        <f t="shared" si="13"/>
        <v>48.916506710191605</v>
      </c>
      <c r="BK39" s="2">
        <f>IF(OR($B39&lt;C$229, AND($B39&gt;C$230, $B39&lt;C$231)), C39, "")</f>
        <v>74.879000000000005</v>
      </c>
      <c r="BL39" s="2">
        <f>IF(OR($B39&lt;D$229, AND($B39&gt;D$230, $B39&lt;D$231)), D39, "")</f>
        <v>73.197000000000003</v>
      </c>
      <c r="BM39" s="2">
        <f>IF(OR($B39&lt;E$229, AND($B39&gt;E$230, $B39&lt;E$231)), E39, "")</f>
        <v>74.605999999999995</v>
      </c>
      <c r="BN39" s="2">
        <f>IF(OR($B39&lt;F$229, AND($B39&gt;F$230, $B39&lt;F$231)), F39, "")</f>
        <v>75.317999999999998</v>
      </c>
      <c r="BO39" s="2">
        <f>IF(OR($B39&lt;G$229, AND($B39&gt;G$230, $B39&lt;G$231)), G39, "")</f>
        <v>74.409000000000006</v>
      </c>
      <c r="BP39" s="2">
        <f>IF(OR($B39&lt;H$229, AND($B39&gt;H$230, $B39&lt;H$231)), H39, "")</f>
        <v>74.438999999999993</v>
      </c>
      <c r="BQ39" s="2">
        <f>IF(OR($B39&lt;I$229, AND($B39&gt;I$230, $B39&lt;I$231)), I39, "")</f>
        <v>74.832999999999998</v>
      </c>
      <c r="BR39" s="2">
        <f>IF(OR($B39&lt;J$229, AND($B39&gt;J$230, $B39&lt;J$231)), J39, "")</f>
        <v>75.045000000000002</v>
      </c>
      <c r="BS39" s="2">
        <f>IF(OR($B39&lt;K$229, AND($B39&gt;K$230, $B39&lt;K$231)), K39, "")</f>
        <v>73.167000000000002</v>
      </c>
      <c r="BT39" s="2">
        <f>IF(OR($B39&lt;L$229, AND($B39&gt;L$230, $B39&lt;L$231)), L39, "")</f>
        <v>70.682000000000002</v>
      </c>
      <c r="BU39" s="2">
        <f>IF(OR($B39&lt;M$229, AND($B39&gt;M$230, $B39&lt;M$231)), M39, "")</f>
        <v>65.03</v>
      </c>
      <c r="BV39" s="2">
        <f>IF(OR($B39&lt;N$229, AND($B39&gt;N$230, $B39&lt;N$231)), N39, "")</f>
        <v>57.621000000000002</v>
      </c>
      <c r="BW39" s="2">
        <f>IF(OR($B39&lt;O$229, AND($B39&gt;O$230, $B39&lt;O$231)), O39, "")</f>
        <v>49.832999999999998</v>
      </c>
      <c r="BZ39" s="2" t="str">
        <f>IF(OR(AND($B39&gt;C$230, $B39&lt;C$231), $B39&gt;C$232), C39, "")</f>
        <v/>
      </c>
      <c r="CA39" s="2" t="str">
        <f>IF(OR(AND($B39&gt;D$230, $B39&lt;D$231), $B39&gt;D$232), D39, "")</f>
        <v/>
      </c>
      <c r="CB39" s="2" t="str">
        <f>IF(OR(AND($B39&gt;E$230, $B39&lt;E$231), $B39&gt;E$232), E39, "")</f>
        <v/>
      </c>
      <c r="CC39" s="2" t="str">
        <f>IF(OR(AND($B39&gt;F$230, $B39&lt;F$231), $B39&gt;F$232), F39, "")</f>
        <v/>
      </c>
      <c r="CD39" s="2" t="str">
        <f>IF(OR(AND($B39&gt;G$230, $B39&lt;G$231), $B39&gt;G$232), G39, "")</f>
        <v/>
      </c>
      <c r="CE39" s="2" t="str">
        <f>IF(OR(AND($B39&gt;H$230, $B39&lt;H$231), $B39&gt;H$232), H39, "")</f>
        <v/>
      </c>
      <c r="CF39" s="2" t="str">
        <f>IF(OR(AND($B39&gt;I$230, $B39&lt;I$231), $B39&gt;I$232), I39, "")</f>
        <v/>
      </c>
      <c r="CG39" s="2" t="str">
        <f>IF(OR(AND($B39&gt;J$230, $B39&lt;J$231), $B39&gt;J$232), J39, "")</f>
        <v/>
      </c>
      <c r="CH39" s="2" t="str">
        <f>IF(OR(AND($B39&gt;K$230, $B39&lt;K$231), $B39&gt;K$232), K39, "")</f>
        <v/>
      </c>
      <c r="CI39" s="2" t="str">
        <f>IF(OR(AND($B39&gt;L$230, $B39&lt;L$231), $B39&gt;L$232), L39, "")</f>
        <v/>
      </c>
      <c r="CJ39" s="2" t="str">
        <f>IF(OR(AND($B39&gt;M$230, $B39&lt;M$231), $B39&gt;M$232), M39, "")</f>
        <v/>
      </c>
      <c r="CK39" s="2" t="str">
        <f>IF(OR(AND($B39&gt;N$230, $B39&lt;N$231), $B39&gt;N$232), N39, "")</f>
        <v/>
      </c>
      <c r="CL39" s="2" t="str">
        <f>IF(OR(AND($B39&gt;O$230, $B39&lt;O$231), $B39&gt;O$232), O39, "")</f>
        <v/>
      </c>
      <c r="CO39" s="2">
        <f>BK$207*$B39+BK$209</f>
        <v>70.935371921383251</v>
      </c>
      <c r="CP39" s="2">
        <f>BL$207*$B39+BL$209</f>
        <v>72.943582293740803</v>
      </c>
      <c r="CQ39" s="2">
        <f>BM$207*$B39+BM$209</f>
        <v>73.832533267628051</v>
      </c>
      <c r="CR39" s="2">
        <f>BN$207*$B39+BN$209</f>
        <v>73.341355125111548</v>
      </c>
      <c r="CS39" s="2">
        <f>BO$207*$B39+BO$209</f>
        <v>72.917635447786623</v>
      </c>
      <c r="CT39" s="2">
        <f>BP$207*$B39+BP$209</f>
        <v>73.052428692318273</v>
      </c>
      <c r="CU39" s="2">
        <f>BQ$207*$B39+BQ$209</f>
        <v>73.490641183156185</v>
      </c>
      <c r="CV39" s="2">
        <f>BR$207*$B39+BR$209</f>
        <v>73.3777180266231</v>
      </c>
      <c r="CW39" s="2">
        <f>BS$207*$B39+BS$209</f>
        <v>71.292074600574679</v>
      </c>
      <c r="CX39" s="2">
        <f>BT$207*$B39+BT$209</f>
        <v>68.612003327996064</v>
      </c>
      <c r="CY39" s="2">
        <f>BU$207*$B39+BU$209</f>
        <v>63.320410358769394</v>
      </c>
      <c r="CZ39" s="2">
        <f>BV$207*$B39+BV$209</f>
        <v>56.194128739922924</v>
      </c>
      <c r="DA39" s="2">
        <f>BW$207*$B39+BW$209</f>
        <v>48.908669778604413</v>
      </c>
      <c r="DD39" s="2">
        <f>BZ$207*$B39+BZ$209</f>
        <v>75.451098721531025</v>
      </c>
      <c r="DE39" s="2">
        <f>CA$207*$B39+CA$209</f>
        <v>76.593624522563715</v>
      </c>
      <c r="DF39" s="2">
        <f>CB$207*$B39+CB$209</f>
        <v>77.782731891679887</v>
      </c>
      <c r="DG39" s="2">
        <f>CC$207*$B39+CC$209</f>
        <v>76.715072432134278</v>
      </c>
      <c r="DH39" s="2">
        <f>CD$207*$B39+CD$209</f>
        <v>76.304652975840199</v>
      </c>
      <c r="DI39" s="2">
        <f>CE$207*$B39+CE$209</f>
        <v>76.917050950992248</v>
      </c>
      <c r="DJ39" s="2">
        <f>CF$207*$B39+CF$209</f>
        <v>79.051474651145924</v>
      </c>
      <c r="DK39" s="2">
        <f>CG$207*$B39+CG$209</f>
        <v>79.219094058628713</v>
      </c>
      <c r="DL39" s="2">
        <f>CH$207*$B39+CH$209</f>
        <v>78.047274017430084</v>
      </c>
      <c r="DM39" s="2">
        <f>CI$207*$B39+CI$209</f>
        <v>74.52416449925542</v>
      </c>
      <c r="DN39" s="2">
        <f>CJ$207*$B39+CJ$209</f>
        <v>69.774715736461133</v>
      </c>
      <c r="DO39" s="2">
        <f>CK$207*$B39+CK$209</f>
        <v>62.227504626869205</v>
      </c>
      <c r="DP39" s="2">
        <f>CL$207*$B39+CL$209</f>
        <v>53.570779807219481</v>
      </c>
      <c r="DS39" s="2">
        <f>POWER(10,($B39-C$227)/C$228)/(1+POWER(10,($B39-C$227)/C$228))</f>
        <v>1.8153717108190634E-3</v>
      </c>
      <c r="DT39" s="2">
        <f>POWER(10,($B39-D$227)/D$228)/(1+POWER(10,($B39-D$227)/D$228))</f>
        <v>1.2286326082954358E-3</v>
      </c>
      <c r="DU39" s="2">
        <f>POWER(10,($B39-E$227)/E$228)/(1+POWER(10,($B39-E$227)/E$228))</f>
        <v>1.5635806137738056E-3</v>
      </c>
      <c r="DV39" s="2">
        <f>POWER(10,($B39-F$227)/F$228)/(1+POWER(10,($B39-F$227)/F$228))</f>
        <v>2.0643466203670124E-3</v>
      </c>
      <c r="DW39" s="2">
        <f>POWER(10,($B39-G$227)/G$228)/(1+POWER(10,($B39-G$227)/G$228))</f>
        <v>1.9437015179014632E-3</v>
      </c>
      <c r="DX39" s="2">
        <f>POWER(10,($B39-H$227)/H$228)/(1+POWER(10,($B39-H$227)/H$228))</f>
        <v>1.8560603071086491E-3</v>
      </c>
      <c r="DY39" s="2">
        <f>POWER(10,($B39-I$227)/I$228)/(1+POWER(10,($B39-I$227)/I$228))</f>
        <v>1.9361177652916022E-3</v>
      </c>
      <c r="DZ39" s="2">
        <f>POWER(10,($B39-J$227)/J$228)/(1+POWER(10,($B39-J$227)/J$228))</f>
        <v>2.0141137319017823E-3</v>
      </c>
      <c r="EA39" s="2">
        <f>POWER(10,($B39-K$227)/K$228)/(1+POWER(10,($B39-K$227)/K$228))</f>
        <v>1.8351316023903902E-3</v>
      </c>
      <c r="EB39" s="2">
        <f>POWER(10,($B39-L$227)/L$228)/(1+POWER(10,($B39-L$227)/L$228))</f>
        <v>1.7020724821455516E-3</v>
      </c>
      <c r="EC39" s="2">
        <f>POWER(10,($B39-M$227)/M$228)/(1+POWER(10,($B39-M$227)/M$228))</f>
        <v>1.7271507044260121E-3</v>
      </c>
      <c r="ED39" s="2">
        <f>POWER(10,($B39-N$227)/N$228)/(1+POWER(10,($B39-N$227)/N$228))</f>
        <v>1.6679602243081814E-3</v>
      </c>
      <c r="EE39" s="2">
        <f>POWER(10,($B39-O$227)/O$228)/(1+POWER(10,($B39-O$227)/O$228))</f>
        <v>1.6809838333052998E-3</v>
      </c>
    </row>
    <row r="40" spans="2:135" x14ac:dyDescent="0.25">
      <c r="B40" s="2">
        <v>34</v>
      </c>
      <c r="C40">
        <v>74.954999999999998</v>
      </c>
      <c r="D40">
        <v>74.620999999999995</v>
      </c>
      <c r="E40">
        <v>74.379000000000005</v>
      </c>
      <c r="F40">
        <v>74.5</v>
      </c>
      <c r="G40">
        <v>75.061000000000007</v>
      </c>
      <c r="H40">
        <v>75.379000000000005</v>
      </c>
      <c r="I40">
        <v>74.742000000000004</v>
      </c>
      <c r="J40">
        <v>76.575999999999993</v>
      </c>
      <c r="K40">
        <v>74.409000000000006</v>
      </c>
      <c r="L40">
        <v>71.682000000000002</v>
      </c>
      <c r="M40">
        <v>65.287999999999997</v>
      </c>
      <c r="N40">
        <v>56.923999999999999</v>
      </c>
      <c r="O40">
        <v>50.817999999999998</v>
      </c>
      <c r="R40" s="5">
        <f>AV40+(C$209*_xlfn.NORM.DIST($B40,C$214*C$215+C$213,C$219*C$214,FALSE))+(C$211*_xlfn.NORM.DIST($B40,C$214*C$216+C$213,C$220*C$214,FALSE))+(C$210*_xlfn.NORM.DIST($B40,C$214*C$217+C$213,C$221*C$214,FALSE))+(C$212*_xlfn.NORM.DIST($B40,C$214*C$218+C$213,C$222*C$214,FALSE))</f>
        <v>71.008234917881396</v>
      </c>
      <c r="S40" s="5">
        <f>AW40+(D$209*_xlfn.NORM.DIST($B40,D$214*D$215+D$213,D$219*D$214,FALSE))+(D$211*_xlfn.NORM.DIST($B40,D$214*D$216+D$213,D$220*D$214,FALSE))+(D$210*_xlfn.NORM.DIST($B40,D$214*D$217+D$213,D$221*D$214,FALSE))+(D$212*_xlfn.NORM.DIST($B40,D$214*D$218+D$213,D$222*D$214,FALSE))</f>
        <v>72.953297753630594</v>
      </c>
      <c r="T40" s="5">
        <f>AX40+(E$209*_xlfn.NORM.DIST($B40,E$214*E$215+E$213,E$219*E$214,FALSE))+(E$211*_xlfn.NORM.DIST($B40,E$214*E$216+E$213,E$220*E$214,FALSE))+(E$210*_xlfn.NORM.DIST($B40,E$214*E$217+E$213,E$221*E$214,FALSE))+(E$212*_xlfn.NORM.DIST($B40,E$214*E$218+E$213,E$222*E$214,FALSE))</f>
        <v>73.847919622970068</v>
      </c>
      <c r="U40" s="5">
        <f>AY40+(F$209*_xlfn.NORM.DIST($B40,F$214*F$215+F$213,F$219*F$214,FALSE))+(F$211*_xlfn.NORM.DIST($B40,F$214*F$216+F$213,F$220*F$214,FALSE))+(F$210*_xlfn.NORM.DIST($B40,F$214*F$217+F$213,F$221*F$214,FALSE))+(F$212*_xlfn.NORM.DIST($B40,F$214*F$218+F$213,F$222*F$214,FALSE))</f>
        <v>73.373216027897939</v>
      </c>
      <c r="V40" s="5">
        <f>AZ40+(G$209*_xlfn.NORM.DIST($B40,G$214*G$215+G$213,G$219*G$214,FALSE))+(G$211*_xlfn.NORM.DIST($B40,G$214*G$216+G$213,G$220*G$214,FALSE))+(G$210*_xlfn.NORM.DIST($B40,G$214*G$217+G$213,G$221*G$214,FALSE))+(G$212*_xlfn.NORM.DIST($B40,G$214*G$218+G$213,G$222*G$214,FALSE))</f>
        <v>72.948630727532716</v>
      </c>
      <c r="W40" s="5">
        <f>BA40+(H$209*_xlfn.NORM.DIST($B40,H$214*H$215+H$213,H$219*H$214,FALSE))+(H$211*_xlfn.NORM.DIST($B40,H$214*H$216+H$213,H$220*H$214,FALSE))+(H$210*_xlfn.NORM.DIST($B40,H$214*H$217+H$213,H$221*H$214,FALSE))+(H$212*_xlfn.NORM.DIST($B40,H$214*H$218+H$213,H$222*H$214,FALSE))</f>
        <v>73.095218752512949</v>
      </c>
      <c r="X40" s="5">
        <f>BB40+(I$209*_xlfn.NORM.DIST($B40,I$214*I$215+I$213,I$219*I$214,FALSE))+(I$211*_xlfn.NORM.DIST($B40,I$214*I$216+I$213,I$220*I$214,FALSE))+(I$210*_xlfn.NORM.DIST($B40,I$214*I$217+I$213,I$221*I$214,FALSE))+(I$212*_xlfn.NORM.DIST($B40,I$214*I$218+I$213,I$222*I$214,FALSE))</f>
        <v>73.556838237593283</v>
      </c>
      <c r="Y40" s="5">
        <f>BC40+(J$209*_xlfn.NORM.DIST($B40,J$214*J$215+J$213,J$219*J$214,FALSE))+(J$211*_xlfn.NORM.DIST($B40,J$214*J$216+J$213,J$220*J$214,FALSE))+(J$210*_xlfn.NORM.DIST($B40,J$214*J$217+J$213,J$221*J$214,FALSE))+(J$212*_xlfn.NORM.DIST($B40,J$214*J$218+J$213,J$222*J$214,FALSE))</f>
        <v>73.452022830689685</v>
      </c>
      <c r="Z40" s="5">
        <f>BD40+(K$209*_xlfn.NORM.DIST($B40,K$214*K$215+K$213,K$219*K$214,FALSE))+(K$211*_xlfn.NORM.DIST($B40,K$214*K$216+K$213,K$220*K$214,FALSE))+(K$210*_xlfn.NORM.DIST($B40,K$214*K$217+K$213,K$221*K$214,FALSE))+(K$212*_xlfn.NORM.DIST($B40,K$214*K$218+K$213,K$222*K$214,FALSE))</f>
        <v>71.360814465616912</v>
      </c>
      <c r="AA40" s="5">
        <f>BE40+(L$209*_xlfn.NORM.DIST($B40,L$214*L$215+L$213,L$219*L$214,FALSE))+(L$211*_xlfn.NORM.DIST($B40,L$214*L$216+L$213,L$220*L$214,FALSE))+(L$210*_xlfn.NORM.DIST($B40,L$214*L$217+L$213,L$221*L$214,FALSE))+(L$212*_xlfn.NORM.DIST($B40,L$214*L$218+L$213,L$222*L$214,FALSE))</f>
        <v>68.667878292192128</v>
      </c>
      <c r="AB40" s="5">
        <f>BF40+(M$209*_xlfn.NORM.DIST($B40,M$214*M$215+M$213,M$219*M$214,FALSE))+(M$211*_xlfn.NORM.DIST($B40,M$214*M$216+M$213,M$220*M$214,FALSE))+(M$210*_xlfn.NORM.DIST($B40,M$214*M$217+M$213,M$221*M$214,FALSE))+(M$212*_xlfn.NORM.DIST($B40,M$214*M$218+M$213,M$222*M$214,FALSE))</f>
        <v>63.392003031647292</v>
      </c>
      <c r="AC40" s="5">
        <f>BG40+(N$209*_xlfn.NORM.DIST($B40,N$214*N$215+N$213,N$219*N$214,FALSE))+(N$211*_xlfn.NORM.DIST($B40,N$214*N$216+N$213,N$220*N$214,FALSE))+(N$210*_xlfn.NORM.DIST($B40,N$214*N$217+N$213,N$221*N$214,FALSE))+(N$212*_xlfn.NORM.DIST($B40,N$214*N$218+N$213,N$222*N$214,FALSE))</f>
        <v>56.286250682040958</v>
      </c>
      <c r="AD40" s="5">
        <f>BH40+(O$209*_xlfn.NORM.DIST($B40,O$214*O$215+O$213,O$219*O$214,FALSE))+(O$211*_xlfn.NORM.DIST($B40,O$214*O$216+O$213,O$220*O$214,FALSE))+(O$210*_xlfn.NORM.DIST($B40,O$214*O$217+O$213,O$221*O$214,FALSE))+(O$212*_xlfn.NORM.DIST($B40,O$214*O$218+O$213,O$222*O$214,FALSE))</f>
        <v>49.00410720308718</v>
      </c>
      <c r="AE40" s="5"/>
      <c r="AG40" s="5">
        <f t="shared" si="15"/>
        <v>3.9467650821186027</v>
      </c>
      <c r="AH40" s="5">
        <f t="shared" si="15"/>
        <v>1.6677022463694016</v>
      </c>
      <c r="AI40" s="5">
        <f t="shared" si="15"/>
        <v>0.53108037702993727</v>
      </c>
      <c r="AJ40" s="5">
        <f t="shared" si="15"/>
        <v>1.1267839721020607</v>
      </c>
      <c r="AK40" s="5">
        <f t="shared" si="15"/>
        <v>2.1123692724672907</v>
      </c>
      <c r="AL40" s="5">
        <f t="shared" si="15"/>
        <v>2.283781247487056</v>
      </c>
      <c r="AM40" s="5">
        <f t="shared" si="15"/>
        <v>1.1851617624067217</v>
      </c>
      <c r="AN40" s="5">
        <f t="shared" si="15"/>
        <v>3.123977169310308</v>
      </c>
      <c r="AO40" s="5">
        <f t="shared" si="14"/>
        <v>3.0481855343830944</v>
      </c>
      <c r="AP40" s="5">
        <f t="shared" si="14"/>
        <v>3.0141217078078739</v>
      </c>
      <c r="AQ40" s="5">
        <f t="shared" si="14"/>
        <v>1.8959969683527049</v>
      </c>
      <c r="AR40" s="5">
        <f t="shared" si="14"/>
        <v>0.63774931795904166</v>
      </c>
      <c r="AS40" s="5">
        <f t="shared" si="14"/>
        <v>1.8138927969128176</v>
      </c>
      <c r="AV40" s="2">
        <f t="shared" si="1"/>
        <v>70.956257785055087</v>
      </c>
      <c r="AW40" s="2">
        <f t="shared" si="2"/>
        <v>72.952938003311701</v>
      </c>
      <c r="AX40" s="2">
        <f t="shared" si="3"/>
        <v>73.847344663482772</v>
      </c>
      <c r="AY40" s="2">
        <f t="shared" si="4"/>
        <v>73.357962283031284</v>
      </c>
      <c r="AZ40" s="2">
        <f t="shared" si="5"/>
        <v>72.938757909125485</v>
      </c>
      <c r="BA40" s="2">
        <f t="shared" si="6"/>
        <v>73.090187923013502</v>
      </c>
      <c r="BB40" s="2">
        <f t="shared" si="7"/>
        <v>73.550616499462521</v>
      </c>
      <c r="BC40" s="2">
        <f t="shared" si="8"/>
        <v>73.440206836449207</v>
      </c>
      <c r="BD40" s="2">
        <f t="shared" si="9"/>
        <v>71.353638388819775</v>
      </c>
      <c r="BE40" s="2">
        <f t="shared" si="10"/>
        <v>68.662622924069424</v>
      </c>
      <c r="BF40" s="2">
        <f t="shared" si="11"/>
        <v>63.378620739340931</v>
      </c>
      <c r="BG40" s="2">
        <f t="shared" si="12"/>
        <v>56.25052934078002</v>
      </c>
      <c r="BH40" s="2">
        <f t="shared" si="13"/>
        <v>48.953720877429951</v>
      </c>
      <c r="BK40" s="2">
        <f>IF(OR($B40&lt;C$229, AND($B40&gt;C$230, $B40&lt;C$231)), C40, "")</f>
        <v>74.954999999999998</v>
      </c>
      <c r="BL40" s="2">
        <f>IF(OR($B40&lt;D$229, AND($B40&gt;D$230, $B40&lt;D$231)), D40, "")</f>
        <v>74.620999999999995</v>
      </c>
      <c r="BM40" s="2">
        <f>IF(OR($B40&lt;E$229, AND($B40&gt;E$230, $B40&lt;E$231)), E40, "")</f>
        <v>74.379000000000005</v>
      </c>
      <c r="BN40" s="2">
        <f>IF(OR($B40&lt;F$229, AND($B40&gt;F$230, $B40&lt;F$231)), F40, "")</f>
        <v>74.5</v>
      </c>
      <c r="BO40" s="2">
        <f>IF(OR($B40&lt;G$229, AND($B40&gt;G$230, $B40&lt;G$231)), G40, "")</f>
        <v>75.061000000000007</v>
      </c>
      <c r="BP40" s="2">
        <f>IF(OR($B40&lt;H$229, AND($B40&gt;H$230, $B40&lt;H$231)), H40, "")</f>
        <v>75.379000000000005</v>
      </c>
      <c r="BQ40" s="2">
        <f>IF(OR($B40&lt;I$229, AND($B40&gt;I$230, $B40&lt;I$231)), I40, "")</f>
        <v>74.742000000000004</v>
      </c>
      <c r="BR40" s="2">
        <f>IF(OR($B40&lt;J$229, AND($B40&gt;J$230, $B40&lt;J$231)), J40, "")</f>
        <v>76.575999999999993</v>
      </c>
      <c r="BS40" s="2">
        <f>IF(OR($B40&lt;K$229, AND($B40&gt;K$230, $B40&lt;K$231)), K40, "")</f>
        <v>74.409000000000006</v>
      </c>
      <c r="BT40" s="2">
        <f>IF(OR($B40&lt;L$229, AND($B40&gt;L$230, $B40&lt;L$231)), L40, "")</f>
        <v>71.682000000000002</v>
      </c>
      <c r="BU40" s="2">
        <f>IF(OR($B40&lt;M$229, AND($B40&gt;M$230, $B40&lt;M$231)), M40, "")</f>
        <v>65.287999999999997</v>
      </c>
      <c r="BV40" s="2">
        <f>IF(OR($B40&lt;N$229, AND($B40&gt;N$230, $B40&lt;N$231)), N40, "")</f>
        <v>56.923999999999999</v>
      </c>
      <c r="BW40" s="2">
        <f>IF(OR($B40&lt;O$229, AND($B40&gt;O$230, $B40&lt;O$231)), O40, "")</f>
        <v>50.817999999999998</v>
      </c>
      <c r="BZ40" s="2" t="str">
        <f>IF(OR(AND($B40&gt;C$230, $B40&lt;C$231), $B40&gt;C$232), C40, "")</f>
        <v/>
      </c>
      <c r="CA40" s="2" t="str">
        <f>IF(OR(AND($B40&gt;D$230, $B40&lt;D$231), $B40&gt;D$232), D40, "")</f>
        <v/>
      </c>
      <c r="CB40" s="2" t="str">
        <f>IF(OR(AND($B40&gt;E$230, $B40&lt;E$231), $B40&gt;E$232), E40, "")</f>
        <v/>
      </c>
      <c r="CC40" s="2" t="str">
        <f>IF(OR(AND($B40&gt;F$230, $B40&lt;F$231), $B40&gt;F$232), F40, "")</f>
        <v/>
      </c>
      <c r="CD40" s="2" t="str">
        <f>IF(OR(AND($B40&gt;G$230, $B40&lt;G$231), $B40&gt;G$232), G40, "")</f>
        <v/>
      </c>
      <c r="CE40" s="2" t="str">
        <f>IF(OR(AND($B40&gt;H$230, $B40&lt;H$231), $B40&gt;H$232), H40, "")</f>
        <v/>
      </c>
      <c r="CF40" s="2" t="str">
        <f>IF(OR(AND($B40&gt;I$230, $B40&lt;I$231), $B40&gt;I$232), I40, "")</f>
        <v/>
      </c>
      <c r="CG40" s="2" t="str">
        <f>IF(OR(AND($B40&gt;J$230, $B40&lt;J$231), $B40&gt;J$232), J40, "")</f>
        <v/>
      </c>
      <c r="CH40" s="2" t="str">
        <f>IF(OR(AND($B40&gt;K$230, $B40&lt;K$231), $B40&gt;K$232), K40, "")</f>
        <v/>
      </c>
      <c r="CI40" s="2" t="str">
        <f>IF(OR(AND($B40&gt;L$230, $B40&lt;L$231), $B40&gt;L$232), L40, "")</f>
        <v/>
      </c>
      <c r="CJ40" s="2" t="str">
        <f>IF(OR(AND($B40&gt;M$230, $B40&lt;M$231), $B40&gt;M$232), M40, "")</f>
        <v/>
      </c>
      <c r="CK40" s="2" t="str">
        <f>IF(OR(AND($B40&gt;N$230, $B40&lt;N$231), $B40&gt;N$232), N40, "")</f>
        <v/>
      </c>
      <c r="CL40" s="2" t="str">
        <f>IF(OR(AND($B40&gt;O$230, $B40&lt;O$231), $B40&gt;O$232), O40, "")</f>
        <v/>
      </c>
      <c r="CO40" s="2">
        <f>BK$207*$B40+BK$209</f>
        <v>70.947431815545869</v>
      </c>
      <c r="CP40" s="2">
        <f>BL$207*$B40+BL$209</f>
        <v>72.948110274245693</v>
      </c>
      <c r="CQ40" s="2">
        <f>BM$207*$B40+BM$209</f>
        <v>73.840690039810099</v>
      </c>
      <c r="CR40" s="2">
        <f>BN$207*$B40+BN$209</f>
        <v>73.350466165423143</v>
      </c>
      <c r="CS40" s="2">
        <f>BO$207*$B40+BO$209</f>
        <v>72.931670338922558</v>
      </c>
      <c r="CT40" s="2">
        <f>BP$207*$B40+BP$209</f>
        <v>73.08246677492285</v>
      </c>
      <c r="CU40" s="2">
        <f>BQ$207*$B40+BQ$209</f>
        <v>73.539017681843134</v>
      </c>
      <c r="CV40" s="2">
        <f>BR$207*$B40+BR$209</f>
        <v>73.427543021882016</v>
      </c>
      <c r="CW40" s="2">
        <f>BS$207*$B40+BS$209</f>
        <v>71.340281218893011</v>
      </c>
      <c r="CX40" s="2">
        <f>BT$207*$B40+BT$209</f>
        <v>68.651784316345086</v>
      </c>
      <c r="CY40" s="2">
        <f>BU$207*$B40+BU$209</f>
        <v>63.366603294871119</v>
      </c>
      <c r="CZ40" s="2">
        <f>BV$207*$B40+BV$209</f>
        <v>56.239671649598108</v>
      </c>
      <c r="DA40" s="2">
        <f>BW$207*$B40+BW$209</f>
        <v>48.945267773683817</v>
      </c>
      <c r="DD40" s="2">
        <f>BZ$207*$B40+BZ$209</f>
        <v>75.3822203556185</v>
      </c>
      <c r="DE40" s="2">
        <f>CA$207*$B40+CA$209</f>
        <v>76.532145986890583</v>
      </c>
      <c r="DF40" s="2">
        <f>CB$207*$B40+CB$209</f>
        <v>77.722808044230121</v>
      </c>
      <c r="DG40" s="2">
        <f>CC$207*$B40+CC$209</f>
        <v>76.662846964264617</v>
      </c>
      <c r="DH40" s="2">
        <f>CD$207*$B40+CD$209</f>
        <v>76.257877032462986</v>
      </c>
      <c r="DI40" s="2">
        <f>CE$207*$B40+CE$209</f>
        <v>76.877080392424119</v>
      </c>
      <c r="DJ40" s="2">
        <f>CF$207*$B40+CF$209</f>
        <v>79.003676664060166</v>
      </c>
      <c r="DK40" s="2">
        <f>CG$207*$B40+CG$209</f>
        <v>79.162959177067236</v>
      </c>
      <c r="DL40" s="2">
        <f>CH$207*$B40+CH$209</f>
        <v>77.979609180581789</v>
      </c>
      <c r="DM40" s="2">
        <f>CI$207*$B40+CI$209</f>
        <v>74.460321299534172</v>
      </c>
      <c r="DN40" s="2">
        <f>CJ$207*$B40+CJ$209</f>
        <v>69.713395087427159</v>
      </c>
      <c r="DO40" s="2">
        <f>CK$207*$B40+CK$209</f>
        <v>62.177418488512004</v>
      </c>
      <c r="DP40" s="2">
        <f>CL$207*$B40+CL$209</f>
        <v>53.532208096715891</v>
      </c>
      <c r="DS40" s="2">
        <f>POWER(10,($B40-C$227)/C$228)/(1+POWER(10,($B40-C$227)/C$228))</f>
        <v>1.9901669334328031E-3</v>
      </c>
      <c r="DT40" s="2">
        <f>POWER(10,($B40-D$227)/D$228)/(1+POWER(10,($B40-D$227)/D$228))</f>
        <v>1.347009196637124E-3</v>
      </c>
      <c r="DU40" s="2">
        <f>POWER(10,($B40-E$227)/E$228)/(1+POWER(10,($B40-E$227)/E$228))</f>
        <v>1.7141734653843947E-3</v>
      </c>
      <c r="DV40" s="2">
        <f>POWER(10,($B40-F$227)/F$228)/(1+POWER(10,($B40-F$227)/F$228))</f>
        <v>2.263060337373717E-3</v>
      </c>
      <c r="DW40" s="2">
        <f>POWER(10,($B40-G$227)/G$228)/(1+POWER(10,($B40-G$227)/G$228))</f>
        <v>2.1308267512942878E-3</v>
      </c>
      <c r="DX40" s="2">
        <f>POWER(10,($B40-H$227)/H$228)/(1+POWER(10,($B40-H$227)/H$228))</f>
        <v>2.0347652933722341E-3</v>
      </c>
      <c r="DY40" s="2">
        <f>POWER(10,($B40-I$227)/I$228)/(1+POWER(10,($B40-I$227)/I$228))</f>
        <v>2.1225144436498884E-3</v>
      </c>
      <c r="DZ40" s="2">
        <f>POWER(10,($B40-J$227)/J$228)/(1+POWER(10,($B40-J$227)/J$228))</f>
        <v>2.2080027367753037E-3</v>
      </c>
      <c r="EA40" s="2">
        <f>POWER(10,($B40-K$227)/K$228)/(1+POWER(10,($B40-K$227)/K$228))</f>
        <v>2.0118255949772021E-3</v>
      </c>
      <c r="EB40" s="2">
        <f>POWER(10,($B40-L$227)/L$228)/(1+POWER(10,($B40-L$227)/L$228))</f>
        <v>1.8659789471457864E-3</v>
      </c>
      <c r="EC40" s="2">
        <f>POWER(10,($B40-M$227)/M$228)/(1+POWER(10,($B40-M$227)/M$228))</f>
        <v>1.8934675758394606E-3</v>
      </c>
      <c r="ED40" s="2">
        <f>POWER(10,($B40-N$227)/N$228)/(1+POWER(10,($B40-N$227)/N$228))</f>
        <v>1.8285877583660388E-3</v>
      </c>
      <c r="EE40" s="2">
        <f>POWER(10,($B40-O$227)/O$228)/(1+POWER(10,($B40-O$227)/O$228))</f>
        <v>1.8428632488817617E-3</v>
      </c>
    </row>
    <row r="41" spans="2:135" x14ac:dyDescent="0.25">
      <c r="B41" s="2">
        <v>35</v>
      </c>
      <c r="C41">
        <v>75.045000000000002</v>
      </c>
      <c r="D41">
        <v>76.135999999999996</v>
      </c>
      <c r="E41">
        <v>74.667000000000002</v>
      </c>
      <c r="F41">
        <v>75.105999999999995</v>
      </c>
      <c r="G41">
        <v>76.347999999999999</v>
      </c>
      <c r="H41">
        <v>75.697000000000003</v>
      </c>
      <c r="I41">
        <v>76.742000000000004</v>
      </c>
      <c r="J41">
        <v>77.97</v>
      </c>
      <c r="K41">
        <v>75</v>
      </c>
      <c r="L41">
        <v>72.575999999999993</v>
      </c>
      <c r="M41">
        <v>64.954999999999998</v>
      </c>
      <c r="N41">
        <v>58</v>
      </c>
      <c r="O41">
        <v>50.167000000000002</v>
      </c>
      <c r="R41" s="5">
        <f>AV41+(C$209*_xlfn.NORM.DIST($B41,C$214*C$215+C$213,C$219*C$214,FALSE))+(C$211*_xlfn.NORM.DIST($B41,C$214*C$216+C$213,C$220*C$214,FALSE))+(C$210*_xlfn.NORM.DIST($B41,C$214*C$217+C$213,C$221*C$214,FALSE))+(C$212*_xlfn.NORM.DIST($B41,C$214*C$218+C$213,C$222*C$214,FALSE))</f>
        <v>71.081238966228753</v>
      </c>
      <c r="S41" s="5">
        <f>AW41+(D$209*_xlfn.NORM.DIST($B41,D$214*D$215+D$213,D$219*D$214,FALSE))+(D$211*_xlfn.NORM.DIST($B41,D$214*D$216+D$213,D$220*D$214,FALSE))+(D$210*_xlfn.NORM.DIST($B41,D$214*D$217+D$213,D$221*D$214,FALSE))+(D$212*_xlfn.NORM.DIST($B41,D$214*D$218+D$213,D$222*D$214,FALSE))</f>
        <v>72.958810450920552</v>
      </c>
      <c r="T41" s="5">
        <f>AX41+(E$209*_xlfn.NORM.DIST($B41,E$214*E$215+E$213,E$219*E$214,FALSE))+(E$211*_xlfn.NORM.DIST($B41,E$214*E$216+E$213,E$220*E$214,FALSE))+(E$210*_xlfn.NORM.DIST($B41,E$214*E$217+E$213,E$221*E$214,FALSE))+(E$212*_xlfn.NORM.DIST($B41,E$214*E$218+E$213,E$222*E$214,FALSE))</f>
        <v>73.857573781234876</v>
      </c>
      <c r="U41" s="5">
        <f>AY41+(F$209*_xlfn.NORM.DIST($B41,F$214*F$215+F$213,F$219*F$214,FALSE))+(F$211*_xlfn.NORM.DIST($B41,F$214*F$216+F$213,F$220*F$214,FALSE))+(F$210*_xlfn.NORM.DIST($B41,F$214*F$217+F$213,F$221*F$214,FALSE))+(F$212*_xlfn.NORM.DIST($B41,F$214*F$218+F$213,F$222*F$214,FALSE))</f>
        <v>73.403341134802844</v>
      </c>
      <c r="V41" s="5">
        <f>AZ41+(G$209*_xlfn.NORM.DIST($B41,G$214*G$215+G$213,G$219*G$214,FALSE))+(G$211*_xlfn.NORM.DIST($B41,G$214*G$216+G$213,G$220*G$214,FALSE))+(G$210*_xlfn.NORM.DIST($B41,G$214*G$217+G$213,G$221*G$214,FALSE))+(G$212*_xlfn.NORM.DIST($B41,G$214*G$218+G$213,G$222*G$214,FALSE))</f>
        <v>72.976822038449484</v>
      </c>
      <c r="W41" s="5">
        <f>BA41+(H$209*_xlfn.NORM.DIST($B41,H$214*H$215+H$213,H$219*H$214,FALSE))+(H$211*_xlfn.NORM.DIST($B41,H$214*H$216+H$213,H$220*H$214,FALSE))+(H$210*_xlfn.NORM.DIST($B41,H$214*H$217+H$213,H$221*H$214,FALSE))+(H$212*_xlfn.NORM.DIST($B41,H$214*H$218+H$213,H$222*H$214,FALSE))</f>
        <v>73.133180196889484</v>
      </c>
      <c r="X41" s="5">
        <f>BB41+(I$209*_xlfn.NORM.DIST($B41,I$214*I$215+I$213,I$219*I$214,FALSE))+(I$211*_xlfn.NORM.DIST($B41,I$214*I$216+I$213,I$220*I$214,FALSE))+(I$210*_xlfn.NORM.DIST($B41,I$214*I$217+I$213,I$221*I$214,FALSE))+(I$212*_xlfn.NORM.DIST($B41,I$214*I$218+I$213,I$222*I$214,FALSE))</f>
        <v>73.615136904185022</v>
      </c>
      <c r="Y41" s="5">
        <f>BC41+(J$209*_xlfn.NORM.DIST($B41,J$214*J$215+J$213,J$219*J$214,FALSE))+(J$211*_xlfn.NORM.DIST($B41,J$214*J$216+J$213,J$220*J$214,FALSE))+(J$210*_xlfn.NORM.DIST($B41,J$214*J$217+J$213,J$221*J$214,FALSE))+(J$212*_xlfn.NORM.DIST($B41,J$214*J$218+J$213,J$222*J$214,FALSE))</f>
        <v>73.519051647618966</v>
      </c>
      <c r="Z41" s="5">
        <f>BD41+(K$209*_xlfn.NORM.DIST($B41,K$214*K$215+K$213,K$219*K$214,FALSE))+(K$211*_xlfn.NORM.DIST($B41,K$214*K$216+K$213,K$220*K$214,FALSE))+(K$210*_xlfn.NORM.DIST($B41,K$214*K$217+K$213,K$221*K$214,FALSE))+(K$212*_xlfn.NORM.DIST($B41,K$214*K$218+K$213,K$222*K$214,FALSE))</f>
        <v>71.420235448570708</v>
      </c>
      <c r="AA41" s="5">
        <f>BE41+(L$209*_xlfn.NORM.DIST($B41,L$214*L$215+L$213,L$219*L$214,FALSE))+(L$211*_xlfn.NORM.DIST($B41,L$214*L$216+L$213,L$220*L$214,FALSE))+(L$210*_xlfn.NORM.DIST($B41,L$214*L$217+L$213,L$221*L$214,FALSE))+(L$212*_xlfn.NORM.DIST($B41,L$214*L$218+L$213,L$222*L$214,FALSE))</f>
        <v>68.716046734061834</v>
      </c>
      <c r="AB41" s="5">
        <f>BF41+(M$209*_xlfn.NORM.DIST($B41,M$214*M$215+M$213,M$219*M$214,FALSE))+(M$211*_xlfn.NORM.DIST($B41,M$214*M$216+M$213,M$220*M$214,FALSE))+(M$210*_xlfn.NORM.DIST($B41,M$214*M$217+M$213,M$221*M$214,FALSE))+(M$212*_xlfn.NORM.DIST($B41,M$214*M$218+M$213,M$222*M$214,FALSE))</f>
        <v>63.456604577468774</v>
      </c>
      <c r="AC41" s="5">
        <f>BG41+(N$209*_xlfn.NORM.DIST($B41,N$214*N$215+N$213,N$219*N$214,FALSE))+(N$211*_xlfn.NORM.DIST($B41,N$214*N$216+N$213,N$220*N$214,FALSE))+(N$210*_xlfn.NORM.DIST($B41,N$214*N$217+N$213,N$221*N$214,FALSE))+(N$212*_xlfn.NORM.DIST($B41,N$214*N$218+N$213,N$222*N$214,FALSE))</f>
        <v>56.372932835500322</v>
      </c>
      <c r="AD41" s="5">
        <f>BH41+(O$209*_xlfn.NORM.DIST($B41,O$214*O$215+O$213,O$219*O$214,FALSE))+(O$211*_xlfn.NORM.DIST($B41,O$214*O$216+O$213,O$220*O$214,FALSE))+(O$210*_xlfn.NORM.DIST($B41,O$214*O$217+O$213,O$221*O$214,FALSE))+(O$212*_xlfn.NORM.DIST($B41,O$214*O$218+O$213,O$222*O$214,FALSE))</f>
        <v>49.096298415652967</v>
      </c>
      <c r="AE41" s="5"/>
      <c r="AG41" s="5">
        <f t="shared" si="15"/>
        <v>3.9637610337712488</v>
      </c>
      <c r="AH41" s="5">
        <f t="shared" si="15"/>
        <v>3.1771895490794435</v>
      </c>
      <c r="AI41" s="5">
        <f t="shared" si="15"/>
        <v>0.80942621876512533</v>
      </c>
      <c r="AJ41" s="5">
        <f t="shared" si="15"/>
        <v>1.7026588651971508</v>
      </c>
      <c r="AK41" s="5">
        <f t="shared" si="15"/>
        <v>3.3711779615505151</v>
      </c>
      <c r="AL41" s="5">
        <f t="shared" si="15"/>
        <v>2.563819803110519</v>
      </c>
      <c r="AM41" s="5">
        <f t="shared" si="15"/>
        <v>3.1268630958149828</v>
      </c>
      <c r="AN41" s="5">
        <f t="shared" si="15"/>
        <v>4.4509483523810331</v>
      </c>
      <c r="AO41" s="5">
        <f t="shared" si="14"/>
        <v>3.5797645514292924</v>
      </c>
      <c r="AP41" s="5">
        <f t="shared" si="14"/>
        <v>3.8599532659381595</v>
      </c>
      <c r="AQ41" s="5">
        <f t="shared" si="14"/>
        <v>1.4983954225312246</v>
      </c>
      <c r="AR41" s="5">
        <f t="shared" si="14"/>
        <v>1.6270671644996781</v>
      </c>
      <c r="AS41" s="5">
        <f t="shared" si="14"/>
        <v>1.0707015843470344</v>
      </c>
      <c r="AV41" s="2">
        <f t="shared" si="1"/>
        <v>70.968990747527357</v>
      </c>
      <c r="AW41" s="2">
        <f t="shared" si="2"/>
        <v>72.957833589843801</v>
      </c>
      <c r="AX41" s="2">
        <f t="shared" si="3"/>
        <v>73.856014315199133</v>
      </c>
      <c r="AY41" s="2">
        <f t="shared" si="4"/>
        <v>73.367642574102206</v>
      </c>
      <c r="AZ41" s="2">
        <f t="shared" si="5"/>
        <v>72.953332949413664</v>
      </c>
      <c r="BA41" s="2">
        <f t="shared" si="6"/>
        <v>73.12081310247882</v>
      </c>
      <c r="BB41" s="2">
        <f t="shared" si="7"/>
        <v>73.599885647196885</v>
      </c>
      <c r="BC41" s="2">
        <f t="shared" si="8"/>
        <v>73.490994179285011</v>
      </c>
      <c r="BD41" s="2">
        <f t="shared" si="9"/>
        <v>71.402875286736716</v>
      </c>
      <c r="BE41" s="2">
        <f t="shared" si="10"/>
        <v>68.703235485170438</v>
      </c>
      <c r="BF41" s="2">
        <f t="shared" si="11"/>
        <v>63.425747516997703</v>
      </c>
      <c r="BG41" s="2">
        <f t="shared" si="12"/>
        <v>56.296925977926634</v>
      </c>
      <c r="BH41" s="2">
        <f t="shared" si="13"/>
        <v>48.990980899705654</v>
      </c>
      <c r="BK41" s="2">
        <f>IF(OR($B41&lt;C$229, AND($B41&gt;C$230, $B41&lt;C$231)), C41, "")</f>
        <v>75.045000000000002</v>
      </c>
      <c r="BL41" s="2">
        <f>IF(OR($B41&lt;D$229, AND($B41&gt;D$230, $B41&lt;D$231)), D41, "")</f>
        <v>76.135999999999996</v>
      </c>
      <c r="BM41" s="2">
        <f>IF(OR($B41&lt;E$229, AND($B41&gt;E$230, $B41&lt;E$231)), E41, "")</f>
        <v>74.667000000000002</v>
      </c>
      <c r="BN41" s="2">
        <f>IF(OR($B41&lt;F$229, AND($B41&gt;F$230, $B41&lt;F$231)), F41, "")</f>
        <v>75.105999999999995</v>
      </c>
      <c r="BO41" s="2">
        <f>IF(OR($B41&lt;G$229, AND($B41&gt;G$230, $B41&lt;G$231)), G41, "")</f>
        <v>76.347999999999999</v>
      </c>
      <c r="BP41" s="2">
        <f>IF(OR($B41&lt;H$229, AND($B41&gt;H$230, $B41&lt;H$231)), H41, "")</f>
        <v>75.697000000000003</v>
      </c>
      <c r="BQ41" s="2">
        <f>IF(OR($B41&lt;I$229, AND($B41&gt;I$230, $B41&lt;I$231)), I41, "")</f>
        <v>76.742000000000004</v>
      </c>
      <c r="BR41" s="2">
        <f>IF(OR($B41&lt;J$229, AND($B41&gt;J$230, $B41&lt;J$231)), J41, "")</f>
        <v>77.97</v>
      </c>
      <c r="BS41" s="2">
        <f>IF(OR($B41&lt;K$229, AND($B41&gt;K$230, $B41&lt;K$231)), K41, "")</f>
        <v>75</v>
      </c>
      <c r="BT41" s="2">
        <f>IF(OR($B41&lt;L$229, AND($B41&gt;L$230, $B41&lt;L$231)), L41, "")</f>
        <v>72.575999999999993</v>
      </c>
      <c r="BU41" s="2">
        <f>IF(OR($B41&lt;M$229, AND($B41&gt;M$230, $B41&lt;M$231)), M41, "")</f>
        <v>64.954999999999998</v>
      </c>
      <c r="BV41" s="2">
        <f>IF(OR($B41&lt;N$229, AND($B41&gt;N$230, $B41&lt;N$231)), N41, "")</f>
        <v>58</v>
      </c>
      <c r="BW41" s="2">
        <f>IF(OR($B41&lt;O$229, AND($B41&gt;O$230, $B41&lt;O$231)), O41, "")</f>
        <v>50.167000000000002</v>
      </c>
      <c r="BZ41" s="2" t="str">
        <f>IF(OR(AND($B41&gt;C$230, $B41&lt;C$231), $B41&gt;C$232), C41, "")</f>
        <v/>
      </c>
      <c r="CA41" s="2" t="str">
        <f>IF(OR(AND($B41&gt;D$230, $B41&lt;D$231), $B41&gt;D$232), D41, "")</f>
        <v/>
      </c>
      <c r="CB41" s="2" t="str">
        <f>IF(OR(AND($B41&gt;E$230, $B41&lt;E$231), $B41&gt;E$232), E41, "")</f>
        <v/>
      </c>
      <c r="CC41" s="2" t="str">
        <f>IF(OR(AND($B41&gt;F$230, $B41&lt;F$231), $B41&gt;F$232), F41, "")</f>
        <v/>
      </c>
      <c r="CD41" s="2" t="str">
        <f>IF(OR(AND($B41&gt;G$230, $B41&lt;G$231), $B41&gt;G$232), G41, "")</f>
        <v/>
      </c>
      <c r="CE41" s="2" t="str">
        <f>IF(OR(AND($B41&gt;H$230, $B41&lt;H$231), $B41&gt;H$232), H41, "")</f>
        <v/>
      </c>
      <c r="CF41" s="2" t="str">
        <f>IF(OR(AND($B41&gt;I$230, $B41&lt;I$231), $B41&gt;I$232), I41, "")</f>
        <v/>
      </c>
      <c r="CG41" s="2" t="str">
        <f>IF(OR(AND($B41&gt;J$230, $B41&lt;J$231), $B41&gt;J$232), J41, "")</f>
        <v/>
      </c>
      <c r="CH41" s="2" t="str">
        <f>IF(OR(AND($B41&gt;K$230, $B41&lt;K$231), $B41&gt;K$232), K41, "")</f>
        <v/>
      </c>
      <c r="CI41" s="2" t="str">
        <f>IF(OR(AND($B41&gt;L$230, $B41&lt;L$231), $B41&gt;L$232), L41, "")</f>
        <v/>
      </c>
      <c r="CJ41" s="2" t="str">
        <f>IF(OR(AND($B41&gt;M$230, $B41&lt;M$231), $B41&gt;M$232), M41, "")</f>
        <v/>
      </c>
      <c r="CK41" s="2" t="str">
        <f>IF(OR(AND($B41&gt;N$230, $B41&lt;N$231), $B41&gt;N$232), N41, "")</f>
        <v/>
      </c>
      <c r="CL41" s="2" t="str">
        <f>IF(OR(AND($B41&gt;O$230, $B41&lt;O$231), $B41&gt;O$232), O41, "")</f>
        <v/>
      </c>
      <c r="CO41" s="2">
        <f>BK$207*$B41+BK$209</f>
        <v>70.959491709708502</v>
      </c>
      <c r="CP41" s="2">
        <f>BL$207*$B41+BL$209</f>
        <v>72.952638254750596</v>
      </c>
      <c r="CQ41" s="2">
        <f>BM$207*$B41+BM$209</f>
        <v>73.848846811992132</v>
      </c>
      <c r="CR41" s="2">
        <f>BN$207*$B41+BN$209</f>
        <v>73.359577205734738</v>
      </c>
      <c r="CS41" s="2">
        <f>BO$207*$B41+BO$209</f>
        <v>72.945705230058493</v>
      </c>
      <c r="CT41" s="2">
        <f>BP$207*$B41+BP$209</f>
        <v>73.112504857527426</v>
      </c>
      <c r="CU41" s="2">
        <f>BQ$207*$B41+BQ$209</f>
        <v>73.587394180530083</v>
      </c>
      <c r="CV41" s="2">
        <f>BR$207*$B41+BR$209</f>
        <v>73.477368017140932</v>
      </c>
      <c r="CW41" s="2">
        <f>BS$207*$B41+BS$209</f>
        <v>71.388487837211329</v>
      </c>
      <c r="CX41" s="2">
        <f>BT$207*$B41+BT$209</f>
        <v>68.691565304694109</v>
      </c>
      <c r="CY41" s="2">
        <f>BU$207*$B41+BU$209</f>
        <v>63.412796230972845</v>
      </c>
      <c r="CZ41" s="2">
        <f>BV$207*$B41+BV$209</f>
        <v>56.2852145592733</v>
      </c>
      <c r="DA41" s="2">
        <f>BW$207*$B41+BW$209</f>
        <v>48.981865768763214</v>
      </c>
      <c r="DD41" s="2">
        <f>BZ$207*$B41+BZ$209</f>
        <v>75.313341989705989</v>
      </c>
      <c r="DE41" s="2">
        <f>CA$207*$B41+CA$209</f>
        <v>76.470667451217452</v>
      </c>
      <c r="DF41" s="2">
        <f>CB$207*$B41+CB$209</f>
        <v>77.662884196780354</v>
      </c>
      <c r="DG41" s="2">
        <f>CC$207*$B41+CC$209</f>
        <v>76.610621496394941</v>
      </c>
      <c r="DH41" s="2">
        <f>CD$207*$B41+CD$209</f>
        <v>76.211101089085773</v>
      </c>
      <c r="DI41" s="2">
        <f>CE$207*$B41+CE$209</f>
        <v>76.837109833855976</v>
      </c>
      <c r="DJ41" s="2">
        <f>CF$207*$B41+CF$209</f>
        <v>78.955878676974422</v>
      </c>
      <c r="DK41" s="2">
        <f>CG$207*$B41+CG$209</f>
        <v>79.106824295505774</v>
      </c>
      <c r="DL41" s="2">
        <f>CH$207*$B41+CH$209</f>
        <v>77.911944343733509</v>
      </c>
      <c r="DM41" s="2">
        <f>CI$207*$B41+CI$209</f>
        <v>74.396478099812924</v>
      </c>
      <c r="DN41" s="2">
        <f>CJ$207*$B41+CJ$209</f>
        <v>69.6520744383932</v>
      </c>
      <c r="DO41" s="2">
        <f>CK$207*$B41+CK$209</f>
        <v>62.127332350154802</v>
      </c>
      <c r="DP41" s="2">
        <f>CL$207*$B41+CL$209</f>
        <v>53.493636386212295</v>
      </c>
      <c r="DS41" s="2">
        <f>POWER(10,($B41-C$227)/C$228)/(1+POWER(10,($B41-C$227)/C$228))</f>
        <v>2.1817557352591371E-3</v>
      </c>
      <c r="DT41" s="2">
        <f>POWER(10,($B41-D$227)/D$228)/(1+POWER(10,($B41-D$227)/D$228))</f>
        <v>1.4767742969338336E-3</v>
      </c>
      <c r="DU41" s="2">
        <f>POWER(10,($B41-E$227)/E$228)/(1+POWER(10,($B41-E$227)/E$228))</f>
        <v>1.8792430393036522E-3</v>
      </c>
      <c r="DV41" s="2">
        <f>POWER(10,($B41-F$227)/F$228)/(1+POWER(10,($B41-F$227)/F$228))</f>
        <v>2.4808546566562222E-3</v>
      </c>
      <c r="DW41" s="2">
        <f>POWER(10,($B41-G$227)/G$228)/(1+POWER(10,($B41-G$227)/G$228))</f>
        <v>2.3359248570421066E-3</v>
      </c>
      <c r="DX41" s="2">
        <f>POWER(10,($B41-H$227)/H$228)/(1+POWER(10,($B41-H$227)/H$228))</f>
        <v>2.2306378808471172E-3</v>
      </c>
      <c r="DY41" s="2">
        <f>POWER(10,($B41-I$227)/I$228)/(1+POWER(10,($B41-I$227)/I$228))</f>
        <v>2.3268143318806115E-3</v>
      </c>
      <c r="DZ41" s="2">
        <f>POWER(10,($B41-J$227)/J$228)/(1+POWER(10,($B41-J$227)/J$228))</f>
        <v>2.4205112306210277E-3</v>
      </c>
      <c r="EA41" s="2">
        <f>POWER(10,($B41-K$227)/K$228)/(1+POWER(10,($B41-K$227)/K$228))</f>
        <v>2.2054948187361992E-3</v>
      </c>
      <c r="EB41" s="2">
        <f>POWER(10,($B41-L$227)/L$228)/(1+POWER(10,($B41-L$227)/L$228))</f>
        <v>2.0456369615892912E-3</v>
      </c>
      <c r="EC41" s="2">
        <f>POWER(10,($B41-M$227)/M$228)/(1+POWER(10,($B41-M$227)/M$228))</f>
        <v>2.0757667144023924E-3</v>
      </c>
      <c r="ED41" s="2">
        <f>POWER(10,($B41-N$227)/N$228)/(1+POWER(10,($B41-N$227)/N$228))</f>
        <v>2.004652948218106E-3</v>
      </c>
      <c r="EE41" s="2">
        <f>POWER(10,($B41-O$227)/O$228)/(1+POWER(10,($B41-O$227)/O$228))</f>
        <v>2.0203001693370774E-3</v>
      </c>
    </row>
    <row r="42" spans="2:135" x14ac:dyDescent="0.25">
      <c r="B42" s="2">
        <v>36</v>
      </c>
      <c r="C42">
        <v>75.984999999999999</v>
      </c>
      <c r="D42">
        <v>74.682000000000002</v>
      </c>
      <c r="E42">
        <v>75.757999999999996</v>
      </c>
      <c r="F42">
        <v>75.97</v>
      </c>
      <c r="G42">
        <v>75.894000000000005</v>
      </c>
      <c r="H42">
        <v>75.652000000000001</v>
      </c>
      <c r="I42">
        <v>76.545000000000002</v>
      </c>
      <c r="J42">
        <v>77.135999999999996</v>
      </c>
      <c r="K42">
        <v>74.605999999999995</v>
      </c>
      <c r="L42">
        <v>72.135999999999996</v>
      </c>
      <c r="M42">
        <v>64.802999999999997</v>
      </c>
      <c r="N42">
        <v>58.408999999999999</v>
      </c>
      <c r="O42">
        <v>51.378999999999998</v>
      </c>
      <c r="R42" s="5">
        <f>AV42+(C$209*_xlfn.NORM.DIST($B42,C$214*C$215+C$213,C$219*C$214,FALSE))+(C$211*_xlfn.NORM.DIST($B42,C$214*C$216+C$213,C$220*C$214,FALSE))+(C$210*_xlfn.NORM.DIST($B42,C$214*C$217+C$213,C$221*C$214,FALSE))+(C$212*_xlfn.NORM.DIST($B42,C$214*C$218+C$213,C$222*C$214,FALSE))</f>
        <v>71.214869465700104</v>
      </c>
      <c r="S42" s="5">
        <f>AW42+(D$209*_xlfn.NORM.DIST($B42,D$214*D$215+D$213,D$219*D$214,FALSE))+(D$211*_xlfn.NORM.DIST($B42,D$214*D$216+D$213,D$220*D$214,FALSE))+(D$210*_xlfn.NORM.DIST($B42,D$214*D$217+D$213,D$221*D$214,FALSE))+(D$212*_xlfn.NORM.DIST($B42,D$214*D$218+D$213,D$222*D$214,FALSE))</f>
        <v>72.965303566876088</v>
      </c>
      <c r="T42" s="5">
        <f>AX42+(E$209*_xlfn.NORM.DIST($B42,E$214*E$215+E$213,E$219*E$214,FALSE))+(E$211*_xlfn.NORM.DIST($B42,E$214*E$216+E$213,E$220*E$214,FALSE))+(E$210*_xlfn.NORM.DIST($B42,E$214*E$217+E$213,E$221*E$214,FALSE))+(E$212*_xlfn.NORM.DIST($B42,E$214*E$218+E$213,E$222*E$214,FALSE))</f>
        <v>73.868778493036928</v>
      </c>
      <c r="U42" s="5">
        <f>AY42+(F$209*_xlfn.NORM.DIST($B42,F$214*F$215+F$213,F$219*F$214,FALSE))+(F$211*_xlfn.NORM.DIST($B42,F$214*F$216+F$213,F$220*F$214,FALSE))+(F$210*_xlfn.NORM.DIST($B42,F$214*F$217+F$213,F$221*F$214,FALSE))+(F$212*_xlfn.NORM.DIST($B42,F$214*F$218+F$213,F$222*F$214,FALSE))</f>
        <v>73.457534813030421</v>
      </c>
      <c r="V42" s="5">
        <f>AZ42+(G$209*_xlfn.NORM.DIST($B42,G$214*G$215+G$213,G$219*G$214,FALSE))+(G$211*_xlfn.NORM.DIST($B42,G$214*G$216+G$213,G$220*G$214,FALSE))+(G$210*_xlfn.NORM.DIST($B42,G$214*G$217+G$213,G$221*G$214,FALSE))+(G$212*_xlfn.NORM.DIST($B42,G$214*G$218+G$213,G$222*G$214,FALSE))</f>
        <v>73.021582347047982</v>
      </c>
      <c r="W42" s="5">
        <f>BA42+(H$209*_xlfn.NORM.DIST($B42,H$214*H$215+H$213,H$219*H$214,FALSE))+(H$211*_xlfn.NORM.DIST($B42,H$214*H$216+H$213,H$220*H$214,FALSE))+(H$210*_xlfn.NORM.DIST($B42,H$214*H$217+H$213,H$221*H$214,FALSE))+(H$212*_xlfn.NORM.DIST($B42,H$214*H$218+H$213,H$222*H$214,FALSE))</f>
        <v>73.180652784127261</v>
      </c>
      <c r="X42" s="5">
        <f>BB42+(I$209*_xlfn.NORM.DIST($B42,I$214*I$215+I$213,I$219*I$214,FALSE))+(I$211*_xlfn.NORM.DIST($B42,I$214*I$216+I$213,I$220*I$214,FALSE))+(I$210*_xlfn.NORM.DIST($B42,I$214*I$217+I$213,I$221*I$214,FALSE))+(I$212*_xlfn.NORM.DIST($B42,I$214*I$218+I$213,I$222*I$214,FALSE))</f>
        <v>73.685077423480962</v>
      </c>
      <c r="Y42" s="5">
        <f>BC42+(J$209*_xlfn.NORM.DIST($B42,J$214*J$215+J$213,J$219*J$214,FALSE))+(J$211*_xlfn.NORM.DIST($B42,J$214*J$216+J$213,J$220*J$214,FALSE))+(J$210*_xlfn.NORM.DIST($B42,J$214*J$217+J$213,J$221*J$214,FALSE))+(J$212*_xlfn.NORM.DIST($B42,J$214*J$218+J$213,J$222*J$214,FALSE))</f>
        <v>73.60576791696316</v>
      </c>
      <c r="Z42" s="5">
        <f>BD42+(K$209*_xlfn.NORM.DIST($B42,K$214*K$215+K$213,K$219*K$214,FALSE))+(K$211*_xlfn.NORM.DIST($B42,K$214*K$216+K$213,K$220*K$214,FALSE))+(K$210*_xlfn.NORM.DIST($B42,K$214*K$217+K$213,K$221*K$214,FALSE))+(K$212*_xlfn.NORM.DIST($B42,K$214*K$218+K$213,K$222*K$214,FALSE))</f>
        <v>71.492491960129712</v>
      </c>
      <c r="AA42" s="5">
        <f>BE42+(L$209*_xlfn.NORM.DIST($B42,L$214*L$215+L$213,L$219*L$214,FALSE))+(L$211*_xlfn.NORM.DIST($B42,L$214*L$216+L$213,L$220*L$214,FALSE))+(L$210*_xlfn.NORM.DIST($B42,L$214*L$217+L$213,L$221*L$214,FALSE))+(L$212*_xlfn.NORM.DIST($B42,L$214*L$218+L$213,L$222*L$214,FALSE))</f>
        <v>68.773891417343549</v>
      </c>
      <c r="AB42" s="5">
        <f>BF42+(M$209*_xlfn.NORM.DIST($B42,M$214*M$215+M$213,M$219*M$214,FALSE))+(M$211*_xlfn.NORM.DIST($B42,M$214*M$216+M$213,M$220*M$214,FALSE))+(M$210*_xlfn.NORM.DIST($B42,M$214*M$217+M$213,M$221*M$214,FALSE))+(M$212*_xlfn.NORM.DIST($B42,M$214*M$218+M$213,M$222*M$214,FALSE))</f>
        <v>63.541312592737434</v>
      </c>
      <c r="AC42" s="5">
        <f>BG42+(N$209*_xlfn.NORM.DIST($B42,N$214*N$215+N$213,N$219*N$214,FALSE))+(N$211*_xlfn.NORM.DIST($B42,N$214*N$216+N$213,N$220*N$214,FALSE))+(N$210*_xlfn.NORM.DIST($B42,N$214*N$217+N$213,N$221*N$214,FALSE))+(N$212*_xlfn.NORM.DIST($B42,N$214*N$218+N$213,N$222*N$214,FALSE))</f>
        <v>56.499206708969758</v>
      </c>
      <c r="AD42" s="5">
        <f>BH42+(O$209*_xlfn.NORM.DIST($B42,O$214*O$215+O$213,O$219*O$214,FALSE))+(O$211*_xlfn.NORM.DIST($B42,O$214*O$216+O$213,O$220*O$214,FALSE))+(O$210*_xlfn.NORM.DIST($B42,O$214*O$217+O$213,O$221*O$214,FALSE))+(O$212*_xlfn.NORM.DIST($B42,O$214*O$218+O$213,O$222*O$214,FALSE))</f>
        <v>49.24031491641297</v>
      </c>
      <c r="AE42" s="5"/>
      <c r="AG42" s="5">
        <f t="shared" si="15"/>
        <v>4.770130534299895</v>
      </c>
      <c r="AH42" s="5">
        <f t="shared" si="15"/>
        <v>1.7166964331239143</v>
      </c>
      <c r="AI42" s="5">
        <f t="shared" si="15"/>
        <v>1.889221506963068</v>
      </c>
      <c r="AJ42" s="5">
        <f t="shared" si="15"/>
        <v>2.5124651869695782</v>
      </c>
      <c r="AK42" s="5">
        <f t="shared" si="15"/>
        <v>2.8724176529520236</v>
      </c>
      <c r="AL42" s="5">
        <f t="shared" si="15"/>
        <v>2.4713472158727399</v>
      </c>
      <c r="AM42" s="5">
        <f t="shared" si="15"/>
        <v>2.8599225765190397</v>
      </c>
      <c r="AN42" s="5">
        <f t="shared" si="15"/>
        <v>3.5302320830368359</v>
      </c>
      <c r="AO42" s="5">
        <f t="shared" si="14"/>
        <v>3.1135080398702826</v>
      </c>
      <c r="AP42" s="5">
        <f t="shared" si="14"/>
        <v>3.3621085826564467</v>
      </c>
      <c r="AQ42" s="5">
        <f t="shared" si="14"/>
        <v>1.2616874072625635</v>
      </c>
      <c r="AR42" s="5">
        <f t="shared" si="14"/>
        <v>1.9097932910302404</v>
      </c>
      <c r="AS42" s="5">
        <f t="shared" si="14"/>
        <v>2.1386850835870277</v>
      </c>
      <c r="AV42" s="2">
        <f t="shared" si="1"/>
        <v>70.98177131619974</v>
      </c>
      <c r="AW42" s="2">
        <f t="shared" si="2"/>
        <v>72.962755129515358</v>
      </c>
      <c r="AX42" s="2">
        <f t="shared" si="3"/>
        <v>73.864720912509753</v>
      </c>
      <c r="AY42" s="2">
        <f t="shared" si="4"/>
        <v>73.377362822603345</v>
      </c>
      <c r="AZ42" s="2">
        <f t="shared" si="5"/>
        <v>72.967946145573009</v>
      </c>
      <c r="BA42" s="2">
        <f t="shared" si="6"/>
        <v>73.151479595989372</v>
      </c>
      <c r="BB42" s="2">
        <f t="shared" si="7"/>
        <v>73.649218911024676</v>
      </c>
      <c r="BC42" s="2">
        <f t="shared" si="8"/>
        <v>73.54184915797164</v>
      </c>
      <c r="BD42" s="2">
        <f t="shared" si="9"/>
        <v>71.452186474534329</v>
      </c>
      <c r="BE42" s="2">
        <f t="shared" si="10"/>
        <v>68.743907483738795</v>
      </c>
      <c r="BF42" s="2">
        <f t="shared" si="11"/>
        <v>63.472942470975752</v>
      </c>
      <c r="BG42" s="2">
        <f t="shared" si="12"/>
        <v>56.343386143477339</v>
      </c>
      <c r="BH42" s="2">
        <f t="shared" si="13"/>
        <v>49.02828987385481</v>
      </c>
      <c r="BK42" s="2">
        <f>IF(OR($B42&lt;C$229, AND($B42&gt;C$230, $B42&lt;C$231)), C42, "")</f>
        <v>75.984999999999999</v>
      </c>
      <c r="BL42" s="2">
        <f>IF(OR($B42&lt;D$229, AND($B42&gt;D$230, $B42&lt;D$231)), D42, "")</f>
        <v>74.682000000000002</v>
      </c>
      <c r="BM42" s="2">
        <f>IF(OR($B42&lt;E$229, AND($B42&gt;E$230, $B42&lt;E$231)), E42, "")</f>
        <v>75.757999999999996</v>
      </c>
      <c r="BN42" s="2">
        <f>IF(OR($B42&lt;F$229, AND($B42&gt;F$230, $B42&lt;F$231)), F42, "")</f>
        <v>75.97</v>
      </c>
      <c r="BO42" s="2">
        <f>IF(OR($B42&lt;G$229, AND($B42&gt;G$230, $B42&lt;G$231)), G42, "")</f>
        <v>75.894000000000005</v>
      </c>
      <c r="BP42" s="2">
        <f>IF(OR($B42&lt;H$229, AND($B42&gt;H$230, $B42&lt;H$231)), H42, "")</f>
        <v>75.652000000000001</v>
      </c>
      <c r="BQ42" s="2">
        <f>IF(OR($B42&lt;I$229, AND($B42&gt;I$230, $B42&lt;I$231)), I42, "")</f>
        <v>76.545000000000002</v>
      </c>
      <c r="BR42" s="2">
        <f>IF(OR($B42&lt;J$229, AND($B42&gt;J$230, $B42&lt;J$231)), J42, "")</f>
        <v>77.135999999999996</v>
      </c>
      <c r="BS42" s="2">
        <f>IF(OR($B42&lt;K$229, AND($B42&gt;K$230, $B42&lt;K$231)), K42, "")</f>
        <v>74.605999999999995</v>
      </c>
      <c r="BT42" s="2">
        <f>IF(OR($B42&lt;L$229, AND($B42&gt;L$230, $B42&lt;L$231)), L42, "")</f>
        <v>72.135999999999996</v>
      </c>
      <c r="BU42" s="2">
        <f>IF(OR($B42&lt;M$229, AND($B42&gt;M$230, $B42&lt;M$231)), M42, "")</f>
        <v>64.802999999999997</v>
      </c>
      <c r="BV42" s="2">
        <f>IF(OR($B42&lt;N$229, AND($B42&gt;N$230, $B42&lt;N$231)), N42, "")</f>
        <v>58.408999999999999</v>
      </c>
      <c r="BW42" s="2">
        <f>IF(OR($B42&lt;O$229, AND($B42&gt;O$230, $B42&lt;O$231)), O42, "")</f>
        <v>51.378999999999998</v>
      </c>
      <c r="BZ42" s="2" t="str">
        <f>IF(OR(AND($B42&gt;C$230, $B42&lt;C$231), $B42&gt;C$232), C42, "")</f>
        <v/>
      </c>
      <c r="CA42" s="2" t="str">
        <f>IF(OR(AND($B42&gt;D$230, $B42&lt;D$231), $B42&gt;D$232), D42, "")</f>
        <v/>
      </c>
      <c r="CB42" s="2" t="str">
        <f>IF(OR(AND($B42&gt;E$230, $B42&lt;E$231), $B42&gt;E$232), E42, "")</f>
        <v/>
      </c>
      <c r="CC42" s="2" t="str">
        <f>IF(OR(AND($B42&gt;F$230, $B42&lt;F$231), $B42&gt;F$232), F42, "")</f>
        <v/>
      </c>
      <c r="CD42" s="2" t="str">
        <f>IF(OR(AND($B42&gt;G$230, $B42&lt;G$231), $B42&gt;G$232), G42, "")</f>
        <v/>
      </c>
      <c r="CE42" s="2" t="str">
        <f>IF(OR(AND($B42&gt;H$230, $B42&lt;H$231), $B42&gt;H$232), H42, "")</f>
        <v/>
      </c>
      <c r="CF42" s="2" t="str">
        <f>IF(OR(AND($B42&gt;I$230, $B42&lt;I$231), $B42&gt;I$232), I42, "")</f>
        <v/>
      </c>
      <c r="CG42" s="2" t="str">
        <f>IF(OR(AND($B42&gt;J$230, $B42&lt;J$231), $B42&gt;J$232), J42, "")</f>
        <v/>
      </c>
      <c r="CH42" s="2" t="str">
        <f>IF(OR(AND($B42&gt;K$230, $B42&lt;K$231), $B42&gt;K$232), K42, "")</f>
        <v/>
      </c>
      <c r="CI42" s="2" t="str">
        <f>IF(OR(AND($B42&gt;L$230, $B42&lt;L$231), $B42&gt;L$232), L42, "")</f>
        <v/>
      </c>
      <c r="CJ42" s="2" t="str">
        <f>IF(OR(AND($B42&gt;M$230, $B42&lt;M$231), $B42&gt;M$232), M42, "")</f>
        <v/>
      </c>
      <c r="CK42" s="2" t="str">
        <f>IF(OR(AND($B42&gt;N$230, $B42&lt;N$231), $B42&gt;N$232), N42, "")</f>
        <v/>
      </c>
      <c r="CL42" s="2" t="str">
        <f>IF(OR(AND($B42&gt;O$230, $B42&lt;O$231), $B42&gt;O$232), O42, "")</f>
        <v/>
      </c>
      <c r="CO42" s="2">
        <f>BK$207*$B42+BK$209</f>
        <v>70.97155160387112</v>
      </c>
      <c r="CP42" s="2">
        <f>BL$207*$B42+BL$209</f>
        <v>72.957166235255485</v>
      </c>
      <c r="CQ42" s="2">
        <f>BM$207*$B42+BM$209</f>
        <v>73.857003584174166</v>
      </c>
      <c r="CR42" s="2">
        <f>BN$207*$B42+BN$209</f>
        <v>73.368688246046347</v>
      </c>
      <c r="CS42" s="2">
        <f>BO$207*$B42+BO$209</f>
        <v>72.959740121194429</v>
      </c>
      <c r="CT42" s="2">
        <f>BP$207*$B42+BP$209</f>
        <v>73.142542940132017</v>
      </c>
      <c r="CU42" s="2">
        <f>BQ$207*$B42+BQ$209</f>
        <v>73.635770679217032</v>
      </c>
      <c r="CV42" s="2">
        <f>BR$207*$B42+BR$209</f>
        <v>73.527193012399849</v>
      </c>
      <c r="CW42" s="2">
        <f>BS$207*$B42+BS$209</f>
        <v>71.436694455529647</v>
      </c>
      <c r="CX42" s="2">
        <f>BT$207*$B42+BT$209</f>
        <v>68.731346293043131</v>
      </c>
      <c r="CY42" s="2">
        <f>BU$207*$B42+BU$209</f>
        <v>63.45898916707457</v>
      </c>
      <c r="CZ42" s="2">
        <f>BV$207*$B42+BV$209</f>
        <v>56.330757468948484</v>
      </c>
      <c r="DA42" s="2">
        <f>BW$207*$B42+BW$209</f>
        <v>49.018463763842611</v>
      </c>
      <c r="DD42" s="2">
        <f>BZ$207*$B42+BZ$209</f>
        <v>75.244463623793465</v>
      </c>
      <c r="DE42" s="2">
        <f>CA$207*$B42+CA$209</f>
        <v>76.409188915544306</v>
      </c>
      <c r="DF42" s="2">
        <f>CB$207*$B42+CB$209</f>
        <v>77.602960349330573</v>
      </c>
      <c r="DG42" s="2">
        <f>CC$207*$B42+CC$209</f>
        <v>76.55839602852528</v>
      </c>
      <c r="DH42" s="2">
        <f>CD$207*$B42+CD$209</f>
        <v>76.16432514570856</v>
      </c>
      <c r="DI42" s="2">
        <f>CE$207*$B42+CE$209</f>
        <v>76.797139275287833</v>
      </c>
      <c r="DJ42" s="2">
        <f>CF$207*$B42+CF$209</f>
        <v>78.908080689888678</v>
      </c>
      <c r="DK42" s="2">
        <f>CG$207*$B42+CG$209</f>
        <v>79.050689413944312</v>
      </c>
      <c r="DL42" s="2">
        <f>CH$207*$B42+CH$209</f>
        <v>77.844279506885215</v>
      </c>
      <c r="DM42" s="2">
        <f>CI$207*$B42+CI$209</f>
        <v>74.332634900091691</v>
      </c>
      <c r="DN42" s="2">
        <f>CJ$207*$B42+CJ$209</f>
        <v>69.590753789359226</v>
      </c>
      <c r="DO42" s="2">
        <f>CK$207*$B42+CK$209</f>
        <v>62.0772462117976</v>
      </c>
      <c r="DP42" s="2">
        <f>CL$207*$B42+CL$209</f>
        <v>53.455064675708698</v>
      </c>
      <c r="DS42" s="2">
        <f>POWER(10,($B42-C$227)/C$228)/(1+POWER(10,($B42-C$227)/C$228))</f>
        <v>2.3917441503524825E-3</v>
      </c>
      <c r="DT42" s="2">
        <f>POWER(10,($B42-D$227)/D$228)/(1+POWER(10,($B42-D$227)/D$228))</f>
        <v>1.6190201448561302E-3</v>
      </c>
      <c r="DU42" s="2">
        <f>POWER(10,($B42-E$227)/E$228)/(1+POWER(10,($B42-E$227)/E$228))</f>
        <v>2.0601754957160776E-3</v>
      </c>
      <c r="DV42" s="2">
        <f>POWER(10,($B42-F$227)/F$228)/(1+POWER(10,($B42-F$227)/F$228))</f>
        <v>2.719552118424071E-3</v>
      </c>
      <c r="DW42" s="2">
        <f>POWER(10,($B42-G$227)/G$228)/(1+POWER(10,($B42-G$227)/G$228))</f>
        <v>2.5607135762695308E-3</v>
      </c>
      <c r="DX42" s="2">
        <f>POWER(10,($B42-H$227)/H$228)/(1+POWER(10,($B42-H$227)/H$228))</f>
        <v>2.4453195477087708E-3</v>
      </c>
      <c r="DY42" s="2">
        <f>POWER(10,($B42-I$227)/I$228)/(1+POWER(10,($B42-I$227)/I$228))</f>
        <v>2.550728576358529E-3</v>
      </c>
      <c r="DZ42" s="2">
        <f>POWER(10,($B42-J$227)/J$228)/(1+POWER(10,($B42-J$227)/J$228))</f>
        <v>2.6534181442914202E-3</v>
      </c>
      <c r="EA42" s="2">
        <f>POWER(10,($B42-K$227)/K$228)/(1+POWER(10,($B42-K$227)/K$228))</f>
        <v>2.4177625237147005E-3</v>
      </c>
      <c r="EB42" s="2">
        <f>POWER(10,($B42-L$227)/L$228)/(1+POWER(10,($B42-L$227)/L$228))</f>
        <v>2.242553736628016E-3</v>
      </c>
      <c r="EC42" s="2">
        <f>POWER(10,($B42-M$227)/M$228)/(1+POWER(10,($B42-M$227)/M$228))</f>
        <v>2.2755772213548572E-3</v>
      </c>
      <c r="ED42" s="2">
        <f>POWER(10,($B42-N$227)/N$228)/(1+POWER(10,($B42-N$227)/N$228))</f>
        <v>2.1976332146433964E-3</v>
      </c>
      <c r="EE42" s="2">
        <f>POWER(10,($B42-O$227)/O$228)/(1+POWER(10,($B42-O$227)/O$228))</f>
        <v>2.2147833910238597E-3</v>
      </c>
    </row>
    <row r="43" spans="2:135" x14ac:dyDescent="0.25">
      <c r="B43" s="2">
        <v>37</v>
      </c>
      <c r="C43">
        <v>77.197000000000003</v>
      </c>
      <c r="D43">
        <v>76.864000000000004</v>
      </c>
      <c r="E43">
        <v>75.984999999999999</v>
      </c>
      <c r="F43">
        <v>75.954999999999998</v>
      </c>
      <c r="G43">
        <v>75.075999999999993</v>
      </c>
      <c r="H43">
        <v>75.045000000000002</v>
      </c>
      <c r="I43">
        <v>76.409000000000006</v>
      </c>
      <c r="J43">
        <v>77.332999999999998</v>
      </c>
      <c r="K43">
        <v>75.438999999999993</v>
      </c>
      <c r="L43">
        <v>72.697000000000003</v>
      </c>
      <c r="M43">
        <v>67.364000000000004</v>
      </c>
      <c r="N43">
        <v>59.787999999999997</v>
      </c>
      <c r="O43">
        <v>52.53</v>
      </c>
      <c r="R43" s="5">
        <f>AV43+(C$209*_xlfn.NORM.DIST($B43,C$214*C$215+C$213,C$219*C$214,FALSE))+(C$211*_xlfn.NORM.DIST($B43,C$214*C$216+C$213,C$220*C$214,FALSE))+(C$210*_xlfn.NORM.DIST($B43,C$214*C$217+C$213,C$221*C$214,FALSE))+(C$212*_xlfn.NORM.DIST($B43,C$214*C$218+C$213,C$222*C$214,FALSE))</f>
        <v>71.460071029759604</v>
      </c>
      <c r="S43" s="5">
        <f>AW43+(D$209*_xlfn.NORM.DIST($B43,D$214*D$215+D$213,D$219*D$214,FALSE))+(D$211*_xlfn.NORM.DIST($B43,D$214*D$216+D$213,D$220*D$214,FALSE))+(D$210*_xlfn.NORM.DIST($B43,D$214*D$217+D$213,D$221*D$214,FALSE))+(D$212*_xlfn.NORM.DIST($B43,D$214*D$218+D$213,D$222*D$214,FALSE))</f>
        <v>72.974091609640851</v>
      </c>
      <c r="T43" s="5">
        <f>AX43+(E$209*_xlfn.NORM.DIST($B43,E$214*E$215+E$213,E$219*E$214,FALSE))+(E$211*_xlfn.NORM.DIST($B43,E$214*E$216+E$213,E$220*E$214,FALSE))+(E$210*_xlfn.NORM.DIST($B43,E$214*E$217+E$213,E$221*E$214,FALSE))+(E$212*_xlfn.NORM.DIST($B43,E$214*E$218+E$213,E$222*E$214,FALSE))</f>
        <v>73.88359450001505</v>
      </c>
      <c r="U43" s="5">
        <f>AY43+(F$209*_xlfn.NORM.DIST($B43,F$214*F$215+F$213,F$219*F$214,FALSE))+(F$211*_xlfn.NORM.DIST($B43,F$214*F$216+F$213,F$220*F$214,FALSE))+(F$210*_xlfn.NORM.DIST($B43,F$214*F$217+F$213,F$221*F$214,FALSE))+(F$212*_xlfn.NORM.DIST($B43,F$214*F$218+F$213,F$222*F$214,FALSE))</f>
        <v>73.559904979390595</v>
      </c>
      <c r="V43" s="5">
        <f>AZ43+(G$209*_xlfn.NORM.DIST($B43,G$214*G$215+G$213,G$219*G$214,FALSE))+(G$211*_xlfn.NORM.DIST($B43,G$214*G$216+G$213,G$220*G$214,FALSE))+(G$210*_xlfn.NORM.DIST($B43,G$214*G$217+G$213,G$221*G$214,FALSE))+(G$212*_xlfn.NORM.DIST($B43,G$214*G$218+G$213,G$222*G$214,FALSE))</f>
        <v>73.100148201411571</v>
      </c>
      <c r="W43" s="5">
        <f>BA43+(H$209*_xlfn.NORM.DIST($B43,H$214*H$215+H$213,H$219*H$214,FALSE))+(H$211*_xlfn.NORM.DIST($B43,H$214*H$216+H$213,H$220*H$214,FALSE))+(H$210*_xlfn.NORM.DIST($B43,H$214*H$217+H$213,H$221*H$214,FALSE))+(H$212*_xlfn.NORM.DIST($B43,H$214*H$218+H$213,H$222*H$214,FALSE))</f>
        <v>73.248227033010195</v>
      </c>
      <c r="X43" s="5">
        <f>BB43+(I$209*_xlfn.NORM.DIST($B43,I$214*I$215+I$213,I$219*I$214,FALSE))+(I$211*_xlfn.NORM.DIST($B43,I$214*I$216+I$213,I$220*I$214,FALSE))+(I$210*_xlfn.NORM.DIST($B43,I$214*I$217+I$213,I$221*I$214,FALSE))+(I$212*_xlfn.NORM.DIST($B43,I$214*I$218+I$213,I$222*I$214,FALSE))</f>
        <v>73.779487380043705</v>
      </c>
      <c r="Y43" s="5">
        <f>BC43+(J$209*_xlfn.NORM.DIST($B43,J$214*J$215+J$213,J$219*J$214,FALSE))+(J$211*_xlfn.NORM.DIST($B43,J$214*J$216+J$213,J$220*J$214,FALSE))+(J$210*_xlfn.NORM.DIST($B43,J$214*J$217+J$213,J$221*J$214,FALSE))+(J$212*_xlfn.NORM.DIST($B43,J$214*J$218+J$213,J$222*J$214,FALSE))</f>
        <v>73.732480154457875</v>
      </c>
      <c r="Z43" s="5">
        <f>BD43+(K$209*_xlfn.NORM.DIST($B43,K$214*K$215+K$213,K$219*K$214,FALSE))+(K$211*_xlfn.NORM.DIST($B43,K$214*K$216+K$213,K$220*K$214,FALSE))+(K$210*_xlfn.NORM.DIST($B43,K$214*K$217+K$213,K$221*K$214,FALSE))+(K$212*_xlfn.NORM.DIST($B43,K$214*K$218+K$213,K$222*K$214,FALSE))</f>
        <v>71.591385332632385</v>
      </c>
      <c r="AA43" s="5">
        <f>BE43+(L$209*_xlfn.NORM.DIST($B43,L$214*L$215+L$213,L$219*L$214,FALSE))+(L$211*_xlfn.NORM.DIST($B43,L$214*L$216+L$213,L$220*L$214,FALSE))+(L$210*_xlfn.NORM.DIST($B43,L$214*L$217+L$213,L$221*L$214,FALSE))+(L$212*_xlfn.NORM.DIST($B43,L$214*L$218+L$213,L$222*L$214,FALSE))</f>
        <v>68.852016971781609</v>
      </c>
      <c r="AB43" s="5">
        <f>BF43+(M$209*_xlfn.NORM.DIST($B43,M$214*M$215+M$213,M$219*M$214,FALSE))+(M$211*_xlfn.NORM.DIST($B43,M$214*M$216+M$213,M$220*M$214,FALSE))+(M$210*_xlfn.NORM.DIST($B43,M$214*M$217+M$213,M$221*M$214,FALSE))+(M$212*_xlfn.NORM.DIST($B43,M$214*M$218+M$213,M$222*M$214,FALSE))</f>
        <v>63.665778038639282</v>
      </c>
      <c r="AC43" s="5">
        <f>BG43+(N$209*_xlfn.NORM.DIST($B43,N$214*N$215+N$213,N$219*N$214,FALSE))+(N$211*_xlfn.NORM.DIST($B43,N$214*N$216+N$213,N$220*N$214,FALSE))+(N$210*_xlfn.NORM.DIST($B43,N$214*N$217+N$213,N$221*N$214,FALSE))+(N$212*_xlfn.NORM.DIST($B43,N$214*N$218+N$213,N$222*N$214,FALSE))</f>
        <v>56.697696505122622</v>
      </c>
      <c r="AD43" s="5">
        <f>BH43+(O$209*_xlfn.NORM.DIST($B43,O$214*O$215+O$213,O$219*O$214,FALSE))+(O$211*_xlfn.NORM.DIST($B43,O$214*O$216+O$213,O$220*O$214,FALSE))+(O$210*_xlfn.NORM.DIST($B43,O$214*O$217+O$213,O$221*O$214,FALSE))+(O$212*_xlfn.NORM.DIST($B43,O$214*O$218+O$213,O$222*O$214,FALSE))</f>
        <v>49.476774605596269</v>
      </c>
      <c r="AE43" s="5"/>
      <c r="AG43" s="5">
        <f t="shared" si="15"/>
        <v>5.7369289702403989</v>
      </c>
      <c r="AH43" s="5">
        <f t="shared" si="15"/>
        <v>3.8899083903591531</v>
      </c>
      <c r="AI43" s="5">
        <f t="shared" si="15"/>
        <v>2.1014054999849492</v>
      </c>
      <c r="AJ43" s="5">
        <f t="shared" si="15"/>
        <v>2.3950950206094035</v>
      </c>
      <c r="AK43" s="5">
        <f t="shared" si="15"/>
        <v>1.9758517985884225</v>
      </c>
      <c r="AL43" s="5">
        <f t="shared" si="15"/>
        <v>1.7967729669898063</v>
      </c>
      <c r="AM43" s="5">
        <f t="shared" si="15"/>
        <v>2.6295126199563015</v>
      </c>
      <c r="AN43" s="5">
        <f t="shared" si="15"/>
        <v>3.6005198455421237</v>
      </c>
      <c r="AO43" s="5">
        <f t="shared" si="14"/>
        <v>3.8476146673676084</v>
      </c>
      <c r="AP43" s="5">
        <f t="shared" si="14"/>
        <v>3.8449830282183939</v>
      </c>
      <c r="AQ43" s="5">
        <f t="shared" si="14"/>
        <v>3.6982219613607228</v>
      </c>
      <c r="AR43" s="5">
        <f t="shared" si="14"/>
        <v>3.0903034948773751</v>
      </c>
      <c r="AS43" s="5">
        <f t="shared" si="14"/>
        <v>3.0532253944037322</v>
      </c>
      <c r="AV43" s="2">
        <f t="shared" si="1"/>
        <v>70.994602393403483</v>
      </c>
      <c r="AW43" s="2">
        <f t="shared" si="2"/>
        <v>72.967704201589598</v>
      </c>
      <c r="AX43" s="2">
        <f t="shared" si="3"/>
        <v>73.87346679773816</v>
      </c>
      <c r="AY43" s="2">
        <f t="shared" si="4"/>
        <v>73.387125422296009</v>
      </c>
      <c r="AZ43" s="2">
        <f t="shared" si="5"/>
        <v>72.982599816313723</v>
      </c>
      <c r="BA43" s="2">
        <f t="shared" si="6"/>
        <v>73.182189894166754</v>
      </c>
      <c r="BB43" s="2">
        <f t="shared" si="7"/>
        <v>73.698620326606274</v>
      </c>
      <c r="BC43" s="2">
        <f t="shared" si="8"/>
        <v>73.592775836490972</v>
      </c>
      <c r="BD43" s="2">
        <f t="shared" si="9"/>
        <v>71.50157666713325</v>
      </c>
      <c r="BE43" s="2">
        <f t="shared" si="10"/>
        <v>68.78464262627628</v>
      </c>
      <c r="BF43" s="2">
        <f t="shared" si="11"/>
        <v>63.520210037998112</v>
      </c>
      <c r="BG43" s="2">
        <f t="shared" si="12"/>
        <v>56.389914125258258</v>
      </c>
      <c r="BH43" s="2">
        <f t="shared" si="13"/>
        <v>49.065651064847529</v>
      </c>
      <c r="BK43" s="2">
        <f>IF(OR($B43&lt;C$229, AND($B43&gt;C$230, $B43&lt;C$231)), C43, "")</f>
        <v>77.197000000000003</v>
      </c>
      <c r="BL43" s="2">
        <f>IF(OR($B43&lt;D$229, AND($B43&gt;D$230, $B43&lt;D$231)), D43, "")</f>
        <v>76.864000000000004</v>
      </c>
      <c r="BM43" s="2">
        <f>IF(OR($B43&lt;E$229, AND($B43&gt;E$230, $B43&lt;E$231)), E43, "")</f>
        <v>75.984999999999999</v>
      </c>
      <c r="BN43" s="2">
        <f>IF(OR($B43&lt;F$229, AND($B43&gt;F$230, $B43&lt;F$231)), F43, "")</f>
        <v>75.954999999999998</v>
      </c>
      <c r="BO43" s="2">
        <f>IF(OR($B43&lt;G$229, AND($B43&gt;G$230, $B43&lt;G$231)), G43, "")</f>
        <v>75.075999999999993</v>
      </c>
      <c r="BP43" s="2">
        <f>IF(OR($B43&lt;H$229, AND($B43&gt;H$230, $B43&lt;H$231)), H43, "")</f>
        <v>75.045000000000002</v>
      </c>
      <c r="BQ43" s="2">
        <f>IF(OR($B43&lt;I$229, AND($B43&gt;I$230, $B43&lt;I$231)), I43, "")</f>
        <v>76.409000000000006</v>
      </c>
      <c r="BR43" s="2">
        <f>IF(OR($B43&lt;J$229, AND($B43&gt;J$230, $B43&lt;J$231)), J43, "")</f>
        <v>77.332999999999998</v>
      </c>
      <c r="BS43" s="2">
        <f>IF(OR($B43&lt;K$229, AND($B43&gt;K$230, $B43&lt;K$231)), K43, "")</f>
        <v>75.438999999999993</v>
      </c>
      <c r="BT43" s="2">
        <f>IF(OR($B43&lt;L$229, AND($B43&gt;L$230, $B43&lt;L$231)), L43, "")</f>
        <v>72.697000000000003</v>
      </c>
      <c r="BU43" s="2">
        <f>IF(OR($B43&lt;M$229, AND($B43&gt;M$230, $B43&lt;M$231)), M43, "")</f>
        <v>67.364000000000004</v>
      </c>
      <c r="BV43" s="2">
        <f>IF(OR($B43&lt;N$229, AND($B43&gt;N$230, $B43&lt;N$231)), N43, "")</f>
        <v>59.787999999999997</v>
      </c>
      <c r="BW43" s="2">
        <f>IF(OR($B43&lt;O$229, AND($B43&gt;O$230, $B43&lt;O$231)), O43, "")</f>
        <v>52.53</v>
      </c>
      <c r="BZ43" s="2" t="str">
        <f>IF(OR(AND($B43&gt;C$230, $B43&lt;C$231), $B43&gt;C$232), C43, "")</f>
        <v/>
      </c>
      <c r="CA43" s="2" t="str">
        <f>IF(OR(AND($B43&gt;D$230, $B43&lt;D$231), $B43&gt;D$232), D43, "")</f>
        <v/>
      </c>
      <c r="CB43" s="2" t="str">
        <f>IF(OR(AND($B43&gt;E$230, $B43&lt;E$231), $B43&gt;E$232), E43, "")</f>
        <v/>
      </c>
      <c r="CC43" s="2" t="str">
        <f>IF(OR(AND($B43&gt;F$230, $B43&lt;F$231), $B43&gt;F$232), F43, "")</f>
        <v/>
      </c>
      <c r="CD43" s="2" t="str">
        <f>IF(OR(AND($B43&gt;G$230, $B43&lt;G$231), $B43&gt;G$232), G43, "")</f>
        <v/>
      </c>
      <c r="CE43" s="2" t="str">
        <f>IF(OR(AND($B43&gt;H$230, $B43&lt;H$231), $B43&gt;H$232), H43, "")</f>
        <v/>
      </c>
      <c r="CF43" s="2" t="str">
        <f>IF(OR(AND($B43&gt;I$230, $B43&lt;I$231), $B43&gt;I$232), I43, "")</f>
        <v/>
      </c>
      <c r="CG43" s="2" t="str">
        <f>IF(OR(AND($B43&gt;J$230, $B43&lt;J$231), $B43&gt;J$232), J43, "")</f>
        <v/>
      </c>
      <c r="CH43" s="2" t="str">
        <f>IF(OR(AND($B43&gt;K$230, $B43&lt;K$231), $B43&gt;K$232), K43, "")</f>
        <v/>
      </c>
      <c r="CI43" s="2" t="str">
        <f>IF(OR(AND($B43&gt;L$230, $B43&lt;L$231), $B43&gt;L$232), L43, "")</f>
        <v/>
      </c>
      <c r="CJ43" s="2" t="str">
        <f>IF(OR(AND($B43&gt;M$230, $B43&lt;M$231), $B43&gt;M$232), M43, "")</f>
        <v/>
      </c>
      <c r="CK43" s="2" t="str">
        <f>IF(OR(AND($B43&gt;N$230, $B43&lt;N$231), $B43&gt;N$232), N43, "")</f>
        <v/>
      </c>
      <c r="CL43" s="2" t="str">
        <f>IF(OR(AND($B43&gt;O$230, $B43&lt;O$231), $B43&gt;O$232), O43, "")</f>
        <v/>
      </c>
      <c r="CO43" s="2">
        <f>BK$207*$B43+BK$209</f>
        <v>70.983611498033738</v>
      </c>
      <c r="CP43" s="2">
        <f>BL$207*$B43+BL$209</f>
        <v>72.961694215760389</v>
      </c>
      <c r="CQ43" s="2">
        <f>BM$207*$B43+BM$209</f>
        <v>73.865160356356213</v>
      </c>
      <c r="CR43" s="2">
        <f>BN$207*$B43+BN$209</f>
        <v>73.377799286357941</v>
      </c>
      <c r="CS43" s="2">
        <f>BO$207*$B43+BO$209</f>
        <v>72.973775012330364</v>
      </c>
      <c r="CT43" s="2">
        <f>BP$207*$B43+BP$209</f>
        <v>73.172581022736594</v>
      </c>
      <c r="CU43" s="2">
        <f>BQ$207*$B43+BQ$209</f>
        <v>73.684147177903981</v>
      </c>
      <c r="CV43" s="2">
        <f>BR$207*$B43+BR$209</f>
        <v>73.577018007658765</v>
      </c>
      <c r="CW43" s="2">
        <f>BS$207*$B43+BS$209</f>
        <v>71.484901073847965</v>
      </c>
      <c r="CX43" s="2">
        <f>BT$207*$B43+BT$209</f>
        <v>68.771127281392154</v>
      </c>
      <c r="CY43" s="2">
        <f>BU$207*$B43+BU$209</f>
        <v>63.505182103176296</v>
      </c>
      <c r="CZ43" s="2">
        <f>BV$207*$B43+BV$209</f>
        <v>56.376300378623668</v>
      </c>
      <c r="DA43" s="2">
        <f>BW$207*$B43+BW$209</f>
        <v>49.055061758922015</v>
      </c>
      <c r="DD43" s="2">
        <f>BZ$207*$B43+BZ$209</f>
        <v>75.17558525788094</v>
      </c>
      <c r="DE43" s="2">
        <f>CA$207*$B43+CA$209</f>
        <v>76.347710379871174</v>
      </c>
      <c r="DF43" s="2">
        <f>CB$207*$B43+CB$209</f>
        <v>77.543036501880806</v>
      </c>
      <c r="DG43" s="2">
        <f>CC$207*$B43+CC$209</f>
        <v>76.506170560655619</v>
      </c>
      <c r="DH43" s="2">
        <f>CD$207*$B43+CD$209</f>
        <v>76.117549202331347</v>
      </c>
      <c r="DI43" s="2">
        <f>CE$207*$B43+CE$209</f>
        <v>76.757168716719704</v>
      </c>
      <c r="DJ43" s="2">
        <f>CF$207*$B43+CF$209</f>
        <v>78.86028270280292</v>
      </c>
      <c r="DK43" s="2">
        <f>CG$207*$B43+CG$209</f>
        <v>78.994554532382836</v>
      </c>
      <c r="DL43" s="2">
        <f>CH$207*$B43+CH$209</f>
        <v>77.776614670036935</v>
      </c>
      <c r="DM43" s="2">
        <f>CI$207*$B43+CI$209</f>
        <v>74.268791700370443</v>
      </c>
      <c r="DN43" s="2">
        <f>CJ$207*$B43+CJ$209</f>
        <v>69.529433140325267</v>
      </c>
      <c r="DO43" s="2">
        <f>CK$207*$B43+CK$209</f>
        <v>62.027160073440399</v>
      </c>
      <c r="DP43" s="2">
        <f>CL$207*$B43+CL$209</f>
        <v>53.416492965205109</v>
      </c>
      <c r="DS43" s="2">
        <f>POWER(10,($B43-C$227)/C$228)/(1+POWER(10,($B43-C$227)/C$228))</f>
        <v>2.621890307381376E-3</v>
      </c>
      <c r="DT43" s="2">
        <f>POWER(10,($B43-D$227)/D$228)/(1+POWER(10,($B43-D$227)/D$228))</f>
        <v>1.7749430415942445E-3</v>
      </c>
      <c r="DU43" s="2">
        <f>POWER(10,($B43-E$227)/E$228)/(1+POWER(10,($B43-E$227)/E$228))</f>
        <v>2.2584886095329943E-3</v>
      </c>
      <c r="DV43" s="2">
        <f>POWER(10,($B43-F$227)/F$228)/(1+POWER(10,($B43-F$227)/F$228))</f>
        <v>2.9811474151726423E-3</v>
      </c>
      <c r="DW43" s="2">
        <f>POWER(10,($B43-G$227)/G$228)/(1+POWER(10,($B43-G$227)/G$228))</f>
        <v>2.8070731070401803E-3</v>
      </c>
      <c r="DX43" s="2">
        <f>POWER(10,($B43-H$227)/H$228)/(1+POWER(10,($B43-H$227)/H$228))</f>
        <v>2.6806071577739031E-3</v>
      </c>
      <c r="DY43" s="2">
        <f>POWER(10,($B43-I$227)/I$228)/(1+POWER(10,($B43-I$227)/I$228))</f>
        <v>2.7961301694445677E-3</v>
      </c>
      <c r="DZ43" s="2">
        <f>POWER(10,($B43-J$227)/J$228)/(1+POWER(10,($B43-J$227)/J$228))</f>
        <v>2.9086705295478265E-3</v>
      </c>
      <c r="EA43" s="2">
        <f>POWER(10,($B43-K$227)/K$228)/(1+POWER(10,($B43-K$227)/K$228))</f>
        <v>2.6504056534594833E-3</v>
      </c>
      <c r="EB43" s="2">
        <f>POWER(10,($B43-L$227)/L$228)/(1+POWER(10,($B43-L$227)/L$228))</f>
        <v>2.4583793869773015E-3</v>
      </c>
      <c r="EC43" s="2">
        <f>POWER(10,($B43-M$227)/M$228)/(1+POWER(10,($B43-M$227)/M$228))</f>
        <v>2.4945731393243927E-3</v>
      </c>
      <c r="ED43" s="2">
        <f>POWER(10,($B43-N$227)/N$228)/(1+POWER(10,($B43-N$227)/N$228))</f>
        <v>2.4091461069332162E-3</v>
      </c>
      <c r="EE43" s="2">
        <f>POWER(10,($B43-O$227)/O$228)/(1+POWER(10,($B43-O$227)/O$228))</f>
        <v>2.4279428987110606E-3</v>
      </c>
    </row>
    <row r="44" spans="2:135" x14ac:dyDescent="0.25">
      <c r="B44" s="2">
        <v>38</v>
      </c>
      <c r="C44">
        <v>79.302999999999997</v>
      </c>
      <c r="D44">
        <v>76.605999999999995</v>
      </c>
      <c r="E44">
        <v>76.075999999999993</v>
      </c>
      <c r="F44">
        <v>76.667000000000002</v>
      </c>
      <c r="G44">
        <v>76.561000000000007</v>
      </c>
      <c r="H44">
        <v>76.652000000000001</v>
      </c>
      <c r="I44">
        <v>76.864000000000004</v>
      </c>
      <c r="J44">
        <v>79.152000000000001</v>
      </c>
      <c r="K44">
        <v>76.242000000000004</v>
      </c>
      <c r="L44">
        <v>73.075999999999993</v>
      </c>
      <c r="M44">
        <v>67.575999999999993</v>
      </c>
      <c r="N44">
        <v>59.061</v>
      </c>
      <c r="O44">
        <v>53.652000000000001</v>
      </c>
      <c r="R44" s="5">
        <f>AV44+(C$209*_xlfn.NORM.DIST($B44,C$214*C$215+C$213,C$219*C$214,FALSE))+(C$211*_xlfn.NORM.DIST($B44,C$214*C$216+C$213,C$220*C$214,FALSE))+(C$210*_xlfn.NORM.DIST($B44,C$214*C$217+C$213,C$221*C$214,FALSE))+(C$212*_xlfn.NORM.DIST($B44,C$214*C$218+C$213,C$222*C$214,FALSE))</f>
        <v>71.901274440822888</v>
      </c>
      <c r="S44" s="5">
        <f>AW44+(D$209*_xlfn.NORM.DIST($B44,D$214*D$215+D$213,D$219*D$214,FALSE))+(D$211*_xlfn.NORM.DIST($B44,D$214*D$216+D$213,D$220*D$214,FALSE))+(D$210*_xlfn.NORM.DIST($B44,D$214*D$217+D$213,D$221*D$214,FALSE))+(D$212*_xlfn.NORM.DIST($B44,D$214*D$218+D$213,D$222*D$214,FALSE))</f>
        <v>72.988063459026378</v>
      </c>
      <c r="T44" s="5">
        <f>AX44+(E$209*_xlfn.NORM.DIST($B44,E$214*E$215+E$213,E$219*E$214,FALSE))+(E$211*_xlfn.NORM.DIST($B44,E$214*E$216+E$213,E$220*E$214,FALSE))+(E$210*_xlfn.NORM.DIST($B44,E$214*E$217+E$213,E$221*E$214,FALSE))+(E$212*_xlfn.NORM.DIST($B44,E$214*E$218+E$213,E$222*E$214,FALSE))</f>
        <v>73.906504168716694</v>
      </c>
      <c r="U44" s="5">
        <f>AY44+(F$209*_xlfn.NORM.DIST($B44,F$214*F$215+F$213,F$219*F$214,FALSE))+(F$211*_xlfn.NORM.DIST($B44,F$214*F$216+F$213,F$220*F$214,FALSE))+(F$210*_xlfn.NORM.DIST($B44,F$214*F$217+F$213,F$221*F$214,FALSE))+(F$212*_xlfn.NORM.DIST($B44,F$214*F$218+F$213,F$222*F$214,FALSE))</f>
        <v>73.75425487209418</v>
      </c>
      <c r="V44" s="5">
        <f>AZ44+(G$209*_xlfn.NORM.DIST($B44,G$214*G$215+G$213,G$219*G$214,FALSE))+(G$211*_xlfn.NORM.DIST($B44,G$214*G$216+G$213,G$220*G$214,FALSE))+(G$210*_xlfn.NORM.DIST($B44,G$214*G$217+G$213,G$221*G$214,FALSE))+(G$212*_xlfn.NORM.DIST($B44,G$214*G$218+G$213,G$222*G$214,FALSE))</f>
        <v>73.244549691953154</v>
      </c>
      <c r="W44" s="5">
        <f>BA44+(H$209*_xlfn.NORM.DIST($B44,H$214*H$215+H$213,H$219*H$214,FALSE))+(H$211*_xlfn.NORM.DIST($B44,H$214*H$216+H$213,H$220*H$214,FALSE))+(H$210*_xlfn.NORM.DIST($B44,H$214*H$217+H$213,H$221*H$214,FALSE))+(H$212*_xlfn.NORM.DIST($B44,H$214*H$218+H$213,H$222*H$214,FALSE))</f>
        <v>73.356390038247667</v>
      </c>
      <c r="X44" s="5">
        <f>BB44+(I$209*_xlfn.NORM.DIST($B44,I$214*I$215+I$213,I$219*I$214,FALSE))+(I$211*_xlfn.NORM.DIST($B44,I$214*I$216+I$213,I$220*I$214,FALSE))+(I$210*_xlfn.NORM.DIST($B44,I$214*I$217+I$213,I$221*I$214,FALSE))+(I$212*_xlfn.NORM.DIST($B44,I$214*I$218+I$213,I$222*I$214,FALSE))</f>
        <v>73.923015806525925</v>
      </c>
      <c r="Y44" s="5">
        <f>BC44+(J$209*_xlfn.NORM.DIST($B44,J$214*J$215+J$213,J$219*J$214,FALSE))+(J$211*_xlfn.NORM.DIST($B44,J$214*J$216+J$213,J$220*J$214,FALSE))+(J$210*_xlfn.NORM.DIST($B44,J$214*J$217+J$213,J$221*J$214,FALSE))+(J$212*_xlfn.NORM.DIST($B44,J$214*J$218+J$213,J$222*J$214,FALSE))</f>
        <v>73.936728067640075</v>
      </c>
      <c r="Z44" s="5">
        <f>BD44+(K$209*_xlfn.NORM.DIST($B44,K$214*K$215+K$213,K$219*K$214,FALSE))+(K$211*_xlfn.NORM.DIST($B44,K$214*K$216+K$213,K$220*K$214,FALSE))+(K$210*_xlfn.NORM.DIST($B44,K$214*K$217+K$213,K$221*K$214,FALSE))+(K$212*_xlfn.NORM.DIST($B44,K$214*K$218+K$213,K$222*K$214,FALSE))</f>
        <v>71.743101550817912</v>
      </c>
      <c r="AA44" s="5">
        <f>BE44+(L$209*_xlfn.NORM.DIST($B44,L$214*L$215+L$213,L$219*L$214,FALSE))+(L$211*_xlfn.NORM.DIST($B44,L$214*L$216+L$213,L$220*L$214,FALSE))+(L$210*_xlfn.NORM.DIST($B44,L$214*L$217+L$213,L$221*L$214,FALSE))+(L$212*_xlfn.NORM.DIST($B44,L$214*L$218+L$213,L$222*L$214,FALSE))</f>
        <v>68.970792866087606</v>
      </c>
      <c r="AB44" s="5">
        <f>BF44+(M$209*_xlfn.NORM.DIST($B44,M$214*M$215+M$213,M$219*M$214,FALSE))+(M$211*_xlfn.NORM.DIST($B44,M$214*M$216+M$213,M$220*M$214,FALSE))+(M$210*_xlfn.NORM.DIST($B44,M$214*M$217+M$213,M$221*M$214,FALSE))+(M$212*_xlfn.NORM.DIST($B44,M$214*M$218+M$213,M$222*M$214,FALSE))</f>
        <v>63.865374449318928</v>
      </c>
      <c r="AC44" s="5">
        <f>BG44+(N$209*_xlfn.NORM.DIST($B44,N$214*N$215+N$213,N$219*N$214,FALSE))+(N$211*_xlfn.NORM.DIST($B44,N$214*N$216+N$213,N$220*N$214,FALSE))+(N$210*_xlfn.NORM.DIST($B44,N$214*N$217+N$213,N$221*N$214,FALSE))+(N$212*_xlfn.NORM.DIST($B44,N$214*N$218+N$213,N$222*N$214,FALSE))</f>
        <v>57.022260952768015</v>
      </c>
      <c r="AD44" s="5">
        <f>BH44+(O$209*_xlfn.NORM.DIST($B44,O$214*O$215+O$213,O$219*O$214,FALSE))+(O$211*_xlfn.NORM.DIST($B44,O$214*O$216+O$213,O$220*O$214,FALSE))+(O$210*_xlfn.NORM.DIST($B44,O$214*O$217+O$213,O$221*O$214,FALSE))+(O$212*_xlfn.NORM.DIST($B44,O$214*O$218+O$213,O$222*O$214,FALSE))</f>
        <v>49.870882153657483</v>
      </c>
      <c r="AE44" s="5"/>
      <c r="AG44" s="5">
        <f t="shared" si="15"/>
        <v>7.4017255591771089</v>
      </c>
      <c r="AH44" s="5">
        <f t="shared" si="15"/>
        <v>3.6179365409736164</v>
      </c>
      <c r="AI44" s="5">
        <f t="shared" si="15"/>
        <v>2.1694958312832995</v>
      </c>
      <c r="AJ44" s="5">
        <f t="shared" si="15"/>
        <v>2.9127451279058221</v>
      </c>
      <c r="AK44" s="5">
        <f t="shared" si="15"/>
        <v>3.3164503080468535</v>
      </c>
      <c r="AL44" s="5">
        <f t="shared" si="15"/>
        <v>3.2956099617523336</v>
      </c>
      <c r="AM44" s="5">
        <f t="shared" si="15"/>
        <v>2.9409841934740797</v>
      </c>
      <c r="AN44" s="5">
        <f t="shared" si="15"/>
        <v>5.2152719323599257</v>
      </c>
      <c r="AO44" s="5">
        <f t="shared" si="14"/>
        <v>4.4988984491820929</v>
      </c>
      <c r="AP44" s="5">
        <f t="shared" si="14"/>
        <v>4.105207133912387</v>
      </c>
      <c r="AQ44" s="5">
        <f t="shared" si="14"/>
        <v>3.7106255506810655</v>
      </c>
      <c r="AR44" s="5">
        <f t="shared" si="14"/>
        <v>2.0387390472319851</v>
      </c>
      <c r="AS44" s="5">
        <f t="shared" si="14"/>
        <v>3.7811178463425179</v>
      </c>
      <c r="AV44" s="2">
        <f t="shared" si="1"/>
        <v>71.007486995509339</v>
      </c>
      <c r="AW44" s="2">
        <f t="shared" si="2"/>
        <v>72.972682447430955</v>
      </c>
      <c r="AX44" s="2">
        <f t="shared" si="3"/>
        <v>73.882254419286696</v>
      </c>
      <c r="AY44" s="2">
        <f t="shared" si="4"/>
        <v>73.396932854226279</v>
      </c>
      <c r="AZ44" s="2">
        <f t="shared" si="5"/>
        <v>72.997296370151119</v>
      </c>
      <c r="BA44" s="2">
        <f t="shared" si="6"/>
        <v>73.212946581151186</v>
      </c>
      <c r="BB44" s="2">
        <f t="shared" si="7"/>
        <v>73.748094107257458</v>
      </c>
      <c r="BC44" s="2">
        <f t="shared" si="8"/>
        <v>73.643778428996015</v>
      </c>
      <c r="BD44" s="2">
        <f t="shared" si="9"/>
        <v>71.551050793018959</v>
      </c>
      <c r="BE44" s="2">
        <f t="shared" si="10"/>
        <v>68.825444777797102</v>
      </c>
      <c r="BF44" s="2">
        <f t="shared" si="11"/>
        <v>63.567554872109632</v>
      </c>
      <c r="BG44" s="2">
        <f t="shared" si="12"/>
        <v>56.436514443218755</v>
      </c>
      <c r="BH44" s="2">
        <f t="shared" si="13"/>
        <v>49.10306790900264</v>
      </c>
      <c r="BK44" s="2">
        <f>IF(OR($B44&lt;C$229, AND($B44&gt;C$230, $B44&lt;C$231)), C44, "")</f>
        <v>79.302999999999997</v>
      </c>
      <c r="BL44" s="2">
        <f>IF(OR($B44&lt;D$229, AND($B44&gt;D$230, $B44&lt;D$231)), D44, "")</f>
        <v>76.605999999999995</v>
      </c>
      <c r="BM44" s="2">
        <f>IF(OR($B44&lt;E$229, AND($B44&gt;E$230, $B44&lt;E$231)), E44, "")</f>
        <v>76.075999999999993</v>
      </c>
      <c r="BN44" s="2">
        <f>IF(OR($B44&lt;F$229, AND($B44&gt;F$230, $B44&lt;F$231)), F44, "")</f>
        <v>76.667000000000002</v>
      </c>
      <c r="BO44" s="2">
        <f>IF(OR($B44&lt;G$229, AND($B44&gt;G$230, $B44&lt;G$231)), G44, "")</f>
        <v>76.561000000000007</v>
      </c>
      <c r="BP44" s="2">
        <f>IF(OR($B44&lt;H$229, AND($B44&gt;H$230, $B44&lt;H$231)), H44, "")</f>
        <v>76.652000000000001</v>
      </c>
      <c r="BQ44" s="2">
        <f>IF(OR($B44&lt;I$229, AND($B44&gt;I$230, $B44&lt;I$231)), I44, "")</f>
        <v>76.864000000000004</v>
      </c>
      <c r="BR44" s="2">
        <f>IF(OR($B44&lt;J$229, AND($B44&gt;J$230, $B44&lt;J$231)), J44, "")</f>
        <v>79.152000000000001</v>
      </c>
      <c r="BS44" s="2">
        <f>IF(OR($B44&lt;K$229, AND($B44&gt;K$230, $B44&lt;K$231)), K44, "")</f>
        <v>76.242000000000004</v>
      </c>
      <c r="BT44" s="2">
        <f>IF(OR($B44&lt;L$229, AND($B44&gt;L$230, $B44&lt;L$231)), L44, "")</f>
        <v>73.075999999999993</v>
      </c>
      <c r="BU44" s="2">
        <f>IF(OR($B44&lt;M$229, AND($B44&gt;M$230, $B44&lt;M$231)), M44, "")</f>
        <v>67.575999999999993</v>
      </c>
      <c r="BV44" s="2">
        <f>IF(OR($B44&lt;N$229, AND($B44&gt;N$230, $B44&lt;N$231)), N44, "")</f>
        <v>59.061</v>
      </c>
      <c r="BW44" s="2">
        <f>IF(OR($B44&lt;O$229, AND($B44&gt;O$230, $B44&lt;O$231)), O44, "")</f>
        <v>53.652000000000001</v>
      </c>
      <c r="BZ44" s="2" t="str">
        <f>IF(OR(AND($B44&gt;C$230, $B44&lt;C$231), $B44&gt;C$232), C44, "")</f>
        <v/>
      </c>
      <c r="CA44" s="2" t="str">
        <f>IF(OR(AND($B44&gt;D$230, $B44&lt;D$231), $B44&gt;D$232), D44, "")</f>
        <v/>
      </c>
      <c r="CB44" s="2" t="str">
        <f>IF(OR(AND($B44&gt;E$230, $B44&lt;E$231), $B44&gt;E$232), E44, "")</f>
        <v/>
      </c>
      <c r="CC44" s="2" t="str">
        <f>IF(OR(AND($B44&gt;F$230, $B44&lt;F$231), $B44&gt;F$232), F44, "")</f>
        <v/>
      </c>
      <c r="CD44" s="2" t="str">
        <f>IF(OR(AND($B44&gt;G$230, $B44&lt;G$231), $B44&gt;G$232), G44, "")</f>
        <v/>
      </c>
      <c r="CE44" s="2" t="str">
        <f>IF(OR(AND($B44&gt;H$230, $B44&lt;H$231), $B44&gt;H$232), H44, "")</f>
        <v/>
      </c>
      <c r="CF44" s="2" t="str">
        <f>IF(OR(AND($B44&gt;I$230, $B44&lt;I$231), $B44&gt;I$232), I44, "")</f>
        <v/>
      </c>
      <c r="CG44" s="2" t="str">
        <f>IF(OR(AND($B44&gt;J$230, $B44&lt;J$231), $B44&gt;J$232), J44, "")</f>
        <v/>
      </c>
      <c r="CH44" s="2" t="str">
        <f>IF(OR(AND($B44&gt;K$230, $B44&lt;K$231), $B44&gt;K$232), K44, "")</f>
        <v/>
      </c>
      <c r="CI44" s="2" t="str">
        <f>IF(OR(AND($B44&gt;L$230, $B44&lt;L$231), $B44&gt;L$232), L44, "")</f>
        <v/>
      </c>
      <c r="CJ44" s="2" t="str">
        <f>IF(OR(AND($B44&gt;M$230, $B44&lt;M$231), $B44&gt;M$232), M44, "")</f>
        <v/>
      </c>
      <c r="CK44" s="2" t="str">
        <f>IF(OR(AND($B44&gt;N$230, $B44&lt;N$231), $B44&gt;N$232), N44, "")</f>
        <v/>
      </c>
      <c r="CL44" s="2" t="str">
        <f>IF(OR(AND($B44&gt;O$230, $B44&lt;O$231), $B44&gt;O$232), O44, "")</f>
        <v/>
      </c>
      <c r="CO44" s="2">
        <f>BK$207*$B44+BK$209</f>
        <v>70.995671392196371</v>
      </c>
      <c r="CP44" s="2">
        <f>BL$207*$B44+BL$209</f>
        <v>72.966222196265278</v>
      </c>
      <c r="CQ44" s="2">
        <f>BM$207*$B44+BM$209</f>
        <v>73.873317128538247</v>
      </c>
      <c r="CR44" s="2">
        <f>BN$207*$B44+BN$209</f>
        <v>73.386910326669536</v>
      </c>
      <c r="CS44" s="2">
        <f>BO$207*$B44+BO$209</f>
        <v>72.987809903466299</v>
      </c>
      <c r="CT44" s="2">
        <f>BP$207*$B44+BP$209</f>
        <v>73.202619105341171</v>
      </c>
      <c r="CU44" s="2">
        <f>BQ$207*$B44+BQ$209</f>
        <v>73.732523676590915</v>
      </c>
      <c r="CV44" s="2">
        <f>BR$207*$B44+BR$209</f>
        <v>73.626843002917681</v>
      </c>
      <c r="CW44" s="2">
        <f>BS$207*$B44+BS$209</f>
        <v>71.533107692166297</v>
      </c>
      <c r="CX44" s="2">
        <f>BT$207*$B44+BT$209</f>
        <v>68.810908269741176</v>
      </c>
      <c r="CY44" s="2">
        <f>BU$207*$B44+BU$209</f>
        <v>63.551375039278021</v>
      </c>
      <c r="CZ44" s="2">
        <f>BV$207*$B44+BV$209</f>
        <v>56.421843288298852</v>
      </c>
      <c r="DA44" s="2">
        <f>BW$207*$B44+BW$209</f>
        <v>49.091659754001412</v>
      </c>
      <c r="DD44" s="2">
        <f>BZ$207*$B44+BZ$209</f>
        <v>75.106706891968429</v>
      </c>
      <c r="DE44" s="2">
        <f>CA$207*$B44+CA$209</f>
        <v>76.286231844198042</v>
      </c>
      <c r="DF44" s="2">
        <f>CB$207*$B44+CB$209</f>
        <v>77.483112654431039</v>
      </c>
      <c r="DG44" s="2">
        <f>CC$207*$B44+CC$209</f>
        <v>76.453945092785943</v>
      </c>
      <c r="DH44" s="2">
        <f>CD$207*$B44+CD$209</f>
        <v>76.070773258954134</v>
      </c>
      <c r="DI44" s="2">
        <f>CE$207*$B44+CE$209</f>
        <v>76.717198158151561</v>
      </c>
      <c r="DJ44" s="2">
        <f>CF$207*$B44+CF$209</f>
        <v>78.812484715717176</v>
      </c>
      <c r="DK44" s="2">
        <f>CG$207*$B44+CG$209</f>
        <v>78.938419650821373</v>
      </c>
      <c r="DL44" s="2">
        <f>CH$207*$B44+CH$209</f>
        <v>77.70894983318864</v>
      </c>
      <c r="DM44" s="2">
        <f>CI$207*$B44+CI$209</f>
        <v>74.204948500649195</v>
      </c>
      <c r="DN44" s="2">
        <f>CJ$207*$B44+CJ$209</f>
        <v>69.468112491291294</v>
      </c>
      <c r="DO44" s="2">
        <f>CK$207*$B44+CK$209</f>
        <v>61.977073935083197</v>
      </c>
      <c r="DP44" s="2">
        <f>CL$207*$B44+CL$209</f>
        <v>53.377921254701512</v>
      </c>
      <c r="DS44" s="2">
        <f>POWER(10,($B44-C$227)/C$228)/(1+POWER(10,($B44-C$227)/C$228))</f>
        <v>2.8741185313588451E-3</v>
      </c>
      <c r="DT44" s="2">
        <f>POWER(10,($B44-D$227)/D$228)/(1+POWER(10,($B44-D$227)/D$228))</f>
        <v>1.9458531301871657E-3</v>
      </c>
      <c r="DU44" s="2">
        <f>POWER(10,($B44-E$227)/E$228)/(1+POWER(10,($B44-E$227)/E$228))</f>
        <v>2.475844042783077E-3</v>
      </c>
      <c r="DV44" s="2">
        <f>POWER(10,($B44-F$227)/F$228)/(1+POWER(10,($B44-F$227)/F$228))</f>
        <v>3.2678232628683243E-3</v>
      </c>
      <c r="DW44" s="2">
        <f>POWER(10,($B44-G$227)/G$228)/(1+POWER(10,($B44-G$227)/G$228))</f>
        <v>3.0770611230026847E-3</v>
      </c>
      <c r="DX44" s="2">
        <f>POWER(10,($B44-H$227)/H$228)/(1+POWER(10,($B44-H$227)/H$228))</f>
        <v>2.9384673540766865E-3</v>
      </c>
      <c r="DY44" s="2">
        <f>POWER(10,($B44-I$227)/I$228)/(1+POWER(10,($B44-I$227)/I$228))</f>
        <v>3.0650689142349705E-3</v>
      </c>
      <c r="DZ44" s="2">
        <f>POWER(10,($B44-J$227)/J$228)/(1+POWER(10,($B44-J$227)/J$228))</f>
        <v>3.1883990763879777E-3</v>
      </c>
      <c r="EA44" s="2">
        <f>POWER(10,($B44-K$227)/K$228)/(1+POWER(10,($B44-K$227)/K$228))</f>
        <v>2.9053690886090382E-3</v>
      </c>
      <c r="EB44" s="2">
        <f>POWER(10,($B44-L$227)/L$228)/(1+POWER(10,($B44-L$227)/L$228))</f>
        <v>2.6949202144685696E-3</v>
      </c>
      <c r="EC44" s="2">
        <f>POWER(10,($B44-M$227)/M$228)/(1+POWER(10,($B44-M$227)/M$228))</f>
        <v>2.7345869176789838E-3</v>
      </c>
      <c r="ED44" s="2">
        <f>POWER(10,($B44-N$227)/N$228)/(1+POWER(10,($B44-N$227)/N$228))</f>
        <v>2.6409623385126022E-3</v>
      </c>
      <c r="EE44" s="2">
        <f>POWER(10,($B44-O$227)/O$228)/(1+POWER(10,($B44-O$227)/O$228))</f>
        <v>2.6615629959494303E-3</v>
      </c>
    </row>
    <row r="45" spans="2:135" x14ac:dyDescent="0.25">
      <c r="B45" s="2">
        <v>39</v>
      </c>
      <c r="C45">
        <v>82.152000000000001</v>
      </c>
      <c r="D45">
        <v>76.879000000000005</v>
      </c>
      <c r="E45">
        <v>77.090999999999994</v>
      </c>
      <c r="F45">
        <v>78.409000000000006</v>
      </c>
      <c r="G45">
        <v>78.515000000000001</v>
      </c>
      <c r="H45">
        <v>76.045000000000002</v>
      </c>
      <c r="I45">
        <v>78.802999999999997</v>
      </c>
      <c r="J45">
        <v>80.635999999999996</v>
      </c>
      <c r="K45">
        <v>76.379000000000005</v>
      </c>
      <c r="L45">
        <v>74.197000000000003</v>
      </c>
      <c r="M45">
        <v>69.332999999999998</v>
      </c>
      <c r="N45">
        <v>61.258000000000003</v>
      </c>
      <c r="O45">
        <v>55.317999999999998</v>
      </c>
      <c r="R45" s="5">
        <f>AV45+(C$209*_xlfn.NORM.DIST($B45,C$214*C$215+C$213,C$219*C$214,FALSE))+(C$211*_xlfn.NORM.DIST($B45,C$214*C$216+C$213,C$220*C$214,FALSE))+(C$210*_xlfn.NORM.DIST($B45,C$214*C$217+C$213,C$221*C$214,FALSE))+(C$212*_xlfn.NORM.DIST($B45,C$214*C$218+C$213,C$222*C$214,FALSE))</f>
        <v>72.670756392258909</v>
      </c>
      <c r="S45" s="5">
        <f>AW45+(D$209*_xlfn.NORM.DIST($B45,D$214*D$215+D$213,D$219*D$214,FALSE))+(D$211*_xlfn.NORM.DIST($B45,D$214*D$216+D$213,D$220*D$214,FALSE))+(D$210*_xlfn.NORM.DIST($B45,D$214*D$217+D$213,D$221*D$214,FALSE))+(D$212*_xlfn.NORM.DIST($B45,D$214*D$218+D$213,D$222*D$214,FALSE))</f>
        <v>73.013275560458112</v>
      </c>
      <c r="T45" s="5">
        <f>AX45+(E$209*_xlfn.NORM.DIST($B45,E$214*E$215+E$213,E$219*E$214,FALSE))+(E$211*_xlfn.NORM.DIST($B45,E$214*E$216+E$213,E$220*E$214,FALSE))+(E$210*_xlfn.NORM.DIST($B45,E$214*E$217+E$213,E$221*E$214,FALSE))+(E$212*_xlfn.NORM.DIST($B45,E$214*E$218+E$213,E$222*E$214,FALSE))</f>
        <v>73.946786450695811</v>
      </c>
      <c r="U45" s="5">
        <f>AY45+(F$209*_xlfn.NORM.DIST($B45,F$214*F$215+F$213,F$219*F$214,FALSE))+(F$211*_xlfn.NORM.DIST($B45,F$214*F$216+F$213,F$220*F$214,FALSE))+(F$210*_xlfn.NORM.DIST($B45,F$214*F$217+F$213,F$221*F$214,FALSE))+(F$212*_xlfn.NORM.DIST($B45,F$214*F$218+F$213,F$222*F$214,FALSE))</f>
        <v>74.11591616504866</v>
      </c>
      <c r="V45" s="5">
        <f>AZ45+(G$209*_xlfn.NORM.DIST($B45,G$214*G$215+G$213,G$219*G$214,FALSE))+(G$211*_xlfn.NORM.DIST($B45,G$214*G$216+G$213,G$220*G$214,FALSE))+(G$210*_xlfn.NORM.DIST($B45,G$214*G$217+G$213,G$221*G$214,FALSE))+(G$212*_xlfn.NORM.DIST($B45,G$214*G$218+G$213,G$222*G$214,FALSE))</f>
        <v>73.511192141548136</v>
      </c>
      <c r="W45" s="5">
        <f>BA45+(H$209*_xlfn.NORM.DIST($B45,H$214*H$215+H$213,H$219*H$214,FALSE))+(H$211*_xlfn.NORM.DIST($B45,H$214*H$216+H$213,H$220*H$214,FALSE))+(H$210*_xlfn.NORM.DIST($B45,H$214*H$217+H$213,H$221*H$214,FALSE))+(H$212*_xlfn.NORM.DIST($B45,H$214*H$218+H$213,H$222*H$214,FALSE))</f>
        <v>73.542745574823883</v>
      </c>
      <c r="X45" s="5">
        <f>BB45+(I$209*_xlfn.NORM.DIST($B45,I$214*I$215+I$213,I$219*I$214,FALSE))+(I$211*_xlfn.NORM.DIST($B45,I$214*I$216+I$213,I$220*I$214,FALSE))+(I$210*_xlfn.NORM.DIST($B45,I$214*I$217+I$213,I$221*I$214,FALSE))+(I$212*_xlfn.NORM.DIST($B45,I$214*I$218+I$213,I$222*I$214,FALSE))</f>
        <v>74.160562612144034</v>
      </c>
      <c r="Y45" s="5">
        <f>BC45+(J$209*_xlfn.NORM.DIST($B45,J$214*J$215+J$213,J$219*J$214,FALSE))+(J$211*_xlfn.NORM.DIST($B45,J$214*J$216+J$213,J$220*J$214,FALSE))+(J$210*_xlfn.NORM.DIST($B45,J$214*J$217+J$213,J$221*J$214,FALSE))+(J$212*_xlfn.NORM.DIST($B45,J$214*J$218+J$213,J$222*J$214,FALSE))</f>
        <v>74.284217340129743</v>
      </c>
      <c r="Z45" s="5">
        <f>BD45+(K$209*_xlfn.NORM.DIST($B45,K$214*K$215+K$213,K$219*K$214,FALSE))+(K$211*_xlfn.NORM.DIST($B45,K$214*K$216+K$213,K$220*K$214,FALSE))+(K$210*_xlfn.NORM.DIST($B45,K$214*K$217+K$213,K$221*K$214,FALSE))+(K$212*_xlfn.NORM.DIST($B45,K$214*K$218+K$213,K$222*K$214,FALSE))</f>
        <v>71.994760336264662</v>
      </c>
      <c r="AA45" s="5">
        <f>BE45+(L$209*_xlfn.NORM.DIST($B45,L$214*L$215+L$213,L$219*L$214,FALSE))+(L$211*_xlfn.NORM.DIST($B45,L$214*L$216+L$213,L$220*L$214,FALSE))+(L$210*_xlfn.NORM.DIST($B45,L$214*L$217+L$213,L$221*L$214,FALSE))+(L$212*_xlfn.NORM.DIST($B45,L$214*L$218+L$213,L$222*L$214,FALSE))</f>
        <v>69.167363985474736</v>
      </c>
      <c r="AB45" s="5">
        <f>BF45+(M$209*_xlfn.NORM.DIST($B45,M$214*M$215+M$213,M$219*M$214,FALSE))+(M$211*_xlfn.NORM.DIST($B45,M$214*M$216+M$213,M$220*M$214,FALSE))+(M$210*_xlfn.NORM.DIST($B45,M$214*M$217+M$213,M$221*M$214,FALSE))+(M$212*_xlfn.NORM.DIST($B45,M$214*M$218+M$213,M$222*M$214,FALSE))</f>
        <v>64.200483773952641</v>
      </c>
      <c r="AC45" s="5">
        <f>BG45+(N$209*_xlfn.NORM.DIST($B45,N$214*N$215+N$213,N$219*N$214,FALSE))+(N$211*_xlfn.NORM.DIST($B45,N$214*N$216+N$213,N$220*N$214,FALSE))+(N$210*_xlfn.NORM.DIST($B45,N$214*N$217+N$213,N$221*N$214,FALSE))+(N$212*_xlfn.NORM.DIST($B45,N$214*N$218+N$213,N$222*N$214,FALSE))</f>
        <v>57.557237264635397</v>
      </c>
      <c r="AD45" s="5">
        <f>BH45+(O$209*_xlfn.NORM.DIST($B45,O$214*O$215+O$213,O$219*O$214,FALSE))+(O$211*_xlfn.NORM.DIST($B45,O$214*O$216+O$213,O$220*O$214,FALSE))+(O$210*_xlfn.NORM.DIST($B45,O$214*O$217+O$213,O$221*O$214,FALSE))+(O$212*_xlfn.NORM.DIST($B45,O$214*O$218+O$213,O$222*O$214,FALSE))</f>
        <v>50.521686928293136</v>
      </c>
      <c r="AE45" s="5"/>
      <c r="AG45" s="5">
        <f t="shared" si="15"/>
        <v>9.4812436077410922</v>
      </c>
      <c r="AH45" s="5">
        <f t="shared" si="15"/>
        <v>3.8657244395418928</v>
      </c>
      <c r="AI45" s="5">
        <f t="shared" si="15"/>
        <v>3.1442135493041832</v>
      </c>
      <c r="AJ45" s="5">
        <f t="shared" si="15"/>
        <v>4.2930838349513465</v>
      </c>
      <c r="AK45" s="5">
        <f t="shared" si="15"/>
        <v>5.0038078584518644</v>
      </c>
      <c r="AL45" s="5">
        <f t="shared" si="15"/>
        <v>2.502254425176119</v>
      </c>
      <c r="AM45" s="5">
        <f t="shared" si="15"/>
        <v>4.6424373878559635</v>
      </c>
      <c r="AN45" s="5">
        <f t="shared" si="15"/>
        <v>6.3517826598702527</v>
      </c>
      <c r="AO45" s="5">
        <f t="shared" si="14"/>
        <v>4.3842396637353431</v>
      </c>
      <c r="AP45" s="5">
        <f t="shared" si="14"/>
        <v>5.0296360145252663</v>
      </c>
      <c r="AQ45" s="5">
        <f t="shared" si="14"/>
        <v>5.1325162260473576</v>
      </c>
      <c r="AR45" s="5">
        <f t="shared" si="14"/>
        <v>3.7007627353646058</v>
      </c>
      <c r="AS45" s="5">
        <f t="shared" si="14"/>
        <v>4.7963130717068623</v>
      </c>
      <c r="AV45" s="2">
        <f t="shared" si="1"/>
        <v>71.020428247523668</v>
      </c>
      <c r="AW45" s="2">
        <f t="shared" si="2"/>
        <v>72.977691567643177</v>
      </c>
      <c r="AX45" s="2">
        <f t="shared" si="3"/>
        <v>73.891086330014417</v>
      </c>
      <c r="AY45" s="2">
        <f t="shared" si="4"/>
        <v>73.406787680926001</v>
      </c>
      <c r="AZ45" s="2">
        <f t="shared" si="5"/>
        <v>73.012038300816428</v>
      </c>
      <c r="BA45" s="2">
        <f t="shared" si="6"/>
        <v>73.243752329123524</v>
      </c>
      <c r="BB45" s="2">
        <f t="shared" si="7"/>
        <v>73.797644640056774</v>
      </c>
      <c r="BC45" s="2">
        <f t="shared" si="8"/>
        <v>73.694861290361089</v>
      </c>
      <c r="BD45" s="2">
        <f t="shared" si="9"/>
        <v>71.600613990882749</v>
      </c>
      <c r="BE45" s="2">
        <f t="shared" si="10"/>
        <v>68.866317957427569</v>
      </c>
      <c r="BF45" s="2">
        <f t="shared" si="11"/>
        <v>63.614981844691393</v>
      </c>
      <c r="BG45" s="2">
        <f t="shared" si="12"/>
        <v>56.48319185370481</v>
      </c>
      <c r="BH45" s="2">
        <f t="shared" si="13"/>
        <v>49.140544016201822</v>
      </c>
      <c r="BK45" s="2">
        <f>IF(OR($B45&lt;C$229, AND($B45&gt;C$230, $B45&lt;C$231)), C45, "")</f>
        <v>82.152000000000001</v>
      </c>
      <c r="BL45" s="2">
        <f>IF(OR($B45&lt;D$229, AND($B45&gt;D$230, $B45&lt;D$231)), D45, "")</f>
        <v>76.879000000000005</v>
      </c>
      <c r="BM45" s="2">
        <f>IF(OR($B45&lt;E$229, AND($B45&gt;E$230, $B45&lt;E$231)), E45, "")</f>
        <v>77.090999999999994</v>
      </c>
      <c r="BN45" s="2">
        <f>IF(OR($B45&lt;F$229, AND($B45&gt;F$230, $B45&lt;F$231)), F45, "")</f>
        <v>78.409000000000006</v>
      </c>
      <c r="BO45" s="2">
        <f>IF(OR($B45&lt;G$229, AND($B45&gt;G$230, $B45&lt;G$231)), G45, "")</f>
        <v>78.515000000000001</v>
      </c>
      <c r="BP45" s="2">
        <f>IF(OR($B45&lt;H$229, AND($B45&gt;H$230, $B45&lt;H$231)), H45, "")</f>
        <v>76.045000000000002</v>
      </c>
      <c r="BQ45" s="2">
        <f>IF(OR($B45&lt;I$229, AND($B45&gt;I$230, $B45&lt;I$231)), I45, "")</f>
        <v>78.802999999999997</v>
      </c>
      <c r="BR45" s="2">
        <f>IF(OR($B45&lt;J$229, AND($B45&gt;J$230, $B45&lt;J$231)), J45, "")</f>
        <v>80.635999999999996</v>
      </c>
      <c r="BS45" s="2">
        <f>IF(OR($B45&lt;K$229, AND($B45&gt;K$230, $B45&lt;K$231)), K45, "")</f>
        <v>76.379000000000005</v>
      </c>
      <c r="BT45" s="2">
        <f>IF(OR($B45&lt;L$229, AND($B45&gt;L$230, $B45&lt;L$231)), L45, "")</f>
        <v>74.197000000000003</v>
      </c>
      <c r="BU45" s="2">
        <f>IF(OR($B45&lt;M$229, AND($B45&gt;M$230, $B45&lt;M$231)), M45, "")</f>
        <v>69.332999999999998</v>
      </c>
      <c r="BV45" s="2">
        <f>IF(OR($B45&lt;N$229, AND($B45&gt;N$230, $B45&lt;N$231)), N45, "")</f>
        <v>61.258000000000003</v>
      </c>
      <c r="BW45" s="2" t="str">
        <f>IF(OR($B45&lt;O$229, AND($B45&gt;O$230, $B45&lt;O$231)), O45, "")</f>
        <v/>
      </c>
      <c r="BZ45" s="2" t="str">
        <f>IF(OR(AND($B45&gt;C$230, $B45&lt;C$231), $B45&gt;C$232), C45, "")</f>
        <v/>
      </c>
      <c r="CA45" s="2" t="str">
        <f>IF(OR(AND($B45&gt;D$230, $B45&lt;D$231), $B45&gt;D$232), D45, "")</f>
        <v/>
      </c>
      <c r="CB45" s="2" t="str">
        <f>IF(OR(AND($B45&gt;E$230, $B45&lt;E$231), $B45&gt;E$232), E45, "")</f>
        <v/>
      </c>
      <c r="CC45" s="2" t="str">
        <f>IF(OR(AND($B45&gt;F$230, $B45&lt;F$231), $B45&gt;F$232), F45, "")</f>
        <v/>
      </c>
      <c r="CD45" s="2" t="str">
        <f>IF(OR(AND($B45&gt;G$230, $B45&lt;G$231), $B45&gt;G$232), G45, "")</f>
        <v/>
      </c>
      <c r="CE45" s="2" t="str">
        <f>IF(OR(AND($B45&gt;H$230, $B45&lt;H$231), $B45&gt;H$232), H45, "")</f>
        <v/>
      </c>
      <c r="CF45" s="2" t="str">
        <f>IF(OR(AND($B45&gt;I$230, $B45&lt;I$231), $B45&gt;I$232), I45, "")</f>
        <v/>
      </c>
      <c r="CG45" s="2" t="str">
        <f>IF(OR(AND($B45&gt;J$230, $B45&lt;J$231), $B45&gt;J$232), J45, "")</f>
        <v/>
      </c>
      <c r="CH45" s="2" t="str">
        <f>IF(OR(AND($B45&gt;K$230, $B45&lt;K$231), $B45&gt;K$232), K45, "")</f>
        <v/>
      </c>
      <c r="CI45" s="2" t="str">
        <f>IF(OR(AND($B45&gt;L$230, $B45&lt;L$231), $B45&gt;L$232), L45, "")</f>
        <v/>
      </c>
      <c r="CJ45" s="2" t="str">
        <f>IF(OR(AND($B45&gt;M$230, $B45&lt;M$231), $B45&gt;M$232), M45, "")</f>
        <v/>
      </c>
      <c r="CK45" s="2" t="str">
        <f>IF(OR(AND($B45&gt;N$230, $B45&lt;N$231), $B45&gt;N$232), N45, "")</f>
        <v/>
      </c>
      <c r="CL45" s="2" t="str">
        <f>IF(OR(AND($B45&gt;O$230, $B45&lt;O$231), $B45&gt;O$232), O45, "")</f>
        <v/>
      </c>
      <c r="CO45" s="2">
        <f>BK$207*$B45+BK$209</f>
        <v>71.00773128635899</v>
      </c>
      <c r="CP45" s="2">
        <f>BL$207*$B45+BL$209</f>
        <v>72.970750176770181</v>
      </c>
      <c r="CQ45" s="2">
        <f>BM$207*$B45+BM$209</f>
        <v>73.88147390072028</v>
      </c>
      <c r="CR45" s="2">
        <f>BN$207*$B45+BN$209</f>
        <v>73.396021366981145</v>
      </c>
      <c r="CS45" s="2">
        <f>BO$207*$B45+BO$209</f>
        <v>73.001844794602235</v>
      </c>
      <c r="CT45" s="2">
        <f>BP$207*$B45+BP$209</f>
        <v>73.232657187945748</v>
      </c>
      <c r="CU45" s="2">
        <f>BQ$207*$B45+BQ$209</f>
        <v>73.780900175277864</v>
      </c>
      <c r="CV45" s="2">
        <f>BR$207*$B45+BR$209</f>
        <v>73.676667998176598</v>
      </c>
      <c r="CW45" s="2">
        <f>BS$207*$B45+BS$209</f>
        <v>71.581314310484615</v>
      </c>
      <c r="CX45" s="2">
        <f>BT$207*$B45+BT$209</f>
        <v>68.850689258090199</v>
      </c>
      <c r="CY45" s="2">
        <f>BU$207*$B45+BU$209</f>
        <v>63.597567975379746</v>
      </c>
      <c r="CZ45" s="2">
        <f>BV$207*$B45+BV$209</f>
        <v>56.467386197974037</v>
      </c>
      <c r="DA45" s="2">
        <f>BW$207*$B45+BW$209</f>
        <v>49.128257749080809</v>
      </c>
      <c r="DD45" s="2">
        <f>BZ$207*$B45+BZ$209</f>
        <v>75.037828526055904</v>
      </c>
      <c r="DE45" s="2">
        <f>CA$207*$B45+CA$209</f>
        <v>76.22475330852491</v>
      </c>
      <c r="DF45" s="2">
        <f>CB$207*$B45+CB$209</f>
        <v>77.423188806981273</v>
      </c>
      <c r="DG45" s="2">
        <f>CC$207*$B45+CC$209</f>
        <v>76.401719624916282</v>
      </c>
      <c r="DH45" s="2">
        <f>CD$207*$B45+CD$209</f>
        <v>76.023997315576921</v>
      </c>
      <c r="DI45" s="2">
        <f>CE$207*$B45+CE$209</f>
        <v>76.677227599583418</v>
      </c>
      <c r="DJ45" s="2">
        <f>CF$207*$B45+CF$209</f>
        <v>78.764686728631432</v>
      </c>
      <c r="DK45" s="2">
        <f>CG$207*$B45+CG$209</f>
        <v>78.882284769259897</v>
      </c>
      <c r="DL45" s="2">
        <f>CH$207*$B45+CH$209</f>
        <v>77.64128499634036</v>
      </c>
      <c r="DM45" s="2">
        <f>CI$207*$B45+CI$209</f>
        <v>74.141105300927961</v>
      </c>
      <c r="DN45" s="2">
        <f>CJ$207*$B45+CJ$209</f>
        <v>69.40679184225732</v>
      </c>
      <c r="DO45" s="2">
        <f>CK$207*$B45+CK$209</f>
        <v>61.926987796725996</v>
      </c>
      <c r="DP45" s="2">
        <f>CL$207*$B45+CL$209</f>
        <v>53.339349544197916</v>
      </c>
      <c r="DS45" s="2">
        <f>POWER(10,($B45-C$227)/C$228)/(1+POWER(10,($B45-C$227)/C$228))</f>
        <v>3.150534691721568E-3</v>
      </c>
      <c r="DT45" s="2">
        <f>POWER(10,($B45-D$227)/D$228)/(1+POWER(10,($B45-D$227)/D$228))</f>
        <v>2.1331850621959078E-3</v>
      </c>
      <c r="DU45" s="2">
        <f>POWER(10,($B45-E$227)/E$228)/(1+POWER(10,($B45-E$227)/E$228))</f>
        <v>2.7140607159388025E-3</v>
      </c>
      <c r="DV45" s="2">
        <f>POWER(10,($B45-F$227)/F$228)/(1+POWER(10,($B45-F$227)/F$228))</f>
        <v>3.5819676564107904E-3</v>
      </c>
      <c r="DW45" s="2">
        <f>POWER(10,($B45-G$227)/G$228)/(1+POWER(10,($B45-G$227)/G$228))</f>
        <v>3.3729291104461819E-3</v>
      </c>
      <c r="DX45" s="2">
        <f>POWER(10,($B45-H$227)/H$228)/(1+POWER(10,($B45-H$227)/H$228))</f>
        <v>3.2210522218650318E-3</v>
      </c>
      <c r="DY45" s="2">
        <f>POWER(10,($B45-I$227)/I$228)/(1+POWER(10,($B45-I$227)/I$228))</f>
        <v>3.359787703518731E-3</v>
      </c>
      <c r="DZ45" s="2">
        <f>POWER(10,($B45-J$227)/J$228)/(1+POWER(10,($B45-J$227)/J$228))</f>
        <v>3.4949349874458589E-3</v>
      </c>
      <c r="EA45" s="2">
        <f>POWER(10,($B45-K$227)/K$228)/(1+POWER(10,($B45-K$227)/K$228))</f>
        <v>3.1847811480648215E-3</v>
      </c>
      <c r="EB45" s="2">
        <f>POWER(10,($B45-L$227)/L$228)/(1+POWER(10,($B45-L$227)/L$228))</f>
        <v>2.9541531726100263E-3</v>
      </c>
      <c r="EC45" s="2">
        <f>POWER(10,($B45-M$227)/M$228)/(1+POWER(10,($B45-M$227)/M$228))</f>
        <v>2.9976240734903331E-3</v>
      </c>
      <c r="ED45" s="2">
        <f>POWER(10,($B45-N$227)/N$228)/(1+POWER(10,($B45-N$227)/N$228))</f>
        <v>2.8950199835798222E-3</v>
      </c>
      <c r="EE45" s="2">
        <f>POWER(10,($B45-O$227)/O$228)/(1+POWER(10,($B45-O$227)/O$228))</f>
        <v>2.9175966041042308E-3</v>
      </c>
    </row>
    <row r="46" spans="2:135" x14ac:dyDescent="0.25">
      <c r="B46" s="2">
        <v>40</v>
      </c>
      <c r="C46">
        <v>84.864000000000004</v>
      </c>
      <c r="D46">
        <v>77.212000000000003</v>
      </c>
      <c r="E46">
        <v>76.772999999999996</v>
      </c>
      <c r="F46">
        <v>79.090999999999994</v>
      </c>
      <c r="G46">
        <v>78.802999999999997</v>
      </c>
      <c r="H46">
        <v>78.620999999999995</v>
      </c>
      <c r="I46">
        <v>79.03</v>
      </c>
      <c r="J46">
        <v>82.347999999999999</v>
      </c>
      <c r="K46">
        <v>77.53</v>
      </c>
      <c r="L46">
        <v>75</v>
      </c>
      <c r="M46">
        <v>70.075999999999993</v>
      </c>
      <c r="N46">
        <v>62.258000000000003</v>
      </c>
      <c r="O46">
        <v>58.621000000000002</v>
      </c>
      <c r="R46" s="5">
        <f>AV46+(C$209*_xlfn.NORM.DIST($B46,C$214*C$215+C$213,C$219*C$214,FALSE))+(C$211*_xlfn.NORM.DIST($B46,C$214*C$216+C$213,C$220*C$214,FALSE))+(C$210*_xlfn.NORM.DIST($B46,C$214*C$217+C$213,C$221*C$214,FALSE))+(C$212*_xlfn.NORM.DIST($B46,C$214*C$218+C$213,C$222*C$214,FALSE))</f>
        <v>73.963638334147305</v>
      </c>
      <c r="S46" s="5">
        <f>AW46+(D$209*_xlfn.NORM.DIST($B46,D$214*D$215+D$213,D$219*D$214,FALSE))+(D$211*_xlfn.NORM.DIST($B46,D$214*D$216+D$213,D$220*D$214,FALSE))+(D$210*_xlfn.NORM.DIST($B46,D$214*D$217+D$213,D$221*D$214,FALSE))+(D$212*_xlfn.NORM.DIST($B46,D$214*D$218+D$213,D$222*D$214,FALSE))</f>
        <v>73.061825580057359</v>
      </c>
      <c r="T46" s="5">
        <f>AX46+(E$209*_xlfn.NORM.DIST($B46,E$214*E$215+E$213,E$219*E$214,FALSE))+(E$211*_xlfn.NORM.DIST($B46,E$214*E$216+E$213,E$220*E$214,FALSE))+(E$210*_xlfn.NORM.DIST($B46,E$214*E$217+E$213,E$221*E$214,FALSE))+(E$212*_xlfn.NORM.DIST($B46,E$214*E$218+E$213,E$222*E$214,FALSE))</f>
        <v>74.022697115496626</v>
      </c>
      <c r="U46" s="5">
        <f>AY46+(F$209*_xlfn.NORM.DIST($B46,F$214*F$215+F$213,F$219*F$214,FALSE))+(F$211*_xlfn.NORM.DIST($B46,F$214*F$216+F$213,F$220*F$214,FALSE))+(F$210*_xlfn.NORM.DIST($B46,F$214*F$217+F$213,F$221*F$214,FALSE))+(F$212*_xlfn.NORM.DIST($B46,F$214*F$218+F$213,F$222*F$214,FALSE))</f>
        <v>74.767171472175761</v>
      </c>
      <c r="V46" s="5">
        <f>AZ46+(G$209*_xlfn.NORM.DIST($B46,G$214*G$215+G$213,G$219*G$214,FALSE))+(G$211*_xlfn.NORM.DIST($B46,G$214*G$216+G$213,G$220*G$214,FALSE))+(G$210*_xlfn.NORM.DIST($B46,G$214*G$217+G$213,G$221*G$214,FALSE))+(G$212*_xlfn.NORM.DIST($B46,G$214*G$218+G$213,G$222*G$214,FALSE))</f>
        <v>73.993977462527752</v>
      </c>
      <c r="W46" s="5">
        <f>BA46+(H$209*_xlfn.NORM.DIST($B46,H$214*H$215+H$213,H$219*H$214,FALSE))+(H$211*_xlfn.NORM.DIST($B46,H$214*H$216+H$213,H$220*H$214,FALSE))+(H$210*_xlfn.NORM.DIST($B46,H$214*H$217+H$213,H$221*H$214,FALSE))+(H$212*_xlfn.NORM.DIST($B46,H$214*H$218+H$213,H$222*H$214,FALSE))</f>
        <v>73.872649778217209</v>
      </c>
      <c r="X46" s="5">
        <f>BB46+(I$209*_xlfn.NORM.DIST($B46,I$214*I$215+I$213,I$219*I$214,FALSE))+(I$211*_xlfn.NORM.DIST($B46,I$214*I$216+I$213,I$220*I$214,FALSE))+(I$210*_xlfn.NORM.DIST($B46,I$214*I$217+I$213,I$221*I$214,FALSE))+(I$212*_xlfn.NORM.DIST($B46,I$214*I$218+I$213,I$222*I$214,FALSE))</f>
        <v>74.56949061179067</v>
      </c>
      <c r="Y46" s="5">
        <f>BC46+(J$209*_xlfn.NORM.DIST($B46,J$214*J$215+J$213,J$219*J$214,FALSE))+(J$211*_xlfn.NORM.DIST($B46,J$214*J$216+J$213,J$220*J$214,FALSE))+(J$210*_xlfn.NORM.DIST($B46,J$214*J$217+J$213,J$221*J$214,FALSE))+(J$212*_xlfn.NORM.DIST($B46,J$214*J$218+J$213,J$222*J$214,FALSE))</f>
        <v>74.883562330162533</v>
      </c>
      <c r="Z46" s="5">
        <f>BD46+(K$209*_xlfn.NORM.DIST($B46,K$214*K$215+K$213,K$219*K$214,FALSE))+(K$211*_xlfn.NORM.DIST($B46,K$214*K$216+K$213,K$220*K$214,FALSE))+(K$210*_xlfn.NORM.DIST($B46,K$214*K$217+K$213,K$221*K$214,FALSE))+(K$212*_xlfn.NORM.DIST($B46,K$214*K$218+K$213,K$222*K$214,FALSE))</f>
        <v>72.426595008615948</v>
      </c>
      <c r="AA46" s="5">
        <f>BE46+(L$209*_xlfn.NORM.DIST($B46,L$214*L$215+L$213,L$219*L$214,FALSE))+(L$211*_xlfn.NORM.DIST($B46,L$214*L$216+L$213,L$220*L$214,FALSE))+(L$210*_xlfn.NORM.DIST($B46,L$214*L$217+L$213,L$221*L$214,FALSE))+(L$212*_xlfn.NORM.DIST($B46,L$214*L$218+L$213,L$222*L$214,FALSE))</f>
        <v>69.50590572477995</v>
      </c>
      <c r="AB46" s="5">
        <f>BF46+(M$209*_xlfn.NORM.DIST($B46,M$214*M$215+M$213,M$219*M$214,FALSE))+(M$211*_xlfn.NORM.DIST($B46,M$214*M$216+M$213,M$220*M$214,FALSE))+(M$210*_xlfn.NORM.DIST($B46,M$214*M$217+M$213,M$221*M$214,FALSE))+(M$212*_xlfn.NORM.DIST($B46,M$214*M$218+M$213,M$222*M$214,FALSE))</f>
        <v>64.768587861193524</v>
      </c>
      <c r="AC46" s="5">
        <f>BG46+(N$209*_xlfn.NORM.DIST($B46,N$214*N$215+N$213,N$219*N$214,FALSE))+(N$211*_xlfn.NORM.DIST($B46,N$214*N$216+N$213,N$220*N$214,FALSE))+(N$210*_xlfn.NORM.DIST($B46,N$214*N$217+N$213,N$221*N$214,FALSE))+(N$212*_xlfn.NORM.DIST($B46,N$214*N$218+N$213,N$222*N$214,FALSE))</f>
        <v>58.427454727036285</v>
      </c>
      <c r="AD46" s="5">
        <f>BH46+(O$209*_xlfn.NORM.DIST($B46,O$214*O$215+O$213,O$219*O$214,FALSE))+(O$211*_xlfn.NORM.DIST($B46,O$214*O$216+O$213,O$220*O$214,FALSE))+(O$210*_xlfn.NORM.DIST($B46,O$214*O$217+O$213,O$221*O$214,FALSE))+(O$212*_xlfn.NORM.DIST($B46,O$214*O$218+O$213,O$222*O$214,FALSE))</f>
        <v>51.570956488763819</v>
      </c>
      <c r="AE46" s="5"/>
      <c r="AG46" s="5">
        <f t="shared" si="15"/>
        <v>10.900361665852699</v>
      </c>
      <c r="AH46" s="5">
        <f t="shared" si="15"/>
        <v>4.150174419942644</v>
      </c>
      <c r="AI46" s="5">
        <f t="shared" si="15"/>
        <v>2.7503028845033697</v>
      </c>
      <c r="AJ46" s="5">
        <f t="shared" si="15"/>
        <v>4.323828527824233</v>
      </c>
      <c r="AK46" s="5">
        <f t="shared" si="15"/>
        <v>4.8090225374722451</v>
      </c>
      <c r="AL46" s="5">
        <f t="shared" si="15"/>
        <v>4.7483502217827862</v>
      </c>
      <c r="AM46" s="5">
        <f t="shared" si="15"/>
        <v>4.4605093882093314</v>
      </c>
      <c r="AN46" s="5">
        <f t="shared" si="15"/>
        <v>7.4644376698374657</v>
      </c>
      <c r="AO46" s="5">
        <f t="shared" si="14"/>
        <v>5.1034049913840533</v>
      </c>
      <c r="AP46" s="5">
        <f t="shared" si="14"/>
        <v>5.4940942752200499</v>
      </c>
      <c r="AQ46" s="5">
        <f t="shared" si="14"/>
        <v>5.3074121388064697</v>
      </c>
      <c r="AR46" s="5">
        <f t="shared" si="14"/>
        <v>3.8305452729637182</v>
      </c>
      <c r="AS46" s="5">
        <f t="shared" si="14"/>
        <v>7.0500435112361828</v>
      </c>
      <c r="AV46" s="2">
        <f t="shared" si="1"/>
        <v>71.03342937553866</v>
      </c>
      <c r="AW46" s="2">
        <f t="shared" si="2"/>
        <v>72.982733318061278</v>
      </c>
      <c r="AX46" s="2">
        <f t="shared" si="3"/>
        <v>73.899965184279765</v>
      </c>
      <c r="AY46" s="2">
        <f t="shared" si="4"/>
        <v>73.416692538647339</v>
      </c>
      <c r="AZ46" s="2">
        <f t="shared" si="5"/>
        <v>73.02682818091148</v>
      </c>
      <c r="BA46" s="2">
        <f t="shared" si="6"/>
        <v>73.27460989086579</v>
      </c>
      <c r="BB46" s="2">
        <f t="shared" si="7"/>
        <v>73.847276479477117</v>
      </c>
      <c r="BC46" s="2">
        <f t="shared" si="8"/>
        <v>73.746028903451304</v>
      </c>
      <c r="BD46" s="2">
        <f t="shared" si="9"/>
        <v>71.650271603545292</v>
      </c>
      <c r="BE46" s="2">
        <f t="shared" si="10"/>
        <v>68.90726633162582</v>
      </c>
      <c r="BF46" s="2">
        <f t="shared" si="11"/>
        <v>63.662496042375366</v>
      </c>
      <c r="BG46" s="2">
        <f t="shared" si="12"/>
        <v>56.529951352312281</v>
      </c>
      <c r="BH46" s="2">
        <f t="shared" si="13"/>
        <v>49.178083170873819</v>
      </c>
      <c r="BK46" s="2" t="str">
        <f>IF(OR($B46&lt;C$229, AND($B46&gt;C$230, $B46&lt;C$231)), C46, "")</f>
        <v/>
      </c>
      <c r="BL46" s="2">
        <f>IF(OR($B46&lt;D$229, AND($B46&gt;D$230, $B46&lt;D$231)), D46, "")</f>
        <v>77.212000000000003</v>
      </c>
      <c r="BM46" s="2">
        <f>IF(OR($B46&lt;E$229, AND($B46&gt;E$230, $B46&lt;E$231)), E46, "")</f>
        <v>76.772999999999996</v>
      </c>
      <c r="BN46" s="2">
        <f>IF(OR($B46&lt;F$229, AND($B46&gt;F$230, $B46&lt;F$231)), F46, "")</f>
        <v>79.090999999999994</v>
      </c>
      <c r="BO46" s="2">
        <f>IF(OR($B46&lt;G$229, AND($B46&gt;G$230, $B46&lt;G$231)), G46, "")</f>
        <v>78.802999999999997</v>
      </c>
      <c r="BP46" s="2">
        <f>IF(OR($B46&lt;H$229, AND($B46&gt;H$230, $B46&lt;H$231)), H46, "")</f>
        <v>78.620999999999995</v>
      </c>
      <c r="BQ46" s="2">
        <f>IF(OR($B46&lt;I$229, AND($B46&gt;I$230, $B46&lt;I$231)), I46, "")</f>
        <v>79.03</v>
      </c>
      <c r="BR46" s="2">
        <f>IF(OR($B46&lt;J$229, AND($B46&gt;J$230, $B46&lt;J$231)), J46, "")</f>
        <v>82.347999999999999</v>
      </c>
      <c r="BS46" s="2">
        <f>IF(OR($B46&lt;K$229, AND($B46&gt;K$230, $B46&lt;K$231)), K46, "")</f>
        <v>77.53</v>
      </c>
      <c r="BT46" s="2">
        <f>IF(OR($B46&lt;L$229, AND($B46&gt;L$230, $B46&lt;L$231)), L46, "")</f>
        <v>75</v>
      </c>
      <c r="BU46" s="2">
        <f>IF(OR($B46&lt;M$229, AND($B46&gt;M$230, $B46&lt;M$231)), M46, "")</f>
        <v>70.075999999999993</v>
      </c>
      <c r="BV46" s="2" t="str">
        <f>IF(OR($B46&lt;N$229, AND($B46&gt;N$230, $B46&lt;N$231)), N46, "")</f>
        <v/>
      </c>
      <c r="BW46" s="2" t="str">
        <f>IF(OR($B46&lt;O$229, AND($B46&gt;O$230, $B46&lt;O$231)), O46, "")</f>
        <v/>
      </c>
      <c r="BZ46" s="2" t="str">
        <f>IF(OR(AND($B46&gt;C$230, $B46&lt;C$231), $B46&gt;C$232), C46, "")</f>
        <v/>
      </c>
      <c r="CA46" s="2" t="str">
        <f>IF(OR(AND($B46&gt;D$230, $B46&lt;D$231), $B46&gt;D$232), D46, "")</f>
        <v/>
      </c>
      <c r="CB46" s="2" t="str">
        <f>IF(OR(AND($B46&gt;E$230, $B46&lt;E$231), $B46&gt;E$232), E46, "")</f>
        <v/>
      </c>
      <c r="CC46" s="2" t="str">
        <f>IF(OR(AND($B46&gt;F$230, $B46&lt;F$231), $B46&gt;F$232), F46, "")</f>
        <v/>
      </c>
      <c r="CD46" s="2" t="str">
        <f>IF(OR(AND($B46&gt;G$230, $B46&lt;G$231), $B46&gt;G$232), G46, "")</f>
        <v/>
      </c>
      <c r="CE46" s="2" t="str">
        <f>IF(OR(AND($B46&gt;H$230, $B46&lt;H$231), $B46&gt;H$232), H46, "")</f>
        <v/>
      </c>
      <c r="CF46" s="2" t="str">
        <f>IF(OR(AND($B46&gt;I$230, $B46&lt;I$231), $B46&gt;I$232), I46, "")</f>
        <v/>
      </c>
      <c r="CG46" s="2" t="str">
        <f>IF(OR(AND($B46&gt;J$230, $B46&lt;J$231), $B46&gt;J$232), J46, "")</f>
        <v/>
      </c>
      <c r="CH46" s="2" t="str">
        <f>IF(OR(AND($B46&gt;K$230, $B46&lt;K$231), $B46&gt;K$232), K46, "")</f>
        <v/>
      </c>
      <c r="CI46" s="2" t="str">
        <f>IF(OR(AND($B46&gt;L$230, $B46&lt;L$231), $B46&gt;L$232), L46, "")</f>
        <v/>
      </c>
      <c r="CJ46" s="2" t="str">
        <f>IF(OR(AND($B46&gt;M$230, $B46&lt;M$231), $B46&gt;M$232), M46, "")</f>
        <v/>
      </c>
      <c r="CK46" s="2" t="str">
        <f>IF(OR(AND($B46&gt;N$230, $B46&lt;N$231), $B46&gt;N$232), N46, "")</f>
        <v/>
      </c>
      <c r="CL46" s="2" t="str">
        <f>IF(OR(AND($B46&gt;O$230, $B46&lt;O$231), $B46&gt;O$232), O46, "")</f>
        <v/>
      </c>
      <c r="CO46" s="2">
        <f>BK$207*$B46+BK$209</f>
        <v>71.019791180521622</v>
      </c>
      <c r="CP46" s="2">
        <f>BL$207*$B46+BL$209</f>
        <v>72.975278157275085</v>
      </c>
      <c r="CQ46" s="2">
        <f>BM$207*$B46+BM$209</f>
        <v>73.889630672902328</v>
      </c>
      <c r="CR46" s="2">
        <f>BN$207*$B46+BN$209</f>
        <v>73.40513240729274</v>
      </c>
      <c r="CS46" s="2">
        <f>BO$207*$B46+BO$209</f>
        <v>73.01587968573817</v>
      </c>
      <c r="CT46" s="2">
        <f>BP$207*$B46+BP$209</f>
        <v>73.262695270550324</v>
      </c>
      <c r="CU46" s="2">
        <f>BQ$207*$B46+BQ$209</f>
        <v>73.829276673964813</v>
      </c>
      <c r="CV46" s="2">
        <f>BR$207*$B46+BR$209</f>
        <v>73.726492993435514</v>
      </c>
      <c r="CW46" s="2">
        <f>BS$207*$B46+BS$209</f>
        <v>71.629520928802933</v>
      </c>
      <c r="CX46" s="2">
        <f>BT$207*$B46+BT$209</f>
        <v>68.890470246439222</v>
      </c>
      <c r="CY46" s="2">
        <f>BU$207*$B46+BU$209</f>
        <v>63.643760911481472</v>
      </c>
      <c r="CZ46" s="2">
        <f>BV$207*$B46+BV$209</f>
        <v>56.512929107649221</v>
      </c>
      <c r="DA46" s="2">
        <f>BW$207*$B46+BW$209</f>
        <v>49.164855744160214</v>
      </c>
      <c r="DD46" s="2">
        <f>BZ$207*$B46+BZ$209</f>
        <v>74.968950160143393</v>
      </c>
      <c r="DE46" s="2">
        <f>CA$207*$B46+CA$209</f>
        <v>76.163274772851778</v>
      </c>
      <c r="DF46" s="2">
        <f>CB$207*$B46+CB$209</f>
        <v>77.363264959531492</v>
      </c>
      <c r="DG46" s="2">
        <f>CC$207*$B46+CC$209</f>
        <v>76.349494157046621</v>
      </c>
      <c r="DH46" s="2">
        <f>CD$207*$B46+CD$209</f>
        <v>75.977221372199708</v>
      </c>
      <c r="DI46" s="2">
        <f>CE$207*$B46+CE$209</f>
        <v>76.637257041015289</v>
      </c>
      <c r="DJ46" s="2">
        <f>CF$207*$B46+CF$209</f>
        <v>78.716888741545674</v>
      </c>
      <c r="DK46" s="2">
        <f>CG$207*$B46+CG$209</f>
        <v>78.826149887698435</v>
      </c>
      <c r="DL46" s="2">
        <f>CH$207*$B46+CH$209</f>
        <v>77.573620159492066</v>
      </c>
      <c r="DM46" s="2">
        <f>CI$207*$B46+CI$209</f>
        <v>74.077262101206713</v>
      </c>
      <c r="DN46" s="2">
        <f>CJ$207*$B46+CJ$209</f>
        <v>69.345471193223361</v>
      </c>
      <c r="DO46" s="2">
        <f>CK$207*$B46+CK$209</f>
        <v>61.876901658368794</v>
      </c>
      <c r="DP46" s="2">
        <f>CL$207*$B46+CL$209</f>
        <v>53.300777833694326</v>
      </c>
      <c r="DS46" s="2">
        <f>POWER(10,($B46-C$227)/C$228)/(1+POWER(10,($B46-C$227)/C$228))</f>
        <v>3.4534428944018201E-3</v>
      </c>
      <c r="DT46" s="2">
        <f>POWER(10,($B46-D$227)/D$228)/(1+POWER(10,($B46-D$227)/D$228))</f>
        <v>2.3385096300813949E-3</v>
      </c>
      <c r="DU46" s="2">
        <f>POWER(10,($B46-E$227)/E$228)/(1+POWER(10,($B46-E$227)/E$228))</f>
        <v>2.9751293673068932E-3</v>
      </c>
      <c r="DV46" s="2">
        <f>POWER(10,($B46-F$227)/F$228)/(1+POWER(10,($B46-F$227)/F$228))</f>
        <v>3.9261926139197208E-3</v>
      </c>
      <c r="DW46" s="2">
        <f>POWER(10,($B46-G$227)/G$228)/(1+POWER(10,($B46-G$227)/G$228))</f>
        <v>3.697140125154221E-3</v>
      </c>
      <c r="DX46" s="2">
        <f>POWER(10,($B46-H$227)/H$228)/(1+POWER(10,($B46-H$227)/H$228))</f>
        <v>3.5307163198916515E-3</v>
      </c>
      <c r="DY46" s="2">
        <f>POWER(10,($B46-I$227)/I$228)/(1+POWER(10,($B46-I$227)/I$228))</f>
        <v>3.6827402141221435E-3</v>
      </c>
      <c r="DZ46" s="2">
        <f>POWER(10,($B46-J$227)/J$228)/(1+POWER(10,($B46-J$227)/J$228))</f>
        <v>3.8308283127387352E-3</v>
      </c>
      <c r="EA46" s="2">
        <f>POWER(10,($B46-K$227)/K$228)/(1+POWER(10,($B46-K$227)/K$228))</f>
        <v>3.4909704459882588E-3</v>
      </c>
      <c r="EB46" s="2">
        <f>POWER(10,($B46-L$227)/L$228)/(1+POWER(10,($B46-L$227)/L$228))</f>
        <v>3.2382416061600599E-3</v>
      </c>
      <c r="EC46" s="2">
        <f>POWER(10,($B46-M$227)/M$228)/(1+POWER(10,($B46-M$227)/M$228))</f>
        <v>3.2858791429446863E-3</v>
      </c>
      <c r="ED46" s="2">
        <f>POWER(10,($B46-N$227)/N$228)/(1+POWER(10,($B46-N$227)/N$228))</f>
        <v>3.1734399276111716E-3</v>
      </c>
      <c r="EE46" s="2">
        <f>POWER(10,($B46-O$227)/O$228)/(1+POWER(10,($B46-O$227)/O$228))</f>
        <v>3.1981808233478423E-3</v>
      </c>
    </row>
    <row r="47" spans="2:135" x14ac:dyDescent="0.25">
      <c r="B47" s="2">
        <v>41</v>
      </c>
      <c r="C47">
        <v>88.197000000000003</v>
      </c>
      <c r="D47">
        <v>78.894000000000005</v>
      </c>
      <c r="E47">
        <v>78.045000000000002</v>
      </c>
      <c r="F47">
        <v>81.379000000000005</v>
      </c>
      <c r="G47">
        <v>81.347999999999999</v>
      </c>
      <c r="H47">
        <v>79.772999999999996</v>
      </c>
      <c r="I47">
        <v>81.182000000000002</v>
      </c>
      <c r="J47">
        <v>84.105999999999995</v>
      </c>
      <c r="K47">
        <v>79.697000000000003</v>
      </c>
      <c r="L47">
        <v>77.894000000000005</v>
      </c>
      <c r="M47">
        <v>72.757999999999996</v>
      </c>
      <c r="N47">
        <v>63.454999999999998</v>
      </c>
      <c r="O47">
        <v>59.439</v>
      </c>
      <c r="R47" s="5">
        <f>AV47+(C$209*_xlfn.NORM.DIST($B47,C$214*C$215+C$213,C$219*C$214,FALSE))+(C$211*_xlfn.NORM.DIST($B47,C$214*C$216+C$213,C$220*C$214,FALSE))+(C$210*_xlfn.NORM.DIST($B47,C$214*C$217+C$213,C$221*C$214,FALSE))+(C$212*_xlfn.NORM.DIST($B47,C$214*C$218+C$213,C$222*C$214,FALSE))</f>
        <v>76.049362417369423</v>
      </c>
      <c r="S47" s="5">
        <f>AW47+(D$209*_xlfn.NORM.DIST($B47,D$214*D$215+D$213,D$219*D$214,FALSE))+(D$211*_xlfn.NORM.DIST($B47,D$214*D$216+D$213,D$220*D$214,FALSE))+(D$210*_xlfn.NORM.DIST($B47,D$214*D$217+D$213,D$221*D$214,FALSE))+(D$212*_xlfn.NORM.DIST($B47,D$214*D$218+D$213,D$222*D$214,FALSE))</f>
        <v>73.156706861917584</v>
      </c>
      <c r="T47" s="5">
        <f>AX47+(E$209*_xlfn.NORM.DIST($B47,E$214*E$215+E$213,E$219*E$214,FALSE))+(E$211*_xlfn.NORM.DIST($B47,E$214*E$216+E$213,E$220*E$214,FALSE))+(E$210*_xlfn.NORM.DIST($B47,E$214*E$217+E$213,E$221*E$214,FALSE))+(E$212*_xlfn.NORM.DIST($B47,E$214*E$218+E$213,E$222*E$214,FALSE))</f>
        <v>74.168318569524345</v>
      </c>
      <c r="U47" s="5">
        <f>AY47+(F$209*_xlfn.NORM.DIST($B47,F$214*F$215+F$213,F$219*F$214,FALSE))+(F$211*_xlfn.NORM.DIST($B47,F$214*F$216+F$213,F$220*F$214,FALSE))+(F$210*_xlfn.NORM.DIST($B47,F$214*F$217+F$213,F$221*F$214,FALSE))+(F$212*_xlfn.NORM.DIST($B47,F$214*F$218+F$213,F$222*F$214,FALSE))</f>
        <v>75.894668727682728</v>
      </c>
      <c r="V47" s="5">
        <f>AZ47+(G$209*_xlfn.NORM.DIST($B47,G$214*G$215+G$213,G$219*G$214,FALSE))+(G$211*_xlfn.NORM.DIST($B47,G$214*G$216+G$213,G$220*G$214,FALSE))+(G$210*_xlfn.NORM.DIST($B47,G$214*G$217+G$213,G$221*G$214,FALSE))+(G$212*_xlfn.NORM.DIST($B47,G$214*G$218+G$213,G$222*G$214,FALSE))</f>
        <v>74.840205850597684</v>
      </c>
      <c r="W47" s="5">
        <f>BA47+(H$209*_xlfn.NORM.DIST($B47,H$214*H$215+H$213,H$219*H$214,FALSE))+(H$211*_xlfn.NORM.DIST($B47,H$214*H$216+H$213,H$220*H$214,FALSE))+(H$210*_xlfn.NORM.DIST($B47,H$214*H$217+H$213,H$221*H$214,FALSE))+(H$212*_xlfn.NORM.DIST($B47,H$214*H$218+H$213,H$222*H$214,FALSE))</f>
        <v>74.453377177843777</v>
      </c>
      <c r="X47" s="5">
        <f>BB47+(I$209*_xlfn.NORM.DIST($B47,I$214*I$215+I$213,I$219*I$214,FALSE))+(I$211*_xlfn.NORM.DIST($B47,I$214*I$216+I$213,I$220*I$214,FALSE))+(I$210*_xlfn.NORM.DIST($B47,I$214*I$217+I$213,I$221*I$214,FALSE))+(I$212*_xlfn.NORM.DIST($B47,I$214*I$218+I$213,I$222*I$214,FALSE))</f>
        <v>75.275524296321251</v>
      </c>
      <c r="Y47" s="5">
        <f>BC47+(J$209*_xlfn.NORM.DIST($B47,J$214*J$215+J$213,J$219*J$214,FALSE))+(J$211*_xlfn.NORM.DIST($B47,J$214*J$216+J$213,J$220*J$214,FALSE))+(J$210*_xlfn.NORM.DIST($B47,J$214*J$217+J$213,J$221*J$214,FALSE))+(J$212*_xlfn.NORM.DIST($B47,J$214*J$218+J$213,J$222*J$214,FALSE))</f>
        <v>75.903741081550422</v>
      </c>
      <c r="Z47" s="5">
        <f>BD47+(K$209*_xlfn.NORM.DIST($B47,K$214*K$215+K$213,K$219*K$214,FALSE))+(K$211*_xlfn.NORM.DIST($B47,K$214*K$216+K$213,K$220*K$214,FALSE))+(K$210*_xlfn.NORM.DIST($B47,K$214*K$217+K$213,K$221*K$214,FALSE))+(K$212*_xlfn.NORM.DIST($B47,K$214*K$218+K$213,K$222*K$214,FALSE))</f>
        <v>73.167507010184565</v>
      </c>
      <c r="AA47" s="5">
        <f>BE47+(L$209*_xlfn.NORM.DIST($B47,L$214*L$215+L$213,L$219*L$214,FALSE))+(L$211*_xlfn.NORM.DIST($B47,L$214*L$216+L$213,L$220*L$214,FALSE))+(L$210*_xlfn.NORM.DIST($B47,L$214*L$217+L$213,L$221*L$214,FALSE))+(L$212*_xlfn.NORM.DIST($B47,L$214*L$218+L$213,L$222*L$214,FALSE))</f>
        <v>70.091189632181752</v>
      </c>
      <c r="AB47" s="5">
        <f>BF47+(M$209*_xlfn.NORM.DIST($B47,M$214*M$215+M$213,M$219*M$214,FALSE))+(M$211*_xlfn.NORM.DIST($B47,M$214*M$216+M$213,M$220*M$214,FALSE))+(M$210*_xlfn.NORM.DIST($B47,M$214*M$217+M$213,M$221*M$214,FALSE))+(M$212*_xlfn.NORM.DIST($B47,M$214*M$218+M$213,M$222*M$214,FALSE))</f>
        <v>65.718001430910078</v>
      </c>
      <c r="AC47" s="5">
        <f>BG47+(N$209*_xlfn.NORM.DIST($B47,N$214*N$215+N$213,N$219*N$214,FALSE))+(N$211*_xlfn.NORM.DIST($B47,N$214*N$216+N$213,N$220*N$214,FALSE))+(N$210*_xlfn.NORM.DIST($B47,N$214*N$217+N$213,N$221*N$214,FALSE))+(N$212*_xlfn.NORM.DIST($B47,N$214*N$218+N$213,N$222*N$214,FALSE))</f>
        <v>59.806700943278841</v>
      </c>
      <c r="AD47" s="5">
        <f>BH47+(O$209*_xlfn.NORM.DIST($B47,O$214*O$215+O$213,O$219*O$214,FALSE))+(O$211*_xlfn.NORM.DIST($B47,O$214*O$216+O$213,O$220*O$214,FALSE))+(O$210*_xlfn.NORM.DIST($B47,O$214*O$217+O$213,O$221*O$214,FALSE))+(O$212*_xlfn.NORM.DIST($B47,O$214*O$218+O$213,O$222*O$214,FALSE))</f>
        <v>53.208690425178808</v>
      </c>
      <c r="AE47" s="5"/>
      <c r="AG47" s="5">
        <f t="shared" si="15"/>
        <v>12.14763758263058</v>
      </c>
      <c r="AH47" s="5">
        <f t="shared" si="15"/>
        <v>5.7372931380824213</v>
      </c>
      <c r="AI47" s="5">
        <f t="shared" si="15"/>
        <v>3.8766814304756565</v>
      </c>
      <c r="AJ47" s="5">
        <f t="shared" si="15"/>
        <v>5.4843312723172772</v>
      </c>
      <c r="AK47" s="5">
        <f t="shared" si="15"/>
        <v>6.507794149402315</v>
      </c>
      <c r="AL47" s="5">
        <f t="shared" si="15"/>
        <v>5.3196228221562194</v>
      </c>
      <c r="AM47" s="5">
        <f t="shared" si="15"/>
        <v>5.9064757036787512</v>
      </c>
      <c r="AN47" s="5">
        <f t="shared" si="15"/>
        <v>8.2022589184495729</v>
      </c>
      <c r="AO47" s="5">
        <f t="shared" si="14"/>
        <v>6.5294929898154379</v>
      </c>
      <c r="AP47" s="5">
        <f t="shared" si="14"/>
        <v>7.8028103678182532</v>
      </c>
      <c r="AQ47" s="5">
        <f t="shared" si="14"/>
        <v>7.0399985690899172</v>
      </c>
      <c r="AR47" s="5">
        <f t="shared" si="14"/>
        <v>3.6482990567211573</v>
      </c>
      <c r="AS47" s="5">
        <f t="shared" si="14"/>
        <v>6.2303095748211916</v>
      </c>
      <c r="AV47" s="2">
        <f t="shared" si="1"/>
        <v>71.046493696672229</v>
      </c>
      <c r="AW47" s="2">
        <f t="shared" si="2"/>
        <v>72.987809504403216</v>
      </c>
      <c r="AX47" s="2">
        <f t="shared" si="3"/>
        <v>73.908893733403502</v>
      </c>
      <c r="AY47" s="2">
        <f t="shared" si="4"/>
        <v>73.426650127305578</v>
      </c>
      <c r="AZ47" s="2">
        <f t="shared" si="5"/>
        <v>73.041668653510285</v>
      </c>
      <c r="BA47" s="2">
        <f t="shared" si="6"/>
        <v>73.305522090032014</v>
      </c>
      <c r="BB47" s="2">
        <f t="shared" si="7"/>
        <v>73.896994338096235</v>
      </c>
      <c r="BC47" s="2">
        <f t="shared" si="8"/>
        <v>73.797285862566667</v>
      </c>
      <c r="BD47" s="2">
        <f t="shared" si="9"/>
        <v>71.700029168663974</v>
      </c>
      <c r="BE47" s="2">
        <f t="shared" si="10"/>
        <v>68.948294204600657</v>
      </c>
      <c r="BF47" s="2">
        <f t="shared" si="11"/>
        <v>63.71010276244742</v>
      </c>
      <c r="BG47" s="2">
        <f t="shared" si="12"/>
        <v>56.576798174997556</v>
      </c>
      <c r="BH47" s="2">
        <f t="shared" si="13"/>
        <v>49.215689331484917</v>
      </c>
      <c r="BK47" s="2" t="str">
        <f>IF(OR($B47&lt;C$229, AND($B47&gt;C$230, $B47&lt;C$231)), C47, "")</f>
        <v/>
      </c>
      <c r="BL47" s="2">
        <f>IF(OR($B47&lt;D$229, AND($B47&gt;D$230, $B47&lt;D$231)), D47, "")</f>
        <v>78.894000000000005</v>
      </c>
      <c r="BM47" s="2">
        <f>IF(OR($B47&lt;E$229, AND($B47&gt;E$230, $B47&lt;E$231)), E47, "")</f>
        <v>78.045000000000002</v>
      </c>
      <c r="BN47" s="2" t="str">
        <f>IF(OR($B47&lt;F$229, AND($B47&gt;F$230, $B47&lt;F$231)), F47, "")</f>
        <v/>
      </c>
      <c r="BO47" s="2" t="str">
        <f>IF(OR($B47&lt;G$229, AND($B47&gt;G$230, $B47&lt;G$231)), G47, "")</f>
        <v/>
      </c>
      <c r="BP47" s="2">
        <f>IF(OR($B47&lt;H$229, AND($B47&gt;H$230, $B47&lt;H$231)), H47, "")</f>
        <v>79.772999999999996</v>
      </c>
      <c r="BQ47" s="2">
        <f>IF(OR($B47&lt;I$229, AND($B47&gt;I$230, $B47&lt;I$231)), I47, "")</f>
        <v>81.182000000000002</v>
      </c>
      <c r="BR47" s="2" t="str">
        <f>IF(OR($B47&lt;J$229, AND($B47&gt;J$230, $B47&lt;J$231)), J47, "")</f>
        <v/>
      </c>
      <c r="BS47" s="2">
        <f>IF(OR($B47&lt;K$229, AND($B47&gt;K$230, $B47&lt;K$231)), K47, "")</f>
        <v>79.697000000000003</v>
      </c>
      <c r="BT47" s="2">
        <f>IF(OR($B47&lt;L$229, AND($B47&gt;L$230, $B47&lt;L$231)), L47, "")</f>
        <v>77.894000000000005</v>
      </c>
      <c r="BU47" s="2" t="str">
        <f>IF(OR($B47&lt;M$229, AND($B47&gt;M$230, $B47&lt;M$231)), M47, "")</f>
        <v/>
      </c>
      <c r="BV47" s="2" t="str">
        <f>IF(OR($B47&lt;N$229, AND($B47&gt;N$230, $B47&lt;N$231)), N47, "")</f>
        <v/>
      </c>
      <c r="BW47" s="2" t="str">
        <f>IF(OR($B47&lt;O$229, AND($B47&gt;O$230, $B47&lt;O$231)), O47, "")</f>
        <v/>
      </c>
      <c r="BZ47" s="2" t="str">
        <f>IF(OR(AND($B47&gt;C$230, $B47&lt;C$231), $B47&gt;C$232), C47, "")</f>
        <v/>
      </c>
      <c r="CA47" s="2" t="str">
        <f>IF(OR(AND($B47&gt;D$230, $B47&lt;D$231), $B47&gt;D$232), D47, "")</f>
        <v/>
      </c>
      <c r="CB47" s="2" t="str">
        <f>IF(OR(AND($B47&gt;E$230, $B47&lt;E$231), $B47&gt;E$232), E47, "")</f>
        <v/>
      </c>
      <c r="CC47" s="2" t="str">
        <f>IF(OR(AND($B47&gt;F$230, $B47&lt;F$231), $B47&gt;F$232), F47, "")</f>
        <v/>
      </c>
      <c r="CD47" s="2" t="str">
        <f>IF(OR(AND($B47&gt;G$230, $B47&lt;G$231), $B47&gt;G$232), G47, "")</f>
        <v/>
      </c>
      <c r="CE47" s="2" t="str">
        <f>IF(OR(AND($B47&gt;H$230, $B47&lt;H$231), $B47&gt;H$232), H47, "")</f>
        <v/>
      </c>
      <c r="CF47" s="2" t="str">
        <f>IF(OR(AND($B47&gt;I$230, $B47&lt;I$231), $B47&gt;I$232), I47, "")</f>
        <v/>
      </c>
      <c r="CG47" s="2" t="str">
        <f>IF(OR(AND($B47&gt;J$230, $B47&lt;J$231), $B47&gt;J$232), J47, "")</f>
        <v/>
      </c>
      <c r="CH47" s="2" t="str">
        <f>IF(OR(AND($B47&gt;K$230, $B47&lt;K$231), $B47&gt;K$232), K47, "")</f>
        <v/>
      </c>
      <c r="CI47" s="2" t="str">
        <f>IF(OR(AND($B47&gt;L$230, $B47&lt;L$231), $B47&gt;L$232), L47, "")</f>
        <v/>
      </c>
      <c r="CJ47" s="2" t="str">
        <f>IF(OR(AND($B47&gt;M$230, $B47&lt;M$231), $B47&gt;M$232), M47, "")</f>
        <v/>
      </c>
      <c r="CK47" s="2" t="str">
        <f>IF(OR(AND($B47&gt;N$230, $B47&lt;N$231), $B47&gt;N$232), N47, "")</f>
        <v/>
      </c>
      <c r="CL47" s="2" t="str">
        <f>IF(OR(AND($B47&gt;O$230, $B47&lt;O$231), $B47&gt;O$232), O47, "")</f>
        <v/>
      </c>
      <c r="CO47" s="2">
        <f>BK$207*$B47+BK$209</f>
        <v>71.031851074684241</v>
      </c>
      <c r="CP47" s="2">
        <f>BL$207*$B47+BL$209</f>
        <v>72.979806137779974</v>
      </c>
      <c r="CQ47" s="2">
        <f>BM$207*$B47+BM$209</f>
        <v>73.897787445084361</v>
      </c>
      <c r="CR47" s="2">
        <f>BN$207*$B47+BN$209</f>
        <v>73.414243447604335</v>
      </c>
      <c r="CS47" s="2">
        <f>BO$207*$B47+BO$209</f>
        <v>73.029914576874106</v>
      </c>
      <c r="CT47" s="2">
        <f>BP$207*$B47+BP$209</f>
        <v>73.292733353154901</v>
      </c>
      <c r="CU47" s="2">
        <f>BQ$207*$B47+BQ$209</f>
        <v>73.877653172651762</v>
      </c>
      <c r="CV47" s="2">
        <f>BR$207*$B47+BR$209</f>
        <v>73.77631798869443</v>
      </c>
      <c r="CW47" s="2">
        <f>BS$207*$B47+BS$209</f>
        <v>71.67772754712125</v>
      </c>
      <c r="CX47" s="2">
        <f>BT$207*$B47+BT$209</f>
        <v>68.930251234788244</v>
      </c>
      <c r="CY47" s="2">
        <f>BU$207*$B47+BU$209</f>
        <v>63.689953847583197</v>
      </c>
      <c r="CZ47" s="2">
        <f>BV$207*$B47+BV$209</f>
        <v>56.558472017324405</v>
      </c>
      <c r="DA47" s="2">
        <f>BW$207*$B47+BW$209</f>
        <v>49.201453739239611</v>
      </c>
      <c r="DD47" s="2">
        <f>BZ$207*$B47+BZ$209</f>
        <v>74.900071794230868</v>
      </c>
      <c r="DE47" s="2">
        <f>CA$207*$B47+CA$209</f>
        <v>76.101796237178647</v>
      </c>
      <c r="DF47" s="2">
        <f>CB$207*$B47+CB$209</f>
        <v>77.303341112081725</v>
      </c>
      <c r="DG47" s="2">
        <f>CC$207*$B47+CC$209</f>
        <v>76.297268689176946</v>
      </c>
      <c r="DH47" s="2">
        <f>CD$207*$B47+CD$209</f>
        <v>75.930445428822495</v>
      </c>
      <c r="DI47" s="2">
        <f>CE$207*$B47+CE$209</f>
        <v>76.597286482447146</v>
      </c>
      <c r="DJ47" s="2">
        <f>CF$207*$B47+CF$209</f>
        <v>78.66909075445993</v>
      </c>
      <c r="DK47" s="2">
        <f>CG$207*$B47+CG$209</f>
        <v>78.770015006136958</v>
      </c>
      <c r="DL47" s="2">
        <f>CH$207*$B47+CH$209</f>
        <v>77.505955322643786</v>
      </c>
      <c r="DM47" s="2">
        <f>CI$207*$B47+CI$209</f>
        <v>74.013418901485466</v>
      </c>
      <c r="DN47" s="2">
        <f>CJ$207*$B47+CJ$209</f>
        <v>69.284150544189387</v>
      </c>
      <c r="DO47" s="2">
        <f>CK$207*$B47+CK$209</f>
        <v>61.826815520011586</v>
      </c>
      <c r="DP47" s="2">
        <f>CL$207*$B47+CL$209</f>
        <v>53.26220612319073</v>
      </c>
      <c r="DS47" s="2">
        <f>POWER(10,($B47-C$227)/C$228)/(1+POWER(10,($B47-C$227)/C$228))</f>
        <v>3.7853636205389687E-3</v>
      </c>
      <c r="DT47" s="2">
        <f>POWER(10,($B47-D$227)/D$228)/(1+POWER(10,($B47-D$227)/D$228))</f>
        <v>2.5635464458346798E-3</v>
      </c>
      <c r="DU47" s="2">
        <f>POWER(10,($B47-E$227)/E$228)/(1+POWER(10,($B47-E$227)/E$228))</f>
        <v>3.2612283948910475E-3</v>
      </c>
      <c r="DV47" s="2">
        <f>POWER(10,($B47-F$227)/F$228)/(1+POWER(10,($B47-F$227)/F$228))</f>
        <v>4.3033545188378205E-3</v>
      </c>
      <c r="DW47" s="2">
        <f>POWER(10,($B47-G$227)/G$228)/(1+POWER(10,($B47-G$227)/G$228))</f>
        <v>4.0523880751958449E-3</v>
      </c>
      <c r="DX47" s="2">
        <f>POWER(10,($B47-H$227)/H$228)/(1+POWER(10,($B47-H$227)/H$228))</f>
        <v>3.8700351838050566E-3</v>
      </c>
      <c r="DY47" s="2">
        <f>POWER(10,($B47-I$227)/I$228)/(1+POWER(10,($B47-I$227)/I$228))</f>
        <v>4.0366101225858689E-3</v>
      </c>
      <c r="DZ47" s="2">
        <f>POWER(10,($B47-J$227)/J$228)/(1+POWER(10,($B47-J$227)/J$228))</f>
        <v>4.1988678526154906E-3</v>
      </c>
      <c r="EA47" s="2">
        <f>POWER(10,($B47-K$227)/K$228)/(1+POWER(10,($B47-K$227)/K$228))</f>
        <v>3.8264842078387425E-3</v>
      </c>
      <c r="EB47" s="2">
        <f>POWER(10,($B47-L$227)/L$228)/(1+POWER(10,($B47-L$227)/L$228))</f>
        <v>3.5495523648818497E-3</v>
      </c>
      <c r="EC47" s="2">
        <f>POWER(10,($B47-M$227)/M$228)/(1+POWER(10,($B47-M$227)/M$228))</f>
        <v>3.6017530231718105E-3</v>
      </c>
      <c r="ED47" s="2">
        <f>POWER(10,($B47-N$227)/N$228)/(1+POWER(10,($B47-N$227)/N$228))</f>
        <v>3.4785426697793369E-3</v>
      </c>
      <c r="EE47" s="2">
        <f>POWER(10,($B47-O$227)/O$228)/(1+POWER(10,($B47-O$227)/O$228))</f>
        <v>3.5056538540921009E-3</v>
      </c>
    </row>
    <row r="48" spans="2:135" x14ac:dyDescent="0.25">
      <c r="B48" s="2">
        <v>42</v>
      </c>
      <c r="C48">
        <v>93.03</v>
      </c>
      <c r="D48">
        <v>79.287999999999997</v>
      </c>
      <c r="E48">
        <v>77.787999999999997</v>
      </c>
      <c r="F48">
        <v>83.561000000000007</v>
      </c>
      <c r="G48">
        <v>84.045000000000002</v>
      </c>
      <c r="H48">
        <v>81.847999999999999</v>
      </c>
      <c r="I48">
        <v>82.727000000000004</v>
      </c>
      <c r="J48">
        <v>87.120999999999995</v>
      </c>
      <c r="K48">
        <v>82.332999999999998</v>
      </c>
      <c r="L48">
        <v>78.847999999999999</v>
      </c>
      <c r="M48">
        <v>75.97</v>
      </c>
      <c r="N48">
        <v>67.045000000000002</v>
      </c>
      <c r="O48">
        <v>62.273000000000003</v>
      </c>
      <c r="R48" s="5">
        <f>AV48+(C$209*_xlfn.NORM.DIST($B48,C$214*C$215+C$213,C$219*C$214,FALSE))+(C$211*_xlfn.NORM.DIST($B48,C$214*C$216+C$213,C$220*C$214,FALSE))+(C$210*_xlfn.NORM.DIST($B48,C$214*C$217+C$213,C$221*C$214,FALSE))+(C$212*_xlfn.NORM.DIST($B48,C$214*C$218+C$213,C$222*C$214,FALSE))</f>
        <v>79.273192496045525</v>
      </c>
      <c r="S48" s="5">
        <f>AW48+(D$209*_xlfn.NORM.DIST($B48,D$214*D$215+D$213,D$219*D$214,FALSE))+(D$211*_xlfn.NORM.DIST($B48,D$214*D$216+D$213,D$220*D$214,FALSE))+(D$210*_xlfn.NORM.DIST($B48,D$214*D$217+D$213,D$221*D$214,FALSE))+(D$212*_xlfn.NORM.DIST($B48,D$214*D$218+D$213,D$222*D$214,FALSE))</f>
        <v>73.339436348529318</v>
      </c>
      <c r="T48" s="5">
        <f>AX48+(E$209*_xlfn.NORM.DIST($B48,E$214*E$215+E$213,E$219*E$214,FALSE))+(E$211*_xlfn.NORM.DIST($B48,E$214*E$216+E$213,E$220*E$214,FALSE))+(E$210*_xlfn.NORM.DIST($B48,E$214*E$217+E$213,E$221*E$214,FALSE))+(E$212*_xlfn.NORM.DIST($B48,E$214*E$218+E$213,E$222*E$214,FALSE))</f>
        <v>74.443913991037846</v>
      </c>
      <c r="U48" s="5">
        <f>AY48+(F$209*_xlfn.NORM.DIST($B48,F$214*F$215+F$213,F$219*F$214,FALSE))+(F$211*_xlfn.NORM.DIST($B48,F$214*F$216+F$213,F$220*F$214,FALSE))+(F$210*_xlfn.NORM.DIST($B48,F$214*F$217+F$213,F$221*F$214,FALSE))+(F$212*_xlfn.NORM.DIST($B48,F$214*F$218+F$213,F$222*F$214,FALSE))</f>
        <v>77.764857749820194</v>
      </c>
      <c r="V48" s="5">
        <f>AZ48+(G$209*_xlfn.NORM.DIST($B48,G$214*G$215+G$213,G$219*G$214,FALSE))+(G$211*_xlfn.NORM.DIST($B48,G$214*G$216+G$213,G$220*G$214,FALSE))+(G$210*_xlfn.NORM.DIST($B48,G$214*G$217+G$213,G$221*G$214,FALSE))+(G$212*_xlfn.NORM.DIST($B48,G$214*G$218+G$213,G$222*G$214,FALSE))</f>
        <v>76.266615024390077</v>
      </c>
      <c r="W48" s="5">
        <f>BA48+(H$209*_xlfn.NORM.DIST($B48,H$214*H$215+H$213,H$219*H$214,FALSE))+(H$211*_xlfn.NORM.DIST($B48,H$214*H$216+H$213,H$220*H$214,FALSE))+(H$210*_xlfn.NORM.DIST($B48,H$214*H$217+H$213,H$221*H$214,FALSE))+(H$212*_xlfn.NORM.DIST($B48,H$214*H$218+H$213,H$222*H$214,FALSE))</f>
        <v>75.450623883923072</v>
      </c>
      <c r="X48" s="5">
        <f>BB48+(I$209*_xlfn.NORM.DIST($B48,I$214*I$215+I$213,I$219*I$214,FALSE))+(I$211*_xlfn.NORM.DIST($B48,I$214*I$216+I$213,I$220*I$214,FALSE))+(I$210*_xlfn.NORM.DIST($B48,I$214*I$217+I$213,I$221*I$214,FALSE))+(I$212*_xlfn.NORM.DIST($B48,I$214*I$218+I$213,I$222*I$214,FALSE))</f>
        <v>76.470627585665838</v>
      </c>
      <c r="Y48" s="5">
        <f>BC48+(J$209*_xlfn.NORM.DIST($B48,J$214*J$215+J$213,J$219*J$214,FALSE))+(J$211*_xlfn.NORM.DIST($B48,J$214*J$216+J$213,J$220*J$214,FALSE))+(J$210*_xlfn.NORM.DIST($B48,J$214*J$217+J$213,J$221*J$214,FALSE))+(J$212*_xlfn.NORM.DIST($B48,J$214*J$218+J$213,J$222*J$214,FALSE))</f>
        <v>77.590965607198129</v>
      </c>
      <c r="Z48" s="5">
        <f>BD48+(K$209*_xlfn.NORM.DIST($B48,K$214*K$215+K$213,K$219*K$214,FALSE))+(K$211*_xlfn.NORM.DIST($B48,K$214*K$216+K$213,K$220*K$214,FALSE))+(K$210*_xlfn.NORM.DIST($B48,K$214*K$217+K$213,K$221*K$214,FALSE))+(K$212*_xlfn.NORM.DIST($B48,K$214*K$218+K$213,K$222*K$214,FALSE))</f>
        <v>74.412113507974823</v>
      </c>
      <c r="AA48" s="5">
        <f>BE48+(L$209*_xlfn.NORM.DIST($B48,L$214*L$215+L$213,L$219*L$214,FALSE))+(L$211*_xlfn.NORM.DIST($B48,L$214*L$216+L$213,L$220*L$214,FALSE))+(L$210*_xlfn.NORM.DIST($B48,L$214*L$217+L$213,L$221*L$214,FALSE))+(L$212*_xlfn.NORM.DIST($B48,L$214*L$218+L$213,L$222*L$214,FALSE))</f>
        <v>71.084273274954157</v>
      </c>
      <c r="AB48" s="5">
        <f>BF48+(M$209*_xlfn.NORM.DIST($B48,M$214*M$215+M$213,M$219*M$214,FALSE))+(M$211*_xlfn.NORM.DIST($B48,M$214*M$216+M$213,M$220*M$214,FALSE))+(M$210*_xlfn.NORM.DIST($B48,M$214*M$217+M$213,M$221*M$214,FALSE))+(M$212*_xlfn.NORM.DIST($B48,M$214*M$218+M$213,M$222*M$214,FALSE))</f>
        <v>67.260323807289197</v>
      </c>
      <c r="AC48" s="5">
        <f>BG48+(N$209*_xlfn.NORM.DIST($B48,N$214*N$215+N$213,N$219*N$214,FALSE))+(N$211*_xlfn.NORM.DIST($B48,N$214*N$216+N$213,N$220*N$214,FALSE))+(N$210*_xlfn.NORM.DIST($B48,N$214*N$217+N$213,N$221*N$214,FALSE))+(N$212*_xlfn.NORM.DIST($B48,N$214*N$218+N$213,N$222*N$214,FALSE))</f>
        <v>61.920900579271368</v>
      </c>
      <c r="AD48" s="5">
        <f>BH48+(O$209*_xlfn.NORM.DIST($B48,O$214*O$215+O$213,O$219*O$214,FALSE))+(O$211*_xlfn.NORM.DIST($B48,O$214*O$216+O$213,O$220*O$214,FALSE))+(O$210*_xlfn.NORM.DIST($B48,O$214*O$217+O$213,O$221*O$214,FALSE))+(O$212*_xlfn.NORM.DIST($B48,O$214*O$218+O$213,O$222*O$214,FALSE))</f>
        <v>55.671042592299202</v>
      </c>
      <c r="AE48" s="5"/>
      <c r="AG48" s="5">
        <f t="shared" si="15"/>
        <v>13.756807503954477</v>
      </c>
      <c r="AH48" s="5">
        <f t="shared" si="15"/>
        <v>5.9485636514706783</v>
      </c>
      <c r="AI48" s="5">
        <f t="shared" si="15"/>
        <v>3.3440860089621509</v>
      </c>
      <c r="AJ48" s="5">
        <f t="shared" si="15"/>
        <v>5.7961422501798125</v>
      </c>
      <c r="AK48" s="5">
        <f t="shared" si="15"/>
        <v>7.7783849756099244</v>
      </c>
      <c r="AL48" s="5">
        <f t="shared" si="15"/>
        <v>6.3973761160769271</v>
      </c>
      <c r="AM48" s="5">
        <f t="shared" si="15"/>
        <v>6.2563724143341659</v>
      </c>
      <c r="AN48" s="5">
        <f t="shared" si="15"/>
        <v>9.5300343928018663</v>
      </c>
      <c r="AO48" s="5">
        <f t="shared" si="14"/>
        <v>7.9208864920251756</v>
      </c>
      <c r="AP48" s="5">
        <f t="shared" si="14"/>
        <v>7.7637267250458422</v>
      </c>
      <c r="AQ48" s="5">
        <f t="shared" si="14"/>
        <v>8.709676192710802</v>
      </c>
      <c r="AR48" s="5">
        <f t="shared" si="14"/>
        <v>5.1240994207286334</v>
      </c>
      <c r="AS48" s="5">
        <f t="shared" si="14"/>
        <v>6.6019574077008016</v>
      </c>
      <c r="AV48" s="2">
        <f t="shared" si="1"/>
        <v>71.059624606084498</v>
      </c>
      <c r="AW48" s="2">
        <f t="shared" si="2"/>
        <v>72.992921975359977</v>
      </c>
      <c r="AX48" s="2">
        <f t="shared" si="3"/>
        <v>73.917874819273152</v>
      </c>
      <c r="AY48" s="2">
        <f t="shared" si="4"/>
        <v>73.436663197762485</v>
      </c>
      <c r="AZ48" s="2">
        <f t="shared" si="5"/>
        <v>73.056562421371979</v>
      </c>
      <c r="BA48" s="2">
        <f t="shared" si="6"/>
        <v>73.336491808758851</v>
      </c>
      <c r="BB48" s="2">
        <f t="shared" si="7"/>
        <v>73.946803073879394</v>
      </c>
      <c r="BC48" s="2">
        <f t="shared" si="8"/>
        <v>73.848636852444315</v>
      </c>
      <c r="BD48" s="2">
        <f t="shared" si="9"/>
        <v>71.749892405657079</v>
      </c>
      <c r="BE48" s="2">
        <f t="shared" si="10"/>
        <v>68.98940600545113</v>
      </c>
      <c r="BF48" s="2">
        <f t="shared" si="11"/>
        <v>63.757807505267373</v>
      </c>
      <c r="BG48" s="2">
        <f t="shared" si="12"/>
        <v>56.623737797073254</v>
      </c>
      <c r="BH48" s="2">
        <f t="shared" si="13"/>
        <v>49.253366628231845</v>
      </c>
      <c r="BK48" s="2" t="str">
        <f>IF(OR($B48&lt;C$229, AND($B48&gt;C$230, $B48&lt;C$231)), C48, "")</f>
        <v/>
      </c>
      <c r="BL48" s="2">
        <f>IF(OR($B48&lt;D$229, AND($B48&gt;D$230, $B48&lt;D$231)), D48, "")</f>
        <v>79.287999999999997</v>
      </c>
      <c r="BM48" s="2">
        <f>IF(OR($B48&lt;E$229, AND($B48&gt;E$230, $B48&lt;E$231)), E48, "")</f>
        <v>77.787999999999997</v>
      </c>
      <c r="BN48" s="2" t="str">
        <f>IF(OR($B48&lt;F$229, AND($B48&gt;F$230, $B48&lt;F$231)), F48, "")</f>
        <v/>
      </c>
      <c r="BO48" s="2" t="str">
        <f>IF(OR($B48&lt;G$229, AND($B48&gt;G$230, $B48&lt;G$231)), G48, "")</f>
        <v/>
      </c>
      <c r="BP48" s="2" t="str">
        <f>IF(OR($B48&lt;H$229, AND($B48&gt;H$230, $B48&lt;H$231)), H48, "")</f>
        <v/>
      </c>
      <c r="BQ48" s="2" t="str">
        <f>IF(OR($B48&lt;I$229, AND($B48&gt;I$230, $B48&lt;I$231)), I48, "")</f>
        <v/>
      </c>
      <c r="BR48" s="2" t="str">
        <f>IF(OR($B48&lt;J$229, AND($B48&gt;J$230, $B48&lt;J$231)), J48, "")</f>
        <v/>
      </c>
      <c r="BS48" s="2" t="str">
        <f>IF(OR($B48&lt;K$229, AND($B48&gt;K$230, $B48&lt;K$231)), K48, "")</f>
        <v/>
      </c>
      <c r="BT48" s="2" t="str">
        <f>IF(OR($B48&lt;L$229, AND($B48&gt;L$230, $B48&lt;L$231)), L48, "")</f>
        <v/>
      </c>
      <c r="BU48" s="2" t="str">
        <f>IF(OR($B48&lt;M$229, AND($B48&gt;M$230, $B48&lt;M$231)), M48, "")</f>
        <v/>
      </c>
      <c r="BV48" s="2" t="str">
        <f>IF(OR($B48&lt;N$229, AND($B48&gt;N$230, $B48&lt;N$231)), N48, "")</f>
        <v/>
      </c>
      <c r="BW48" s="2" t="str">
        <f>IF(OR($B48&lt;O$229, AND($B48&gt;O$230, $B48&lt;O$231)), O48, "")</f>
        <v/>
      </c>
      <c r="BZ48" s="2" t="str">
        <f>IF(OR(AND($B48&gt;C$230, $B48&lt;C$231), $B48&gt;C$232), C48, "")</f>
        <v/>
      </c>
      <c r="CA48" s="2" t="str">
        <f>IF(OR(AND($B48&gt;D$230, $B48&lt;D$231), $B48&gt;D$232), D48, "")</f>
        <v/>
      </c>
      <c r="CB48" s="2" t="str">
        <f>IF(OR(AND($B48&gt;E$230, $B48&lt;E$231), $B48&gt;E$232), E48, "")</f>
        <v/>
      </c>
      <c r="CC48" s="2" t="str">
        <f>IF(OR(AND($B48&gt;F$230, $B48&lt;F$231), $B48&gt;F$232), F48, "")</f>
        <v/>
      </c>
      <c r="CD48" s="2" t="str">
        <f>IF(OR(AND($B48&gt;G$230, $B48&lt;G$231), $B48&gt;G$232), G48, "")</f>
        <v/>
      </c>
      <c r="CE48" s="2" t="str">
        <f>IF(OR(AND($B48&gt;H$230, $B48&lt;H$231), $B48&gt;H$232), H48, "")</f>
        <v/>
      </c>
      <c r="CF48" s="2" t="str">
        <f>IF(OR(AND($B48&gt;I$230, $B48&lt;I$231), $B48&gt;I$232), I48, "")</f>
        <v/>
      </c>
      <c r="CG48" s="2" t="str">
        <f>IF(OR(AND($B48&gt;J$230, $B48&lt;J$231), $B48&gt;J$232), J48, "")</f>
        <v/>
      </c>
      <c r="CH48" s="2" t="str">
        <f>IF(OR(AND($B48&gt;K$230, $B48&lt;K$231), $B48&gt;K$232), K48, "")</f>
        <v/>
      </c>
      <c r="CI48" s="2" t="str">
        <f>IF(OR(AND($B48&gt;L$230, $B48&lt;L$231), $B48&gt;L$232), L48, "")</f>
        <v/>
      </c>
      <c r="CJ48" s="2" t="str">
        <f>IF(OR(AND($B48&gt;M$230, $B48&lt;M$231), $B48&gt;M$232), M48, "")</f>
        <v/>
      </c>
      <c r="CK48" s="2" t="str">
        <f>IF(OR(AND($B48&gt;N$230, $B48&lt;N$231), $B48&gt;N$232), N48, "")</f>
        <v/>
      </c>
      <c r="CL48" s="2" t="str">
        <f>IF(OR(AND($B48&gt;O$230, $B48&lt;O$231), $B48&gt;O$232), O48, "")</f>
        <v/>
      </c>
      <c r="CO48" s="2">
        <f>BK$207*$B48+BK$209</f>
        <v>71.043910968846859</v>
      </c>
      <c r="CP48" s="2">
        <f>BL$207*$B48+BL$209</f>
        <v>72.984334118284877</v>
      </c>
      <c r="CQ48" s="2">
        <f>BM$207*$B48+BM$209</f>
        <v>73.905944217266395</v>
      </c>
      <c r="CR48" s="2">
        <f>BN$207*$B48+BN$209</f>
        <v>73.423354487915944</v>
      </c>
      <c r="CS48" s="2">
        <f>BO$207*$B48+BO$209</f>
        <v>73.043949468010041</v>
      </c>
      <c r="CT48" s="2">
        <f>BP$207*$B48+BP$209</f>
        <v>73.322771435759478</v>
      </c>
      <c r="CU48" s="2">
        <f>BQ$207*$B48+BQ$209</f>
        <v>73.926029671338711</v>
      </c>
      <c r="CV48" s="2">
        <f>BR$207*$B48+BR$209</f>
        <v>73.826142983953346</v>
      </c>
      <c r="CW48" s="2">
        <f>BS$207*$B48+BS$209</f>
        <v>71.725934165439583</v>
      </c>
      <c r="CX48" s="2">
        <f>BT$207*$B48+BT$209</f>
        <v>68.970032223137267</v>
      </c>
      <c r="CY48" s="2">
        <f>BU$207*$B48+BU$209</f>
        <v>63.736146783684923</v>
      </c>
      <c r="CZ48" s="2">
        <f>BV$207*$B48+BV$209</f>
        <v>56.604014926999596</v>
      </c>
      <c r="DA48" s="2">
        <f>BW$207*$B48+BW$209</f>
        <v>49.238051734319008</v>
      </c>
      <c r="DD48" s="2">
        <f>BZ$207*$B48+BZ$209</f>
        <v>74.831193428318343</v>
      </c>
      <c r="DE48" s="2">
        <f>CA$207*$B48+CA$209</f>
        <v>76.040317701505515</v>
      </c>
      <c r="DF48" s="2">
        <f>CB$207*$B48+CB$209</f>
        <v>77.243417264631958</v>
      </c>
      <c r="DG48" s="2">
        <f>CC$207*$B48+CC$209</f>
        <v>76.245043221307284</v>
      </c>
      <c r="DH48" s="2">
        <f>CD$207*$B48+CD$209</f>
        <v>75.883669485445282</v>
      </c>
      <c r="DI48" s="2">
        <f>CE$207*$B48+CE$209</f>
        <v>76.557315923879003</v>
      </c>
      <c r="DJ48" s="2">
        <f>CF$207*$B48+CF$209</f>
        <v>78.621292767374186</v>
      </c>
      <c r="DK48" s="2">
        <f>CG$207*$B48+CG$209</f>
        <v>78.713880124575496</v>
      </c>
      <c r="DL48" s="2">
        <f>CH$207*$B48+CH$209</f>
        <v>77.438290485795491</v>
      </c>
      <c r="DM48" s="2">
        <f>CI$207*$B48+CI$209</f>
        <v>73.949575701764218</v>
      </c>
      <c r="DN48" s="2">
        <f>CJ$207*$B48+CJ$209</f>
        <v>69.222829895155414</v>
      </c>
      <c r="DO48" s="2">
        <f>CK$207*$B48+CK$209</f>
        <v>61.776729381654384</v>
      </c>
      <c r="DP48" s="2">
        <f>CL$207*$B48+CL$209</f>
        <v>53.223634412687133</v>
      </c>
      <c r="DS48" s="2">
        <f>POWER(10,($B48-C$227)/C$228)/(1+POWER(10,($B48-C$227)/C$228))</f>
        <v>4.1490534191172277E-3</v>
      </c>
      <c r="DT48" s="2">
        <f>POWER(10,($B48-D$227)/D$228)/(1+POWER(10,($B48-D$227)/D$228))</f>
        <v>2.8101777516889364E-3</v>
      </c>
      <c r="DU48" s="2">
        <f>POWER(10,($B48-E$227)/E$228)/(1+POWER(10,($B48-E$227)/E$228))</f>
        <v>3.5747410802848224E-3</v>
      </c>
      <c r="DV48" s="2">
        <f>POWER(10,($B48-F$227)/F$228)/(1+POWER(10,($B48-F$227)/F$228))</f>
        <v>4.7165761726442167E-3</v>
      </c>
      <c r="DW48" s="2">
        <f>POWER(10,($B48-G$227)/G$228)/(1+POWER(10,($B48-G$227)/G$228))</f>
        <v>4.4416186400413442E-3</v>
      </c>
      <c r="DX48" s="2">
        <f>POWER(10,($B48-H$227)/H$228)/(1+POWER(10,($B48-H$227)/H$228))</f>
        <v>4.2418254099711563E-3</v>
      </c>
      <c r="DY48" s="2">
        <f>POWER(10,($B48-I$227)/I$228)/(1+POWER(10,($B48-I$227)/I$228))</f>
        <v>4.4243319523945002E-3</v>
      </c>
      <c r="DZ48" s="2">
        <f>POWER(10,($B48-J$227)/J$228)/(1+POWER(10,($B48-J$227)/J$228))</f>
        <v>4.6021027407580385E-3</v>
      </c>
      <c r="EA48" s="2">
        <f>POWER(10,($B48-K$227)/K$228)/(1+POWER(10,($B48-K$227)/K$228))</f>
        <v>4.1941081532534301E-3</v>
      </c>
      <c r="EB48" s="2">
        <f>POWER(10,($B48-L$227)/L$228)/(1+POWER(10,($B48-L$227)/L$228))</f>
        <v>3.8906743955595992E-3</v>
      </c>
      <c r="EC48" s="2">
        <f>POWER(10,($B48-M$227)/M$228)/(1+POWER(10,($B48-M$227)/M$228))</f>
        <v>3.9478718093202327E-3</v>
      </c>
      <c r="ED48" s="2">
        <f>POWER(10,($B48-N$227)/N$228)/(1+POWER(10,($B48-N$227)/N$228))</f>
        <v>3.8128665803135232E-3</v>
      </c>
      <c r="EE48" s="2">
        <f>POWER(10,($B48-O$227)/O$228)/(1+POWER(10,($B48-O$227)/O$228))</f>
        <v>3.8425733822951562E-3</v>
      </c>
    </row>
    <row r="49" spans="2:135" x14ac:dyDescent="0.25">
      <c r="B49" s="2">
        <v>43</v>
      </c>
      <c r="C49">
        <v>99.742000000000004</v>
      </c>
      <c r="D49">
        <v>81.817999999999998</v>
      </c>
      <c r="E49">
        <v>81.212000000000003</v>
      </c>
      <c r="F49">
        <v>88.242000000000004</v>
      </c>
      <c r="G49">
        <v>86.045000000000002</v>
      </c>
      <c r="H49">
        <v>85.53</v>
      </c>
      <c r="I49">
        <v>86.424000000000007</v>
      </c>
      <c r="J49">
        <v>91.802999999999997</v>
      </c>
      <c r="K49">
        <v>85.454999999999998</v>
      </c>
      <c r="L49">
        <v>81.135999999999996</v>
      </c>
      <c r="M49">
        <v>78.635999999999996</v>
      </c>
      <c r="N49">
        <v>70.075999999999993</v>
      </c>
      <c r="O49">
        <v>67.409000000000006</v>
      </c>
      <c r="R49" s="5">
        <f>AV49+(C$209*_xlfn.NORM.DIST($B49,C$214*C$215+C$213,C$219*C$214,FALSE))+(C$211*_xlfn.NORM.DIST($B49,C$214*C$216+C$213,C$220*C$214,FALSE))+(C$210*_xlfn.NORM.DIST($B49,C$214*C$217+C$213,C$221*C$214,FALSE))+(C$212*_xlfn.NORM.DIST($B49,C$214*C$218+C$213,C$222*C$214,FALSE))</f>
        <v>84.039745367423649</v>
      </c>
      <c r="S49" s="5">
        <f>AW49+(D$209*_xlfn.NORM.DIST($B49,D$214*D$215+D$213,D$219*D$214,FALSE))+(D$211*_xlfn.NORM.DIST($B49,D$214*D$216+D$213,D$220*D$214,FALSE))+(D$210*_xlfn.NORM.DIST($B49,D$214*D$217+D$213,D$221*D$214,FALSE))+(D$212*_xlfn.NORM.DIST($B49,D$214*D$218+D$213,D$222*D$214,FALSE))</f>
        <v>73.681085963847693</v>
      </c>
      <c r="T49" s="5">
        <f>AX49+(E$209*_xlfn.NORM.DIST($B49,E$214*E$215+E$213,E$219*E$214,FALSE))+(E$211*_xlfn.NORM.DIST($B49,E$214*E$216+E$213,E$220*E$214,FALSE))+(E$210*_xlfn.NORM.DIST($B49,E$214*E$217+E$213,E$221*E$214,FALSE))+(E$212*_xlfn.NORM.DIST($B49,E$214*E$218+E$213,E$222*E$214,FALSE))</f>
        <v>74.950150568736788</v>
      </c>
      <c r="U49" s="5">
        <f>AY49+(F$209*_xlfn.NORM.DIST($B49,F$214*F$215+F$213,F$219*F$214,FALSE))+(F$211*_xlfn.NORM.DIST($B49,F$214*F$216+F$213,F$220*F$214,FALSE))+(F$210*_xlfn.NORM.DIST($B49,F$214*F$217+F$213,F$221*F$214,FALSE))+(F$212*_xlfn.NORM.DIST($B49,F$214*F$218+F$213,F$222*F$214,FALSE))</f>
        <v>80.730615682580449</v>
      </c>
      <c r="V49" s="5">
        <f>AZ49+(G$209*_xlfn.NORM.DIST($B49,G$214*G$215+G$213,G$219*G$214,FALSE))+(G$211*_xlfn.NORM.DIST($B49,G$214*G$216+G$213,G$220*G$214,FALSE))+(G$210*_xlfn.NORM.DIST($B49,G$214*G$217+G$213,G$221*G$214,FALSE))+(G$212*_xlfn.NORM.DIST($B49,G$214*G$218+G$213,G$222*G$214,FALSE))</f>
        <v>78.570359897289421</v>
      </c>
      <c r="W49" s="5">
        <f>BA49+(H$209*_xlfn.NORM.DIST($B49,H$214*H$215+H$213,H$219*H$214,FALSE))+(H$211*_xlfn.NORM.DIST($B49,H$214*H$216+H$213,H$220*H$214,FALSE))+(H$210*_xlfn.NORM.DIST($B49,H$214*H$217+H$213,H$221*H$214,FALSE))+(H$212*_xlfn.NORM.DIST($B49,H$214*H$218+H$213,H$222*H$214,FALSE))</f>
        <v>77.104024722178025</v>
      </c>
      <c r="X49" s="5">
        <f>BB49+(I$209*_xlfn.NORM.DIST($B49,I$214*I$215+I$213,I$219*I$214,FALSE))+(I$211*_xlfn.NORM.DIST($B49,I$214*I$216+I$213,I$220*I$214,FALSE))+(I$210*_xlfn.NORM.DIST($B49,I$214*I$217+I$213,I$221*I$214,FALSE))+(I$212*_xlfn.NORM.DIST($B49,I$214*I$218+I$213,I$222*I$214,FALSE))</f>
        <v>78.428657329754614</v>
      </c>
      <c r="Y49" s="5">
        <f>BC49+(J$209*_xlfn.NORM.DIST($B49,J$214*J$215+J$213,J$219*J$214,FALSE))+(J$211*_xlfn.NORM.DIST($B49,J$214*J$216+J$213,J$220*J$214,FALSE))+(J$210*_xlfn.NORM.DIST($B49,J$214*J$217+J$213,J$221*J$214,FALSE))+(J$212*_xlfn.NORM.DIST($B49,J$214*J$218+J$213,J$222*J$214,FALSE))</f>
        <v>80.278802885245284</v>
      </c>
      <c r="Z49" s="5">
        <f>BD49+(K$209*_xlfn.NORM.DIST($B49,K$214*K$215+K$213,K$219*K$214,FALSE))+(K$211*_xlfn.NORM.DIST($B49,K$214*K$216+K$213,K$220*K$214,FALSE))+(K$210*_xlfn.NORM.DIST($B49,K$214*K$217+K$213,K$221*K$214,FALSE))+(K$212*_xlfn.NORM.DIST($B49,K$214*K$218+K$213,K$222*K$214,FALSE))</f>
        <v>76.434980853585287</v>
      </c>
      <c r="AA49" s="5">
        <f>BE49+(L$209*_xlfn.NORM.DIST($B49,L$214*L$215+L$213,L$219*L$214,FALSE))+(L$211*_xlfn.NORM.DIST($B49,L$214*L$216+L$213,L$220*L$214,FALSE))+(L$210*_xlfn.NORM.DIST($B49,L$214*L$217+L$213,L$221*L$214,FALSE))+(L$212*_xlfn.NORM.DIST($B49,L$214*L$218+L$213,L$222*L$214,FALSE))</f>
        <v>72.717115626385223</v>
      </c>
      <c r="AB49" s="5">
        <f>BF49+(M$209*_xlfn.NORM.DIST($B49,M$214*M$215+M$213,M$219*M$214,FALSE))+(M$211*_xlfn.NORM.DIST($B49,M$214*M$216+M$213,M$220*M$214,FALSE))+(M$210*_xlfn.NORM.DIST($B49,M$214*M$217+M$213,M$221*M$214,FALSE))+(M$212*_xlfn.NORM.DIST($B49,M$214*M$218+M$213,M$222*M$214,FALSE))</f>
        <v>69.676537834229862</v>
      </c>
      <c r="AC49" s="5">
        <f>BG49+(N$209*_xlfn.NORM.DIST($B49,N$214*N$215+N$213,N$219*N$214,FALSE))+(N$211*_xlfn.NORM.DIST($B49,N$214*N$216+N$213,N$220*N$214,FALSE))+(N$210*_xlfn.NORM.DIST($B49,N$214*N$217+N$213,N$221*N$214,FALSE))+(N$212*_xlfn.NORM.DIST($B49,N$214*N$218+N$213,N$222*N$214,FALSE))</f>
        <v>65.041136528504751</v>
      </c>
      <c r="AD49" s="5">
        <f>BH49+(O$209*_xlfn.NORM.DIST($B49,O$214*O$215+O$213,O$219*O$214,FALSE))+(O$211*_xlfn.NORM.DIST($B49,O$214*O$216+O$213,O$220*O$214,FALSE))+(O$210*_xlfn.NORM.DIST($B49,O$214*O$217+O$213,O$221*O$214,FALSE))+(O$212*_xlfn.NORM.DIST($B49,O$214*O$218+O$213,O$222*O$214,FALSE))</f>
        <v>59.225819776621563</v>
      </c>
      <c r="AE49" s="5"/>
      <c r="AG49" s="5">
        <f t="shared" si="15"/>
        <v>15.702254632576356</v>
      </c>
      <c r="AH49" s="5">
        <f t="shared" si="15"/>
        <v>8.1369140361523051</v>
      </c>
      <c r="AI49" s="5">
        <f t="shared" si="15"/>
        <v>6.2618494312632151</v>
      </c>
      <c r="AJ49" s="5">
        <f t="shared" si="15"/>
        <v>7.5113843174195551</v>
      </c>
      <c r="AK49" s="5">
        <f t="shared" si="15"/>
        <v>7.4746401027105804</v>
      </c>
      <c r="AL49" s="5">
        <f t="shared" si="15"/>
        <v>8.4259752778219763</v>
      </c>
      <c r="AM49" s="5">
        <f t="shared" si="15"/>
        <v>7.9953426702453925</v>
      </c>
      <c r="AN49" s="5">
        <f t="shared" si="15"/>
        <v>11.524197114754713</v>
      </c>
      <c r="AO49" s="5">
        <f t="shared" si="14"/>
        <v>9.020019146414711</v>
      </c>
      <c r="AP49" s="5">
        <f t="shared" si="14"/>
        <v>8.4188843736147732</v>
      </c>
      <c r="AQ49" s="5">
        <f t="shared" si="14"/>
        <v>8.9594621657701339</v>
      </c>
      <c r="AR49" s="5">
        <f t="shared" si="14"/>
        <v>5.0348634714952425</v>
      </c>
      <c r="AS49" s="5">
        <f t="shared" si="14"/>
        <v>8.183180223378443</v>
      </c>
      <c r="AV49" s="2">
        <f t="shared" si="1"/>
        <v>71.072825560603022</v>
      </c>
      <c r="AW49" s="2">
        <f t="shared" si="2"/>
        <v>72.998072613873248</v>
      </c>
      <c r="AX49" s="2">
        <f t="shared" si="3"/>
        <v>73.926911365771502</v>
      </c>
      <c r="AY49" s="2">
        <f t="shared" si="4"/>
        <v>73.446734536034896</v>
      </c>
      <c r="AZ49" s="2">
        <f t="shared" si="5"/>
        <v>73.071512233384752</v>
      </c>
      <c r="BA49" s="2">
        <f t="shared" si="6"/>
        <v>73.367521972196457</v>
      </c>
      <c r="BB49" s="2">
        <f t="shared" si="7"/>
        <v>73.996707673459298</v>
      </c>
      <c r="BC49" s="2">
        <f t="shared" si="8"/>
        <v>73.900086622122814</v>
      </c>
      <c r="BD49" s="2">
        <f t="shared" si="9"/>
        <v>71.799867198199095</v>
      </c>
      <c r="BE49" s="2">
        <f t="shared" si="10"/>
        <v>69.030606271483876</v>
      </c>
      <c r="BF49" s="2">
        <f t="shared" si="11"/>
        <v>63.805615963168364</v>
      </c>
      <c r="BG49" s="2">
        <f t="shared" si="12"/>
        <v>56.67077592966173</v>
      </c>
      <c r="BH49" s="2">
        <f t="shared" si="13"/>
        <v>49.291119358589249</v>
      </c>
      <c r="BK49" s="2" t="str">
        <f>IF(OR($B49&lt;C$229, AND($B49&gt;C$230, $B49&lt;C$231)), C49, "")</f>
        <v/>
      </c>
      <c r="BL49" s="2">
        <f>IF(OR($B49&lt;D$229, AND($B49&gt;D$230, $B49&lt;D$231)), D49, "")</f>
        <v>81.817999999999998</v>
      </c>
      <c r="BM49" s="2">
        <f>IF(OR($B49&lt;E$229, AND($B49&gt;E$230, $B49&lt;E$231)), E49, "")</f>
        <v>81.212000000000003</v>
      </c>
      <c r="BN49" s="2" t="str">
        <f>IF(OR($B49&lt;F$229, AND($B49&gt;F$230, $B49&lt;F$231)), F49, "")</f>
        <v/>
      </c>
      <c r="BO49" s="2" t="str">
        <f>IF(OR($B49&lt;G$229, AND($B49&gt;G$230, $B49&lt;G$231)), G49, "")</f>
        <v/>
      </c>
      <c r="BP49" s="2" t="str">
        <f>IF(OR($B49&lt;H$229, AND($B49&gt;H$230, $B49&lt;H$231)), H49, "")</f>
        <v/>
      </c>
      <c r="BQ49" s="2" t="str">
        <f>IF(OR($B49&lt;I$229, AND($B49&gt;I$230, $B49&lt;I$231)), I49, "")</f>
        <v/>
      </c>
      <c r="BR49" s="2" t="str">
        <f>IF(OR($B49&lt;J$229, AND($B49&gt;J$230, $B49&lt;J$231)), J49, "")</f>
        <v/>
      </c>
      <c r="BS49" s="2" t="str">
        <f>IF(OR($B49&lt;K$229, AND($B49&gt;K$230, $B49&lt;K$231)), K49, "")</f>
        <v/>
      </c>
      <c r="BT49" s="2" t="str">
        <f>IF(OR($B49&lt;L$229, AND($B49&gt;L$230, $B49&lt;L$231)), L49, "")</f>
        <v/>
      </c>
      <c r="BU49" s="2" t="str">
        <f>IF(OR($B49&lt;M$229, AND($B49&gt;M$230, $B49&lt;M$231)), M49, "")</f>
        <v/>
      </c>
      <c r="BV49" s="2" t="str">
        <f>IF(OR($B49&lt;N$229, AND($B49&gt;N$230, $B49&lt;N$231)), N49, "")</f>
        <v/>
      </c>
      <c r="BW49" s="2" t="str">
        <f>IF(OR($B49&lt;O$229, AND($B49&gt;O$230, $B49&lt;O$231)), O49, "")</f>
        <v/>
      </c>
      <c r="BZ49" s="2" t="str">
        <f>IF(OR(AND($B49&gt;C$230, $B49&lt;C$231), $B49&gt;C$232), C49, "")</f>
        <v/>
      </c>
      <c r="CA49" s="2" t="str">
        <f>IF(OR(AND($B49&gt;D$230, $B49&lt;D$231), $B49&gt;D$232), D49, "")</f>
        <v/>
      </c>
      <c r="CB49" s="2" t="str">
        <f>IF(OR(AND($B49&gt;E$230, $B49&lt;E$231), $B49&gt;E$232), E49, "")</f>
        <v/>
      </c>
      <c r="CC49" s="2" t="str">
        <f>IF(OR(AND($B49&gt;F$230, $B49&lt;F$231), $B49&gt;F$232), F49, "")</f>
        <v/>
      </c>
      <c r="CD49" s="2" t="str">
        <f>IF(OR(AND($B49&gt;G$230, $B49&lt;G$231), $B49&gt;G$232), G49, "")</f>
        <v/>
      </c>
      <c r="CE49" s="2" t="str">
        <f>IF(OR(AND($B49&gt;H$230, $B49&lt;H$231), $B49&gt;H$232), H49, "")</f>
        <v/>
      </c>
      <c r="CF49" s="2" t="str">
        <f>IF(OR(AND($B49&gt;I$230, $B49&lt;I$231), $B49&gt;I$232), I49, "")</f>
        <v/>
      </c>
      <c r="CG49" s="2" t="str">
        <f>IF(OR(AND($B49&gt;J$230, $B49&lt;J$231), $B49&gt;J$232), J49, "")</f>
        <v/>
      </c>
      <c r="CH49" s="2" t="str">
        <f>IF(OR(AND($B49&gt;K$230, $B49&lt;K$231), $B49&gt;K$232), K49, "")</f>
        <v/>
      </c>
      <c r="CI49" s="2" t="str">
        <f>IF(OR(AND($B49&gt;L$230, $B49&lt;L$231), $B49&gt;L$232), L49, "")</f>
        <v/>
      </c>
      <c r="CJ49" s="2" t="str">
        <f>IF(OR(AND($B49&gt;M$230, $B49&lt;M$231), $B49&gt;M$232), M49, "")</f>
        <v/>
      </c>
      <c r="CK49" s="2" t="str">
        <f>IF(OR(AND($B49&gt;N$230, $B49&lt;N$231), $B49&gt;N$232), N49, "")</f>
        <v/>
      </c>
      <c r="CL49" s="2" t="str">
        <f>IF(OR(AND($B49&gt;O$230, $B49&lt;O$231), $B49&gt;O$232), O49, "")</f>
        <v/>
      </c>
      <c r="CO49" s="2">
        <f>BK$207*$B49+BK$209</f>
        <v>71.055970863009492</v>
      </c>
      <c r="CP49" s="2">
        <f>BL$207*$B49+BL$209</f>
        <v>72.988862098789767</v>
      </c>
      <c r="CQ49" s="2">
        <f>BM$207*$B49+BM$209</f>
        <v>73.914100989448443</v>
      </c>
      <c r="CR49" s="2">
        <f>BN$207*$B49+BN$209</f>
        <v>73.432465528227539</v>
      </c>
      <c r="CS49" s="2">
        <f>BO$207*$B49+BO$209</f>
        <v>73.057984359145976</v>
      </c>
      <c r="CT49" s="2">
        <f>BP$207*$B49+BP$209</f>
        <v>73.352809518364054</v>
      </c>
      <c r="CU49" s="2">
        <f>BQ$207*$B49+BQ$209</f>
        <v>73.974406170025659</v>
      </c>
      <c r="CV49" s="2">
        <f>BR$207*$B49+BR$209</f>
        <v>73.875967979212263</v>
      </c>
      <c r="CW49" s="2">
        <f>BS$207*$B49+BS$209</f>
        <v>71.7741407837579</v>
      </c>
      <c r="CX49" s="2">
        <f>BT$207*$B49+BT$209</f>
        <v>69.009813211486289</v>
      </c>
      <c r="CY49" s="2">
        <f>BU$207*$B49+BU$209</f>
        <v>63.782339719786648</v>
      </c>
      <c r="CZ49" s="2">
        <f>BV$207*$B49+BV$209</f>
        <v>56.649557836674781</v>
      </c>
      <c r="DA49" s="2">
        <f>BW$207*$B49+BW$209</f>
        <v>49.274649729398412</v>
      </c>
      <c r="DD49" s="2">
        <f>BZ$207*$B49+BZ$209</f>
        <v>74.762315062405833</v>
      </c>
      <c r="DE49" s="2">
        <f>CA$207*$B49+CA$209</f>
        <v>75.978839165832383</v>
      </c>
      <c r="DF49" s="2">
        <f>CB$207*$B49+CB$209</f>
        <v>77.183493417182177</v>
      </c>
      <c r="DG49" s="2">
        <f>CC$207*$B49+CC$209</f>
        <v>76.192817753437623</v>
      </c>
      <c r="DH49" s="2">
        <f>CD$207*$B49+CD$209</f>
        <v>75.836893542068069</v>
      </c>
      <c r="DI49" s="2">
        <f>CE$207*$B49+CE$209</f>
        <v>76.517345365310874</v>
      </c>
      <c r="DJ49" s="2">
        <f>CF$207*$B49+CF$209</f>
        <v>78.573494780288428</v>
      </c>
      <c r="DK49" s="2">
        <f>CG$207*$B49+CG$209</f>
        <v>78.657745243014034</v>
      </c>
      <c r="DL49" s="2">
        <f>CH$207*$B49+CH$209</f>
        <v>77.370625648947211</v>
      </c>
      <c r="DM49" s="2">
        <f>CI$207*$B49+CI$209</f>
        <v>73.885732502042984</v>
      </c>
      <c r="DN49" s="2">
        <f>CJ$207*$B49+CJ$209</f>
        <v>69.161509246121454</v>
      </c>
      <c r="DO49" s="2">
        <f>CK$207*$B49+CK$209</f>
        <v>61.726643243297183</v>
      </c>
      <c r="DP49" s="2">
        <f>CL$207*$B49+CL$209</f>
        <v>53.185062702183544</v>
      </c>
      <c r="DS49" s="2">
        <f>POWER(10,($B49-C$227)/C$228)/(1+POWER(10,($B49-C$227)/C$228))</f>
        <v>4.5475262649021016E-3</v>
      </c>
      <c r="DT49" s="2">
        <f>POWER(10,($B49-D$227)/D$228)/(1+POWER(10,($B49-D$227)/D$228))</f>
        <v>3.0804634540501251E-3</v>
      </c>
      <c r="DU49" s="2">
        <f>POWER(10,($B49-E$227)/E$228)/(1+POWER(10,($B49-E$227)/E$228))</f>
        <v>3.9182742990385459E-3</v>
      </c>
      <c r="DV49" s="2">
        <f>POWER(10,($B49-F$227)/F$228)/(1+POWER(10,($B49-F$227)/F$228))</f>
        <v>5.1692706738754191E-3</v>
      </c>
      <c r="DW49" s="2">
        <f>POWER(10,($B49-G$227)/G$228)/(1+POWER(10,($B49-G$227)/G$228))</f>
        <v>4.868051939914261E-3</v>
      </c>
      <c r="DX49" s="2">
        <f>POWER(10,($B49-H$227)/H$228)/(1+POWER(10,($B49-H$227)/H$228))</f>
        <v>4.6491664319747569E-3</v>
      </c>
      <c r="DY49" s="2">
        <f>POWER(10,($B49-I$227)/I$228)/(1+POWER(10,($B49-I$227)/I$228))</f>
        <v>4.8491136665383639E-3</v>
      </c>
      <c r="DZ49" s="2">
        <f>POWER(10,($B49-J$227)/J$228)/(1+POWER(10,($B49-J$227)/J$228))</f>
        <v>5.0438658222596534E-3</v>
      </c>
      <c r="EA49" s="2">
        <f>POWER(10,($B49-K$227)/K$228)/(1+POWER(10,($B49-K$227)/K$228))</f>
        <v>4.5968880575754396E-3</v>
      </c>
      <c r="EB49" s="2">
        <f>POWER(10,($B49-L$227)/L$228)/(1+POWER(10,($B49-L$227)/L$228))</f>
        <v>4.2644389208528416E-3</v>
      </c>
      <c r="EC49" s="2">
        <f>POWER(10,($B49-M$227)/M$228)/(1+POWER(10,($B49-M$227)/M$228))</f>
        <v>4.3271072361193378E-3</v>
      </c>
      <c r="ED49" s="2">
        <f>POWER(10,($B49-N$227)/N$228)/(1+POWER(10,($B49-N$227)/N$228))</f>
        <v>4.1791877204333649E-3</v>
      </c>
      <c r="EE49" s="2">
        <f>POWER(10,($B49-O$227)/O$228)/(1+POWER(10,($B49-O$227)/O$228))</f>
        <v>4.2117365366409806E-3</v>
      </c>
    </row>
    <row r="50" spans="2:135" x14ac:dyDescent="0.25">
      <c r="B50" s="2">
        <v>44</v>
      </c>
      <c r="C50">
        <v>106.955</v>
      </c>
      <c r="D50">
        <v>83.105999999999995</v>
      </c>
      <c r="E50">
        <v>82.061000000000007</v>
      </c>
      <c r="F50">
        <v>91.938999999999993</v>
      </c>
      <c r="G50">
        <v>90.864000000000004</v>
      </c>
      <c r="H50">
        <v>87.379000000000005</v>
      </c>
      <c r="I50">
        <v>89.317999999999998</v>
      </c>
      <c r="J50">
        <v>95.682000000000002</v>
      </c>
      <c r="K50">
        <v>89.015000000000001</v>
      </c>
      <c r="L50">
        <v>85.5</v>
      </c>
      <c r="M50">
        <v>82.757999999999996</v>
      </c>
      <c r="N50">
        <v>74.909000000000006</v>
      </c>
      <c r="O50">
        <v>70.652000000000001</v>
      </c>
      <c r="R50" s="5">
        <f>AV50+(C$209*_xlfn.NORM.DIST($B50,C$214*C$215+C$213,C$219*C$214,FALSE))+(C$211*_xlfn.NORM.DIST($B50,C$214*C$216+C$213,C$220*C$214,FALSE))+(C$210*_xlfn.NORM.DIST($B50,C$214*C$217+C$213,C$221*C$214,FALSE))+(C$212*_xlfn.NORM.DIST($B50,C$214*C$218+C$213,C$222*C$214,FALSE))</f>
        <v>90.771037011733142</v>
      </c>
      <c r="S50" s="5">
        <f>AW50+(D$209*_xlfn.NORM.DIST($B50,D$214*D$215+D$213,D$219*D$214,FALSE))+(D$211*_xlfn.NORM.DIST($B50,D$214*D$216+D$213,D$220*D$214,FALSE))+(D$210*_xlfn.NORM.DIST($B50,D$214*D$217+D$213,D$221*D$214,FALSE))+(D$212*_xlfn.NORM.DIST($B50,D$214*D$218+D$213,D$222*D$214,FALSE))</f>
        <v>74.29670446933477</v>
      </c>
      <c r="T50" s="5">
        <f>AX50+(E$209*_xlfn.NORM.DIST($B50,E$214*E$215+E$213,E$219*E$214,FALSE))+(E$211*_xlfn.NORM.DIST($B50,E$214*E$216+E$213,E$220*E$214,FALSE))+(E$210*_xlfn.NORM.DIST($B50,E$214*E$217+E$213,E$221*E$214,FALSE))+(E$212*_xlfn.NORM.DIST($B50,E$214*E$218+E$213,E$222*E$214,FALSE))</f>
        <v>75.845370708148252</v>
      </c>
      <c r="U50" s="5">
        <f>AY50+(F$209*_xlfn.NORM.DIST($B50,F$214*F$215+F$213,F$219*F$214,FALSE))+(F$211*_xlfn.NORM.DIST($B50,F$214*F$216+F$213,F$220*F$214,FALSE))+(F$210*_xlfn.NORM.DIST($B50,F$214*F$217+F$213,F$221*F$214,FALSE))+(F$212*_xlfn.NORM.DIST($B50,F$214*F$218+F$213,F$222*F$214,FALSE))</f>
        <v>85.219827975712036</v>
      </c>
      <c r="V50" s="5">
        <f>AZ50+(G$209*_xlfn.NORM.DIST($B50,G$214*G$215+G$213,G$219*G$214,FALSE))+(G$211*_xlfn.NORM.DIST($B50,G$214*G$216+G$213,G$220*G$214,FALSE))+(G$210*_xlfn.NORM.DIST($B50,G$214*G$217+G$213,G$221*G$214,FALSE))+(G$212*_xlfn.NORM.DIST($B50,G$214*G$218+G$213,G$222*G$214,FALSE))</f>
        <v>82.127137263118883</v>
      </c>
      <c r="W50" s="5">
        <f>BA50+(H$209*_xlfn.NORM.DIST($B50,H$214*H$215+H$213,H$219*H$214,FALSE))+(H$211*_xlfn.NORM.DIST($B50,H$214*H$216+H$213,H$220*H$214,FALSE))+(H$210*_xlfn.NORM.DIST($B50,H$214*H$217+H$213,H$221*H$214,FALSE))+(H$212*_xlfn.NORM.DIST($B50,H$214*H$218+H$213,H$222*H$214,FALSE))</f>
        <v>79.735658271364414</v>
      </c>
      <c r="X50" s="5">
        <f>BB50+(I$209*_xlfn.NORM.DIST($B50,I$214*I$215+I$213,I$219*I$214,FALSE))+(I$211*_xlfn.NORM.DIST($B50,I$214*I$216+I$213,I$220*I$214,FALSE))+(I$210*_xlfn.NORM.DIST($B50,I$214*I$217+I$213,I$221*I$214,FALSE))+(I$212*_xlfn.NORM.DIST($B50,I$214*I$218+I$213,I$222*I$214,FALSE))</f>
        <v>81.51159961528991</v>
      </c>
      <c r="Y50" s="5">
        <f>BC50+(J$209*_xlfn.NORM.DIST($B50,J$214*J$215+J$213,J$219*J$214,FALSE))+(J$211*_xlfn.NORM.DIST($B50,J$214*J$216+J$213,J$220*J$214,FALSE))+(J$210*_xlfn.NORM.DIST($B50,J$214*J$217+J$213,J$221*J$214,FALSE))+(J$212*_xlfn.NORM.DIST($B50,J$214*J$218+J$213,J$222*J$214,FALSE))</f>
        <v>84.38264785196948</v>
      </c>
      <c r="Z50" s="5">
        <f>BD50+(K$209*_xlfn.NORM.DIST($B50,K$214*K$215+K$213,K$219*K$214,FALSE))+(K$211*_xlfn.NORM.DIST($B50,K$214*K$216+K$213,K$220*K$214,FALSE))+(K$210*_xlfn.NORM.DIST($B50,K$214*K$217+K$213,K$221*K$214,FALSE))+(K$212*_xlfn.NORM.DIST($B50,K$214*K$218+K$213,K$222*K$214,FALSE))</f>
        <v>79.594940464926083</v>
      </c>
      <c r="AA50" s="5">
        <f>BE50+(L$209*_xlfn.NORM.DIST($B50,L$214*L$215+L$213,L$219*L$214,FALSE))+(L$211*_xlfn.NORM.DIST($B50,L$214*L$216+L$213,L$220*L$214,FALSE))+(L$210*_xlfn.NORM.DIST($B50,L$214*L$217+L$213,L$221*L$214,FALSE))+(L$212*_xlfn.NORM.DIST($B50,L$214*L$218+L$213,L$222*L$214,FALSE))</f>
        <v>75.300392647776704</v>
      </c>
      <c r="AB50" s="5">
        <f>BF50+(M$209*_xlfn.NORM.DIST($B50,M$214*M$215+M$213,M$219*M$214,FALSE))+(M$211*_xlfn.NORM.DIST($B50,M$214*M$216+M$213,M$220*M$214,FALSE))+(M$210*_xlfn.NORM.DIST($B50,M$214*M$217+M$213,M$221*M$214,FALSE))+(M$212*_xlfn.NORM.DIST($B50,M$214*M$218+M$213,M$222*M$214,FALSE))</f>
        <v>73.309811290487616</v>
      </c>
      <c r="AC50" s="5">
        <f>BG50+(N$209*_xlfn.NORM.DIST($B50,N$214*N$215+N$213,N$219*N$214,FALSE))+(N$211*_xlfn.NORM.DIST($B50,N$214*N$216+N$213,N$220*N$214,FALSE))+(N$210*_xlfn.NORM.DIST($B50,N$214*N$217+N$213,N$221*N$214,FALSE))+(N$212*_xlfn.NORM.DIST($B50,N$214*N$218+N$213,N$222*N$214,FALSE))</f>
        <v>69.461514531781873</v>
      </c>
      <c r="AD50" s="5">
        <f>BH50+(O$209*_xlfn.NORM.DIST($B50,O$214*O$215+O$213,O$219*O$214,FALSE))+(O$211*_xlfn.NORM.DIST($B50,O$214*O$216+O$213,O$220*O$214,FALSE))+(O$210*_xlfn.NORM.DIST($B50,O$214*O$217+O$213,O$221*O$214,FALSE))+(O$212*_xlfn.NORM.DIST($B50,O$214*O$218+O$213,O$222*O$214,FALSE))</f>
        <v>64.141521432515688</v>
      </c>
      <c r="AE50" s="5"/>
      <c r="AG50" s="5">
        <f t="shared" si="15"/>
        <v>16.183962988266856</v>
      </c>
      <c r="AH50" s="5">
        <f t="shared" si="15"/>
        <v>8.8092955306652243</v>
      </c>
      <c r="AI50" s="5">
        <f t="shared" si="15"/>
        <v>6.2156292918517551</v>
      </c>
      <c r="AJ50" s="5">
        <f t="shared" si="15"/>
        <v>6.7191720242879569</v>
      </c>
      <c r="AK50" s="5">
        <f t="shared" si="15"/>
        <v>8.7368627368811218</v>
      </c>
      <c r="AL50" s="5">
        <f t="shared" si="15"/>
        <v>7.6433417286355905</v>
      </c>
      <c r="AM50" s="5">
        <f t="shared" si="15"/>
        <v>7.8064003847100878</v>
      </c>
      <c r="AN50" s="5">
        <f t="shared" si="15"/>
        <v>11.299352148030522</v>
      </c>
      <c r="AO50" s="5">
        <f t="shared" si="14"/>
        <v>9.4200595350739178</v>
      </c>
      <c r="AP50" s="5">
        <f t="shared" si="14"/>
        <v>10.199607352223296</v>
      </c>
      <c r="AQ50" s="5">
        <f t="shared" si="14"/>
        <v>9.4481887095123795</v>
      </c>
      <c r="AR50" s="5">
        <f t="shared" si="14"/>
        <v>5.4474854682181331</v>
      </c>
      <c r="AS50" s="5">
        <f t="shared" si="14"/>
        <v>6.5104785674843129</v>
      </c>
      <c r="AV50" s="2">
        <f t="shared" si="1"/>
        <v>71.086100058429068</v>
      </c>
      <c r="AW50" s="2">
        <f t="shared" si="2"/>
        <v>73.003263326317864</v>
      </c>
      <c r="AX50" s="2">
        <f t="shared" si="3"/>
        <v>73.936006367669435</v>
      </c>
      <c r="AY50" s="2">
        <f t="shared" si="4"/>
        <v>73.456866943961757</v>
      </c>
      <c r="AZ50" s="2">
        <f t="shared" si="5"/>
        <v>73.086520867812226</v>
      </c>
      <c r="BA50" s="2">
        <f t="shared" si="6"/>
        <v>73.398615529486875</v>
      </c>
      <c r="BB50" s="2">
        <f t="shared" si="7"/>
        <v>74.046713230761824</v>
      </c>
      <c r="BC50" s="2">
        <f t="shared" si="8"/>
        <v>73.951639952884591</v>
      </c>
      <c r="BD50" s="2">
        <f t="shared" si="9"/>
        <v>71.849959571556298</v>
      </c>
      <c r="BE50" s="2">
        <f t="shared" si="10"/>
        <v>69.071899627093842</v>
      </c>
      <c r="BF50" s="2">
        <f t="shared" si="11"/>
        <v>63.853534005223771</v>
      </c>
      <c r="BG50" s="2">
        <f t="shared" si="12"/>
        <v>56.717918513116565</v>
      </c>
      <c r="BH50" s="2">
        <f t="shared" si="13"/>
        <v>49.328951980314123</v>
      </c>
      <c r="BK50" s="2" t="str">
        <f>IF(OR($B50&lt;C$229, AND($B50&gt;C$230, $B50&lt;C$231)), C50, "")</f>
        <v/>
      </c>
      <c r="BL50" s="2">
        <f>IF(OR($B50&lt;D$229, AND($B50&gt;D$230, $B50&lt;D$231)), D50, "")</f>
        <v>83.105999999999995</v>
      </c>
      <c r="BM50" s="2" t="str">
        <f>IF(OR($B50&lt;E$229, AND($B50&gt;E$230, $B50&lt;E$231)), E50, "")</f>
        <v/>
      </c>
      <c r="BN50" s="2" t="str">
        <f>IF(OR($B50&lt;F$229, AND($B50&gt;F$230, $B50&lt;F$231)), F50, "")</f>
        <v/>
      </c>
      <c r="BO50" s="2" t="str">
        <f>IF(OR($B50&lt;G$229, AND($B50&gt;G$230, $B50&lt;G$231)), G50, "")</f>
        <v/>
      </c>
      <c r="BP50" s="2" t="str">
        <f>IF(OR($B50&lt;H$229, AND($B50&gt;H$230, $B50&lt;H$231)), H50, "")</f>
        <v/>
      </c>
      <c r="BQ50" s="2" t="str">
        <f>IF(OR($B50&lt;I$229, AND($B50&gt;I$230, $B50&lt;I$231)), I50, "")</f>
        <v/>
      </c>
      <c r="BR50" s="2" t="str">
        <f>IF(OR($B50&lt;J$229, AND($B50&gt;J$230, $B50&lt;J$231)), J50, "")</f>
        <v/>
      </c>
      <c r="BS50" s="2" t="str">
        <f>IF(OR($B50&lt;K$229, AND($B50&gt;K$230, $B50&lt;K$231)), K50, "")</f>
        <v/>
      </c>
      <c r="BT50" s="2" t="str">
        <f>IF(OR($B50&lt;L$229, AND($B50&gt;L$230, $B50&lt;L$231)), L50, "")</f>
        <v/>
      </c>
      <c r="BU50" s="2" t="str">
        <f>IF(OR($B50&lt;M$229, AND($B50&gt;M$230, $B50&lt;M$231)), M50, "")</f>
        <v/>
      </c>
      <c r="BV50" s="2" t="str">
        <f>IF(OR($B50&lt;N$229, AND($B50&gt;N$230, $B50&lt;N$231)), N50, "")</f>
        <v/>
      </c>
      <c r="BW50" s="2" t="str">
        <f>IF(OR($B50&lt;O$229, AND($B50&gt;O$230, $B50&lt;O$231)), O50, "")</f>
        <v/>
      </c>
      <c r="BZ50" s="2" t="str">
        <f>IF(OR(AND($B50&gt;C$230, $B50&lt;C$231), $B50&gt;C$232), C50, "")</f>
        <v/>
      </c>
      <c r="CA50" s="2" t="str">
        <f>IF(OR(AND($B50&gt;D$230, $B50&lt;D$231), $B50&gt;D$232), D50, "")</f>
        <v/>
      </c>
      <c r="CB50" s="2" t="str">
        <f>IF(OR(AND($B50&gt;E$230, $B50&lt;E$231), $B50&gt;E$232), E50, "")</f>
        <v/>
      </c>
      <c r="CC50" s="2" t="str">
        <f>IF(OR(AND($B50&gt;F$230, $B50&lt;F$231), $B50&gt;F$232), F50, "")</f>
        <v/>
      </c>
      <c r="CD50" s="2" t="str">
        <f>IF(OR(AND($B50&gt;G$230, $B50&lt;G$231), $B50&gt;G$232), G50, "")</f>
        <v/>
      </c>
      <c r="CE50" s="2" t="str">
        <f>IF(OR(AND($B50&gt;H$230, $B50&lt;H$231), $B50&gt;H$232), H50, "")</f>
        <v/>
      </c>
      <c r="CF50" s="2" t="str">
        <f>IF(OR(AND($B50&gt;I$230, $B50&lt;I$231), $B50&gt;I$232), I50, "")</f>
        <v/>
      </c>
      <c r="CG50" s="2" t="str">
        <f>IF(OR(AND($B50&gt;J$230, $B50&lt;J$231), $B50&gt;J$232), J50, "")</f>
        <v/>
      </c>
      <c r="CH50" s="2" t="str">
        <f>IF(OR(AND($B50&gt;K$230, $B50&lt;K$231), $B50&gt;K$232), K50, "")</f>
        <v/>
      </c>
      <c r="CI50" s="2" t="str">
        <f>IF(OR(AND($B50&gt;L$230, $B50&lt;L$231), $B50&gt;L$232), L50, "")</f>
        <v/>
      </c>
      <c r="CJ50" s="2" t="str">
        <f>IF(OR(AND($B50&gt;M$230, $B50&lt;M$231), $B50&gt;M$232), M50, "")</f>
        <v/>
      </c>
      <c r="CK50" s="2" t="str">
        <f>IF(OR(AND($B50&gt;N$230, $B50&lt;N$231), $B50&gt;N$232), N50, "")</f>
        <v/>
      </c>
      <c r="CL50" s="2" t="str">
        <f>IF(OR(AND($B50&gt;O$230, $B50&lt;O$231), $B50&gt;O$232), O50, "")</f>
        <v/>
      </c>
      <c r="CO50" s="2">
        <f>BK$207*$B50+BK$209</f>
        <v>71.06803075717211</v>
      </c>
      <c r="CP50" s="2">
        <f>BL$207*$B50+BL$209</f>
        <v>72.99339007929467</v>
      </c>
      <c r="CQ50" s="2">
        <f>BM$207*$B50+BM$209</f>
        <v>73.922257761630476</v>
      </c>
      <c r="CR50" s="2">
        <f>BN$207*$B50+BN$209</f>
        <v>73.441576568539134</v>
      </c>
      <c r="CS50" s="2">
        <f>BO$207*$B50+BO$209</f>
        <v>73.072019250281912</v>
      </c>
      <c r="CT50" s="2">
        <f>BP$207*$B50+BP$209</f>
        <v>73.382847600968631</v>
      </c>
      <c r="CU50" s="2">
        <f>BQ$207*$B50+BQ$209</f>
        <v>74.022782668712594</v>
      </c>
      <c r="CV50" s="2">
        <f>BR$207*$B50+BR$209</f>
        <v>73.925792974471179</v>
      </c>
      <c r="CW50" s="2">
        <f>BS$207*$B50+BS$209</f>
        <v>71.822347402076218</v>
      </c>
      <c r="CX50" s="2">
        <f>BT$207*$B50+BT$209</f>
        <v>69.049594199835312</v>
      </c>
      <c r="CY50" s="2">
        <f>BU$207*$B50+BU$209</f>
        <v>63.828532655888367</v>
      </c>
      <c r="CZ50" s="2">
        <f>BV$207*$B50+BV$209</f>
        <v>56.695100746349965</v>
      </c>
      <c r="DA50" s="2">
        <f>BW$207*$B50+BW$209</f>
        <v>49.311247724477809</v>
      </c>
      <c r="DD50" s="2">
        <f>BZ$207*$B50+BZ$209</f>
        <v>74.693436696493308</v>
      </c>
      <c r="DE50" s="2">
        <f>CA$207*$B50+CA$209</f>
        <v>75.917360630159251</v>
      </c>
      <c r="DF50" s="2">
        <f>CB$207*$B50+CB$209</f>
        <v>77.12356956973241</v>
      </c>
      <c r="DG50" s="2">
        <f>CC$207*$B50+CC$209</f>
        <v>76.140592285567948</v>
      </c>
      <c r="DH50" s="2">
        <f>CD$207*$B50+CD$209</f>
        <v>75.790117598690841</v>
      </c>
      <c r="DI50" s="2">
        <f>CE$207*$B50+CE$209</f>
        <v>76.477374806742731</v>
      </c>
      <c r="DJ50" s="2">
        <f>CF$207*$B50+CF$209</f>
        <v>78.525696793202684</v>
      </c>
      <c r="DK50" s="2">
        <f>CG$207*$B50+CG$209</f>
        <v>78.601610361452558</v>
      </c>
      <c r="DL50" s="2">
        <f>CH$207*$B50+CH$209</f>
        <v>77.302960812098931</v>
      </c>
      <c r="DM50" s="2">
        <f>CI$207*$B50+CI$209</f>
        <v>73.821889302321736</v>
      </c>
      <c r="DN50" s="2">
        <f>CJ$207*$B50+CJ$209</f>
        <v>69.100188597087481</v>
      </c>
      <c r="DO50" s="2">
        <f>CK$207*$B50+CK$209</f>
        <v>61.676557104939981</v>
      </c>
      <c r="DP50" s="2">
        <f>CL$207*$B50+CL$209</f>
        <v>53.146490991679947</v>
      </c>
      <c r="DS50" s="2">
        <f>POWER(10,($B50-C$227)/C$228)/(1+POWER(10,($B50-C$227)/C$228))</f>
        <v>4.9840766963434183E-3</v>
      </c>
      <c r="DT50" s="2">
        <f>POWER(10,($B50-D$227)/D$228)/(1+POWER(10,($B50-D$227)/D$228))</f>
        <v>3.3766574770277692E-3</v>
      </c>
      <c r="DU50" s="2">
        <f>POWER(10,($B50-E$227)/E$228)/(1+POWER(10,($B50-E$227)/E$228))</f>
        <v>4.2946788264004252E-3</v>
      </c>
      <c r="DV50" s="2">
        <f>POWER(10,($B50-F$227)/F$228)/(1+POWER(10,($B50-F$227)/F$228))</f>
        <v>5.6651672408400116E-3</v>
      </c>
      <c r="DW50" s="2">
        <f>POWER(10,($B50-G$227)/G$228)/(1+POWER(10,($B50-G$227)/G$228))</f>
        <v>5.3352070718141048E-3</v>
      </c>
      <c r="DX50" s="2">
        <f>POWER(10,($B50-H$227)/H$228)/(1+POWER(10,($B50-H$227)/H$228))</f>
        <v>5.0954241051139005E-3</v>
      </c>
      <c r="DY50" s="2">
        <f>POWER(10,($B50-I$227)/I$228)/(1+POWER(10,($B50-I$227)/I$228))</f>
        <v>5.3144611217595386E-3</v>
      </c>
      <c r="DZ50" s="2">
        <f>POWER(10,($B50-J$227)/J$228)/(1+POWER(10,($B50-J$227)/J$228))</f>
        <v>5.5277989438533006E-3</v>
      </c>
      <c r="EA50" s="2">
        <f>POWER(10,($B50-K$227)/K$228)/(1+POWER(10,($B50-K$227)/K$228))</f>
        <v>5.0381531070214803E-3</v>
      </c>
      <c r="EB50" s="2">
        <f>POWER(10,($B50-L$227)/L$228)/(1+POWER(10,($B50-L$227)/L$228))</f>
        <v>4.6739413174419122E-3</v>
      </c>
      <c r="EC50" s="2">
        <f>POWER(10,($B50-M$227)/M$228)/(1+POWER(10,($B50-M$227)/M$228))</f>
        <v>4.7425988369247775E-3</v>
      </c>
      <c r="ED50" s="2">
        <f>POWER(10,($B50-N$227)/N$228)/(1+POWER(10,($B50-N$227)/N$228))</f>
        <v>4.5805413365212141E-3</v>
      </c>
      <c r="EE50" s="2">
        <f>POWER(10,($B50-O$227)/O$228)/(1+POWER(10,($B50-O$227)/O$228))</f>
        <v>4.616201529563926E-3</v>
      </c>
    </row>
    <row r="51" spans="2:135" x14ac:dyDescent="0.25">
      <c r="B51" s="2">
        <v>45</v>
      </c>
      <c r="C51">
        <v>116.273</v>
      </c>
      <c r="D51">
        <v>87.03</v>
      </c>
      <c r="E51">
        <v>84.682000000000002</v>
      </c>
      <c r="F51">
        <v>98.167000000000002</v>
      </c>
      <c r="G51">
        <v>96.120999999999995</v>
      </c>
      <c r="H51">
        <v>92.242000000000004</v>
      </c>
      <c r="I51">
        <v>95.120999999999995</v>
      </c>
      <c r="J51">
        <v>103.288</v>
      </c>
      <c r="K51">
        <v>94.515000000000001</v>
      </c>
      <c r="L51">
        <v>89.620999999999995</v>
      </c>
      <c r="M51">
        <v>89.075999999999993</v>
      </c>
      <c r="N51">
        <v>80.242000000000004</v>
      </c>
      <c r="O51">
        <v>77.772999999999996</v>
      </c>
      <c r="R51" s="5">
        <f>AV51+(C$209*_xlfn.NORM.DIST($B51,C$214*C$215+C$213,C$219*C$214,FALSE))+(C$211*_xlfn.NORM.DIST($B51,C$214*C$216+C$213,C$220*C$214,FALSE))+(C$210*_xlfn.NORM.DIST($B51,C$214*C$217+C$213,C$221*C$214,FALSE))+(C$212*_xlfn.NORM.DIST($B51,C$214*C$218+C$213,C$222*C$214,FALSE))</f>
        <v>99.835262759336587</v>
      </c>
      <c r="S51" s="5">
        <f>AW51+(D$209*_xlfn.NORM.DIST($B51,D$214*D$215+D$213,D$219*D$214,FALSE))+(D$211*_xlfn.NORM.DIST($B51,D$214*D$216+D$213,D$220*D$214,FALSE))+(D$210*_xlfn.NORM.DIST($B51,D$214*D$217+D$213,D$221*D$214,FALSE))+(D$212*_xlfn.NORM.DIST($B51,D$214*D$218+D$213,D$222*D$214,FALSE))</f>
        <v>75.361776497927806</v>
      </c>
      <c r="T51" s="5">
        <f>AX51+(E$209*_xlfn.NORM.DIST($B51,E$214*E$215+E$213,E$219*E$214,FALSE))+(E$211*_xlfn.NORM.DIST($B51,E$214*E$216+E$213,E$220*E$214,FALSE))+(E$210*_xlfn.NORM.DIST($B51,E$214*E$217+E$213,E$221*E$214,FALSE))+(E$212*_xlfn.NORM.DIST($B51,E$214*E$218+E$213,E$222*E$214,FALSE))</f>
        <v>77.363012847942159</v>
      </c>
      <c r="U51" s="5">
        <f>AY51+(F$209*_xlfn.NORM.DIST($B51,F$214*F$215+F$213,F$219*F$214,FALSE))+(F$211*_xlfn.NORM.DIST($B51,F$214*F$216+F$213,F$220*F$214,FALSE))+(F$210*_xlfn.NORM.DIST($B51,F$214*F$217+F$213,F$221*F$214,FALSE))+(F$212*_xlfn.NORM.DIST($B51,F$214*F$218+F$213,F$222*F$214,FALSE))</f>
        <v>91.696287862086209</v>
      </c>
      <c r="V51" s="5">
        <f>AZ51+(G$209*_xlfn.NORM.DIST($B51,G$214*G$215+G$213,G$219*G$214,FALSE))+(G$211*_xlfn.NORM.DIST($B51,G$214*G$216+G$213,G$220*G$214,FALSE))+(G$210*_xlfn.NORM.DIST($B51,G$214*G$217+G$213,G$221*G$214,FALSE))+(G$212*_xlfn.NORM.DIST($B51,G$214*G$218+G$213,G$222*G$214,FALSE))</f>
        <v>87.367229454633559</v>
      </c>
      <c r="W51" s="5">
        <f>BA51+(H$209*_xlfn.NORM.DIST($B51,H$214*H$215+H$213,H$219*H$214,FALSE))+(H$211*_xlfn.NORM.DIST($B51,H$214*H$216+H$213,H$220*H$214,FALSE))+(H$210*_xlfn.NORM.DIST($B51,H$214*H$217+H$213,H$221*H$214,FALSE))+(H$212*_xlfn.NORM.DIST($B51,H$214*H$218+H$213,H$222*H$214,FALSE))</f>
        <v>83.743038734031686</v>
      </c>
      <c r="X51" s="5">
        <f>BB51+(I$209*_xlfn.NORM.DIST($B51,I$214*I$215+I$213,I$219*I$214,FALSE))+(I$211*_xlfn.NORM.DIST($B51,I$214*I$216+I$213,I$220*I$214,FALSE))+(I$210*_xlfn.NORM.DIST($B51,I$214*I$217+I$213,I$221*I$214,FALSE))+(I$212*_xlfn.NORM.DIST($B51,I$214*I$218+I$213,I$222*I$214,FALSE))</f>
        <v>86.156741535050912</v>
      </c>
      <c r="Y51" s="5">
        <f>BC51+(J$209*_xlfn.NORM.DIST($B51,J$214*J$215+J$213,J$219*J$214,FALSE))+(J$211*_xlfn.NORM.DIST($B51,J$214*J$216+J$213,J$220*J$214,FALSE))+(J$210*_xlfn.NORM.DIST($B51,J$214*J$217+J$213,J$221*J$214,FALSE))+(J$212*_xlfn.NORM.DIST($B51,J$214*J$218+J$213,J$222*J$214,FALSE))</f>
        <v>90.368486135613409</v>
      </c>
      <c r="Z51" s="5">
        <f>BD51+(K$209*_xlfn.NORM.DIST($B51,K$214*K$215+K$213,K$219*K$214,FALSE))+(K$211*_xlfn.NORM.DIST($B51,K$214*K$216+K$213,K$220*K$214,FALSE))+(K$210*_xlfn.NORM.DIST($B51,K$214*K$217+K$213,K$221*K$214,FALSE))+(K$212*_xlfn.NORM.DIST($B51,K$214*K$218+K$213,K$222*K$214,FALSE))</f>
        <v>84.32024471857838</v>
      </c>
      <c r="AA51" s="5">
        <f>BE51+(L$209*_xlfn.NORM.DIST($B51,L$214*L$215+L$213,L$219*L$214,FALSE))+(L$211*_xlfn.NORM.DIST($B51,L$214*L$216+L$213,L$220*L$214,FALSE))+(L$210*_xlfn.NORM.DIST($B51,L$214*L$217+L$213,L$221*L$214,FALSE))+(L$212*_xlfn.NORM.DIST($B51,L$214*L$218+L$213,L$222*L$214,FALSE))</f>
        <v>79.216502077152171</v>
      </c>
      <c r="AB51" s="5">
        <f>BF51+(M$209*_xlfn.NORM.DIST($B51,M$214*M$215+M$213,M$219*M$214,FALSE))+(M$211*_xlfn.NORM.DIST($B51,M$214*M$216+M$213,M$220*M$214,FALSE))+(M$210*_xlfn.NORM.DIST($B51,M$214*M$217+M$213,M$221*M$214,FALSE))+(M$212*_xlfn.NORM.DIST($B51,M$214*M$218+M$213,M$222*M$214,FALSE))</f>
        <v>78.53754936513927</v>
      </c>
      <c r="AC51" s="5">
        <f>BG51+(N$209*_xlfn.NORM.DIST($B51,N$214*N$215+N$213,N$219*N$214,FALSE))+(N$211*_xlfn.NORM.DIST($B51,N$214*N$216+N$213,N$220*N$214,FALSE))+(N$210*_xlfn.NORM.DIST($B51,N$214*N$217+N$213,N$221*N$214,FALSE))+(N$212*_xlfn.NORM.DIST($B51,N$214*N$218+N$213,N$222*N$214,FALSE))</f>
        <v>75.458507256534546</v>
      </c>
      <c r="AD51" s="5">
        <f>BH51+(O$209*_xlfn.NORM.DIST($B51,O$214*O$215+O$213,O$219*O$214,FALSE))+(O$211*_xlfn.NORM.DIST($B51,O$214*O$216+O$213,O$220*O$214,FALSE))+(O$210*_xlfn.NORM.DIST($B51,O$214*O$217+O$213,O$221*O$214,FALSE))+(O$212*_xlfn.NORM.DIST($B51,O$214*O$218+O$213,O$222*O$214,FALSE))</f>
        <v>70.638689518215614</v>
      </c>
      <c r="AE51" s="5"/>
      <c r="AG51" s="5">
        <f t="shared" si="15"/>
        <v>16.437737240663409</v>
      </c>
      <c r="AH51" s="5">
        <f t="shared" si="15"/>
        <v>11.668223502072195</v>
      </c>
      <c r="AI51" s="5">
        <f t="shared" si="15"/>
        <v>7.3189871520578436</v>
      </c>
      <c r="AJ51" s="5">
        <f t="shared" si="15"/>
        <v>6.4707121379137931</v>
      </c>
      <c r="AK51" s="5">
        <f t="shared" si="15"/>
        <v>8.7537705453664358</v>
      </c>
      <c r="AL51" s="5">
        <f t="shared" si="15"/>
        <v>8.4989612659683189</v>
      </c>
      <c r="AM51" s="5">
        <f t="shared" si="15"/>
        <v>8.9642584649490828</v>
      </c>
      <c r="AN51" s="5">
        <f t="shared" si="15"/>
        <v>12.919513864386587</v>
      </c>
      <c r="AO51" s="5">
        <f t="shared" si="14"/>
        <v>10.194755281421621</v>
      </c>
      <c r="AP51" s="5">
        <f t="shared" si="14"/>
        <v>10.404497922847824</v>
      </c>
      <c r="AQ51" s="5">
        <f t="shared" si="14"/>
        <v>10.538450634860723</v>
      </c>
      <c r="AR51" s="5">
        <f t="shared" si="14"/>
        <v>4.7834927434654588</v>
      </c>
      <c r="AS51" s="5">
        <f t="shared" si="14"/>
        <v>7.1343104817843823</v>
      </c>
      <c r="AV51" s="2">
        <f t="shared" si="1"/>
        <v>71.099451614330903</v>
      </c>
      <c r="AW51" s="2">
        <f t="shared" si="2"/>
        <v>73.008496029268628</v>
      </c>
      <c r="AX51" s="2">
        <f t="shared" si="3"/>
        <v>73.945162876576291</v>
      </c>
      <c r="AY51" s="2">
        <f t="shared" si="4"/>
        <v>73.467063215804416</v>
      </c>
      <c r="AZ51" s="2">
        <f t="shared" si="5"/>
        <v>73.101591111860529</v>
      </c>
      <c r="BA51" s="2">
        <f t="shared" si="6"/>
        <v>73.429775430658665</v>
      </c>
      <c r="BB51" s="2">
        <f t="shared" si="7"/>
        <v>74.096824920242867</v>
      </c>
      <c r="BC51" s="2">
        <f t="shared" si="8"/>
        <v>74.003301619395543</v>
      </c>
      <c r="BD51" s="2">
        <f t="shared" si="9"/>
        <v>71.900175663935428</v>
      </c>
      <c r="BE51" s="2">
        <f t="shared" si="10"/>
        <v>69.11329075751496</v>
      </c>
      <c r="BF51" s="2">
        <f t="shared" si="11"/>
        <v>63.901567657187229</v>
      </c>
      <c r="BG51" s="2">
        <f t="shared" si="12"/>
        <v>56.765171706852556</v>
      </c>
      <c r="BH51" s="2">
        <f t="shared" si="13"/>
        <v>49.366869101453908</v>
      </c>
      <c r="BK51" s="2" t="str">
        <f>IF(OR($B51&lt;C$229, AND($B51&gt;C$230, $B51&lt;C$231)), C51, "")</f>
        <v/>
      </c>
      <c r="BL51" s="2" t="str">
        <f>IF(OR($B51&lt;D$229, AND($B51&gt;D$230, $B51&lt;D$231)), D51, "")</f>
        <v/>
      </c>
      <c r="BM51" s="2" t="str">
        <f>IF(OR($B51&lt;E$229, AND($B51&gt;E$230, $B51&lt;E$231)), E51, "")</f>
        <v/>
      </c>
      <c r="BN51" s="2" t="str">
        <f>IF(OR($B51&lt;F$229, AND($B51&gt;F$230, $B51&lt;F$231)), F51, "")</f>
        <v/>
      </c>
      <c r="BO51" s="2" t="str">
        <f>IF(OR($B51&lt;G$229, AND($B51&gt;G$230, $B51&lt;G$231)), G51, "")</f>
        <v/>
      </c>
      <c r="BP51" s="2" t="str">
        <f>IF(OR($B51&lt;H$229, AND($B51&gt;H$230, $B51&lt;H$231)), H51, "")</f>
        <v/>
      </c>
      <c r="BQ51" s="2" t="str">
        <f>IF(OR($B51&lt;I$229, AND($B51&gt;I$230, $B51&lt;I$231)), I51, "")</f>
        <v/>
      </c>
      <c r="BR51" s="2" t="str">
        <f>IF(OR($B51&lt;J$229, AND($B51&gt;J$230, $B51&lt;J$231)), J51, "")</f>
        <v/>
      </c>
      <c r="BS51" s="2" t="str">
        <f>IF(OR($B51&lt;K$229, AND($B51&gt;K$230, $B51&lt;K$231)), K51, "")</f>
        <v/>
      </c>
      <c r="BT51" s="2" t="str">
        <f>IF(OR($B51&lt;L$229, AND($B51&gt;L$230, $B51&lt;L$231)), L51, "")</f>
        <v/>
      </c>
      <c r="BU51" s="2" t="str">
        <f>IF(OR($B51&lt;M$229, AND($B51&gt;M$230, $B51&lt;M$231)), M51, "")</f>
        <v/>
      </c>
      <c r="BV51" s="2" t="str">
        <f>IF(OR($B51&lt;N$229, AND($B51&gt;N$230, $B51&lt;N$231)), N51, "")</f>
        <v/>
      </c>
      <c r="BW51" s="2" t="str">
        <f>IF(OR($B51&lt;O$229, AND($B51&gt;O$230, $B51&lt;O$231)), O51, "")</f>
        <v/>
      </c>
      <c r="BZ51" s="2" t="str">
        <f>IF(OR(AND($B51&gt;C$230, $B51&lt;C$231), $B51&gt;C$232), C51, "")</f>
        <v/>
      </c>
      <c r="CA51" s="2" t="str">
        <f>IF(OR(AND($B51&gt;D$230, $B51&lt;D$231), $B51&gt;D$232), D51, "")</f>
        <v/>
      </c>
      <c r="CB51" s="2" t="str">
        <f>IF(OR(AND($B51&gt;E$230, $B51&lt;E$231), $B51&gt;E$232), E51, "")</f>
        <v/>
      </c>
      <c r="CC51" s="2" t="str">
        <f>IF(OR(AND($B51&gt;F$230, $B51&lt;F$231), $B51&gt;F$232), F51, "")</f>
        <v/>
      </c>
      <c r="CD51" s="2" t="str">
        <f>IF(OR(AND($B51&gt;G$230, $B51&lt;G$231), $B51&gt;G$232), G51, "")</f>
        <v/>
      </c>
      <c r="CE51" s="2" t="str">
        <f>IF(OR(AND($B51&gt;H$230, $B51&lt;H$231), $B51&gt;H$232), H51, "")</f>
        <v/>
      </c>
      <c r="CF51" s="2" t="str">
        <f>IF(OR(AND($B51&gt;I$230, $B51&lt;I$231), $B51&gt;I$232), I51, "")</f>
        <v/>
      </c>
      <c r="CG51" s="2" t="str">
        <f>IF(OR(AND($B51&gt;J$230, $B51&lt;J$231), $B51&gt;J$232), J51, "")</f>
        <v/>
      </c>
      <c r="CH51" s="2" t="str">
        <f>IF(OR(AND($B51&gt;K$230, $B51&lt;K$231), $B51&gt;K$232), K51, "")</f>
        <v/>
      </c>
      <c r="CI51" s="2" t="str">
        <f>IF(OR(AND($B51&gt;L$230, $B51&lt;L$231), $B51&gt;L$232), L51, "")</f>
        <v/>
      </c>
      <c r="CJ51" s="2" t="str">
        <f>IF(OR(AND($B51&gt;M$230, $B51&lt;M$231), $B51&gt;M$232), M51, "")</f>
        <v/>
      </c>
      <c r="CK51" s="2" t="str">
        <f>IF(OR(AND($B51&gt;N$230, $B51&lt;N$231), $B51&gt;N$232), N51, "")</f>
        <v/>
      </c>
      <c r="CL51" s="2" t="str">
        <f>IF(OR(AND($B51&gt;O$230, $B51&lt;O$231), $B51&gt;O$232), O51, "")</f>
        <v/>
      </c>
      <c r="CO51" s="2">
        <f>BK$207*$B51+BK$209</f>
        <v>71.080090651334729</v>
      </c>
      <c r="CP51" s="2">
        <f>BL$207*$B51+BL$209</f>
        <v>72.997918059799574</v>
      </c>
      <c r="CQ51" s="2">
        <f>BM$207*$B51+BM$209</f>
        <v>73.93041453381251</v>
      </c>
      <c r="CR51" s="2">
        <f>BN$207*$B51+BN$209</f>
        <v>73.450687608850728</v>
      </c>
      <c r="CS51" s="2">
        <f>BO$207*$B51+BO$209</f>
        <v>73.086054141417847</v>
      </c>
      <c r="CT51" s="2">
        <f>BP$207*$B51+BP$209</f>
        <v>73.412885683573208</v>
      </c>
      <c r="CU51" s="2">
        <f>BQ$207*$B51+BQ$209</f>
        <v>74.071159167399543</v>
      </c>
      <c r="CV51" s="2">
        <f>BR$207*$B51+BR$209</f>
        <v>73.975617969730095</v>
      </c>
      <c r="CW51" s="2">
        <f>BS$207*$B51+BS$209</f>
        <v>71.870554020394536</v>
      </c>
      <c r="CX51" s="2">
        <f>BT$207*$B51+BT$209</f>
        <v>69.089375188184334</v>
      </c>
      <c r="CY51" s="2">
        <f>BU$207*$B51+BU$209</f>
        <v>63.874725591990092</v>
      </c>
      <c r="CZ51" s="2">
        <f>BV$207*$B51+BV$209</f>
        <v>56.740643656025149</v>
      </c>
      <c r="DA51" s="2">
        <f>BW$207*$B51+BW$209</f>
        <v>49.347845719557206</v>
      </c>
      <c r="DD51" s="2">
        <f>BZ$207*$B51+BZ$209</f>
        <v>74.624558330580783</v>
      </c>
      <c r="DE51" s="2">
        <f>CA$207*$B51+CA$209</f>
        <v>75.85588209448612</v>
      </c>
      <c r="DF51" s="2">
        <f>CB$207*$B51+CB$209</f>
        <v>77.063645722282644</v>
      </c>
      <c r="DG51" s="2">
        <f>CC$207*$B51+CC$209</f>
        <v>76.088366817698287</v>
      </c>
      <c r="DH51" s="2">
        <f>CD$207*$B51+CD$209</f>
        <v>75.743341655313628</v>
      </c>
      <c r="DI51" s="2">
        <f>CE$207*$B51+CE$209</f>
        <v>76.437404248174602</v>
      </c>
      <c r="DJ51" s="2">
        <f>CF$207*$B51+CF$209</f>
        <v>78.47789880611694</v>
      </c>
      <c r="DK51" s="2">
        <f>CG$207*$B51+CG$209</f>
        <v>78.545475479891095</v>
      </c>
      <c r="DL51" s="2">
        <f>CH$207*$B51+CH$209</f>
        <v>77.235295975250637</v>
      </c>
      <c r="DM51" s="2">
        <f>CI$207*$B51+CI$209</f>
        <v>73.758046102600488</v>
      </c>
      <c r="DN51" s="2">
        <f>CJ$207*$B51+CJ$209</f>
        <v>69.038867948053507</v>
      </c>
      <c r="DO51" s="2">
        <f>CK$207*$B51+CK$209</f>
        <v>61.626470966582779</v>
      </c>
      <c r="DP51" s="2">
        <f>CL$207*$B51+CL$209</f>
        <v>53.107919281176351</v>
      </c>
      <c r="DS51" s="2">
        <f>POWER(10,($B51-C$227)/C$228)/(1+POWER(10,($B51-C$227)/C$228))</f>
        <v>5.4623048503268353E-3</v>
      </c>
      <c r="DT51" s="2">
        <f>POWER(10,($B51-D$227)/D$228)/(1+POWER(10,($B51-D$227)/D$228))</f>
        <v>3.7012255370141292E-3</v>
      </c>
      <c r="DU51" s="2">
        <f>POWER(10,($B51-E$227)/E$228)/(1+POWER(10,($B51-E$227)/E$228))</f>
        <v>4.7070713511508924E-3</v>
      </c>
      <c r="DV51" s="2">
        <f>POWER(10,($B51-F$227)/F$228)/(1+POWER(10,($B51-F$227)/F$228))</f>
        <v>6.2083390955062897E-3</v>
      </c>
      <c r="DW51" s="2">
        <f>POWER(10,($B51-G$227)/G$228)/(1+POWER(10,($B51-G$227)/G$228))</f>
        <v>5.8469286298301277E-3</v>
      </c>
      <c r="DX51" s="2">
        <f>POWER(10,($B51-H$227)/H$228)/(1+POWER(10,($B51-H$227)/H$228))</f>
        <v>5.5842762161029359E-3</v>
      </c>
      <c r="DY51" s="2">
        <f>POWER(10,($B51-I$227)/I$228)/(1+POWER(10,($B51-I$227)/I$228))</f>
        <v>5.8242045020842651E-3</v>
      </c>
      <c r="DZ51" s="2">
        <f>POWER(10,($B51-J$227)/J$228)/(1+POWER(10,($B51-J$227)/J$228))</f>
        <v>6.0578802739252556E-3</v>
      </c>
      <c r="EA51" s="2">
        <f>POWER(10,($B51-K$227)/K$228)/(1+POWER(10,($B51-K$227)/K$228))</f>
        <v>5.5215411645446787E-3</v>
      </c>
      <c r="EB51" s="2">
        <f>POWER(10,($B51-L$227)/L$228)/(1+POWER(10,($B51-L$227)/L$228))</f>
        <v>5.1225648089225379E-3</v>
      </c>
      <c r="EC51" s="2">
        <f>POWER(10,($B51-M$227)/M$228)/(1+POWER(10,($B51-M$227)/M$228))</f>
        <v>5.1977779360835464E-3</v>
      </c>
      <c r="ED51" s="2">
        <f>POWER(10,($B51-N$227)/N$228)/(1+POWER(10,($B51-N$227)/N$228))</f>
        <v>5.0202451434188727E-3</v>
      </c>
      <c r="EE51" s="2">
        <f>POWER(10,($B51-O$227)/O$228)/(1+POWER(10,($B51-O$227)/O$228))</f>
        <v>5.0593110972305018E-3</v>
      </c>
    </row>
    <row r="52" spans="2:135" x14ac:dyDescent="0.25">
      <c r="B52" s="2">
        <v>46</v>
      </c>
      <c r="C52">
        <v>126.864</v>
      </c>
      <c r="D52">
        <v>90.317999999999998</v>
      </c>
      <c r="E52">
        <v>88.667000000000002</v>
      </c>
      <c r="F52">
        <v>107.89400000000001</v>
      </c>
      <c r="G52">
        <v>103.318</v>
      </c>
      <c r="H52">
        <v>98.272999999999996</v>
      </c>
      <c r="I52">
        <v>102.167</v>
      </c>
      <c r="J52">
        <v>110.47</v>
      </c>
      <c r="K52">
        <v>100.152</v>
      </c>
      <c r="L52">
        <v>94.772999999999996</v>
      </c>
      <c r="M52">
        <v>95.212000000000003</v>
      </c>
      <c r="N52">
        <v>89.045000000000002</v>
      </c>
      <c r="O52">
        <v>85.061000000000007</v>
      </c>
      <c r="R52" s="5">
        <f>AV52+(C$209*_xlfn.NORM.DIST($B52,C$214*C$215+C$213,C$219*C$214,FALSE))+(C$211*_xlfn.NORM.DIST($B52,C$214*C$216+C$213,C$220*C$214,FALSE))+(C$210*_xlfn.NORM.DIST($B52,C$214*C$217+C$213,C$221*C$214,FALSE))+(C$212*_xlfn.NORM.DIST($B52,C$214*C$218+C$213,C$222*C$214,FALSE))</f>
        <v>111.45002561548853</v>
      </c>
      <c r="S52" s="5">
        <f>AW52+(D$209*_xlfn.NORM.DIST($B52,D$214*D$215+D$213,D$219*D$214,FALSE))+(D$211*_xlfn.NORM.DIST($B52,D$214*D$216+D$213,D$220*D$214,FALSE))+(D$210*_xlfn.NORM.DIST($B52,D$214*D$217+D$213,D$221*D$214,FALSE))+(D$212*_xlfn.NORM.DIST($B52,D$214*D$218+D$213,D$222*D$214,FALSE))</f>
        <v>77.127260773846885</v>
      </c>
      <c r="T52" s="5">
        <f>AX52+(E$209*_xlfn.NORM.DIST($B52,E$214*E$215+E$213,E$219*E$214,FALSE))+(E$211*_xlfn.NORM.DIST($B52,E$214*E$216+E$213,E$220*E$214,FALSE))+(E$210*_xlfn.NORM.DIST($B52,E$214*E$217+E$213,E$221*E$214,FALSE))+(E$212*_xlfn.NORM.DIST($B52,E$214*E$218+E$213,E$222*E$214,FALSE))</f>
        <v>79.823459994964622</v>
      </c>
      <c r="U52" s="5">
        <f>AY52+(F$209*_xlfn.NORM.DIST($B52,F$214*F$215+F$213,F$219*F$214,FALSE))+(F$211*_xlfn.NORM.DIST($B52,F$214*F$216+F$213,F$220*F$214,FALSE))+(F$210*_xlfn.NORM.DIST($B52,F$214*F$217+F$213,F$221*F$214,FALSE))+(F$212*_xlfn.NORM.DIST($B52,F$214*F$218+F$213,F$222*F$214,FALSE))</f>
        <v>100.58657386452838</v>
      </c>
      <c r="V52" s="5">
        <f>AZ52+(G$209*_xlfn.NORM.DIST($B52,G$214*G$215+G$213,G$219*G$214,FALSE))+(G$211*_xlfn.NORM.DIST($B52,G$214*G$216+G$213,G$220*G$214,FALSE))+(G$210*_xlfn.NORM.DIST($B52,G$214*G$217+G$213,G$221*G$214,FALSE))+(G$212*_xlfn.NORM.DIST($B52,G$214*G$218+G$213,G$222*G$214,FALSE))</f>
        <v>94.721572572783288</v>
      </c>
      <c r="W52" s="5">
        <f>BA52+(H$209*_xlfn.NORM.DIST($B52,H$214*H$215+H$213,H$219*H$214,FALSE))+(H$211*_xlfn.NORM.DIST($B52,H$214*H$216+H$213,H$220*H$214,FALSE))+(H$210*_xlfn.NORM.DIST($B52,H$214*H$217+H$213,H$221*H$214,FALSE))+(H$212*_xlfn.NORM.DIST($B52,H$214*H$218+H$213,H$222*H$214,FALSE))</f>
        <v>89.567227833640857</v>
      </c>
      <c r="X52" s="5">
        <f>BB52+(I$209*_xlfn.NORM.DIST($B52,I$214*I$215+I$213,I$219*I$214,FALSE))+(I$211*_xlfn.NORM.DIST($B52,I$214*I$216+I$213,I$220*I$214,FALSE))+(I$210*_xlfn.NORM.DIST($B52,I$214*I$217+I$213,I$221*I$214,FALSE))+(I$212*_xlfn.NORM.DIST($B52,I$214*I$218+I$213,I$222*I$214,FALSE))</f>
        <v>92.834845788410561</v>
      </c>
      <c r="Y52" s="5">
        <f>BC52+(J$209*_xlfn.NORM.DIST($B52,J$214*J$215+J$213,J$219*J$214,FALSE))+(J$211*_xlfn.NORM.DIST($B52,J$214*J$216+J$213,J$220*J$214,FALSE))+(J$210*_xlfn.NORM.DIST($B52,J$214*J$217+J$213,J$221*J$214,FALSE))+(J$212*_xlfn.NORM.DIST($B52,J$214*J$218+J$213,J$222*J$214,FALSE))</f>
        <v>98.688069174149234</v>
      </c>
      <c r="Z52" s="5">
        <f>BD52+(K$209*_xlfn.NORM.DIST($B52,K$214*K$215+K$213,K$219*K$214,FALSE))+(K$211*_xlfn.NORM.DIST($B52,K$214*K$216+K$213,K$220*K$214,FALSE))+(K$210*_xlfn.NORM.DIST($B52,K$214*K$217+K$213,K$221*K$214,FALSE))+(K$212*_xlfn.NORM.DIST($B52,K$214*K$218+K$213,K$222*K$214,FALSE))</f>
        <v>91.065392499088446</v>
      </c>
      <c r="AA52" s="5">
        <f>BE52+(L$209*_xlfn.NORM.DIST($B52,L$214*L$215+L$213,L$219*L$214,FALSE))+(L$211*_xlfn.NORM.DIST($B52,L$214*L$216+L$213,L$220*L$214,FALSE))+(L$210*_xlfn.NORM.DIST($B52,L$214*L$217+L$213,L$221*L$214,FALSE))+(L$212*_xlfn.NORM.DIST($B52,L$214*L$218+L$213,L$222*L$214,FALSE))</f>
        <v>84.888985757494581</v>
      </c>
      <c r="AB52" s="5">
        <f>BF52+(M$209*_xlfn.NORM.DIST($B52,M$214*M$215+M$213,M$219*M$214,FALSE))+(M$211*_xlfn.NORM.DIST($B52,M$214*M$216+M$213,M$220*M$214,FALSE))+(M$210*_xlfn.NORM.DIST($B52,M$214*M$217+M$213,M$221*M$214,FALSE))+(M$212*_xlfn.NORM.DIST($B52,M$214*M$218+M$213,M$222*M$214,FALSE))</f>
        <v>85.717359728885157</v>
      </c>
      <c r="AC52" s="5">
        <f>BG52+(N$209*_xlfn.NORM.DIST($B52,N$214*N$215+N$213,N$219*N$214,FALSE))+(N$211*_xlfn.NORM.DIST($B52,N$214*N$216+N$213,N$220*N$214,FALSE))+(N$210*_xlfn.NORM.DIST($B52,N$214*N$217+N$213,N$221*N$214,FALSE))+(N$212*_xlfn.NORM.DIST($B52,N$214*N$218+N$213,N$222*N$214,FALSE))</f>
        <v>83.232284743865435</v>
      </c>
      <c r="AD52" s="5">
        <f>BH52+(O$209*_xlfn.NORM.DIST($B52,O$214*O$215+O$213,O$219*O$214,FALSE))+(O$211*_xlfn.NORM.DIST($B52,O$214*O$216+O$213,O$220*O$214,FALSE))+(O$210*_xlfn.NORM.DIST($B52,O$214*O$217+O$213,O$221*O$214,FALSE))+(O$212*_xlfn.NORM.DIST($B52,O$214*O$218+O$213,O$222*O$214,FALSE))</f>
        <v>78.827238525041224</v>
      </c>
      <c r="AE52" s="5"/>
      <c r="AG52" s="5">
        <f t="shared" si="15"/>
        <v>15.413974384511477</v>
      </c>
      <c r="AH52" s="5">
        <f t="shared" si="15"/>
        <v>13.190739226153113</v>
      </c>
      <c r="AI52" s="5">
        <f t="shared" si="15"/>
        <v>8.8435400050353792</v>
      </c>
      <c r="AJ52" s="5">
        <f t="shared" si="15"/>
        <v>7.3074261354716299</v>
      </c>
      <c r="AK52" s="5">
        <f t="shared" si="15"/>
        <v>8.5964274272167103</v>
      </c>
      <c r="AL52" s="5">
        <f t="shared" si="15"/>
        <v>8.7057721663591394</v>
      </c>
      <c r="AM52" s="5">
        <f t="shared" si="15"/>
        <v>9.3321542115894403</v>
      </c>
      <c r="AN52" s="5">
        <f t="shared" si="15"/>
        <v>11.781930825850765</v>
      </c>
      <c r="AO52" s="5">
        <f t="shared" si="14"/>
        <v>9.0866075009115548</v>
      </c>
      <c r="AP52" s="5">
        <f t="shared" si="14"/>
        <v>9.8840142425054154</v>
      </c>
      <c r="AQ52" s="5">
        <f t="shared" si="14"/>
        <v>9.4946402711148465</v>
      </c>
      <c r="AR52" s="5">
        <f t="shared" si="14"/>
        <v>5.8127152561345667</v>
      </c>
      <c r="AS52" s="5">
        <f t="shared" si="14"/>
        <v>6.2337614749587829</v>
      </c>
      <c r="AV52" s="2">
        <f t="shared" si="1"/>
        <v>71.112883729656588</v>
      </c>
      <c r="AW52" s="2">
        <f t="shared" si="2"/>
        <v>73.013772633491854</v>
      </c>
      <c r="AX52" s="2">
        <f t="shared" si="3"/>
        <v>73.954383983487745</v>
      </c>
      <c r="AY52" s="2">
        <f t="shared" si="4"/>
        <v>73.477326110193019</v>
      </c>
      <c r="AZ52" s="2">
        <f t="shared" si="5"/>
        <v>73.11672573702495</v>
      </c>
      <c r="BA52" s="2">
        <f t="shared" si="6"/>
        <v>73.461004598841683</v>
      </c>
      <c r="BB52" s="2">
        <f t="shared" si="7"/>
        <v>74.14704796390852</v>
      </c>
      <c r="BC52" s="2">
        <f t="shared" si="8"/>
        <v>74.055076343055646</v>
      </c>
      <c r="BD52" s="2">
        <f t="shared" si="9"/>
        <v>71.95052169091322</v>
      </c>
      <c r="BE52" s="2">
        <f t="shared" si="10"/>
        <v>69.154784376659549</v>
      </c>
      <c r="BF52" s="2">
        <f t="shared" si="11"/>
        <v>63.949723075819954</v>
      </c>
      <c r="BG52" s="2">
        <f t="shared" si="12"/>
        <v>56.812541874947115</v>
      </c>
      <c r="BH52" s="2">
        <f t="shared" si="13"/>
        <v>49.404875466843329</v>
      </c>
      <c r="BK52" s="2" t="str">
        <f>IF(OR($B52&lt;C$229, AND($B52&gt;C$230, $B52&lt;C$231)), C52, "")</f>
        <v/>
      </c>
      <c r="BL52" s="2" t="str">
        <f>IF(OR($B52&lt;D$229, AND($B52&gt;D$230, $B52&lt;D$231)), D52, "")</f>
        <v/>
      </c>
      <c r="BM52" s="2" t="str">
        <f>IF(OR($B52&lt;E$229, AND($B52&gt;E$230, $B52&lt;E$231)), E52, "")</f>
        <v/>
      </c>
      <c r="BN52" s="2" t="str">
        <f>IF(OR($B52&lt;F$229, AND($B52&gt;F$230, $B52&lt;F$231)), F52, "")</f>
        <v/>
      </c>
      <c r="BO52" s="2" t="str">
        <f>IF(OR($B52&lt;G$229, AND($B52&gt;G$230, $B52&lt;G$231)), G52, "")</f>
        <v/>
      </c>
      <c r="BP52" s="2" t="str">
        <f>IF(OR($B52&lt;H$229, AND($B52&gt;H$230, $B52&lt;H$231)), H52, "")</f>
        <v/>
      </c>
      <c r="BQ52" s="2" t="str">
        <f>IF(OR($B52&lt;I$229, AND($B52&gt;I$230, $B52&lt;I$231)), I52, "")</f>
        <v/>
      </c>
      <c r="BR52" s="2" t="str">
        <f>IF(OR($B52&lt;J$229, AND($B52&gt;J$230, $B52&lt;J$231)), J52, "")</f>
        <v/>
      </c>
      <c r="BS52" s="2" t="str">
        <f>IF(OR($B52&lt;K$229, AND($B52&gt;K$230, $B52&lt;K$231)), K52, "")</f>
        <v/>
      </c>
      <c r="BT52" s="2" t="str">
        <f>IF(OR($B52&lt;L$229, AND($B52&gt;L$230, $B52&lt;L$231)), L52, "")</f>
        <v/>
      </c>
      <c r="BU52" s="2" t="str">
        <f>IF(OR($B52&lt;M$229, AND($B52&gt;M$230, $B52&lt;M$231)), M52, "")</f>
        <v/>
      </c>
      <c r="BV52" s="2" t="str">
        <f>IF(OR($B52&lt;N$229, AND($B52&gt;N$230, $B52&lt;N$231)), N52, "")</f>
        <v/>
      </c>
      <c r="BW52" s="2" t="str">
        <f>IF(OR($B52&lt;O$229, AND($B52&gt;O$230, $B52&lt;O$231)), O52, "")</f>
        <v/>
      </c>
      <c r="BZ52" s="2" t="str">
        <f>IF(OR(AND($B52&gt;C$230, $B52&lt;C$231), $B52&gt;C$232), C52, "")</f>
        <v/>
      </c>
      <c r="CA52" s="2" t="str">
        <f>IF(OR(AND($B52&gt;D$230, $B52&lt;D$231), $B52&gt;D$232), D52, "")</f>
        <v/>
      </c>
      <c r="CB52" s="2" t="str">
        <f>IF(OR(AND($B52&gt;E$230, $B52&lt;E$231), $B52&gt;E$232), E52, "")</f>
        <v/>
      </c>
      <c r="CC52" s="2" t="str">
        <f>IF(OR(AND($B52&gt;F$230, $B52&lt;F$231), $B52&gt;F$232), F52, "")</f>
        <v/>
      </c>
      <c r="CD52" s="2" t="str">
        <f>IF(OR(AND($B52&gt;G$230, $B52&lt;G$231), $B52&gt;G$232), G52, "")</f>
        <v/>
      </c>
      <c r="CE52" s="2" t="str">
        <f>IF(OR(AND($B52&gt;H$230, $B52&lt;H$231), $B52&gt;H$232), H52, "")</f>
        <v/>
      </c>
      <c r="CF52" s="2" t="str">
        <f>IF(OR(AND($B52&gt;I$230, $B52&lt;I$231), $B52&gt;I$232), I52, "")</f>
        <v/>
      </c>
      <c r="CG52" s="2" t="str">
        <f>IF(OR(AND($B52&gt;J$230, $B52&lt;J$231), $B52&gt;J$232), J52, "")</f>
        <v/>
      </c>
      <c r="CH52" s="2" t="str">
        <f>IF(OR(AND($B52&gt;K$230, $B52&lt;K$231), $B52&gt;K$232), K52, "")</f>
        <v/>
      </c>
      <c r="CI52" s="2" t="str">
        <f>IF(OR(AND($B52&gt;L$230, $B52&lt;L$231), $B52&gt;L$232), L52, "")</f>
        <v/>
      </c>
      <c r="CJ52" s="2" t="str">
        <f>IF(OR(AND($B52&gt;M$230, $B52&lt;M$231), $B52&gt;M$232), M52, "")</f>
        <v/>
      </c>
      <c r="CK52" s="2" t="str">
        <f>IF(OR(AND($B52&gt;N$230, $B52&lt;N$231), $B52&gt;N$232), N52, "")</f>
        <v/>
      </c>
      <c r="CL52" s="2" t="str">
        <f>IF(OR(AND($B52&gt;O$230, $B52&lt;O$231), $B52&gt;O$232), O52, "")</f>
        <v/>
      </c>
      <c r="CO52" s="2">
        <f>BK$207*$B52+BK$209</f>
        <v>71.092150545497361</v>
      </c>
      <c r="CP52" s="2">
        <f>BL$207*$B52+BL$209</f>
        <v>73.002446040304463</v>
      </c>
      <c r="CQ52" s="2">
        <f>BM$207*$B52+BM$209</f>
        <v>73.938571305994557</v>
      </c>
      <c r="CR52" s="2">
        <f>BN$207*$B52+BN$209</f>
        <v>73.459798649162337</v>
      </c>
      <c r="CS52" s="2">
        <f>BO$207*$B52+BO$209</f>
        <v>73.100089032553782</v>
      </c>
      <c r="CT52" s="2">
        <f>BP$207*$B52+BP$209</f>
        <v>73.442923766177785</v>
      </c>
      <c r="CU52" s="2">
        <f>BQ$207*$B52+BQ$209</f>
        <v>74.119535666086492</v>
      </c>
      <c r="CV52" s="2">
        <f>BR$207*$B52+BR$209</f>
        <v>74.025442964989011</v>
      </c>
      <c r="CW52" s="2">
        <f>BS$207*$B52+BS$209</f>
        <v>71.918760638712868</v>
      </c>
      <c r="CX52" s="2">
        <f>BT$207*$B52+BT$209</f>
        <v>69.129156176533357</v>
      </c>
      <c r="CY52" s="2">
        <f>BU$207*$B52+BU$209</f>
        <v>63.920918528091818</v>
      </c>
      <c r="CZ52" s="2">
        <f>BV$207*$B52+BV$209</f>
        <v>56.786186565700334</v>
      </c>
      <c r="DA52" s="2">
        <f>BW$207*$B52+BW$209</f>
        <v>49.38444371463661</v>
      </c>
      <c r="DD52" s="2">
        <f>BZ$207*$B52+BZ$209</f>
        <v>74.555679964668272</v>
      </c>
      <c r="DE52" s="2">
        <f>CA$207*$B52+CA$209</f>
        <v>75.794403558812974</v>
      </c>
      <c r="DF52" s="2">
        <f>CB$207*$B52+CB$209</f>
        <v>77.003721874832877</v>
      </c>
      <c r="DG52" s="2">
        <f>CC$207*$B52+CC$209</f>
        <v>76.036141349828611</v>
      </c>
      <c r="DH52" s="2">
        <f>CD$207*$B52+CD$209</f>
        <v>75.696565711936415</v>
      </c>
      <c r="DI52" s="2">
        <f>CE$207*$B52+CE$209</f>
        <v>76.397433689606459</v>
      </c>
      <c r="DJ52" s="2">
        <f>CF$207*$B52+CF$209</f>
        <v>78.430100819031182</v>
      </c>
      <c r="DK52" s="2">
        <f>CG$207*$B52+CG$209</f>
        <v>78.489340598329619</v>
      </c>
      <c r="DL52" s="2">
        <f>CH$207*$B52+CH$209</f>
        <v>77.167631138402356</v>
      </c>
      <c r="DM52" s="2">
        <f>CI$207*$B52+CI$209</f>
        <v>73.694202902879255</v>
      </c>
      <c r="DN52" s="2">
        <f>CJ$207*$B52+CJ$209</f>
        <v>68.977547299019548</v>
      </c>
      <c r="DO52" s="2">
        <f>CK$207*$B52+CK$209</f>
        <v>61.576384828225578</v>
      </c>
      <c r="DP52" s="2">
        <f>CL$207*$B52+CL$209</f>
        <v>53.069347570672761</v>
      </c>
      <c r="DS52" s="2">
        <f>POWER(10,($B52-C$227)/C$228)/(1+POWER(10,($B52-C$227)/C$228))</f>
        <v>5.9861435114349744E-3</v>
      </c>
      <c r="DT52" s="2">
        <f>POWER(10,($B52-D$227)/D$228)/(1+POWER(10,($B52-D$227)/D$228))</f>
        <v>4.0568644445050971E-3</v>
      </c>
      <c r="DU52" s="2">
        <f>POWER(10,($B52-E$227)/E$228)/(1+POWER(10,($B52-E$227)/E$228))</f>
        <v>5.1588583131752797E-3</v>
      </c>
      <c r="DV52" s="2">
        <f>POWER(10,($B52-F$227)/F$228)/(1+POWER(10,($B52-F$227)/F$228))</f>
        <v>6.8032335240766481E-3</v>
      </c>
      <c r="DW52" s="2">
        <f>POWER(10,($B52-G$227)/G$228)/(1+POWER(10,($B52-G$227)/G$228))</f>
        <v>6.407415326805898E-3</v>
      </c>
      <c r="DX52" s="2">
        <f>POWER(10,($B52-H$227)/H$228)/(1+POWER(10,($B52-H$227)/H$228))</f>
        <v>6.1197400355724081E-3</v>
      </c>
      <c r="DY52" s="2">
        <f>POWER(10,($B52-I$227)/I$228)/(1+POWER(10,($B52-I$227)/I$228))</f>
        <v>6.3825268487671316E-3</v>
      </c>
      <c r="DZ52" s="2">
        <f>POWER(10,($B52-J$227)/J$228)/(1+POWER(10,($B52-J$227)/J$228))</f>
        <v>6.6384537685862015E-3</v>
      </c>
      <c r="EA52" s="2">
        <f>POWER(10,($B52-K$227)/K$228)/(1+POWER(10,($B52-K$227)/K$228))</f>
        <v>6.0510260640319474E-3</v>
      </c>
      <c r="EB52" s="2">
        <f>POWER(10,($B52-L$227)/L$228)/(1+POWER(10,($B52-L$227)/L$228))</f>
        <v>5.6140060907330439E-3</v>
      </c>
      <c r="EC52" s="2">
        <f>POWER(10,($B52-M$227)/M$228)/(1+POWER(10,($B52-M$227)/M$228))</f>
        <v>5.6963935920596133E-3</v>
      </c>
      <c r="ED52" s="2">
        <f>POWER(10,($B52-N$227)/N$228)/(1+POWER(10,($B52-N$227)/N$228))</f>
        <v>5.5019245138494101E-3</v>
      </c>
      <c r="EE52" s="2">
        <f>POWER(10,($B52-O$227)/O$228)/(1+POWER(10,($B52-O$227)/O$228))</f>
        <v>5.5447178555964012E-3</v>
      </c>
    </row>
    <row r="53" spans="2:135" x14ac:dyDescent="0.25">
      <c r="B53" s="2">
        <v>47</v>
      </c>
      <c r="C53">
        <v>138.43899999999999</v>
      </c>
      <c r="D53">
        <v>95.287999999999997</v>
      </c>
      <c r="E53">
        <v>93.620999999999995</v>
      </c>
      <c r="F53">
        <v>118.712</v>
      </c>
      <c r="G53">
        <v>112.864</v>
      </c>
      <c r="H53">
        <v>106.621</v>
      </c>
      <c r="I53">
        <v>109.636</v>
      </c>
      <c r="J53">
        <v>120.803</v>
      </c>
      <c r="K53">
        <v>110.03</v>
      </c>
      <c r="L53">
        <v>102.379</v>
      </c>
      <c r="M53">
        <v>103.864</v>
      </c>
      <c r="N53">
        <v>96.364000000000004</v>
      </c>
      <c r="O53">
        <v>92.484999999999999</v>
      </c>
      <c r="R53" s="5">
        <f>AV53+(C$209*_xlfn.NORM.DIST($B53,C$214*C$215+C$213,C$219*C$214,FALSE))+(C$211*_xlfn.NORM.DIST($B53,C$214*C$216+C$213,C$220*C$214,FALSE))+(C$210*_xlfn.NORM.DIST($B53,C$214*C$217+C$213,C$221*C$214,FALSE))+(C$212*_xlfn.NORM.DIST($B53,C$214*C$218+C$213,C$222*C$214,FALSE))</f>
        <v>125.57403407295445</v>
      </c>
      <c r="S53" s="5">
        <f>AW53+(D$209*_xlfn.NORM.DIST($B53,D$214*D$215+D$213,D$219*D$214,FALSE))+(D$211*_xlfn.NORM.DIST($B53,D$214*D$216+D$213,D$220*D$214,FALSE))+(D$210*_xlfn.NORM.DIST($B53,D$214*D$217+D$213,D$221*D$214,FALSE))+(D$212*_xlfn.NORM.DIST($B53,D$214*D$218+D$213,D$222*D$214,FALSE))</f>
        <v>79.927158967181768</v>
      </c>
      <c r="T53" s="5">
        <f>AX53+(E$209*_xlfn.NORM.DIST($B53,E$214*E$215+E$213,E$219*E$214,FALSE))+(E$211*_xlfn.NORM.DIST($B53,E$214*E$216+E$213,E$220*E$214,FALSE))+(E$210*_xlfn.NORM.DIST($B53,E$214*E$217+E$213,E$221*E$214,FALSE))+(E$212*_xlfn.NORM.DIST($B53,E$214*E$218+E$213,E$222*E$214,FALSE))</f>
        <v>83.631725838173281</v>
      </c>
      <c r="U53" s="5">
        <f>AY53+(F$209*_xlfn.NORM.DIST($B53,F$214*F$215+F$213,F$219*F$214,FALSE))+(F$211*_xlfn.NORM.DIST($B53,F$214*F$216+F$213,F$220*F$214,FALSE))+(F$210*_xlfn.NORM.DIST($B53,F$214*F$217+F$213,F$221*F$214,FALSE))+(F$212*_xlfn.NORM.DIST($B53,F$214*F$218+F$213,F$222*F$214,FALSE))</f>
        <v>112.17460610656947</v>
      </c>
      <c r="V53" s="5">
        <f>AZ53+(G$209*_xlfn.NORM.DIST($B53,G$214*G$215+G$213,G$219*G$214,FALSE))+(G$211*_xlfn.NORM.DIST($B53,G$214*G$216+G$213,G$220*G$214,FALSE))+(G$210*_xlfn.NORM.DIST($B53,G$214*G$217+G$213,G$221*G$214,FALSE))+(G$212*_xlfn.NORM.DIST($B53,G$214*G$218+G$213,G$222*G$214,FALSE))</f>
        <v>104.53542270525627</v>
      </c>
      <c r="W53" s="5">
        <f>BA53+(H$209*_xlfn.NORM.DIST($B53,H$214*H$215+H$213,H$219*H$214,FALSE))+(H$211*_xlfn.NORM.DIST($B53,H$214*H$216+H$213,H$220*H$214,FALSE))+(H$210*_xlfn.NORM.DIST($B53,H$214*H$217+H$213,H$221*H$214,FALSE))+(H$212*_xlfn.NORM.DIST($B53,H$214*H$218+H$213,H$222*H$214,FALSE))</f>
        <v>97.629093117716423</v>
      </c>
      <c r="X53" s="5">
        <f>BB53+(I$209*_xlfn.NORM.DIST($B53,I$214*I$215+I$213,I$219*I$214,FALSE))+(I$211*_xlfn.NORM.DIST($B53,I$214*I$216+I$213,I$220*I$214,FALSE))+(I$210*_xlfn.NORM.DIST($B53,I$214*I$217+I$213,I$221*I$214,FALSE))+(I$212*_xlfn.NORM.DIST($B53,I$214*I$218+I$213,I$222*I$214,FALSE))</f>
        <v>101.97306555158396</v>
      </c>
      <c r="Y53" s="5">
        <f>BC53+(J$209*_xlfn.NORM.DIST($B53,J$214*J$215+J$213,J$219*J$214,FALSE))+(J$211*_xlfn.NORM.DIST($B53,J$214*J$216+J$213,J$220*J$214,FALSE))+(J$210*_xlfn.NORM.DIST($B53,J$214*J$217+J$213,J$221*J$214,FALSE))+(J$212*_xlfn.NORM.DIST($B53,J$214*J$218+J$213,J$222*J$214,FALSE))</f>
        <v>109.6795267837546</v>
      </c>
      <c r="Z53" s="5">
        <f>BD53+(K$209*_xlfn.NORM.DIST($B53,K$214*K$215+K$213,K$219*K$214,FALSE))+(K$211*_xlfn.NORM.DIST($B53,K$214*K$216+K$213,K$220*K$214,FALSE))+(K$210*_xlfn.NORM.DIST($B53,K$214*K$217+K$213,K$221*K$214,FALSE))+(K$212*_xlfn.NORM.DIST($B53,K$214*K$218+K$213,K$222*K$214,FALSE))</f>
        <v>100.23435445666968</v>
      </c>
      <c r="AA53" s="5">
        <f>BE53+(L$209*_xlfn.NORM.DIST($B53,L$214*L$215+L$213,L$219*L$214,FALSE))+(L$211*_xlfn.NORM.DIST($B53,L$214*L$216+L$213,L$220*L$214,FALSE))+(L$210*_xlfn.NORM.DIST($B53,L$214*L$217+L$213,L$221*L$214,FALSE))+(L$212*_xlfn.NORM.DIST($B53,L$214*L$218+L$213,L$222*L$214,FALSE))</f>
        <v>92.721880978342782</v>
      </c>
      <c r="AB53" s="5">
        <f>BF53+(M$209*_xlfn.NORM.DIST($B53,M$214*M$215+M$213,M$219*M$214,FALSE))+(M$211*_xlfn.NORM.DIST($B53,M$214*M$216+M$213,M$220*M$214,FALSE))+(M$210*_xlfn.NORM.DIST($B53,M$214*M$217+M$213,M$221*M$214,FALSE))+(M$212*_xlfn.NORM.DIST($B53,M$214*M$218+M$213,M$222*M$214,FALSE))</f>
        <v>95.107179301503223</v>
      </c>
      <c r="AC53" s="5">
        <f>BG53+(N$209*_xlfn.NORM.DIST($B53,N$214*N$215+N$213,N$219*N$214,FALSE))+(N$211*_xlfn.NORM.DIST($B53,N$214*N$216+N$213,N$220*N$214,FALSE))+(N$210*_xlfn.NORM.DIST($B53,N$214*N$217+N$213,N$221*N$214,FALSE))+(N$212*_xlfn.NORM.DIST($B53,N$214*N$218+N$213,N$222*N$214,FALSE))</f>
        <v>92.836406296412491</v>
      </c>
      <c r="AD53" s="5">
        <f>BH53+(O$209*_xlfn.NORM.DIST($B53,O$214*O$215+O$213,O$219*O$214,FALSE))+(O$211*_xlfn.NORM.DIST($B53,O$214*O$216+O$213,O$220*O$214,FALSE))+(O$210*_xlfn.NORM.DIST($B53,O$214*O$217+O$213,O$221*O$214,FALSE))+(O$212*_xlfn.NORM.DIST($B53,O$214*O$218+O$213,O$222*O$214,FALSE))</f>
        <v>88.63963726758783</v>
      </c>
      <c r="AE53" s="5"/>
      <c r="AG53" s="5">
        <f t="shared" si="15"/>
        <v>12.864965927045546</v>
      </c>
      <c r="AH53" s="5">
        <f t="shared" si="15"/>
        <v>15.360841032818229</v>
      </c>
      <c r="AI53" s="5">
        <f t="shared" si="15"/>
        <v>9.9892741618267138</v>
      </c>
      <c r="AJ53" s="5">
        <f t="shared" si="15"/>
        <v>6.5373938934305329</v>
      </c>
      <c r="AK53" s="5">
        <f t="shared" si="15"/>
        <v>8.328577294743738</v>
      </c>
      <c r="AL53" s="5">
        <f t="shared" si="15"/>
        <v>8.9919068822835726</v>
      </c>
      <c r="AM53" s="5">
        <f t="shared" si="15"/>
        <v>7.6629344484160384</v>
      </c>
      <c r="AN53" s="5">
        <f t="shared" si="15"/>
        <v>11.123473216245401</v>
      </c>
      <c r="AO53" s="5">
        <f t="shared" si="14"/>
        <v>9.7956455433303233</v>
      </c>
      <c r="AP53" s="5">
        <f t="shared" si="14"/>
        <v>9.6571190216572234</v>
      </c>
      <c r="AQ53" s="5">
        <f t="shared" si="14"/>
        <v>8.7568206984967816</v>
      </c>
      <c r="AR53" s="5">
        <f t="shared" si="14"/>
        <v>3.5275937035875131</v>
      </c>
      <c r="AS53" s="5">
        <f t="shared" si="14"/>
        <v>3.8453627324121697</v>
      </c>
      <c r="AV53" s="2">
        <f t="shared" si="1"/>
        <v>71.126399856419553</v>
      </c>
      <c r="AW53" s="2">
        <f t="shared" si="2"/>
        <v>73.019095024756936</v>
      </c>
      <c r="AX53" s="2">
        <f t="shared" si="3"/>
        <v>73.963672797414105</v>
      </c>
      <c r="AY53" s="2">
        <f t="shared" si="4"/>
        <v>73.487658316763415</v>
      </c>
      <c r="AZ53" s="2">
        <f t="shared" si="5"/>
        <v>73.131927469611711</v>
      </c>
      <c r="BA53" s="2">
        <f t="shared" si="6"/>
        <v>73.492305897135083</v>
      </c>
      <c r="BB53" s="2">
        <f t="shared" si="7"/>
        <v>74.197387591189369</v>
      </c>
      <c r="BC53" s="2">
        <f t="shared" si="8"/>
        <v>74.106968736458484</v>
      </c>
      <c r="BD53" s="2">
        <f t="shared" si="9"/>
        <v>72.001003901898684</v>
      </c>
      <c r="BE53" s="2">
        <f t="shared" si="10"/>
        <v>69.1963851881697</v>
      </c>
      <c r="BF53" s="2">
        <f t="shared" si="11"/>
        <v>63.998006516718206</v>
      </c>
      <c r="BG53" s="2">
        <f t="shared" si="12"/>
        <v>56.860035566789328</v>
      </c>
      <c r="BH53" s="2">
        <f t="shared" si="13"/>
        <v>49.442975940506201</v>
      </c>
      <c r="BK53" s="2" t="str">
        <f>IF(OR($B53&lt;C$229, AND($B53&gt;C$230, $B53&lt;C$231)), C53, "")</f>
        <v/>
      </c>
      <c r="BL53" s="2" t="str">
        <f>IF(OR($B53&lt;D$229, AND($B53&gt;D$230, $B53&lt;D$231)), D53, "")</f>
        <v/>
      </c>
      <c r="BM53" s="2" t="str">
        <f>IF(OR($B53&lt;E$229, AND($B53&gt;E$230, $B53&lt;E$231)), E53, "")</f>
        <v/>
      </c>
      <c r="BN53" s="2" t="str">
        <f>IF(OR($B53&lt;F$229, AND($B53&gt;F$230, $B53&lt;F$231)), F53, "")</f>
        <v/>
      </c>
      <c r="BO53" s="2" t="str">
        <f>IF(OR($B53&lt;G$229, AND($B53&gt;G$230, $B53&lt;G$231)), G53, "")</f>
        <v/>
      </c>
      <c r="BP53" s="2" t="str">
        <f>IF(OR($B53&lt;H$229, AND($B53&gt;H$230, $B53&lt;H$231)), H53, "")</f>
        <v/>
      </c>
      <c r="BQ53" s="2" t="str">
        <f>IF(OR($B53&lt;I$229, AND($B53&gt;I$230, $B53&lt;I$231)), I53, "")</f>
        <v/>
      </c>
      <c r="BR53" s="2" t="str">
        <f>IF(OR($B53&lt;J$229, AND($B53&gt;J$230, $B53&lt;J$231)), J53, "")</f>
        <v/>
      </c>
      <c r="BS53" s="2" t="str">
        <f>IF(OR($B53&lt;K$229, AND($B53&gt;K$230, $B53&lt;K$231)), K53, "")</f>
        <v/>
      </c>
      <c r="BT53" s="2" t="str">
        <f>IF(OR($B53&lt;L$229, AND($B53&gt;L$230, $B53&lt;L$231)), L53, "")</f>
        <v/>
      </c>
      <c r="BU53" s="2" t="str">
        <f>IF(OR($B53&lt;M$229, AND($B53&gt;M$230, $B53&lt;M$231)), M53, "")</f>
        <v/>
      </c>
      <c r="BV53" s="2" t="str">
        <f>IF(OR($B53&lt;N$229, AND($B53&gt;N$230, $B53&lt;N$231)), N53, "")</f>
        <v/>
      </c>
      <c r="BW53" s="2" t="str">
        <f>IF(OR($B53&lt;O$229, AND($B53&gt;O$230, $B53&lt;O$231)), O53, "")</f>
        <v/>
      </c>
      <c r="BZ53" s="2" t="str">
        <f>IF(OR(AND($B53&gt;C$230, $B53&lt;C$231), $B53&gt;C$232), C53, "")</f>
        <v/>
      </c>
      <c r="CA53" s="2" t="str">
        <f>IF(OR(AND($B53&gt;D$230, $B53&lt;D$231), $B53&gt;D$232), D53, "")</f>
        <v/>
      </c>
      <c r="CB53" s="2" t="str">
        <f>IF(OR(AND($B53&gt;E$230, $B53&lt;E$231), $B53&gt;E$232), E53, "")</f>
        <v/>
      </c>
      <c r="CC53" s="2" t="str">
        <f>IF(OR(AND($B53&gt;F$230, $B53&lt;F$231), $B53&gt;F$232), F53, "")</f>
        <v/>
      </c>
      <c r="CD53" s="2" t="str">
        <f>IF(OR(AND($B53&gt;G$230, $B53&lt;G$231), $B53&gt;G$232), G53, "")</f>
        <v/>
      </c>
      <c r="CE53" s="2" t="str">
        <f>IF(OR(AND($B53&gt;H$230, $B53&lt;H$231), $B53&gt;H$232), H53, "")</f>
        <v/>
      </c>
      <c r="CF53" s="2" t="str">
        <f>IF(OR(AND($B53&gt;I$230, $B53&lt;I$231), $B53&gt;I$232), I53, "")</f>
        <v/>
      </c>
      <c r="CG53" s="2" t="str">
        <f>IF(OR(AND($B53&gt;J$230, $B53&lt;J$231), $B53&gt;J$232), J53, "")</f>
        <v/>
      </c>
      <c r="CH53" s="2" t="str">
        <f>IF(OR(AND($B53&gt;K$230, $B53&lt;K$231), $B53&gt;K$232), K53, "")</f>
        <v/>
      </c>
      <c r="CI53" s="2" t="str">
        <f>IF(OR(AND($B53&gt;L$230, $B53&lt;L$231), $B53&gt;L$232), L53, "")</f>
        <v/>
      </c>
      <c r="CJ53" s="2" t="str">
        <f>IF(OR(AND($B53&gt;M$230, $B53&lt;M$231), $B53&gt;M$232), M53, "")</f>
        <v/>
      </c>
      <c r="CK53" s="2" t="str">
        <f>IF(OR(AND($B53&gt;N$230, $B53&lt;N$231), $B53&gt;N$232), N53, "")</f>
        <v/>
      </c>
      <c r="CL53" s="2" t="str">
        <f>IF(OR(AND($B53&gt;O$230, $B53&lt;O$231), $B53&gt;O$232), O53, "")</f>
        <v/>
      </c>
      <c r="CO53" s="2">
        <f>BK$207*$B53+BK$209</f>
        <v>71.10421043965998</v>
      </c>
      <c r="CP53" s="2">
        <f>BL$207*$B53+BL$209</f>
        <v>73.006974020809366</v>
      </c>
      <c r="CQ53" s="2">
        <f>BM$207*$B53+BM$209</f>
        <v>73.946728078176591</v>
      </c>
      <c r="CR53" s="2">
        <f>BN$207*$B53+BN$209</f>
        <v>73.468909689473932</v>
      </c>
      <c r="CS53" s="2">
        <f>BO$207*$B53+BO$209</f>
        <v>73.114123923689718</v>
      </c>
      <c r="CT53" s="2">
        <f>BP$207*$B53+BP$209</f>
        <v>73.472961848782361</v>
      </c>
      <c r="CU53" s="2">
        <f>BQ$207*$B53+BQ$209</f>
        <v>74.167912164773441</v>
      </c>
      <c r="CV53" s="2">
        <f>BR$207*$B53+BR$209</f>
        <v>74.075267960247928</v>
      </c>
      <c r="CW53" s="2">
        <f>BS$207*$B53+BS$209</f>
        <v>71.966967257031186</v>
      </c>
      <c r="CX53" s="2">
        <f>BT$207*$B53+BT$209</f>
        <v>69.168937164882379</v>
      </c>
      <c r="CY53" s="2">
        <f>BU$207*$B53+BU$209</f>
        <v>63.967111464193543</v>
      </c>
      <c r="CZ53" s="2">
        <f>BV$207*$B53+BV$209</f>
        <v>56.831729475375518</v>
      </c>
      <c r="DA53" s="2">
        <f>BW$207*$B53+BW$209</f>
        <v>49.421041709716008</v>
      </c>
      <c r="DD53" s="2">
        <f>BZ$207*$B53+BZ$209</f>
        <v>74.486801598755747</v>
      </c>
      <c r="DE53" s="2">
        <f>CA$207*$B53+CA$209</f>
        <v>75.732925023139842</v>
      </c>
      <c r="DF53" s="2">
        <f>CB$207*$B53+CB$209</f>
        <v>76.943798027383096</v>
      </c>
      <c r="DG53" s="2">
        <f>CC$207*$B53+CC$209</f>
        <v>75.98391588195895</v>
      </c>
      <c r="DH53" s="2">
        <f>CD$207*$B53+CD$209</f>
        <v>75.649789768559202</v>
      </c>
      <c r="DI53" s="2">
        <f>CE$207*$B53+CE$209</f>
        <v>76.357463131038315</v>
      </c>
      <c r="DJ53" s="2">
        <f>CF$207*$B53+CF$209</f>
        <v>78.382302831945438</v>
      </c>
      <c r="DK53" s="2">
        <f>CG$207*$B53+CG$209</f>
        <v>78.433205716768157</v>
      </c>
      <c r="DL53" s="2">
        <f>CH$207*$B53+CH$209</f>
        <v>77.099966301554062</v>
      </c>
      <c r="DM53" s="2">
        <f>CI$207*$B53+CI$209</f>
        <v>73.630359703158007</v>
      </c>
      <c r="DN53" s="2">
        <f>CJ$207*$B53+CJ$209</f>
        <v>68.916226649985575</v>
      </c>
      <c r="DO53" s="2">
        <f>CK$207*$B53+CK$209</f>
        <v>61.526298689868376</v>
      </c>
      <c r="DP53" s="2">
        <f>CL$207*$B53+CL$209</f>
        <v>53.030775860169165</v>
      </c>
      <c r="DS53" s="2">
        <f>POWER(10,($B53-C$227)/C$228)/(1+POWER(10,($B53-C$227)/C$228))</f>
        <v>6.5598872922941788E-3</v>
      </c>
      <c r="DT53" s="2">
        <f>POWER(10,($B53-D$227)/D$228)/(1+POWER(10,($B53-D$227)/D$228))</f>
        <v>4.4465230435974685E-3</v>
      </c>
      <c r="DU53" s="2">
        <f>POWER(10,($B53-E$227)/E$228)/(1+POWER(10,($B53-E$227)/E$228))</f>
        <v>5.6537616821394528E-3</v>
      </c>
      <c r="DV53" s="2">
        <f>POWER(10,($B53-F$227)/F$228)/(1+POWER(10,($B53-F$227)/F$228))</f>
        <v>7.4547042251851105E-3</v>
      </c>
      <c r="DW53" s="2">
        <f>POWER(10,($B53-G$227)/G$228)/(1+POWER(10,($B53-G$227)/G$228))</f>
        <v>7.021250831616253E-3</v>
      </c>
      <c r="DX53" s="2">
        <f>POWER(10,($B53-H$227)/H$228)/(1+POWER(10,($B53-H$227)/H$228))</f>
        <v>6.7062020293456827E-3</v>
      </c>
      <c r="DY53" s="2">
        <f>POWER(10,($B53-I$227)/I$228)/(1+POWER(10,($B53-I$227)/I$228))</f>
        <v>6.9939948010806288E-3</v>
      </c>
      <c r="DZ53" s="2">
        <f>POWER(10,($B53-J$227)/J$228)/(1+POWER(10,($B53-J$227)/J$228))</f>
        <v>7.2742608962544442E-3</v>
      </c>
      <c r="EA53" s="2">
        <f>POWER(10,($B53-K$227)/K$228)/(1+POWER(10,($B53-K$227)/K$228))</f>
        <v>6.6309470491384501E-3</v>
      </c>
      <c r="EB53" s="2">
        <f>POWER(10,($B53-L$227)/L$228)/(1+POWER(10,($B53-L$227)/L$228))</f>
        <v>6.1523030046675472E-3</v>
      </c>
      <c r="EC53" s="2">
        <f>POWER(10,($B53-M$227)/M$228)/(1+POWER(10,($B53-M$227)/M$228))</f>
        <v>6.2425406087445231E-3</v>
      </c>
      <c r="ED53" s="2">
        <f>POWER(10,($B53-N$227)/N$228)/(1+POWER(10,($B53-N$227)/N$228))</f>
        <v>6.0295396916134718E-3</v>
      </c>
      <c r="EE53" s="2">
        <f>POWER(10,($B53-O$227)/O$228)/(1+POWER(10,($B53-O$227)/O$228))</f>
        <v>6.076411690162287E-3</v>
      </c>
    </row>
    <row r="54" spans="2:135" x14ac:dyDescent="0.25">
      <c r="B54" s="2">
        <v>48</v>
      </c>
      <c r="C54">
        <v>151.84800000000001</v>
      </c>
      <c r="D54">
        <v>99.757999999999996</v>
      </c>
      <c r="E54">
        <v>99.075999999999993</v>
      </c>
      <c r="F54">
        <v>131.07599999999999</v>
      </c>
      <c r="G54">
        <v>122.788</v>
      </c>
      <c r="H54">
        <v>115.758</v>
      </c>
      <c r="I54">
        <v>121.90900000000001</v>
      </c>
      <c r="J54">
        <v>131.727</v>
      </c>
      <c r="K54">
        <v>118.879</v>
      </c>
      <c r="L54">
        <v>110.43899999999999</v>
      </c>
      <c r="M54">
        <v>113.136</v>
      </c>
      <c r="N54">
        <v>105.53</v>
      </c>
      <c r="O54">
        <v>102.318</v>
      </c>
      <c r="R54" s="5">
        <f>AV54+(C$209*_xlfn.NORM.DIST($B54,C$214*C$215+C$213,C$219*C$214,FALSE))+(C$211*_xlfn.NORM.DIST($B54,C$214*C$216+C$213,C$220*C$214,FALSE))+(C$210*_xlfn.NORM.DIST($B54,C$214*C$217+C$213,C$221*C$214,FALSE))+(C$212*_xlfn.NORM.DIST($B54,C$214*C$218+C$213,C$222*C$214,FALSE))</f>
        <v>141.81163770617644</v>
      </c>
      <c r="S54" s="5">
        <f>AW54+(D$209*_xlfn.NORM.DIST($B54,D$214*D$215+D$213,D$219*D$214,FALSE))+(D$211*_xlfn.NORM.DIST($B54,D$214*D$216+D$213,D$220*D$214,FALSE))+(D$210*_xlfn.NORM.DIST($B54,D$214*D$217+D$213,D$221*D$214,FALSE))+(D$212*_xlfn.NORM.DIST($B54,D$214*D$218+D$213,D$222*D$214,FALSE))</f>
        <v>84.170284095193296</v>
      </c>
      <c r="T54" s="5">
        <f>AX54+(E$209*_xlfn.NORM.DIST($B54,E$214*E$215+E$213,E$219*E$214,FALSE))+(E$211*_xlfn.NORM.DIST($B54,E$214*E$216+E$213,E$220*E$214,FALSE))+(E$210*_xlfn.NORM.DIST($B54,E$214*E$217+E$213,E$221*E$214,FALSE))+(E$212*_xlfn.NORM.DIST($B54,E$214*E$218+E$213,E$222*E$214,FALSE))</f>
        <v>89.250834013433604</v>
      </c>
      <c r="U54" s="5">
        <f>AY54+(F$209*_xlfn.NORM.DIST($B54,F$214*F$215+F$213,F$219*F$214,FALSE))+(F$211*_xlfn.NORM.DIST($B54,F$214*F$216+F$213,F$220*F$214,FALSE))+(F$210*_xlfn.NORM.DIST($B54,F$214*F$217+F$213,F$221*F$214,FALSE))+(F$212*_xlfn.NORM.DIST($B54,F$214*F$218+F$213,F$222*F$214,FALSE))</f>
        <v>126.47772635172743</v>
      </c>
      <c r="V54" s="5">
        <f>AZ54+(G$209*_xlfn.NORM.DIST($B54,G$214*G$215+G$213,G$219*G$214,FALSE))+(G$211*_xlfn.NORM.DIST($B54,G$214*G$216+G$213,G$220*G$214,FALSE))+(G$210*_xlfn.NORM.DIST($B54,G$214*G$217+G$213,G$221*G$214,FALSE))+(G$212*_xlfn.NORM.DIST($B54,G$214*G$218+G$213,G$222*G$214,FALSE))</f>
        <v>116.95703205748795</v>
      </c>
      <c r="W54" s="5">
        <f>BA54+(H$209*_xlfn.NORM.DIST($B54,H$214*H$215+H$213,H$219*H$214,FALSE))+(H$211*_xlfn.NORM.DIST($B54,H$214*H$216+H$213,H$220*H$214,FALSE))+(H$210*_xlfn.NORM.DIST($B54,H$214*H$217+H$213,H$221*H$214,FALSE))+(H$212*_xlfn.NORM.DIST($B54,H$214*H$218+H$213,H$222*H$214,FALSE))</f>
        <v>108.23358099794795</v>
      </c>
      <c r="X54" s="5">
        <f>BB54+(I$209*_xlfn.NORM.DIST($B54,I$214*I$215+I$213,I$219*I$214,FALSE))+(I$211*_xlfn.NORM.DIST($B54,I$214*I$216+I$213,I$220*I$214,FALSE))+(I$210*_xlfn.NORM.DIST($B54,I$214*I$217+I$213,I$221*I$214,FALSE))+(I$212*_xlfn.NORM.DIST($B54,I$214*I$218+I$213,I$222*I$214,FALSE))</f>
        <v>113.84499896973315</v>
      </c>
      <c r="Y54" s="5">
        <f>BC54+(J$209*_xlfn.NORM.DIST($B54,J$214*J$215+J$213,J$219*J$214,FALSE))+(J$211*_xlfn.NORM.DIST($B54,J$214*J$216+J$213,J$220*J$214,FALSE))+(J$210*_xlfn.NORM.DIST($B54,J$214*J$217+J$213,J$221*J$214,FALSE))+(J$212*_xlfn.NORM.DIST($B54,J$214*J$218+J$213,J$222*J$214,FALSE))</f>
        <v>123.44397123397771</v>
      </c>
      <c r="Z54" s="5">
        <f>BD54+(K$209*_xlfn.NORM.DIST($B54,K$214*K$215+K$213,K$219*K$214,FALSE))+(K$211*_xlfn.NORM.DIST($B54,K$214*K$216+K$213,K$220*K$214,FALSE))+(K$210*_xlfn.NORM.DIST($B54,K$214*K$217+K$213,K$221*K$214,FALSE))+(K$212*_xlfn.NORM.DIST($B54,K$214*K$218+K$213,K$222*K$214,FALSE))</f>
        <v>112.0734795261894</v>
      </c>
      <c r="AA54" s="5">
        <f>BE54+(L$209*_xlfn.NORM.DIST($B54,L$214*L$215+L$213,L$219*L$214,FALSE))+(L$211*_xlfn.NORM.DIST($B54,L$214*L$216+L$213,L$220*L$214,FALSE))+(L$210*_xlfn.NORM.DIST($B54,L$214*L$217+L$213,L$221*L$214,FALSE))+(L$212*_xlfn.NORM.DIST($B54,L$214*L$218+L$213,L$222*L$214,FALSE))</f>
        <v>103.00892343972805</v>
      </c>
      <c r="AB54" s="5">
        <f>BF54+(M$209*_xlfn.NORM.DIST($B54,M$214*M$215+M$213,M$219*M$214,FALSE))+(M$211*_xlfn.NORM.DIST($B54,M$214*M$216+M$213,M$220*M$214,FALSE))+(M$210*_xlfn.NORM.DIST($B54,M$214*M$217+M$213,M$221*M$214,FALSE))+(M$212*_xlfn.NORM.DIST($B54,M$214*M$218+M$213,M$222*M$214,FALSE))</f>
        <v>106.76860459519651</v>
      </c>
      <c r="AC54" s="5">
        <f>BG54+(N$209*_xlfn.NORM.DIST($B54,N$214*N$215+N$213,N$219*N$214,FALSE))+(N$211*_xlfn.NORM.DIST($B54,N$214*N$216+N$213,N$220*N$214,FALSE))+(N$210*_xlfn.NORM.DIST($B54,N$214*N$217+N$213,N$221*N$214,FALSE))+(N$212*_xlfn.NORM.DIST($B54,N$214*N$218+N$213,N$222*N$214,FALSE))</f>
        <v>104.10886514652674</v>
      </c>
      <c r="AD54" s="5">
        <f>BH54+(O$209*_xlfn.NORM.DIST($B54,O$214*O$215+O$213,O$219*O$214,FALSE))+(O$211*_xlfn.NORM.DIST($B54,O$214*O$216+O$213,O$220*O$214,FALSE))+(O$210*_xlfn.NORM.DIST($B54,O$214*O$217+O$213,O$221*O$214,FALSE))+(O$212*_xlfn.NORM.DIST($B54,O$214*O$218+O$213,O$222*O$214,FALSE))</f>
        <v>99.775529780069391</v>
      </c>
      <c r="AE54" s="5"/>
      <c r="AG54" s="5">
        <f t="shared" si="15"/>
        <v>10.036362293823572</v>
      </c>
      <c r="AH54" s="5">
        <f t="shared" si="15"/>
        <v>15.5877159048067</v>
      </c>
      <c r="AI54" s="5">
        <f t="shared" si="15"/>
        <v>9.8251659865663896</v>
      </c>
      <c r="AJ54" s="5">
        <f t="shared" si="15"/>
        <v>4.598273648272567</v>
      </c>
      <c r="AK54" s="5">
        <f t="shared" si="15"/>
        <v>5.8309679425120464</v>
      </c>
      <c r="AL54" s="5">
        <f t="shared" si="15"/>
        <v>7.5244190020520421</v>
      </c>
      <c r="AM54" s="5">
        <f t="shared" si="15"/>
        <v>8.0640010302668514</v>
      </c>
      <c r="AN54" s="5">
        <f t="shared" si="15"/>
        <v>8.2830287660222979</v>
      </c>
      <c r="AO54" s="5">
        <f t="shared" si="14"/>
        <v>6.8055204738106028</v>
      </c>
      <c r="AP54" s="5">
        <f t="shared" si="14"/>
        <v>7.4300765602719423</v>
      </c>
      <c r="AQ54" s="5">
        <f t="shared" si="14"/>
        <v>6.3673954048034886</v>
      </c>
      <c r="AR54" s="5">
        <f t="shared" si="14"/>
        <v>1.4211348534732622</v>
      </c>
      <c r="AS54" s="5">
        <f t="shared" si="14"/>
        <v>2.5424702199306068</v>
      </c>
      <c r="AV54" s="2">
        <f t="shared" si="1"/>
        <v>71.140003354622905</v>
      </c>
      <c r="AW54" s="2">
        <f t="shared" si="2"/>
        <v>73.024465041013954</v>
      </c>
      <c r="AX54" s="2">
        <f t="shared" si="3"/>
        <v>73.973032419508172</v>
      </c>
      <c r="AY54" s="2">
        <f t="shared" si="4"/>
        <v>73.498062416755474</v>
      </c>
      <c r="AZ54" s="2">
        <f t="shared" si="5"/>
        <v>73.147198955760445</v>
      </c>
      <c r="BA54" s="2">
        <f t="shared" si="6"/>
        <v>73.523682089385971</v>
      </c>
      <c r="BB54" s="2">
        <f t="shared" si="7"/>
        <v>74.24784899062945</v>
      </c>
      <c r="BC54" s="2">
        <f t="shared" si="8"/>
        <v>74.158983237733793</v>
      </c>
      <c r="BD54" s="2">
        <f t="shared" si="9"/>
        <v>72.051628527453303</v>
      </c>
      <c r="BE54" s="2">
        <f t="shared" si="10"/>
        <v>69.238097838698607</v>
      </c>
      <c r="BF54" s="2">
        <f t="shared" si="11"/>
        <v>64.046424294642947</v>
      </c>
      <c r="BG54" s="2">
        <f t="shared" si="12"/>
        <v>56.907659491957325</v>
      </c>
      <c r="BH54" s="2">
        <f t="shared" si="13"/>
        <v>49.481175483302998</v>
      </c>
      <c r="BK54" s="2" t="str">
        <f>IF(OR($B54&lt;C$229, AND($B54&gt;C$230, $B54&lt;C$231)), C54, "")</f>
        <v/>
      </c>
      <c r="BL54" s="2" t="str">
        <f>IF(OR($B54&lt;D$229, AND($B54&gt;D$230, $B54&lt;D$231)), D54, "")</f>
        <v/>
      </c>
      <c r="BM54" s="2" t="str">
        <f>IF(OR($B54&lt;E$229, AND($B54&gt;E$230, $B54&lt;E$231)), E54, "")</f>
        <v/>
      </c>
      <c r="BN54" s="2" t="str">
        <f>IF(OR($B54&lt;F$229, AND($B54&gt;F$230, $B54&lt;F$231)), F54, "")</f>
        <v/>
      </c>
      <c r="BO54" s="2" t="str">
        <f>IF(OR($B54&lt;G$229, AND($B54&gt;G$230, $B54&lt;G$231)), G54, "")</f>
        <v/>
      </c>
      <c r="BP54" s="2" t="str">
        <f>IF(OR($B54&lt;H$229, AND($B54&gt;H$230, $B54&lt;H$231)), H54, "")</f>
        <v/>
      </c>
      <c r="BQ54" s="2" t="str">
        <f>IF(OR($B54&lt;I$229, AND($B54&gt;I$230, $B54&lt;I$231)), I54, "")</f>
        <v/>
      </c>
      <c r="BR54" s="2" t="str">
        <f>IF(OR($B54&lt;J$229, AND($B54&gt;J$230, $B54&lt;J$231)), J54, "")</f>
        <v/>
      </c>
      <c r="BS54" s="2" t="str">
        <f>IF(OR($B54&lt;K$229, AND($B54&gt;K$230, $B54&lt;K$231)), K54, "")</f>
        <v/>
      </c>
      <c r="BT54" s="2" t="str">
        <f>IF(OR($B54&lt;L$229, AND($B54&gt;L$230, $B54&lt;L$231)), L54, "")</f>
        <v/>
      </c>
      <c r="BU54" s="2" t="str">
        <f>IF(OR($B54&lt;M$229, AND($B54&gt;M$230, $B54&lt;M$231)), M54, "")</f>
        <v/>
      </c>
      <c r="BV54" s="2" t="str">
        <f>IF(OR($B54&lt;N$229, AND($B54&gt;N$230, $B54&lt;N$231)), N54, "")</f>
        <v/>
      </c>
      <c r="BW54" s="2" t="str">
        <f>IF(OR($B54&lt;O$229, AND($B54&gt;O$230, $B54&lt;O$231)), O54, "")</f>
        <v/>
      </c>
      <c r="BZ54" s="2" t="str">
        <f>IF(OR(AND($B54&gt;C$230, $B54&lt;C$231), $B54&gt;C$232), C54, "")</f>
        <v/>
      </c>
      <c r="CA54" s="2" t="str">
        <f>IF(OR(AND($B54&gt;D$230, $B54&lt;D$231), $B54&gt;D$232), D54, "")</f>
        <v/>
      </c>
      <c r="CB54" s="2" t="str">
        <f>IF(OR(AND($B54&gt;E$230, $B54&lt;E$231), $B54&gt;E$232), E54, "")</f>
        <v/>
      </c>
      <c r="CC54" s="2" t="str">
        <f>IF(OR(AND($B54&gt;F$230, $B54&lt;F$231), $B54&gt;F$232), F54, "")</f>
        <v/>
      </c>
      <c r="CD54" s="2" t="str">
        <f>IF(OR(AND($B54&gt;G$230, $B54&lt;G$231), $B54&gt;G$232), G54, "")</f>
        <v/>
      </c>
      <c r="CE54" s="2" t="str">
        <f>IF(OR(AND($B54&gt;H$230, $B54&lt;H$231), $B54&gt;H$232), H54, "")</f>
        <v/>
      </c>
      <c r="CF54" s="2" t="str">
        <f>IF(OR(AND($B54&gt;I$230, $B54&lt;I$231), $B54&gt;I$232), I54, "")</f>
        <v/>
      </c>
      <c r="CG54" s="2" t="str">
        <f>IF(OR(AND($B54&gt;J$230, $B54&lt;J$231), $B54&gt;J$232), J54, "")</f>
        <v/>
      </c>
      <c r="CH54" s="2" t="str">
        <f>IF(OR(AND($B54&gt;K$230, $B54&lt;K$231), $B54&gt;K$232), K54, "")</f>
        <v/>
      </c>
      <c r="CI54" s="2" t="str">
        <f>IF(OR(AND($B54&gt;L$230, $B54&lt;L$231), $B54&gt;L$232), L54, "")</f>
        <v/>
      </c>
      <c r="CJ54" s="2" t="str">
        <f>IF(OR(AND($B54&gt;M$230, $B54&lt;M$231), $B54&gt;M$232), M54, "")</f>
        <v/>
      </c>
      <c r="CK54" s="2" t="str">
        <f>IF(OR(AND($B54&gt;N$230, $B54&lt;N$231), $B54&gt;N$232), N54, "")</f>
        <v/>
      </c>
      <c r="CL54" s="2" t="str">
        <f>IF(OR(AND($B54&gt;O$230, $B54&lt;O$231), $B54&gt;O$232), O54, "")</f>
        <v/>
      </c>
      <c r="CO54" s="2">
        <f>BK$207*$B54+BK$209</f>
        <v>71.116270333822612</v>
      </c>
      <c r="CP54" s="2">
        <f>BL$207*$B54+BL$209</f>
        <v>73.011502001314255</v>
      </c>
      <c r="CQ54" s="2">
        <f>BM$207*$B54+BM$209</f>
        <v>73.954884850358624</v>
      </c>
      <c r="CR54" s="2">
        <f>BN$207*$B54+BN$209</f>
        <v>73.478020729785527</v>
      </c>
      <c r="CS54" s="2">
        <f>BO$207*$B54+BO$209</f>
        <v>73.128158814825653</v>
      </c>
      <c r="CT54" s="2">
        <f>BP$207*$B54+BP$209</f>
        <v>73.502999931386938</v>
      </c>
      <c r="CU54" s="2">
        <f>BQ$207*$B54+BQ$209</f>
        <v>74.216288663460389</v>
      </c>
      <c r="CV54" s="2">
        <f>BR$207*$B54+BR$209</f>
        <v>74.125092955506844</v>
      </c>
      <c r="CW54" s="2">
        <f>BS$207*$B54+BS$209</f>
        <v>72.015173875349504</v>
      </c>
      <c r="CX54" s="2">
        <f>BT$207*$B54+BT$209</f>
        <v>69.208718153231402</v>
      </c>
      <c r="CY54" s="2">
        <f>BU$207*$B54+BU$209</f>
        <v>64.013304400295269</v>
      </c>
      <c r="CZ54" s="2">
        <f>BV$207*$B54+BV$209</f>
        <v>56.877272385050702</v>
      </c>
      <c r="DA54" s="2">
        <f>BW$207*$B54+BW$209</f>
        <v>49.457639704795405</v>
      </c>
      <c r="DD54" s="2">
        <f>BZ$207*$B54+BZ$209</f>
        <v>74.417923232843236</v>
      </c>
      <c r="DE54" s="2">
        <f>CA$207*$B54+CA$209</f>
        <v>75.67144648746671</v>
      </c>
      <c r="DF54" s="2">
        <f>CB$207*$B54+CB$209</f>
        <v>76.883874179933329</v>
      </c>
      <c r="DG54" s="2">
        <f>CC$207*$B54+CC$209</f>
        <v>75.931690414089289</v>
      </c>
      <c r="DH54" s="2">
        <f>CD$207*$B54+CD$209</f>
        <v>75.603013825181989</v>
      </c>
      <c r="DI54" s="2">
        <f>CE$207*$B54+CE$209</f>
        <v>76.317492572470186</v>
      </c>
      <c r="DJ54" s="2">
        <f>CF$207*$B54+CF$209</f>
        <v>78.334504844859694</v>
      </c>
      <c r="DK54" s="2">
        <f>CG$207*$B54+CG$209</f>
        <v>78.37707083520668</v>
      </c>
      <c r="DL54" s="2">
        <f>CH$207*$B54+CH$209</f>
        <v>77.032301464705782</v>
      </c>
      <c r="DM54" s="2">
        <f>CI$207*$B54+CI$209</f>
        <v>73.566516503436759</v>
      </c>
      <c r="DN54" s="2">
        <f>CJ$207*$B54+CJ$209</f>
        <v>68.854906000951615</v>
      </c>
      <c r="DO54" s="2">
        <f>CK$207*$B54+CK$209</f>
        <v>61.476212551511175</v>
      </c>
      <c r="DP54" s="2">
        <f>CL$207*$B54+CL$209</f>
        <v>52.992204149665568</v>
      </c>
      <c r="DS54" s="2">
        <f>POWER(10,($B54-C$227)/C$228)/(1+POWER(10,($B54-C$227)/C$228))</f>
        <v>7.1882240581185594E-3</v>
      </c>
      <c r="DT54" s="2">
        <f>POWER(10,($B54-D$227)/D$228)/(1+POWER(10,($B54-D$227)/D$228))</f>
        <v>4.8734249031111643E-3</v>
      </c>
      <c r="DU54" s="2">
        <f>POWER(10,($B54-E$227)/E$228)/(1+POWER(10,($B54-E$227)/E$228))</f>
        <v>6.1958467947658942E-3</v>
      </c>
      <c r="DV54" s="2">
        <f>POWER(10,($B54-F$227)/F$228)/(1+POWER(10,($B54-F$227)/F$228))</f>
        <v>8.1680460488035168E-3</v>
      </c>
      <c r="DW54" s="2">
        <f>POWER(10,($B54-G$227)/G$228)/(1+POWER(10,($B54-G$227)/G$228))</f>
        <v>7.6934369306921584E-3</v>
      </c>
      <c r="DX54" s="2">
        <f>POWER(10,($B54-H$227)/H$228)/(1+POWER(10,($B54-H$227)/H$228))</f>
        <v>7.3484498403460375E-3</v>
      </c>
      <c r="DY54" s="2">
        <f>POWER(10,($B54-I$227)/I$228)/(1+POWER(10,($B54-I$227)/I$228))</f>
        <v>7.6635916568913729E-3</v>
      </c>
      <c r="DZ54" s="2">
        <f>POWER(10,($B54-J$227)/J$228)/(1+POWER(10,($B54-J$227)/J$228))</f>
        <v>7.9704747263041938E-3</v>
      </c>
      <c r="EA54" s="2">
        <f>POWER(10,($B54-K$227)/K$228)/(1+POWER(10,($B54-K$227)/K$228))</f>
        <v>7.2660404692787986E-3</v>
      </c>
      <c r="EB54" s="2">
        <f>POWER(10,($B54-L$227)/L$228)/(1+POWER(10,($B54-L$227)/L$228))</f>
        <v>6.7418643787905746E-3</v>
      </c>
      <c r="EC54" s="2">
        <f>POWER(10,($B54-M$227)/M$228)/(1+POWER(10,($B54-M$227)/M$228))</f>
        <v>6.8406897302717672E-3</v>
      </c>
      <c r="ED54" s="2">
        <f>POWER(10,($B54-N$227)/N$228)/(1+POWER(10,($B54-N$227)/N$228))</f>
        <v>6.6074151449565903E-3</v>
      </c>
      <c r="EE54" s="2">
        <f>POWER(10,($B54-O$227)/O$228)/(1+POWER(10,($B54-O$227)/O$228))</f>
        <v>6.6587492956159886E-3</v>
      </c>
    </row>
    <row r="55" spans="2:135" x14ac:dyDescent="0.25">
      <c r="B55" s="2">
        <v>49</v>
      </c>
      <c r="C55">
        <v>165.303</v>
      </c>
      <c r="D55">
        <v>106.848</v>
      </c>
      <c r="E55">
        <v>107.242</v>
      </c>
      <c r="F55">
        <v>147.273</v>
      </c>
      <c r="G55">
        <v>135.697</v>
      </c>
      <c r="H55">
        <v>126.955</v>
      </c>
      <c r="I55">
        <v>133.636</v>
      </c>
      <c r="J55">
        <v>144.87899999999999</v>
      </c>
      <c r="K55">
        <v>130.51499999999999</v>
      </c>
      <c r="L55">
        <v>121.92400000000001</v>
      </c>
      <c r="M55">
        <v>124.92400000000001</v>
      </c>
      <c r="N55">
        <v>115.43899999999999</v>
      </c>
      <c r="O55">
        <v>111.258</v>
      </c>
      <c r="R55" s="5">
        <f>AV55+(C$209*_xlfn.NORM.DIST($B55,C$214*C$215+C$213,C$219*C$214,FALSE))+(C$211*_xlfn.NORM.DIST($B55,C$214*C$216+C$213,C$220*C$214,FALSE))+(C$210*_xlfn.NORM.DIST($B55,C$214*C$217+C$213,C$221*C$214,FALSE))+(C$212*_xlfn.NORM.DIST($B55,C$214*C$218+C$213,C$222*C$214,FALSE))</f>
        <v>159.36078549219155</v>
      </c>
      <c r="S55" s="5">
        <f>AW55+(D$209*_xlfn.NORM.DIST($B55,D$214*D$215+D$213,D$219*D$214,FALSE))+(D$211*_xlfn.NORM.DIST($B55,D$214*D$216+D$213,D$220*D$214,FALSE))+(D$210*_xlfn.NORM.DIST($B55,D$214*D$217+D$213,D$221*D$214,FALSE))+(D$212*_xlfn.NORM.DIST($B55,D$214*D$218+D$213,D$222*D$214,FALSE))</f>
        <v>90.307235903689616</v>
      </c>
      <c r="T55" s="5">
        <f>AX55+(E$209*_xlfn.NORM.DIST($B55,E$214*E$215+E$213,E$219*E$214,FALSE))+(E$211*_xlfn.NORM.DIST($B55,E$214*E$216+E$213,E$220*E$214,FALSE))+(E$210*_xlfn.NORM.DIST($B55,E$214*E$217+E$213,E$221*E$214,FALSE))+(E$212*_xlfn.NORM.DIST($B55,E$214*E$218+E$213,E$222*E$214,FALSE))</f>
        <v>97.142290103700404</v>
      </c>
      <c r="U55" s="5">
        <f>AY55+(F$209*_xlfn.NORM.DIST($B55,F$214*F$215+F$213,F$219*F$214,FALSE))+(F$211*_xlfn.NORM.DIST($B55,F$214*F$216+F$213,F$220*F$214,FALSE))+(F$210*_xlfn.NORM.DIST($B55,F$214*F$217+F$213,F$221*F$214,FALSE))+(F$212*_xlfn.NORM.DIST($B55,F$214*F$218+F$213,F$222*F$214,FALSE))</f>
        <v>143.13136916315642</v>
      </c>
      <c r="V55" s="5">
        <f>AZ55+(G$209*_xlfn.NORM.DIST($B55,G$214*G$215+G$213,G$219*G$214,FALSE))+(G$211*_xlfn.NORM.DIST($B55,G$214*G$216+G$213,G$220*G$214,FALSE))+(G$210*_xlfn.NORM.DIST($B55,G$214*G$217+G$213,G$221*G$214,FALSE))+(G$212*_xlfn.NORM.DIST($B55,G$214*G$218+G$213,G$222*G$214,FALSE))</f>
        <v>131.8211872980593</v>
      </c>
      <c r="W55" s="5">
        <f>BA55+(H$209*_xlfn.NORM.DIST($B55,H$214*H$215+H$213,H$219*H$214,FALSE))+(H$211*_xlfn.NORM.DIST($B55,H$214*H$216+H$213,H$220*H$214,FALSE))+(H$210*_xlfn.NORM.DIST($B55,H$214*H$217+H$213,H$221*H$214,FALSE))+(H$212*_xlfn.NORM.DIST($B55,H$214*H$218+H$213,H$222*H$214,FALSE))</f>
        <v>121.45291469229703</v>
      </c>
      <c r="X55" s="5">
        <f>BB55+(I$209*_xlfn.NORM.DIST($B55,I$214*I$215+I$213,I$219*I$214,FALSE))+(I$211*_xlfn.NORM.DIST($B55,I$214*I$216+I$213,I$220*I$214,FALSE))+(I$210*_xlfn.NORM.DIST($B55,I$214*I$217+I$213,I$221*I$214,FALSE))+(I$212*_xlfn.NORM.DIST($B55,I$214*I$218+I$213,I$222*I$214,FALSE))</f>
        <v>128.44313180216068</v>
      </c>
      <c r="Y55" s="5">
        <f>BC55+(J$209*_xlfn.NORM.DIST($B55,J$214*J$215+J$213,J$219*J$214,FALSE))+(J$211*_xlfn.NORM.DIST($B55,J$214*J$216+J$213,J$220*J$214,FALSE))+(J$210*_xlfn.NORM.DIST($B55,J$214*J$217+J$213,J$221*J$214,FALSE))+(J$212*_xlfn.NORM.DIST($B55,J$214*J$218+J$213,J$222*J$214,FALSE))</f>
        <v>139.72236942858939</v>
      </c>
      <c r="Z55" s="5">
        <f>BD55+(K$209*_xlfn.NORM.DIST($B55,K$214*K$215+K$213,K$219*K$214,FALSE))+(K$211*_xlfn.NORM.DIST($B55,K$214*K$216+K$213,K$220*K$214,FALSE))+(K$210*_xlfn.NORM.DIST($B55,K$214*K$217+K$213,K$221*K$214,FALSE))+(K$212*_xlfn.NORM.DIST($B55,K$214*K$218+K$213,K$222*K$214,FALSE))</f>
        <v>126.54961013600182</v>
      </c>
      <c r="AA55" s="5">
        <f>BE55+(L$209*_xlfn.NORM.DIST($B55,L$214*L$215+L$213,L$219*L$214,FALSE))+(L$211*_xlfn.NORM.DIST($B55,L$214*L$216+L$213,L$220*L$214,FALSE))+(L$210*_xlfn.NORM.DIST($B55,L$214*L$217+L$213,L$221*L$214,FALSE))+(L$212*_xlfn.NORM.DIST($B55,L$214*L$218+L$213,L$222*L$214,FALSE))</f>
        <v>115.82282089232091</v>
      </c>
      <c r="AB55" s="5">
        <f>BF55+(M$209*_xlfn.NORM.DIST($B55,M$214*M$215+M$213,M$219*M$214,FALSE))+(M$211*_xlfn.NORM.DIST($B55,M$214*M$216+M$213,M$220*M$214,FALSE))+(M$210*_xlfn.NORM.DIST($B55,M$214*M$217+M$213,M$221*M$214,FALSE))+(M$212*_xlfn.NORM.DIST($B55,M$214*M$218+M$213,M$222*M$214,FALSE))</f>
        <v>120.47252198620552</v>
      </c>
      <c r="AC55" s="5">
        <f>BG55+(N$209*_xlfn.NORM.DIST($B55,N$214*N$215+N$213,N$219*N$214,FALSE))+(N$211*_xlfn.NORM.DIST($B55,N$214*N$216+N$213,N$220*N$214,FALSE))+(N$210*_xlfn.NORM.DIST($B55,N$214*N$217+N$213,N$221*N$214,FALSE))+(N$212*_xlfn.NORM.DIST($B55,N$214*N$218+N$213,N$222*N$214,FALSE))</f>
        <v>116.62264168922404</v>
      </c>
      <c r="AD55" s="5">
        <f>BH55+(O$209*_xlfn.NORM.DIST($B55,O$214*O$215+O$213,O$219*O$214,FALSE))+(O$211*_xlfn.NORM.DIST($B55,O$214*O$216+O$213,O$220*O$214,FALSE))+(O$210*_xlfn.NORM.DIST($B55,O$214*O$217+O$213,O$221*O$214,FALSE))+(O$212*_xlfn.NORM.DIST($B55,O$214*O$218+O$213,O$222*O$214,FALSE))</f>
        <v>111.67619089259524</v>
      </c>
      <c r="AE55" s="5"/>
      <c r="AG55" s="5">
        <f t="shared" si="15"/>
        <v>5.9422145078084441</v>
      </c>
      <c r="AH55" s="5">
        <f t="shared" si="15"/>
        <v>16.540764096310383</v>
      </c>
      <c r="AI55" s="5">
        <f t="shared" si="15"/>
        <v>10.099709896299601</v>
      </c>
      <c r="AJ55" s="5">
        <f t="shared" si="15"/>
        <v>4.141630836843575</v>
      </c>
      <c r="AK55" s="5">
        <f t="shared" si="15"/>
        <v>3.8758127019407027</v>
      </c>
      <c r="AL55" s="5">
        <f t="shared" si="15"/>
        <v>5.5020853077029699</v>
      </c>
      <c r="AM55" s="5">
        <f t="shared" si="15"/>
        <v>5.1928681978393172</v>
      </c>
      <c r="AN55" s="5">
        <f t="shared" si="15"/>
        <v>5.1566305714106022</v>
      </c>
      <c r="AO55" s="5">
        <f t="shared" si="14"/>
        <v>3.9653898639981691</v>
      </c>
      <c r="AP55" s="5">
        <f t="shared" si="14"/>
        <v>6.1011791076791013</v>
      </c>
      <c r="AQ55" s="5">
        <f t="shared" si="14"/>
        <v>4.4514780137944854</v>
      </c>
      <c r="AR55" s="5">
        <f t="shared" si="14"/>
        <v>-1.1836416892240464</v>
      </c>
      <c r="AS55" s="5">
        <f t="shared" si="14"/>
        <v>-0.41819089259524844</v>
      </c>
      <c r="AV55" s="2">
        <f t="shared" si="1"/>
        <v>71.153697441894352</v>
      </c>
      <c r="AW55" s="2">
        <f t="shared" si="2"/>
        <v>73.029884445430838</v>
      </c>
      <c r="AX55" s="2">
        <f t="shared" si="3"/>
        <v>73.982465912042016</v>
      </c>
      <c r="AY55" s="2">
        <f t="shared" si="4"/>
        <v>73.508540836764141</v>
      </c>
      <c r="AZ55" s="2">
        <f t="shared" si="5"/>
        <v>73.16254272021817</v>
      </c>
      <c r="BA55" s="2">
        <f t="shared" si="6"/>
        <v>73.555135794052617</v>
      </c>
      <c r="BB55" s="2">
        <f t="shared" si="7"/>
        <v>74.298437252229874</v>
      </c>
      <c r="BC55" s="2">
        <f t="shared" si="8"/>
        <v>74.211124033412119</v>
      </c>
      <c r="BD55" s="2">
        <f t="shared" si="9"/>
        <v>72.10240171615564</v>
      </c>
      <c r="BE55" s="2">
        <f t="shared" si="10"/>
        <v>69.279926862325325</v>
      </c>
      <c r="BF55" s="2">
        <f t="shared" si="11"/>
        <v>64.094982735231653</v>
      </c>
      <c r="BG55" s="2">
        <f t="shared" si="12"/>
        <v>56.955420488398914</v>
      </c>
      <c r="BH55" s="2">
        <f t="shared" si="13"/>
        <v>49.519479125081133</v>
      </c>
      <c r="BK55" s="2" t="str">
        <f>IF(OR($B55&lt;C$229, AND($B55&gt;C$230, $B55&lt;C$231)), C55, "")</f>
        <v/>
      </c>
      <c r="BL55" s="2" t="str">
        <f>IF(OR($B55&lt;D$229, AND($B55&gt;D$230, $B55&lt;D$231)), D55, "")</f>
        <v/>
      </c>
      <c r="BM55" s="2" t="str">
        <f>IF(OR($B55&lt;E$229, AND($B55&gt;E$230, $B55&lt;E$231)), E55, "")</f>
        <v/>
      </c>
      <c r="BN55" s="2" t="str">
        <f>IF(OR($B55&lt;F$229, AND($B55&gt;F$230, $B55&lt;F$231)), F55, "")</f>
        <v/>
      </c>
      <c r="BO55" s="2" t="str">
        <f>IF(OR($B55&lt;G$229, AND($B55&gt;G$230, $B55&lt;G$231)), G55, "")</f>
        <v/>
      </c>
      <c r="BP55" s="2" t="str">
        <f>IF(OR($B55&lt;H$229, AND($B55&gt;H$230, $B55&lt;H$231)), H55, "")</f>
        <v/>
      </c>
      <c r="BQ55" s="2" t="str">
        <f>IF(OR($B55&lt;I$229, AND($B55&gt;I$230, $B55&lt;I$231)), I55, "")</f>
        <v/>
      </c>
      <c r="BR55" s="2" t="str">
        <f>IF(OR($B55&lt;J$229, AND($B55&gt;J$230, $B55&lt;J$231)), J55, "")</f>
        <v/>
      </c>
      <c r="BS55" s="2" t="str">
        <f>IF(OR($B55&lt;K$229, AND($B55&gt;K$230, $B55&lt;K$231)), K55, "")</f>
        <v/>
      </c>
      <c r="BT55" s="2" t="str">
        <f>IF(OR($B55&lt;L$229, AND($B55&gt;L$230, $B55&lt;L$231)), L55, "")</f>
        <v/>
      </c>
      <c r="BU55" s="2" t="str">
        <f>IF(OR($B55&lt;M$229, AND($B55&gt;M$230, $B55&lt;M$231)), M55, "")</f>
        <v/>
      </c>
      <c r="BV55" s="2" t="str">
        <f>IF(OR($B55&lt;N$229, AND($B55&gt;N$230, $B55&lt;N$231)), N55, "")</f>
        <v/>
      </c>
      <c r="BW55" s="2" t="str">
        <f>IF(OR($B55&lt;O$229, AND($B55&gt;O$230, $B55&lt;O$231)), O55, "")</f>
        <v/>
      </c>
      <c r="BZ55" s="2" t="str">
        <f>IF(OR(AND($B55&gt;C$230, $B55&lt;C$231), $B55&gt;C$232), C55, "")</f>
        <v/>
      </c>
      <c r="CA55" s="2" t="str">
        <f>IF(OR(AND($B55&gt;D$230, $B55&lt;D$231), $B55&gt;D$232), D55, "")</f>
        <v/>
      </c>
      <c r="CB55" s="2" t="str">
        <f>IF(OR(AND($B55&gt;E$230, $B55&lt;E$231), $B55&gt;E$232), E55, "")</f>
        <v/>
      </c>
      <c r="CC55" s="2" t="str">
        <f>IF(OR(AND($B55&gt;F$230, $B55&lt;F$231), $B55&gt;F$232), F55, "")</f>
        <v/>
      </c>
      <c r="CD55" s="2" t="str">
        <f>IF(OR(AND($B55&gt;G$230, $B55&lt;G$231), $B55&gt;G$232), G55, "")</f>
        <v/>
      </c>
      <c r="CE55" s="2" t="str">
        <f>IF(OR(AND($B55&gt;H$230, $B55&lt;H$231), $B55&gt;H$232), H55, "")</f>
        <v/>
      </c>
      <c r="CF55" s="2" t="str">
        <f>IF(OR(AND($B55&gt;I$230, $B55&lt;I$231), $B55&gt;I$232), I55, "")</f>
        <v/>
      </c>
      <c r="CG55" s="2" t="str">
        <f>IF(OR(AND($B55&gt;J$230, $B55&lt;J$231), $B55&gt;J$232), J55, "")</f>
        <v/>
      </c>
      <c r="CH55" s="2" t="str">
        <f>IF(OR(AND($B55&gt;K$230, $B55&lt;K$231), $B55&gt;K$232), K55, "")</f>
        <v/>
      </c>
      <c r="CI55" s="2" t="str">
        <f>IF(OR(AND($B55&gt;L$230, $B55&lt;L$231), $B55&gt;L$232), L55, "")</f>
        <v/>
      </c>
      <c r="CJ55" s="2" t="str">
        <f>IF(OR(AND($B55&gt;M$230, $B55&lt;M$231), $B55&gt;M$232), M55, "")</f>
        <v/>
      </c>
      <c r="CK55" s="2" t="str">
        <f>IF(OR(AND($B55&gt;N$230, $B55&lt;N$231), $B55&gt;N$232), N55, "")</f>
        <v/>
      </c>
      <c r="CL55" s="2" t="str">
        <f>IF(OR(AND($B55&gt;O$230, $B55&lt;O$231), $B55&gt;O$232), O55, "")</f>
        <v/>
      </c>
      <c r="CO55" s="2">
        <f>BK$207*$B55+BK$209</f>
        <v>71.128330227985231</v>
      </c>
      <c r="CP55" s="2">
        <f>BL$207*$B55+BL$209</f>
        <v>73.016029981819159</v>
      </c>
      <c r="CQ55" s="2">
        <f>BM$207*$B55+BM$209</f>
        <v>73.963041622540672</v>
      </c>
      <c r="CR55" s="2">
        <f>BN$207*$B55+BN$209</f>
        <v>73.487131770097136</v>
      </c>
      <c r="CS55" s="2">
        <f>BO$207*$B55+BO$209</f>
        <v>73.142193705961589</v>
      </c>
      <c r="CT55" s="2">
        <f>BP$207*$B55+BP$209</f>
        <v>73.533038013991515</v>
      </c>
      <c r="CU55" s="2">
        <f>BQ$207*$B55+BQ$209</f>
        <v>74.264665162147338</v>
      </c>
      <c r="CV55" s="2">
        <f>BR$207*$B55+BR$209</f>
        <v>74.17491795076576</v>
      </c>
      <c r="CW55" s="2">
        <f>BS$207*$B55+BS$209</f>
        <v>72.063380493667822</v>
      </c>
      <c r="CX55" s="2">
        <f>BT$207*$B55+BT$209</f>
        <v>69.248499141580425</v>
      </c>
      <c r="CY55" s="2">
        <f>BU$207*$B55+BU$209</f>
        <v>64.059497336397001</v>
      </c>
      <c r="CZ55" s="2">
        <f>BV$207*$B55+BV$209</f>
        <v>56.922815294725886</v>
      </c>
      <c r="DA55" s="2">
        <f>BW$207*$B55+BW$209</f>
        <v>49.494237699874809</v>
      </c>
      <c r="DD55" s="2">
        <f>BZ$207*$B55+BZ$209</f>
        <v>74.349044866930711</v>
      </c>
      <c r="DE55" s="2">
        <f>CA$207*$B55+CA$209</f>
        <v>75.609967951793578</v>
      </c>
      <c r="DF55" s="2">
        <f>CB$207*$B55+CB$209</f>
        <v>76.823950332483562</v>
      </c>
      <c r="DG55" s="2">
        <f>CC$207*$B55+CC$209</f>
        <v>75.879464946219613</v>
      </c>
      <c r="DH55" s="2">
        <f>CD$207*$B55+CD$209</f>
        <v>75.556237881804776</v>
      </c>
      <c r="DI55" s="2">
        <f>CE$207*$B55+CE$209</f>
        <v>76.277522013902043</v>
      </c>
      <c r="DJ55" s="2">
        <f>CF$207*$B55+CF$209</f>
        <v>78.28670685777395</v>
      </c>
      <c r="DK55" s="2">
        <f>CG$207*$B55+CG$209</f>
        <v>78.320935953645218</v>
      </c>
      <c r="DL55" s="2">
        <f>CH$207*$B55+CH$209</f>
        <v>76.964636627857487</v>
      </c>
      <c r="DM55" s="2">
        <f>CI$207*$B55+CI$209</f>
        <v>73.502673303715511</v>
      </c>
      <c r="DN55" s="2">
        <f>CJ$207*$B55+CJ$209</f>
        <v>68.793585351917642</v>
      </c>
      <c r="DO55" s="2">
        <f>CK$207*$B55+CK$209</f>
        <v>61.426126413153973</v>
      </c>
      <c r="DP55" s="2">
        <f>CL$207*$B55+CL$209</f>
        <v>52.953632439161979</v>
      </c>
      <c r="DS55" s="2">
        <f>POWER(10,($B55-C$227)/C$228)/(1+POWER(10,($B55-C$227)/C$228))</f>
        <v>7.876268702101747E-3</v>
      </c>
      <c r="DT55" s="2">
        <f>POWER(10,($B55-D$227)/D$228)/(1+POWER(10,($B55-D$227)/D$228))</f>
        <v>5.3410928757937773E-3</v>
      </c>
      <c r="DU55" s="2">
        <f>POWER(10,($B55-E$227)/E$228)/(1+POWER(10,($B55-E$227)/E$228))</f>
        <v>6.7895523662931372E-3</v>
      </c>
      <c r="DV55" s="2">
        <f>POWER(10,($B55-F$227)/F$228)/(1+POWER(10,($B55-F$227)/F$228))</f>
        <v>8.9490322170348562E-3</v>
      </c>
      <c r="DW55" s="2">
        <f>POWER(10,($B55-G$227)/G$228)/(1+POWER(10,($B55-G$227)/G$228))</f>
        <v>8.4294291132746401E-3</v>
      </c>
      <c r="DX55" s="2">
        <f>POWER(10,($B55-H$227)/H$228)/(1+POWER(10,($B55-H$227)/H$228))</f>
        <v>8.0517066456992983E-3</v>
      </c>
      <c r="DY55" s="2">
        <f>POWER(10,($B55-I$227)/I$228)/(1+POWER(10,($B55-I$227)/I$228))</f>
        <v>8.3967528529757928E-3</v>
      </c>
      <c r="DZ55" s="2">
        <f>POWER(10,($B55-J$227)/J$228)/(1+POWER(10,($B55-J$227)/J$228))</f>
        <v>8.7327364765957295E-3</v>
      </c>
      <c r="EA55" s="2">
        <f>POWER(10,($B55-K$227)/K$228)/(1+POWER(10,($B55-K$227)/K$228))</f>
        <v>7.9614738384345858E-3</v>
      </c>
      <c r="EB55" s="2">
        <f>POWER(10,($B55-L$227)/L$228)/(1+POWER(10,($B55-L$227)/L$228))</f>
        <v>7.387502144277058E-3</v>
      </c>
      <c r="EC55" s="2">
        <f>POWER(10,($B55-M$227)/M$228)/(1+POWER(10,($B55-M$227)/M$228))</f>
        <v>7.4957201298995225E-3</v>
      </c>
      <c r="ED55" s="2">
        <f>POWER(10,($B55-N$227)/N$228)/(1+POWER(10,($B55-N$227)/N$228))</f>
        <v>7.2402711728270933E-3</v>
      </c>
      <c r="EE55" s="2">
        <f>POWER(10,($B55-O$227)/O$228)/(1+POWER(10,($B55-O$227)/O$228))</f>
        <v>7.2964859776389872E-3</v>
      </c>
    </row>
    <row r="56" spans="2:135" x14ac:dyDescent="0.25">
      <c r="B56" s="2">
        <v>50</v>
      </c>
      <c r="C56">
        <v>177.5</v>
      </c>
      <c r="D56">
        <v>113.47</v>
      </c>
      <c r="E56">
        <v>117.288</v>
      </c>
      <c r="F56">
        <v>163.09100000000001</v>
      </c>
      <c r="G56">
        <v>150.333</v>
      </c>
      <c r="H56">
        <v>140.21199999999999</v>
      </c>
      <c r="I56">
        <v>146.90899999999999</v>
      </c>
      <c r="J56">
        <v>158.697</v>
      </c>
      <c r="K56">
        <v>144.40899999999999</v>
      </c>
      <c r="L56">
        <v>133.60599999999999</v>
      </c>
      <c r="M56">
        <v>136.95500000000001</v>
      </c>
      <c r="N56">
        <v>127.53</v>
      </c>
      <c r="O56">
        <v>121.121</v>
      </c>
      <c r="R56" s="5">
        <f>AV56+(C$209*_xlfn.NORM.DIST($B56,C$214*C$215+C$213,C$219*C$214,FALSE))+(C$211*_xlfn.NORM.DIST($B56,C$214*C$216+C$213,C$220*C$214,FALSE))+(C$210*_xlfn.NORM.DIST($B56,C$214*C$217+C$213,C$221*C$214,FALSE))+(C$212*_xlfn.NORM.DIST($B56,C$214*C$218+C$213,C$222*C$214,FALSE))</f>
        <v>177.03289047216961</v>
      </c>
      <c r="S56" s="5">
        <f>AW56+(D$209*_xlfn.NORM.DIST($B56,D$214*D$215+D$213,D$219*D$214,FALSE))+(D$211*_xlfn.NORM.DIST($B56,D$214*D$216+D$213,D$220*D$214,FALSE))+(D$210*_xlfn.NORM.DIST($B56,D$214*D$217+D$213,D$221*D$214,FALSE))+(D$212*_xlfn.NORM.DIST($B56,D$214*D$218+D$213,D$222*D$214,FALSE))</f>
        <v>98.766071851720739</v>
      </c>
      <c r="T56" s="5">
        <f>AX56+(E$209*_xlfn.NORM.DIST($B56,E$214*E$215+E$213,E$219*E$214,FALSE))+(E$211*_xlfn.NORM.DIST($B56,E$214*E$216+E$213,E$220*E$214,FALSE))+(E$210*_xlfn.NORM.DIST($B56,E$214*E$217+E$213,E$221*E$214,FALSE))+(E$212*_xlfn.NORM.DIST($B56,E$214*E$218+E$213,E$222*E$214,FALSE))</f>
        <v>107.67121000523377</v>
      </c>
      <c r="U56" s="5">
        <f>AY56+(F$209*_xlfn.NORM.DIST($B56,F$214*F$215+F$213,F$219*F$214,FALSE))+(F$211*_xlfn.NORM.DIST($B56,F$214*F$216+F$213,F$220*F$214,FALSE))+(F$210*_xlfn.NORM.DIST($B56,F$214*F$217+F$213,F$221*F$214,FALSE))+(F$212*_xlfn.NORM.DIST($B56,F$214*F$218+F$213,F$222*F$214,FALSE))</f>
        <v>161.3185579885303</v>
      </c>
      <c r="V56" s="5">
        <f>AZ56+(G$209*_xlfn.NORM.DIST($B56,G$214*G$215+G$213,G$219*G$214,FALSE))+(G$211*_xlfn.NORM.DIST($B56,G$214*G$216+G$213,G$220*G$214,FALSE))+(G$210*_xlfn.NORM.DIST($B56,G$214*G$217+G$213,G$221*G$214,FALSE))+(G$212*_xlfn.NORM.DIST($B56,G$214*G$218+G$213,G$222*G$214,FALSE))</f>
        <v>148.55850431207818</v>
      </c>
      <c r="W56" s="5">
        <f>BA56+(H$209*_xlfn.NORM.DIST($B56,H$214*H$215+H$213,H$219*H$214,FALSE))+(H$211*_xlfn.NORM.DIST($B56,H$214*H$216+H$213,H$220*H$214,FALSE))+(H$210*_xlfn.NORM.DIST($B56,H$214*H$217+H$213,H$221*H$214,FALSE))+(H$212*_xlfn.NORM.DIST($B56,H$214*H$218+H$213,H$222*H$214,FALSE))</f>
        <v>137.01240903323321</v>
      </c>
      <c r="X56" s="5">
        <f>BB56+(I$209*_xlfn.NORM.DIST($B56,I$214*I$215+I$213,I$219*I$214,FALSE))+(I$211*_xlfn.NORM.DIST($B56,I$214*I$216+I$213,I$220*I$214,FALSE))+(I$210*_xlfn.NORM.DIST($B56,I$214*I$217+I$213,I$221*I$214,FALSE))+(I$212*_xlfn.NORM.DIST($B56,I$214*I$218+I$213,I$222*I$214,FALSE))</f>
        <v>145.36260640257211</v>
      </c>
      <c r="Y56" s="5">
        <f>BC56+(J$209*_xlfn.NORM.DIST($B56,J$214*J$215+J$213,J$219*J$214,FALSE))+(J$211*_xlfn.NORM.DIST($B56,J$214*J$216+J$213,J$220*J$214,FALSE))+(J$210*_xlfn.NORM.DIST($B56,J$214*J$217+J$213,J$221*J$214,FALSE))+(J$212*_xlfn.NORM.DIST($B56,J$214*J$218+J$213,J$222*J$214,FALSE))</f>
        <v>157.80805541682378</v>
      </c>
      <c r="Z56" s="5">
        <f>BD56+(K$209*_xlfn.NORM.DIST($B56,K$214*K$215+K$213,K$219*K$214,FALSE))+(K$211*_xlfn.NORM.DIST($B56,K$214*K$216+K$213,K$220*K$214,FALSE))+(K$210*_xlfn.NORM.DIST($B56,K$214*K$217+K$213,K$221*K$214,FALSE))+(K$212*_xlfn.NORM.DIST($B56,K$214*K$218+K$213,K$222*K$214,FALSE))</f>
        <v>143.24156938934431</v>
      </c>
      <c r="AA56" s="5">
        <f>BE56+(L$209*_xlfn.NORM.DIST($B56,L$214*L$215+L$213,L$219*L$214,FALSE))+(L$211*_xlfn.NORM.DIST($B56,L$214*L$216+L$213,L$220*L$214,FALSE))+(L$210*_xlfn.NORM.DIST($B56,L$214*L$217+L$213,L$221*L$214,FALSE))+(L$212*_xlfn.NORM.DIST($B56,L$214*L$218+L$213,L$222*L$214,FALSE))</f>
        <v>130.90672876545358</v>
      </c>
      <c r="AB56" s="5">
        <f>BF56+(M$209*_xlfn.NORM.DIST($B56,M$214*M$215+M$213,M$219*M$214,FALSE))+(M$211*_xlfn.NORM.DIST($B56,M$214*M$216+M$213,M$220*M$214,FALSE))+(M$210*_xlfn.NORM.DIST($B56,M$214*M$217+M$213,M$221*M$214,FALSE))+(M$212*_xlfn.NORM.DIST($B56,M$214*M$218+M$213,M$222*M$214,FALSE))</f>
        <v>135.63390019849385</v>
      </c>
      <c r="AC56" s="5">
        <f>BG56+(N$209*_xlfn.NORM.DIST($B56,N$214*N$215+N$213,N$219*N$214,FALSE))+(N$211*_xlfn.NORM.DIST($B56,N$214*N$216+N$213,N$220*N$214,FALSE))+(N$210*_xlfn.NORM.DIST($B56,N$214*N$217+N$213,N$221*N$214,FALSE))+(N$212*_xlfn.NORM.DIST($B56,N$214*N$218+N$213,N$222*N$214,FALSE))</f>
        <v>129.67505761571675</v>
      </c>
      <c r="AD56" s="5">
        <f>BH56+(O$209*_xlfn.NORM.DIST($B56,O$214*O$215+O$213,O$219*O$214,FALSE))+(O$211*_xlfn.NORM.DIST($B56,O$214*O$216+O$213,O$220*O$214,FALSE))+(O$210*_xlfn.NORM.DIST($B56,O$214*O$217+O$213,O$221*O$214,FALSE))+(O$212*_xlfn.NORM.DIST($B56,O$214*O$218+O$213,O$222*O$214,FALSE))</f>
        <v>123.54489901782566</v>
      </c>
      <c r="AE56" s="5"/>
      <c r="AG56" s="5">
        <f t="shared" si="15"/>
        <v>0.46710952783038806</v>
      </c>
      <c r="AH56" s="5">
        <f t="shared" si="15"/>
        <v>14.70392814827926</v>
      </c>
      <c r="AI56" s="5">
        <f t="shared" si="15"/>
        <v>9.6167899947662221</v>
      </c>
      <c r="AJ56" s="5">
        <f t="shared" si="15"/>
        <v>1.7724420114697068</v>
      </c>
      <c r="AK56" s="5">
        <f t="shared" si="15"/>
        <v>1.7744956879218137</v>
      </c>
      <c r="AL56" s="5">
        <f t="shared" si="15"/>
        <v>3.1995909667667775</v>
      </c>
      <c r="AM56" s="5">
        <f t="shared" si="15"/>
        <v>1.5463935974278797</v>
      </c>
      <c r="AN56" s="5">
        <f t="shared" si="15"/>
        <v>0.88894458317622593</v>
      </c>
      <c r="AO56" s="5">
        <f t="shared" si="14"/>
        <v>1.1674306106556855</v>
      </c>
      <c r="AP56" s="5">
        <f t="shared" si="14"/>
        <v>2.6992712345464156</v>
      </c>
      <c r="AQ56" s="5">
        <f t="shared" si="14"/>
        <v>1.3210998015061648</v>
      </c>
      <c r="AR56" s="5">
        <f t="shared" si="14"/>
        <v>-2.1450576157167518</v>
      </c>
      <c r="AS56" s="5">
        <f t="shared" si="14"/>
        <v>-2.4238990178256614</v>
      </c>
      <c r="AV56" s="2">
        <f t="shared" si="1"/>
        <v>71.16748513440298</v>
      </c>
      <c r="AW56" s="2">
        <f t="shared" si="2"/>
        <v>73.035354894723469</v>
      </c>
      <c r="AX56" s="2">
        <f t="shared" si="3"/>
        <v>73.991976261506892</v>
      </c>
      <c r="AY56" s="2">
        <f t="shared" si="4"/>
        <v>73.51909579475101</v>
      </c>
      <c r="AZ56" s="2">
        <f t="shared" si="5"/>
        <v>73.177961118035412</v>
      </c>
      <c r="BA56" s="2">
        <f t="shared" si="6"/>
        <v>73.586669430237947</v>
      </c>
      <c r="BB56" s="2">
        <f t="shared" si="7"/>
        <v>74.349157299158534</v>
      </c>
      <c r="BC56" s="2">
        <f t="shared" si="8"/>
        <v>74.263394968308972</v>
      </c>
      <c r="BD56" s="2">
        <f t="shared" si="9"/>
        <v>72.15332945954917</v>
      </c>
      <c r="BE56" s="2">
        <f t="shared" si="10"/>
        <v>69.32187661488355</v>
      </c>
      <c r="BF56" s="2">
        <f t="shared" si="11"/>
        <v>64.143688116839996</v>
      </c>
      <c r="BG56" s="2">
        <f t="shared" si="12"/>
        <v>57.00332548287458</v>
      </c>
      <c r="BH56" s="2">
        <f t="shared" si="13"/>
        <v>49.557891930493994</v>
      </c>
      <c r="BK56" s="2" t="str">
        <f>IF(OR($B56&lt;C$229, AND($B56&gt;C$230, $B56&lt;C$231)), C56, "")</f>
        <v/>
      </c>
      <c r="BL56" s="2" t="str">
        <f>IF(OR($B56&lt;D$229, AND($B56&gt;D$230, $B56&lt;D$231)), D56, "")</f>
        <v/>
      </c>
      <c r="BM56" s="2" t="str">
        <f>IF(OR($B56&lt;E$229, AND($B56&gt;E$230, $B56&lt;E$231)), E56, "")</f>
        <v/>
      </c>
      <c r="BN56" s="2" t="str">
        <f>IF(OR($B56&lt;F$229, AND($B56&gt;F$230, $B56&lt;F$231)), F56, "")</f>
        <v/>
      </c>
      <c r="BO56" s="2" t="str">
        <f>IF(OR($B56&lt;G$229, AND($B56&gt;G$230, $B56&lt;G$231)), G56, "")</f>
        <v/>
      </c>
      <c r="BP56" s="2" t="str">
        <f>IF(OR($B56&lt;H$229, AND($B56&gt;H$230, $B56&lt;H$231)), H56, "")</f>
        <v/>
      </c>
      <c r="BQ56" s="2" t="str">
        <f>IF(OR($B56&lt;I$229, AND($B56&gt;I$230, $B56&lt;I$231)), I56, "")</f>
        <v/>
      </c>
      <c r="BR56" s="2" t="str">
        <f>IF(OR($B56&lt;J$229, AND($B56&gt;J$230, $B56&lt;J$231)), J56, "")</f>
        <v/>
      </c>
      <c r="BS56" s="2" t="str">
        <f>IF(OR($B56&lt;K$229, AND($B56&gt;K$230, $B56&lt;K$231)), K56, "")</f>
        <v/>
      </c>
      <c r="BT56" s="2" t="str">
        <f>IF(OR($B56&lt;L$229, AND($B56&gt;L$230, $B56&lt;L$231)), L56, "")</f>
        <v/>
      </c>
      <c r="BU56" s="2" t="str">
        <f>IF(OR($B56&lt;M$229, AND($B56&gt;M$230, $B56&lt;M$231)), M56, "")</f>
        <v/>
      </c>
      <c r="BV56" s="2" t="str">
        <f>IF(OR($B56&lt;N$229, AND($B56&gt;N$230, $B56&lt;N$231)), N56, "")</f>
        <v/>
      </c>
      <c r="BW56" s="2" t="str">
        <f>IF(OR($B56&lt;O$229, AND($B56&gt;O$230, $B56&lt;O$231)), O56, "")</f>
        <v/>
      </c>
      <c r="BZ56" s="2" t="str">
        <f>IF(OR(AND($B56&gt;C$230, $B56&lt;C$231), $B56&gt;C$232), C56, "")</f>
        <v/>
      </c>
      <c r="CA56" s="2" t="str">
        <f>IF(OR(AND($B56&gt;D$230, $B56&lt;D$231), $B56&gt;D$232), D56, "")</f>
        <v/>
      </c>
      <c r="CB56" s="2" t="str">
        <f>IF(OR(AND($B56&gt;E$230, $B56&lt;E$231), $B56&gt;E$232), E56, "")</f>
        <v/>
      </c>
      <c r="CC56" s="2" t="str">
        <f>IF(OR(AND($B56&gt;F$230, $B56&lt;F$231), $B56&gt;F$232), F56, "")</f>
        <v/>
      </c>
      <c r="CD56" s="2" t="str">
        <f>IF(OR(AND($B56&gt;G$230, $B56&lt;G$231), $B56&gt;G$232), G56, "")</f>
        <v/>
      </c>
      <c r="CE56" s="2" t="str">
        <f>IF(OR(AND($B56&gt;H$230, $B56&lt;H$231), $B56&gt;H$232), H56, "")</f>
        <v/>
      </c>
      <c r="CF56" s="2" t="str">
        <f>IF(OR(AND($B56&gt;I$230, $B56&lt;I$231), $B56&gt;I$232), I56, "")</f>
        <v/>
      </c>
      <c r="CG56" s="2" t="str">
        <f>IF(OR(AND($B56&gt;J$230, $B56&lt;J$231), $B56&gt;J$232), J56, "")</f>
        <v/>
      </c>
      <c r="CH56" s="2" t="str">
        <f>IF(OR(AND($B56&gt;K$230, $B56&lt;K$231), $B56&gt;K$232), K56, "")</f>
        <v/>
      </c>
      <c r="CI56" s="2" t="str">
        <f>IF(OR(AND($B56&gt;L$230, $B56&lt;L$231), $B56&gt;L$232), L56, "")</f>
        <v/>
      </c>
      <c r="CJ56" s="2" t="str">
        <f>IF(OR(AND($B56&gt;M$230, $B56&lt;M$231), $B56&gt;M$232), M56, "")</f>
        <v/>
      </c>
      <c r="CK56" s="2" t="str">
        <f>IF(OR(AND($B56&gt;N$230, $B56&lt;N$231), $B56&gt;N$232), N56, "")</f>
        <v/>
      </c>
      <c r="CL56" s="2" t="str">
        <f>IF(OR(AND($B56&gt;O$230, $B56&lt;O$231), $B56&gt;O$232), O56, "")</f>
        <v/>
      </c>
      <c r="CO56" s="2">
        <f>BK$207*$B56+BK$209</f>
        <v>71.140390122147849</v>
      </c>
      <c r="CP56" s="2">
        <f>BL$207*$B56+BL$209</f>
        <v>73.020557962324062</v>
      </c>
      <c r="CQ56" s="2">
        <f>BM$207*$B56+BM$209</f>
        <v>73.971198394722705</v>
      </c>
      <c r="CR56" s="2">
        <f>BN$207*$B56+BN$209</f>
        <v>73.496242810408731</v>
      </c>
      <c r="CS56" s="2">
        <f>BO$207*$B56+BO$209</f>
        <v>73.156228597097524</v>
      </c>
      <c r="CT56" s="2">
        <f>BP$207*$B56+BP$209</f>
        <v>73.563076096596106</v>
      </c>
      <c r="CU56" s="2">
        <f>BQ$207*$B56+BQ$209</f>
        <v>74.313041660834273</v>
      </c>
      <c r="CV56" s="2">
        <f>BR$207*$B56+BR$209</f>
        <v>74.224742946024676</v>
      </c>
      <c r="CW56" s="2">
        <f>BS$207*$B56+BS$209</f>
        <v>72.111587111986154</v>
      </c>
      <c r="CX56" s="2">
        <f>BT$207*$B56+BT$209</f>
        <v>69.288280129929447</v>
      </c>
      <c r="CY56" s="2">
        <f>BU$207*$B56+BU$209</f>
        <v>64.10569027249872</v>
      </c>
      <c r="CZ56" s="2">
        <f>BV$207*$B56+BV$209</f>
        <v>56.968358204401078</v>
      </c>
      <c r="DA56" s="2">
        <f>BW$207*$B56+BW$209</f>
        <v>49.530835694954206</v>
      </c>
      <c r="DD56" s="2">
        <f>BZ$207*$B56+BZ$209</f>
        <v>74.280166501018186</v>
      </c>
      <c r="DE56" s="2">
        <f>CA$207*$B56+CA$209</f>
        <v>75.548489416120447</v>
      </c>
      <c r="DF56" s="2">
        <f>CB$207*$B56+CB$209</f>
        <v>76.764026485033781</v>
      </c>
      <c r="DG56" s="2">
        <f>CC$207*$B56+CC$209</f>
        <v>75.827239478349952</v>
      </c>
      <c r="DH56" s="2">
        <f>CD$207*$B56+CD$209</f>
        <v>75.509461938427563</v>
      </c>
      <c r="DI56" s="2">
        <f>CE$207*$B56+CE$209</f>
        <v>76.2375514553339</v>
      </c>
      <c r="DJ56" s="2">
        <f>CF$207*$B56+CF$209</f>
        <v>78.238908870688192</v>
      </c>
      <c r="DK56" s="2">
        <f>CG$207*$B56+CG$209</f>
        <v>78.264801072083742</v>
      </c>
      <c r="DL56" s="2">
        <f>CH$207*$B56+CH$209</f>
        <v>76.896971791009207</v>
      </c>
      <c r="DM56" s="2">
        <f>CI$207*$B56+CI$209</f>
        <v>73.438830103994277</v>
      </c>
      <c r="DN56" s="2">
        <f>CJ$207*$B56+CJ$209</f>
        <v>68.732264702883668</v>
      </c>
      <c r="DO56" s="2">
        <f>CK$207*$B56+CK$209</f>
        <v>61.376040274796765</v>
      </c>
      <c r="DP56" s="2">
        <f>CL$207*$B56+CL$209</f>
        <v>52.915060728658382</v>
      </c>
      <c r="DS56" s="2">
        <f>POWER(10,($B56-C$227)/C$228)/(1+POWER(10,($B56-C$227)/C$228))</f>
        <v>8.6295993681173178E-3</v>
      </c>
      <c r="DT56" s="2">
        <f>POWER(10,($B56-D$227)/D$228)/(1+POWER(10,($B56-D$227)/D$228))</f>
        <v>5.8533756432323529E-3</v>
      </c>
      <c r="DU56" s="2">
        <f>POWER(10,($B56-E$227)/E$228)/(1+POWER(10,($B56-E$227)/E$228))</f>
        <v>7.4397227871883112E-3</v>
      </c>
      <c r="DV56" s="2">
        <f>POWER(10,($B56-F$227)/F$228)/(1+POWER(10,($B56-F$227)/F$228))</f>
        <v>9.8039541010860199E-3</v>
      </c>
      <c r="DW56" s="2">
        <f>POWER(10,($B56-G$227)/G$228)/(1+POWER(10,($B56-G$227)/G$228))</f>
        <v>9.2351746663663359E-3</v>
      </c>
      <c r="DX56" s="2">
        <f>POWER(10,($B56-H$227)/H$228)/(1+POWER(10,($B56-H$227)/H$228))</f>
        <v>8.821667982384665E-3</v>
      </c>
      <c r="DY56" s="2">
        <f>POWER(10,($B56-I$227)/I$228)/(1+POWER(10,($B56-I$227)/I$228))</f>
        <v>9.1994039517196979E-3</v>
      </c>
      <c r="DZ56" s="2">
        <f>POWER(10,($B56-J$227)/J$228)/(1+POWER(10,($B56-J$227)/J$228))</f>
        <v>9.567194599252352E-3</v>
      </c>
      <c r="EA56" s="2">
        <f>POWER(10,($B56-K$227)/K$228)/(1+POWER(10,($B56-K$227)/K$228))</f>
        <v>8.7228823517551644E-3</v>
      </c>
      <c r="EB56" s="2">
        <f>POWER(10,($B56-L$227)/L$228)/(1+POWER(10,($B56-L$227)/L$228))</f>
        <v>8.0944658332082996E-3</v>
      </c>
      <c r="EC56" s="2">
        <f>POWER(10,($B56-M$227)/M$228)/(1+POWER(10,($B56-M$227)/M$228))</f>
        <v>8.2129542954556631E-3</v>
      </c>
      <c r="ED56" s="2">
        <f>POWER(10,($B56-N$227)/N$228)/(1+POWER(10,($B56-N$227)/N$228))</f>
        <v>7.9332578700169604E-3</v>
      </c>
      <c r="EE56" s="2">
        <f>POWER(10,($B56-O$227)/O$228)/(1+POWER(10,($B56-O$227)/O$228))</f>
        <v>7.9948098221382675E-3</v>
      </c>
    </row>
    <row r="57" spans="2:135" x14ac:dyDescent="0.25">
      <c r="B57" s="2">
        <v>51</v>
      </c>
      <c r="C57">
        <v>188.45500000000001</v>
      </c>
      <c r="D57">
        <v>124.06100000000001</v>
      </c>
      <c r="E57">
        <v>128.59100000000001</v>
      </c>
      <c r="F57">
        <v>176.364</v>
      </c>
      <c r="G57">
        <v>164.60599999999999</v>
      </c>
      <c r="H57">
        <v>153.803</v>
      </c>
      <c r="I57">
        <v>162.45500000000001</v>
      </c>
      <c r="J57">
        <v>173.01499999999999</v>
      </c>
      <c r="K57">
        <v>160.60599999999999</v>
      </c>
      <c r="L57">
        <v>146.45500000000001</v>
      </c>
      <c r="M57">
        <v>149.167</v>
      </c>
      <c r="N57">
        <v>137.81800000000001</v>
      </c>
      <c r="O57">
        <v>129.24199999999999</v>
      </c>
      <c r="R57" s="5">
        <f>AV57+(C$209*_xlfn.NORM.DIST($B57,C$214*C$215+C$213,C$219*C$214,FALSE))+(C$211*_xlfn.NORM.DIST($B57,C$214*C$216+C$213,C$220*C$214,FALSE))+(C$210*_xlfn.NORM.DIST($B57,C$214*C$217+C$213,C$221*C$214,FALSE))+(C$212*_xlfn.NORM.DIST($B57,C$214*C$218+C$213,C$222*C$214,FALSE))</f>
        <v>193.36045566546437</v>
      </c>
      <c r="S57" s="5">
        <f>AW57+(D$209*_xlfn.NORM.DIST($B57,D$214*D$215+D$213,D$219*D$214,FALSE))+(D$211*_xlfn.NORM.DIST($B57,D$214*D$216+D$213,D$220*D$214,FALSE))+(D$210*_xlfn.NORM.DIST($B57,D$214*D$217+D$213,D$221*D$214,FALSE))+(D$212*_xlfn.NORM.DIST($B57,D$214*D$218+D$213,D$222*D$214,FALSE))</f>
        <v>109.85683941387674</v>
      </c>
      <c r="T57" s="5">
        <f>AX57+(E$209*_xlfn.NORM.DIST($B57,E$214*E$215+E$213,E$219*E$214,FALSE))+(E$211*_xlfn.NORM.DIST($B57,E$214*E$216+E$213,E$220*E$214,FALSE))+(E$210*_xlfn.NORM.DIST($B57,E$214*E$217+E$213,E$221*E$214,FALSE))+(E$212*_xlfn.NORM.DIST($B57,E$214*E$218+E$213,E$222*E$214,FALSE))</f>
        <v>120.98466940081752</v>
      </c>
      <c r="U57" s="5">
        <f>AY57+(F$209*_xlfn.NORM.DIST($B57,F$214*F$215+F$213,F$219*F$214,FALSE))+(F$211*_xlfn.NORM.DIST($B57,F$214*F$216+F$213,F$220*F$214,FALSE))+(F$210*_xlfn.NORM.DIST($B57,F$214*F$217+F$213,F$221*F$214,FALSE))+(F$212*_xlfn.NORM.DIST($B57,F$214*F$218+F$213,F$222*F$214,FALSE))</f>
        <v>179.77993518227348</v>
      </c>
      <c r="V57" s="5">
        <f>AZ57+(G$209*_xlfn.NORM.DIST($B57,G$214*G$215+G$213,G$219*G$214,FALSE))+(G$211*_xlfn.NORM.DIST($B57,G$214*G$216+G$213,G$220*G$214,FALSE))+(G$210*_xlfn.NORM.DIST($B57,G$214*G$217+G$213,G$221*G$214,FALSE))+(G$212*_xlfn.NORM.DIST($B57,G$214*G$218+G$213,G$222*G$214,FALSE))</f>
        <v>166.16570086303895</v>
      </c>
      <c r="W57" s="5">
        <f>BA57+(H$209*_xlfn.NORM.DIST($B57,H$214*H$215+H$213,H$219*H$214,FALSE))+(H$211*_xlfn.NORM.DIST($B57,H$214*H$216+H$213,H$220*H$214,FALSE))+(H$210*_xlfn.NORM.DIST($B57,H$214*H$217+H$213,H$221*H$214,FALSE))+(H$212*_xlfn.NORM.DIST($B57,H$214*H$218+H$213,H$222*H$214,FALSE))</f>
        <v>154.21249554138788</v>
      </c>
      <c r="X57" s="5">
        <f>BB57+(I$209*_xlfn.NORM.DIST($B57,I$214*I$215+I$213,I$219*I$214,FALSE))+(I$211*_xlfn.NORM.DIST($B57,I$214*I$216+I$213,I$220*I$214,FALSE))+(I$210*_xlfn.NORM.DIST($B57,I$214*I$217+I$213,I$221*I$214,FALSE))+(I$212*_xlfn.NORM.DIST($B57,I$214*I$218+I$213,I$222*I$214,FALSE))</f>
        <v>163.73426975316508</v>
      </c>
      <c r="Y57" s="5">
        <f>BC57+(J$209*_xlfn.NORM.DIST($B57,J$214*J$215+J$213,J$219*J$214,FALSE))+(J$211*_xlfn.NORM.DIST($B57,J$214*J$216+J$213,J$220*J$214,FALSE))+(J$210*_xlfn.NORM.DIST($B57,J$214*J$217+J$213,J$221*J$214,FALSE))+(J$212*_xlfn.NORM.DIST($B57,J$214*J$218+J$213,J$222*J$214,FALSE))</f>
        <v>176.53281178465889</v>
      </c>
      <c r="Z57" s="5">
        <f>BD57+(K$209*_xlfn.NORM.DIST($B57,K$214*K$215+K$213,K$219*K$214,FALSE))+(K$211*_xlfn.NORM.DIST($B57,K$214*K$216+K$213,K$220*K$214,FALSE))+(K$210*_xlfn.NORM.DIST($B57,K$214*K$217+K$213,K$221*K$214,FALSE))+(K$212*_xlfn.NORM.DIST($B57,K$214*K$218+K$213,K$222*K$214,FALSE))</f>
        <v>161.28101144404772</v>
      </c>
      <c r="AA57" s="5">
        <f>BE57+(L$209*_xlfn.NORM.DIST($B57,L$214*L$215+L$213,L$219*L$214,FALSE))+(L$211*_xlfn.NORM.DIST($B57,L$214*L$216+L$213,L$220*L$214,FALSE))+(L$210*_xlfn.NORM.DIST($B57,L$214*L$217+L$213,L$221*L$214,FALSE))+(L$212*_xlfn.NORM.DIST($B57,L$214*L$218+L$213,L$222*L$214,FALSE))</f>
        <v>147.5993381565259</v>
      </c>
      <c r="AB57" s="5">
        <f>BF57+(M$209*_xlfn.NORM.DIST($B57,M$214*M$215+M$213,M$219*M$214,FALSE))+(M$211*_xlfn.NORM.DIST($B57,M$214*M$216+M$213,M$220*M$214,FALSE))+(M$210*_xlfn.NORM.DIST($B57,M$214*M$217+M$213,M$221*M$214,FALSE))+(M$212*_xlfn.NORM.DIST($B57,M$214*M$218+M$213,M$222*M$214,FALSE))</f>
        <v>151.30391116839374</v>
      </c>
      <c r="AC57" s="5">
        <f>BG57+(N$209*_xlfn.NORM.DIST($B57,N$214*N$215+N$213,N$219*N$214,FALSE))+(N$211*_xlfn.NORM.DIST($B57,N$214*N$216+N$213,N$220*N$214,FALSE))+(N$210*_xlfn.NORM.DIST($B57,N$214*N$217+N$213,N$221*N$214,FALSE))+(N$212*_xlfn.NORM.DIST($B57,N$214*N$218+N$213,N$222*N$214,FALSE))</f>
        <v>142.33039921081345</v>
      </c>
      <c r="AD57" s="5">
        <f>BH57+(O$209*_xlfn.NORM.DIST($B57,O$214*O$215+O$213,O$219*O$214,FALSE))+(O$211*_xlfn.NORM.DIST($B57,O$214*O$216+O$213,O$220*O$214,FALSE))+(O$210*_xlfn.NORM.DIST($B57,O$214*O$217+O$213,O$221*O$214,FALSE))+(O$212*_xlfn.NORM.DIST($B57,O$214*O$218+O$213,O$222*O$214,FALSE))</f>
        <v>134.4209607066214</v>
      </c>
      <c r="AE57" s="5"/>
      <c r="AG57" s="5">
        <f t="shared" si="15"/>
        <v>-4.9054556654643591</v>
      </c>
      <c r="AH57" s="5">
        <f t="shared" si="15"/>
        <v>14.204160586123265</v>
      </c>
      <c r="AI57" s="5">
        <f t="shared" si="15"/>
        <v>7.6063305991824848</v>
      </c>
      <c r="AJ57" s="5">
        <f t="shared" si="15"/>
        <v>-3.415935182273472</v>
      </c>
      <c r="AK57" s="5">
        <f t="shared" si="15"/>
        <v>-1.5597008630389553</v>
      </c>
      <c r="AL57" s="5">
        <f t="shared" si="15"/>
        <v>-0.40949554138788358</v>
      </c>
      <c r="AM57" s="5">
        <f t="shared" si="15"/>
        <v>-1.2792697531650674</v>
      </c>
      <c r="AN57" s="5">
        <f t="shared" ref="AN57:AS115" si="16">J57-Y57</f>
        <v>-3.5178117846589032</v>
      </c>
      <c r="AO57" s="5">
        <f t="shared" si="14"/>
        <v>-0.67501144404772617</v>
      </c>
      <c r="AP57" s="5">
        <f t="shared" si="14"/>
        <v>-1.1443381565258903</v>
      </c>
      <c r="AQ57" s="5">
        <f t="shared" si="14"/>
        <v>-2.1369111683937376</v>
      </c>
      <c r="AR57" s="5">
        <f t="shared" si="14"/>
        <v>-4.5123992108134416</v>
      </c>
      <c r="AS57" s="5">
        <f t="shared" si="14"/>
        <v>-5.1789607066214103</v>
      </c>
      <c r="AV57" s="2">
        <f t="shared" si="1"/>
        <v>71.181369177920786</v>
      </c>
      <c r="AW57" s="2">
        <f t="shared" si="2"/>
        <v>73.040877902150044</v>
      </c>
      <c r="AX57" s="2">
        <f t="shared" si="3"/>
        <v>74.001566335028841</v>
      </c>
      <c r="AY57" s="2">
        <f t="shared" si="4"/>
        <v>73.529729237335559</v>
      </c>
      <c r="AZ57" s="2">
        <f t="shared" si="5"/>
        <v>73.193456278269906</v>
      </c>
      <c r="BA57" s="2">
        <f t="shared" si="6"/>
        <v>73.618285154885001</v>
      </c>
      <c r="BB57" s="2">
        <f t="shared" si="7"/>
        <v>74.400013807398764</v>
      </c>
      <c r="BC57" s="2">
        <f t="shared" si="8"/>
        <v>74.315799440774143</v>
      </c>
      <c r="BD57" s="2">
        <f t="shared" si="9"/>
        <v>72.204417503550729</v>
      </c>
      <c r="BE57" s="2">
        <f t="shared" si="10"/>
        <v>69.363951196851474</v>
      </c>
      <c r="BF57" s="2">
        <f t="shared" si="11"/>
        <v>64.192546601117996</v>
      </c>
      <c r="BG57" s="2">
        <f t="shared" si="12"/>
        <v>57.051381442495391</v>
      </c>
      <c r="BH57" s="2">
        <f t="shared" si="13"/>
        <v>49.59641895755523</v>
      </c>
      <c r="BK57" s="2" t="str">
        <f>IF(OR($B57&lt;C$229, AND($B57&gt;C$230, $B57&lt;C$231)), C57, "")</f>
        <v/>
      </c>
      <c r="BL57" s="2" t="str">
        <f>IF(OR($B57&lt;D$229, AND($B57&gt;D$230, $B57&lt;D$231)), D57, "")</f>
        <v/>
      </c>
      <c r="BM57" s="2" t="str">
        <f>IF(OR($B57&lt;E$229, AND($B57&gt;E$230, $B57&lt;E$231)), E57, "")</f>
        <v/>
      </c>
      <c r="BN57" s="2" t="str">
        <f>IF(OR($B57&lt;F$229, AND($B57&gt;F$230, $B57&lt;F$231)), F57, "")</f>
        <v/>
      </c>
      <c r="BO57" s="2" t="str">
        <f>IF(OR($B57&lt;G$229, AND($B57&gt;G$230, $B57&lt;G$231)), G57, "")</f>
        <v/>
      </c>
      <c r="BP57" s="2" t="str">
        <f>IF(OR($B57&lt;H$229, AND($B57&gt;H$230, $B57&lt;H$231)), H57, "")</f>
        <v/>
      </c>
      <c r="BQ57" s="2" t="str">
        <f>IF(OR($B57&lt;I$229, AND($B57&gt;I$230, $B57&lt;I$231)), I57, "")</f>
        <v/>
      </c>
      <c r="BR57" s="2" t="str">
        <f>IF(OR($B57&lt;J$229, AND($B57&gt;J$230, $B57&lt;J$231)), J57, "")</f>
        <v/>
      </c>
      <c r="BS57" s="2" t="str">
        <f>IF(OR($B57&lt;K$229, AND($B57&gt;K$230, $B57&lt;K$231)), K57, "")</f>
        <v/>
      </c>
      <c r="BT57" s="2" t="str">
        <f>IF(OR($B57&lt;L$229, AND($B57&gt;L$230, $B57&lt;L$231)), L57, "")</f>
        <v/>
      </c>
      <c r="BU57" s="2" t="str">
        <f>IF(OR($B57&lt;M$229, AND($B57&gt;M$230, $B57&lt;M$231)), M57, "")</f>
        <v/>
      </c>
      <c r="BV57" s="2" t="str">
        <f>IF(OR($B57&lt;N$229, AND($B57&gt;N$230, $B57&lt;N$231)), N57, "")</f>
        <v/>
      </c>
      <c r="BW57" s="2" t="str">
        <f>IF(OR($B57&lt;O$229, AND($B57&gt;O$230, $B57&lt;O$231)), O57, "")</f>
        <v/>
      </c>
      <c r="BZ57" s="2" t="str">
        <f>IF(OR(AND($B57&gt;C$230, $B57&lt;C$231), $B57&gt;C$232), C57, "")</f>
        <v/>
      </c>
      <c r="CA57" s="2" t="str">
        <f>IF(OR(AND($B57&gt;D$230, $B57&lt;D$231), $B57&gt;D$232), D57, "")</f>
        <v/>
      </c>
      <c r="CB57" s="2" t="str">
        <f>IF(OR(AND($B57&gt;E$230, $B57&lt;E$231), $B57&gt;E$232), E57, "")</f>
        <v/>
      </c>
      <c r="CC57" s="2" t="str">
        <f>IF(OR(AND($B57&gt;F$230, $B57&lt;F$231), $B57&gt;F$232), F57, "")</f>
        <v/>
      </c>
      <c r="CD57" s="2" t="str">
        <f>IF(OR(AND($B57&gt;G$230, $B57&lt;G$231), $B57&gt;G$232), G57, "")</f>
        <v/>
      </c>
      <c r="CE57" s="2" t="str">
        <f>IF(OR(AND($B57&gt;H$230, $B57&lt;H$231), $B57&gt;H$232), H57, "")</f>
        <v/>
      </c>
      <c r="CF57" s="2" t="str">
        <f>IF(OR(AND($B57&gt;I$230, $B57&lt;I$231), $B57&gt;I$232), I57, "")</f>
        <v/>
      </c>
      <c r="CG57" s="2" t="str">
        <f>IF(OR(AND($B57&gt;J$230, $B57&lt;J$231), $B57&gt;J$232), J57, "")</f>
        <v/>
      </c>
      <c r="CH57" s="2" t="str">
        <f>IF(OR(AND($B57&gt;K$230, $B57&lt;K$231), $B57&gt;K$232), K57, "")</f>
        <v/>
      </c>
      <c r="CI57" s="2" t="str">
        <f>IF(OR(AND($B57&gt;L$230, $B57&lt;L$231), $B57&gt;L$232), L57, "")</f>
        <v/>
      </c>
      <c r="CJ57" s="2" t="str">
        <f>IF(OR(AND($B57&gt;M$230, $B57&lt;M$231), $B57&gt;M$232), M57, "")</f>
        <v/>
      </c>
      <c r="CK57" s="2" t="str">
        <f>IF(OR(AND($B57&gt;N$230, $B57&lt;N$231), $B57&gt;N$232), N57, "")</f>
        <v/>
      </c>
      <c r="CL57" s="2" t="str">
        <f>IF(OR(AND($B57&gt;O$230, $B57&lt;O$231), $B57&gt;O$232), O57, "")</f>
        <v/>
      </c>
      <c r="CO57" s="2">
        <f>BK$207*$B57+BK$209</f>
        <v>71.152450016310482</v>
      </c>
      <c r="CP57" s="2">
        <f>BL$207*$B57+BL$209</f>
        <v>73.025085942828952</v>
      </c>
      <c r="CQ57" s="2">
        <f>BM$207*$B57+BM$209</f>
        <v>73.979355166904739</v>
      </c>
      <c r="CR57" s="2">
        <f>BN$207*$B57+BN$209</f>
        <v>73.505353850720326</v>
      </c>
      <c r="CS57" s="2">
        <f>BO$207*$B57+BO$209</f>
        <v>73.170263488233459</v>
      </c>
      <c r="CT57" s="2">
        <f>BP$207*$B57+BP$209</f>
        <v>73.593114179200683</v>
      </c>
      <c r="CU57" s="2">
        <f>BQ$207*$B57+BQ$209</f>
        <v>74.361418159521222</v>
      </c>
      <c r="CV57" s="2">
        <f>BR$207*$B57+BR$209</f>
        <v>74.274567941283593</v>
      </c>
      <c r="CW57" s="2">
        <f>BS$207*$B57+BS$209</f>
        <v>72.159793730304472</v>
      </c>
      <c r="CX57" s="2">
        <f>BT$207*$B57+BT$209</f>
        <v>69.32806111827847</v>
      </c>
      <c r="CY57" s="2">
        <f>BU$207*$B57+BU$209</f>
        <v>64.151883208600452</v>
      </c>
      <c r="CZ57" s="2">
        <f>BV$207*$B57+BV$209</f>
        <v>57.013901114076262</v>
      </c>
      <c r="DA57" s="2">
        <f>BW$207*$B57+BW$209</f>
        <v>49.567433690033603</v>
      </c>
      <c r="DD57" s="2">
        <f>BZ$207*$B57+BZ$209</f>
        <v>74.211288135105676</v>
      </c>
      <c r="DE57" s="2">
        <f>CA$207*$B57+CA$209</f>
        <v>75.487010880447315</v>
      </c>
      <c r="DF57" s="2">
        <f>CB$207*$B57+CB$209</f>
        <v>76.704102637584015</v>
      </c>
      <c r="DG57" s="2">
        <f>CC$207*$B57+CC$209</f>
        <v>75.775014010480291</v>
      </c>
      <c r="DH57" s="2">
        <f>CD$207*$B57+CD$209</f>
        <v>75.46268599505035</v>
      </c>
      <c r="DI57" s="2">
        <f>CE$207*$B57+CE$209</f>
        <v>76.197580896765771</v>
      </c>
      <c r="DJ57" s="2">
        <f>CF$207*$B57+CF$209</f>
        <v>78.191110883602448</v>
      </c>
      <c r="DK57" s="2">
        <f>CG$207*$B57+CG$209</f>
        <v>78.20866619052228</v>
      </c>
      <c r="DL57" s="2">
        <f>CH$207*$B57+CH$209</f>
        <v>76.829306954160913</v>
      </c>
      <c r="DM57" s="2">
        <f>CI$207*$B57+CI$209</f>
        <v>73.37498690427303</v>
      </c>
      <c r="DN57" s="2">
        <f>CJ$207*$B57+CJ$209</f>
        <v>68.670944053849709</v>
      </c>
      <c r="DO57" s="2">
        <f>CK$207*$B57+CK$209</f>
        <v>61.325954136439563</v>
      </c>
      <c r="DP57" s="2">
        <f>CL$207*$B57+CL$209</f>
        <v>52.876489018154786</v>
      </c>
      <c r="DS57" s="2">
        <f>POWER(10,($B57-C$227)/C$228)/(1+POWER(10,($B57-C$227)/C$228))</f>
        <v>9.4542962024047397E-3</v>
      </c>
      <c r="DT57" s="2">
        <f>POWER(10,($B57-D$227)/D$228)/(1+POWER(10,($B57-D$227)/D$228))</f>
        <v>6.4144763635128358E-3</v>
      </c>
      <c r="DU57" s="2">
        <f>POWER(10,($B57-E$227)/E$228)/(1+POWER(10,($B57-E$227)/E$228))</f>
        <v>8.1516428084116455E-3</v>
      </c>
      <c r="DV57" s="2">
        <f>POWER(10,($B57-F$227)/F$228)/(1+POWER(10,($B57-F$227)/F$228))</f>
        <v>1.0739663605769436E-2</v>
      </c>
      <c r="DW57" s="2">
        <f>POWER(10,($B57-G$227)/G$228)/(1+POWER(10,($B57-G$227)/G$228))</f>
        <v>1.0117153346504986E-2</v>
      </c>
      <c r="DX57" s="2">
        <f>POWER(10,($B57-H$227)/H$228)/(1+POWER(10,($B57-H$227)/H$228))</f>
        <v>9.6645411187489365E-3</v>
      </c>
      <c r="DY57" s="2">
        <f>POWER(10,($B57-I$227)/I$228)/(1+POWER(10,($B57-I$227)/I$228))</f>
        <v>1.0078001202250402E-2</v>
      </c>
      <c r="DZ57" s="2">
        <f>POWER(10,($B57-J$227)/J$228)/(1+POWER(10,($B57-J$227)/J$228))</f>
        <v>1.0480546462843934E-2</v>
      </c>
      <c r="EA57" s="2">
        <f>POWER(10,($B57-K$227)/K$228)/(1+POWER(10,($B57-K$227)/K$228))</f>
        <v>9.556407939539999E-3</v>
      </c>
      <c r="EB57" s="2">
        <f>POWER(10,($B57-L$227)/L$228)/(1+POWER(10,($B57-L$227)/L$228))</f>
        <v>8.8684795498874969E-3</v>
      </c>
      <c r="EC57" s="2">
        <f>POWER(10,($B57-M$227)/M$228)/(1+POWER(10,($B57-M$227)/M$228))</f>
        <v>8.9981954016601761E-3</v>
      </c>
      <c r="ED57" s="2">
        <f>POWER(10,($B57-N$227)/N$228)/(1+POWER(10,($B57-N$227)/N$228))</f>
        <v>8.6919915466593788E-3</v>
      </c>
      <c r="EE57" s="2">
        <f>POWER(10,($B57-O$227)/O$228)/(1+POWER(10,($B57-O$227)/O$228))</f>
        <v>8.7593783262862653E-3</v>
      </c>
    </row>
    <row r="58" spans="2:135" x14ac:dyDescent="0.25">
      <c r="B58" s="2">
        <v>52</v>
      </c>
      <c r="C58">
        <v>196.10599999999999</v>
      </c>
      <c r="D58">
        <v>134.45500000000001</v>
      </c>
      <c r="E58">
        <v>142.89400000000001</v>
      </c>
      <c r="F58">
        <v>189.34800000000001</v>
      </c>
      <c r="G58">
        <v>178.09100000000001</v>
      </c>
      <c r="H58">
        <v>168.15199999999999</v>
      </c>
      <c r="I58">
        <v>178.25800000000001</v>
      </c>
      <c r="J58">
        <v>187.667</v>
      </c>
      <c r="K58">
        <v>175.48500000000001</v>
      </c>
      <c r="L58">
        <v>162.40899999999999</v>
      </c>
      <c r="M58">
        <v>160.95500000000001</v>
      </c>
      <c r="N58">
        <v>147.21199999999999</v>
      </c>
      <c r="O58">
        <v>135.42400000000001</v>
      </c>
      <c r="R58" s="5">
        <f>AV58+(C$209*_xlfn.NORM.DIST($B58,C$214*C$215+C$213,C$219*C$214,FALSE))+(C$211*_xlfn.NORM.DIST($B58,C$214*C$216+C$213,C$220*C$214,FALSE))+(C$210*_xlfn.NORM.DIST($B58,C$214*C$217+C$213,C$221*C$214,FALSE))+(C$212*_xlfn.NORM.DIST($B58,C$214*C$218+C$213,C$222*C$214,FALSE))</f>
        <v>206.78667926390818</v>
      </c>
      <c r="S58" s="5">
        <f>AW58+(D$209*_xlfn.NORM.DIST($B58,D$214*D$215+D$213,D$219*D$214,FALSE))+(D$211*_xlfn.NORM.DIST($B58,D$214*D$216+D$213,D$220*D$214,FALSE))+(D$210*_xlfn.NORM.DIST($B58,D$214*D$217+D$213,D$221*D$214,FALSE))+(D$212*_xlfn.NORM.DIST($B58,D$214*D$218+D$213,D$222*D$214,FALSE))</f>
        <v>123.65571013994106</v>
      </c>
      <c r="T58" s="5">
        <f>AX58+(E$209*_xlfn.NORM.DIST($B58,E$214*E$215+E$213,E$219*E$214,FALSE))+(E$211*_xlfn.NORM.DIST($B58,E$214*E$216+E$213,E$220*E$214,FALSE))+(E$210*_xlfn.NORM.DIST($B58,E$214*E$217+E$213,E$221*E$214,FALSE))+(E$212*_xlfn.NORM.DIST($B58,E$214*E$218+E$213,E$222*E$214,FALSE))</f>
        <v>136.88562282101799</v>
      </c>
      <c r="U58" s="5">
        <f>AY58+(F$209*_xlfn.NORM.DIST($B58,F$214*F$215+F$213,F$219*F$214,FALSE))+(F$211*_xlfn.NORM.DIST($B58,F$214*F$216+F$213,F$220*F$214,FALSE))+(F$210*_xlfn.NORM.DIST($B58,F$214*F$217+F$213,F$221*F$214,FALSE))+(F$212*_xlfn.NORM.DIST($B58,F$214*F$218+F$213,F$222*F$214,FALSE))</f>
        <v>196.92631523996218</v>
      </c>
      <c r="V58" s="5">
        <f>AZ58+(G$209*_xlfn.NORM.DIST($B58,G$214*G$215+G$213,G$219*G$214,FALSE))+(G$211*_xlfn.NORM.DIST($B58,G$214*G$216+G$213,G$220*G$214,FALSE))+(G$210*_xlfn.NORM.DIST($B58,G$214*G$217+G$213,G$221*G$214,FALSE))+(G$212*_xlfn.NORM.DIST($B58,G$214*G$218+G$213,G$222*G$214,FALSE))</f>
        <v>183.26514646663918</v>
      </c>
      <c r="W58" s="5">
        <f>BA58+(H$209*_xlfn.NORM.DIST($B58,H$214*H$215+H$213,H$219*H$214,FALSE))+(H$211*_xlfn.NORM.DIST($B58,H$214*H$216+H$213,H$220*H$214,FALSE))+(H$210*_xlfn.NORM.DIST($B58,H$214*H$217+H$213,H$221*H$214,FALSE))+(H$212*_xlfn.NORM.DIST($B58,H$214*H$218+H$213,H$222*H$214,FALSE))</f>
        <v>171.92209648420462</v>
      </c>
      <c r="X58" s="5">
        <f>BB58+(I$209*_xlfn.NORM.DIST($B58,I$214*I$215+I$213,I$219*I$214,FALSE))+(I$211*_xlfn.NORM.DIST($B58,I$214*I$216+I$213,I$220*I$214,FALSE))+(I$210*_xlfn.NORM.DIST($B58,I$214*I$217+I$213,I$221*I$214,FALSE))+(I$212*_xlfn.NORM.DIST($B58,I$214*I$218+I$213,I$222*I$214,FALSE))</f>
        <v>182.24341607083289</v>
      </c>
      <c r="Y58" s="5">
        <f>BC58+(J$209*_xlfn.NORM.DIST($B58,J$214*J$215+J$213,J$219*J$214,FALSE))+(J$211*_xlfn.NORM.DIST($B58,J$214*J$216+J$213,J$220*J$214,FALSE))+(J$210*_xlfn.NORM.DIST($B58,J$214*J$217+J$213,J$221*J$214,FALSE))+(J$212*_xlfn.NORM.DIST($B58,J$214*J$218+J$213,J$222*J$214,FALSE))</f>
        <v>194.35399064392129</v>
      </c>
      <c r="Z58" s="5">
        <f>BD58+(K$209*_xlfn.NORM.DIST($B58,K$214*K$215+K$213,K$219*K$214,FALSE))+(K$211*_xlfn.NORM.DIST($B58,K$214*K$216+K$213,K$220*K$214,FALSE))+(K$210*_xlfn.NORM.DIST($B58,K$214*K$217+K$213,K$221*K$214,FALSE))+(K$212*_xlfn.NORM.DIST($B58,K$214*K$218+K$213,K$222*K$214,FALSE))</f>
        <v>179.3763065952551</v>
      </c>
      <c r="AA58" s="5">
        <f>BE58+(L$209*_xlfn.NORM.DIST($B58,L$214*L$215+L$213,L$219*L$214,FALSE))+(L$211*_xlfn.NORM.DIST($B58,L$214*L$216+L$213,L$220*L$214,FALSE))+(L$210*_xlfn.NORM.DIST($B58,L$214*L$217+L$213,L$221*L$214,FALSE))+(L$212*_xlfn.NORM.DIST($B58,L$214*L$218+L$213,L$222*L$214,FALSE))</f>
        <v>164.82658663516449</v>
      </c>
      <c r="AB58" s="5">
        <f>BF58+(M$209*_xlfn.NORM.DIST($B58,M$214*M$215+M$213,M$219*M$214,FALSE))+(M$211*_xlfn.NORM.DIST($B58,M$214*M$216+M$213,M$220*M$214,FALSE))+(M$210*_xlfn.NORM.DIST($B58,M$214*M$217+M$213,M$221*M$214,FALSE))+(M$212*_xlfn.NORM.DIST($B58,M$214*M$218+M$213,M$222*M$214,FALSE))</f>
        <v>166.23936549524203</v>
      </c>
      <c r="AC58" s="5">
        <f>BG58+(N$209*_xlfn.NORM.DIST($B58,N$214*N$215+N$213,N$219*N$214,FALSE))+(N$211*_xlfn.NORM.DIST($B58,N$214*N$216+N$213,N$220*N$214,FALSE))+(N$210*_xlfn.NORM.DIST($B58,N$214*N$217+N$213,N$221*N$214,FALSE))+(N$212*_xlfn.NORM.DIST($B58,N$214*N$218+N$213,N$222*N$214,FALSE))</f>
        <v>153.5193108843963</v>
      </c>
      <c r="AD58" s="5">
        <f>BH58+(O$209*_xlfn.NORM.DIST($B58,O$214*O$215+O$213,O$219*O$214,FALSE))+(O$211*_xlfn.NORM.DIST($B58,O$214*O$216+O$213,O$220*O$214,FALSE))+(O$210*_xlfn.NORM.DIST($B58,O$214*O$217+O$213,O$221*O$214,FALSE))+(O$212*_xlfn.NORM.DIST($B58,O$214*O$218+O$213,O$222*O$214,FALSE))</f>
        <v>143.30198064210825</v>
      </c>
      <c r="AE58" s="5"/>
      <c r="AG58" s="5">
        <f t="shared" ref="AG58:AM94" si="17">C58-R58</f>
        <v>-10.680679263908189</v>
      </c>
      <c r="AH58" s="5">
        <f t="shared" si="17"/>
        <v>10.799289860058948</v>
      </c>
      <c r="AI58" s="5">
        <f t="shared" si="17"/>
        <v>6.0083771789820162</v>
      </c>
      <c r="AJ58" s="5">
        <f t="shared" si="17"/>
        <v>-7.5783152399621656</v>
      </c>
      <c r="AK58" s="5">
        <f t="shared" si="17"/>
        <v>-5.1741464666391721</v>
      </c>
      <c r="AL58" s="5">
        <f t="shared" si="17"/>
        <v>-3.770096484204629</v>
      </c>
      <c r="AM58" s="5">
        <f t="shared" si="17"/>
        <v>-3.9854160708328834</v>
      </c>
      <c r="AN58" s="5">
        <f t="shared" si="16"/>
        <v>-6.6869906439212912</v>
      </c>
      <c r="AO58" s="5">
        <f t="shared" si="14"/>
        <v>-3.891306595255088</v>
      </c>
      <c r="AP58" s="5">
        <f t="shared" si="14"/>
        <v>-2.417586635164497</v>
      </c>
      <c r="AQ58" s="5">
        <f t="shared" si="14"/>
        <v>-5.2843654952420138</v>
      </c>
      <c r="AR58" s="5">
        <f t="shared" si="14"/>
        <v>-6.3073108843963155</v>
      </c>
      <c r="AS58" s="5">
        <f t="shared" si="14"/>
        <v>-7.8779806421082412</v>
      </c>
      <c r="AV58" s="2">
        <f t="shared" si="1"/>
        <v>71.195351967778876</v>
      </c>
      <c r="AW58" s="2">
        <f t="shared" si="2"/>
        <v>73.046454794471373</v>
      </c>
      <c r="AX58" s="2">
        <f t="shared" si="3"/>
        <v>74.011238829204359</v>
      </c>
      <c r="AY58" s="2">
        <f t="shared" si="4"/>
        <v>73.540442767292788</v>
      </c>
      <c r="AZ58" s="2">
        <f t="shared" si="5"/>
        <v>73.209030038694323</v>
      </c>
      <c r="BA58" s="2">
        <f t="shared" si="6"/>
        <v>73.649984790027034</v>
      </c>
      <c r="BB58" s="2">
        <f t="shared" si="7"/>
        <v>74.451011111764871</v>
      </c>
      <c r="BC58" s="2">
        <f t="shared" si="8"/>
        <v>74.36834028149552</v>
      </c>
      <c r="BD58" s="2">
        <f t="shared" si="9"/>
        <v>72.25567124452833</v>
      </c>
      <c r="BE58" s="2">
        <f t="shared" si="10"/>
        <v>69.40615436330954</v>
      </c>
      <c r="BF58" s="2">
        <f t="shared" si="11"/>
        <v>64.241564150771325</v>
      </c>
      <c r="BG58" s="2">
        <f t="shared" si="12"/>
        <v>57.099595316051598</v>
      </c>
      <c r="BH58" s="2">
        <f t="shared" si="13"/>
        <v>49.63506520788777</v>
      </c>
      <c r="BK58" s="2" t="str">
        <f>IF(OR($B58&lt;C$229, AND($B58&gt;C$230, $B58&lt;C$231)), C58, "")</f>
        <v/>
      </c>
      <c r="BL58" s="2" t="str">
        <f>IF(OR($B58&lt;D$229, AND($B58&gt;D$230, $B58&lt;D$231)), D58, "")</f>
        <v/>
      </c>
      <c r="BM58" s="2" t="str">
        <f>IF(OR($B58&lt;E$229, AND($B58&gt;E$230, $B58&lt;E$231)), E58, "")</f>
        <v/>
      </c>
      <c r="BN58" s="2" t="str">
        <f>IF(OR($B58&lt;F$229, AND($B58&gt;F$230, $B58&lt;F$231)), F58, "")</f>
        <v/>
      </c>
      <c r="BO58" s="2" t="str">
        <f>IF(OR($B58&lt;G$229, AND($B58&gt;G$230, $B58&lt;G$231)), G58, "")</f>
        <v/>
      </c>
      <c r="BP58" s="2" t="str">
        <f>IF(OR($B58&lt;H$229, AND($B58&gt;H$230, $B58&lt;H$231)), H58, "")</f>
        <v/>
      </c>
      <c r="BQ58" s="2" t="str">
        <f>IF(OR($B58&lt;I$229, AND($B58&gt;I$230, $B58&lt;I$231)), I58, "")</f>
        <v/>
      </c>
      <c r="BR58" s="2" t="str">
        <f>IF(OR($B58&lt;J$229, AND($B58&gt;J$230, $B58&lt;J$231)), J58, "")</f>
        <v/>
      </c>
      <c r="BS58" s="2" t="str">
        <f>IF(OR($B58&lt;K$229, AND($B58&gt;K$230, $B58&lt;K$231)), K58, "")</f>
        <v/>
      </c>
      <c r="BT58" s="2" t="str">
        <f>IF(OR($B58&lt;L$229, AND($B58&gt;L$230, $B58&lt;L$231)), L58, "")</f>
        <v/>
      </c>
      <c r="BU58" s="2" t="str">
        <f>IF(OR($B58&lt;M$229, AND($B58&gt;M$230, $B58&lt;M$231)), M58, "")</f>
        <v/>
      </c>
      <c r="BV58" s="2" t="str">
        <f>IF(OR($B58&lt;N$229, AND($B58&gt;N$230, $B58&lt;N$231)), N58, "")</f>
        <v/>
      </c>
      <c r="BW58" s="2" t="str">
        <f>IF(OR($B58&lt;O$229, AND($B58&gt;O$230, $B58&lt;O$231)), O58, "")</f>
        <v/>
      </c>
      <c r="BZ58" s="2" t="str">
        <f>IF(OR(AND($B58&gt;C$230, $B58&lt;C$231), $B58&gt;C$232), C58, "")</f>
        <v/>
      </c>
      <c r="CA58" s="2" t="str">
        <f>IF(OR(AND($B58&gt;D$230, $B58&lt;D$231), $B58&gt;D$232), D58, "")</f>
        <v/>
      </c>
      <c r="CB58" s="2" t="str">
        <f>IF(OR(AND($B58&gt;E$230, $B58&lt;E$231), $B58&gt;E$232), E58, "")</f>
        <v/>
      </c>
      <c r="CC58" s="2" t="str">
        <f>IF(OR(AND($B58&gt;F$230, $B58&lt;F$231), $B58&gt;F$232), F58, "")</f>
        <v/>
      </c>
      <c r="CD58" s="2" t="str">
        <f>IF(OR(AND($B58&gt;G$230, $B58&lt;G$231), $B58&gt;G$232), G58, "")</f>
        <v/>
      </c>
      <c r="CE58" s="2" t="str">
        <f>IF(OR(AND($B58&gt;H$230, $B58&lt;H$231), $B58&gt;H$232), H58, "")</f>
        <v/>
      </c>
      <c r="CF58" s="2" t="str">
        <f>IF(OR(AND($B58&gt;I$230, $B58&lt;I$231), $B58&gt;I$232), I58, "")</f>
        <v/>
      </c>
      <c r="CG58" s="2" t="str">
        <f>IF(OR(AND($B58&gt;J$230, $B58&lt;J$231), $B58&gt;J$232), J58, "")</f>
        <v/>
      </c>
      <c r="CH58" s="2" t="str">
        <f>IF(OR(AND($B58&gt;K$230, $B58&lt;K$231), $B58&gt;K$232), K58, "")</f>
        <v/>
      </c>
      <c r="CI58" s="2" t="str">
        <f>IF(OR(AND($B58&gt;L$230, $B58&lt;L$231), $B58&gt;L$232), L58, "")</f>
        <v/>
      </c>
      <c r="CJ58" s="2" t="str">
        <f>IF(OR(AND($B58&gt;M$230, $B58&lt;M$231), $B58&gt;M$232), M58, "")</f>
        <v/>
      </c>
      <c r="CK58" s="2" t="str">
        <f>IF(OR(AND($B58&gt;N$230, $B58&lt;N$231), $B58&gt;N$232), N58, "")</f>
        <v/>
      </c>
      <c r="CL58" s="2" t="str">
        <f>IF(OR(AND($B58&gt;O$230, $B58&lt;O$231), $B58&gt;O$232), O58, "")</f>
        <v/>
      </c>
      <c r="CO58" s="2">
        <f>BK$207*$B58+BK$209</f>
        <v>71.1645099104731</v>
      </c>
      <c r="CP58" s="2">
        <f>BL$207*$B58+BL$209</f>
        <v>73.029613923333855</v>
      </c>
      <c r="CQ58" s="2">
        <f>BM$207*$B58+BM$209</f>
        <v>73.987511939086787</v>
      </c>
      <c r="CR58" s="2">
        <f>BN$207*$B58+BN$209</f>
        <v>73.514464891031935</v>
      </c>
      <c r="CS58" s="2">
        <f>BO$207*$B58+BO$209</f>
        <v>73.184298379369395</v>
      </c>
      <c r="CT58" s="2">
        <f>BP$207*$B58+BP$209</f>
        <v>73.623152261805259</v>
      </c>
      <c r="CU58" s="2">
        <f>BQ$207*$B58+BQ$209</f>
        <v>74.40979465820817</v>
      </c>
      <c r="CV58" s="2">
        <f>BR$207*$B58+BR$209</f>
        <v>74.324392936542509</v>
      </c>
      <c r="CW58" s="2">
        <f>BS$207*$B58+BS$209</f>
        <v>72.208000348622789</v>
      </c>
      <c r="CX58" s="2">
        <f>BT$207*$B58+BT$209</f>
        <v>69.367842106627492</v>
      </c>
      <c r="CY58" s="2">
        <f>BU$207*$B58+BU$209</f>
        <v>64.198076144702171</v>
      </c>
      <c r="CZ58" s="2">
        <f>BV$207*$B58+BV$209</f>
        <v>57.059444023751446</v>
      </c>
      <c r="DA58" s="2">
        <f>BW$207*$B58+BW$209</f>
        <v>49.604031685113007</v>
      </c>
      <c r="DD58" s="2">
        <f>BZ$207*$B58+BZ$209</f>
        <v>74.142409769193151</v>
      </c>
      <c r="DE58" s="2">
        <f>CA$207*$B58+CA$209</f>
        <v>75.425532344774183</v>
      </c>
      <c r="DF58" s="2">
        <f>CB$207*$B58+CB$209</f>
        <v>76.644178790134248</v>
      </c>
      <c r="DG58" s="2">
        <f>CC$207*$B58+CC$209</f>
        <v>75.722788542610616</v>
      </c>
      <c r="DH58" s="2">
        <f>CD$207*$B58+CD$209</f>
        <v>75.415910051673137</v>
      </c>
      <c r="DI58" s="2">
        <f>CE$207*$B58+CE$209</f>
        <v>76.157610338197628</v>
      </c>
      <c r="DJ58" s="2">
        <f>CF$207*$B58+CF$209</f>
        <v>78.143312896516704</v>
      </c>
      <c r="DK58" s="2">
        <f>CG$207*$B58+CG$209</f>
        <v>78.152531308960818</v>
      </c>
      <c r="DL58" s="2">
        <f>CH$207*$B58+CH$209</f>
        <v>76.761642117312633</v>
      </c>
      <c r="DM58" s="2">
        <f>CI$207*$B58+CI$209</f>
        <v>73.311143704551782</v>
      </c>
      <c r="DN58" s="2">
        <f>CJ$207*$B58+CJ$209</f>
        <v>68.609623404815736</v>
      </c>
      <c r="DO58" s="2">
        <f>CK$207*$B58+CK$209</f>
        <v>61.275867998082362</v>
      </c>
      <c r="DP58" s="2">
        <f>CL$207*$B58+CL$209</f>
        <v>52.837917307651196</v>
      </c>
      <c r="DS58" s="2">
        <f>POWER(10,($B58-C$227)/C$228)/(1+POWER(10,($B58-C$227)/C$228))</f>
        <v>1.0356982695526696E-2</v>
      </c>
      <c r="DT58" s="2">
        <f>POWER(10,($B58-D$227)/D$228)/(1+POWER(10,($B58-D$227)/D$228))</f>
        <v>7.0289835358391811E-3</v>
      </c>
      <c r="DU58" s="2">
        <f>POWER(10,($B58-E$227)/E$228)/(1+POWER(10,($B58-E$227)/E$228))</f>
        <v>8.9310747067231668E-3</v>
      </c>
      <c r="DV58" s="2">
        <f>POWER(10,($B58-F$227)/F$228)/(1+POWER(10,($B58-F$227)/F$228))</f>
        <v>1.1763618182629549E-2</v>
      </c>
      <c r="DW58" s="2">
        <f>POWER(10,($B58-G$227)/G$228)/(1+POWER(10,($B58-G$227)/G$228))</f>
        <v>1.1082420670169534E-2</v>
      </c>
      <c r="DX58" s="2">
        <f>POWER(10,($B58-H$227)/H$228)/(1+POWER(10,($B58-H$227)/H$228))</f>
        <v>1.0587087027286035E-2</v>
      </c>
      <c r="DY58" s="2">
        <f>POWER(10,($B58-I$227)/I$228)/(1+POWER(10,($B58-I$227)/I$228))</f>
        <v>1.1039574719037177E-2</v>
      </c>
      <c r="DZ58" s="2">
        <f>POWER(10,($B58-J$227)/J$228)/(1+POWER(10,($B58-J$227)/J$228))</f>
        <v>1.1480082660976842E-2</v>
      </c>
      <c r="EA58" s="2">
        <f>POWER(10,($B58-K$227)/K$228)/(1+POWER(10,($B58-K$227)/K$228))</f>
        <v>1.0468740917064841E-2</v>
      </c>
      <c r="EB58" s="2">
        <f>POWER(10,($B58-L$227)/L$228)/(1+POWER(10,($B58-L$227)/L$228))</f>
        <v>9.715781491891411E-3</v>
      </c>
      <c r="EC58" s="2">
        <f>POWER(10,($B58-M$227)/M$228)/(1+POWER(10,($B58-M$227)/M$228))</f>
        <v>9.8577672424228994E-3</v>
      </c>
      <c r="ED58" s="2">
        <f>POWER(10,($B58-N$227)/N$228)/(1+POWER(10,($B58-N$227)/N$228))</f>
        <v>9.5225936823690582E-3</v>
      </c>
      <c r="EE58" s="2">
        <f>POWER(10,($B58-O$227)/O$228)/(1+POWER(10,($B58-O$227)/O$228))</f>
        <v>9.5963575701251032E-3</v>
      </c>
    </row>
    <row r="59" spans="2:135" x14ac:dyDescent="0.25">
      <c r="B59" s="2">
        <v>53</v>
      </c>
      <c r="C59">
        <v>202.74199999999999</v>
      </c>
      <c r="D59">
        <v>147.68199999999999</v>
      </c>
      <c r="E59">
        <v>155.43899999999999</v>
      </c>
      <c r="F59">
        <v>201.28800000000001</v>
      </c>
      <c r="G59">
        <v>190.25800000000001</v>
      </c>
      <c r="H59">
        <v>182.45500000000001</v>
      </c>
      <c r="I59">
        <v>191.39400000000001</v>
      </c>
      <c r="J59">
        <v>198.697</v>
      </c>
      <c r="K59">
        <v>187.84800000000001</v>
      </c>
      <c r="L59">
        <v>174.37899999999999</v>
      </c>
      <c r="M59">
        <v>170.47</v>
      </c>
      <c r="N59">
        <v>155.24199999999999</v>
      </c>
      <c r="O59">
        <v>140.97</v>
      </c>
      <c r="R59" s="5">
        <f>AV59+(C$209*_xlfn.NORM.DIST($B59,C$214*C$215+C$213,C$219*C$214,FALSE))+(C$211*_xlfn.NORM.DIST($B59,C$214*C$216+C$213,C$220*C$214,FALSE))+(C$210*_xlfn.NORM.DIST($B59,C$214*C$217+C$213,C$221*C$214,FALSE))+(C$212*_xlfn.NORM.DIST($B59,C$214*C$218+C$213,C$222*C$214,FALSE))</f>
        <v>215.90631978674239</v>
      </c>
      <c r="S59" s="5">
        <f>AW59+(D$209*_xlfn.NORM.DIST($B59,D$214*D$215+D$213,D$219*D$214,FALSE))+(D$211*_xlfn.NORM.DIST($B59,D$214*D$216+D$213,D$220*D$214,FALSE))+(D$210*_xlfn.NORM.DIST($B59,D$214*D$217+D$213,D$221*D$214,FALSE))+(D$212*_xlfn.NORM.DIST($B59,D$214*D$218+D$213,D$222*D$214,FALSE))</f>
        <v>139.89160125838467</v>
      </c>
      <c r="T59" s="5">
        <f>AX59+(E$209*_xlfn.NORM.DIST($B59,E$214*E$215+E$213,E$219*E$214,FALSE))+(E$211*_xlfn.NORM.DIST($B59,E$214*E$216+E$213,E$220*E$214,FALSE))+(E$210*_xlfn.NORM.DIST($B59,E$214*E$217+E$213,E$221*E$214,FALSE))+(E$212*_xlfn.NORM.DIST($B59,E$214*E$218+E$213,E$222*E$214,FALSE))</f>
        <v>154.73675622688137</v>
      </c>
      <c r="U59" s="5">
        <f>AY59+(F$209*_xlfn.NORM.DIST($B59,F$214*F$215+F$213,F$219*F$214,FALSE))+(F$211*_xlfn.NORM.DIST($B59,F$214*F$216+F$213,F$220*F$214,FALSE))+(F$210*_xlfn.NORM.DIST($B59,F$214*F$217+F$213,F$221*F$214,FALSE))+(F$212*_xlfn.NORM.DIST($B59,F$214*F$218+F$213,F$222*F$214,FALSE))</f>
        <v>211.05001074804261</v>
      </c>
      <c r="V59" s="5">
        <f>AZ59+(G$209*_xlfn.NORM.DIST($B59,G$214*G$215+G$213,G$219*G$214,FALSE))+(G$211*_xlfn.NORM.DIST($B59,G$214*G$216+G$213,G$220*G$214,FALSE))+(G$210*_xlfn.NORM.DIST($B59,G$214*G$217+G$213,G$221*G$214,FALSE))+(G$212*_xlfn.NORM.DIST($B59,G$214*G$218+G$213,G$222*G$214,FALSE))</f>
        <v>198.26263986970329</v>
      </c>
      <c r="W59" s="5">
        <f>BA59+(H$209*_xlfn.NORM.DIST($B59,H$214*H$215+H$213,H$219*H$214,FALSE))+(H$211*_xlfn.NORM.DIST($B59,H$214*H$216+H$213,H$220*H$214,FALSE))+(H$210*_xlfn.NORM.DIST($B59,H$214*H$217+H$213,H$221*H$214,FALSE))+(H$212*_xlfn.NORM.DIST($B59,H$214*H$218+H$213,H$222*H$214,FALSE))</f>
        <v>188.66774452021716</v>
      </c>
      <c r="X59" s="5">
        <f>BB59+(I$209*_xlfn.NORM.DIST($B59,I$214*I$215+I$213,I$219*I$214,FALSE))+(I$211*_xlfn.NORM.DIST($B59,I$214*I$216+I$213,I$220*I$214,FALSE))+(I$210*_xlfn.NORM.DIST($B59,I$214*I$217+I$213,I$221*I$214,FALSE))+(I$212*_xlfn.NORM.DIST($B59,I$214*I$218+I$213,I$222*I$214,FALSE))</f>
        <v>199.25515874018532</v>
      </c>
      <c r="Y59" s="5">
        <f>BC59+(J$209*_xlfn.NORM.DIST($B59,J$214*J$215+J$213,J$219*J$214,FALSE))+(J$211*_xlfn.NORM.DIST($B59,J$214*J$216+J$213,J$220*J$214,FALSE))+(J$210*_xlfn.NORM.DIST($B59,J$214*J$217+J$213,J$221*J$214,FALSE))+(J$212*_xlfn.NORM.DIST($B59,J$214*J$218+J$213,J$222*J$214,FALSE))</f>
        <v>209.54644646379822</v>
      </c>
      <c r="Z59" s="5">
        <f>BD59+(K$209*_xlfn.NORM.DIST($B59,K$214*K$215+K$213,K$219*K$214,FALSE))+(K$211*_xlfn.NORM.DIST($B59,K$214*K$216+K$213,K$220*K$214,FALSE))+(K$210*_xlfn.NORM.DIST($B59,K$214*K$217+K$213,K$221*K$214,FALSE))+(K$212*_xlfn.NORM.DIST($B59,K$214*K$218+K$213,K$222*K$214,FALSE))</f>
        <v>195.93780869604285</v>
      </c>
      <c r="AA59" s="5">
        <f>BE59+(L$209*_xlfn.NORM.DIST($B59,L$214*L$215+L$213,L$219*L$214,FALSE))+(L$211*_xlfn.NORM.DIST($B59,L$214*L$216+L$213,L$220*L$214,FALSE))+(L$210*_xlfn.NORM.DIST($B59,L$214*L$217+L$213,L$221*L$214,FALSE))+(L$212*_xlfn.NORM.DIST($B59,L$214*L$218+L$213,L$222*L$214,FALSE))</f>
        <v>181.18325886676763</v>
      </c>
      <c r="AB59" s="5">
        <f>BF59+(M$209*_xlfn.NORM.DIST($B59,M$214*M$215+M$213,M$219*M$214,FALSE))+(M$211*_xlfn.NORM.DIST($B59,M$214*M$216+M$213,M$220*M$214,FALSE))+(M$210*_xlfn.NORM.DIST($B59,M$214*M$217+M$213,M$221*M$214,FALSE))+(M$212*_xlfn.NORM.DIST($B59,M$214*M$218+M$213,M$222*M$214,FALSE))</f>
        <v>179.05181029974875</v>
      </c>
      <c r="AC59" s="5">
        <f>BG59+(N$209*_xlfn.NORM.DIST($B59,N$214*N$215+N$213,N$219*N$214,FALSE))+(N$211*_xlfn.NORM.DIST($B59,N$214*N$216+N$213,N$220*N$214,FALSE))+(N$210*_xlfn.NORM.DIST($B59,N$214*N$217+N$213,N$221*N$214,FALSE))+(N$212*_xlfn.NORM.DIST($B59,N$214*N$218+N$213,N$222*N$214,FALSE))</f>
        <v>162.18356439548154</v>
      </c>
      <c r="AD59" s="5">
        <f>BH59+(O$209*_xlfn.NORM.DIST($B59,O$214*O$215+O$213,O$219*O$214,FALSE))+(O$211*_xlfn.NORM.DIST($B59,O$214*O$216+O$213,O$220*O$214,FALSE))+(O$210*_xlfn.NORM.DIST($B59,O$214*O$217+O$213,O$221*O$214,FALSE))+(O$212*_xlfn.NORM.DIST($B59,O$214*O$218+O$213,O$222*O$214,FALSE))</f>
        <v>149.29452641853734</v>
      </c>
      <c r="AE59" s="5"/>
      <c r="AG59" s="5">
        <f t="shared" si="17"/>
        <v>-13.164319786742396</v>
      </c>
      <c r="AH59" s="5">
        <f t="shared" si="17"/>
        <v>7.79039874161532</v>
      </c>
      <c r="AI59" s="5">
        <f t="shared" si="17"/>
        <v>0.7022437731186244</v>
      </c>
      <c r="AJ59" s="5">
        <f t="shared" si="17"/>
        <v>-9.7620107480425986</v>
      </c>
      <c r="AK59" s="5">
        <f t="shared" si="17"/>
        <v>-8.0046398697032828</v>
      </c>
      <c r="AL59" s="5">
        <f t="shared" si="17"/>
        <v>-6.212744520217143</v>
      </c>
      <c r="AM59" s="5">
        <f t="shared" si="17"/>
        <v>-7.8611587401853171</v>
      </c>
      <c r="AN59" s="5">
        <f t="shared" si="16"/>
        <v>-10.849446463798216</v>
      </c>
      <c r="AO59" s="5">
        <f t="shared" si="14"/>
        <v>-8.0898086960428373</v>
      </c>
      <c r="AP59" s="5">
        <f t="shared" si="14"/>
        <v>-6.8042588667676398</v>
      </c>
      <c r="AQ59" s="5">
        <f t="shared" si="14"/>
        <v>-8.5818102997487529</v>
      </c>
      <c r="AR59" s="5">
        <f t="shared" si="14"/>
        <v>-6.9415643954815494</v>
      </c>
      <c r="AS59" s="5">
        <f t="shared" si="14"/>
        <v>-8.3245264185373458</v>
      </c>
      <c r="AV59" s="2">
        <f t="shared" si="1"/>
        <v>71.209435456349652</v>
      </c>
      <c r="AW59" s="2">
        <f t="shared" si="2"/>
        <v>73.052086662105751</v>
      </c>
      <c r="AX59" s="2">
        <f t="shared" si="3"/>
        <v>74.020996210367997</v>
      </c>
      <c r="AY59" s="2">
        <f t="shared" si="4"/>
        <v>73.551237560090243</v>
      </c>
      <c r="AZ59" s="2">
        <f t="shared" si="5"/>
        <v>73.224683870412463</v>
      </c>
      <c r="BA59" s="2">
        <f t="shared" si="6"/>
        <v>73.681769738882721</v>
      </c>
      <c r="BB59" s="2">
        <f t="shared" si="7"/>
        <v>74.502153096559582</v>
      </c>
      <c r="BC59" s="2">
        <f t="shared" si="8"/>
        <v>74.421019613885179</v>
      </c>
      <c r="BD59" s="2">
        <f t="shared" si="9"/>
        <v>72.307095608077304</v>
      </c>
      <c r="BE59" s="2">
        <f t="shared" si="10"/>
        <v>69.448489419323195</v>
      </c>
      <c r="BF59" s="2">
        <f t="shared" si="11"/>
        <v>64.290746432795473</v>
      </c>
      <c r="BG59" s="2">
        <f t="shared" si="12"/>
        <v>57.147973963679767</v>
      </c>
      <c r="BH59" s="2">
        <f t="shared" si="13"/>
        <v>49.673835567511638</v>
      </c>
      <c r="BK59" s="2" t="str">
        <f>IF(OR($B59&lt;C$229, AND($B59&gt;C$230, $B59&lt;C$231)), C59, "")</f>
        <v/>
      </c>
      <c r="BL59" s="2" t="str">
        <f>IF(OR($B59&lt;D$229, AND($B59&gt;D$230, $B59&lt;D$231)), D59, "")</f>
        <v/>
      </c>
      <c r="BM59" s="2" t="str">
        <f>IF(OR($B59&lt;E$229, AND($B59&gt;E$230, $B59&lt;E$231)), E59, "")</f>
        <v/>
      </c>
      <c r="BN59" s="2" t="str">
        <f>IF(OR($B59&lt;F$229, AND($B59&gt;F$230, $B59&lt;F$231)), F59, "")</f>
        <v/>
      </c>
      <c r="BO59" s="2" t="str">
        <f>IF(OR($B59&lt;G$229, AND($B59&gt;G$230, $B59&lt;G$231)), G59, "")</f>
        <v/>
      </c>
      <c r="BP59" s="2" t="str">
        <f>IF(OR($B59&lt;H$229, AND($B59&gt;H$230, $B59&lt;H$231)), H59, "")</f>
        <v/>
      </c>
      <c r="BQ59" s="2" t="str">
        <f>IF(OR($B59&lt;I$229, AND($B59&gt;I$230, $B59&lt;I$231)), I59, "")</f>
        <v/>
      </c>
      <c r="BR59" s="2" t="str">
        <f>IF(OR($B59&lt;J$229, AND($B59&gt;J$230, $B59&lt;J$231)), J59, "")</f>
        <v/>
      </c>
      <c r="BS59" s="2" t="str">
        <f>IF(OR($B59&lt;K$229, AND($B59&gt;K$230, $B59&lt;K$231)), K59, "")</f>
        <v/>
      </c>
      <c r="BT59" s="2" t="str">
        <f>IF(OR($B59&lt;L$229, AND($B59&gt;L$230, $B59&lt;L$231)), L59, "")</f>
        <v/>
      </c>
      <c r="BU59" s="2" t="str">
        <f>IF(OR($B59&lt;M$229, AND($B59&gt;M$230, $B59&lt;M$231)), M59, "")</f>
        <v/>
      </c>
      <c r="BV59" s="2" t="str">
        <f>IF(OR($B59&lt;N$229, AND($B59&gt;N$230, $B59&lt;N$231)), N59, "")</f>
        <v/>
      </c>
      <c r="BW59" s="2" t="str">
        <f>IF(OR($B59&lt;O$229, AND($B59&gt;O$230, $B59&lt;O$231)), O59, "")</f>
        <v/>
      </c>
      <c r="BZ59" s="2" t="str">
        <f>IF(OR(AND($B59&gt;C$230, $B59&lt;C$231), $B59&gt;C$232), C59, "")</f>
        <v/>
      </c>
      <c r="CA59" s="2" t="str">
        <f>IF(OR(AND($B59&gt;D$230, $B59&lt;D$231), $B59&gt;D$232), D59, "")</f>
        <v/>
      </c>
      <c r="CB59" s="2" t="str">
        <f>IF(OR(AND($B59&gt;E$230, $B59&lt;E$231), $B59&gt;E$232), E59, "")</f>
        <v/>
      </c>
      <c r="CC59" s="2" t="str">
        <f>IF(OR(AND($B59&gt;F$230, $B59&lt;F$231), $B59&gt;F$232), F59, "")</f>
        <v/>
      </c>
      <c r="CD59" s="2" t="str">
        <f>IF(OR(AND($B59&gt;G$230, $B59&lt;G$231), $B59&gt;G$232), G59, "")</f>
        <v/>
      </c>
      <c r="CE59" s="2" t="str">
        <f>IF(OR(AND($B59&gt;H$230, $B59&lt;H$231), $B59&gt;H$232), H59, "")</f>
        <v/>
      </c>
      <c r="CF59" s="2" t="str">
        <f>IF(OR(AND($B59&gt;I$230, $B59&lt;I$231), $B59&gt;I$232), I59, "")</f>
        <v/>
      </c>
      <c r="CG59" s="2" t="str">
        <f>IF(OR(AND($B59&gt;J$230, $B59&lt;J$231), $B59&gt;J$232), J59, "")</f>
        <v/>
      </c>
      <c r="CH59" s="2" t="str">
        <f>IF(OR(AND($B59&gt;K$230, $B59&lt;K$231), $B59&gt;K$232), K59, "")</f>
        <v/>
      </c>
      <c r="CI59" s="2" t="str">
        <f>IF(OR(AND($B59&gt;L$230, $B59&lt;L$231), $B59&gt;L$232), L59, "")</f>
        <v/>
      </c>
      <c r="CJ59" s="2" t="str">
        <f>IF(OR(AND($B59&gt;M$230, $B59&lt;M$231), $B59&gt;M$232), M59, "")</f>
        <v/>
      </c>
      <c r="CK59" s="2" t="str">
        <f>IF(OR(AND($B59&gt;N$230, $B59&lt;N$231), $B59&gt;N$232), N59, "")</f>
        <v/>
      </c>
      <c r="CL59" s="2" t="str">
        <f>IF(OR(AND($B59&gt;O$230, $B59&lt;O$231), $B59&gt;O$232), O59, "")</f>
        <v/>
      </c>
      <c r="CO59" s="2">
        <f>BK$207*$B59+BK$209</f>
        <v>71.176569804635733</v>
      </c>
      <c r="CP59" s="2">
        <f>BL$207*$B59+BL$209</f>
        <v>73.034141903838744</v>
      </c>
      <c r="CQ59" s="2">
        <f>BM$207*$B59+BM$209</f>
        <v>73.99566871126882</v>
      </c>
      <c r="CR59" s="2">
        <f>BN$207*$B59+BN$209</f>
        <v>73.52357593134353</v>
      </c>
      <c r="CS59" s="2">
        <f>BO$207*$B59+BO$209</f>
        <v>73.19833327050533</v>
      </c>
      <c r="CT59" s="2">
        <f>BP$207*$B59+BP$209</f>
        <v>73.653190344409836</v>
      </c>
      <c r="CU59" s="2">
        <f>BQ$207*$B59+BQ$209</f>
        <v>74.458171156895119</v>
      </c>
      <c r="CV59" s="2">
        <f>BR$207*$B59+BR$209</f>
        <v>74.374217931801425</v>
      </c>
      <c r="CW59" s="2">
        <f>BS$207*$B59+BS$209</f>
        <v>72.256206966941107</v>
      </c>
      <c r="CX59" s="2">
        <f>BT$207*$B59+BT$209</f>
        <v>69.407623094976515</v>
      </c>
      <c r="CY59" s="2">
        <f>BU$207*$B59+BU$209</f>
        <v>64.244269080803889</v>
      </c>
      <c r="CZ59" s="2">
        <f>BV$207*$B59+BV$209</f>
        <v>57.10498693342663</v>
      </c>
      <c r="DA59" s="2">
        <f>BW$207*$B59+BW$209</f>
        <v>49.640629680192404</v>
      </c>
      <c r="DD59" s="2">
        <f>BZ$207*$B59+BZ$209</f>
        <v>74.073531403280626</v>
      </c>
      <c r="DE59" s="2">
        <f>CA$207*$B59+CA$209</f>
        <v>75.364053809101051</v>
      </c>
      <c r="DF59" s="2">
        <f>CB$207*$B59+CB$209</f>
        <v>76.584254942684481</v>
      </c>
      <c r="DG59" s="2">
        <f>CC$207*$B59+CC$209</f>
        <v>75.670563074740954</v>
      </c>
      <c r="DH59" s="2">
        <f>CD$207*$B59+CD$209</f>
        <v>75.369134108295924</v>
      </c>
      <c r="DI59" s="2">
        <f>CE$207*$B59+CE$209</f>
        <v>76.117639779629499</v>
      </c>
      <c r="DJ59" s="2">
        <f>CF$207*$B59+CF$209</f>
        <v>78.095514909430946</v>
      </c>
      <c r="DK59" s="2">
        <f>CG$207*$B59+CG$209</f>
        <v>78.096396427399341</v>
      </c>
      <c r="DL59" s="2">
        <f>CH$207*$B59+CH$209</f>
        <v>76.693977280464338</v>
      </c>
      <c r="DM59" s="2">
        <f>CI$207*$B59+CI$209</f>
        <v>73.247300504830534</v>
      </c>
      <c r="DN59" s="2">
        <f>CJ$207*$B59+CJ$209</f>
        <v>68.548302755781762</v>
      </c>
      <c r="DO59" s="2">
        <f>CK$207*$B59+CK$209</f>
        <v>61.22578185972516</v>
      </c>
      <c r="DP59" s="2">
        <f>CL$207*$B59+CL$209</f>
        <v>52.7993455971476</v>
      </c>
      <c r="DS59" s="2">
        <f>POWER(10,($B59-C$227)/C$228)/(1+POWER(10,($B59-C$227)/C$228))</f>
        <v>1.1344869648702105E-2</v>
      </c>
      <c r="DT59" s="2">
        <f>POWER(10,($B59-D$227)/D$228)/(1+POWER(10,($B59-D$227)/D$228))</f>
        <v>7.7019041906599009E-3</v>
      </c>
      <c r="DU59" s="2">
        <f>POWER(10,($B59-E$227)/E$228)/(1+POWER(10,($B59-E$227)/E$228))</f>
        <v>9.7842980047567196E-3</v>
      </c>
      <c r="DV59" s="2">
        <f>POWER(10,($B59-F$227)/F$228)/(1+POWER(10,($B59-F$227)/F$228))</f>
        <v>1.2883928453784893E-2</v>
      </c>
      <c r="DW59" s="2">
        <f>POWER(10,($B59-G$227)/G$228)/(1+POWER(10,($B59-G$227)/G$228))</f>
        <v>1.2138653831531235E-2</v>
      </c>
      <c r="DX59" s="2">
        <f>POWER(10,($B59-H$227)/H$228)/(1+POWER(10,($B59-H$227)/H$228))</f>
        <v>1.1596664985068533E-2</v>
      </c>
      <c r="DY59" s="2">
        <f>POWER(10,($B59-I$227)/I$228)/(1+POWER(10,($B59-I$227)/I$228))</f>
        <v>1.2091774288258019E-2</v>
      </c>
      <c r="DZ59" s="2">
        <f>POWER(10,($B59-J$227)/J$228)/(1+POWER(10,($B59-J$227)/J$228))</f>
        <v>1.2573733940782639E-2</v>
      </c>
      <c r="EA59" s="2">
        <f>POWER(10,($B59-K$227)/K$228)/(1+POWER(10,($B59-K$227)/K$228))</f>
        <v>1.1467164260647363E-2</v>
      </c>
      <c r="EB59" s="2">
        <f>POWER(10,($B59-L$227)/L$228)/(1+POWER(10,($B59-L$227)/L$228))</f>
        <v>1.0643166074784211E-2</v>
      </c>
      <c r="EC59" s="2">
        <f>POWER(10,($B59-M$227)/M$228)/(1+POWER(10,($B59-M$227)/M$228))</f>
        <v>1.0798556772869531E-2</v>
      </c>
      <c r="ED59" s="2">
        <f>POWER(10,($B59-N$227)/N$228)/(1+POWER(10,($B59-N$227)/N$228))</f>
        <v>1.0431732474429942E-2</v>
      </c>
      <c r="EE59" s="2">
        <f>POWER(10,($B59-O$227)/O$228)/(1+POWER(10,($B59-O$227)/O$228))</f>
        <v>1.0512463986074971E-2</v>
      </c>
    </row>
    <row r="60" spans="2:135" x14ac:dyDescent="0.25">
      <c r="B60" s="2">
        <v>54</v>
      </c>
      <c r="C60">
        <v>204.98500000000001</v>
      </c>
      <c r="D60">
        <v>161.12100000000001</v>
      </c>
      <c r="E60">
        <v>171.25800000000001</v>
      </c>
      <c r="F60">
        <v>210.03</v>
      </c>
      <c r="G60">
        <v>199.43899999999999</v>
      </c>
      <c r="H60">
        <v>193.07599999999999</v>
      </c>
      <c r="I60">
        <v>202.333</v>
      </c>
      <c r="J60">
        <v>208.93899999999999</v>
      </c>
      <c r="K60">
        <v>199.25800000000001</v>
      </c>
      <c r="L60">
        <v>185.89400000000001</v>
      </c>
      <c r="M60">
        <v>178.227</v>
      </c>
      <c r="N60">
        <v>160.93899999999999</v>
      </c>
      <c r="O60">
        <v>145.136</v>
      </c>
      <c r="R60" s="5">
        <f>AV60+(C$209*_xlfn.NORM.DIST($B60,C$214*C$215+C$213,C$219*C$214,FALSE))+(C$211*_xlfn.NORM.DIST($B60,C$214*C$216+C$213,C$220*C$214,FALSE))+(C$210*_xlfn.NORM.DIST($B60,C$214*C$217+C$213,C$221*C$214,FALSE))+(C$212*_xlfn.NORM.DIST($B60,C$214*C$218+C$213,C$222*C$214,FALSE))</f>
        <v>219.70728550188986</v>
      </c>
      <c r="S60" s="5">
        <f>AW60+(D$209*_xlfn.NORM.DIST($B60,D$214*D$215+D$213,D$219*D$214,FALSE))+(D$211*_xlfn.NORM.DIST($B60,D$214*D$216+D$213,D$220*D$214,FALSE))+(D$210*_xlfn.NORM.DIST($B60,D$214*D$217+D$213,D$221*D$214,FALSE))+(D$212*_xlfn.NORM.DIST($B60,D$214*D$218+D$213,D$222*D$214,FALSE))</f>
        <v>157.86759937929975</v>
      </c>
      <c r="T60" s="5">
        <f>AX60+(E$209*_xlfn.NORM.DIST($B60,E$214*E$215+E$213,E$219*E$214,FALSE))+(E$211*_xlfn.NORM.DIST($B60,E$214*E$216+E$213,E$220*E$214,FALSE))+(E$210*_xlfn.NORM.DIST($B60,E$214*E$217+E$213,E$221*E$214,FALSE))+(E$212*_xlfn.NORM.DIST($B60,E$214*E$218+E$213,E$222*E$214,FALSE))</f>
        <v>173.43292448288656</v>
      </c>
      <c r="U60" s="5">
        <f>AY60+(F$209*_xlfn.NORM.DIST($B60,F$214*F$215+F$213,F$219*F$214,FALSE))+(F$211*_xlfn.NORM.DIST($B60,F$214*F$216+F$213,F$220*F$214,FALSE))+(F$210*_xlfn.NORM.DIST($B60,F$214*F$217+F$213,F$221*F$214,FALSE))+(F$212*_xlfn.NORM.DIST($B60,F$214*F$218+F$213,F$222*F$214,FALSE))</f>
        <v>220.60023423902919</v>
      </c>
      <c r="V60" s="5">
        <f>AZ60+(G$209*_xlfn.NORM.DIST($B60,G$214*G$215+G$213,G$219*G$214,FALSE))+(G$211*_xlfn.NORM.DIST($B60,G$214*G$216+G$213,G$220*G$214,FALSE))+(G$210*_xlfn.NORM.DIST($B60,G$214*G$217+G$213,G$221*G$214,FALSE))+(G$212*_xlfn.NORM.DIST($B60,G$214*G$218+G$213,G$222*G$214,FALSE))</f>
        <v>209.58452266152972</v>
      </c>
      <c r="W60" s="5">
        <f>BA60+(H$209*_xlfn.NORM.DIST($B60,H$214*H$215+H$213,H$219*H$214,FALSE))+(H$211*_xlfn.NORM.DIST($B60,H$214*H$216+H$213,H$220*H$214,FALSE))+(H$210*_xlfn.NORM.DIST($B60,H$214*H$217+H$213,H$221*H$214,FALSE))+(H$212*_xlfn.NORM.DIST($B60,H$214*H$218+H$213,H$222*H$214,FALSE))</f>
        <v>202.81998794236259</v>
      </c>
      <c r="X60" s="5">
        <f>BB60+(I$209*_xlfn.NORM.DIST($B60,I$214*I$215+I$213,I$219*I$214,FALSE))+(I$211*_xlfn.NORM.DIST($B60,I$214*I$216+I$213,I$220*I$214,FALSE))+(I$210*_xlfn.NORM.DIST($B60,I$214*I$217+I$213,I$221*I$214,FALSE))+(I$212*_xlfn.NORM.DIST($B60,I$214*I$218+I$213,I$222*I$214,FALSE))</f>
        <v>213.03967321755161</v>
      </c>
      <c r="Y60" s="5">
        <f>BC60+(J$209*_xlfn.NORM.DIST($B60,J$214*J$215+J$213,J$219*J$214,FALSE))+(J$211*_xlfn.NORM.DIST($B60,J$214*J$216+J$213,J$220*J$214,FALSE))+(J$210*_xlfn.NORM.DIST($B60,J$214*J$217+J$213,J$221*J$214,FALSE))+(J$212*_xlfn.NORM.DIST($B60,J$214*J$218+J$213,J$222*J$214,FALSE))</f>
        <v>220.47169867038562</v>
      </c>
      <c r="Z60" s="5">
        <f>BD60+(K$209*_xlfn.NORM.DIST($B60,K$214*K$215+K$213,K$219*K$214,FALSE))+(K$211*_xlfn.NORM.DIST($B60,K$214*K$216+K$213,K$220*K$214,FALSE))+(K$210*_xlfn.NORM.DIST($B60,K$214*K$217+K$213,K$221*K$214,FALSE))+(K$212*_xlfn.NORM.DIST($B60,K$214*K$218+K$213,K$222*K$214,FALSE))</f>
        <v>209.29648198430024</v>
      </c>
      <c r="AA60" s="5">
        <f>BE60+(L$209*_xlfn.NORM.DIST($B60,L$214*L$215+L$213,L$219*L$214,FALSE))+(L$211*_xlfn.NORM.DIST($B60,L$214*L$216+L$213,L$220*L$214,FALSE))+(L$210*_xlfn.NORM.DIST($B60,L$214*L$217+L$213,L$221*L$214,FALSE))+(L$212*_xlfn.NORM.DIST($B60,L$214*L$218+L$213,L$222*L$214,FALSE))</f>
        <v>195.10671255140349</v>
      </c>
      <c r="AB60" s="5">
        <f>BF60+(M$209*_xlfn.NORM.DIST($B60,M$214*M$215+M$213,M$219*M$214,FALSE))+(M$211*_xlfn.NORM.DIST($B60,M$214*M$216+M$213,M$220*M$214,FALSE))+(M$210*_xlfn.NORM.DIST($B60,M$214*M$217+M$213,M$221*M$214,FALSE))+(M$212*_xlfn.NORM.DIST($B60,M$214*M$218+M$213,M$222*M$214,FALSE))</f>
        <v>188.41561269945171</v>
      </c>
      <c r="AC60" s="5">
        <f>BG60+(N$209*_xlfn.NORM.DIST($B60,N$214*N$215+N$213,N$219*N$214,FALSE))+(N$211*_xlfn.NORM.DIST($B60,N$214*N$216+N$213,N$220*N$214,FALSE))+(N$210*_xlfn.NORM.DIST($B60,N$214*N$217+N$213,N$221*N$214,FALSE))+(N$212*_xlfn.NORM.DIST($B60,N$214*N$218+N$213,N$222*N$214,FALSE))</f>
        <v>167.44030381418139</v>
      </c>
      <c r="AD60" s="5">
        <f>BH60+(O$209*_xlfn.NORM.DIST($B60,O$214*O$215+O$213,O$219*O$214,FALSE))+(O$211*_xlfn.NORM.DIST($B60,O$214*O$216+O$213,O$220*O$214,FALSE))+(O$210*_xlfn.NORM.DIST($B60,O$214*O$217+O$213,O$221*O$214,FALSE))+(O$212*_xlfn.NORM.DIST($B60,O$214*O$218+O$213,O$222*O$214,FALSE))</f>
        <v>151.76238337228048</v>
      </c>
      <c r="AE60" s="5"/>
      <c r="AG60" s="5">
        <f t="shared" si="17"/>
        <v>-14.722285501889843</v>
      </c>
      <c r="AH60" s="5">
        <f t="shared" si="17"/>
        <v>3.2534006207002619</v>
      </c>
      <c r="AI60" s="5">
        <f t="shared" si="17"/>
        <v>-2.1749244828865528</v>
      </c>
      <c r="AJ60" s="5">
        <f t="shared" si="17"/>
        <v>-10.57023423902919</v>
      </c>
      <c r="AK60" s="5">
        <f t="shared" si="17"/>
        <v>-10.145522661529725</v>
      </c>
      <c r="AL60" s="5">
        <f t="shared" si="17"/>
        <v>-9.7439879423625939</v>
      </c>
      <c r="AM60" s="5">
        <f t="shared" si="17"/>
        <v>-10.706673217551611</v>
      </c>
      <c r="AN60" s="5">
        <f t="shared" si="16"/>
        <v>-11.532698670385628</v>
      </c>
      <c r="AO60" s="5">
        <f t="shared" si="14"/>
        <v>-10.038481984300233</v>
      </c>
      <c r="AP60" s="5">
        <f t="shared" si="14"/>
        <v>-9.2127125514034844</v>
      </c>
      <c r="AQ60" s="5">
        <f t="shared" si="14"/>
        <v>-10.18861269945171</v>
      </c>
      <c r="AR60" s="5">
        <f t="shared" si="14"/>
        <v>-6.5013038141813979</v>
      </c>
      <c r="AS60" s="5">
        <f t="shared" si="14"/>
        <v>-6.6263833722804861</v>
      </c>
      <c r="AV60" s="2">
        <f t="shared" si="1"/>
        <v>71.223621046564205</v>
      </c>
      <c r="AW60" s="2">
        <f t="shared" si="2"/>
        <v>73.057774301629081</v>
      </c>
      <c r="AX60" s="2">
        <f t="shared" si="3"/>
        <v>74.030840645205132</v>
      </c>
      <c r="AY60" s="2">
        <f t="shared" si="4"/>
        <v>73.562114268203672</v>
      </c>
      <c r="AZ60" s="2">
        <f t="shared" si="5"/>
        <v>73.240418791194116</v>
      </c>
      <c r="BA60" s="2">
        <f t="shared" si="6"/>
        <v>73.713640889481852</v>
      </c>
      <c r="BB60" s="2">
        <f t="shared" si="7"/>
        <v>74.553443068992408</v>
      </c>
      <c r="BC60" s="2">
        <f t="shared" si="8"/>
        <v>74.473838693912541</v>
      </c>
      <c r="BD60" s="2">
        <f t="shared" si="9"/>
        <v>72.35869490833889</v>
      </c>
      <c r="BE60" s="2">
        <f t="shared" si="10"/>
        <v>69.49095909895361</v>
      </c>
      <c r="BF60" s="2">
        <f t="shared" si="11"/>
        <v>64.340098705298473</v>
      </c>
      <c r="BG60" s="2">
        <f t="shared" si="12"/>
        <v>57.196524073259468</v>
      </c>
      <c r="BH60" s="2">
        <f t="shared" si="13"/>
        <v>49.712734736893033</v>
      </c>
      <c r="BK60" s="2" t="str">
        <f>IF(OR($B60&lt;C$229, AND($B60&gt;C$230, $B60&lt;C$231)), C60, "")</f>
        <v/>
      </c>
      <c r="BL60" s="2" t="str">
        <f>IF(OR($B60&lt;D$229, AND($B60&gt;D$230, $B60&lt;D$231)), D60, "")</f>
        <v/>
      </c>
      <c r="BM60" s="2" t="str">
        <f>IF(OR($B60&lt;E$229, AND($B60&gt;E$230, $B60&lt;E$231)), E60, "")</f>
        <v/>
      </c>
      <c r="BN60" s="2" t="str">
        <f>IF(OR($B60&lt;F$229, AND($B60&gt;F$230, $B60&lt;F$231)), F60, "")</f>
        <v/>
      </c>
      <c r="BO60" s="2" t="str">
        <f>IF(OR($B60&lt;G$229, AND($B60&gt;G$230, $B60&lt;G$231)), G60, "")</f>
        <v/>
      </c>
      <c r="BP60" s="2" t="str">
        <f>IF(OR($B60&lt;H$229, AND($B60&gt;H$230, $B60&lt;H$231)), H60, "")</f>
        <v/>
      </c>
      <c r="BQ60" s="2" t="str">
        <f>IF(OR($B60&lt;I$229, AND($B60&gt;I$230, $B60&lt;I$231)), I60, "")</f>
        <v/>
      </c>
      <c r="BR60" s="2" t="str">
        <f>IF(OR($B60&lt;J$229, AND($B60&gt;J$230, $B60&lt;J$231)), J60, "")</f>
        <v/>
      </c>
      <c r="BS60" s="2" t="str">
        <f>IF(OR($B60&lt;K$229, AND($B60&gt;K$230, $B60&lt;K$231)), K60, "")</f>
        <v/>
      </c>
      <c r="BT60" s="2" t="str">
        <f>IF(OR($B60&lt;L$229, AND($B60&gt;L$230, $B60&lt;L$231)), L60, "")</f>
        <v/>
      </c>
      <c r="BU60" s="2" t="str">
        <f>IF(OR($B60&lt;M$229, AND($B60&gt;M$230, $B60&lt;M$231)), M60, "")</f>
        <v/>
      </c>
      <c r="BV60" s="2" t="str">
        <f>IF(OR($B60&lt;N$229, AND($B60&gt;N$230, $B60&lt;N$231)), N60, "")</f>
        <v/>
      </c>
      <c r="BW60" s="2" t="str">
        <f>IF(OR($B60&lt;O$229, AND($B60&gt;O$230, $B60&lt;O$231)), O60, "")</f>
        <v/>
      </c>
      <c r="BZ60" s="2" t="str">
        <f>IF(OR(AND($B60&gt;C$230, $B60&lt;C$231), $B60&gt;C$232), C60, "")</f>
        <v/>
      </c>
      <c r="CA60" s="2" t="str">
        <f>IF(OR(AND($B60&gt;D$230, $B60&lt;D$231), $B60&gt;D$232), D60, "")</f>
        <v/>
      </c>
      <c r="CB60" s="2" t="str">
        <f>IF(OR(AND($B60&gt;E$230, $B60&lt;E$231), $B60&gt;E$232), E60, "")</f>
        <v/>
      </c>
      <c r="CC60" s="2" t="str">
        <f>IF(OR(AND($B60&gt;F$230, $B60&lt;F$231), $B60&gt;F$232), F60, "")</f>
        <v/>
      </c>
      <c r="CD60" s="2" t="str">
        <f>IF(OR(AND($B60&gt;G$230, $B60&lt;G$231), $B60&gt;G$232), G60, "")</f>
        <v/>
      </c>
      <c r="CE60" s="2" t="str">
        <f>IF(OR(AND($B60&gt;H$230, $B60&lt;H$231), $B60&gt;H$232), H60, "")</f>
        <v/>
      </c>
      <c r="CF60" s="2" t="str">
        <f>IF(OR(AND($B60&gt;I$230, $B60&lt;I$231), $B60&gt;I$232), I60, "")</f>
        <v/>
      </c>
      <c r="CG60" s="2" t="str">
        <f>IF(OR(AND($B60&gt;J$230, $B60&lt;J$231), $B60&gt;J$232), J60, "")</f>
        <v/>
      </c>
      <c r="CH60" s="2" t="str">
        <f>IF(OR(AND($B60&gt;K$230, $B60&lt;K$231), $B60&gt;K$232), K60, "")</f>
        <v/>
      </c>
      <c r="CI60" s="2" t="str">
        <f>IF(OR(AND($B60&gt;L$230, $B60&lt;L$231), $B60&gt;L$232), L60, "")</f>
        <v/>
      </c>
      <c r="CJ60" s="2" t="str">
        <f>IF(OR(AND($B60&gt;M$230, $B60&lt;M$231), $B60&gt;M$232), M60, "")</f>
        <v/>
      </c>
      <c r="CK60" s="2" t="str">
        <f>IF(OR(AND($B60&gt;N$230, $B60&lt;N$231), $B60&gt;N$232), N60, "")</f>
        <v/>
      </c>
      <c r="CL60" s="2" t="str">
        <f>IF(OR(AND($B60&gt;O$230, $B60&lt;O$231), $B60&gt;O$232), O60, "")</f>
        <v/>
      </c>
      <c r="CO60" s="2">
        <f>BK$207*$B60+BK$209</f>
        <v>71.188629698798351</v>
      </c>
      <c r="CP60" s="2">
        <f>BL$207*$B60+BL$209</f>
        <v>73.038669884343648</v>
      </c>
      <c r="CQ60" s="2">
        <f>BM$207*$B60+BM$209</f>
        <v>74.003825483450854</v>
      </c>
      <c r="CR60" s="2">
        <f>BN$207*$B60+BN$209</f>
        <v>73.532686971655124</v>
      </c>
      <c r="CS60" s="2">
        <f>BO$207*$B60+BO$209</f>
        <v>73.21236816164128</v>
      </c>
      <c r="CT60" s="2">
        <f>BP$207*$B60+BP$209</f>
        <v>73.683228427014413</v>
      </c>
      <c r="CU60" s="2">
        <f>BQ$207*$B60+BQ$209</f>
        <v>74.506547655582068</v>
      </c>
      <c r="CV60" s="2">
        <f>BR$207*$B60+BR$209</f>
        <v>74.424042927060341</v>
      </c>
      <c r="CW60" s="2">
        <f>BS$207*$B60+BS$209</f>
        <v>72.304413585259439</v>
      </c>
      <c r="CX60" s="2">
        <f>BT$207*$B60+BT$209</f>
        <v>69.447404083325537</v>
      </c>
      <c r="CY60" s="2">
        <f>BU$207*$B60+BU$209</f>
        <v>64.290462016905622</v>
      </c>
      <c r="CZ60" s="2">
        <f>BV$207*$B60+BV$209</f>
        <v>57.150529843101815</v>
      </c>
      <c r="DA60" s="2">
        <f>BW$207*$B60+BW$209</f>
        <v>49.677227675271801</v>
      </c>
      <c r="DD60" s="2">
        <f>BZ$207*$B60+BZ$209</f>
        <v>74.004653037368115</v>
      </c>
      <c r="DE60" s="2">
        <f>CA$207*$B60+CA$209</f>
        <v>75.302575273427919</v>
      </c>
      <c r="DF60" s="2">
        <f>CB$207*$B60+CB$209</f>
        <v>76.5243310952347</v>
      </c>
      <c r="DG60" s="2">
        <f>CC$207*$B60+CC$209</f>
        <v>75.618337606871293</v>
      </c>
      <c r="DH60" s="2">
        <f>CD$207*$B60+CD$209</f>
        <v>75.322358164918711</v>
      </c>
      <c r="DI60" s="2">
        <f>CE$207*$B60+CE$209</f>
        <v>76.077669221061356</v>
      </c>
      <c r="DJ60" s="2">
        <f>CF$207*$B60+CF$209</f>
        <v>78.047716922345202</v>
      </c>
      <c r="DK60" s="2">
        <f>CG$207*$B60+CG$209</f>
        <v>78.040261545837879</v>
      </c>
      <c r="DL60" s="2">
        <f>CH$207*$B60+CH$209</f>
        <v>76.626312443616058</v>
      </c>
      <c r="DM60" s="2">
        <f>CI$207*$B60+CI$209</f>
        <v>73.1834573051093</v>
      </c>
      <c r="DN60" s="2">
        <f>CJ$207*$B60+CJ$209</f>
        <v>68.486982106747803</v>
      </c>
      <c r="DO60" s="2">
        <f>CK$207*$B60+CK$209</f>
        <v>61.175695721367958</v>
      </c>
      <c r="DP60" s="2">
        <f>CL$207*$B60+CL$209</f>
        <v>52.760773886644003</v>
      </c>
      <c r="DS60" s="2">
        <f>POWER(10,($B60-C$227)/C$228)/(1+POWER(10,($B60-C$227)/C$228))</f>
        <v>1.2425801763284549E-2</v>
      </c>
      <c r="DT60" s="2">
        <f>POWER(10,($B60-D$227)/D$228)/(1+POWER(10,($B60-D$227)/D$228))</f>
        <v>8.4386995046483882E-3</v>
      </c>
      <c r="DU60" s="2">
        <f>POWER(10,($B60-E$227)/E$228)/(1+POWER(10,($B60-E$227)/E$228))</f>
        <v>1.0718151797788955E-2</v>
      </c>
      <c r="DV60" s="2">
        <f>POWER(10,($B60-F$227)/F$228)/(1+POWER(10,($B60-F$227)/F$228))</f>
        <v>1.4109408379169517E-2</v>
      </c>
      <c r="DW60" s="2">
        <f>POWER(10,($B60-G$227)/G$228)/(1+POWER(10,($B60-G$227)/G$228))</f>
        <v>1.3294200213866814E-2</v>
      </c>
      <c r="DX60" s="2">
        <f>POWER(10,($B60-H$227)/H$228)/(1+POWER(10,($B60-H$227)/H$228))</f>
        <v>1.27012797906908E-2</v>
      </c>
      <c r="DY60" s="2">
        <f>POWER(10,($B60-I$227)/I$228)/(1+POWER(10,($B60-I$227)/I$228))</f>
        <v>1.3242917770263908E-2</v>
      </c>
      <c r="DZ60" s="2">
        <f>POWER(10,($B60-J$227)/J$228)/(1+POWER(10,($B60-J$227)/J$228))</f>
        <v>1.3770120698353065E-2</v>
      </c>
      <c r="EA60" s="2">
        <f>POWER(10,($B60-K$227)/K$228)/(1+POWER(10,($B60-K$227)/K$228))</f>
        <v>1.2559600503953532E-2</v>
      </c>
      <c r="EB60" s="2">
        <f>POWER(10,($B60-L$227)/L$228)/(1+POWER(10,($B60-L$227)/L$228))</f>
        <v>1.1658028684952042E-2</v>
      </c>
      <c r="EC60" s="2">
        <f>POWER(10,($B60-M$227)/M$228)/(1+POWER(10,($B60-M$227)/M$228))</f>
        <v>1.1828059280113374E-2</v>
      </c>
      <c r="ED60" s="2">
        <f>POWER(10,($B60-N$227)/N$228)/(1+POWER(10,($B60-N$227)/N$228))</f>
        <v>1.1426667011662187E-2</v>
      </c>
      <c r="EE60" s="2">
        <f>POWER(10,($B60-O$227)/O$228)/(1+POWER(10,($B60-O$227)/O$228))</f>
        <v>1.1515008755270886E-2</v>
      </c>
    </row>
    <row r="61" spans="2:135" x14ac:dyDescent="0.25">
      <c r="B61" s="2">
        <v>55</v>
      </c>
      <c r="C61">
        <v>206.273</v>
      </c>
      <c r="D61">
        <v>173.92400000000001</v>
      </c>
      <c r="E61">
        <v>185.75800000000001</v>
      </c>
      <c r="F61">
        <v>215.97</v>
      </c>
      <c r="G61">
        <v>206.136</v>
      </c>
      <c r="H61">
        <v>203.03</v>
      </c>
      <c r="I61">
        <v>211.47</v>
      </c>
      <c r="J61">
        <v>214.773</v>
      </c>
      <c r="K61">
        <v>207.864</v>
      </c>
      <c r="L61">
        <v>195.5</v>
      </c>
      <c r="M61">
        <v>184.12100000000001</v>
      </c>
      <c r="N61">
        <v>165.97</v>
      </c>
      <c r="O61">
        <v>146.864</v>
      </c>
      <c r="R61" s="5">
        <f>AV61+(C$209*_xlfn.NORM.DIST($B61,C$214*C$215+C$213,C$219*C$214,FALSE))+(C$211*_xlfn.NORM.DIST($B61,C$214*C$216+C$213,C$220*C$214,FALSE))+(C$210*_xlfn.NORM.DIST($B61,C$214*C$217+C$213,C$221*C$214,FALSE))+(C$212*_xlfn.NORM.DIST($B61,C$214*C$218+C$213,C$222*C$214,FALSE))</f>
        <v>217.75571447739136</v>
      </c>
      <c r="S61" s="5">
        <f>AW61+(D$209*_xlfn.NORM.DIST($B61,D$214*D$215+D$213,D$219*D$214,FALSE))+(D$211*_xlfn.NORM.DIST($B61,D$214*D$216+D$213,D$220*D$214,FALSE))+(D$210*_xlfn.NORM.DIST($B61,D$214*D$217+D$213,D$221*D$214,FALSE))+(D$212*_xlfn.NORM.DIST($B61,D$214*D$218+D$213,D$222*D$214,FALSE))</f>
        <v>176.45115001940002</v>
      </c>
      <c r="T61" s="5">
        <f>AX61+(E$209*_xlfn.NORM.DIST($B61,E$214*E$215+E$213,E$219*E$214,FALSE))+(E$211*_xlfn.NORM.DIST($B61,E$214*E$216+E$213,E$220*E$214,FALSE))+(E$210*_xlfn.NORM.DIST($B61,E$214*E$217+E$213,E$221*E$214,FALSE))+(E$212*_xlfn.NORM.DIST($B61,E$214*E$218+E$213,E$222*E$214,FALSE))</f>
        <v>191.47243082437075</v>
      </c>
      <c r="U61" s="5">
        <f>AY61+(F$209*_xlfn.NORM.DIST($B61,F$214*F$215+F$213,F$219*F$214,FALSE))+(F$211*_xlfn.NORM.DIST($B61,F$214*F$216+F$213,F$220*F$214,FALSE))+(F$210*_xlfn.NORM.DIST($B61,F$214*F$217+F$213,F$221*F$214,FALSE))+(F$212*_xlfn.NORM.DIST($B61,F$214*F$218+F$213,F$222*F$214,FALSE))</f>
        <v>224.46249329052131</v>
      </c>
      <c r="V61" s="5">
        <f>AZ61+(G$209*_xlfn.NORM.DIST($B61,G$214*G$215+G$213,G$219*G$214,FALSE))+(G$211*_xlfn.NORM.DIST($B61,G$214*G$216+G$213,G$220*G$214,FALSE))+(G$210*_xlfn.NORM.DIST($B61,G$214*G$217+G$213,G$221*G$214,FALSE))+(G$212*_xlfn.NORM.DIST($B61,G$214*G$218+G$213,G$222*G$214,FALSE))</f>
        <v>215.94759365662907</v>
      </c>
      <c r="W61" s="5">
        <f>BA61+(H$209*_xlfn.NORM.DIST($B61,H$214*H$215+H$213,H$219*H$214,FALSE))+(H$211*_xlfn.NORM.DIST($B61,H$214*H$216+H$213,H$220*H$214,FALSE))+(H$210*_xlfn.NORM.DIST($B61,H$214*H$217+H$213,H$221*H$214,FALSE))+(H$212*_xlfn.NORM.DIST($B61,H$214*H$218+H$213,H$222*H$214,FALSE))</f>
        <v>212.84922571043484</v>
      </c>
      <c r="X61" s="5">
        <f>BB61+(I$209*_xlfn.NORM.DIST($B61,I$214*I$215+I$213,I$219*I$214,FALSE))+(I$211*_xlfn.NORM.DIST($B61,I$214*I$216+I$213,I$220*I$214,FALSE))+(I$210*_xlfn.NORM.DIST($B61,I$214*I$217+I$213,I$221*I$214,FALSE))+(I$212*_xlfn.NORM.DIST($B61,I$214*I$218+I$213,I$222*I$214,FALSE))</f>
        <v>222.05831642688563</v>
      </c>
      <c r="Y61" s="5">
        <f>BC61+(J$209*_xlfn.NORM.DIST($B61,J$214*J$215+J$213,J$219*J$214,FALSE))+(J$211*_xlfn.NORM.DIST($B61,J$214*J$216+J$213,J$220*J$214,FALSE))+(J$210*_xlfn.NORM.DIST($B61,J$214*J$217+J$213,J$221*J$214,FALSE))+(J$212*_xlfn.NORM.DIST($B61,J$214*J$218+J$213,J$222*J$214,FALSE))</f>
        <v>225.86812667921168</v>
      </c>
      <c r="Z61" s="5">
        <f>BD61+(K$209*_xlfn.NORM.DIST($B61,K$214*K$215+K$213,K$219*K$214,FALSE))+(K$211*_xlfn.NORM.DIST($B61,K$214*K$216+K$213,K$220*K$214,FALSE))+(K$210*_xlfn.NORM.DIST($B61,K$214*K$217+K$213,K$221*K$214,FALSE))+(K$212*_xlfn.NORM.DIST($B61,K$214*K$218+K$213,K$222*K$214,FALSE))</f>
        <v>217.97780841712921</v>
      </c>
      <c r="AA61" s="5">
        <f>BE61+(L$209*_xlfn.NORM.DIST($B61,L$214*L$215+L$213,L$219*L$214,FALSE))+(L$211*_xlfn.NORM.DIST($B61,L$214*L$216+L$213,L$220*L$214,FALSE))+(L$210*_xlfn.NORM.DIST($B61,L$214*L$217+L$213,L$221*L$214,FALSE))+(L$212*_xlfn.NORM.DIST($B61,L$214*L$218+L$213,L$222*L$214,FALSE))</f>
        <v>205.11764302870935</v>
      </c>
      <c r="AB61" s="5">
        <f>BF61+(M$209*_xlfn.NORM.DIST($B61,M$214*M$215+M$213,M$219*M$214,FALSE))+(M$211*_xlfn.NORM.DIST($B61,M$214*M$216+M$213,M$220*M$214,FALSE))+(M$210*_xlfn.NORM.DIST($B61,M$214*M$217+M$213,M$221*M$214,FALSE))+(M$212*_xlfn.NORM.DIST($B61,M$214*M$218+M$213,M$222*M$214,FALSE))</f>
        <v>193.29331944634063</v>
      </c>
      <c r="AC61" s="5">
        <f>BG61+(N$209*_xlfn.NORM.DIST($B61,N$214*N$215+N$213,N$219*N$214,FALSE))+(N$211*_xlfn.NORM.DIST($B61,N$214*N$216+N$213,N$220*N$214,FALSE))+(N$210*_xlfn.NORM.DIST($B61,N$214*N$217+N$213,N$221*N$214,FALSE))+(N$212*_xlfn.NORM.DIST($B61,N$214*N$218+N$213,N$222*N$214,FALSE))</f>
        <v>168.73082936057702</v>
      </c>
      <c r="AD61" s="5">
        <f>BH61+(O$209*_xlfn.NORM.DIST($B61,O$214*O$215+O$213,O$219*O$214,FALSE))+(O$211*_xlfn.NORM.DIST($B61,O$214*O$216+O$213,O$220*O$214,FALSE))+(O$210*_xlfn.NORM.DIST($B61,O$214*O$217+O$213,O$221*O$214,FALSE))+(O$212*_xlfn.NORM.DIST($B61,O$214*O$218+O$213,O$222*O$214,FALSE))</f>
        <v>150.43846837971134</v>
      </c>
      <c r="AE61" s="5"/>
      <c r="AG61" s="5">
        <f t="shared" si="17"/>
        <v>-11.482714477391369</v>
      </c>
      <c r="AH61" s="5">
        <f t="shared" si="17"/>
        <v>-2.5271500194000112</v>
      </c>
      <c r="AI61" s="5">
        <f t="shared" si="17"/>
        <v>-5.7144308243707371</v>
      </c>
      <c r="AJ61" s="5">
        <f t="shared" si="17"/>
        <v>-8.4924932905213097</v>
      </c>
      <c r="AK61" s="5">
        <f t="shared" si="17"/>
        <v>-9.8115936566290713</v>
      </c>
      <c r="AL61" s="5">
        <f t="shared" si="17"/>
        <v>-9.8192257104348357</v>
      </c>
      <c r="AM61" s="5">
        <f t="shared" si="17"/>
        <v>-10.588316426885626</v>
      </c>
      <c r="AN61" s="5">
        <f t="shared" si="16"/>
        <v>-11.095126679211688</v>
      </c>
      <c r="AO61" s="5">
        <f t="shared" si="14"/>
        <v>-10.113808417129206</v>
      </c>
      <c r="AP61" s="5">
        <f t="shared" si="14"/>
        <v>-9.6176430287093524</v>
      </c>
      <c r="AQ61" s="5">
        <f t="shared" si="14"/>
        <v>-9.172319446340623</v>
      </c>
      <c r="AR61" s="5">
        <f t="shared" si="14"/>
        <v>-2.76082936057702</v>
      </c>
      <c r="AS61" s="5">
        <f t="shared" si="14"/>
        <v>-3.5744683797113339</v>
      </c>
      <c r="AV61" s="2">
        <f t="shared" si="1"/>
        <v>71.237909469852639</v>
      </c>
      <c r="AW61" s="2">
        <f t="shared" si="2"/>
        <v>73.063518149687937</v>
      </c>
      <c r="AX61" s="2">
        <f t="shared" si="3"/>
        <v>74.040773920521232</v>
      </c>
      <c r="AY61" s="2">
        <f t="shared" si="4"/>
        <v>73.573072911856983</v>
      </c>
      <c r="AZ61" s="2">
        <f t="shared" si="5"/>
        <v>73.256235266246136</v>
      </c>
      <c r="BA61" s="2">
        <f t="shared" si="6"/>
        <v>73.745598504402707</v>
      </c>
      <c r="BB61" s="2">
        <f t="shared" si="7"/>
        <v>74.604883613319458</v>
      </c>
      <c r="BC61" s="2">
        <f t="shared" si="8"/>
        <v>74.52679772709125</v>
      </c>
      <c r="BD61" s="2">
        <f t="shared" si="9"/>
        <v>72.410472685515956</v>
      </c>
      <c r="BE61" s="2">
        <f t="shared" si="10"/>
        <v>69.533565425940751</v>
      </c>
      <c r="BF61" s="2">
        <f t="shared" si="11"/>
        <v>64.389625685849353</v>
      </c>
      <c r="BG61" s="2">
        <f t="shared" si="12"/>
        <v>57.245252061764532</v>
      </c>
      <c r="BH61" s="2">
        <f t="shared" si="13"/>
        <v>49.75176714884855</v>
      </c>
      <c r="BK61" s="2" t="str">
        <f>IF(OR($B61&lt;C$229, AND($B61&gt;C$230, $B61&lt;C$231)), C61, "")</f>
        <v/>
      </c>
      <c r="BL61" s="2" t="str">
        <f>IF(OR($B61&lt;D$229, AND($B61&gt;D$230, $B61&lt;D$231)), D61, "")</f>
        <v/>
      </c>
      <c r="BM61" s="2" t="str">
        <f>IF(OR($B61&lt;E$229, AND($B61&gt;E$230, $B61&lt;E$231)), E61, "")</f>
        <v/>
      </c>
      <c r="BN61" s="2" t="str">
        <f>IF(OR($B61&lt;F$229, AND($B61&gt;F$230, $B61&lt;F$231)), F61, "")</f>
        <v/>
      </c>
      <c r="BO61" s="2" t="str">
        <f>IF(OR($B61&lt;G$229, AND($B61&gt;G$230, $B61&lt;G$231)), G61, "")</f>
        <v/>
      </c>
      <c r="BP61" s="2" t="str">
        <f>IF(OR($B61&lt;H$229, AND($B61&gt;H$230, $B61&lt;H$231)), H61, "")</f>
        <v/>
      </c>
      <c r="BQ61" s="2" t="str">
        <f>IF(OR($B61&lt;I$229, AND($B61&gt;I$230, $B61&lt;I$231)), I61, "")</f>
        <v/>
      </c>
      <c r="BR61" s="2" t="str">
        <f>IF(OR($B61&lt;J$229, AND($B61&gt;J$230, $B61&lt;J$231)), J61, "")</f>
        <v/>
      </c>
      <c r="BS61" s="2" t="str">
        <f>IF(OR($B61&lt;K$229, AND($B61&gt;K$230, $B61&lt;K$231)), K61, "")</f>
        <v/>
      </c>
      <c r="BT61" s="2" t="str">
        <f>IF(OR($B61&lt;L$229, AND($B61&gt;L$230, $B61&lt;L$231)), L61, "")</f>
        <v/>
      </c>
      <c r="BU61" s="2" t="str">
        <f>IF(OR($B61&lt;M$229, AND($B61&gt;M$230, $B61&lt;M$231)), M61, "")</f>
        <v/>
      </c>
      <c r="BV61" s="2" t="str">
        <f>IF(OR($B61&lt;N$229, AND($B61&gt;N$230, $B61&lt;N$231)), N61, "")</f>
        <v/>
      </c>
      <c r="BW61" s="2" t="str">
        <f>IF(OR($B61&lt;O$229, AND($B61&gt;O$230, $B61&lt;O$231)), O61, "")</f>
        <v/>
      </c>
      <c r="BZ61" s="2" t="str">
        <f>IF(OR(AND($B61&gt;C$230, $B61&lt;C$231), $B61&gt;C$232), C61, "")</f>
        <v/>
      </c>
      <c r="CA61" s="2" t="str">
        <f>IF(OR(AND($B61&gt;D$230, $B61&lt;D$231), $B61&gt;D$232), D61, "")</f>
        <v/>
      </c>
      <c r="CB61" s="2" t="str">
        <f>IF(OR(AND($B61&gt;E$230, $B61&lt;E$231), $B61&gt;E$232), E61, "")</f>
        <v/>
      </c>
      <c r="CC61" s="2" t="str">
        <f>IF(OR(AND($B61&gt;F$230, $B61&lt;F$231), $B61&gt;F$232), F61, "")</f>
        <v/>
      </c>
      <c r="CD61" s="2" t="str">
        <f>IF(OR(AND($B61&gt;G$230, $B61&lt;G$231), $B61&gt;G$232), G61, "")</f>
        <v/>
      </c>
      <c r="CE61" s="2" t="str">
        <f>IF(OR(AND($B61&gt;H$230, $B61&lt;H$231), $B61&gt;H$232), H61, "")</f>
        <v/>
      </c>
      <c r="CF61" s="2" t="str">
        <f>IF(OR(AND($B61&gt;I$230, $B61&lt;I$231), $B61&gt;I$232), I61, "")</f>
        <v/>
      </c>
      <c r="CG61" s="2" t="str">
        <f>IF(OR(AND($B61&gt;J$230, $B61&lt;J$231), $B61&gt;J$232), J61, "")</f>
        <v/>
      </c>
      <c r="CH61" s="2" t="str">
        <f>IF(OR(AND($B61&gt;K$230, $B61&lt;K$231), $B61&gt;K$232), K61, "")</f>
        <v/>
      </c>
      <c r="CI61" s="2" t="str">
        <f>IF(OR(AND($B61&gt;L$230, $B61&lt;L$231), $B61&gt;L$232), L61, "")</f>
        <v/>
      </c>
      <c r="CJ61" s="2" t="str">
        <f>IF(OR(AND($B61&gt;M$230, $B61&lt;M$231), $B61&gt;M$232), M61, "")</f>
        <v/>
      </c>
      <c r="CK61" s="2" t="str">
        <f>IF(OR(AND($B61&gt;N$230, $B61&lt;N$231), $B61&gt;N$232), N61, "")</f>
        <v/>
      </c>
      <c r="CL61" s="2" t="str">
        <f>IF(OR(AND($B61&gt;O$230, $B61&lt;O$231), $B61&gt;O$232), O61, "")</f>
        <v/>
      </c>
      <c r="CO61" s="2">
        <f>BK$207*$B61+BK$209</f>
        <v>71.20068959296097</v>
      </c>
      <c r="CP61" s="2">
        <f>BL$207*$B61+BL$209</f>
        <v>73.043197864848537</v>
      </c>
      <c r="CQ61" s="2">
        <f>BM$207*$B61+BM$209</f>
        <v>74.011982255632901</v>
      </c>
      <c r="CR61" s="2">
        <f>BN$207*$B61+BN$209</f>
        <v>73.541798011966719</v>
      </c>
      <c r="CS61" s="2">
        <f>BO$207*$B61+BO$209</f>
        <v>73.226403052777215</v>
      </c>
      <c r="CT61" s="2">
        <f>BP$207*$B61+BP$209</f>
        <v>73.71326650961899</v>
      </c>
      <c r="CU61" s="2">
        <f>BQ$207*$B61+BQ$209</f>
        <v>74.554924154269017</v>
      </c>
      <c r="CV61" s="2">
        <f>BR$207*$B61+BR$209</f>
        <v>74.473867922319258</v>
      </c>
      <c r="CW61" s="2">
        <f>BS$207*$B61+BS$209</f>
        <v>72.352620203577757</v>
      </c>
      <c r="CX61" s="2">
        <f>BT$207*$B61+BT$209</f>
        <v>69.48718507167456</v>
      </c>
      <c r="CY61" s="2">
        <f>BU$207*$B61+BU$209</f>
        <v>64.33665495300734</v>
      </c>
      <c r="CZ61" s="2">
        <f>BV$207*$B61+BV$209</f>
        <v>57.196072752776999</v>
      </c>
      <c r="DA61" s="2">
        <f>BW$207*$B61+BW$209</f>
        <v>49.713825670351206</v>
      </c>
      <c r="DD61" s="2">
        <f>BZ$207*$B61+BZ$209</f>
        <v>73.93577467145559</v>
      </c>
      <c r="DE61" s="2">
        <f>CA$207*$B61+CA$209</f>
        <v>75.241096737754788</v>
      </c>
      <c r="DF61" s="2">
        <f>CB$207*$B61+CB$209</f>
        <v>76.464407247784933</v>
      </c>
      <c r="DG61" s="2">
        <f>CC$207*$B61+CC$209</f>
        <v>75.566112139001618</v>
      </c>
      <c r="DH61" s="2">
        <f>CD$207*$B61+CD$209</f>
        <v>75.275582221541498</v>
      </c>
      <c r="DI61" s="2">
        <f>CE$207*$B61+CE$209</f>
        <v>76.037698662493213</v>
      </c>
      <c r="DJ61" s="2">
        <f>CF$207*$B61+CF$209</f>
        <v>77.999918935259458</v>
      </c>
      <c r="DK61" s="2">
        <f>CG$207*$B61+CG$209</f>
        <v>77.984126664276403</v>
      </c>
      <c r="DL61" s="2">
        <f>CH$207*$B61+CH$209</f>
        <v>76.558647606767764</v>
      </c>
      <c r="DM61" s="2">
        <f>CI$207*$B61+CI$209</f>
        <v>73.119614105388052</v>
      </c>
      <c r="DN61" s="2">
        <f>CJ$207*$B61+CJ$209</f>
        <v>68.425661457713829</v>
      </c>
      <c r="DO61" s="2">
        <f>CK$207*$B61+CK$209</f>
        <v>61.125609583010757</v>
      </c>
      <c r="DP61" s="2">
        <f>CL$207*$B61+CL$209</f>
        <v>52.722202176140406</v>
      </c>
      <c r="DS61" s="2">
        <f>POWER(10,($B61-C$227)/C$228)/(1+POWER(10,($B61-C$227)/C$228))</f>
        <v>1.3608306807100703E-2</v>
      </c>
      <c r="DT61" s="2">
        <f>POWER(10,($B61-D$227)/D$228)/(1+POWER(10,($B61-D$227)/D$228))</f>
        <v>9.2453229263126432E-3</v>
      </c>
      <c r="DU61" s="2">
        <f>POWER(10,($B61-E$227)/E$228)/(1+POWER(10,($B61-E$227)/E$228))</f>
        <v>1.1740079709053986E-2</v>
      </c>
      <c r="DV61" s="2">
        <f>POWER(10,($B61-F$227)/F$228)/(1+POWER(10,($B61-F$227)/F$228))</f>
        <v>1.5449627838187565E-2</v>
      </c>
      <c r="DW61" s="2">
        <f>POWER(10,($B61-G$227)/G$228)/(1+POWER(10,($B61-G$227)/G$228))</f>
        <v>1.4558128407535917E-2</v>
      </c>
      <c r="DX61" s="2">
        <f>POWER(10,($B61-H$227)/H$228)/(1+POWER(10,($B61-H$227)/H$228))</f>
        <v>1.3909631538927318E-2</v>
      </c>
      <c r="DY61" s="2">
        <f>POWER(10,($B61-I$227)/I$228)/(1+POWER(10,($B61-I$227)/I$228))</f>
        <v>1.4502042013563967E-2</v>
      </c>
      <c r="DZ61" s="2">
        <f>POWER(10,($B61-J$227)/J$228)/(1+POWER(10,($B61-J$227)/J$228))</f>
        <v>1.50786049299803E-2</v>
      </c>
      <c r="EA61" s="2">
        <f>POWER(10,($B61-K$227)/K$228)/(1+POWER(10,($B61-K$227)/K$228))</f>
        <v>1.375466120223422E-2</v>
      </c>
      <c r="EB61" s="2">
        <f>POWER(10,($B61-L$227)/L$228)/(1+POWER(10,($B61-L$227)/L$228))</f>
        <v>1.2768413046947683E-2</v>
      </c>
      <c r="EC61" s="2">
        <f>POWER(10,($B61-M$227)/M$228)/(1+POWER(10,($B61-M$227)/M$228))</f>
        <v>1.2954426162208446E-2</v>
      </c>
      <c r="ED61" s="2">
        <f>POWER(10,($B61-N$227)/N$228)/(1+POWER(10,($B61-N$227)/N$228))</f>
        <v>1.2515294069558305E-2</v>
      </c>
      <c r="EE61" s="2">
        <f>POWER(10,($B61-O$227)/O$228)/(1+POWER(10,($B61-O$227)/O$228))</f>
        <v>1.2611944822840677E-2</v>
      </c>
    </row>
    <row r="62" spans="2:135" x14ac:dyDescent="0.25">
      <c r="B62" s="2">
        <v>56</v>
      </c>
      <c r="C62">
        <v>205.28800000000001</v>
      </c>
      <c r="D62">
        <v>187.803</v>
      </c>
      <c r="E62">
        <v>197.273</v>
      </c>
      <c r="F62">
        <v>218.71199999999999</v>
      </c>
      <c r="G62">
        <v>209.92400000000001</v>
      </c>
      <c r="H62">
        <v>209.227</v>
      </c>
      <c r="I62">
        <v>217.25800000000001</v>
      </c>
      <c r="J62">
        <v>219.21199999999999</v>
      </c>
      <c r="K62">
        <v>214.09100000000001</v>
      </c>
      <c r="L62">
        <v>200.51499999999999</v>
      </c>
      <c r="M62">
        <v>187.303</v>
      </c>
      <c r="N62">
        <v>165.84800000000001</v>
      </c>
      <c r="O62">
        <v>147.95500000000001</v>
      </c>
      <c r="R62" s="5">
        <f>AV62+(C$209*_xlfn.NORM.DIST($B62,C$214*C$215+C$213,C$219*C$214,FALSE))+(C$211*_xlfn.NORM.DIST($B62,C$214*C$216+C$213,C$220*C$214,FALSE))+(C$210*_xlfn.NORM.DIST($B62,C$214*C$217+C$213,C$221*C$214,FALSE))+(C$212*_xlfn.NORM.DIST($B62,C$214*C$218+C$213,C$222*C$214,FALSE))</f>
        <v>210.27776715359752</v>
      </c>
      <c r="S62" s="5">
        <f>AW62+(D$209*_xlfn.NORM.DIST($B62,D$214*D$215+D$213,D$219*D$214,FALSE))+(D$211*_xlfn.NORM.DIST($B62,D$214*D$216+D$213,D$220*D$214,FALSE))+(D$210*_xlfn.NORM.DIST($B62,D$214*D$217+D$213,D$221*D$214,FALSE))+(D$212*_xlfn.NORM.DIST($B62,D$214*D$218+D$213,D$222*D$214,FALSE))</f>
        <v>194.15716267046218</v>
      </c>
      <c r="T62" s="5">
        <f>AX62+(E$209*_xlfn.NORM.DIST($B62,E$214*E$215+E$213,E$219*E$214,FALSE))+(E$211*_xlfn.NORM.DIST($B62,E$214*E$216+E$213,E$220*E$214,FALSE))+(E$210*_xlfn.NORM.DIST($B62,E$214*E$217+E$213,E$221*E$214,FALSE))+(E$212*_xlfn.NORM.DIST($B62,E$214*E$218+E$213,E$222*E$214,FALSE))</f>
        <v>207.13528576699548</v>
      </c>
      <c r="U62" s="5">
        <f>AY62+(F$209*_xlfn.NORM.DIST($B62,F$214*F$215+F$213,F$219*F$214,FALSE))+(F$211*_xlfn.NORM.DIST($B62,F$214*F$216+F$213,F$220*F$214,FALSE))+(F$210*_xlfn.NORM.DIST($B62,F$214*F$217+F$213,F$221*F$214,FALSE))+(F$212*_xlfn.NORM.DIST($B62,F$214*F$218+F$213,F$222*F$214,FALSE))</f>
        <v>222.17267174141375</v>
      </c>
      <c r="V62" s="5">
        <f>AZ62+(G$209*_xlfn.NORM.DIST($B62,G$214*G$215+G$213,G$219*G$214,FALSE))+(G$211*_xlfn.NORM.DIST($B62,G$214*G$216+G$213,G$220*G$214,FALSE))+(G$210*_xlfn.NORM.DIST($B62,G$214*G$217+G$213,G$221*G$214,FALSE))+(G$212*_xlfn.NORM.DIST($B62,G$214*G$218+G$213,G$222*G$214,FALSE))</f>
        <v>216.59840266070037</v>
      </c>
      <c r="W62" s="5">
        <f>BA62+(H$209*_xlfn.NORM.DIST($B62,H$214*H$215+H$213,H$219*H$214,FALSE))+(H$211*_xlfn.NORM.DIST($B62,H$214*H$216+H$213,H$220*H$214,FALSE))+(H$210*_xlfn.NORM.DIST($B62,H$214*H$217+H$213,H$221*H$214,FALSE))+(H$212*_xlfn.NORM.DIST($B62,H$214*H$218+H$213,H$222*H$214,FALSE))</f>
        <v>217.59703632684239</v>
      </c>
      <c r="X62" s="5">
        <f>BB62+(I$209*_xlfn.NORM.DIST($B62,I$214*I$215+I$213,I$219*I$214,FALSE))+(I$211*_xlfn.NORM.DIST($B62,I$214*I$216+I$213,I$220*I$214,FALSE))+(I$210*_xlfn.NORM.DIST($B62,I$214*I$217+I$213,I$221*I$214,FALSE))+(I$212*_xlfn.NORM.DIST($B62,I$214*I$218+I$213,I$222*I$214,FALSE))</f>
        <v>225.24639604204205</v>
      </c>
      <c r="Y62" s="5">
        <f>BC62+(J$209*_xlfn.NORM.DIST($B62,J$214*J$215+J$213,J$219*J$214,FALSE))+(J$211*_xlfn.NORM.DIST($B62,J$214*J$216+J$213,J$220*J$214,FALSE))+(J$210*_xlfn.NORM.DIST($B62,J$214*J$217+J$213,J$221*J$214,FALSE))+(J$212*_xlfn.NORM.DIST($B62,J$214*J$218+J$213,J$222*J$214,FALSE))</f>
        <v>225.09158796885819</v>
      </c>
      <c r="Z62" s="5">
        <f>BD62+(K$209*_xlfn.NORM.DIST($B62,K$214*K$215+K$213,K$219*K$214,FALSE))+(K$211*_xlfn.NORM.DIST($B62,K$214*K$216+K$213,K$220*K$214,FALSE))+(K$210*_xlfn.NORM.DIST($B62,K$214*K$217+K$213,K$221*K$214,FALSE))+(K$212*_xlfn.NORM.DIST($B62,K$214*K$218+K$213,K$222*K$214,FALSE))</f>
        <v>220.96988741830492</v>
      </c>
      <c r="AA62" s="5">
        <f>BE62+(L$209*_xlfn.NORM.DIST($B62,L$214*L$215+L$213,L$219*L$214,FALSE))+(L$211*_xlfn.NORM.DIST($B62,L$214*L$216+L$213,L$220*L$214,FALSE))+(L$210*_xlfn.NORM.DIST($B62,L$214*L$217+L$213,L$221*L$214,FALSE))+(L$212*_xlfn.NORM.DIST($B62,L$214*L$218+L$213,L$222*L$214,FALSE))</f>
        <v>210.0781739099381</v>
      </c>
      <c r="AB62" s="5">
        <f>BF62+(M$209*_xlfn.NORM.DIST($B62,M$214*M$215+M$213,M$219*M$214,FALSE))+(M$211*_xlfn.NORM.DIST($B62,M$214*M$216+M$213,M$220*M$214,FALSE))+(M$210*_xlfn.NORM.DIST($B62,M$214*M$217+M$213,M$221*M$214,FALSE))+(M$212*_xlfn.NORM.DIST($B62,M$214*M$218+M$213,M$222*M$214,FALSE))</f>
        <v>193.12565793188719</v>
      </c>
      <c r="AC62" s="5">
        <f>BG62+(N$209*_xlfn.NORM.DIST($B62,N$214*N$215+N$213,N$219*N$214,FALSE))+(N$211*_xlfn.NORM.DIST($B62,N$214*N$216+N$213,N$220*N$214,FALSE))+(N$210*_xlfn.NORM.DIST($B62,N$214*N$217+N$213,N$221*N$214,FALSE))+(N$212*_xlfn.NORM.DIST($B62,N$214*N$218+N$213,N$222*N$214,FALSE))</f>
        <v>165.91928122519278</v>
      </c>
      <c r="AD62" s="5">
        <f>BH62+(O$209*_xlfn.NORM.DIST($B62,O$214*O$215+O$213,O$219*O$214,FALSE))+(O$211*_xlfn.NORM.DIST($B62,O$214*O$216+O$213,O$220*O$214,FALSE))+(O$210*_xlfn.NORM.DIST($B62,O$214*O$217+O$213,O$221*O$214,FALSE))+(O$212*_xlfn.NORM.DIST($B62,O$214*O$218+O$213,O$222*O$214,FALSE))</f>
        <v>145.47317940012229</v>
      </c>
      <c r="AE62" s="5"/>
      <c r="AG62" s="5">
        <f t="shared" si="17"/>
        <v>-4.9897671535975121</v>
      </c>
      <c r="AH62" s="5">
        <f t="shared" si="17"/>
        <v>-6.3541626704621876</v>
      </c>
      <c r="AI62" s="5">
        <f t="shared" si="17"/>
        <v>-9.862285766995484</v>
      </c>
      <c r="AJ62" s="5">
        <f t="shared" si="17"/>
        <v>-3.460671741413762</v>
      </c>
      <c r="AK62" s="5">
        <f t="shared" si="17"/>
        <v>-6.6744026607003661</v>
      </c>
      <c r="AL62" s="5">
        <f t="shared" si="17"/>
        <v>-8.3700363268423814</v>
      </c>
      <c r="AM62" s="5">
        <f t="shared" si="17"/>
        <v>-7.9883960420420408</v>
      </c>
      <c r="AN62" s="5">
        <f t="shared" si="16"/>
        <v>-5.8795879688582033</v>
      </c>
      <c r="AO62" s="5">
        <f t="shared" si="14"/>
        <v>-6.8788874183049131</v>
      </c>
      <c r="AP62" s="5">
        <f t="shared" si="14"/>
        <v>-9.563173909938115</v>
      </c>
      <c r="AQ62" s="5">
        <f t="shared" si="14"/>
        <v>-5.8226579318871927</v>
      </c>
      <c r="AR62" s="5">
        <f t="shared" si="14"/>
        <v>-7.1281225192763031E-2</v>
      </c>
      <c r="AS62" s="5">
        <f t="shared" si="14"/>
        <v>2.4818205998777216</v>
      </c>
      <c r="AV62" s="2">
        <f t="shared" si="1"/>
        <v>71.25230064677416</v>
      </c>
      <c r="AW62" s="2">
        <f t="shared" si="2"/>
        <v>73.069318207308541</v>
      </c>
      <c r="AX62" s="2">
        <f t="shared" si="3"/>
        <v>74.050797350874575</v>
      </c>
      <c r="AY62" s="2">
        <f t="shared" si="4"/>
        <v>73.584112754748944</v>
      </c>
      <c r="AZ62" s="2">
        <f t="shared" si="5"/>
        <v>73.272133095047963</v>
      </c>
      <c r="BA62" s="2">
        <f t="shared" si="6"/>
        <v>73.777642095100774</v>
      </c>
      <c r="BB62" s="2">
        <f t="shared" si="7"/>
        <v>74.656476423510881</v>
      </c>
      <c r="BC62" s="2">
        <f t="shared" si="8"/>
        <v>74.579895660174245</v>
      </c>
      <c r="BD62" s="2">
        <f t="shared" si="9"/>
        <v>72.462431519051719</v>
      </c>
      <c r="BE62" s="2">
        <f t="shared" si="10"/>
        <v>69.57630955394346</v>
      </c>
      <c r="BF62" s="2">
        <f t="shared" si="11"/>
        <v>64.439331399108966</v>
      </c>
      <c r="BG62" s="2">
        <f t="shared" si="12"/>
        <v>57.29416395962128</v>
      </c>
      <c r="BH62" s="2">
        <f t="shared" si="13"/>
        <v>49.790936872766082</v>
      </c>
      <c r="BK62" s="2" t="str">
        <f>IF(OR($B62&lt;C$229, AND($B62&gt;C$230, $B62&lt;C$231)), C62, "")</f>
        <v/>
      </c>
      <c r="BL62" s="2" t="str">
        <f>IF(OR($B62&lt;D$229, AND($B62&gt;D$230, $B62&lt;D$231)), D62, "")</f>
        <v/>
      </c>
      <c r="BM62" s="2" t="str">
        <f>IF(OR($B62&lt;E$229, AND($B62&gt;E$230, $B62&lt;E$231)), E62, "")</f>
        <v/>
      </c>
      <c r="BN62" s="2" t="str">
        <f>IF(OR($B62&lt;F$229, AND($B62&gt;F$230, $B62&lt;F$231)), F62, "")</f>
        <v/>
      </c>
      <c r="BO62" s="2" t="str">
        <f>IF(OR($B62&lt;G$229, AND($B62&gt;G$230, $B62&lt;G$231)), G62, "")</f>
        <v/>
      </c>
      <c r="BP62" s="2" t="str">
        <f>IF(OR($B62&lt;H$229, AND($B62&gt;H$230, $B62&lt;H$231)), H62, "")</f>
        <v/>
      </c>
      <c r="BQ62" s="2" t="str">
        <f>IF(OR($B62&lt;I$229, AND($B62&gt;I$230, $B62&lt;I$231)), I62, "")</f>
        <v/>
      </c>
      <c r="BR62" s="2" t="str">
        <f>IF(OR($B62&lt;J$229, AND($B62&gt;J$230, $B62&lt;J$231)), J62, "")</f>
        <v/>
      </c>
      <c r="BS62" s="2" t="str">
        <f>IF(OR($B62&lt;K$229, AND($B62&gt;K$230, $B62&lt;K$231)), K62, "")</f>
        <v/>
      </c>
      <c r="BT62" s="2" t="str">
        <f>IF(OR($B62&lt;L$229, AND($B62&gt;L$230, $B62&lt;L$231)), L62, "")</f>
        <v/>
      </c>
      <c r="BU62" s="2" t="str">
        <f>IF(OR($B62&lt;M$229, AND($B62&gt;M$230, $B62&lt;M$231)), M62, "")</f>
        <v/>
      </c>
      <c r="BV62" s="2" t="str">
        <f>IF(OR($B62&lt;N$229, AND($B62&gt;N$230, $B62&lt;N$231)), N62, "")</f>
        <v/>
      </c>
      <c r="BW62" s="2" t="str">
        <f>IF(OR($B62&lt;O$229, AND($B62&gt;O$230, $B62&lt;O$231)), O62, "")</f>
        <v/>
      </c>
      <c r="BZ62" s="2" t="str">
        <f>IF(OR(AND($B62&gt;C$230, $B62&lt;C$231), $B62&gt;C$232), C62, "")</f>
        <v/>
      </c>
      <c r="CA62" s="2" t="str">
        <f>IF(OR(AND($B62&gt;D$230, $B62&lt;D$231), $B62&gt;D$232), D62, "")</f>
        <v/>
      </c>
      <c r="CB62" s="2" t="str">
        <f>IF(OR(AND($B62&gt;E$230, $B62&lt;E$231), $B62&gt;E$232), E62, "")</f>
        <v/>
      </c>
      <c r="CC62" s="2" t="str">
        <f>IF(OR(AND($B62&gt;F$230, $B62&lt;F$231), $B62&gt;F$232), F62, "")</f>
        <v/>
      </c>
      <c r="CD62" s="2" t="str">
        <f>IF(OR(AND($B62&gt;G$230, $B62&lt;G$231), $B62&gt;G$232), G62, "")</f>
        <v/>
      </c>
      <c r="CE62" s="2" t="str">
        <f>IF(OR(AND($B62&gt;H$230, $B62&lt;H$231), $B62&gt;H$232), H62, "")</f>
        <v/>
      </c>
      <c r="CF62" s="2" t="str">
        <f>IF(OR(AND($B62&gt;I$230, $B62&lt;I$231), $B62&gt;I$232), I62, "")</f>
        <v/>
      </c>
      <c r="CG62" s="2" t="str">
        <f>IF(OR(AND($B62&gt;J$230, $B62&lt;J$231), $B62&gt;J$232), J62, "")</f>
        <v/>
      </c>
      <c r="CH62" s="2" t="str">
        <f>IF(OR(AND($B62&gt;K$230, $B62&lt;K$231), $B62&gt;K$232), K62, "")</f>
        <v/>
      </c>
      <c r="CI62" s="2" t="str">
        <f>IF(OR(AND($B62&gt;L$230, $B62&lt;L$231), $B62&gt;L$232), L62, "")</f>
        <v/>
      </c>
      <c r="CJ62" s="2" t="str">
        <f>IF(OR(AND($B62&gt;M$230, $B62&lt;M$231), $B62&gt;M$232), M62, "")</f>
        <v/>
      </c>
      <c r="CK62" s="2" t="str">
        <f>IF(OR(AND($B62&gt;N$230, $B62&lt;N$231), $B62&gt;N$232), N62, "")</f>
        <v/>
      </c>
      <c r="CL62" s="2" t="str">
        <f>IF(OR(AND($B62&gt;O$230, $B62&lt;O$231), $B62&gt;O$232), O62, "")</f>
        <v/>
      </c>
      <c r="CO62" s="2">
        <f>BK$207*$B62+BK$209</f>
        <v>71.212749487123602</v>
      </c>
      <c r="CP62" s="2">
        <f>BL$207*$B62+BL$209</f>
        <v>73.04772584535344</v>
      </c>
      <c r="CQ62" s="2">
        <f>BM$207*$B62+BM$209</f>
        <v>74.020139027814935</v>
      </c>
      <c r="CR62" s="2">
        <f>BN$207*$B62+BN$209</f>
        <v>73.550909052278328</v>
      </c>
      <c r="CS62" s="2">
        <f>BO$207*$B62+BO$209</f>
        <v>73.24043794391315</v>
      </c>
      <c r="CT62" s="2">
        <f>BP$207*$B62+BP$209</f>
        <v>73.743304592223566</v>
      </c>
      <c r="CU62" s="2">
        <f>BQ$207*$B62+BQ$209</f>
        <v>74.603300652955951</v>
      </c>
      <c r="CV62" s="2">
        <f>BR$207*$B62+BR$209</f>
        <v>74.523692917578174</v>
      </c>
      <c r="CW62" s="2">
        <f>BS$207*$B62+BS$209</f>
        <v>72.400826821896075</v>
      </c>
      <c r="CX62" s="2">
        <f>BT$207*$B62+BT$209</f>
        <v>69.526966060023582</v>
      </c>
      <c r="CY62" s="2">
        <f>BU$207*$B62+BU$209</f>
        <v>64.382847889109073</v>
      </c>
      <c r="CZ62" s="2">
        <f>BV$207*$B62+BV$209</f>
        <v>57.241615662452183</v>
      </c>
      <c r="DA62" s="2">
        <f>BW$207*$B62+BW$209</f>
        <v>49.750423665430603</v>
      </c>
      <c r="DD62" s="2">
        <f>BZ$207*$B62+BZ$209</f>
        <v>73.866896305543065</v>
      </c>
      <c r="DE62" s="2">
        <f>CA$207*$B62+CA$209</f>
        <v>75.179618202081642</v>
      </c>
      <c r="DF62" s="2">
        <f>CB$207*$B62+CB$209</f>
        <v>76.404483400335167</v>
      </c>
      <c r="DG62" s="2">
        <f>CC$207*$B62+CC$209</f>
        <v>75.513886671131957</v>
      </c>
      <c r="DH62" s="2">
        <f>CD$207*$B62+CD$209</f>
        <v>75.228806278164285</v>
      </c>
      <c r="DI62" s="2">
        <f>CE$207*$B62+CE$209</f>
        <v>75.997728103925084</v>
      </c>
      <c r="DJ62" s="2">
        <f>CF$207*$B62+CF$209</f>
        <v>77.9521209481737</v>
      </c>
      <c r="DK62" s="2">
        <f>CG$207*$B62+CG$209</f>
        <v>77.92799178271494</v>
      </c>
      <c r="DL62" s="2">
        <f>CH$207*$B62+CH$209</f>
        <v>76.490982769919484</v>
      </c>
      <c r="DM62" s="2">
        <f>CI$207*$B62+CI$209</f>
        <v>73.055770905666805</v>
      </c>
      <c r="DN62" s="2">
        <f>CJ$207*$B62+CJ$209</f>
        <v>68.364340808679856</v>
      </c>
      <c r="DO62" s="2">
        <f>CK$207*$B62+CK$209</f>
        <v>61.075523444653555</v>
      </c>
      <c r="DP62" s="2">
        <f>CL$207*$B62+CL$209</f>
        <v>52.683630465636817</v>
      </c>
      <c r="DS62" s="2">
        <f>POWER(10,($B62-C$227)/C$228)/(1+POWER(10,($B62-C$227)/C$228))</f>
        <v>1.4901647254813558E-2</v>
      </c>
      <c r="DT62" s="2">
        <f>POWER(10,($B62-D$227)/D$228)/(1+POWER(10,($B62-D$227)/D$228))</f>
        <v>1.0128260879094656E-2</v>
      </c>
      <c r="DU62" s="2">
        <f>POWER(10,($B62-E$227)/E$228)/(1+POWER(10,($B62-E$227)/E$228))</f>
        <v>1.2858177456657816E-2</v>
      </c>
      <c r="DV62" s="2">
        <f>POWER(10,($B62-F$227)/F$228)/(1+POWER(10,($B62-F$227)/F$228))</f>
        <v>1.6914967420776097E-2</v>
      </c>
      <c r="DW62" s="2">
        <f>POWER(10,($B62-G$227)/G$228)/(1+POWER(10,($B62-G$227)/G$228))</f>
        <v>1.5940281581053841E-2</v>
      </c>
      <c r="DX62" s="2">
        <f>POWER(10,($B62-H$227)/H$228)/(1+POWER(10,($B62-H$227)/H$228))</f>
        <v>1.5231167834697894E-2</v>
      </c>
      <c r="DY62" s="2">
        <f>POWER(10,($B62-I$227)/I$228)/(1+POWER(10,($B62-I$227)/I$228))</f>
        <v>1.5878956129976751E-2</v>
      </c>
      <c r="DZ62" s="2">
        <f>POWER(10,($B62-J$227)/J$228)/(1+POWER(10,($B62-J$227)/J$228))</f>
        <v>1.6509344456105295E-2</v>
      </c>
      <c r="EA62" s="2">
        <f>POWER(10,($B62-K$227)/K$228)/(1+POWER(10,($B62-K$227)/K$228))</f>
        <v>1.506169885415031E-2</v>
      </c>
      <c r="EB62" s="2">
        <f>POWER(10,($B62-L$227)/L$228)/(1+POWER(10,($B62-L$227)/L$228))</f>
        <v>1.3983061143438799E-2</v>
      </c>
      <c r="EC62" s="2">
        <f>POWER(10,($B62-M$227)/M$228)/(1+POWER(10,($B62-M$227)/M$228))</f>
        <v>1.4186515244632446E-2</v>
      </c>
      <c r="ED62" s="2">
        <f>POWER(10,($B62-N$227)/N$228)/(1+POWER(10,($B62-N$227)/N$228))</f>
        <v>1.3706197476383722E-2</v>
      </c>
      <c r="EE62" s="2">
        <f>POWER(10,($B62-O$227)/O$228)/(1+POWER(10,($B62-O$227)/O$228))</f>
        <v>1.3811916477430058E-2</v>
      </c>
    </row>
    <row r="63" spans="2:135" x14ac:dyDescent="0.25">
      <c r="B63" s="2">
        <v>57</v>
      </c>
      <c r="C63">
        <v>200.5</v>
      </c>
      <c r="D63">
        <v>199.07599999999999</v>
      </c>
      <c r="E63">
        <v>207.667</v>
      </c>
      <c r="F63">
        <v>220.197</v>
      </c>
      <c r="G63">
        <v>212.51499999999999</v>
      </c>
      <c r="H63">
        <v>213.51499999999999</v>
      </c>
      <c r="I63">
        <v>221.803</v>
      </c>
      <c r="J63">
        <v>219.636</v>
      </c>
      <c r="K63">
        <v>215.773</v>
      </c>
      <c r="L63">
        <v>205.71199999999999</v>
      </c>
      <c r="M63">
        <v>187.34800000000001</v>
      </c>
      <c r="N63">
        <v>165.78800000000001</v>
      </c>
      <c r="O63">
        <v>145.75800000000001</v>
      </c>
      <c r="R63" s="5">
        <f>AV63+(C$209*_xlfn.NORM.DIST($B63,C$214*C$215+C$213,C$219*C$214,FALSE))+(C$211*_xlfn.NORM.DIST($B63,C$214*C$216+C$213,C$220*C$214,FALSE))+(C$210*_xlfn.NORM.DIST($B63,C$214*C$217+C$213,C$221*C$214,FALSE))+(C$212*_xlfn.NORM.DIST($B63,C$214*C$218+C$213,C$222*C$214,FALSE))</f>
        <v>198.11681720309605</v>
      </c>
      <c r="S63" s="5">
        <f>AW63+(D$209*_xlfn.NORM.DIST($B63,D$214*D$215+D$213,D$219*D$214,FALSE))+(D$211*_xlfn.NORM.DIST($B63,D$214*D$216+D$213,D$220*D$214,FALSE))+(D$210*_xlfn.NORM.DIST($B63,D$214*D$217+D$213,D$221*D$214,FALSE))+(D$212*_xlfn.NORM.DIST($B63,D$214*D$218+D$213,D$222*D$214,FALSE))</f>
        <v>209.32691132533128</v>
      </c>
      <c r="T63" s="5">
        <f>AX63+(E$209*_xlfn.NORM.DIST($B63,E$214*E$215+E$213,E$219*E$214,FALSE))+(E$211*_xlfn.NORM.DIST($B63,E$214*E$216+E$213,E$220*E$214,FALSE))+(E$210*_xlfn.NORM.DIST($B63,E$214*E$217+E$213,E$221*E$214,FALSE))+(E$212*_xlfn.NORM.DIST($B63,E$214*E$218+E$213,E$222*E$214,FALSE))</f>
        <v>218.74548955339964</v>
      </c>
      <c r="U63" s="5">
        <f>AY63+(F$209*_xlfn.NORM.DIST($B63,F$214*F$215+F$213,F$219*F$214,FALSE))+(F$211*_xlfn.NORM.DIST($B63,F$214*F$216+F$213,F$220*F$214,FALSE))+(F$210*_xlfn.NORM.DIST($B63,F$214*F$217+F$213,F$221*F$214,FALSE))+(F$212*_xlfn.NORM.DIST($B63,F$214*F$218+F$213,F$222*F$214,FALSE))</f>
        <v>214.00899751137598</v>
      </c>
      <c r="V63" s="5">
        <f>AZ63+(G$209*_xlfn.NORM.DIST($B63,G$214*G$215+G$213,G$219*G$214,FALSE))+(G$211*_xlfn.NORM.DIST($B63,G$214*G$216+G$213,G$220*G$214,FALSE))+(G$210*_xlfn.NORM.DIST($B63,G$214*G$217+G$213,G$221*G$214,FALSE))+(G$212*_xlfn.NORM.DIST($B63,G$214*G$218+G$213,G$222*G$214,FALSE))</f>
        <v>211.46033207401032</v>
      </c>
      <c r="W63" s="5">
        <f>BA63+(H$209*_xlfn.NORM.DIST($B63,H$214*H$215+H$213,H$219*H$214,FALSE))+(H$211*_xlfn.NORM.DIST($B63,H$214*H$216+H$213,H$220*H$214,FALSE))+(H$210*_xlfn.NORM.DIST($B63,H$214*H$217+H$213,H$221*H$214,FALSE))+(H$212*_xlfn.NORM.DIST($B63,H$214*H$218+H$213,H$222*H$214,FALSE))</f>
        <v>216.49683215325601</v>
      </c>
      <c r="X63" s="5">
        <f>BB63+(I$209*_xlfn.NORM.DIST($B63,I$214*I$215+I$213,I$219*I$214,FALSE))+(I$211*_xlfn.NORM.DIST($B63,I$214*I$216+I$213,I$220*I$214,FALSE))+(I$210*_xlfn.NORM.DIST($B63,I$214*I$217+I$213,I$221*I$214,FALSE))+(I$212*_xlfn.NORM.DIST($B63,I$214*I$218+I$213,I$222*I$214,FALSE))</f>
        <v>222.22099778190639</v>
      </c>
      <c r="Y63" s="5">
        <f>BC63+(J$209*_xlfn.NORM.DIST($B63,J$214*J$215+J$213,J$219*J$214,FALSE))+(J$211*_xlfn.NORM.DIST($B63,J$214*J$216+J$213,J$220*J$214,FALSE))+(J$210*_xlfn.NORM.DIST($B63,J$214*J$217+J$213,J$221*J$214,FALSE))+(J$212*_xlfn.NORM.DIST($B63,J$214*J$218+J$213,J$222*J$214,FALSE))</f>
        <v>218.24309536602075</v>
      </c>
      <c r="Z63" s="5">
        <f>BD63+(K$209*_xlfn.NORM.DIST($B63,K$214*K$215+K$213,K$219*K$214,FALSE))+(K$211*_xlfn.NORM.DIST($B63,K$214*K$216+K$213,K$220*K$214,FALSE))+(K$210*_xlfn.NORM.DIST($B63,K$214*K$217+K$213,K$221*K$214,FALSE))+(K$212*_xlfn.NORM.DIST($B63,K$214*K$218+K$213,K$222*K$214,FALSE))</f>
        <v>217.91854813710273</v>
      </c>
      <c r="AA63" s="5">
        <f>BE63+(L$209*_xlfn.NORM.DIST($B63,L$214*L$215+L$213,L$219*L$214,FALSE))+(L$211*_xlfn.NORM.DIST($B63,L$214*L$216+L$213,L$220*L$214,FALSE))+(L$210*_xlfn.NORM.DIST($B63,L$214*L$217+L$213,L$221*L$214,FALSE))+(L$212*_xlfn.NORM.DIST($B63,L$214*L$218+L$213,L$222*L$214,FALSE))</f>
        <v>209.40539067014038</v>
      </c>
      <c r="AB63" s="5">
        <f>BF63+(M$209*_xlfn.NORM.DIST($B63,M$214*M$215+M$213,M$219*M$214,FALSE))+(M$211*_xlfn.NORM.DIST($B63,M$214*M$216+M$213,M$220*M$214,FALSE))+(M$210*_xlfn.NORM.DIST($B63,M$214*M$217+M$213,M$221*M$214,FALSE))+(M$212*_xlfn.NORM.DIST($B63,M$214*M$218+M$213,M$222*M$214,FALSE))</f>
        <v>187.93811418145199</v>
      </c>
      <c r="AC63" s="5">
        <f>BG63+(N$209*_xlfn.NORM.DIST($B63,N$214*N$215+N$213,N$219*N$214,FALSE))+(N$211*_xlfn.NORM.DIST($B63,N$214*N$216+N$213,N$220*N$214,FALSE))+(N$210*_xlfn.NORM.DIST($B63,N$214*N$217+N$213,N$221*N$214,FALSE))+(N$212*_xlfn.NORM.DIST($B63,N$214*N$218+N$213,N$222*N$214,FALSE))</f>
        <v>159.31711367012761</v>
      </c>
      <c r="AD63" s="5">
        <f>BH63+(O$209*_xlfn.NORM.DIST($B63,O$214*O$215+O$213,O$219*O$214,FALSE))+(O$211*_xlfn.NORM.DIST($B63,O$214*O$216+O$213,O$220*O$214,FALSE))+(O$210*_xlfn.NORM.DIST($B63,O$214*O$217+O$213,O$221*O$214,FALSE))+(O$212*_xlfn.NORM.DIST($B63,O$214*O$218+O$213,O$222*O$214,FALSE))</f>
        <v>137.40707605262998</v>
      </c>
      <c r="AE63" s="5"/>
      <c r="AG63" s="5">
        <f t="shared" si="17"/>
        <v>2.3831827969039523</v>
      </c>
      <c r="AH63" s="5">
        <f t="shared" si="17"/>
        <v>-10.250911325331288</v>
      </c>
      <c r="AI63" s="5">
        <f t="shared" si="17"/>
        <v>-11.078489553399635</v>
      </c>
      <c r="AJ63" s="5">
        <f t="shared" si="17"/>
        <v>6.1880024886240221</v>
      </c>
      <c r="AK63" s="5">
        <f t="shared" si="17"/>
        <v>1.0546679259896621</v>
      </c>
      <c r="AL63" s="5">
        <f t="shared" si="17"/>
        <v>-2.9818321532560219</v>
      </c>
      <c r="AM63" s="5">
        <f t="shared" si="17"/>
        <v>-0.41799778190639358</v>
      </c>
      <c r="AN63" s="5">
        <f t="shared" si="16"/>
        <v>1.3929046339792421</v>
      </c>
      <c r="AO63" s="5">
        <f t="shared" si="14"/>
        <v>-2.1455481371027361</v>
      </c>
      <c r="AP63" s="5">
        <f t="shared" si="14"/>
        <v>-3.6933906701403885</v>
      </c>
      <c r="AQ63" s="5">
        <f t="shared" si="14"/>
        <v>-0.59011418145198036</v>
      </c>
      <c r="AR63" s="5">
        <f t="shared" si="14"/>
        <v>6.4708863298723998</v>
      </c>
      <c r="AS63" s="5">
        <f t="shared" si="14"/>
        <v>8.3509239473700347</v>
      </c>
      <c r="AV63" s="2">
        <f t="shared" si="1"/>
        <v>71.266793528490268</v>
      </c>
      <c r="AW63" s="2">
        <f t="shared" si="2"/>
        <v>73.075173953496005</v>
      </c>
      <c r="AX63" s="2">
        <f t="shared" si="3"/>
        <v>74.060911672674706</v>
      </c>
      <c r="AY63" s="2">
        <f t="shared" si="4"/>
        <v>73.595232163250486</v>
      </c>
      <c r="AZ63" s="2">
        <f t="shared" si="5"/>
        <v>73.288111282796407</v>
      </c>
      <c r="BA63" s="2">
        <f t="shared" si="6"/>
        <v>73.809770279213865</v>
      </c>
      <c r="BB63" s="2">
        <f t="shared" si="7"/>
        <v>74.708222112104167</v>
      </c>
      <c r="BC63" s="2">
        <f t="shared" si="8"/>
        <v>74.63312994497781</v>
      </c>
      <c r="BD63" s="2">
        <f t="shared" si="9"/>
        <v>72.514572813754299</v>
      </c>
      <c r="BE63" s="2">
        <f t="shared" si="10"/>
        <v>69.619191584066613</v>
      </c>
      <c r="BF63" s="2">
        <f t="shared" si="11"/>
        <v>64.489219001316627</v>
      </c>
      <c r="BG63" s="2">
        <f t="shared" si="12"/>
        <v>57.343265275949555</v>
      </c>
      <c r="BH63" s="2">
        <f t="shared" si="13"/>
        <v>49.830247503469437</v>
      </c>
      <c r="BK63" s="2" t="str">
        <f>IF(OR($B63&lt;C$229, AND($B63&gt;C$230, $B63&lt;C$231)), C63, "")</f>
        <v/>
      </c>
      <c r="BL63" s="2" t="str">
        <f>IF(OR($B63&lt;D$229, AND($B63&gt;D$230, $B63&lt;D$231)), D63, "")</f>
        <v/>
      </c>
      <c r="BM63" s="2" t="str">
        <f>IF(OR($B63&lt;E$229, AND($B63&gt;E$230, $B63&lt;E$231)), E63, "")</f>
        <v/>
      </c>
      <c r="BN63" s="2" t="str">
        <f>IF(OR($B63&lt;F$229, AND($B63&gt;F$230, $B63&lt;F$231)), F63, "")</f>
        <v/>
      </c>
      <c r="BO63" s="2" t="str">
        <f>IF(OR($B63&lt;G$229, AND($B63&gt;G$230, $B63&lt;G$231)), G63, "")</f>
        <v/>
      </c>
      <c r="BP63" s="2" t="str">
        <f>IF(OR($B63&lt;H$229, AND($B63&gt;H$230, $B63&lt;H$231)), H63, "")</f>
        <v/>
      </c>
      <c r="BQ63" s="2" t="str">
        <f>IF(OR($B63&lt;I$229, AND($B63&gt;I$230, $B63&lt;I$231)), I63, "")</f>
        <v/>
      </c>
      <c r="BR63" s="2" t="str">
        <f>IF(OR($B63&lt;J$229, AND($B63&gt;J$230, $B63&lt;J$231)), J63, "")</f>
        <v/>
      </c>
      <c r="BS63" s="2" t="str">
        <f>IF(OR($B63&lt;K$229, AND($B63&gt;K$230, $B63&lt;K$231)), K63, "")</f>
        <v/>
      </c>
      <c r="BT63" s="2" t="str">
        <f>IF(OR($B63&lt;L$229, AND($B63&gt;L$230, $B63&lt;L$231)), L63, "")</f>
        <v/>
      </c>
      <c r="BU63" s="2" t="str">
        <f>IF(OR($B63&lt;M$229, AND($B63&gt;M$230, $B63&lt;M$231)), M63, "")</f>
        <v/>
      </c>
      <c r="BV63" s="2" t="str">
        <f>IF(OR($B63&lt;N$229, AND($B63&gt;N$230, $B63&lt;N$231)), N63, "")</f>
        <v/>
      </c>
      <c r="BW63" s="2" t="str">
        <f>IF(OR($B63&lt;O$229, AND($B63&gt;O$230, $B63&lt;O$231)), O63, "")</f>
        <v/>
      </c>
      <c r="BZ63" s="2" t="str">
        <f>IF(OR(AND($B63&gt;C$230, $B63&lt;C$231), $B63&gt;C$232), C63, "")</f>
        <v/>
      </c>
      <c r="CA63" s="2" t="str">
        <f>IF(OR(AND($B63&gt;D$230, $B63&lt;D$231), $B63&gt;D$232), D63, "")</f>
        <v/>
      </c>
      <c r="CB63" s="2" t="str">
        <f>IF(OR(AND($B63&gt;E$230, $B63&lt;E$231), $B63&gt;E$232), E63, "")</f>
        <v/>
      </c>
      <c r="CC63" s="2" t="str">
        <f>IF(OR(AND($B63&gt;F$230, $B63&lt;F$231), $B63&gt;F$232), F63, "")</f>
        <v/>
      </c>
      <c r="CD63" s="2" t="str">
        <f>IF(OR(AND($B63&gt;G$230, $B63&lt;G$231), $B63&gt;G$232), G63, "")</f>
        <v/>
      </c>
      <c r="CE63" s="2" t="str">
        <f>IF(OR(AND($B63&gt;H$230, $B63&lt;H$231), $B63&gt;H$232), H63, "")</f>
        <v/>
      </c>
      <c r="CF63" s="2" t="str">
        <f>IF(OR(AND($B63&gt;I$230, $B63&lt;I$231), $B63&gt;I$232), I63, "")</f>
        <v/>
      </c>
      <c r="CG63" s="2" t="str">
        <f>IF(OR(AND($B63&gt;J$230, $B63&lt;J$231), $B63&gt;J$232), J63, "")</f>
        <v/>
      </c>
      <c r="CH63" s="2" t="str">
        <f>IF(OR(AND($B63&gt;K$230, $B63&lt;K$231), $B63&gt;K$232), K63, "")</f>
        <v/>
      </c>
      <c r="CI63" s="2" t="str">
        <f>IF(OR(AND($B63&gt;L$230, $B63&lt;L$231), $B63&gt;L$232), L63, "")</f>
        <v/>
      </c>
      <c r="CJ63" s="2" t="str">
        <f>IF(OR(AND($B63&gt;M$230, $B63&lt;M$231), $B63&gt;M$232), M63, "")</f>
        <v/>
      </c>
      <c r="CK63" s="2" t="str">
        <f>IF(OR(AND($B63&gt;N$230, $B63&lt;N$231), $B63&gt;N$232), N63, "")</f>
        <v/>
      </c>
      <c r="CL63" s="2" t="str">
        <f>IF(OR(AND($B63&gt;O$230, $B63&lt;O$231), $B63&gt;O$232), O63, "")</f>
        <v/>
      </c>
      <c r="CO63" s="2">
        <f>BK$207*$B63+BK$209</f>
        <v>71.224809381286221</v>
      </c>
      <c r="CP63" s="2">
        <f>BL$207*$B63+BL$209</f>
        <v>73.052253825858344</v>
      </c>
      <c r="CQ63" s="2">
        <f>BM$207*$B63+BM$209</f>
        <v>74.028295799996968</v>
      </c>
      <c r="CR63" s="2">
        <f>BN$207*$B63+BN$209</f>
        <v>73.560020092589923</v>
      </c>
      <c r="CS63" s="2">
        <f>BO$207*$B63+BO$209</f>
        <v>73.254472835049086</v>
      </c>
      <c r="CT63" s="2">
        <f>BP$207*$B63+BP$209</f>
        <v>73.773342674828143</v>
      </c>
      <c r="CU63" s="2">
        <f>BQ$207*$B63+BQ$209</f>
        <v>74.6516771516429</v>
      </c>
      <c r="CV63" s="2">
        <f>BR$207*$B63+BR$209</f>
        <v>74.57351791283709</v>
      </c>
      <c r="CW63" s="2">
        <f>BS$207*$B63+BS$209</f>
        <v>72.449033440214393</v>
      </c>
      <c r="CX63" s="2">
        <f>BT$207*$B63+BT$209</f>
        <v>69.566747048372605</v>
      </c>
      <c r="CY63" s="2">
        <f>BU$207*$B63+BU$209</f>
        <v>64.429040825210791</v>
      </c>
      <c r="CZ63" s="2">
        <f>BV$207*$B63+BV$209</f>
        <v>57.287158572127368</v>
      </c>
      <c r="DA63" s="2">
        <f>BW$207*$B63+BW$209</f>
        <v>49.78702166051</v>
      </c>
      <c r="DD63" s="2">
        <f>BZ$207*$B63+BZ$209</f>
        <v>73.798017939630554</v>
      </c>
      <c r="DE63" s="2">
        <f>CA$207*$B63+CA$209</f>
        <v>75.11813966640851</v>
      </c>
      <c r="DF63" s="2">
        <f>CB$207*$B63+CB$209</f>
        <v>76.344559552885386</v>
      </c>
      <c r="DG63" s="2">
        <f>CC$207*$B63+CC$209</f>
        <v>75.461661203262281</v>
      </c>
      <c r="DH63" s="2">
        <f>CD$207*$B63+CD$209</f>
        <v>75.182030334787072</v>
      </c>
      <c r="DI63" s="2">
        <f>CE$207*$B63+CE$209</f>
        <v>75.957757545356941</v>
      </c>
      <c r="DJ63" s="2">
        <f>CF$207*$B63+CF$209</f>
        <v>77.904322961087956</v>
      </c>
      <c r="DK63" s="2">
        <f>CG$207*$B63+CG$209</f>
        <v>77.871856901153478</v>
      </c>
      <c r="DL63" s="2">
        <f>CH$207*$B63+CH$209</f>
        <v>76.423317933071189</v>
      </c>
      <c r="DM63" s="2">
        <f>CI$207*$B63+CI$209</f>
        <v>72.991927705945557</v>
      </c>
      <c r="DN63" s="2">
        <f>CJ$207*$B63+CJ$209</f>
        <v>68.303020159645897</v>
      </c>
      <c r="DO63" s="2">
        <f>CK$207*$B63+CK$209</f>
        <v>61.025437306296354</v>
      </c>
      <c r="DP63" s="2">
        <f>CL$207*$B63+CL$209</f>
        <v>52.645058755133221</v>
      </c>
      <c r="DS63" s="2">
        <f>POWER(10,($B63-C$227)/C$228)/(1+POWER(10,($B63-C$227)/C$228))</f>
        <v>1.6315874229432283E-2</v>
      </c>
      <c r="DT63" s="2">
        <f>POWER(10,($B63-D$227)/D$228)/(1+POWER(10,($B63-D$227)/D$228))</f>
        <v>1.1094576083421287E-2</v>
      </c>
      <c r="DU63" s="2">
        <f>POWER(10,($B63-E$227)/E$228)/(1+POWER(10,($B63-E$227)/E$228))</f>
        <v>1.4081242965988601E-2</v>
      </c>
      <c r="DV63" s="2">
        <f>POWER(10,($B63-F$227)/F$228)/(1+POWER(10,($B63-F$227)/F$228))</f>
        <v>1.8516675130207695E-2</v>
      </c>
      <c r="DW63" s="2">
        <f>POWER(10,($B63-G$227)/G$228)/(1+POWER(10,($B63-G$227)/G$228))</f>
        <v>1.7451332970301114E-2</v>
      </c>
      <c r="DX63" s="2">
        <f>POWER(10,($B63-H$227)/H$228)/(1+POWER(10,($B63-H$227)/H$228))</f>
        <v>1.667613825431263E-2</v>
      </c>
      <c r="DY63" s="2">
        <f>POWER(10,($B63-I$227)/I$228)/(1+POWER(10,($B63-I$227)/I$228))</f>
        <v>1.7384296899793306E-2</v>
      </c>
      <c r="DZ63" s="2">
        <f>POWER(10,($B63-J$227)/J$228)/(1+POWER(10,($B63-J$227)/J$228))</f>
        <v>1.8073349146911718E-2</v>
      </c>
      <c r="EA63" s="2">
        <f>POWER(10,($B63-K$227)/K$228)/(1+POWER(10,($B63-K$227)/K$228))</f>
        <v>1.6490861099071958E-2</v>
      </c>
      <c r="EB63" s="2">
        <f>POWER(10,($B63-L$227)/L$228)/(1+POWER(10,($B63-L$227)/L$228))</f>
        <v>1.5311465565486067E-2</v>
      </c>
      <c r="EC63" s="2">
        <f>POWER(10,($B63-M$227)/M$228)/(1+POWER(10,($B63-M$227)/M$228))</f>
        <v>1.5533943501176522E-2</v>
      </c>
      <c r="ED63" s="2">
        <f>POWER(10,($B63-N$227)/N$228)/(1+POWER(10,($B63-N$227)/N$228))</f>
        <v>1.5008699942397992E-2</v>
      </c>
      <c r="EE63" s="2">
        <f>POWER(10,($B63-O$227)/O$228)/(1+POWER(10,($B63-O$227)/O$228))</f>
        <v>1.5124311381666656E-2</v>
      </c>
    </row>
    <row r="64" spans="2:135" x14ac:dyDescent="0.25">
      <c r="B64" s="2">
        <v>58</v>
      </c>
      <c r="C64">
        <v>193.364</v>
      </c>
      <c r="D64">
        <v>206.56100000000001</v>
      </c>
      <c r="E64">
        <v>214.53</v>
      </c>
      <c r="F64">
        <v>217.97</v>
      </c>
      <c r="G64">
        <v>211.333</v>
      </c>
      <c r="H64">
        <v>214.697</v>
      </c>
      <c r="I64">
        <v>221.167</v>
      </c>
      <c r="J64">
        <v>218.42400000000001</v>
      </c>
      <c r="K64">
        <v>216.09100000000001</v>
      </c>
      <c r="L64">
        <v>205.92400000000001</v>
      </c>
      <c r="M64">
        <v>186.51499999999999</v>
      </c>
      <c r="N64">
        <v>162.59100000000001</v>
      </c>
      <c r="O64">
        <v>140.90899999999999</v>
      </c>
      <c r="R64" s="5">
        <f>AV64+(C$209*_xlfn.NORM.DIST($B64,C$214*C$215+C$213,C$219*C$214,FALSE))+(C$211*_xlfn.NORM.DIST($B64,C$214*C$216+C$213,C$220*C$214,FALSE))+(C$210*_xlfn.NORM.DIST($B64,C$214*C$217+C$213,C$221*C$214,FALSE))+(C$212*_xlfn.NORM.DIST($B64,C$214*C$218+C$213,C$222*C$214,FALSE))</f>
        <v>182.57724286121112</v>
      </c>
      <c r="S64" s="5">
        <f>AW64+(D$209*_xlfn.NORM.DIST($B64,D$214*D$215+D$213,D$219*D$214,FALSE))+(D$211*_xlfn.NORM.DIST($B64,D$214*D$216+D$213,D$220*D$214,FALSE))+(D$210*_xlfn.NORM.DIST($B64,D$214*D$217+D$213,D$221*D$214,FALSE))+(D$212*_xlfn.NORM.DIST($B64,D$214*D$218+D$213,D$222*D$214,FALSE))</f>
        <v>220.37780877520365</v>
      </c>
      <c r="T64" s="5">
        <f>AX64+(E$209*_xlfn.NORM.DIST($B64,E$214*E$215+E$213,E$219*E$214,FALSE))+(E$211*_xlfn.NORM.DIST($B64,E$214*E$216+E$213,E$220*E$214,FALSE))+(E$210*_xlfn.NORM.DIST($B64,E$214*E$217+E$213,E$221*E$214,FALSE))+(E$212*_xlfn.NORM.DIST($B64,E$214*E$218+E$213,E$222*E$214,FALSE))</f>
        <v>224.96429126893483</v>
      </c>
      <c r="U64" s="5">
        <f>AY64+(F$209*_xlfn.NORM.DIST($B64,F$214*F$215+F$213,F$219*F$214,FALSE))+(F$211*_xlfn.NORM.DIST($B64,F$214*F$216+F$213,F$220*F$214,FALSE))+(F$210*_xlfn.NORM.DIST($B64,F$214*F$217+F$213,F$221*F$214,FALSE))+(F$212*_xlfn.NORM.DIST($B64,F$214*F$218+F$213,F$222*F$214,FALSE))</f>
        <v>200.93672365619503</v>
      </c>
      <c r="V64" s="5">
        <f>AZ64+(G$209*_xlfn.NORM.DIST($B64,G$214*G$215+G$213,G$219*G$214,FALSE))+(G$211*_xlfn.NORM.DIST($B64,G$214*G$216+G$213,G$220*G$214,FALSE))+(G$210*_xlfn.NORM.DIST($B64,G$214*G$217+G$213,G$221*G$214,FALSE))+(G$212*_xlfn.NORM.DIST($B64,G$214*G$218+G$213,G$222*G$214,FALSE))</f>
        <v>201.14880032602159</v>
      </c>
      <c r="W64" s="5">
        <f>BA64+(H$209*_xlfn.NORM.DIST($B64,H$214*H$215+H$213,H$219*H$214,FALSE))+(H$211*_xlfn.NORM.DIST($B64,H$214*H$216+H$213,H$220*H$214,FALSE))+(H$210*_xlfn.NORM.DIST($B64,H$214*H$217+H$213,H$221*H$214,FALSE))+(H$212*_xlfn.NORM.DIST($B64,H$214*H$218+H$213,H$222*H$214,FALSE))</f>
        <v>209.68579782162305</v>
      </c>
      <c r="X64" s="5">
        <f>BB64+(I$209*_xlfn.NORM.DIST($B64,I$214*I$215+I$213,I$219*I$214,FALSE))+(I$211*_xlfn.NORM.DIST($B64,I$214*I$216+I$213,I$220*I$214,FALSE))+(I$210*_xlfn.NORM.DIST($B64,I$214*I$217+I$213,I$221*I$214,FALSE))+(I$212*_xlfn.NORM.DIST($B64,I$214*I$218+I$213,I$222*I$214,FALSE))</f>
        <v>213.35784139523639</v>
      </c>
      <c r="Y64" s="5">
        <f>BC64+(J$209*_xlfn.NORM.DIST($B64,J$214*J$215+J$213,J$219*J$214,FALSE))+(J$211*_xlfn.NORM.DIST($B64,J$214*J$216+J$213,J$220*J$214,FALSE))+(J$210*_xlfn.NORM.DIST($B64,J$214*J$217+J$213,J$221*J$214,FALSE))+(J$212*_xlfn.NORM.DIST($B64,J$214*J$218+J$213,J$222*J$214,FALSE))</f>
        <v>206.14859581359528</v>
      </c>
      <c r="Z64" s="5">
        <f>BD64+(K$209*_xlfn.NORM.DIST($B64,K$214*K$215+K$213,K$219*K$214,FALSE))+(K$211*_xlfn.NORM.DIST($B64,K$214*K$216+K$213,K$220*K$214,FALSE))+(K$210*_xlfn.NORM.DIST($B64,K$214*K$217+K$213,K$221*K$214,FALSE))+(K$212*_xlfn.NORM.DIST($B64,K$214*K$218+K$213,K$222*K$214,FALSE))</f>
        <v>209.19750456302734</v>
      </c>
      <c r="AA64" s="5">
        <f>BE64+(L$209*_xlfn.NORM.DIST($B64,L$214*L$215+L$213,L$219*L$214,FALSE))+(L$211*_xlfn.NORM.DIST($B64,L$214*L$216+L$213,L$220*L$214,FALSE))+(L$210*_xlfn.NORM.DIST($B64,L$214*L$217+L$213,L$221*L$214,FALSE))+(L$212*_xlfn.NORM.DIST($B64,L$214*L$218+L$213,L$222*L$214,FALSE))</f>
        <v>203.18497587276789</v>
      </c>
      <c r="AB64" s="5">
        <f>BF64+(M$209*_xlfn.NORM.DIST($B64,M$214*M$215+M$213,M$219*M$214,FALSE))+(M$211*_xlfn.NORM.DIST($B64,M$214*M$216+M$213,M$220*M$214,FALSE))+(M$210*_xlfn.NORM.DIST($B64,M$214*M$217+M$213,M$221*M$214,FALSE))+(M$212*_xlfn.NORM.DIST($B64,M$214*M$218+M$213,M$222*M$214,FALSE))</f>
        <v>178.33601869115688</v>
      </c>
      <c r="AC64" s="5">
        <f>BG64+(N$209*_xlfn.NORM.DIST($B64,N$214*N$215+N$213,N$219*N$214,FALSE))+(N$211*_xlfn.NORM.DIST($B64,N$214*N$216+N$213,N$220*N$214,FALSE))+(N$210*_xlfn.NORM.DIST($B64,N$214*N$217+N$213,N$221*N$214,FALSE))+(N$212*_xlfn.NORM.DIST($B64,N$214*N$218+N$213,N$222*N$214,FALSE))</f>
        <v>149.62726211773816</v>
      </c>
      <c r="AD64" s="5">
        <f>BH64+(O$209*_xlfn.NORM.DIST($B64,O$214*O$215+O$213,O$219*O$214,FALSE))+(O$211*_xlfn.NORM.DIST($B64,O$214*O$216+O$213,O$220*O$214,FALSE))+(O$210*_xlfn.NORM.DIST($B64,O$214*O$217+O$213,O$221*O$214,FALSE))+(O$212*_xlfn.NORM.DIST($B64,O$214*O$218+O$213,O$222*O$214,FALSE))</f>
        <v>127.07475464817963</v>
      </c>
      <c r="AE64" s="5"/>
      <c r="AG64" s="5">
        <f t="shared" si="17"/>
        <v>10.786757138788886</v>
      </c>
      <c r="AH64" s="5">
        <f t="shared" si="17"/>
        <v>-13.81680877520364</v>
      </c>
      <c r="AI64" s="5">
        <f t="shared" si="17"/>
        <v>-10.434291268934828</v>
      </c>
      <c r="AJ64" s="5">
        <f t="shared" si="17"/>
        <v>17.033276343804971</v>
      </c>
      <c r="AK64" s="5">
        <f t="shared" si="17"/>
        <v>10.184199673978412</v>
      </c>
      <c r="AL64" s="5">
        <f t="shared" si="17"/>
        <v>5.0112021783769478</v>
      </c>
      <c r="AM64" s="5">
        <f t="shared" si="17"/>
        <v>7.8091586047636099</v>
      </c>
      <c r="AN64" s="5">
        <f t="shared" si="16"/>
        <v>12.275404186404728</v>
      </c>
      <c r="AO64" s="5">
        <f t="shared" si="14"/>
        <v>6.8934954369726711</v>
      </c>
      <c r="AP64" s="5">
        <f t="shared" si="14"/>
        <v>2.7390241272321134</v>
      </c>
      <c r="AQ64" s="5">
        <f t="shared" si="14"/>
        <v>8.178981308843106</v>
      </c>
      <c r="AR64" s="5">
        <f t="shared" si="14"/>
        <v>12.963737882261853</v>
      </c>
      <c r="AS64" s="5">
        <f t="shared" si="14"/>
        <v>13.834245351820357</v>
      </c>
      <c r="AV64" s="2">
        <f t="shared" si="1"/>
        <v>71.281385917132994</v>
      </c>
      <c r="AW64" s="2">
        <f t="shared" si="2"/>
        <v>73.081084246930544</v>
      </c>
      <c r="AX64" s="2">
        <f t="shared" si="3"/>
        <v>74.071116923246876</v>
      </c>
      <c r="AY64" s="2">
        <f t="shared" si="4"/>
        <v>73.606428447499454</v>
      </c>
      <c r="AZ64" s="2">
        <f t="shared" si="5"/>
        <v>73.304167894935219</v>
      </c>
      <c r="BA64" s="2">
        <f t="shared" si="6"/>
        <v>73.841980619146156</v>
      </c>
      <c r="BB64" s="2">
        <f t="shared" si="7"/>
        <v>74.760119992769575</v>
      </c>
      <c r="BC64" s="2">
        <f t="shared" si="8"/>
        <v>74.686496271644359</v>
      </c>
      <c r="BD64" s="2">
        <f t="shared" si="9"/>
        <v>72.566896555980136</v>
      </c>
      <c r="BE64" s="2">
        <f t="shared" si="10"/>
        <v>69.662210357258218</v>
      </c>
      <c r="BF64" s="2">
        <f t="shared" si="11"/>
        <v>64.53929057903288</v>
      </c>
      <c r="BG64" s="2">
        <f t="shared" si="12"/>
        <v>57.392560842385656</v>
      </c>
      <c r="BH64" s="2">
        <f t="shared" si="13"/>
        <v>49.869702032919861</v>
      </c>
      <c r="BK64" s="2" t="str">
        <f>IF(OR($B64&lt;C$229, AND($B64&gt;C$230, $B64&lt;C$231)), C64, "")</f>
        <v/>
      </c>
      <c r="BL64" s="2" t="str">
        <f>IF(OR($B64&lt;D$229, AND($B64&gt;D$230, $B64&lt;D$231)), D64, "")</f>
        <v/>
      </c>
      <c r="BM64" s="2" t="str">
        <f>IF(OR($B64&lt;E$229, AND($B64&gt;E$230, $B64&lt;E$231)), E64, "")</f>
        <v/>
      </c>
      <c r="BN64" s="2" t="str">
        <f>IF(OR($B64&lt;F$229, AND($B64&gt;F$230, $B64&lt;F$231)), F64, "")</f>
        <v/>
      </c>
      <c r="BO64" s="2" t="str">
        <f>IF(OR($B64&lt;G$229, AND($B64&gt;G$230, $B64&lt;G$231)), G64, "")</f>
        <v/>
      </c>
      <c r="BP64" s="2" t="str">
        <f>IF(OR($B64&lt;H$229, AND($B64&gt;H$230, $B64&lt;H$231)), H64, "")</f>
        <v/>
      </c>
      <c r="BQ64" s="2" t="str">
        <f>IF(OR($B64&lt;I$229, AND($B64&gt;I$230, $B64&lt;I$231)), I64, "")</f>
        <v/>
      </c>
      <c r="BR64" s="2" t="str">
        <f>IF(OR($B64&lt;J$229, AND($B64&gt;J$230, $B64&lt;J$231)), J64, "")</f>
        <v/>
      </c>
      <c r="BS64" s="2" t="str">
        <f>IF(OR($B64&lt;K$229, AND($B64&gt;K$230, $B64&lt;K$231)), K64, "")</f>
        <v/>
      </c>
      <c r="BT64" s="2" t="str">
        <f>IF(OR($B64&lt;L$229, AND($B64&gt;L$230, $B64&lt;L$231)), L64, "")</f>
        <v/>
      </c>
      <c r="BU64" s="2" t="str">
        <f>IF(OR($B64&lt;M$229, AND($B64&gt;M$230, $B64&lt;M$231)), M64, "")</f>
        <v/>
      </c>
      <c r="BV64" s="2" t="str">
        <f>IF(OR($B64&lt;N$229, AND($B64&gt;N$230, $B64&lt;N$231)), N64, "")</f>
        <v/>
      </c>
      <c r="BW64" s="2" t="str">
        <f>IF(OR($B64&lt;O$229, AND($B64&gt;O$230, $B64&lt;O$231)), O64, "")</f>
        <v/>
      </c>
      <c r="BZ64" s="2" t="str">
        <f>IF(OR(AND($B64&gt;C$230, $B64&lt;C$231), $B64&gt;C$232), C64, "")</f>
        <v/>
      </c>
      <c r="CA64" s="2" t="str">
        <f>IF(OR(AND($B64&gt;D$230, $B64&lt;D$231), $B64&gt;D$232), D64, "")</f>
        <v/>
      </c>
      <c r="CB64" s="2" t="str">
        <f>IF(OR(AND($B64&gt;E$230, $B64&lt;E$231), $B64&gt;E$232), E64, "")</f>
        <v/>
      </c>
      <c r="CC64" s="2" t="str">
        <f>IF(OR(AND($B64&gt;F$230, $B64&lt;F$231), $B64&gt;F$232), F64, "")</f>
        <v/>
      </c>
      <c r="CD64" s="2" t="str">
        <f>IF(OR(AND($B64&gt;G$230, $B64&lt;G$231), $B64&gt;G$232), G64, "")</f>
        <v/>
      </c>
      <c r="CE64" s="2" t="str">
        <f>IF(OR(AND($B64&gt;H$230, $B64&lt;H$231), $B64&gt;H$232), H64, "")</f>
        <v/>
      </c>
      <c r="CF64" s="2" t="str">
        <f>IF(OR(AND($B64&gt;I$230, $B64&lt;I$231), $B64&gt;I$232), I64, "")</f>
        <v/>
      </c>
      <c r="CG64" s="2" t="str">
        <f>IF(OR(AND($B64&gt;J$230, $B64&lt;J$231), $B64&gt;J$232), J64, "")</f>
        <v/>
      </c>
      <c r="CH64" s="2" t="str">
        <f>IF(OR(AND($B64&gt;K$230, $B64&lt;K$231), $B64&gt;K$232), K64, "")</f>
        <v/>
      </c>
      <c r="CI64" s="2" t="str">
        <f>IF(OR(AND($B64&gt;L$230, $B64&lt;L$231), $B64&gt;L$232), L64, "")</f>
        <v/>
      </c>
      <c r="CJ64" s="2" t="str">
        <f>IF(OR(AND($B64&gt;M$230, $B64&lt;M$231), $B64&gt;M$232), M64, "")</f>
        <v/>
      </c>
      <c r="CK64" s="2" t="str">
        <f>IF(OR(AND($B64&gt;N$230, $B64&lt;N$231), $B64&gt;N$232), N64, "")</f>
        <v/>
      </c>
      <c r="CL64" s="2" t="str">
        <f>IF(OR(AND($B64&gt;O$230, $B64&lt;O$231), $B64&gt;O$232), O64, "")</f>
        <v/>
      </c>
      <c r="CO64" s="2">
        <f>BK$207*$B64+BK$209</f>
        <v>71.236869275448839</v>
      </c>
      <c r="CP64" s="2">
        <f>BL$207*$B64+BL$209</f>
        <v>73.056781806363233</v>
      </c>
      <c r="CQ64" s="2">
        <f>BM$207*$B64+BM$209</f>
        <v>74.036452572179016</v>
      </c>
      <c r="CR64" s="2">
        <f>BN$207*$B64+BN$209</f>
        <v>73.569131132901518</v>
      </c>
      <c r="CS64" s="2">
        <f>BO$207*$B64+BO$209</f>
        <v>73.268507726185021</v>
      </c>
      <c r="CT64" s="2">
        <f>BP$207*$B64+BP$209</f>
        <v>73.80338075743272</v>
      </c>
      <c r="CU64" s="2">
        <f>BQ$207*$B64+BQ$209</f>
        <v>74.700053650329849</v>
      </c>
      <c r="CV64" s="2">
        <f>BR$207*$B64+BR$209</f>
        <v>74.623342908096006</v>
      </c>
      <c r="CW64" s="2">
        <f>BS$207*$B64+BS$209</f>
        <v>72.497240058532725</v>
      </c>
      <c r="CX64" s="2">
        <f>BT$207*$B64+BT$209</f>
        <v>69.606528036721627</v>
      </c>
      <c r="CY64" s="2">
        <f>BU$207*$B64+BU$209</f>
        <v>64.475233761312523</v>
      </c>
      <c r="CZ64" s="2">
        <f>BV$207*$B64+BV$209</f>
        <v>57.332701481802559</v>
      </c>
      <c r="DA64" s="2">
        <f>BW$207*$B64+BW$209</f>
        <v>49.823619655589404</v>
      </c>
      <c r="DD64" s="2">
        <f>BZ$207*$B64+BZ$209</f>
        <v>73.72913957371803</v>
      </c>
      <c r="DE64" s="2">
        <f>CA$207*$B64+CA$209</f>
        <v>75.056661130735378</v>
      </c>
      <c r="DF64" s="2">
        <f>CB$207*$B64+CB$209</f>
        <v>76.284635705435619</v>
      </c>
      <c r="DG64" s="2">
        <f>CC$207*$B64+CC$209</f>
        <v>75.40943573539262</v>
      </c>
      <c r="DH64" s="2">
        <f>CD$207*$B64+CD$209</f>
        <v>75.135254391409859</v>
      </c>
      <c r="DI64" s="2">
        <f>CE$207*$B64+CE$209</f>
        <v>75.917786986788798</v>
      </c>
      <c r="DJ64" s="2">
        <f>CF$207*$B64+CF$209</f>
        <v>77.856524974002213</v>
      </c>
      <c r="DK64" s="2">
        <f>CG$207*$B64+CG$209</f>
        <v>77.815722019592002</v>
      </c>
      <c r="DL64" s="2">
        <f>CH$207*$B64+CH$209</f>
        <v>76.355653096222909</v>
      </c>
      <c r="DM64" s="2">
        <f>CI$207*$B64+CI$209</f>
        <v>72.928084506224323</v>
      </c>
      <c r="DN64" s="2">
        <f>CJ$207*$B64+CJ$209</f>
        <v>68.241699510611923</v>
      </c>
      <c r="DO64" s="2">
        <f>CK$207*$B64+CK$209</f>
        <v>60.975351167939152</v>
      </c>
      <c r="DP64" s="2">
        <f>CL$207*$B64+CL$209</f>
        <v>52.606487044629624</v>
      </c>
      <c r="DS64" s="2">
        <f>POWER(10,($B64-C$227)/C$228)/(1+POWER(10,($B64-C$227)/C$228))</f>
        <v>1.7861883486343141E-2</v>
      </c>
      <c r="DT64" s="2">
        <f>POWER(10,($B64-D$227)/D$228)/(1+POWER(10,($B64-D$227)/D$228))</f>
        <v>1.2151953505967081E-2</v>
      </c>
      <c r="DU64" s="2">
        <f>POWER(10,($B64-E$227)/E$228)/(1+POWER(10,($B64-E$227)/E$228))</f>
        <v>1.5418828900139875E-2</v>
      </c>
      <c r="DV64" s="2">
        <f>POWER(10,($B64-F$227)/F$228)/(1+POWER(10,($B64-F$227)/F$228))</f>
        <v>2.0266924588160925E-2</v>
      </c>
      <c r="DW64" s="2">
        <f>POWER(10,($B64-G$227)/G$228)/(1+POWER(10,($B64-G$227)/G$228))</f>
        <v>1.9102843151938702E-2</v>
      </c>
      <c r="DX64" s="2">
        <f>POWER(10,($B64-H$227)/H$228)/(1+POWER(10,($B64-H$227)/H$228))</f>
        <v>1.825565077208003E-2</v>
      </c>
      <c r="DY64" s="2">
        <f>POWER(10,($B64-I$227)/I$228)/(1+POWER(10,($B64-I$227)/I$228))</f>
        <v>1.9029585977619327E-2</v>
      </c>
      <c r="DZ64" s="2">
        <f>POWER(10,($B64-J$227)/J$228)/(1+POWER(10,($B64-J$227)/J$228))</f>
        <v>1.9782538772083233E-2</v>
      </c>
      <c r="EA64" s="2">
        <f>POWER(10,($B64-K$227)/K$228)/(1+POWER(10,($B64-K$227)/K$228))</f>
        <v>1.8053146919984765E-2</v>
      </c>
      <c r="EB64" s="2">
        <f>POWER(10,($B64-L$227)/L$228)/(1+POWER(10,($B64-L$227)/L$228))</f>
        <v>1.6763924096380483E-2</v>
      </c>
      <c r="EC64" s="2">
        <f>POWER(10,($B64-M$227)/M$228)/(1+POWER(10,($B64-M$227)/M$228))</f>
        <v>1.7007141969169207E-2</v>
      </c>
      <c r="ED64" s="2">
        <f>POWER(10,($B64-N$227)/N$228)/(1+POWER(10,($B64-N$227)/N$228))</f>
        <v>1.6432917173154267E-2</v>
      </c>
      <c r="EE64" s="2">
        <f>POWER(10,($B64-O$227)/O$228)/(1+POWER(10,($B64-O$227)/O$228))</f>
        <v>1.6559314867802506E-2</v>
      </c>
    </row>
    <row r="65" spans="2:135" x14ac:dyDescent="0.25">
      <c r="B65" s="2">
        <v>59</v>
      </c>
      <c r="C65">
        <v>183.333</v>
      </c>
      <c r="D65">
        <v>213.48500000000001</v>
      </c>
      <c r="E65">
        <v>218.303</v>
      </c>
      <c r="F65">
        <v>208.92400000000001</v>
      </c>
      <c r="G65">
        <v>207.43899999999999</v>
      </c>
      <c r="H65">
        <v>212.333</v>
      </c>
      <c r="I65">
        <v>217.90899999999999</v>
      </c>
      <c r="J65">
        <v>210.92400000000001</v>
      </c>
      <c r="K65">
        <v>212.15199999999999</v>
      </c>
      <c r="L65">
        <v>204.167</v>
      </c>
      <c r="M65">
        <v>181.364</v>
      </c>
      <c r="N65">
        <v>154.92400000000001</v>
      </c>
      <c r="O65">
        <v>131.31800000000001</v>
      </c>
      <c r="R65" s="5">
        <f>AV65+(C$209*_xlfn.NORM.DIST($B65,C$214*C$215+C$213,C$219*C$214,FALSE))+(C$211*_xlfn.NORM.DIST($B65,C$214*C$216+C$213,C$220*C$214,FALSE))+(C$210*_xlfn.NORM.DIST($B65,C$214*C$217+C$213,C$221*C$214,FALSE))+(C$212*_xlfn.NORM.DIST($B65,C$214*C$218+C$213,C$222*C$214,FALSE))</f>
        <v>165.19481908924081</v>
      </c>
      <c r="S65" s="5">
        <f>AW65+(D$209*_xlfn.NORM.DIST($B65,D$214*D$215+D$213,D$219*D$214,FALSE))+(D$211*_xlfn.NORM.DIST($B65,D$214*D$216+D$213,D$220*D$214,FALSE))+(D$210*_xlfn.NORM.DIST($B65,D$214*D$217+D$213,D$221*D$214,FALSE))+(D$212*_xlfn.NORM.DIST($B65,D$214*D$218+D$213,D$222*D$214,FALSE))</f>
        <v>226.07374492785081</v>
      </c>
      <c r="T65" s="5">
        <f>AX65+(E$209*_xlfn.NORM.DIST($B65,E$214*E$215+E$213,E$219*E$214,FALSE))+(E$211*_xlfn.NORM.DIST($B65,E$214*E$216+E$213,E$220*E$214,FALSE))+(E$210*_xlfn.NORM.DIST($B65,E$214*E$217+E$213,E$221*E$214,FALSE))+(E$212*_xlfn.NORM.DIST($B65,E$214*E$218+E$213,E$222*E$214,FALSE))</f>
        <v>225.04405847167865</v>
      </c>
      <c r="U65" s="5">
        <f>AY65+(F$209*_xlfn.NORM.DIST($B65,F$214*F$215+F$213,F$219*F$214,FALSE))+(F$211*_xlfn.NORM.DIST($B65,F$214*F$216+F$213,F$220*F$214,FALSE))+(F$210*_xlfn.NORM.DIST($B65,F$214*F$217+F$213,F$221*F$214,FALSE))+(F$212*_xlfn.NORM.DIST($B65,F$214*F$218+F$213,F$222*F$214,FALSE))</f>
        <v>184.42072049821999</v>
      </c>
      <c r="V65" s="5">
        <f>AZ65+(G$209*_xlfn.NORM.DIST($B65,G$214*G$215+G$213,G$219*G$214,FALSE))+(G$211*_xlfn.NORM.DIST($B65,G$214*G$216+G$213,G$220*G$214,FALSE))+(G$210*_xlfn.NORM.DIST($B65,G$214*G$217+G$213,G$221*G$214,FALSE))+(G$212*_xlfn.NORM.DIST($B65,G$214*G$218+G$213,G$222*G$214,FALSE))</f>
        <v>186.85042183342557</v>
      </c>
      <c r="W65" s="5">
        <f>BA65+(H$209*_xlfn.NORM.DIST($B65,H$214*H$215+H$213,H$219*H$214,FALSE))+(H$211*_xlfn.NORM.DIST($B65,H$214*H$216+H$213,H$220*H$214,FALSE))+(H$210*_xlfn.NORM.DIST($B65,H$214*H$217+H$213,H$221*H$214,FALSE))+(H$212*_xlfn.NORM.DIST($B65,H$214*H$218+H$213,H$222*H$214,FALSE))</f>
        <v>197.9775630758742</v>
      </c>
      <c r="X65" s="5">
        <f>BB65+(I$209*_xlfn.NORM.DIST($B65,I$214*I$215+I$213,I$219*I$214,FALSE))+(I$211*_xlfn.NORM.DIST($B65,I$214*I$216+I$213,I$220*I$214,FALSE))+(I$210*_xlfn.NORM.DIST($B65,I$214*I$217+I$213,I$221*I$214,FALSE))+(I$212*_xlfn.NORM.DIST($B65,I$214*I$218+I$213,I$222*I$214,FALSE))</f>
        <v>199.71586067960817</v>
      </c>
      <c r="Y65" s="5">
        <f>BC65+(J$209*_xlfn.NORM.DIST($B65,J$214*J$215+J$213,J$219*J$214,FALSE))+(J$211*_xlfn.NORM.DIST($B65,J$214*J$216+J$213,J$220*J$214,FALSE))+(J$210*_xlfn.NORM.DIST($B65,J$214*J$217+J$213,J$221*J$214,FALSE))+(J$212*_xlfn.NORM.DIST($B65,J$214*J$218+J$213,J$222*J$214,FALSE))</f>
        <v>190.19644354866122</v>
      </c>
      <c r="Z65" s="5">
        <f>BD65+(K$209*_xlfn.NORM.DIST($B65,K$214*K$215+K$213,K$219*K$214,FALSE))+(K$211*_xlfn.NORM.DIST($B65,K$214*K$216+K$213,K$220*K$214,FALSE))+(K$210*_xlfn.NORM.DIST($B65,K$214*K$217+K$213,K$221*K$214,FALSE))+(K$212*_xlfn.NORM.DIST($B65,K$214*K$218+K$213,K$222*K$214,FALSE))</f>
        <v>195.83435750251914</v>
      </c>
      <c r="AA65" s="5">
        <f>BE65+(L$209*_xlfn.NORM.DIST($B65,L$214*L$215+L$213,L$219*L$214,FALSE))+(L$211*_xlfn.NORM.DIST($B65,L$214*L$216+L$213,L$220*L$214,FALSE))+(L$210*_xlfn.NORM.DIST($B65,L$214*L$217+L$213,L$221*L$214,FALSE))+(L$212*_xlfn.NORM.DIST($B65,L$214*L$218+L$213,L$222*L$214,FALSE))</f>
        <v>192.15433927175815</v>
      </c>
      <c r="AB65" s="5">
        <f>BF65+(M$209*_xlfn.NORM.DIST($B65,M$214*M$215+M$213,M$219*M$214,FALSE))+(M$211*_xlfn.NORM.DIST($B65,M$214*M$216+M$213,M$220*M$214,FALSE))+(M$210*_xlfn.NORM.DIST($B65,M$214*M$217+M$213,M$221*M$214,FALSE))+(M$212*_xlfn.NORM.DIST($B65,M$214*M$218+M$213,M$222*M$214,FALSE))</f>
        <v>165.38945028065146</v>
      </c>
      <c r="AC65" s="5">
        <f>BG65+(N$209*_xlfn.NORM.DIST($B65,N$214*N$215+N$213,N$219*N$214,FALSE))+(N$211*_xlfn.NORM.DIST($B65,N$214*N$216+N$213,N$220*N$214,FALSE))+(N$210*_xlfn.NORM.DIST($B65,N$214*N$217+N$213,N$221*N$214,FALSE))+(N$212*_xlfn.NORM.DIST($B65,N$214*N$218+N$213,N$222*N$214,FALSE))</f>
        <v>137.82184868747098</v>
      </c>
      <c r="AD65" s="5">
        <f>BH65+(O$209*_xlfn.NORM.DIST($B65,O$214*O$215+O$213,O$219*O$214,FALSE))+(O$211*_xlfn.NORM.DIST($B65,O$214*O$216+O$213,O$220*O$214,FALSE))+(O$210*_xlfn.NORM.DIST($B65,O$214*O$217+O$213,O$221*O$214,FALSE))+(O$212*_xlfn.NORM.DIST($B65,O$214*O$218+O$213,O$222*O$214,FALSE))</f>
        <v>115.46355971936548</v>
      </c>
      <c r="AE65" s="5"/>
      <c r="AG65" s="5">
        <f t="shared" si="17"/>
        <v>18.138180910759189</v>
      </c>
      <c r="AH65" s="5">
        <f t="shared" si="17"/>
        <v>-12.588744927850797</v>
      </c>
      <c r="AI65" s="5">
        <f t="shared" si="17"/>
        <v>-6.7410584716786559</v>
      </c>
      <c r="AJ65" s="5">
        <f t="shared" si="17"/>
        <v>24.503279501780014</v>
      </c>
      <c r="AK65" s="5">
        <f t="shared" si="17"/>
        <v>20.588578166574422</v>
      </c>
      <c r="AL65" s="5">
        <f t="shared" si="17"/>
        <v>14.355436924125797</v>
      </c>
      <c r="AM65" s="5">
        <f t="shared" si="17"/>
        <v>18.193139320391822</v>
      </c>
      <c r="AN65" s="5">
        <f t="shared" si="16"/>
        <v>20.727556451338785</v>
      </c>
      <c r="AO65" s="5">
        <f t="shared" si="14"/>
        <v>16.317642497480847</v>
      </c>
      <c r="AP65" s="5">
        <f t="shared" si="14"/>
        <v>12.012660728241855</v>
      </c>
      <c r="AQ65" s="5">
        <f t="shared" si="14"/>
        <v>15.974549719348545</v>
      </c>
      <c r="AR65" s="5">
        <f t="shared" si="14"/>
        <v>17.102151312529031</v>
      </c>
      <c r="AS65" s="5">
        <f t="shared" si="14"/>
        <v>15.854440280634535</v>
      </c>
      <c r="AV65" s="2">
        <f t="shared" si="1"/>
        <v>71.2960742630368</v>
      </c>
      <c r="AW65" s="2">
        <f t="shared" si="2"/>
        <v>73.087047214480549</v>
      </c>
      <c r="AX65" s="2">
        <f t="shared" si="3"/>
        <v>74.081412303267342</v>
      </c>
      <c r="AY65" s="2">
        <f t="shared" si="4"/>
        <v>73.617697682780843</v>
      </c>
      <c r="AZ65" s="2">
        <f t="shared" si="5"/>
        <v>73.320299893191631</v>
      </c>
      <c r="BA65" s="2">
        <f t="shared" si="6"/>
        <v>73.874269440169925</v>
      </c>
      <c r="BB65" s="2">
        <f t="shared" si="7"/>
        <v>74.8121678340068</v>
      </c>
      <c r="BC65" s="2">
        <f t="shared" si="8"/>
        <v>74.739988268581286</v>
      </c>
      <c r="BD65" s="2">
        <f t="shared" si="9"/>
        <v>72.619401036842305</v>
      </c>
      <c r="BE65" s="2">
        <f t="shared" si="10"/>
        <v>69.70536321903154</v>
      </c>
      <c r="BF65" s="2">
        <f t="shared" si="11"/>
        <v>64.5895469193743</v>
      </c>
      <c r="BG65" s="2">
        <f t="shared" si="12"/>
        <v>57.442054633014052</v>
      </c>
      <c r="BH65" s="2">
        <f t="shared" si="13"/>
        <v>49.909302702819943</v>
      </c>
      <c r="BK65" s="2" t="str">
        <f>IF(OR($B65&lt;C$229, AND($B65&gt;C$230, $B65&lt;C$231)), C65, "")</f>
        <v/>
      </c>
      <c r="BL65" s="2" t="str">
        <f>IF(OR($B65&lt;D$229, AND($B65&gt;D$230, $B65&lt;D$231)), D65, "")</f>
        <v/>
      </c>
      <c r="BM65" s="2" t="str">
        <f>IF(OR($B65&lt;E$229, AND($B65&gt;E$230, $B65&lt;E$231)), E65, "")</f>
        <v/>
      </c>
      <c r="BN65" s="2" t="str">
        <f>IF(OR($B65&lt;F$229, AND($B65&gt;F$230, $B65&lt;F$231)), F65, "")</f>
        <v/>
      </c>
      <c r="BO65" s="2" t="str">
        <f>IF(OR($B65&lt;G$229, AND($B65&gt;G$230, $B65&lt;G$231)), G65, "")</f>
        <v/>
      </c>
      <c r="BP65" s="2" t="str">
        <f>IF(OR($B65&lt;H$229, AND($B65&gt;H$230, $B65&lt;H$231)), H65, "")</f>
        <v/>
      </c>
      <c r="BQ65" s="2" t="str">
        <f>IF(OR($B65&lt;I$229, AND($B65&gt;I$230, $B65&lt;I$231)), I65, "")</f>
        <v/>
      </c>
      <c r="BR65" s="2" t="str">
        <f>IF(OR($B65&lt;J$229, AND($B65&gt;J$230, $B65&lt;J$231)), J65, "")</f>
        <v/>
      </c>
      <c r="BS65" s="2" t="str">
        <f>IF(OR($B65&lt;K$229, AND($B65&gt;K$230, $B65&lt;K$231)), K65, "")</f>
        <v/>
      </c>
      <c r="BT65" s="2" t="str">
        <f>IF(OR($B65&lt;L$229, AND($B65&gt;L$230, $B65&lt;L$231)), L65, "")</f>
        <v/>
      </c>
      <c r="BU65" s="2" t="str">
        <f>IF(OR($B65&lt;M$229, AND($B65&gt;M$230, $B65&lt;M$231)), M65, "")</f>
        <v/>
      </c>
      <c r="BV65" s="2" t="str">
        <f>IF(OR($B65&lt;N$229, AND($B65&gt;N$230, $B65&lt;N$231)), N65, "")</f>
        <v/>
      </c>
      <c r="BW65" s="2" t="str">
        <f>IF(OR($B65&lt;O$229, AND($B65&gt;O$230, $B65&lt;O$231)), O65, "")</f>
        <v/>
      </c>
      <c r="BZ65" s="2" t="str">
        <f>IF(OR(AND($B65&gt;C$230, $B65&lt;C$231), $B65&gt;C$232), C65, "")</f>
        <v/>
      </c>
      <c r="CA65" s="2" t="str">
        <f>IF(OR(AND($B65&gt;D$230, $B65&lt;D$231), $B65&gt;D$232), D65, "")</f>
        <v/>
      </c>
      <c r="CB65" s="2" t="str">
        <f>IF(OR(AND($B65&gt;E$230, $B65&lt;E$231), $B65&gt;E$232), E65, "")</f>
        <v/>
      </c>
      <c r="CC65" s="2" t="str">
        <f>IF(OR(AND($B65&gt;F$230, $B65&lt;F$231), $B65&gt;F$232), F65, "")</f>
        <v/>
      </c>
      <c r="CD65" s="2" t="str">
        <f>IF(OR(AND($B65&gt;G$230, $B65&lt;G$231), $B65&gt;G$232), G65, "")</f>
        <v/>
      </c>
      <c r="CE65" s="2" t="str">
        <f>IF(OR(AND($B65&gt;H$230, $B65&lt;H$231), $B65&gt;H$232), H65, "")</f>
        <v/>
      </c>
      <c r="CF65" s="2" t="str">
        <f>IF(OR(AND($B65&gt;I$230, $B65&lt;I$231), $B65&gt;I$232), I65, "")</f>
        <v/>
      </c>
      <c r="CG65" s="2" t="str">
        <f>IF(OR(AND($B65&gt;J$230, $B65&lt;J$231), $B65&gt;J$232), J65, "")</f>
        <v/>
      </c>
      <c r="CH65" s="2" t="str">
        <f>IF(OR(AND($B65&gt;K$230, $B65&lt;K$231), $B65&gt;K$232), K65, "")</f>
        <v/>
      </c>
      <c r="CI65" s="2" t="str">
        <f>IF(OR(AND($B65&gt;L$230, $B65&lt;L$231), $B65&gt;L$232), L65, "")</f>
        <v/>
      </c>
      <c r="CJ65" s="2" t="str">
        <f>IF(OR(AND($B65&gt;M$230, $B65&lt;M$231), $B65&gt;M$232), M65, "")</f>
        <v/>
      </c>
      <c r="CK65" s="2" t="str">
        <f>IF(OR(AND($B65&gt;N$230, $B65&lt;N$231), $B65&gt;N$232), N65, "")</f>
        <v/>
      </c>
      <c r="CL65" s="2" t="str">
        <f>IF(OR(AND($B65&gt;O$230, $B65&lt;O$231), $B65&gt;O$232), O65, "")</f>
        <v/>
      </c>
      <c r="CO65" s="2">
        <f>BK$207*$B65+BK$209</f>
        <v>71.248929169611472</v>
      </c>
      <c r="CP65" s="2">
        <f>BL$207*$B65+BL$209</f>
        <v>73.061309786868136</v>
      </c>
      <c r="CQ65" s="2">
        <f>BM$207*$B65+BM$209</f>
        <v>74.044609344361049</v>
      </c>
      <c r="CR65" s="2">
        <f>BN$207*$B65+BN$209</f>
        <v>73.578242173213127</v>
      </c>
      <c r="CS65" s="2">
        <f>BO$207*$B65+BO$209</f>
        <v>73.282542617320956</v>
      </c>
      <c r="CT65" s="2">
        <f>BP$207*$B65+BP$209</f>
        <v>73.833418840037297</v>
      </c>
      <c r="CU65" s="2">
        <f>BQ$207*$B65+BQ$209</f>
        <v>74.748430149016798</v>
      </c>
      <c r="CV65" s="2">
        <f>BR$207*$B65+BR$209</f>
        <v>74.673167903354923</v>
      </c>
      <c r="CW65" s="2">
        <f>BS$207*$B65+BS$209</f>
        <v>72.545446676851043</v>
      </c>
      <c r="CX65" s="2">
        <f>BT$207*$B65+BT$209</f>
        <v>69.64630902507065</v>
      </c>
      <c r="CY65" s="2">
        <f>BU$207*$B65+BU$209</f>
        <v>64.521426697414242</v>
      </c>
      <c r="CZ65" s="2">
        <f>BV$207*$B65+BV$209</f>
        <v>57.378244391477743</v>
      </c>
      <c r="DA65" s="2">
        <f>BW$207*$B65+BW$209</f>
        <v>49.860217650668801</v>
      </c>
      <c r="DD65" s="2">
        <f>BZ$207*$B65+BZ$209</f>
        <v>73.660261207805519</v>
      </c>
      <c r="DE65" s="2">
        <f>CA$207*$B65+CA$209</f>
        <v>74.995182595062246</v>
      </c>
      <c r="DF65" s="2">
        <f>CB$207*$B65+CB$209</f>
        <v>76.224711857985852</v>
      </c>
      <c r="DG65" s="2">
        <f>CC$207*$B65+CC$209</f>
        <v>75.357210267522959</v>
      </c>
      <c r="DH65" s="2">
        <f>CD$207*$B65+CD$209</f>
        <v>75.088478448032646</v>
      </c>
      <c r="DI65" s="2">
        <f>CE$207*$B65+CE$209</f>
        <v>75.877816428220669</v>
      </c>
      <c r="DJ65" s="2">
        <f>CF$207*$B65+CF$209</f>
        <v>77.808726986916454</v>
      </c>
      <c r="DK65" s="2">
        <f>CG$207*$B65+CG$209</f>
        <v>77.75958713803054</v>
      </c>
      <c r="DL65" s="2">
        <f>CH$207*$B65+CH$209</f>
        <v>76.287988259374629</v>
      </c>
      <c r="DM65" s="2">
        <f>CI$207*$B65+CI$209</f>
        <v>72.864241306503075</v>
      </c>
      <c r="DN65" s="2">
        <f>CJ$207*$B65+CJ$209</f>
        <v>68.180378861577964</v>
      </c>
      <c r="DO65" s="2">
        <f>CK$207*$B65+CK$209</f>
        <v>60.925265029581944</v>
      </c>
      <c r="DP65" s="2">
        <f>CL$207*$B65+CL$209</f>
        <v>52.567915334126035</v>
      </c>
      <c r="DS65" s="2">
        <f>POWER(10,($B65-C$227)/C$228)/(1+POWER(10,($B65-C$227)/C$228))</f>
        <v>1.9551473077361811E-2</v>
      </c>
      <c r="DT65" s="2">
        <f>POWER(10,($B65-D$227)/D$228)/(1+POWER(10,($B65-D$227)/D$228))</f>
        <v>1.3308748901872237E-2</v>
      </c>
      <c r="DU65" s="2">
        <f>POWER(10,($B65-E$227)/E$228)/(1+POWER(10,($B65-E$227)/E$228))</f>
        <v>1.6881297405184875E-2</v>
      </c>
      <c r="DV65" s="2">
        <f>POWER(10,($B65-F$227)/F$228)/(1+POWER(10,($B65-F$227)/F$228))</f>
        <v>2.2178874198991144E-2</v>
      </c>
      <c r="DW65" s="2">
        <f>POWER(10,($B65-G$227)/G$228)/(1+POWER(10,($B65-G$227)/G$228))</f>
        <v>2.0907318648084323E-2</v>
      </c>
      <c r="DX65" s="2">
        <f>POWER(10,($B65-H$227)/H$228)/(1+POWER(10,($B65-H$227)/H$228))</f>
        <v>1.9981729761735813E-2</v>
      </c>
      <c r="DY65" s="2">
        <f>POWER(10,($B65-I$227)/I$228)/(1+POWER(10,($B65-I$227)/I$228))</f>
        <v>2.0827288451456382E-2</v>
      </c>
      <c r="DZ65" s="2">
        <f>POWER(10,($B65-J$227)/J$228)/(1+POWER(10,($B65-J$227)/J$228))</f>
        <v>2.1649801969754291E-2</v>
      </c>
      <c r="EA65" s="2">
        <f>POWER(10,($B65-K$227)/K$228)/(1+POWER(10,($B65-K$227)/K$228))</f>
        <v>1.9760464475959662E-2</v>
      </c>
      <c r="EB65" s="2">
        <f>POWER(10,($B65-L$227)/L$228)/(1+POWER(10,($B65-L$227)/L$228))</f>
        <v>1.8351596241361758E-2</v>
      </c>
      <c r="EC65" s="2">
        <f>POWER(10,($B65-M$227)/M$228)/(1+POWER(10,($B65-M$227)/M$228))</f>
        <v>1.8617412555220571E-2</v>
      </c>
      <c r="ED65" s="2">
        <f>POWER(10,($B65-N$227)/N$228)/(1+POWER(10,($B65-N$227)/N$228))</f>
        <v>1.7989814000746961E-2</v>
      </c>
      <c r="EE65" s="2">
        <f>POWER(10,($B65-O$227)/O$228)/(1+POWER(10,($B65-O$227)/O$228))</f>
        <v>1.8127966224233131E-2</v>
      </c>
    </row>
    <row r="66" spans="2:135" x14ac:dyDescent="0.25">
      <c r="B66" s="2">
        <v>60</v>
      </c>
      <c r="C66">
        <v>165.364</v>
      </c>
      <c r="D66">
        <v>215.95500000000001</v>
      </c>
      <c r="E66">
        <v>221.57599999999999</v>
      </c>
      <c r="F66">
        <v>187.53</v>
      </c>
      <c r="G66">
        <v>193.07599999999999</v>
      </c>
      <c r="H66">
        <v>205.197</v>
      </c>
      <c r="I66">
        <v>205.803</v>
      </c>
      <c r="J66">
        <v>195.727</v>
      </c>
      <c r="K66">
        <v>201.40899999999999</v>
      </c>
      <c r="L66">
        <v>197.364</v>
      </c>
      <c r="M66">
        <v>169.89400000000001</v>
      </c>
      <c r="N66">
        <v>140.167</v>
      </c>
      <c r="O66">
        <v>114.89400000000001</v>
      </c>
      <c r="R66" s="5">
        <f>AV66+(C$209*_xlfn.NORM.DIST($B66,C$214*C$215+C$213,C$219*C$214,FALSE))+(C$211*_xlfn.NORM.DIST($B66,C$214*C$216+C$213,C$220*C$214,FALSE))+(C$210*_xlfn.NORM.DIST($B66,C$214*C$217+C$213,C$221*C$214,FALSE))+(C$212*_xlfn.NORM.DIST($B66,C$214*C$218+C$213,C$222*C$214,FALSE))</f>
        <v>147.48951441094982</v>
      </c>
      <c r="S66" s="5">
        <f>AW66+(D$209*_xlfn.NORM.DIST($B66,D$214*D$215+D$213,D$219*D$214,FALSE))+(D$211*_xlfn.NORM.DIST($B66,D$214*D$216+D$213,D$220*D$214,FALSE))+(D$210*_xlfn.NORM.DIST($B66,D$214*D$217+D$213,D$221*D$214,FALSE))+(D$212*_xlfn.NORM.DIST($B66,D$214*D$218+D$213,D$222*D$214,FALSE))</f>
        <v>225.75254460032207</v>
      </c>
      <c r="T66" s="5">
        <f>AX66+(E$209*_xlfn.NORM.DIST($B66,E$214*E$215+E$213,E$219*E$214,FALSE))+(E$211*_xlfn.NORM.DIST($B66,E$214*E$216+E$213,E$220*E$214,FALSE))+(E$210*_xlfn.NORM.DIST($B66,E$214*E$217+E$213,E$221*E$214,FALSE))+(E$212*_xlfn.NORM.DIST($B66,E$214*E$218+E$213,E$222*E$214,FALSE))</f>
        <v>218.97630653345013</v>
      </c>
      <c r="U66" s="5">
        <f>AY66+(F$209*_xlfn.NORM.DIST($B66,F$214*F$215+F$213,F$219*F$214,FALSE))+(F$211*_xlfn.NORM.DIST($B66,F$214*F$216+F$213,F$220*F$214,FALSE))+(F$210*_xlfn.NORM.DIST($B66,F$214*F$217+F$213,F$221*F$214,FALSE))+(F$212*_xlfn.NORM.DIST($B66,F$214*F$218+F$213,F$222*F$214,FALSE))</f>
        <v>166.15625939448944</v>
      </c>
      <c r="V66" s="5">
        <f>AZ66+(G$209*_xlfn.NORM.DIST($B66,G$214*G$215+G$213,G$219*G$214,FALSE))+(G$211*_xlfn.NORM.DIST($B66,G$214*G$216+G$213,G$220*G$214,FALSE))+(G$210*_xlfn.NORM.DIST($B66,G$214*G$217+G$213,G$221*G$214,FALSE))+(G$212*_xlfn.NORM.DIST($B66,G$214*G$218+G$213,G$222*G$214,FALSE))</f>
        <v>170.09891113887693</v>
      </c>
      <c r="W66" s="5">
        <f>BA66+(H$209*_xlfn.NORM.DIST($B66,H$214*H$215+H$213,H$219*H$214,FALSE))+(H$211*_xlfn.NORM.DIST($B66,H$214*H$216+H$213,H$220*H$214,FALSE))+(H$210*_xlfn.NORM.DIST($B66,H$214*H$217+H$213,H$221*H$214,FALSE))+(H$212*_xlfn.NORM.DIST($B66,H$214*H$218+H$213,H$222*H$214,FALSE))</f>
        <v>182.70313248490507</v>
      </c>
      <c r="X66" s="5">
        <f>BB66+(I$209*_xlfn.NORM.DIST($B66,I$214*I$215+I$213,I$219*I$214,FALSE))+(I$211*_xlfn.NORM.DIST($B66,I$214*I$216+I$213,I$220*I$214,FALSE))+(I$210*_xlfn.NORM.DIST($B66,I$214*I$217+I$213,I$221*I$214,FALSE))+(I$212*_xlfn.NORM.DIST($B66,I$214*I$218+I$213,I$222*I$214,FALSE))</f>
        <v>182.83042179002257</v>
      </c>
      <c r="Y66" s="5">
        <f>BC66+(J$209*_xlfn.NORM.DIST($B66,J$214*J$215+J$213,J$219*J$214,FALSE))+(J$211*_xlfn.NORM.DIST($B66,J$214*J$216+J$213,J$220*J$214,FALSE))+(J$210*_xlfn.NORM.DIST($B66,J$214*J$217+J$213,J$221*J$214,FALSE))+(J$212*_xlfn.NORM.DIST($B66,J$214*J$218+J$213,J$222*J$214,FALSE))</f>
        <v>172.07675292187619</v>
      </c>
      <c r="Z66" s="5">
        <f>BD66+(K$209*_xlfn.NORM.DIST($B66,K$214*K$215+K$213,K$219*K$214,FALSE))+(K$211*_xlfn.NORM.DIST($B66,K$214*K$216+K$213,K$220*K$214,FALSE))+(K$210*_xlfn.NORM.DIST($B66,K$214*K$217+K$213,K$221*K$214,FALSE))+(K$212*_xlfn.NORM.DIST($B66,K$214*K$218+K$213,K$222*K$214,FALSE))</f>
        <v>179.31268701381154</v>
      </c>
      <c r="AA66" s="5">
        <f>BE66+(L$209*_xlfn.NORM.DIST($B66,L$214*L$215+L$213,L$219*L$214,FALSE))+(L$211*_xlfn.NORM.DIST($B66,L$214*L$216+L$213,L$220*L$214,FALSE))+(L$210*_xlfn.NORM.DIST($B66,L$214*L$217+L$213,L$221*L$214,FALSE))+(L$212*_xlfn.NORM.DIST($B66,L$214*L$218+L$213,L$222*L$214,FALSE))</f>
        <v>177.55983255327038</v>
      </c>
      <c r="AB66" s="5">
        <f>BF66+(M$209*_xlfn.NORM.DIST($B66,M$214*M$215+M$213,M$219*M$214,FALSE))+(M$211*_xlfn.NORM.DIST($B66,M$214*M$216+M$213,M$220*M$214,FALSE))+(M$210*_xlfn.NORM.DIST($B66,M$214*M$217+M$213,M$221*M$214,FALSE))+(M$212*_xlfn.NORM.DIST($B66,M$214*M$218+M$213,M$222*M$214,FALSE))</f>
        <v>150.43820553161697</v>
      </c>
      <c r="AC66" s="5">
        <f>BG66+(N$209*_xlfn.NORM.DIST($B66,N$214*N$215+N$213,N$219*N$214,FALSE))+(N$211*_xlfn.NORM.DIST($B66,N$214*N$216+N$213,N$220*N$214,FALSE))+(N$210*_xlfn.NORM.DIST($B66,N$214*N$217+N$213,N$221*N$214,FALSE))+(N$212*_xlfn.NORM.DIST($B66,N$214*N$218+N$213,N$222*N$214,FALSE))</f>
        <v>124.98285489469073</v>
      </c>
      <c r="AD66" s="5">
        <f>BH66+(O$209*_xlfn.NORM.DIST($B66,O$214*O$215+O$213,O$219*O$214,FALSE))+(O$211*_xlfn.NORM.DIST($B66,O$214*O$216+O$213,O$220*O$214,FALSE))+(O$210*_xlfn.NORM.DIST($B66,O$214*O$217+O$213,O$221*O$214,FALSE))+(O$212*_xlfn.NORM.DIST($B66,O$214*O$218+O$213,O$222*O$214,FALSE))</f>
        <v>103.56016853902435</v>
      </c>
      <c r="AE66" s="5"/>
      <c r="AG66" s="5">
        <f t="shared" si="17"/>
        <v>17.874485589050181</v>
      </c>
      <c r="AH66" s="5">
        <f t="shared" si="17"/>
        <v>-9.7975446003220554</v>
      </c>
      <c r="AI66" s="5">
        <f t="shared" si="17"/>
        <v>2.5996934665498657</v>
      </c>
      <c r="AJ66" s="5">
        <f t="shared" si="17"/>
        <v>21.373740605510562</v>
      </c>
      <c r="AK66" s="5">
        <f t="shared" si="17"/>
        <v>22.977088861123065</v>
      </c>
      <c r="AL66" s="5">
        <f t="shared" si="17"/>
        <v>22.493867515094934</v>
      </c>
      <c r="AM66" s="5">
        <f t="shared" si="17"/>
        <v>22.972578209977428</v>
      </c>
      <c r="AN66" s="5">
        <f t="shared" si="16"/>
        <v>23.650247078123812</v>
      </c>
      <c r="AO66" s="5">
        <f t="shared" si="14"/>
        <v>22.096312986188451</v>
      </c>
      <c r="AP66" s="5">
        <f t="shared" si="14"/>
        <v>19.804167446729622</v>
      </c>
      <c r="AQ66" s="5">
        <f t="shared" si="14"/>
        <v>19.455794468383033</v>
      </c>
      <c r="AR66" s="5">
        <f t="shared" si="14"/>
        <v>15.18414510530927</v>
      </c>
      <c r="AS66" s="5">
        <f t="shared" si="14"/>
        <v>11.333831460975659</v>
      </c>
      <c r="AV66" s="2">
        <f t="shared" si="1"/>
        <v>71.310853436746854</v>
      </c>
      <c r="AW66" s="2">
        <f t="shared" si="2"/>
        <v>73.093060125169941</v>
      </c>
      <c r="AX66" s="2">
        <f t="shared" si="3"/>
        <v>74.091796020889888</v>
      </c>
      <c r="AY66" s="2">
        <f t="shared" si="4"/>
        <v>73.629034509576741</v>
      </c>
      <c r="AZ66" s="2">
        <f t="shared" si="5"/>
        <v>73.336502951515726</v>
      </c>
      <c r="BA66" s="2">
        <f t="shared" si="6"/>
        <v>73.906631626244987</v>
      </c>
      <c r="BB66" s="2">
        <f t="shared" si="7"/>
        <v>74.864361581318008</v>
      </c>
      <c r="BC66" s="2">
        <f t="shared" si="8"/>
        <v>74.793597166289274</v>
      </c>
      <c r="BD66" s="2">
        <f t="shared" si="9"/>
        <v>72.672082539296824</v>
      </c>
      <c r="BE66" s="2">
        <f t="shared" si="10"/>
        <v>69.748645753861979</v>
      </c>
      <c r="BF66" s="2">
        <f t="shared" si="11"/>
        <v>64.639987248838111</v>
      </c>
      <c r="BG66" s="2">
        <f t="shared" si="12"/>
        <v>57.491749557774909</v>
      </c>
      <c r="BH66" s="2">
        <f t="shared" si="13"/>
        <v>49.949050836068395</v>
      </c>
      <c r="BK66" s="2" t="str">
        <f>IF(OR($B66&lt;C$229, AND($B66&gt;C$230, $B66&lt;C$231)), C66, "")</f>
        <v/>
      </c>
      <c r="BL66" s="2" t="str">
        <f>IF(OR($B66&lt;D$229, AND($B66&gt;D$230, $B66&lt;D$231)), D66, "")</f>
        <v/>
      </c>
      <c r="BM66" s="2" t="str">
        <f>IF(OR($B66&lt;E$229, AND($B66&gt;E$230, $B66&lt;E$231)), E66, "")</f>
        <v/>
      </c>
      <c r="BN66" s="2" t="str">
        <f>IF(OR($B66&lt;F$229, AND($B66&gt;F$230, $B66&lt;F$231)), F66, "")</f>
        <v/>
      </c>
      <c r="BO66" s="2" t="str">
        <f>IF(OR($B66&lt;G$229, AND($B66&gt;G$230, $B66&lt;G$231)), G66, "")</f>
        <v/>
      </c>
      <c r="BP66" s="2" t="str">
        <f>IF(OR($B66&lt;H$229, AND($B66&gt;H$230, $B66&lt;H$231)), H66, "")</f>
        <v/>
      </c>
      <c r="BQ66" s="2" t="str">
        <f>IF(OR($B66&lt;I$229, AND($B66&gt;I$230, $B66&lt;I$231)), I66, "")</f>
        <v/>
      </c>
      <c r="BR66" s="2" t="str">
        <f>IF(OR($B66&lt;J$229, AND($B66&gt;J$230, $B66&lt;J$231)), J66, "")</f>
        <v/>
      </c>
      <c r="BS66" s="2" t="str">
        <f>IF(OR($B66&lt;K$229, AND($B66&gt;K$230, $B66&lt;K$231)), K66, "")</f>
        <v/>
      </c>
      <c r="BT66" s="2" t="str">
        <f>IF(OR($B66&lt;L$229, AND($B66&gt;L$230, $B66&lt;L$231)), L66, "")</f>
        <v/>
      </c>
      <c r="BU66" s="2" t="str">
        <f>IF(OR($B66&lt;M$229, AND($B66&gt;M$230, $B66&lt;M$231)), M66, "")</f>
        <v/>
      </c>
      <c r="BV66" s="2" t="str">
        <f>IF(OR($B66&lt;N$229, AND($B66&gt;N$230, $B66&lt;N$231)), N66, "")</f>
        <v/>
      </c>
      <c r="BW66" s="2" t="str">
        <f>IF(OR($B66&lt;O$229, AND($B66&gt;O$230, $B66&lt;O$231)), O66, "")</f>
        <v/>
      </c>
      <c r="BZ66" s="2" t="str">
        <f>IF(OR(AND($B66&gt;C$230, $B66&lt;C$231), $B66&gt;C$232), C66, "")</f>
        <v/>
      </c>
      <c r="CA66" s="2" t="str">
        <f>IF(OR(AND($B66&gt;D$230, $B66&lt;D$231), $B66&gt;D$232), D66, "")</f>
        <v/>
      </c>
      <c r="CB66" s="2" t="str">
        <f>IF(OR(AND($B66&gt;E$230, $B66&lt;E$231), $B66&gt;E$232), E66, "")</f>
        <v/>
      </c>
      <c r="CC66" s="2" t="str">
        <f>IF(OR(AND($B66&gt;F$230, $B66&lt;F$231), $B66&gt;F$232), F66, "")</f>
        <v/>
      </c>
      <c r="CD66" s="2" t="str">
        <f>IF(OR(AND($B66&gt;G$230, $B66&lt;G$231), $B66&gt;G$232), G66, "")</f>
        <v/>
      </c>
      <c r="CE66" s="2" t="str">
        <f>IF(OR(AND($B66&gt;H$230, $B66&lt;H$231), $B66&gt;H$232), H66, "")</f>
        <v/>
      </c>
      <c r="CF66" s="2" t="str">
        <f>IF(OR(AND($B66&gt;I$230, $B66&lt;I$231), $B66&gt;I$232), I66, "")</f>
        <v/>
      </c>
      <c r="CG66" s="2" t="str">
        <f>IF(OR(AND($B66&gt;J$230, $B66&lt;J$231), $B66&gt;J$232), J66, "")</f>
        <v/>
      </c>
      <c r="CH66" s="2" t="str">
        <f>IF(OR(AND($B66&gt;K$230, $B66&lt;K$231), $B66&gt;K$232), K66, "")</f>
        <v/>
      </c>
      <c r="CI66" s="2" t="str">
        <f>IF(OR(AND($B66&gt;L$230, $B66&lt;L$231), $B66&gt;L$232), L66, "")</f>
        <v/>
      </c>
      <c r="CJ66" s="2" t="str">
        <f>IF(OR(AND($B66&gt;M$230, $B66&lt;M$231), $B66&gt;M$232), M66, "")</f>
        <v/>
      </c>
      <c r="CK66" s="2" t="str">
        <f>IF(OR(AND($B66&gt;N$230, $B66&lt;N$231), $B66&gt;N$232), N66, "")</f>
        <v/>
      </c>
      <c r="CL66" s="2" t="str">
        <f>IF(OR(AND($B66&gt;O$230, $B66&lt;O$231), $B66&gt;O$232), O66, "")</f>
        <v/>
      </c>
      <c r="CO66" s="2">
        <f>BK$207*$B66+BK$209</f>
        <v>71.26098906377409</v>
      </c>
      <c r="CP66" s="2">
        <f>BL$207*$B66+BL$209</f>
        <v>73.065837767373026</v>
      </c>
      <c r="CQ66" s="2">
        <f>BM$207*$B66+BM$209</f>
        <v>74.052766116543083</v>
      </c>
      <c r="CR66" s="2">
        <f>BN$207*$B66+BN$209</f>
        <v>73.587353213524722</v>
      </c>
      <c r="CS66" s="2">
        <f>BO$207*$B66+BO$209</f>
        <v>73.296577508456892</v>
      </c>
      <c r="CT66" s="2">
        <f>BP$207*$B66+BP$209</f>
        <v>73.863456922641873</v>
      </c>
      <c r="CU66" s="2">
        <f>BQ$207*$B66+BQ$209</f>
        <v>74.796806647703747</v>
      </c>
      <c r="CV66" s="2">
        <f>BR$207*$B66+BR$209</f>
        <v>74.722992898613839</v>
      </c>
      <c r="CW66" s="2">
        <f>BS$207*$B66+BS$209</f>
        <v>72.593653295169361</v>
      </c>
      <c r="CX66" s="2">
        <f>BT$207*$B66+BT$209</f>
        <v>69.686090013419673</v>
      </c>
      <c r="CY66" s="2">
        <f>BU$207*$B66+BU$209</f>
        <v>64.567619633515974</v>
      </c>
      <c r="CZ66" s="2">
        <f>BV$207*$B66+BV$209</f>
        <v>57.423787301152927</v>
      </c>
      <c r="DA66" s="2">
        <f>BW$207*$B66+BW$209</f>
        <v>49.896815645748198</v>
      </c>
      <c r="DD66" s="2">
        <f>BZ$207*$B66+BZ$209</f>
        <v>73.591382841892994</v>
      </c>
      <c r="DE66" s="2">
        <f>CA$207*$B66+CA$209</f>
        <v>74.933704059389115</v>
      </c>
      <c r="DF66" s="2">
        <f>CB$207*$B66+CB$209</f>
        <v>76.164788010536071</v>
      </c>
      <c r="DG66" s="2">
        <f>CC$207*$B66+CC$209</f>
        <v>75.304984799653283</v>
      </c>
      <c r="DH66" s="2">
        <f>CD$207*$B66+CD$209</f>
        <v>75.041702504655433</v>
      </c>
      <c r="DI66" s="2">
        <f>CE$207*$B66+CE$209</f>
        <v>75.837845869652526</v>
      </c>
      <c r="DJ66" s="2">
        <f>CF$207*$B66+CF$209</f>
        <v>77.76092899983071</v>
      </c>
      <c r="DK66" s="2">
        <f>CG$207*$B66+CG$209</f>
        <v>77.703452256469063</v>
      </c>
      <c r="DL66" s="2">
        <f>CH$207*$B66+CH$209</f>
        <v>76.220323422526334</v>
      </c>
      <c r="DM66" s="2">
        <f>CI$207*$B66+CI$209</f>
        <v>72.800398106781827</v>
      </c>
      <c r="DN66" s="2">
        <f>CJ$207*$B66+CJ$209</f>
        <v>68.11905821254399</v>
      </c>
      <c r="DO66" s="2">
        <f>CK$207*$B66+CK$209</f>
        <v>60.875178891224742</v>
      </c>
      <c r="DP66" s="2">
        <f>CL$207*$B66+CL$209</f>
        <v>52.529343623622438</v>
      </c>
      <c r="DS66" s="2">
        <f>POWER(10,($B66-C$227)/C$228)/(1+POWER(10,($B66-C$227)/C$228))</f>
        <v>2.1397402207714418E-2</v>
      </c>
      <c r="DT66" s="2">
        <f>POWER(10,($B66-D$227)/D$228)/(1+POWER(10,($B66-D$227)/D$228))</f>
        <v>1.4574039862100794E-2</v>
      </c>
      <c r="DU66" s="2">
        <f>POWER(10,($B66-E$227)/E$228)/(1+POWER(10,($B66-E$227)/E$228))</f>
        <v>1.8479876774869269E-2</v>
      </c>
      <c r="DV66" s="2">
        <f>POWER(10,($B66-F$227)/F$228)/(1+POWER(10,($B66-F$227)/F$228))</f>
        <v>2.4266726572000689E-2</v>
      </c>
      <c r="DW66" s="2">
        <f>POWER(10,($B66-G$227)/G$228)/(1+POWER(10,($B66-G$227)/G$228))</f>
        <v>2.2878271267560656E-2</v>
      </c>
      <c r="DX66" s="2">
        <f>POWER(10,($B66-H$227)/H$228)/(1+POWER(10,($B66-H$227)/H$228))</f>
        <v>2.1867375052156895E-2</v>
      </c>
      <c r="DY66" s="2">
        <f>POWER(10,($B66-I$227)/I$228)/(1+POWER(10,($B66-I$227)/I$228))</f>
        <v>2.2790872166860935E-2</v>
      </c>
      <c r="DZ66" s="2">
        <f>POWER(10,($B66-J$227)/J$228)/(1+POWER(10,($B66-J$227)/J$228))</f>
        <v>2.3689055678398949E-2</v>
      </c>
      <c r="EA66" s="2">
        <f>POWER(10,($B66-K$227)/K$228)/(1+POWER(10,($B66-K$227)/K$228))</f>
        <v>2.1625690060933161E-2</v>
      </c>
      <c r="EB66" s="2">
        <f>POWER(10,($B66-L$227)/L$228)/(1+POWER(10,($B66-L$227)/L$228))</f>
        <v>2.0086561305748492E-2</v>
      </c>
      <c r="EC66" s="2">
        <f>POWER(10,($B66-M$227)/M$228)/(1+POWER(10,($B66-M$227)/M$228))</f>
        <v>2.037698631463809E-2</v>
      </c>
      <c r="ED66" s="2">
        <f>POWER(10,($B66-N$227)/N$228)/(1+POWER(10,($B66-N$227)/N$228))</f>
        <v>1.9691262161465984E-2</v>
      </c>
      <c r="EE66" s="2">
        <f>POWER(10,($B66-O$227)/O$228)/(1+POWER(10,($B66-O$227)/O$228))</f>
        <v>1.9842216591512085E-2</v>
      </c>
    </row>
    <row r="67" spans="2:135" x14ac:dyDescent="0.25">
      <c r="B67" s="2">
        <v>61</v>
      </c>
      <c r="C67">
        <v>143.87899999999999</v>
      </c>
      <c r="D67">
        <v>216.24199999999999</v>
      </c>
      <c r="E67">
        <v>219.07599999999999</v>
      </c>
      <c r="F67">
        <v>150.773</v>
      </c>
      <c r="G67">
        <v>168.667</v>
      </c>
      <c r="H67">
        <v>187.93899999999999</v>
      </c>
      <c r="I67">
        <v>183.84800000000001</v>
      </c>
      <c r="J67">
        <v>170.09100000000001</v>
      </c>
      <c r="K67">
        <v>181.87899999999999</v>
      </c>
      <c r="L67">
        <v>182.06100000000001</v>
      </c>
      <c r="M67">
        <v>152.10599999999999</v>
      </c>
      <c r="N67">
        <v>115.833</v>
      </c>
      <c r="O67">
        <v>91.347999999999999</v>
      </c>
      <c r="R67" s="5">
        <f>AV67+(C$209*_xlfn.NORM.DIST($B67,C$214*C$215+C$213,C$219*C$214,FALSE))+(C$211*_xlfn.NORM.DIST($B67,C$214*C$216+C$213,C$220*C$214,FALSE))+(C$210*_xlfn.NORM.DIST($B67,C$214*C$217+C$213,C$221*C$214,FALSE))+(C$212*_xlfn.NORM.DIST($B67,C$214*C$218+C$213,C$222*C$214,FALSE))</f>
        <v>130.75513596666477</v>
      </c>
      <c r="S67" s="5">
        <f>AW67+(D$209*_xlfn.NORM.DIST($B67,D$214*D$215+D$213,D$219*D$214,FALSE))+(D$211*_xlfn.NORM.DIST($B67,D$214*D$216+D$213,D$220*D$214,FALSE))+(D$210*_xlfn.NORM.DIST($B67,D$214*D$217+D$213,D$221*D$214,FALSE))+(D$212*_xlfn.NORM.DIST($B67,D$214*D$218+D$213,D$222*D$214,FALSE))</f>
        <v>219.45273410146712</v>
      </c>
      <c r="T67" s="5">
        <f>AX67+(E$209*_xlfn.NORM.DIST($B67,E$214*E$215+E$213,E$219*E$214,FALSE))+(E$211*_xlfn.NORM.DIST($B67,E$214*E$216+E$213,E$220*E$214,FALSE))+(E$210*_xlfn.NORM.DIST($B67,E$214*E$217+E$213,E$221*E$214,FALSE))+(E$212*_xlfn.NORM.DIST($B67,E$214*E$218+E$213,E$222*E$214,FALSE))</f>
        <v>207.49340292490587</v>
      </c>
      <c r="U67" s="5">
        <f>AY67+(F$209*_xlfn.NORM.DIST($B67,F$214*F$215+F$213,F$219*F$214,FALSE))+(F$211*_xlfn.NORM.DIST($B67,F$214*F$216+F$213,F$220*F$214,FALSE))+(F$210*_xlfn.NORM.DIST($B67,F$214*F$217+F$213,F$221*F$214,FALSE))+(F$212*_xlfn.NORM.DIST($B67,F$214*F$218+F$213,F$222*F$214,FALSE))</f>
        <v>147.78626110536672</v>
      </c>
      <c r="V67" s="5">
        <f>AZ67+(G$209*_xlfn.NORM.DIST($B67,G$214*G$215+G$213,G$219*G$214,FALSE))+(G$211*_xlfn.NORM.DIST($B67,G$214*G$216+G$213,G$220*G$214,FALSE))+(G$210*_xlfn.NORM.DIST($B67,G$214*G$217+G$213,G$221*G$214,FALSE))+(G$212*_xlfn.NORM.DIST($B67,G$214*G$218+G$213,G$222*G$214,FALSE))</f>
        <v>152.50619704570607</v>
      </c>
      <c r="W67" s="5">
        <f>BA67+(H$209*_xlfn.NORM.DIST($B67,H$214*H$215+H$213,H$219*H$214,FALSE))+(H$211*_xlfn.NORM.DIST($B67,H$214*H$216+H$213,H$220*H$214,FALSE))+(H$210*_xlfn.NORM.DIST($B67,H$214*H$217+H$213,H$221*H$214,FALSE))+(H$212*_xlfn.NORM.DIST($B67,H$214*H$218+H$213,H$222*H$214,FALSE))</f>
        <v>165.46304585986752</v>
      </c>
      <c r="X67" s="5">
        <f>BB67+(I$209*_xlfn.NORM.DIST($B67,I$214*I$215+I$213,I$219*I$214,FALSE))+(I$211*_xlfn.NORM.DIST($B67,I$214*I$216+I$213,I$220*I$214,FALSE))+(I$210*_xlfn.NORM.DIST($B67,I$214*I$217+I$213,I$221*I$214,FALSE))+(I$212*_xlfn.NORM.DIST($B67,I$214*I$218+I$213,I$222*I$214,FALSE))</f>
        <v>164.43096421304247</v>
      </c>
      <c r="Y67" s="5">
        <f>BC67+(J$209*_xlfn.NORM.DIST($B67,J$214*J$215+J$213,J$219*J$214,FALSE))+(J$211*_xlfn.NORM.DIST($B67,J$214*J$216+J$213,J$220*J$214,FALSE))+(J$210*_xlfn.NORM.DIST($B67,J$214*J$217+J$213,J$221*J$214,FALSE))+(J$212*_xlfn.NORM.DIST($B67,J$214*J$218+J$213,J$222*J$214,FALSE))</f>
        <v>153.49018038041518</v>
      </c>
      <c r="Z67" s="5">
        <f>BD67+(K$209*_xlfn.NORM.DIST($B67,K$214*K$215+K$213,K$219*K$214,FALSE))+(K$211*_xlfn.NORM.DIST($B67,K$214*K$216+K$213,K$220*K$214,FALSE))+(K$210*_xlfn.NORM.DIST($B67,K$214*K$217+K$213,K$221*K$214,FALSE))+(K$212*_xlfn.NORM.DIST($B67,K$214*K$218+K$213,K$222*K$214,FALSE))</f>
        <v>161.3028976516365</v>
      </c>
      <c r="AA67" s="5">
        <f>BE67+(L$209*_xlfn.NORM.DIST($B67,L$214*L$215+L$213,L$219*L$214,FALSE))+(L$211*_xlfn.NORM.DIST($B67,L$214*L$216+L$213,L$220*L$214,FALSE))+(L$210*_xlfn.NORM.DIST($B67,L$214*L$217+L$213,L$221*L$214,FALSE))+(L$212*_xlfn.NORM.DIST($B67,L$214*L$218+L$213,L$222*L$214,FALSE))</f>
        <v>160.92625295890042</v>
      </c>
      <c r="AB67" s="5">
        <f>BF67+(M$209*_xlfn.NORM.DIST($B67,M$214*M$215+M$213,M$219*M$214,FALSE))+(M$211*_xlfn.NORM.DIST($B67,M$214*M$216+M$213,M$220*M$214,FALSE))+(M$210*_xlfn.NORM.DIST($B67,M$214*M$217+M$213,M$221*M$214,FALSE))+(M$212*_xlfn.NORM.DIST($B67,M$214*M$218+M$213,M$222*M$214,FALSE))</f>
        <v>134.86593300586827</v>
      </c>
      <c r="AC67" s="5">
        <f>BG67+(N$209*_xlfn.NORM.DIST($B67,N$214*N$215+N$213,N$219*N$214,FALSE))+(N$211*_xlfn.NORM.DIST($B67,N$214*N$216+N$213,N$220*N$214,FALSE))+(N$210*_xlfn.NORM.DIST($B67,N$214*N$217+N$213,N$221*N$214,FALSE))+(N$212*_xlfn.NORM.DIST($B67,N$214*N$218+N$213,N$222*N$214,FALSE))</f>
        <v>112.14178478370953</v>
      </c>
      <c r="AD67" s="5">
        <f>BH67+(O$209*_xlfn.NORM.DIST($B67,O$214*O$215+O$213,O$219*O$214,FALSE))+(O$211*_xlfn.NORM.DIST($B67,O$214*O$216+O$213,O$220*O$214,FALSE))+(O$210*_xlfn.NORM.DIST($B67,O$214*O$217+O$213,O$221*O$214,FALSE))+(O$212*_xlfn.NORM.DIST($B67,O$214*O$218+O$213,O$222*O$214,FALSE))</f>
        <v>92.217688534823438</v>
      </c>
      <c r="AE67" s="5"/>
      <c r="AG67" s="5">
        <f t="shared" si="17"/>
        <v>13.123864033335224</v>
      </c>
      <c r="AH67" s="5">
        <f t="shared" si="17"/>
        <v>-3.2107341014671249</v>
      </c>
      <c r="AI67" s="5">
        <f t="shared" si="17"/>
        <v>11.582597075094128</v>
      </c>
      <c r="AJ67" s="5">
        <f t="shared" si="17"/>
        <v>2.9867388946332767</v>
      </c>
      <c r="AK67" s="5">
        <f t="shared" si="17"/>
        <v>16.160802954293928</v>
      </c>
      <c r="AL67" s="5">
        <f t="shared" si="17"/>
        <v>22.475954140132473</v>
      </c>
      <c r="AM67" s="5">
        <f t="shared" si="17"/>
        <v>19.417035786957541</v>
      </c>
      <c r="AN67" s="5">
        <f t="shared" si="16"/>
        <v>16.600819619584826</v>
      </c>
      <c r="AO67" s="5">
        <f t="shared" si="14"/>
        <v>20.576102348363492</v>
      </c>
      <c r="AP67" s="5">
        <f t="shared" si="14"/>
        <v>21.134747041099587</v>
      </c>
      <c r="AQ67" s="5">
        <f t="shared" si="14"/>
        <v>17.240066994131723</v>
      </c>
      <c r="AR67" s="5">
        <f t="shared" si="14"/>
        <v>3.6912152162904732</v>
      </c>
      <c r="AS67" s="5">
        <f t="shared" si="14"/>
        <v>-0.86968853482343889</v>
      </c>
      <c r="AV67" s="2">
        <f t="shared" si="1"/>
        <v>71.325716473699657</v>
      </c>
      <c r="AW67" s="2">
        <f t="shared" si="2"/>
        <v>73.09911924816501</v>
      </c>
      <c r="AX67" s="2">
        <f t="shared" si="3"/>
        <v>74.102265115817602</v>
      </c>
      <c r="AY67" s="2">
        <f t="shared" si="4"/>
        <v>73.640431910706539</v>
      </c>
      <c r="AZ67" s="2">
        <f t="shared" si="5"/>
        <v>73.352771250325247</v>
      </c>
      <c r="BA67" s="2">
        <f t="shared" si="6"/>
        <v>73.939060391754865</v>
      </c>
      <c r="BB67" s="2">
        <f t="shared" si="7"/>
        <v>74.916695045178756</v>
      </c>
      <c r="BC67" s="2">
        <f t="shared" si="8"/>
        <v>74.847311422339487</v>
      </c>
      <c r="BD67" s="2">
        <f t="shared" si="9"/>
        <v>72.724934985896439</v>
      </c>
      <c r="BE67" s="2">
        <f t="shared" si="10"/>
        <v>69.792051486544054</v>
      </c>
      <c r="BF67" s="2">
        <f t="shared" si="11"/>
        <v>64.690608937706102</v>
      </c>
      <c r="BG67" s="2">
        <f t="shared" si="12"/>
        <v>57.54164722657444</v>
      </c>
      <c r="BH67" s="2">
        <f t="shared" si="13"/>
        <v>49.988946644915316</v>
      </c>
      <c r="BK67" s="2" t="str">
        <f>IF(OR($B67&lt;C$229, AND($B67&gt;C$230, $B67&lt;C$231)), C67, "")</f>
        <v/>
      </c>
      <c r="BL67" s="2" t="str">
        <f>IF(OR($B67&lt;D$229, AND($B67&gt;D$230, $B67&lt;D$231)), D67, "")</f>
        <v/>
      </c>
      <c r="BM67" s="2" t="str">
        <f>IF(OR($B67&lt;E$229, AND($B67&gt;E$230, $B67&lt;E$231)), E67, "")</f>
        <v/>
      </c>
      <c r="BN67" s="2" t="str">
        <f>IF(OR($B67&lt;F$229, AND($B67&gt;F$230, $B67&lt;F$231)), F67, "")</f>
        <v/>
      </c>
      <c r="BO67" s="2" t="str">
        <f>IF(OR($B67&lt;G$229, AND($B67&gt;G$230, $B67&lt;G$231)), G67, "")</f>
        <v/>
      </c>
      <c r="BP67" s="2" t="str">
        <f>IF(OR($B67&lt;H$229, AND($B67&gt;H$230, $B67&lt;H$231)), H67, "")</f>
        <v/>
      </c>
      <c r="BQ67" s="2" t="str">
        <f>IF(OR($B67&lt;I$229, AND($B67&gt;I$230, $B67&lt;I$231)), I67, "")</f>
        <v/>
      </c>
      <c r="BR67" s="2" t="str">
        <f>IF(OR($B67&lt;J$229, AND($B67&gt;J$230, $B67&lt;J$231)), J67, "")</f>
        <v/>
      </c>
      <c r="BS67" s="2" t="str">
        <f>IF(OR($B67&lt;K$229, AND($B67&gt;K$230, $B67&lt;K$231)), K67, "")</f>
        <v/>
      </c>
      <c r="BT67" s="2" t="str">
        <f>IF(OR($B67&lt;L$229, AND($B67&gt;L$230, $B67&lt;L$231)), L67, "")</f>
        <v/>
      </c>
      <c r="BU67" s="2" t="str">
        <f>IF(OR($B67&lt;M$229, AND($B67&gt;M$230, $B67&lt;M$231)), M67, "")</f>
        <v/>
      </c>
      <c r="BV67" s="2" t="str">
        <f>IF(OR($B67&lt;N$229, AND($B67&gt;N$230, $B67&lt;N$231)), N67, "")</f>
        <v/>
      </c>
      <c r="BW67" s="2" t="str">
        <f>IF(OR($B67&lt;O$229, AND($B67&gt;O$230, $B67&lt;O$231)), O67, "")</f>
        <v/>
      </c>
      <c r="BZ67" s="2" t="str">
        <f>IF(OR(AND($B67&gt;C$230, $B67&lt;C$231), $B67&gt;C$232), C67, "")</f>
        <v/>
      </c>
      <c r="CA67" s="2" t="str">
        <f>IF(OR(AND($B67&gt;D$230, $B67&lt;D$231), $B67&gt;D$232), D67, "")</f>
        <v/>
      </c>
      <c r="CB67" s="2" t="str">
        <f>IF(OR(AND($B67&gt;E$230, $B67&lt;E$231), $B67&gt;E$232), E67, "")</f>
        <v/>
      </c>
      <c r="CC67" s="2" t="str">
        <f>IF(OR(AND($B67&gt;F$230, $B67&lt;F$231), $B67&gt;F$232), F67, "")</f>
        <v/>
      </c>
      <c r="CD67" s="2" t="str">
        <f>IF(OR(AND($B67&gt;G$230, $B67&lt;G$231), $B67&gt;G$232), G67, "")</f>
        <v/>
      </c>
      <c r="CE67" s="2" t="str">
        <f>IF(OR(AND($B67&gt;H$230, $B67&lt;H$231), $B67&gt;H$232), H67, "")</f>
        <v/>
      </c>
      <c r="CF67" s="2" t="str">
        <f>IF(OR(AND($B67&gt;I$230, $B67&lt;I$231), $B67&gt;I$232), I67, "")</f>
        <v/>
      </c>
      <c r="CG67" s="2" t="str">
        <f>IF(OR(AND($B67&gt;J$230, $B67&lt;J$231), $B67&gt;J$232), J67, "")</f>
        <v/>
      </c>
      <c r="CH67" s="2" t="str">
        <f>IF(OR(AND($B67&gt;K$230, $B67&lt;K$231), $B67&gt;K$232), K67, "")</f>
        <v/>
      </c>
      <c r="CI67" s="2" t="str">
        <f>IF(OR(AND($B67&gt;L$230, $B67&lt;L$231), $B67&gt;L$232), L67, "")</f>
        <v/>
      </c>
      <c r="CJ67" s="2" t="str">
        <f>IF(OR(AND($B67&gt;M$230, $B67&lt;M$231), $B67&gt;M$232), M67, "")</f>
        <v/>
      </c>
      <c r="CK67" s="2" t="str">
        <f>IF(OR(AND($B67&gt;N$230, $B67&lt;N$231), $B67&gt;N$232), N67, "")</f>
        <v/>
      </c>
      <c r="CL67" s="2" t="str">
        <f>IF(OR(AND($B67&gt;O$230, $B67&lt;O$231), $B67&gt;O$232), O67, "")</f>
        <v/>
      </c>
      <c r="CO67" s="2">
        <f>BK$207*$B67+BK$209</f>
        <v>71.273048957936723</v>
      </c>
      <c r="CP67" s="2">
        <f>BL$207*$B67+BL$209</f>
        <v>73.070365747877929</v>
      </c>
      <c r="CQ67" s="2">
        <f>BM$207*$B67+BM$209</f>
        <v>74.060922888725131</v>
      </c>
      <c r="CR67" s="2">
        <f>BN$207*$B67+BN$209</f>
        <v>73.596464253836317</v>
      </c>
      <c r="CS67" s="2">
        <f>BO$207*$B67+BO$209</f>
        <v>73.310612399592827</v>
      </c>
      <c r="CT67" s="2">
        <f>BP$207*$B67+BP$209</f>
        <v>73.89349500524645</v>
      </c>
      <c r="CU67" s="2">
        <f>BQ$207*$B67+BQ$209</f>
        <v>74.845183146390696</v>
      </c>
      <c r="CV67" s="2">
        <f>BR$207*$B67+BR$209</f>
        <v>74.772817893872755</v>
      </c>
      <c r="CW67" s="2">
        <f>BS$207*$B67+BS$209</f>
        <v>72.641859913487679</v>
      </c>
      <c r="CX67" s="2">
        <f>BT$207*$B67+BT$209</f>
        <v>69.725871001768695</v>
      </c>
      <c r="CY67" s="2">
        <f>BU$207*$B67+BU$209</f>
        <v>64.613812569617693</v>
      </c>
      <c r="CZ67" s="2">
        <f>BV$207*$B67+BV$209</f>
        <v>57.469330210828112</v>
      </c>
      <c r="DA67" s="2">
        <f>BW$207*$B67+BW$209</f>
        <v>49.933413640827602</v>
      </c>
      <c r="DD67" s="2">
        <f>BZ$207*$B67+BZ$209</f>
        <v>73.522504475980469</v>
      </c>
      <c r="DE67" s="2">
        <f>CA$207*$B67+CA$209</f>
        <v>74.872225523715983</v>
      </c>
      <c r="DF67" s="2">
        <f>CB$207*$B67+CB$209</f>
        <v>76.104864163086305</v>
      </c>
      <c r="DG67" s="2">
        <f>CC$207*$B67+CC$209</f>
        <v>75.252759331783622</v>
      </c>
      <c r="DH67" s="2">
        <f>CD$207*$B67+CD$209</f>
        <v>74.99492656127822</v>
      </c>
      <c r="DI67" s="2">
        <f>CE$207*$B67+CE$209</f>
        <v>75.797875311084397</v>
      </c>
      <c r="DJ67" s="2">
        <f>CF$207*$B67+CF$209</f>
        <v>77.713131012744967</v>
      </c>
      <c r="DK67" s="2">
        <f>CG$207*$B67+CG$209</f>
        <v>77.647317374907601</v>
      </c>
      <c r="DL67" s="2">
        <f>CH$207*$B67+CH$209</f>
        <v>76.152658585678054</v>
      </c>
      <c r="DM67" s="2">
        <f>CI$207*$B67+CI$209</f>
        <v>72.736554907060594</v>
      </c>
      <c r="DN67" s="2">
        <f>CJ$207*$B67+CJ$209</f>
        <v>68.057737563510017</v>
      </c>
      <c r="DO67" s="2">
        <f>CK$207*$B67+CK$209</f>
        <v>60.82509275286754</v>
      </c>
      <c r="DP67" s="2">
        <f>CL$207*$B67+CL$209</f>
        <v>52.490771913118841</v>
      </c>
      <c r="DS67" s="2">
        <f>POWER(10,($B67-C$227)/C$228)/(1+POWER(10,($B67-C$227)/C$228))</f>
        <v>2.3413450650821822E-2</v>
      </c>
      <c r="DT67" s="2">
        <f>POWER(10,($B67-D$227)/D$228)/(1+POWER(10,($B67-D$227)/D$228))</f>
        <v>1.5957679211582965E-2</v>
      </c>
      <c r="DU67" s="2">
        <f>POWER(10,($B67-E$227)/E$228)/(1+POWER(10,($B67-E$227)/E$228))</f>
        <v>2.0226719627935059E-2</v>
      </c>
      <c r="DV67" s="2">
        <f>POWER(10,($B67-F$227)/F$228)/(1+POWER(10,($B67-F$227)/F$228))</f>
        <v>2.6545787315088856E-2</v>
      </c>
      <c r="DW67" s="2">
        <f>POWER(10,($B67-G$227)/G$228)/(1+POWER(10,($B67-G$227)/G$228))</f>
        <v>2.5030277421789416E-2</v>
      </c>
      <c r="DX67" s="2">
        <f>POWER(10,($B67-H$227)/H$228)/(1+POWER(10,($B67-H$227)/H$228))</f>
        <v>2.3926621362727569E-2</v>
      </c>
      <c r="DY67" s="2">
        <f>POWER(10,($B67-I$227)/I$228)/(1+POWER(10,($B67-I$227)/I$228))</f>
        <v>2.4934867061922373E-2</v>
      </c>
      <c r="DZ67" s="2">
        <f>POWER(10,($B67-J$227)/J$228)/(1+POWER(10,($B67-J$227)/J$228))</f>
        <v>2.5915304197560461E-2</v>
      </c>
      <c r="EA67" s="2">
        <f>POWER(10,($B67-K$227)/K$228)/(1+POWER(10,($B67-K$227)/K$228))</f>
        <v>2.3662727534569414E-2</v>
      </c>
      <c r="EB67" s="2">
        <f>POWER(10,($B67-L$227)/L$228)/(1+POWER(10,($B67-L$227)/L$228))</f>
        <v>2.1981877492696044E-2</v>
      </c>
      <c r="EC67" s="2">
        <f>POWER(10,($B67-M$227)/M$228)/(1+POWER(10,($B67-M$227)/M$228))</f>
        <v>2.2299082652674752E-2</v>
      </c>
      <c r="ED67" s="2">
        <f>POWER(10,($B67-N$227)/N$228)/(1+POWER(10,($B67-N$227)/N$228))</f>
        <v>2.1550099221972353E-2</v>
      </c>
      <c r="EE67" s="2">
        <f>POWER(10,($B67-O$227)/O$228)/(1+POWER(10,($B67-O$227)/O$228))</f>
        <v>2.1714987958242792E-2</v>
      </c>
    </row>
    <row r="68" spans="2:135" x14ac:dyDescent="0.25">
      <c r="B68" s="2">
        <v>62</v>
      </c>
      <c r="C68">
        <v>115.318</v>
      </c>
      <c r="D68">
        <v>212.697</v>
      </c>
      <c r="E68">
        <v>212.07599999999999</v>
      </c>
      <c r="F68">
        <v>112.5</v>
      </c>
      <c r="G68">
        <v>127.833</v>
      </c>
      <c r="H68">
        <v>155.167</v>
      </c>
      <c r="I68">
        <v>148.15199999999999</v>
      </c>
      <c r="J68">
        <v>129.727</v>
      </c>
      <c r="K68">
        <v>147.62100000000001</v>
      </c>
      <c r="L68">
        <v>157.37899999999999</v>
      </c>
      <c r="M68">
        <v>122</v>
      </c>
      <c r="N68">
        <v>88.242000000000004</v>
      </c>
      <c r="O68">
        <v>68.712000000000003</v>
      </c>
      <c r="R68" s="5">
        <f>AV68+(C$209*_xlfn.NORM.DIST($B68,C$214*C$215+C$213,C$219*C$214,FALSE))+(C$211*_xlfn.NORM.DIST($B68,C$214*C$216+C$213,C$220*C$214,FALSE))+(C$210*_xlfn.NORM.DIST($B68,C$214*C$217+C$213,C$221*C$214,FALSE))+(C$212*_xlfn.NORM.DIST($B68,C$214*C$218+C$213,C$222*C$214,FALSE))</f>
        <v>115.92395941174692</v>
      </c>
      <c r="S68" s="5">
        <f>AW68+(D$209*_xlfn.NORM.DIST($B68,D$214*D$215+D$213,D$219*D$214,FALSE))+(D$211*_xlfn.NORM.DIST($B68,D$214*D$216+D$213,D$220*D$214,FALSE))+(D$210*_xlfn.NORM.DIST($B68,D$214*D$217+D$213,D$221*D$214,FALSE))+(D$212*_xlfn.NORM.DIST($B68,D$214*D$218+D$213,D$222*D$214,FALSE))</f>
        <v>207.90607914454486</v>
      </c>
      <c r="T68" s="5">
        <f>AX68+(E$209*_xlfn.NORM.DIST($B68,E$214*E$215+E$213,E$219*E$214,FALSE))+(E$211*_xlfn.NORM.DIST($B68,E$214*E$216+E$213,E$220*E$214,FALSE))+(E$210*_xlfn.NORM.DIST($B68,E$214*E$217+E$213,E$221*E$214,FALSE))+(E$212*_xlfn.NORM.DIST($B68,E$214*E$218+E$213,E$222*E$214,FALSE))</f>
        <v>191.92347712062391</v>
      </c>
      <c r="U68" s="5">
        <f>AY68+(F$209*_xlfn.NORM.DIST($B68,F$214*F$215+F$213,F$219*F$214,FALSE))+(F$211*_xlfn.NORM.DIST($B68,F$214*F$216+F$213,F$220*F$214,FALSE))+(F$210*_xlfn.NORM.DIST($B68,F$214*F$217+F$213,F$221*F$214,FALSE))+(F$212*_xlfn.NORM.DIST($B68,F$214*F$218+F$213,F$222*F$214,FALSE))</f>
        <v>130.6694172220034</v>
      </c>
      <c r="V68" s="5">
        <f>AZ68+(G$209*_xlfn.NORM.DIST($B68,G$214*G$215+G$213,G$219*G$214,FALSE))+(G$211*_xlfn.NORM.DIST($B68,G$214*G$216+G$213,G$220*G$214,FALSE))+(G$210*_xlfn.NORM.DIST($B68,G$214*G$217+G$213,G$221*G$214,FALSE))+(G$212*_xlfn.NORM.DIST($B68,G$214*G$218+G$213,G$222*G$214,FALSE))</f>
        <v>135.51358257999749</v>
      </c>
      <c r="W68" s="5">
        <f>BA68+(H$209*_xlfn.NORM.DIST($B68,H$214*H$215+H$213,H$219*H$214,FALSE))+(H$211*_xlfn.NORM.DIST($B68,H$214*H$216+H$213,H$220*H$214,FALSE))+(H$210*_xlfn.NORM.DIST($B68,H$214*H$217+H$213,H$221*H$214,FALSE))+(H$212*_xlfn.NORM.DIST($B68,H$214*H$218+H$213,H$222*H$214,FALSE))</f>
        <v>147.85448300578983</v>
      </c>
      <c r="X68" s="5">
        <f>BB68+(I$209*_xlfn.NORM.DIST($B68,I$214*I$215+I$213,I$219*I$214,FALSE))+(I$211*_xlfn.NORM.DIST($B68,I$214*I$216+I$213,I$220*I$214,FALSE))+(I$210*_xlfn.NORM.DIST($B68,I$214*I$217+I$213,I$221*I$214,FALSE))+(I$212*_xlfn.NORM.DIST($B68,I$214*I$218+I$213,I$222*I$214,FALSE))</f>
        <v>146.15465271756528</v>
      </c>
      <c r="Y68" s="5">
        <f>BC68+(J$209*_xlfn.NORM.DIST($B68,J$214*J$215+J$213,J$219*J$214,FALSE))+(J$211*_xlfn.NORM.DIST($B68,J$214*J$216+J$213,J$220*J$214,FALSE))+(J$210*_xlfn.NORM.DIST($B68,J$214*J$217+J$213,J$221*J$214,FALSE))+(J$212*_xlfn.NORM.DIST($B68,J$214*J$218+J$213,J$222*J$214,FALSE))</f>
        <v>135.8948979396329</v>
      </c>
      <c r="Z68" s="5">
        <f>BD68+(K$209*_xlfn.NORM.DIST($B68,K$214*K$215+K$213,K$219*K$214,FALSE))+(K$211*_xlfn.NORM.DIST($B68,K$214*K$216+K$213,K$220*K$214,FALSE))+(K$210*_xlfn.NORM.DIST($B68,K$214*K$217+K$213,K$221*K$214,FALSE))+(K$212*_xlfn.NORM.DIST($B68,K$214*K$218+K$213,K$222*K$214,FALSE))</f>
        <v>143.38913525131935</v>
      </c>
      <c r="AA68" s="5">
        <f>BE68+(L$209*_xlfn.NORM.DIST($B68,L$214*L$215+L$213,L$219*L$214,FALSE))+(L$211*_xlfn.NORM.DIST($B68,L$214*L$216+L$213,L$220*L$214,FALSE))+(L$210*_xlfn.NORM.DIST($B68,L$214*L$217+L$213,L$221*L$214,FALSE))+(L$212*_xlfn.NORM.DIST($B68,L$214*L$218+L$213,L$222*L$214,FALSE))</f>
        <v>143.79749015845141</v>
      </c>
      <c r="AB68" s="5">
        <f>BF68+(M$209*_xlfn.NORM.DIST($B68,M$214*M$215+M$213,M$219*M$214,FALSE))+(M$211*_xlfn.NORM.DIST($B68,M$214*M$216+M$213,M$220*M$214,FALSE))+(M$210*_xlfn.NORM.DIST($B68,M$214*M$217+M$213,M$221*M$214,FALSE))+(M$212*_xlfn.NORM.DIST($B68,M$214*M$218+M$213,M$222*M$214,FALSE))</f>
        <v>119.89571799849213</v>
      </c>
      <c r="AC68" s="5">
        <f>BG68+(N$209*_xlfn.NORM.DIST($B68,N$214*N$215+N$213,N$219*N$214,FALSE))+(N$211*_xlfn.NORM.DIST($B68,N$214*N$216+N$213,N$220*N$214,FALSE))+(N$210*_xlfn.NORM.DIST($B68,N$214*N$217+N$213,N$221*N$214,FALSE))+(N$212*_xlfn.NORM.DIST($B68,N$214*N$218+N$213,N$222*N$214,FALSE))</f>
        <v>100.15064027810979</v>
      </c>
      <c r="AD68" s="5">
        <f>BH68+(O$209*_xlfn.NORM.DIST($B68,O$214*O$215+O$213,O$219*O$214,FALSE))+(O$211*_xlfn.NORM.DIST($B68,O$214*O$216+O$213,O$220*O$214,FALSE))+(O$210*_xlfn.NORM.DIST($B68,O$214*O$217+O$213,O$221*O$214,FALSE))+(O$212*_xlfn.NORM.DIST($B68,O$214*O$218+O$213,O$222*O$214,FALSE))</f>
        <v>82.066817287609794</v>
      </c>
      <c r="AE68" s="5"/>
      <c r="AG68" s="5">
        <f t="shared" si="17"/>
        <v>-0.60595941174692314</v>
      </c>
      <c r="AH68" s="5">
        <f t="shared" si="17"/>
        <v>4.7909208554551412</v>
      </c>
      <c r="AI68" s="5">
        <f t="shared" si="17"/>
        <v>20.152522879376079</v>
      </c>
      <c r="AJ68" s="5">
        <f t="shared" si="17"/>
        <v>-18.169417222003403</v>
      </c>
      <c r="AK68" s="5">
        <f t="shared" si="17"/>
        <v>-7.6805825799974912</v>
      </c>
      <c r="AL68" s="5">
        <f t="shared" si="17"/>
        <v>7.3125169942101707</v>
      </c>
      <c r="AM68" s="5">
        <f t="shared" si="17"/>
        <v>1.9973472824347027</v>
      </c>
      <c r="AN68" s="5">
        <f t="shared" si="16"/>
        <v>-6.1678979396328941</v>
      </c>
      <c r="AO68" s="5">
        <f t="shared" si="14"/>
        <v>4.231864748680664</v>
      </c>
      <c r="AP68" s="5">
        <f t="shared" si="14"/>
        <v>13.581509841548581</v>
      </c>
      <c r="AQ68" s="5">
        <f t="shared" si="14"/>
        <v>2.1042820015078689</v>
      </c>
      <c r="AR68" s="5">
        <f t="shared" si="14"/>
        <v>-11.908640278109786</v>
      </c>
      <c r="AS68" s="5">
        <f t="shared" si="14"/>
        <v>-13.354817287609791</v>
      </c>
      <c r="AV68" s="2">
        <f t="shared" si="1"/>
        <v>71.340654289504343</v>
      </c>
      <c r="AW68" s="2">
        <f t="shared" si="2"/>
        <v>73.105219693284027</v>
      </c>
      <c r="AX68" s="2">
        <f t="shared" si="3"/>
        <v>74.112815261531892</v>
      </c>
      <c r="AY68" s="2">
        <f t="shared" si="4"/>
        <v>73.651880964069818</v>
      </c>
      <c r="AZ68" s="2">
        <f t="shared" si="5"/>
        <v>73.369097247513039</v>
      </c>
      <c r="BA68" s="2">
        <f t="shared" si="6"/>
        <v>73.971547027403872</v>
      </c>
      <c r="BB68" s="2">
        <f t="shared" si="7"/>
        <v>74.969159552171419</v>
      </c>
      <c r="BC68" s="2">
        <f t="shared" si="8"/>
        <v>74.901116304892341</v>
      </c>
      <c r="BD68" s="2">
        <f t="shared" si="9"/>
        <v>72.777949544005452</v>
      </c>
      <c r="BE68" s="2">
        <f t="shared" si="10"/>
        <v>69.835571547779296</v>
      </c>
      <c r="BF68" s="2">
        <f t="shared" si="11"/>
        <v>64.741407166960954</v>
      </c>
      <c r="BG68" s="2">
        <f t="shared" si="12"/>
        <v>57.591747681217001</v>
      </c>
      <c r="BH68" s="2">
        <f t="shared" si="13"/>
        <v>50.028989013596885</v>
      </c>
      <c r="BK68" s="2" t="str">
        <f>IF(OR($B68&lt;C$229, AND($B68&gt;C$230, $B68&lt;C$231)), C68, "")</f>
        <v/>
      </c>
      <c r="BL68" s="2" t="str">
        <f>IF(OR($B68&lt;D$229, AND($B68&gt;D$230, $B68&lt;D$231)), D68, "")</f>
        <v/>
      </c>
      <c r="BM68" s="2" t="str">
        <f>IF(OR($B68&lt;E$229, AND($B68&gt;E$230, $B68&lt;E$231)), E68, "")</f>
        <v/>
      </c>
      <c r="BN68" s="2" t="str">
        <f>IF(OR($B68&lt;F$229, AND($B68&gt;F$230, $B68&lt;F$231)), F68, "")</f>
        <v/>
      </c>
      <c r="BO68" s="2" t="str">
        <f>IF(OR($B68&lt;G$229, AND($B68&gt;G$230, $B68&lt;G$231)), G68, "")</f>
        <v/>
      </c>
      <c r="BP68" s="2" t="str">
        <f>IF(OR($B68&lt;H$229, AND($B68&gt;H$230, $B68&lt;H$231)), H68, "")</f>
        <v/>
      </c>
      <c r="BQ68" s="2" t="str">
        <f>IF(OR($B68&lt;I$229, AND($B68&gt;I$230, $B68&lt;I$231)), I68, "")</f>
        <v/>
      </c>
      <c r="BR68" s="2" t="str">
        <f>IF(OR($B68&lt;J$229, AND($B68&gt;J$230, $B68&lt;J$231)), J68, "")</f>
        <v/>
      </c>
      <c r="BS68" s="2" t="str">
        <f>IF(OR($B68&lt;K$229, AND($B68&gt;K$230, $B68&lt;K$231)), K68, "")</f>
        <v/>
      </c>
      <c r="BT68" s="2" t="str">
        <f>IF(OR($B68&lt;L$229, AND($B68&gt;L$230, $B68&lt;L$231)), L68, "")</f>
        <v/>
      </c>
      <c r="BU68" s="2" t="str">
        <f>IF(OR($B68&lt;M$229, AND($B68&gt;M$230, $B68&lt;M$231)), M68, "")</f>
        <v/>
      </c>
      <c r="BV68" s="2" t="str">
        <f>IF(OR($B68&lt;N$229, AND($B68&gt;N$230, $B68&lt;N$231)), N68, "")</f>
        <v/>
      </c>
      <c r="BW68" s="2" t="str">
        <f>IF(OR($B68&lt;O$229, AND($B68&gt;O$230, $B68&lt;O$231)), O68, "")</f>
        <v/>
      </c>
      <c r="BZ68" s="2" t="str">
        <f>IF(OR(AND($B68&gt;C$230, $B68&lt;C$231), $B68&gt;C$232), C68, "")</f>
        <v/>
      </c>
      <c r="CA68" s="2" t="str">
        <f>IF(OR(AND($B68&gt;D$230, $B68&lt;D$231), $B68&gt;D$232), D68, "")</f>
        <v/>
      </c>
      <c r="CB68" s="2" t="str">
        <f>IF(OR(AND($B68&gt;E$230, $B68&lt;E$231), $B68&gt;E$232), E68, "")</f>
        <v/>
      </c>
      <c r="CC68" s="2" t="str">
        <f>IF(OR(AND($B68&gt;F$230, $B68&lt;F$231), $B68&gt;F$232), F68, "")</f>
        <v/>
      </c>
      <c r="CD68" s="2" t="str">
        <f>IF(OR(AND($B68&gt;G$230, $B68&lt;G$231), $B68&gt;G$232), G68, "")</f>
        <v/>
      </c>
      <c r="CE68" s="2" t="str">
        <f>IF(OR(AND($B68&gt;H$230, $B68&lt;H$231), $B68&gt;H$232), H68, "")</f>
        <v/>
      </c>
      <c r="CF68" s="2" t="str">
        <f>IF(OR(AND($B68&gt;I$230, $B68&lt;I$231), $B68&gt;I$232), I68, "")</f>
        <v/>
      </c>
      <c r="CG68" s="2" t="str">
        <f>IF(OR(AND($B68&gt;J$230, $B68&lt;J$231), $B68&gt;J$232), J68, "")</f>
        <v/>
      </c>
      <c r="CH68" s="2" t="str">
        <f>IF(OR(AND($B68&gt;K$230, $B68&lt;K$231), $B68&gt;K$232), K68, "")</f>
        <v/>
      </c>
      <c r="CI68" s="2" t="str">
        <f>IF(OR(AND($B68&gt;L$230, $B68&lt;L$231), $B68&gt;L$232), L68, "")</f>
        <v/>
      </c>
      <c r="CJ68" s="2" t="str">
        <f>IF(OR(AND($B68&gt;M$230, $B68&lt;M$231), $B68&gt;M$232), M68, "")</f>
        <v/>
      </c>
      <c r="CK68" s="2" t="str">
        <f>IF(OR(AND($B68&gt;N$230, $B68&lt;N$231), $B68&gt;N$232), N68, "")</f>
        <v/>
      </c>
      <c r="CL68" s="2" t="str">
        <f>IF(OR(AND($B68&gt;O$230, $B68&lt;O$231), $B68&gt;O$232), O68, "")</f>
        <v/>
      </c>
      <c r="CO68" s="2">
        <f>BK$207*$B68+BK$209</f>
        <v>71.285108852099341</v>
      </c>
      <c r="CP68" s="2">
        <f>BL$207*$B68+BL$209</f>
        <v>73.074893728382833</v>
      </c>
      <c r="CQ68" s="2">
        <f>BM$207*$B68+BM$209</f>
        <v>74.069079660907164</v>
      </c>
      <c r="CR68" s="2">
        <f>BN$207*$B68+BN$209</f>
        <v>73.605575294147926</v>
      </c>
      <c r="CS68" s="2">
        <f>BO$207*$B68+BO$209</f>
        <v>73.324647290728763</v>
      </c>
      <c r="CT68" s="2">
        <f>BP$207*$B68+BP$209</f>
        <v>73.923533087851027</v>
      </c>
      <c r="CU68" s="2">
        <f>BQ$207*$B68+BQ$209</f>
        <v>74.89355964507763</v>
      </c>
      <c r="CV68" s="2">
        <f>BR$207*$B68+BR$209</f>
        <v>74.822642889131671</v>
      </c>
      <c r="CW68" s="2">
        <f>BS$207*$B68+BS$209</f>
        <v>72.690066531806011</v>
      </c>
      <c r="CX68" s="2">
        <f>BT$207*$B68+BT$209</f>
        <v>69.765651990117718</v>
      </c>
      <c r="CY68" s="2">
        <f>BU$207*$B68+BU$209</f>
        <v>64.660005505719425</v>
      </c>
      <c r="CZ68" s="2">
        <f>BV$207*$B68+BV$209</f>
        <v>57.514873120503296</v>
      </c>
      <c r="DA68" s="2">
        <f>BW$207*$B68+BW$209</f>
        <v>49.970011635906999</v>
      </c>
      <c r="DD68" s="2">
        <f>BZ$207*$B68+BZ$209</f>
        <v>73.453626110067958</v>
      </c>
      <c r="DE68" s="2">
        <f>CA$207*$B68+CA$209</f>
        <v>74.810746988042851</v>
      </c>
      <c r="DF68" s="2">
        <f>CB$207*$B68+CB$209</f>
        <v>76.044940315636538</v>
      </c>
      <c r="DG68" s="2">
        <f>CC$207*$B68+CC$209</f>
        <v>75.200533863913961</v>
      </c>
      <c r="DH68" s="2">
        <f>CD$207*$B68+CD$209</f>
        <v>74.948150617900993</v>
      </c>
      <c r="DI68" s="2">
        <f>CE$207*$B68+CE$209</f>
        <v>75.757904752516254</v>
      </c>
      <c r="DJ68" s="2">
        <f>CF$207*$B68+CF$209</f>
        <v>77.665333025659208</v>
      </c>
      <c r="DK68" s="2">
        <f>CG$207*$B68+CG$209</f>
        <v>77.591182493346125</v>
      </c>
      <c r="DL68" s="2">
        <f>CH$207*$B68+CH$209</f>
        <v>76.08499374882976</v>
      </c>
      <c r="DM68" s="2">
        <f>CI$207*$B68+CI$209</f>
        <v>72.672711707339346</v>
      </c>
      <c r="DN68" s="2">
        <f>CJ$207*$B68+CJ$209</f>
        <v>67.996416914476058</v>
      </c>
      <c r="DO68" s="2">
        <f>CK$207*$B68+CK$209</f>
        <v>60.775006614510339</v>
      </c>
      <c r="DP68" s="2">
        <f>CL$207*$B68+CL$209</f>
        <v>52.452200202615252</v>
      </c>
      <c r="DS68" s="2">
        <f>POWER(10,($B68-C$227)/C$228)/(1+POWER(10,($B68-C$227)/C$228))</f>
        <v>2.5614477911529907E-2</v>
      </c>
      <c r="DT68" s="2">
        <f>POWER(10,($B68-D$227)/D$228)/(1+POWER(10,($B68-D$227)/D$228))</f>
        <v>1.7470350522101701E-2</v>
      </c>
      <c r="DU68" s="2">
        <f>POWER(10,($B68-E$227)/E$228)/(1+POWER(10,($B68-E$227)/E$228))</f>
        <v>2.2134962058201913E-2</v>
      </c>
      <c r="DV68" s="2">
        <f>POWER(10,($B68-F$227)/F$228)/(1+POWER(10,($B68-F$227)/F$228))</f>
        <v>2.9032522097854778E-2</v>
      </c>
      <c r="DW68" s="2">
        <f>POWER(10,($B68-G$227)/G$228)/(1+POWER(10,($B68-G$227)/G$228))</f>
        <v>2.737903645796148E-2</v>
      </c>
      <c r="DX68" s="2">
        <f>POWER(10,($B68-H$227)/H$228)/(1+POWER(10,($B68-H$227)/H$228))</f>
        <v>2.6174597262769193E-2</v>
      </c>
      <c r="DY68" s="2">
        <f>POWER(10,($B68-I$227)/I$228)/(1+POWER(10,($B68-I$227)/I$228))</f>
        <v>2.7274923564610958E-2</v>
      </c>
      <c r="DZ68" s="2">
        <f>POWER(10,($B68-J$227)/J$228)/(1+POWER(10,($B68-J$227)/J$228))</f>
        <v>2.8344696836268668E-2</v>
      </c>
      <c r="EA68" s="2">
        <f>POWER(10,($B68-K$227)/K$228)/(1+POWER(10,($B68-K$227)/K$228))</f>
        <v>2.5886567393479786E-2</v>
      </c>
      <c r="EB68" s="2">
        <f>POWER(10,($B68-L$227)/L$228)/(1+POWER(10,($B68-L$227)/L$228))</f>
        <v>2.405164133621765E-2</v>
      </c>
      <c r="EC68" s="2">
        <f>POWER(10,($B68-M$227)/M$228)/(1+POWER(10,($B68-M$227)/M$228))</f>
        <v>2.4397968736076116E-2</v>
      </c>
      <c r="ED68" s="2">
        <f>POWER(10,($B68-N$227)/N$228)/(1+POWER(10,($B68-N$227)/N$228))</f>
        <v>2.3580188006111065E-2</v>
      </c>
      <c r="EE68" s="2">
        <f>POWER(10,($B68-O$227)/O$228)/(1+POWER(10,($B68-O$227)/O$228))</f>
        <v>2.3760232595101606E-2</v>
      </c>
    </row>
    <row r="69" spans="2:135" x14ac:dyDescent="0.25">
      <c r="B69" s="2">
        <v>63</v>
      </c>
      <c r="C69">
        <v>93.742000000000004</v>
      </c>
      <c r="D69">
        <v>205.59100000000001</v>
      </c>
      <c r="E69">
        <v>195.12100000000001</v>
      </c>
      <c r="F69">
        <v>89.561000000000007</v>
      </c>
      <c r="G69">
        <v>95.257999999999996</v>
      </c>
      <c r="H69">
        <v>115.07599999999999</v>
      </c>
      <c r="I69">
        <v>109.848</v>
      </c>
      <c r="J69">
        <v>96.394000000000005</v>
      </c>
      <c r="K69">
        <v>109.455</v>
      </c>
      <c r="L69">
        <v>121.07599999999999</v>
      </c>
      <c r="M69">
        <v>90.682000000000002</v>
      </c>
      <c r="N69">
        <v>68.727000000000004</v>
      </c>
      <c r="O69">
        <v>56.03</v>
      </c>
      <c r="R69" s="5">
        <f>AV69+(C$209*_xlfn.NORM.DIST($B69,C$214*C$215+C$213,C$219*C$214,FALSE))+(C$211*_xlfn.NORM.DIST($B69,C$214*C$216+C$213,C$220*C$214,FALSE))+(C$210*_xlfn.NORM.DIST($B69,C$214*C$217+C$213,C$221*C$214,FALSE))+(C$212*_xlfn.NORM.DIST($B69,C$214*C$218+C$213,C$222*C$214,FALSE))</f>
        <v>103.52035336456171</v>
      </c>
      <c r="S69" s="5">
        <f>AW69+(D$209*_xlfn.NORM.DIST($B69,D$214*D$215+D$213,D$219*D$214,FALSE))+(D$211*_xlfn.NORM.DIST($B69,D$214*D$216+D$213,D$220*D$214,FALSE))+(D$210*_xlfn.NORM.DIST($B69,D$214*D$217+D$213,D$221*D$214,FALSE))+(D$212*_xlfn.NORM.DIST($B69,D$214*D$218+D$213,D$222*D$214,FALSE))</f>
        <v>192.39789288565345</v>
      </c>
      <c r="T69" s="5">
        <f>AX69+(E$209*_xlfn.NORM.DIST($B69,E$214*E$215+E$213,E$219*E$214,FALSE))+(E$211*_xlfn.NORM.DIST($B69,E$214*E$216+E$213,E$220*E$214,FALSE))+(E$210*_xlfn.NORM.DIST($B69,E$214*E$217+E$213,E$221*E$214,FALSE))+(E$212*_xlfn.NORM.DIST($B69,E$214*E$218+E$213,E$222*E$214,FALSE))</f>
        <v>173.93825322184344</v>
      </c>
      <c r="U69" s="5">
        <f>AY69+(F$209*_xlfn.NORM.DIST($B69,F$214*F$215+F$213,F$219*F$214,FALSE))+(F$211*_xlfn.NORM.DIST($B69,F$214*F$216+F$213,F$220*F$214,FALSE))+(F$210*_xlfn.NORM.DIST($B69,F$214*F$217+F$213,F$221*F$214,FALSE))+(F$212*_xlfn.NORM.DIST($B69,F$214*F$218+F$213,F$222*F$214,FALSE))</f>
        <v>115.74158203699589</v>
      </c>
      <c r="V69" s="5">
        <f>AZ69+(G$209*_xlfn.NORM.DIST($B69,G$214*G$215+G$213,G$219*G$214,FALSE))+(G$211*_xlfn.NORM.DIST($B69,G$214*G$216+G$213,G$220*G$214,FALSE))+(G$210*_xlfn.NORM.DIST($B69,G$214*G$217+G$213,G$221*G$214,FALSE))+(G$212*_xlfn.NORM.DIST($B69,G$214*G$218+G$213,G$222*G$214,FALSE))</f>
        <v>120.2145393709077</v>
      </c>
      <c r="W69" s="5">
        <f>BA69+(H$209*_xlfn.NORM.DIST($B69,H$214*H$215+H$213,H$219*H$214,FALSE))+(H$211*_xlfn.NORM.DIST($B69,H$214*H$216+H$213,H$220*H$214,FALSE))+(H$210*_xlfn.NORM.DIST($B69,H$214*H$217+H$213,H$221*H$214,FALSE))+(H$212*_xlfn.NORM.DIST($B69,H$214*H$218+H$213,H$222*H$214,FALSE))</f>
        <v>131.23706072549703</v>
      </c>
      <c r="X69" s="5">
        <f>BB69+(I$209*_xlfn.NORM.DIST($B69,I$214*I$215+I$213,I$219*I$214,FALSE))+(I$211*_xlfn.NORM.DIST($B69,I$214*I$216+I$213,I$220*I$214,FALSE))+(I$210*_xlfn.NORM.DIST($B69,I$214*I$217+I$213,I$221*I$214,FALSE))+(I$212*_xlfn.NORM.DIST($B69,I$214*I$218+I$213,I$222*I$214,FALSE))</f>
        <v>129.32053475077552</v>
      </c>
      <c r="Y69" s="5">
        <f>BC69+(J$209*_xlfn.NORM.DIST($B69,J$214*J$215+J$213,J$219*J$214,FALSE))+(J$211*_xlfn.NORM.DIST($B69,J$214*J$216+J$213,J$220*J$214,FALSE))+(J$210*_xlfn.NORM.DIST($B69,J$214*J$217+J$213,J$221*J$214,FALSE))+(J$212*_xlfn.NORM.DIST($B69,J$214*J$218+J$213,J$222*J$214,FALSE))</f>
        <v>120.34144396334915</v>
      </c>
      <c r="Z69" s="5">
        <f>BD69+(K$209*_xlfn.NORM.DIST($B69,K$214*K$215+K$213,K$219*K$214,FALSE))+(K$211*_xlfn.NORM.DIST($B69,K$214*K$216+K$213,K$220*K$214,FALSE))+(K$210*_xlfn.NORM.DIST($B69,K$214*K$217+K$213,K$221*K$214,FALSE))+(K$212*_xlfn.NORM.DIST($B69,K$214*K$218+K$213,K$222*K$214,FALSE))</f>
        <v>126.85299219440016</v>
      </c>
      <c r="AA69" s="5">
        <f>BE69+(L$209*_xlfn.NORM.DIST($B69,L$214*L$215+L$213,L$219*L$214,FALSE))+(L$211*_xlfn.NORM.DIST($B69,L$214*L$216+L$213,L$220*L$214,FALSE))+(L$210*_xlfn.NORM.DIST($B69,L$214*L$217+L$213,L$221*L$214,FALSE))+(L$212*_xlfn.NORM.DIST($B69,L$214*L$218+L$213,L$222*L$214,FALSE))</f>
        <v>127.5087918465386</v>
      </c>
      <c r="AB69" s="5">
        <f>BF69+(M$209*_xlfn.NORM.DIST($B69,M$214*M$215+M$213,M$219*M$214,FALSE))+(M$211*_xlfn.NORM.DIST($B69,M$214*M$216+M$213,M$220*M$214,FALSE))+(M$210*_xlfn.NORM.DIST($B69,M$214*M$217+M$213,M$221*M$214,FALSE))+(M$212*_xlfn.NORM.DIST($B69,M$214*M$218+M$213,M$222*M$214,FALSE))</f>
        <v>106.44738631249545</v>
      </c>
      <c r="AC69" s="5">
        <f>BG69+(N$209*_xlfn.NORM.DIST($B69,N$214*N$215+N$213,N$219*N$214,FALSE))+(N$211*_xlfn.NORM.DIST($B69,N$214*N$216+N$213,N$220*N$214,FALSE))+(N$210*_xlfn.NORM.DIST($B69,N$214*N$217+N$213,N$221*N$214,FALSE))+(N$212*_xlfn.NORM.DIST($B69,N$214*N$218+N$213,N$222*N$214,FALSE))</f>
        <v>89.604779116889063</v>
      </c>
      <c r="AD69" s="5">
        <f>BH69+(O$209*_xlfn.NORM.DIST($B69,O$214*O$215+O$213,O$219*O$214,FALSE))+(O$211*_xlfn.NORM.DIST($B69,O$214*O$216+O$213,O$220*O$214,FALSE))+(O$210*_xlfn.NORM.DIST($B69,O$214*O$217+O$213,O$221*O$214,FALSE))+(O$212*_xlfn.NORM.DIST($B69,O$214*O$218+O$213,O$222*O$214,FALSE))</f>
        <v>73.480690801078651</v>
      </c>
      <c r="AE69" s="5"/>
      <c r="AG69" s="5">
        <f t="shared" si="17"/>
        <v>-9.7783533645617098</v>
      </c>
      <c r="AH69" s="5">
        <f t="shared" si="17"/>
        <v>13.19310711434656</v>
      </c>
      <c r="AI69" s="5">
        <f t="shared" si="17"/>
        <v>21.18274677815657</v>
      </c>
      <c r="AJ69" s="5">
        <f t="shared" si="17"/>
        <v>-26.180582036995887</v>
      </c>
      <c r="AK69" s="5">
        <f t="shared" si="17"/>
        <v>-24.956539370907706</v>
      </c>
      <c r="AL69" s="5">
        <f t="shared" si="17"/>
        <v>-16.161060725497038</v>
      </c>
      <c r="AM69" s="5">
        <f t="shared" si="17"/>
        <v>-19.472534750775523</v>
      </c>
      <c r="AN69" s="5">
        <f t="shared" si="16"/>
        <v>-23.947443963349144</v>
      </c>
      <c r="AO69" s="5">
        <f t="shared" si="14"/>
        <v>-17.39799219440016</v>
      </c>
      <c r="AP69" s="5">
        <f t="shared" si="14"/>
        <v>-6.4327918465386063</v>
      </c>
      <c r="AQ69" s="5">
        <f t="shared" si="14"/>
        <v>-15.765386312495451</v>
      </c>
      <c r="AR69" s="5">
        <f t="shared" si="14"/>
        <v>-20.877779116889059</v>
      </c>
      <c r="AS69" s="5">
        <f t="shared" si="14"/>
        <v>-17.45069080107865</v>
      </c>
      <c r="AV69" s="2">
        <f t="shared" si="1"/>
        <v>71.355655363854055</v>
      </c>
      <c r="AW69" s="2">
        <f t="shared" si="2"/>
        <v>73.11135523249331</v>
      </c>
      <c r="AX69" s="2">
        <f t="shared" si="3"/>
        <v>74.123440543885366</v>
      </c>
      <c r="AY69" s="2">
        <f t="shared" si="4"/>
        <v>73.663370569665403</v>
      </c>
      <c r="AZ69" s="2">
        <f t="shared" si="5"/>
        <v>73.385471424785109</v>
      </c>
      <c r="BA69" s="2">
        <f t="shared" si="6"/>
        <v>74.004080618627597</v>
      </c>
      <c r="BB69" s="2">
        <f t="shared" si="7"/>
        <v>75.02174355677235</v>
      </c>
      <c r="BC69" s="2">
        <f t="shared" si="8"/>
        <v>74.954993432397529</v>
      </c>
      <c r="BD69" s="2">
        <f t="shared" si="9"/>
        <v>72.831114185362168</v>
      </c>
      <c r="BE69" s="2">
        <f t="shared" si="10"/>
        <v>69.879194301321363</v>
      </c>
      <c r="BF69" s="2">
        <f t="shared" si="11"/>
        <v>64.792374554654174</v>
      </c>
      <c r="BG69" s="2">
        <f t="shared" si="12"/>
        <v>57.642049092215473</v>
      </c>
      <c r="BH69" s="2">
        <f t="shared" si="13"/>
        <v>50.06917525319561</v>
      </c>
      <c r="BK69" s="2" t="str">
        <f>IF(OR($B69&lt;C$229, AND($B69&gt;C$230, $B69&lt;C$231)), C69, "")</f>
        <v/>
      </c>
      <c r="BL69" s="2" t="str">
        <f>IF(OR($B69&lt;D$229, AND($B69&gt;D$230, $B69&lt;D$231)), D69, "")</f>
        <v/>
      </c>
      <c r="BM69" s="2" t="str">
        <f>IF(OR($B69&lt;E$229, AND($B69&gt;E$230, $B69&lt;E$231)), E69, "")</f>
        <v/>
      </c>
      <c r="BN69" s="2" t="str">
        <f>IF(OR($B69&lt;F$229, AND($B69&gt;F$230, $B69&lt;F$231)), F69, "")</f>
        <v/>
      </c>
      <c r="BO69" s="2" t="str">
        <f>IF(OR($B69&lt;G$229, AND($B69&gt;G$230, $B69&lt;G$231)), G69, "")</f>
        <v/>
      </c>
      <c r="BP69" s="2" t="str">
        <f>IF(OR($B69&lt;H$229, AND($B69&gt;H$230, $B69&lt;H$231)), H69, "")</f>
        <v/>
      </c>
      <c r="BQ69" s="2" t="str">
        <f>IF(OR($B69&lt;I$229, AND($B69&gt;I$230, $B69&lt;I$231)), I69, "")</f>
        <v/>
      </c>
      <c r="BR69" s="2" t="str">
        <f>IF(OR($B69&lt;J$229, AND($B69&gt;J$230, $B69&lt;J$231)), J69, "")</f>
        <v/>
      </c>
      <c r="BS69" s="2" t="str">
        <f>IF(OR($B69&lt;K$229, AND($B69&gt;K$230, $B69&lt;K$231)), K69, "")</f>
        <v/>
      </c>
      <c r="BT69" s="2" t="str">
        <f>IF(OR($B69&lt;L$229, AND($B69&gt;L$230, $B69&lt;L$231)), L69, "")</f>
        <v/>
      </c>
      <c r="BU69" s="2" t="str">
        <f>IF(OR($B69&lt;M$229, AND($B69&gt;M$230, $B69&lt;M$231)), M69, "")</f>
        <v/>
      </c>
      <c r="BV69" s="2" t="str">
        <f>IF(OR($B69&lt;N$229, AND($B69&gt;N$230, $B69&lt;N$231)), N69, "")</f>
        <v/>
      </c>
      <c r="BW69" s="2" t="str">
        <f>IF(OR($B69&lt;O$229, AND($B69&gt;O$230, $B69&lt;O$231)), O69, "")</f>
        <v/>
      </c>
      <c r="BZ69" s="2" t="str">
        <f>IF(OR(AND($B69&gt;C$230, $B69&lt;C$231), $B69&gt;C$232), C69, "")</f>
        <v/>
      </c>
      <c r="CA69" s="2" t="str">
        <f>IF(OR(AND($B69&gt;D$230, $B69&lt;D$231), $B69&gt;D$232), D69, "")</f>
        <v/>
      </c>
      <c r="CB69" s="2" t="str">
        <f>IF(OR(AND($B69&gt;E$230, $B69&lt;E$231), $B69&gt;E$232), E69, "")</f>
        <v/>
      </c>
      <c r="CC69" s="2" t="str">
        <f>IF(OR(AND($B69&gt;F$230, $B69&lt;F$231), $B69&gt;F$232), F69, "")</f>
        <v/>
      </c>
      <c r="CD69" s="2" t="str">
        <f>IF(OR(AND($B69&gt;G$230, $B69&lt;G$231), $B69&gt;G$232), G69, "")</f>
        <v/>
      </c>
      <c r="CE69" s="2" t="str">
        <f>IF(OR(AND($B69&gt;H$230, $B69&lt;H$231), $B69&gt;H$232), H69, "")</f>
        <v/>
      </c>
      <c r="CF69" s="2" t="str">
        <f>IF(OR(AND($B69&gt;I$230, $B69&lt;I$231), $B69&gt;I$232), I69, "")</f>
        <v/>
      </c>
      <c r="CG69" s="2" t="str">
        <f>IF(OR(AND($B69&gt;J$230, $B69&lt;J$231), $B69&gt;J$232), J69, "")</f>
        <v/>
      </c>
      <c r="CH69" s="2" t="str">
        <f>IF(OR(AND($B69&gt;K$230, $B69&lt;K$231), $B69&gt;K$232), K69, "")</f>
        <v/>
      </c>
      <c r="CI69" s="2" t="str">
        <f>IF(OR(AND($B69&gt;L$230, $B69&lt;L$231), $B69&gt;L$232), L69, "")</f>
        <v/>
      </c>
      <c r="CJ69" s="2" t="str">
        <f>IF(OR(AND($B69&gt;M$230, $B69&lt;M$231), $B69&gt;M$232), M69, "")</f>
        <v/>
      </c>
      <c r="CK69" s="2" t="str">
        <f>IF(OR(AND($B69&gt;N$230, $B69&lt;N$231), $B69&gt;N$232), N69, "")</f>
        <v/>
      </c>
      <c r="CL69" s="2" t="str">
        <f>IF(OR(AND($B69&gt;O$230, $B69&lt;O$231), $B69&gt;O$232), O69, "")</f>
        <v/>
      </c>
      <c r="CO69" s="2">
        <f>BK$207*$B69+BK$209</f>
        <v>71.29716874626196</v>
      </c>
      <c r="CP69" s="2">
        <f>BL$207*$B69+BL$209</f>
        <v>73.079421708887722</v>
      </c>
      <c r="CQ69" s="2">
        <f>BM$207*$B69+BM$209</f>
        <v>74.077236433089197</v>
      </c>
      <c r="CR69" s="2">
        <f>BN$207*$B69+BN$209</f>
        <v>73.61468633445952</v>
      </c>
      <c r="CS69" s="2">
        <f>BO$207*$B69+BO$209</f>
        <v>73.338682181864698</v>
      </c>
      <c r="CT69" s="2">
        <f>BP$207*$B69+BP$209</f>
        <v>73.953571170455604</v>
      </c>
      <c r="CU69" s="2">
        <f>BQ$207*$B69+BQ$209</f>
        <v>74.941936143764579</v>
      </c>
      <c r="CV69" s="2">
        <f>BR$207*$B69+BR$209</f>
        <v>74.872467884390588</v>
      </c>
      <c r="CW69" s="2">
        <f>BS$207*$B69+BS$209</f>
        <v>72.738273150124328</v>
      </c>
      <c r="CX69" s="2">
        <f>BT$207*$B69+BT$209</f>
        <v>69.80543297846674</v>
      </c>
      <c r="CY69" s="2">
        <f>BU$207*$B69+BU$209</f>
        <v>64.706198441821144</v>
      </c>
      <c r="CZ69" s="2">
        <f>BV$207*$B69+BV$209</f>
        <v>57.56041603017848</v>
      </c>
      <c r="DA69" s="2">
        <f>BW$207*$B69+BW$209</f>
        <v>50.006609630986397</v>
      </c>
      <c r="DD69" s="2">
        <f>BZ$207*$B69+BZ$209</f>
        <v>73.384747744155433</v>
      </c>
      <c r="DE69" s="2">
        <f>CA$207*$B69+CA$209</f>
        <v>74.749268452369719</v>
      </c>
      <c r="DF69" s="2">
        <f>CB$207*$B69+CB$209</f>
        <v>75.985016468186771</v>
      </c>
      <c r="DG69" s="2">
        <f>CC$207*$B69+CC$209</f>
        <v>75.148308396044285</v>
      </c>
      <c r="DH69" s="2">
        <f>CD$207*$B69+CD$209</f>
        <v>74.90137467452378</v>
      </c>
      <c r="DI69" s="2">
        <f>CE$207*$B69+CE$209</f>
        <v>75.717934193948111</v>
      </c>
      <c r="DJ69" s="2">
        <f>CF$207*$B69+CF$209</f>
        <v>77.617535038573465</v>
      </c>
      <c r="DK69" s="2">
        <f>CG$207*$B69+CG$209</f>
        <v>77.535047611784663</v>
      </c>
      <c r="DL69" s="2">
        <f>CH$207*$B69+CH$209</f>
        <v>76.01732891198148</v>
      </c>
      <c r="DM69" s="2">
        <f>CI$207*$B69+CI$209</f>
        <v>72.608868507618098</v>
      </c>
      <c r="DN69" s="2">
        <f>CJ$207*$B69+CJ$209</f>
        <v>67.935096265442084</v>
      </c>
      <c r="DO69" s="2">
        <f>CK$207*$B69+CK$209</f>
        <v>60.724920476153137</v>
      </c>
      <c r="DP69" s="2">
        <f>CL$207*$B69+CL$209</f>
        <v>52.413628492111656</v>
      </c>
      <c r="DS69" s="2">
        <f>POWER(10,($B69-C$227)/C$228)/(1+POWER(10,($B69-C$227)/C$228))</f>
        <v>2.8016481125316812E-2</v>
      </c>
      <c r="DT69" s="2">
        <f>POWER(10,($B69-D$227)/D$228)/(1+POWER(10,($B69-D$227)/D$228))</f>
        <v>1.9123625404683577E-2</v>
      </c>
      <c r="DU69" s="2">
        <f>POWER(10,($B69-E$227)/E$228)/(1+POWER(10,($B69-E$227)/E$228))</f>
        <v>2.4218783059968472E-2</v>
      </c>
      <c r="DV69" s="2">
        <f>POWER(10,($B69-F$227)/F$228)/(1+POWER(10,($B69-F$227)/F$228))</f>
        <v>3.1744610634756656E-2</v>
      </c>
      <c r="DW69" s="2">
        <f>POWER(10,($B69-G$227)/G$228)/(1+POWER(10,($B69-G$227)/G$228))</f>
        <v>2.994142682594671E-2</v>
      </c>
      <c r="DX69" s="2">
        <f>POWER(10,($B69-H$227)/H$228)/(1+POWER(10,($B69-H$227)/H$228))</f>
        <v>2.8627582588991875E-2</v>
      </c>
      <c r="DY69" s="2">
        <f>POWER(10,($B69-I$227)/I$228)/(1+POWER(10,($B69-I$227)/I$228))</f>
        <v>2.9827868879233183E-2</v>
      </c>
      <c r="DZ69" s="2">
        <f>POWER(10,($B69-J$227)/J$228)/(1+POWER(10,($B69-J$227)/J$228))</f>
        <v>3.0994582869337147E-2</v>
      </c>
      <c r="EA69" s="2">
        <f>POWER(10,($B69-K$227)/K$228)/(1+POWER(10,($B69-K$227)/K$228))</f>
        <v>2.8313344444395393E-2</v>
      </c>
      <c r="EB69" s="2">
        <f>POWER(10,($B69-L$227)/L$228)/(1+POWER(10,($B69-L$227)/L$228))</f>
        <v>2.631104660250936E-2</v>
      </c>
      <c r="EC69" s="2">
        <f>POWER(10,($B69-M$227)/M$228)/(1+POWER(10,($B69-M$227)/M$228))</f>
        <v>2.6689018216251158E-2</v>
      </c>
      <c r="ED69" s="2">
        <f>POWER(10,($B69-N$227)/N$228)/(1+POWER(10,($B69-N$227)/N$228))</f>
        <v>2.5796475698061611E-2</v>
      </c>
      <c r="EE69" s="2">
        <f>POWER(10,($B69-O$227)/O$228)/(1+POWER(10,($B69-O$227)/O$228))</f>
        <v>2.5992992086472044E-2</v>
      </c>
    </row>
    <row r="70" spans="2:135" x14ac:dyDescent="0.25">
      <c r="B70" s="2">
        <v>64</v>
      </c>
      <c r="C70">
        <v>82.257999999999996</v>
      </c>
      <c r="D70">
        <v>192.81800000000001</v>
      </c>
      <c r="E70">
        <v>166.28800000000001</v>
      </c>
      <c r="F70">
        <v>79.135999999999996</v>
      </c>
      <c r="G70">
        <v>83.924000000000007</v>
      </c>
      <c r="H70">
        <v>89.879000000000005</v>
      </c>
      <c r="I70">
        <v>89.212000000000003</v>
      </c>
      <c r="J70">
        <v>83.847999999999999</v>
      </c>
      <c r="K70">
        <v>86.287999999999997</v>
      </c>
      <c r="L70">
        <v>90.605999999999995</v>
      </c>
      <c r="M70">
        <v>73.817999999999998</v>
      </c>
      <c r="N70">
        <v>60.197000000000003</v>
      </c>
      <c r="O70">
        <v>52.302999999999997</v>
      </c>
      <c r="R70" s="5">
        <f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93.69419061406613</v>
      </c>
      <c r="S70" s="5">
        <f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174.53197330941779</v>
      </c>
      <c r="T70" s="5">
        <f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155.25993651211803</v>
      </c>
      <c r="U70" s="5">
        <f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103.48249379404493</v>
      </c>
      <c r="V70" s="5">
        <f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107.27471940043687</v>
      </c>
      <c r="W70" s="5">
        <f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116.58255465370983</v>
      </c>
      <c r="X70" s="5">
        <f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114.80373219584904</v>
      </c>
      <c r="Y70" s="5">
        <f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107.41481434415181</v>
      </c>
      <c r="Z70" s="5">
        <f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112.55147295572813</v>
      </c>
      <c r="AA70" s="5">
        <f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113.03508758038805</v>
      </c>
      <c r="AB70" s="5">
        <f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95.075344447268975</v>
      </c>
      <c r="AC70" s="5">
        <f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80.823034074085967</v>
      </c>
      <c r="AD70" s="5">
        <f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66.589168964461024</v>
      </c>
      <c r="AE70" s="5"/>
      <c r="AG70" s="5">
        <f t="shared" si="17"/>
        <v>-11.436190614066135</v>
      </c>
      <c r="AH70" s="5">
        <f t="shared" si="17"/>
        <v>18.286026690582219</v>
      </c>
      <c r="AI70" s="5">
        <f t="shared" si="17"/>
        <v>11.02806348788198</v>
      </c>
      <c r="AJ70" s="5">
        <f t="shared" si="17"/>
        <v>-24.346493794044932</v>
      </c>
      <c r="AK70" s="5">
        <f t="shared" si="17"/>
        <v>-23.350719400436859</v>
      </c>
      <c r="AL70" s="5">
        <f t="shared" si="17"/>
        <v>-26.70355465370983</v>
      </c>
      <c r="AM70" s="5">
        <f t="shared" si="17"/>
        <v>-25.591732195849033</v>
      </c>
      <c r="AN70" s="5">
        <f t="shared" si="16"/>
        <v>-23.566814344151808</v>
      </c>
      <c r="AO70" s="5">
        <f t="shared" si="14"/>
        <v>-26.263472955728133</v>
      </c>
      <c r="AP70" s="5">
        <f t="shared" si="14"/>
        <v>-22.429087580388057</v>
      </c>
      <c r="AQ70" s="5">
        <f t="shared" si="14"/>
        <v>-21.257344447268977</v>
      </c>
      <c r="AR70" s="5">
        <f t="shared" si="14"/>
        <v>-20.626034074085965</v>
      </c>
      <c r="AS70" s="5">
        <f t="shared" si="14"/>
        <v>-14.286168964461027</v>
      </c>
      <c r="AV70" s="2">
        <f t="shared" ref="AV70:AV133" si="18">((1-DS70)*CO70) + (DS70*DD70)</f>
        <v>71.370705391281007</v>
      </c>
      <c r="AW70" s="2">
        <f t="shared" ref="AW70:AW133" si="19">((1-DT70)*CP70) + (DT70*DE70)</f>
        <v>73.11751810083824</v>
      </c>
      <c r="AX70" s="2">
        <f t="shared" ref="AX70:AX133" si="20">((1-DU70)*CQ70) + (DU70*DF70)</f>
        <v>74.134133214303475</v>
      </c>
      <c r="AY70" s="2">
        <f t="shared" ref="AY70:AY133" si="21">((1-DV70)*CR70) + (DV70*DG70)</f>
        <v>73.674887149808242</v>
      </c>
      <c r="AZ70" s="2">
        <f t="shared" ref="AZ70:AZ133" si="22">((1-DW70)*CS70) + (DW70*DH70)</f>
        <v>73.401882008085835</v>
      </c>
      <c r="BA70" s="2">
        <f t="shared" ref="BA70:BA133" si="23">((1-DX70)*CT70) + (DX70*DI70)</f>
        <v>74.036647735055695</v>
      </c>
      <c r="BB70" s="2">
        <f t="shared" ref="BB70:BB133" si="24">((1-DY70)*CU70) + (DY70*DJ70)</f>
        <v>75.074432211523742</v>
      </c>
      <c r="BC70" s="2">
        <f t="shared" ref="BC70:BC133" si="25">((1-DZ70)*CV70) + (DZ70*DK70)</f>
        <v>75.008920267505005</v>
      </c>
      <c r="BD70" s="2">
        <f t="shared" ref="BD70:BD133" si="26">((1-EA70)*CW70) + (EA70*DL70)</f>
        <v>72.884413197084925</v>
      </c>
      <c r="BE70" s="2">
        <f t="shared" ref="BE70:BE133" si="27">((1-EB70)*CX70) + (EB70*DM70)</f>
        <v>69.922904930150423</v>
      </c>
      <c r="BF70" s="2">
        <f t="shared" ref="BF70:BF133" si="28">((1-EC70)*CY70) + (EC70*DN70)</f>
        <v>64.84350073876152</v>
      </c>
      <c r="BG70" s="2">
        <f t="shared" ref="BG70:BG133" si="29">((1-ED70)*CZ70) + (ED70*DO70)</f>
        <v>57.692547417536112</v>
      </c>
      <c r="BH70" s="2">
        <f t="shared" ref="BH70:BH133" si="30">((1-EE70)*DA70) + (EE70*DP70)</f>
        <v>50.10950082649277</v>
      </c>
      <c r="BK70" s="2" t="str">
        <f>IF(OR($B70&lt;C$229, AND($B70&gt;C$230, $B70&lt;C$231)), C70, "")</f>
        <v/>
      </c>
      <c r="BL70" s="2" t="str">
        <f>IF(OR($B70&lt;D$229, AND($B70&gt;D$230, $B70&lt;D$231)), D70, "")</f>
        <v/>
      </c>
      <c r="BM70" s="2" t="str">
        <f>IF(OR($B70&lt;E$229, AND($B70&gt;E$230, $B70&lt;E$231)), E70, "")</f>
        <v/>
      </c>
      <c r="BN70" s="2" t="str">
        <f>IF(OR($B70&lt;F$229, AND($B70&gt;F$230, $B70&lt;F$231)), F70, "")</f>
        <v/>
      </c>
      <c r="BO70" s="2" t="str">
        <f>IF(OR($B70&lt;G$229, AND($B70&gt;G$230, $B70&lt;G$231)), G70, "")</f>
        <v/>
      </c>
      <c r="BP70" s="2" t="str">
        <f>IF(OR($B70&lt;H$229, AND($B70&gt;H$230, $B70&lt;H$231)), H70, "")</f>
        <v/>
      </c>
      <c r="BQ70" s="2" t="str">
        <f>IF(OR($B70&lt;I$229, AND($B70&gt;I$230, $B70&lt;I$231)), I70, "")</f>
        <v/>
      </c>
      <c r="BR70" s="2" t="str">
        <f>IF(OR($B70&lt;J$229, AND($B70&gt;J$230, $B70&lt;J$231)), J70, "")</f>
        <v/>
      </c>
      <c r="BS70" s="2" t="str">
        <f>IF(OR($B70&lt;K$229, AND($B70&gt;K$230, $B70&lt;K$231)), K70, "")</f>
        <v/>
      </c>
      <c r="BT70" s="2" t="str">
        <f>IF(OR($B70&lt;L$229, AND($B70&gt;L$230, $B70&lt;L$231)), L70, "")</f>
        <v/>
      </c>
      <c r="BU70" s="2" t="str">
        <f>IF(OR($B70&lt;M$229, AND($B70&gt;M$230, $B70&lt;M$231)), M70, "")</f>
        <v/>
      </c>
      <c r="BV70" s="2" t="str">
        <f>IF(OR($B70&lt;N$229, AND($B70&gt;N$230, $B70&lt;N$231)), N70, "")</f>
        <v/>
      </c>
      <c r="BW70" s="2" t="str">
        <f>IF(OR($B70&lt;O$229, AND($B70&gt;O$230, $B70&lt;O$231)), O70, "")</f>
        <v/>
      </c>
      <c r="BZ70" s="2" t="str">
        <f>IF(OR(AND($B70&gt;C$230, $B70&lt;C$231), $B70&gt;C$232), C70, "")</f>
        <v/>
      </c>
      <c r="CA70" s="2" t="str">
        <f>IF(OR(AND($B70&gt;D$230, $B70&lt;D$231), $B70&gt;D$232), D70, "")</f>
        <v/>
      </c>
      <c r="CB70" s="2" t="str">
        <f>IF(OR(AND($B70&gt;E$230, $B70&lt;E$231), $B70&gt;E$232), E70, "")</f>
        <v/>
      </c>
      <c r="CC70" s="2" t="str">
        <f>IF(OR(AND($B70&gt;F$230, $B70&lt;F$231), $B70&gt;F$232), F70, "")</f>
        <v/>
      </c>
      <c r="CD70" s="2" t="str">
        <f>IF(OR(AND($B70&gt;G$230, $B70&lt;G$231), $B70&gt;G$232), G70, "")</f>
        <v/>
      </c>
      <c r="CE70" s="2" t="str">
        <f>IF(OR(AND($B70&gt;H$230, $B70&lt;H$231), $B70&gt;H$232), H70, "")</f>
        <v/>
      </c>
      <c r="CF70" s="2" t="str">
        <f>IF(OR(AND($B70&gt;I$230, $B70&lt;I$231), $B70&gt;I$232), I70, "")</f>
        <v/>
      </c>
      <c r="CG70" s="2" t="str">
        <f>IF(OR(AND($B70&gt;J$230, $B70&lt;J$231), $B70&gt;J$232), J70, "")</f>
        <v/>
      </c>
      <c r="CH70" s="2" t="str">
        <f>IF(OR(AND($B70&gt;K$230, $B70&lt;K$231), $B70&gt;K$232), K70, "")</f>
        <v/>
      </c>
      <c r="CI70" s="2" t="str">
        <f>IF(OR(AND($B70&gt;L$230, $B70&lt;L$231), $B70&gt;L$232), L70, "")</f>
        <v/>
      </c>
      <c r="CJ70" s="2" t="str">
        <f>IF(OR(AND($B70&gt;M$230, $B70&lt;M$231), $B70&gt;M$232), M70, "")</f>
        <v/>
      </c>
      <c r="CK70" s="2" t="str">
        <f>IF(OR(AND($B70&gt;N$230, $B70&lt;N$231), $B70&gt;N$232), N70, "")</f>
        <v/>
      </c>
      <c r="CL70" s="2" t="str">
        <f>IF(OR(AND($B70&gt;O$230, $B70&lt;O$231), $B70&gt;O$232), O70, "")</f>
        <v/>
      </c>
      <c r="CO70" s="2">
        <f>BK$207*$B70+BK$209</f>
        <v>71.309228640424593</v>
      </c>
      <c r="CP70" s="2">
        <f>BL$207*$B70+BL$209</f>
        <v>73.083949689392625</v>
      </c>
      <c r="CQ70" s="2">
        <f>BM$207*$B70+BM$209</f>
        <v>74.085393205271245</v>
      </c>
      <c r="CR70" s="2">
        <f>BN$207*$B70+BN$209</f>
        <v>73.623797374771115</v>
      </c>
      <c r="CS70" s="2">
        <f>BO$207*$B70+BO$209</f>
        <v>73.352717073000633</v>
      </c>
      <c r="CT70" s="2">
        <f>BP$207*$B70+BP$209</f>
        <v>73.983609253060195</v>
      </c>
      <c r="CU70" s="2">
        <f>BQ$207*$B70+BQ$209</f>
        <v>74.990312642451528</v>
      </c>
      <c r="CV70" s="2">
        <f>BR$207*$B70+BR$209</f>
        <v>74.922292879649504</v>
      </c>
      <c r="CW70" s="2">
        <f>BS$207*$B70+BS$209</f>
        <v>72.786479768442646</v>
      </c>
      <c r="CX70" s="2">
        <f>BT$207*$B70+BT$209</f>
        <v>69.845213966815763</v>
      </c>
      <c r="CY70" s="2">
        <f>BU$207*$B70+BU$209</f>
        <v>64.752391377922876</v>
      </c>
      <c r="CZ70" s="2">
        <f>BV$207*$B70+BV$209</f>
        <v>57.605958939853664</v>
      </c>
      <c r="DA70" s="2">
        <f>BW$207*$B70+BW$209</f>
        <v>50.043207626065801</v>
      </c>
      <c r="DD70" s="2">
        <f>BZ$207*$B70+BZ$209</f>
        <v>73.315869378242908</v>
      </c>
      <c r="DE70" s="2">
        <f>CA$207*$B70+CA$209</f>
        <v>74.687789916696588</v>
      </c>
      <c r="DF70" s="2">
        <f>CB$207*$B70+CB$209</f>
        <v>75.92509262073699</v>
      </c>
      <c r="DG70" s="2">
        <f>CC$207*$B70+CC$209</f>
        <v>75.096082928174624</v>
      </c>
      <c r="DH70" s="2">
        <f>CD$207*$B70+CD$209</f>
        <v>74.854598731146567</v>
      </c>
      <c r="DI70" s="2">
        <f>CE$207*$B70+CE$209</f>
        <v>75.677963635379982</v>
      </c>
      <c r="DJ70" s="2">
        <f>CF$207*$B70+CF$209</f>
        <v>77.569737051487721</v>
      </c>
      <c r="DK70" s="2">
        <f>CG$207*$B70+CG$209</f>
        <v>77.478912730223186</v>
      </c>
      <c r="DL70" s="2">
        <f>CH$207*$B70+CH$209</f>
        <v>75.949664075133185</v>
      </c>
      <c r="DM70" s="2">
        <f>CI$207*$B70+CI$209</f>
        <v>72.54502530789685</v>
      </c>
      <c r="DN70" s="2">
        <f>CJ$207*$B70+CJ$209</f>
        <v>67.873775616408111</v>
      </c>
      <c r="DO70" s="2">
        <f>CK$207*$B70+CK$209</f>
        <v>60.674834337795936</v>
      </c>
      <c r="DP70" s="2">
        <f>CL$207*$B70+CL$209</f>
        <v>52.375056781608059</v>
      </c>
      <c r="DS70" s="2">
        <f>POWER(10,($B70-C$227)/C$228)/(1+POWER(10,($B70-C$227)/C$228))</f>
        <v>3.063665044658468E-2</v>
      </c>
      <c r="DT70" s="2">
        <f>POWER(10,($B70-D$227)/D$228)/(1+POWER(10,($B70-D$227)/D$228))</f>
        <v>2.0930022126984658E-2</v>
      </c>
      <c r="DU70" s="2">
        <f>POWER(10,($B70-E$227)/E$228)/(1+POWER(10,($B70-E$227)/E$228))</f>
        <v>2.6493463346506763E-2</v>
      </c>
      <c r="DV70" s="2">
        <f>POWER(10,($B70-F$227)/F$228)/(1+POWER(10,($B70-F$227)/F$228))</f>
        <v>3.470099595761901E-2</v>
      </c>
      <c r="DW70" s="2">
        <f>POWER(10,($B70-G$227)/G$228)/(1+POWER(10,($B70-G$227)/G$228))</f>
        <v>3.2735558636418381E-2</v>
      </c>
      <c r="DX70" s="2">
        <f>POWER(10,($B70-H$227)/H$228)/(1+POWER(10,($B70-H$227)/H$228))</f>
        <v>3.1303063012637973E-2</v>
      </c>
      <c r="DY70" s="2">
        <f>POWER(10,($B70-I$227)/I$228)/(1+POWER(10,($B70-I$227)/I$228))</f>
        <v>3.2611759731173209E-2</v>
      </c>
      <c r="DZ70" s="2">
        <f>POWER(10,($B70-J$227)/J$228)/(1+POWER(10,($B70-J$227)/J$228))</f>
        <v>3.3883562249609471E-2</v>
      </c>
      <c r="EA70" s="2">
        <f>POWER(10,($B70-K$227)/K$228)/(1+POWER(10,($B70-K$227)/K$228))</f>
        <v>3.0960392802637526E-2</v>
      </c>
      <c r="EB70" s="2">
        <f>POWER(10,($B70-L$227)/L$228)/(1+POWER(10,($B70-L$227)/L$228))</f>
        <v>2.877644158038031E-2</v>
      </c>
      <c r="EC70" s="2">
        <f>POWER(10,($B70-M$227)/M$228)/(1+POWER(10,($B70-M$227)/M$228))</f>
        <v>2.9188768148213824E-2</v>
      </c>
      <c r="ED70" s="2">
        <f>POWER(10,($B70-N$227)/N$228)/(1+POWER(10,($B70-N$227)/N$228))</f>
        <v>2.8215051592028313E-2</v>
      </c>
      <c r="EE70" s="2">
        <f>POWER(10,($B70-O$227)/O$228)/(1+POWER(10,($B70-O$227)/O$228))</f>
        <v>2.8429454911095969E-2</v>
      </c>
    </row>
    <row r="71" spans="2:135" x14ac:dyDescent="0.25">
      <c r="B71" s="2">
        <v>65</v>
      </c>
      <c r="C71">
        <v>78.075999999999993</v>
      </c>
      <c r="D71">
        <v>171.74199999999999</v>
      </c>
      <c r="E71">
        <v>131.53</v>
      </c>
      <c r="F71">
        <v>77.152000000000001</v>
      </c>
      <c r="G71">
        <v>78.135999999999996</v>
      </c>
      <c r="H71">
        <v>80.697000000000003</v>
      </c>
      <c r="I71">
        <v>80.197000000000003</v>
      </c>
      <c r="J71">
        <v>79.120999999999995</v>
      </c>
      <c r="K71">
        <v>79.03</v>
      </c>
      <c r="L71">
        <v>76.909000000000006</v>
      </c>
      <c r="M71">
        <v>66.697000000000003</v>
      </c>
      <c r="N71">
        <v>58.53</v>
      </c>
      <c r="O71">
        <v>49.591000000000001</v>
      </c>
      <c r="R71" s="5">
        <f>AV71+(C$209*_xlfn.NORM.DIST($B71,C$214*C$215+C$213,C$219*C$214,FALSE))+(C$211*_xlfn.NORM.DIST($B71,C$214*C$216+C$213,C$220*C$214,FALSE))+(C$210*_xlfn.NORM.DIST($B71,C$214*C$217+C$213,C$221*C$214,FALSE))+(C$212*_xlfn.NORM.DIST($B71,C$214*C$218+C$213,C$222*C$214,FALSE))</f>
        <v>86.309386414896167</v>
      </c>
      <c r="S71" s="5">
        <f>AW71+(D$209*_xlfn.NORM.DIST($B71,D$214*D$215+D$213,D$219*D$214,FALSE))+(D$211*_xlfn.NORM.DIST($B71,D$214*D$216+D$213,D$220*D$214,FALSE))+(D$210*_xlfn.NORM.DIST($B71,D$214*D$217+D$213,D$221*D$214,FALSE))+(D$212*_xlfn.NORM.DIST($B71,D$214*D$218+D$213,D$222*D$214,FALSE))</f>
        <v>155.95955615936825</v>
      </c>
      <c r="T71" s="5">
        <f>AX71+(E$209*_xlfn.NORM.DIST($B71,E$214*E$215+E$213,E$219*E$214,FALSE))+(E$211*_xlfn.NORM.DIST($B71,E$214*E$216+E$213,E$220*E$214,FALSE))+(E$210*_xlfn.NORM.DIST($B71,E$214*E$217+E$213,E$221*E$214,FALSE))+(E$212*_xlfn.NORM.DIST($B71,E$214*E$218+E$213,E$222*E$214,FALSE))</f>
        <v>137.39776899664014</v>
      </c>
      <c r="U71" s="5">
        <f>AY71+(F$209*_xlfn.NORM.DIST($B71,F$214*F$215+F$213,F$219*F$214,FALSE))+(F$211*_xlfn.NORM.DIST($B71,F$214*F$216+F$213,F$220*F$214,FALSE))+(F$210*_xlfn.NORM.DIST($B71,F$214*F$217+F$213,F$221*F$214,FALSE))+(F$212*_xlfn.NORM.DIST($B71,F$214*F$218+F$213,F$222*F$214,FALSE))</f>
        <v>93.972446193594834</v>
      </c>
      <c r="V71" s="5">
        <f>AZ71+(G$209*_xlfn.NORM.DIST($B71,G$214*G$215+G$213,G$219*G$214,FALSE))+(G$211*_xlfn.NORM.DIST($B71,G$214*G$216+G$213,G$220*G$214,FALSE))+(G$210*_xlfn.NORM.DIST($B71,G$214*G$217+G$213,G$221*G$214,FALSE))+(G$212*_xlfn.NORM.DIST($B71,G$214*G$218+G$213,G$222*G$214,FALSE))</f>
        <v>96.946454563935077</v>
      </c>
      <c r="W71" s="5">
        <f>BA71+(H$209*_xlfn.NORM.DIST($B71,H$214*H$215+H$213,H$219*H$214,FALSE))+(H$211*_xlfn.NORM.DIST($B71,H$214*H$216+H$213,H$220*H$214,FALSE))+(H$210*_xlfn.NORM.DIST($B71,H$214*H$217+H$213,H$221*H$214,FALSE))+(H$212*_xlfn.NORM.DIST($B71,H$214*H$218+H$213,H$222*H$214,FALSE))</f>
        <v>104.42535074450893</v>
      </c>
      <c r="X71" s="5">
        <f>BB71+(I$209*_xlfn.NORM.DIST($B71,I$214*I$215+I$213,I$219*I$214,FALSE))+(I$211*_xlfn.NORM.DIST($B71,I$214*I$216+I$213,I$220*I$214,FALSE))+(I$210*_xlfn.NORM.DIST($B71,I$214*I$217+I$213,I$221*I$214,FALSE))+(I$212*_xlfn.NORM.DIST($B71,I$214*I$218+I$213,I$222*I$214,FALSE))</f>
        <v>103.01724715677123</v>
      </c>
      <c r="Y71" s="5">
        <f>BC71+(J$209*_xlfn.NORM.DIST($B71,J$214*J$215+J$213,J$219*J$214,FALSE))+(J$211*_xlfn.NORM.DIST($B71,J$214*J$216+J$213,J$220*J$214,FALSE))+(J$210*_xlfn.NORM.DIST($B71,J$214*J$217+J$213,J$221*J$214,FALSE))+(J$212*_xlfn.NORM.DIST($B71,J$214*J$218+J$213,J$222*J$214,FALSE))</f>
        <v>97.273301030002941</v>
      </c>
      <c r="Z71" s="5">
        <f>BD71+(K$209*_xlfn.NORM.DIST($B71,K$214*K$215+K$213,K$219*K$214,FALSE))+(K$211*_xlfn.NORM.DIST($B71,K$214*K$216+K$213,K$220*K$214,FALSE))+(K$210*_xlfn.NORM.DIST($B71,K$214*K$217+K$213,K$221*K$214,FALSE))+(K$212*_xlfn.NORM.DIST($B71,K$214*K$218+K$213,K$222*K$214,FALSE))</f>
        <v>100.89680965439688</v>
      </c>
      <c r="AA71" s="5">
        <f>BE71+(L$209*_xlfn.NORM.DIST($B71,L$214*L$215+L$213,L$219*L$214,FALSE))+(L$211*_xlfn.NORM.DIST($B71,L$214*L$216+L$213,L$220*L$214,FALSE))+(L$210*_xlfn.NORM.DIST($B71,L$214*L$217+L$213,L$221*L$214,FALSE))+(L$212*_xlfn.NORM.DIST($B71,L$214*L$218+L$213,L$222*L$214,FALSE))</f>
        <v>100.93366946006587</v>
      </c>
      <c r="AB71" s="5">
        <f>BF71+(M$209*_xlfn.NORM.DIST($B71,M$214*M$215+M$213,M$219*M$214,FALSE))+(M$211*_xlfn.NORM.DIST($B71,M$214*M$216+M$213,M$220*M$214,FALSE))+(M$210*_xlfn.NORM.DIST($B71,M$214*M$217+M$213,M$221*M$214,FALSE))+(M$212*_xlfn.NORM.DIST($B71,M$214*M$218+M$213,M$222*M$214,FALSE))</f>
        <v>85.983106765757881</v>
      </c>
      <c r="AC71" s="5">
        <f>BG71+(N$209*_xlfn.NORM.DIST($B71,N$214*N$215+N$213,N$219*N$214,FALSE))+(N$211*_xlfn.NORM.DIST($B71,N$214*N$216+N$213,N$220*N$214,FALSE))+(N$210*_xlfn.NORM.DIST($B71,N$214*N$217+N$213,N$221*N$214,FALSE))+(N$212*_xlfn.NORM.DIST($B71,N$214*N$218+N$213,N$222*N$214,FALSE))</f>
        <v>73.876851966754828</v>
      </c>
      <c r="AD71" s="5">
        <f>BH71+(O$209*_xlfn.NORM.DIST($B71,O$214*O$215+O$213,O$219*O$214,FALSE))+(O$211*_xlfn.NORM.DIST($B71,O$214*O$216+O$213,O$220*O$214,FALSE))+(O$210*_xlfn.NORM.DIST($B71,O$214*O$217+O$213,O$221*O$214,FALSE))+(O$212*_xlfn.NORM.DIST($B71,O$214*O$218+O$213,O$222*O$214,FALSE))</f>
        <v>61.328494776359136</v>
      </c>
      <c r="AE71" s="5"/>
      <c r="AG71" s="5">
        <f t="shared" si="17"/>
        <v>-8.2333864148961737</v>
      </c>
      <c r="AH71" s="5">
        <f t="shared" si="17"/>
        <v>15.782443840631743</v>
      </c>
      <c r="AI71" s="5">
        <f t="shared" si="17"/>
        <v>-5.8677689966401374</v>
      </c>
      <c r="AJ71" s="5">
        <f t="shared" si="17"/>
        <v>-16.820446193594833</v>
      </c>
      <c r="AK71" s="5">
        <f t="shared" si="17"/>
        <v>-18.810454563935082</v>
      </c>
      <c r="AL71" s="5">
        <f t="shared" si="17"/>
        <v>-23.72835074450893</v>
      </c>
      <c r="AM71" s="5">
        <f t="shared" si="17"/>
        <v>-22.820247156771231</v>
      </c>
      <c r="AN71" s="5">
        <f t="shared" si="16"/>
        <v>-18.152301030002945</v>
      </c>
      <c r="AO71" s="5">
        <f t="shared" si="14"/>
        <v>-21.866809654396874</v>
      </c>
      <c r="AP71" s="5">
        <f t="shared" si="14"/>
        <v>-24.024669460065866</v>
      </c>
      <c r="AQ71" s="5">
        <f t="shared" si="14"/>
        <v>-19.286106765757879</v>
      </c>
      <c r="AR71" s="5">
        <f t="shared" si="14"/>
        <v>-15.346851966754826</v>
      </c>
      <c r="AS71" s="5">
        <f t="shared" si="14"/>
        <v>-11.737494776359135</v>
      </c>
      <c r="AV71" s="2">
        <f t="shared" si="18"/>
        <v>71.385786897261639</v>
      </c>
      <c r="AW71" s="2">
        <f t="shared" si="19"/>
        <v>73.123698775279763</v>
      </c>
      <c r="AX71" s="2">
        <f t="shared" si="20"/>
        <v>74.144883415941521</v>
      </c>
      <c r="AY71" s="2">
        <f t="shared" si="21"/>
        <v>73.68641432181991</v>
      </c>
      <c r="AZ71" s="2">
        <f t="shared" si="22"/>
        <v>73.418314661144365</v>
      </c>
      <c r="BA71" s="2">
        <f t="shared" si="23"/>
        <v>74.06923208985026</v>
      </c>
      <c r="BB71" s="2">
        <f t="shared" si="24"/>
        <v>75.127206893696567</v>
      </c>
      <c r="BC71" s="2">
        <f t="shared" si="25"/>
        <v>75.062869563779515</v>
      </c>
      <c r="BD71" s="2">
        <f t="shared" si="26"/>
        <v>72.937826641572428</v>
      </c>
      <c r="BE71" s="2">
        <f t="shared" si="27"/>
        <v>69.966684979409507</v>
      </c>
      <c r="BF71" s="2">
        <f t="shared" si="28"/>
        <v>64.894771913768082</v>
      </c>
      <c r="BG71" s="2">
        <f t="shared" si="29"/>
        <v>57.743236020417513</v>
      </c>
      <c r="BH71" s="2">
        <f t="shared" si="30"/>
        <v>50.149959040669103</v>
      </c>
      <c r="BK71" s="2" t="str">
        <f>IF(OR($B71&lt;C$229, AND($B71&gt;C$230, $B71&lt;C$231)), C71, "")</f>
        <v/>
      </c>
      <c r="BL71" s="2" t="str">
        <f>IF(OR($B71&lt;D$229, AND($B71&gt;D$230, $B71&lt;D$231)), D71, "")</f>
        <v/>
      </c>
      <c r="BM71" s="2" t="str">
        <f>IF(OR($B71&lt;E$229, AND($B71&gt;E$230, $B71&lt;E$231)), E71, "")</f>
        <v/>
      </c>
      <c r="BN71" s="2" t="str">
        <f>IF(OR($B71&lt;F$229, AND($B71&gt;F$230, $B71&lt;F$231)), F71, "")</f>
        <v/>
      </c>
      <c r="BO71" s="2" t="str">
        <f>IF(OR($B71&lt;G$229, AND($B71&gt;G$230, $B71&lt;G$231)), G71, "")</f>
        <v/>
      </c>
      <c r="BP71" s="2" t="str">
        <f>IF(OR($B71&lt;H$229, AND($B71&gt;H$230, $B71&lt;H$231)), H71, "")</f>
        <v/>
      </c>
      <c r="BQ71" s="2" t="str">
        <f>IF(OR($B71&lt;I$229, AND($B71&gt;I$230, $B71&lt;I$231)), I71, "")</f>
        <v/>
      </c>
      <c r="BR71" s="2" t="str">
        <f>IF(OR($B71&lt;J$229, AND($B71&gt;J$230, $B71&lt;J$231)), J71, "")</f>
        <v/>
      </c>
      <c r="BS71" s="2" t="str">
        <f>IF(OR($B71&lt;K$229, AND($B71&gt;K$230, $B71&lt;K$231)), K71, "")</f>
        <v/>
      </c>
      <c r="BT71" s="2" t="str">
        <f>IF(OR($B71&lt;L$229, AND($B71&gt;L$230, $B71&lt;L$231)), L71, "")</f>
        <v/>
      </c>
      <c r="BU71" s="2" t="str">
        <f>IF(OR($B71&lt;M$229, AND($B71&gt;M$230, $B71&lt;M$231)), M71, "")</f>
        <v/>
      </c>
      <c r="BV71" s="2" t="str">
        <f>IF(OR($B71&lt;N$229, AND($B71&gt;N$230, $B71&lt;N$231)), N71, "")</f>
        <v/>
      </c>
      <c r="BW71" s="2" t="str">
        <f>IF(OR($B71&lt;O$229, AND($B71&gt;O$230, $B71&lt;O$231)), O71, "")</f>
        <v/>
      </c>
      <c r="BZ71" s="2" t="str">
        <f>IF(OR(AND($B71&gt;C$230, $B71&lt;C$231), $B71&gt;C$232), C71, "")</f>
        <v/>
      </c>
      <c r="CA71" s="2" t="str">
        <f>IF(OR(AND($B71&gt;D$230, $B71&lt;D$231), $B71&gt;D$232), D71, "")</f>
        <v/>
      </c>
      <c r="CB71" s="2" t="str">
        <f>IF(OR(AND($B71&gt;E$230, $B71&lt;E$231), $B71&gt;E$232), E71, "")</f>
        <v/>
      </c>
      <c r="CC71" s="2" t="str">
        <f>IF(OR(AND($B71&gt;F$230, $B71&lt;F$231), $B71&gt;F$232), F71, "")</f>
        <v/>
      </c>
      <c r="CD71" s="2" t="str">
        <f>IF(OR(AND($B71&gt;G$230, $B71&lt;G$231), $B71&gt;G$232), G71, "")</f>
        <v/>
      </c>
      <c r="CE71" s="2" t="str">
        <f>IF(OR(AND($B71&gt;H$230, $B71&lt;H$231), $B71&gt;H$232), H71, "")</f>
        <v/>
      </c>
      <c r="CF71" s="2" t="str">
        <f>IF(OR(AND($B71&gt;I$230, $B71&lt;I$231), $B71&gt;I$232), I71, "")</f>
        <v/>
      </c>
      <c r="CG71" s="2" t="str">
        <f>IF(OR(AND($B71&gt;J$230, $B71&lt;J$231), $B71&gt;J$232), J71, "")</f>
        <v/>
      </c>
      <c r="CH71" s="2" t="str">
        <f>IF(OR(AND($B71&gt;K$230, $B71&lt;K$231), $B71&gt;K$232), K71, "")</f>
        <v/>
      </c>
      <c r="CI71" s="2" t="str">
        <f>IF(OR(AND($B71&gt;L$230, $B71&lt;L$231), $B71&gt;L$232), L71, "")</f>
        <v/>
      </c>
      <c r="CJ71" s="2" t="str">
        <f>IF(OR(AND($B71&gt;M$230, $B71&lt;M$231), $B71&gt;M$232), M71, "")</f>
        <v/>
      </c>
      <c r="CK71" s="2" t="str">
        <f>IF(OR(AND($B71&gt;N$230, $B71&lt;N$231), $B71&gt;N$232), N71, "")</f>
        <v/>
      </c>
      <c r="CL71" s="2" t="str">
        <f>IF(OR(AND($B71&gt;O$230, $B71&lt;O$231), $B71&gt;O$232), O71, "")</f>
        <v/>
      </c>
      <c r="CO71" s="2">
        <f>BK$207*$B71+BK$209</f>
        <v>71.321288534587211</v>
      </c>
      <c r="CP71" s="2">
        <f>BL$207*$B71+BL$209</f>
        <v>73.088477669897514</v>
      </c>
      <c r="CQ71" s="2">
        <f>BM$207*$B71+BM$209</f>
        <v>74.093549977453279</v>
      </c>
      <c r="CR71" s="2">
        <f>BN$207*$B71+BN$209</f>
        <v>73.63290841508271</v>
      </c>
      <c r="CS71" s="2">
        <f>BO$207*$B71+BO$209</f>
        <v>73.366751964136569</v>
      </c>
      <c r="CT71" s="2">
        <f>BP$207*$B71+BP$209</f>
        <v>74.013647335664771</v>
      </c>
      <c r="CU71" s="2">
        <f>BQ$207*$B71+BQ$209</f>
        <v>75.038689141138477</v>
      </c>
      <c r="CV71" s="2">
        <f>BR$207*$B71+BR$209</f>
        <v>74.97211787490842</v>
      </c>
      <c r="CW71" s="2">
        <f>BS$207*$B71+BS$209</f>
        <v>72.834686386760978</v>
      </c>
      <c r="CX71" s="2">
        <f>BT$207*$B71+BT$209</f>
        <v>69.884994955164785</v>
      </c>
      <c r="CY71" s="2">
        <f>BU$207*$B71+BU$209</f>
        <v>64.798584314024595</v>
      </c>
      <c r="CZ71" s="2">
        <f>BV$207*$B71+BV$209</f>
        <v>57.651501849528856</v>
      </c>
      <c r="DA71" s="2">
        <f>BW$207*$B71+BW$209</f>
        <v>50.079805621145198</v>
      </c>
      <c r="DD71" s="2">
        <f>BZ$207*$B71+BZ$209</f>
        <v>73.246991012330398</v>
      </c>
      <c r="DE71" s="2">
        <f>CA$207*$B71+CA$209</f>
        <v>74.626311381023456</v>
      </c>
      <c r="DF71" s="2">
        <f>CB$207*$B71+CB$209</f>
        <v>75.865168773287223</v>
      </c>
      <c r="DG71" s="2">
        <f>CC$207*$B71+CC$209</f>
        <v>75.043857460304963</v>
      </c>
      <c r="DH71" s="2">
        <f>CD$207*$B71+CD$209</f>
        <v>74.807822787769354</v>
      </c>
      <c r="DI71" s="2">
        <f>CE$207*$B71+CE$209</f>
        <v>75.637993076811838</v>
      </c>
      <c r="DJ71" s="2">
        <f>CF$207*$B71+CF$209</f>
        <v>77.521939064401963</v>
      </c>
      <c r="DK71" s="2">
        <f>CG$207*$B71+CG$209</f>
        <v>77.422777848661724</v>
      </c>
      <c r="DL71" s="2">
        <f>CH$207*$B71+CH$209</f>
        <v>75.881999238284905</v>
      </c>
      <c r="DM71" s="2">
        <f>CI$207*$B71+CI$209</f>
        <v>72.481182108175616</v>
      </c>
      <c r="DN71" s="2">
        <f>CJ$207*$B71+CJ$209</f>
        <v>67.812454967374151</v>
      </c>
      <c r="DO71" s="2">
        <f>CK$207*$B71+CK$209</f>
        <v>60.624748199438734</v>
      </c>
      <c r="DP71" s="2">
        <f>CL$207*$B71+CL$209</f>
        <v>52.33648507110447</v>
      </c>
      <c r="DS71" s="2">
        <f>POWER(10,($B71-C$227)/C$228)/(1+POWER(10,($B71-C$227)/C$228))</f>
        <v>3.3493420411455796E-2</v>
      </c>
      <c r="DT71" s="2">
        <f>POWER(10,($B71-D$227)/D$228)/(1+POWER(10,($B71-D$227)/D$228))</f>
        <v>2.290306495912629E-2</v>
      </c>
      <c r="DU71" s="2">
        <f>POWER(10,($B71-E$227)/E$228)/(1+POWER(10,($B71-E$227)/E$228))</f>
        <v>2.8975442464799304E-2</v>
      </c>
      <c r="DV71" s="2">
        <f>POWER(10,($B71-F$227)/F$228)/(1+POWER(10,($B71-F$227)/F$228))</f>
        <v>3.7921927030869391E-2</v>
      </c>
      <c r="DW71" s="2">
        <f>POWER(10,($B71-G$227)/G$228)/(1+POWER(10,($B71-G$227)/G$228))</f>
        <v>3.5780820874449296E-2</v>
      </c>
      <c r="DX71" s="2">
        <f>POWER(10,($B71-H$227)/H$228)/(1+POWER(10,($B71-H$227)/H$228))</f>
        <v>3.4219780172066915E-2</v>
      </c>
      <c r="DY71" s="2">
        <f>POWER(10,($B71-I$227)/I$228)/(1+POWER(10,($B71-I$227)/I$228))</f>
        <v>3.5645929847353798E-2</v>
      </c>
      <c r="DZ71" s="2">
        <f>POWER(10,($B71-J$227)/J$228)/(1+POWER(10,($B71-J$227)/J$228))</f>
        <v>3.7031530217592999E-2</v>
      </c>
      <c r="EA71" s="2">
        <f>POWER(10,($B71-K$227)/K$228)/(1+POWER(10,($B71-K$227)/K$228))</f>
        <v>3.3846296667530112E-2</v>
      </c>
      <c r="EB71" s="2">
        <f>POWER(10,($B71-L$227)/L$228)/(1+POWER(10,($B71-L$227)/L$228))</f>
        <v>3.1465383437393878E-2</v>
      </c>
      <c r="EC71" s="2">
        <f>POWER(10,($B71-M$227)/M$228)/(1+POWER(10,($B71-M$227)/M$228))</f>
        <v>3.1914972739981305E-2</v>
      </c>
      <c r="ED71" s="2">
        <f>POWER(10,($B71-N$227)/N$228)/(1+POWER(10,($B71-N$227)/N$228))</f>
        <v>3.0853202221687078E-2</v>
      </c>
      <c r="EE71" s="2">
        <f>POWER(10,($B71-O$227)/O$228)/(1+POWER(10,($B71-O$227)/O$228))</f>
        <v>3.1087011283402442E-2</v>
      </c>
    </row>
    <row r="72" spans="2:135" x14ac:dyDescent="0.25">
      <c r="B72" s="2">
        <v>66</v>
      </c>
      <c r="C72">
        <v>77</v>
      </c>
      <c r="D72">
        <v>146.07599999999999</v>
      </c>
      <c r="E72">
        <v>104.07599999999999</v>
      </c>
      <c r="F72">
        <v>75.727000000000004</v>
      </c>
      <c r="G72">
        <v>77.075999999999993</v>
      </c>
      <c r="H72">
        <v>77.212000000000003</v>
      </c>
      <c r="I72">
        <v>77.061000000000007</v>
      </c>
      <c r="J72">
        <v>76.47</v>
      </c>
      <c r="K72">
        <v>75.954999999999998</v>
      </c>
      <c r="L72">
        <v>71.257999999999996</v>
      </c>
      <c r="M72">
        <v>65.167000000000002</v>
      </c>
      <c r="N72">
        <v>58.167000000000002</v>
      </c>
      <c r="O72">
        <v>49.591000000000001</v>
      </c>
      <c r="R72" s="5">
        <f>AV72+(C$209*_xlfn.NORM.DIST($B72,C$214*C$215+C$213,C$219*C$214,FALSE))+(C$211*_xlfn.NORM.DIST($B72,C$214*C$216+C$213,C$220*C$214,FALSE))+(C$210*_xlfn.NORM.DIST($B72,C$214*C$217+C$213,C$221*C$214,FALSE))+(C$212*_xlfn.NORM.DIST($B72,C$214*C$218+C$213,C$222*C$214,FALSE))</f>
        <v>81.058023322129429</v>
      </c>
      <c r="S72" s="5">
        <f>AW72+(D$209*_xlfn.NORM.DIST($B72,D$214*D$215+D$213,D$219*D$214,FALSE))+(D$211*_xlfn.NORM.DIST($B72,D$214*D$216+D$213,D$220*D$214,FALSE))+(D$210*_xlfn.NORM.DIST($B72,D$214*D$217+D$213,D$221*D$214,FALSE))+(D$212*_xlfn.NORM.DIST($B72,D$214*D$218+D$213,D$222*D$214,FALSE))</f>
        <v>138.13519962199135</v>
      </c>
      <c r="T72" s="5">
        <f>AX72+(E$209*_xlfn.NORM.DIST($B72,E$214*E$215+E$213,E$219*E$214,FALSE))+(E$211*_xlfn.NORM.DIST($B72,E$214*E$216+E$213,E$220*E$214,FALSE))+(E$210*_xlfn.NORM.DIST($B72,E$214*E$217+E$213,E$221*E$214,FALSE))+(E$212*_xlfn.NORM.DIST($B72,E$214*E$218+E$213,E$222*E$214,FALSE))</f>
        <v>121.46808198523269</v>
      </c>
      <c r="U72" s="5">
        <f>AY72+(F$209*_xlfn.NORM.DIST($B72,F$214*F$215+F$213,F$219*F$214,FALSE))+(F$211*_xlfn.NORM.DIST($B72,F$214*F$216+F$213,F$220*F$214,FALSE))+(F$210*_xlfn.NORM.DIST($B72,F$214*F$217+F$213,F$221*F$214,FALSE))+(F$212*_xlfn.NORM.DIST($B72,F$214*F$218+F$213,F$222*F$214,FALSE))</f>
        <v>87.007005573706138</v>
      </c>
      <c r="V72" s="5">
        <f>AZ72+(G$209*_xlfn.NORM.DIST($B72,G$214*G$215+G$213,G$219*G$214,FALSE))+(G$211*_xlfn.NORM.DIST($B72,G$214*G$216+G$213,G$220*G$214,FALSE))+(G$210*_xlfn.NORM.DIST($B72,G$214*G$217+G$213,G$221*G$214,FALSE))+(G$212*_xlfn.NORM.DIST($B72,G$214*G$218+G$213,G$222*G$214,FALSE))</f>
        <v>89.153818356271017</v>
      </c>
      <c r="W72" s="5">
        <f>BA72+(H$209*_xlfn.NORM.DIST($B72,H$214*H$215+H$213,H$219*H$214,FALSE))+(H$211*_xlfn.NORM.DIST($B72,H$214*H$216+H$213,H$220*H$214,FALSE))+(H$210*_xlfn.NORM.DIST($B72,H$214*H$217+H$213,H$221*H$214,FALSE))+(H$212*_xlfn.NORM.DIST($B72,H$214*H$218+H$213,H$222*H$214,FALSE))</f>
        <v>94.902950452853446</v>
      </c>
      <c r="X72" s="5">
        <f>BB72+(I$209*_xlfn.NORM.DIST($B72,I$214*I$215+I$213,I$219*I$214,FALSE))+(I$211*_xlfn.NORM.DIST($B72,I$214*I$216+I$213,I$220*I$214,FALSE))+(I$210*_xlfn.NORM.DIST($B72,I$214*I$217+I$213,I$221*I$214,FALSE))+(I$212*_xlfn.NORM.DIST($B72,I$214*I$218+I$213,I$222*I$214,FALSE))</f>
        <v>93.981632380927479</v>
      </c>
      <c r="Y72" s="5">
        <f>BC72+(J$209*_xlfn.NORM.DIST($B72,J$214*J$215+J$213,J$219*J$214,FALSE))+(J$211*_xlfn.NORM.DIST($B72,J$214*J$216+J$213,J$220*J$214,FALSE))+(J$210*_xlfn.NORM.DIST($B72,J$214*J$217+J$213,J$221*J$214,FALSE))+(J$212*_xlfn.NORM.DIST($B72,J$214*J$218+J$213,J$222*J$214,FALSE))</f>
        <v>89.753581662224306</v>
      </c>
      <c r="Z72" s="5">
        <f>BD72+(K$209*_xlfn.NORM.DIST($B72,K$214*K$215+K$213,K$219*K$214,FALSE))+(K$211*_xlfn.NORM.DIST($B72,K$214*K$216+K$213,K$220*K$214,FALSE))+(K$210*_xlfn.NORM.DIST($B72,K$214*K$217+K$213,K$221*K$214,FALSE))+(K$212*_xlfn.NORM.DIST($B72,K$214*K$218+K$213,K$222*K$214,FALSE))</f>
        <v>91.919928986052497</v>
      </c>
      <c r="AA72" s="5">
        <f>BE72+(L$209*_xlfn.NORM.DIST($B72,L$214*L$215+L$213,L$219*L$214,FALSE))+(L$211*_xlfn.NORM.DIST($B72,L$214*L$216+L$213,L$220*L$214,FALSE))+(L$210*_xlfn.NORM.DIST($B72,L$214*L$217+L$213,L$221*L$214,FALSE))+(L$212*_xlfn.NORM.DIST($B72,L$214*L$218+L$213,L$222*L$214,FALSE))</f>
        <v>91.373282925294035</v>
      </c>
      <c r="AB72" s="5">
        <f>BF72+(M$209*_xlfn.NORM.DIST($B72,M$214*M$215+M$213,M$219*M$214,FALSE))+(M$211*_xlfn.NORM.DIST($B72,M$214*M$216+M$213,M$220*M$214,FALSE))+(M$210*_xlfn.NORM.DIST($B72,M$214*M$217+M$213,M$221*M$214,FALSE))+(M$212*_xlfn.NORM.DIST($B72,M$214*M$218+M$213,M$222*M$214,FALSE))</f>
        <v>79.093981575299139</v>
      </c>
      <c r="AC72" s="5">
        <f>BG72+(N$209*_xlfn.NORM.DIST($B72,N$214*N$215+N$213,N$219*N$214,FALSE))+(N$211*_xlfn.NORM.DIST($B72,N$214*N$216+N$213,N$220*N$214,FALSE))+(N$210*_xlfn.NORM.DIST($B72,N$214*N$217+N$213,N$221*N$214,FALSE))+(N$212*_xlfn.NORM.DIST($B72,N$214*N$218+N$213,N$222*N$214,FALSE))</f>
        <v>68.651750723344691</v>
      </c>
      <c r="AD72" s="5">
        <f>BH72+(O$209*_xlfn.NORM.DIST($B72,O$214*O$215+O$213,O$219*O$214,FALSE))+(O$211*_xlfn.NORM.DIST($B72,O$214*O$216+O$213,O$220*O$214,FALSE))+(O$210*_xlfn.NORM.DIST($B72,O$214*O$217+O$213,O$221*O$214,FALSE))+(O$212*_xlfn.NORM.DIST($B72,O$214*O$218+O$213,O$222*O$214,FALSE))</f>
        <v>57.508429593349085</v>
      </c>
      <c r="AE72" s="5"/>
      <c r="AG72" s="5">
        <f t="shared" si="17"/>
        <v>-4.0580233221294293</v>
      </c>
      <c r="AH72" s="5">
        <f t="shared" si="17"/>
        <v>7.940800378008646</v>
      </c>
      <c r="AI72" s="5">
        <f t="shared" si="17"/>
        <v>-17.392081985232693</v>
      </c>
      <c r="AJ72" s="5">
        <f t="shared" si="17"/>
        <v>-11.280005573706134</v>
      </c>
      <c r="AK72" s="5">
        <f t="shared" si="17"/>
        <v>-12.077818356271024</v>
      </c>
      <c r="AL72" s="5">
        <f t="shared" si="17"/>
        <v>-17.690950452853443</v>
      </c>
      <c r="AM72" s="5">
        <f t="shared" si="17"/>
        <v>-16.920632380927472</v>
      </c>
      <c r="AN72" s="5">
        <f t="shared" si="16"/>
        <v>-13.283581662224307</v>
      </c>
      <c r="AO72" s="5">
        <f t="shared" si="14"/>
        <v>-15.964928986052499</v>
      </c>
      <c r="AP72" s="5">
        <f t="shared" si="14"/>
        <v>-20.115282925294039</v>
      </c>
      <c r="AQ72" s="5">
        <f t="shared" si="14"/>
        <v>-13.926981575299138</v>
      </c>
      <c r="AR72" s="5">
        <f t="shared" si="14"/>
        <v>-10.484750723344689</v>
      </c>
      <c r="AS72" s="5">
        <f t="shared" si="14"/>
        <v>-7.9174295933490839</v>
      </c>
      <c r="AV72" s="2">
        <f t="shared" si="18"/>
        <v>71.400878818600958</v>
      </c>
      <c r="AW72" s="2">
        <f t="shared" si="19"/>
        <v>73.129885729975143</v>
      </c>
      <c r="AX72" s="2">
        <f t="shared" si="20"/>
        <v>74.155678881319972</v>
      </c>
      <c r="AY72" s="2">
        <f t="shared" si="21"/>
        <v>73.697932542951847</v>
      </c>
      <c r="AZ72" s="2">
        <f t="shared" si="22"/>
        <v>73.434752151569583</v>
      </c>
      <c r="BA72" s="2">
        <f t="shared" si="23"/>
        <v>74.101814168148294</v>
      </c>
      <c r="BB72" s="2">
        <f t="shared" si="24"/>
        <v>75.180044687098246</v>
      </c>
      <c r="BC72" s="2">
        <f t="shared" si="25"/>
        <v>75.116808764588143</v>
      </c>
      <c r="BD72" s="2">
        <f t="shared" si="26"/>
        <v>72.991329763287453</v>
      </c>
      <c r="BE72" s="2">
        <f t="shared" si="27"/>
        <v>70.010511854239965</v>
      </c>
      <c r="BF72" s="2">
        <f t="shared" si="28"/>
        <v>64.946170318577487</v>
      </c>
      <c r="BG72" s="2">
        <f t="shared" si="29"/>
        <v>57.794105243594295</v>
      </c>
      <c r="BH72" s="2">
        <f t="shared" si="30"/>
        <v>50.190540705888708</v>
      </c>
      <c r="BK72" s="2" t="str">
        <f>IF(OR($B72&lt;C$229, AND($B72&gt;C$230, $B72&lt;C$231)), C72, "")</f>
        <v/>
      </c>
      <c r="BL72" s="2" t="str">
        <f>IF(OR($B72&lt;D$229, AND($B72&gt;D$230, $B72&lt;D$231)), D72, "")</f>
        <v/>
      </c>
      <c r="BM72" s="2" t="str">
        <f>IF(OR($B72&lt;E$229, AND($B72&gt;E$230, $B72&lt;E$231)), E72, "")</f>
        <v/>
      </c>
      <c r="BN72" s="2" t="str">
        <f>IF(OR($B72&lt;F$229, AND($B72&gt;F$230, $B72&lt;F$231)), F72, "")</f>
        <v/>
      </c>
      <c r="BO72" s="2" t="str">
        <f>IF(OR($B72&lt;G$229, AND($B72&gt;G$230, $B72&lt;G$231)), G72, "")</f>
        <v/>
      </c>
      <c r="BP72" s="2" t="str">
        <f>IF(OR($B72&lt;H$229, AND($B72&gt;H$230, $B72&lt;H$231)), H72, "")</f>
        <v/>
      </c>
      <c r="BQ72" s="2" t="str">
        <f>IF(OR($B72&lt;I$229, AND($B72&gt;I$230, $B72&lt;I$231)), I72, "")</f>
        <v/>
      </c>
      <c r="BR72" s="2" t="str">
        <f>IF(OR($B72&lt;J$229, AND($B72&gt;J$230, $B72&lt;J$231)), J72, "")</f>
        <v/>
      </c>
      <c r="BS72" s="2" t="str">
        <f>IF(OR($B72&lt;K$229, AND($B72&gt;K$230, $B72&lt;K$231)), K72, "")</f>
        <v/>
      </c>
      <c r="BT72" s="2" t="str">
        <f>IF(OR($B72&lt;L$229, AND($B72&gt;L$230, $B72&lt;L$231)), L72, "")</f>
        <v/>
      </c>
      <c r="BU72" s="2" t="str">
        <f>IF(OR($B72&lt;M$229, AND($B72&gt;M$230, $B72&lt;M$231)), M72, "")</f>
        <v/>
      </c>
      <c r="BV72" s="2" t="str">
        <f>IF(OR($B72&lt;N$229, AND($B72&gt;N$230, $B72&lt;N$231)), N72, "")</f>
        <v/>
      </c>
      <c r="BW72" s="2" t="str">
        <f>IF(OR($B72&lt;O$229, AND($B72&gt;O$230, $B72&lt;O$231)), O72, "")</f>
        <v/>
      </c>
      <c r="BZ72" s="2" t="str">
        <f>IF(OR(AND($B72&gt;C$230, $B72&lt;C$231), $B72&gt;C$232), C72, "")</f>
        <v/>
      </c>
      <c r="CA72" s="2" t="str">
        <f>IF(OR(AND($B72&gt;D$230, $B72&lt;D$231), $B72&gt;D$232), D72, "")</f>
        <v/>
      </c>
      <c r="CB72" s="2" t="str">
        <f>IF(OR(AND($B72&gt;E$230, $B72&lt;E$231), $B72&gt;E$232), E72, "")</f>
        <v/>
      </c>
      <c r="CC72" s="2" t="str">
        <f>IF(OR(AND($B72&gt;F$230, $B72&lt;F$231), $B72&gt;F$232), F72, "")</f>
        <v/>
      </c>
      <c r="CD72" s="2" t="str">
        <f>IF(OR(AND($B72&gt;G$230, $B72&lt;G$231), $B72&gt;G$232), G72, "")</f>
        <v/>
      </c>
      <c r="CE72" s="2" t="str">
        <f>IF(OR(AND($B72&gt;H$230, $B72&lt;H$231), $B72&gt;H$232), H72, "")</f>
        <v/>
      </c>
      <c r="CF72" s="2" t="str">
        <f>IF(OR(AND($B72&gt;I$230, $B72&lt;I$231), $B72&gt;I$232), I72, "")</f>
        <v/>
      </c>
      <c r="CG72" s="2" t="str">
        <f>IF(OR(AND($B72&gt;J$230, $B72&lt;J$231), $B72&gt;J$232), J72, "")</f>
        <v/>
      </c>
      <c r="CH72" s="2" t="str">
        <f>IF(OR(AND($B72&gt;K$230, $B72&lt;K$231), $B72&gt;K$232), K72, "")</f>
        <v/>
      </c>
      <c r="CI72" s="2" t="str">
        <f>IF(OR(AND($B72&gt;L$230, $B72&lt;L$231), $B72&gt;L$232), L72, "")</f>
        <v/>
      </c>
      <c r="CJ72" s="2" t="str">
        <f>IF(OR(AND($B72&gt;M$230, $B72&lt;M$231), $B72&gt;M$232), M72, "")</f>
        <v/>
      </c>
      <c r="CK72" s="2" t="str">
        <f>IF(OR(AND($B72&gt;N$230, $B72&lt;N$231), $B72&gt;N$232), N72, "")</f>
        <v/>
      </c>
      <c r="CL72" s="2" t="str">
        <f>IF(OR(AND($B72&gt;O$230, $B72&lt;O$231), $B72&gt;O$232), O72, "")</f>
        <v/>
      </c>
      <c r="CO72" s="2">
        <f>BK$207*$B72+BK$209</f>
        <v>71.333348428749844</v>
      </c>
      <c r="CP72" s="2">
        <f>BL$207*$B72+BL$209</f>
        <v>73.093005650402418</v>
      </c>
      <c r="CQ72" s="2">
        <f>BM$207*$B72+BM$209</f>
        <v>74.101706749635312</v>
      </c>
      <c r="CR72" s="2">
        <f>BN$207*$B72+BN$209</f>
        <v>73.642019455394319</v>
      </c>
      <c r="CS72" s="2">
        <f>BO$207*$B72+BO$209</f>
        <v>73.380786855272504</v>
      </c>
      <c r="CT72" s="2">
        <f>BP$207*$B72+BP$209</f>
        <v>74.043685418269348</v>
      </c>
      <c r="CU72" s="2">
        <f>BQ$207*$B72+BQ$209</f>
        <v>75.087065639825425</v>
      </c>
      <c r="CV72" s="2">
        <f>BR$207*$B72+BR$209</f>
        <v>75.021942870167337</v>
      </c>
      <c r="CW72" s="2">
        <f>BS$207*$B72+BS$209</f>
        <v>72.882893005079296</v>
      </c>
      <c r="CX72" s="2">
        <f>BT$207*$B72+BT$209</f>
        <v>69.924775943513808</v>
      </c>
      <c r="CY72" s="2">
        <f>BU$207*$B72+BU$209</f>
        <v>64.844777250126327</v>
      </c>
      <c r="CZ72" s="2">
        <f>BV$207*$B72+BV$209</f>
        <v>57.69704475920404</v>
      </c>
      <c r="DA72" s="2">
        <f>BW$207*$B72+BW$209</f>
        <v>50.116403616224595</v>
      </c>
      <c r="DD72" s="2">
        <f>BZ$207*$B72+BZ$209</f>
        <v>73.178112646417873</v>
      </c>
      <c r="DE72" s="2">
        <f>CA$207*$B72+CA$209</f>
        <v>74.56483284535031</v>
      </c>
      <c r="DF72" s="2">
        <f>CB$207*$B72+CB$209</f>
        <v>75.805244925837457</v>
      </c>
      <c r="DG72" s="2">
        <f>CC$207*$B72+CC$209</f>
        <v>74.991631992435288</v>
      </c>
      <c r="DH72" s="2">
        <f>CD$207*$B72+CD$209</f>
        <v>74.761046844392141</v>
      </c>
      <c r="DI72" s="2">
        <f>CE$207*$B72+CE$209</f>
        <v>75.598022518243695</v>
      </c>
      <c r="DJ72" s="2">
        <f>CF$207*$B72+CF$209</f>
        <v>77.474141077316219</v>
      </c>
      <c r="DK72" s="2">
        <f>CG$207*$B72+CG$209</f>
        <v>77.366642967100262</v>
      </c>
      <c r="DL72" s="2">
        <f>CH$207*$B72+CH$209</f>
        <v>75.814334401436611</v>
      </c>
      <c r="DM72" s="2">
        <f>CI$207*$B72+CI$209</f>
        <v>72.417338908454369</v>
      </c>
      <c r="DN72" s="2">
        <f>CJ$207*$B72+CJ$209</f>
        <v>67.751134318340178</v>
      </c>
      <c r="DO72" s="2">
        <f>CK$207*$B72+CK$209</f>
        <v>60.574662061081533</v>
      </c>
      <c r="DP72" s="2">
        <f>CL$207*$B72+CL$209</f>
        <v>52.297913360600873</v>
      </c>
      <c r="DS72" s="2">
        <f>POWER(10,($B72-C$227)/C$228)/(1+POWER(10,($B72-C$227)/C$228))</f>
        <v>3.6606515458372312E-2</v>
      </c>
      <c r="DT72" s="2">
        <f>POWER(10,($B72-D$227)/D$228)/(1+POWER(10,($B72-D$227)/D$228))</f>
        <v>2.5057343483875488E-2</v>
      </c>
      <c r="DU72" s="2">
        <f>POWER(10,($B72-E$227)/E$228)/(1+POWER(10,($B72-E$227)/E$228))</f>
        <v>3.1682372862927535E-2</v>
      </c>
      <c r="DV72" s="2">
        <f>POWER(10,($B72-F$227)/F$228)/(1+POWER(10,($B72-F$227)/F$228))</f>
        <v>4.1428992412976665E-2</v>
      </c>
      <c r="DW72" s="2">
        <f>POWER(10,($B72-G$227)/G$228)/(1+POWER(10,($B72-G$227)/G$228))</f>
        <v>3.9097921205051768E-2</v>
      </c>
      <c r="DX72" s="2">
        <f>POWER(10,($B72-H$227)/H$228)/(1+POWER(10,($B72-H$227)/H$228))</f>
        <v>3.7397775476055203E-2</v>
      </c>
      <c r="DY72" s="2">
        <f>POWER(10,($B72-I$227)/I$228)/(1+POWER(10,($B72-I$227)/I$228))</f>
        <v>3.8951030123522863E-2</v>
      </c>
      <c r="DZ72" s="2">
        <f>POWER(10,($B72-J$227)/J$228)/(1+POWER(10,($B72-J$227)/J$228))</f>
        <v>4.0459713608966469E-2</v>
      </c>
      <c r="EA72" s="2">
        <f>POWER(10,($B72-K$227)/K$228)/(1+POWER(10,($B72-K$227)/K$228))</f>
        <v>3.6990935020195737E-2</v>
      </c>
      <c r="EB72" s="2">
        <f>POWER(10,($B72-L$227)/L$228)/(1+POWER(10,($B72-L$227)/L$228))</f>
        <v>3.4396688040416817E-2</v>
      </c>
      <c r="EC72" s="2">
        <f>POWER(10,($B72-M$227)/M$228)/(1+POWER(10,($B72-M$227)/M$228))</f>
        <v>3.4886652283736483E-2</v>
      </c>
      <c r="ED72" s="2">
        <f>POWER(10,($B72-N$227)/N$228)/(1+POWER(10,($B72-N$227)/N$228))</f>
        <v>3.3729462332230932E-2</v>
      </c>
      <c r="EE72" s="2">
        <f>POWER(10,($B72-O$227)/O$228)/(1+POWER(10,($B72-O$227)/O$228))</f>
        <v>3.3984303693912241E-2</v>
      </c>
    </row>
    <row r="73" spans="2:135" x14ac:dyDescent="0.25">
      <c r="B73" s="2">
        <v>67</v>
      </c>
      <c r="C73">
        <v>77.864000000000004</v>
      </c>
      <c r="D73">
        <v>122.833</v>
      </c>
      <c r="E73">
        <v>86.652000000000001</v>
      </c>
      <c r="F73">
        <v>77.332999999999998</v>
      </c>
      <c r="G73">
        <v>74.924000000000007</v>
      </c>
      <c r="H73">
        <v>74.924000000000007</v>
      </c>
      <c r="I73">
        <v>77.061000000000007</v>
      </c>
      <c r="J73">
        <v>76.47</v>
      </c>
      <c r="K73">
        <v>74.742000000000004</v>
      </c>
      <c r="L73">
        <v>70.212000000000003</v>
      </c>
      <c r="M73">
        <v>66.438999999999993</v>
      </c>
      <c r="N73">
        <v>58.939</v>
      </c>
      <c r="O73">
        <v>50.697000000000003</v>
      </c>
      <c r="R73" s="5">
        <f>AV73+(C$209*_xlfn.NORM.DIST($B73,C$214*C$215+C$213,C$219*C$214,FALSE))+(C$211*_xlfn.NORM.DIST($B73,C$214*C$216+C$213,C$220*C$214,FALSE))+(C$210*_xlfn.NORM.DIST($B73,C$214*C$217+C$213,C$221*C$214,FALSE))+(C$212*_xlfn.NORM.DIST($B73,C$214*C$218+C$213,C$222*C$214,FALSE))</f>
        <v>77.574696870174535</v>
      </c>
      <c r="S73" s="5">
        <f>AW73+(D$209*_xlfn.NORM.DIST($B73,D$214*D$215+D$213,D$219*D$214,FALSE))+(D$211*_xlfn.NORM.DIST($B73,D$214*D$216+D$213,D$220*D$214,FALSE))+(D$210*_xlfn.NORM.DIST($B73,D$214*D$217+D$213,D$221*D$214,FALSE))+(D$212*_xlfn.NORM.DIST($B73,D$214*D$218+D$213,D$222*D$214,FALSE))</f>
        <v>122.14774424097423</v>
      </c>
      <c r="T73" s="5">
        <f>AX73+(E$209*_xlfn.NORM.DIST($B73,E$214*E$215+E$213,E$219*E$214,FALSE))+(E$211*_xlfn.NORM.DIST($B73,E$214*E$216+E$213,E$220*E$214,FALSE))+(E$210*_xlfn.NORM.DIST($B73,E$214*E$217+E$213,E$221*E$214,FALSE))+(E$212*_xlfn.NORM.DIST($B73,E$214*E$218+E$213,E$222*E$214,FALSE))</f>
        <v>108.12201277273117</v>
      </c>
      <c r="U73" s="5">
        <f>AY73+(F$209*_xlfn.NORM.DIST($B73,F$214*F$215+F$213,F$219*F$214,FALSE))+(F$211*_xlfn.NORM.DIST($B73,F$214*F$216+F$213,F$220*F$214,FALSE))+(F$210*_xlfn.NORM.DIST($B73,F$214*F$217+F$213,F$221*F$214,FALSE))+(F$212*_xlfn.NORM.DIST($B73,F$214*F$218+F$213,F$222*F$214,FALSE))</f>
        <v>82.234483305849167</v>
      </c>
      <c r="V73" s="5">
        <f>AZ73+(G$209*_xlfn.NORM.DIST($B73,G$214*G$215+G$213,G$219*G$214,FALSE))+(G$211*_xlfn.NORM.DIST($B73,G$214*G$216+G$213,G$220*G$214,FALSE))+(G$210*_xlfn.NORM.DIST($B73,G$214*G$217+G$213,G$221*G$214,FALSE))+(G$212*_xlfn.NORM.DIST($B73,G$214*G$218+G$213,G$222*G$214,FALSE))</f>
        <v>83.615148293826081</v>
      </c>
      <c r="W73" s="5">
        <f>BA73+(H$209*_xlfn.NORM.DIST($B73,H$214*H$215+H$213,H$219*H$214,FALSE))+(H$211*_xlfn.NORM.DIST($B73,H$214*H$216+H$213,H$220*H$214,FALSE))+(H$210*_xlfn.NORM.DIST($B73,H$214*H$217+H$213,H$221*H$214,FALSE))+(H$212*_xlfn.NORM.DIST($B73,H$214*H$218+H$213,H$222*H$214,FALSE))</f>
        <v>87.857799039181231</v>
      </c>
      <c r="X73" s="5">
        <f>BB73+(I$209*_xlfn.NORM.DIST($B73,I$214*I$215+I$213,I$219*I$214,FALSE))+(I$211*_xlfn.NORM.DIST($B73,I$214*I$216+I$213,I$220*I$214,FALSE))+(I$210*_xlfn.NORM.DIST($B73,I$214*I$217+I$213,I$221*I$214,FALSE))+(I$212*_xlfn.NORM.DIST($B73,I$214*I$218+I$213,I$222*I$214,FALSE))</f>
        <v>87.447706923206013</v>
      </c>
      <c r="Y73" s="5">
        <f>BC73+(J$209*_xlfn.NORM.DIST($B73,J$214*J$215+J$213,J$219*J$214,FALSE))+(J$211*_xlfn.NORM.DIST($B73,J$214*J$216+J$213,J$220*J$214,FALSE))+(J$210*_xlfn.NORM.DIST($B73,J$214*J$217+J$213,J$221*J$214,FALSE))+(J$212*_xlfn.NORM.DIST($B73,J$214*J$218+J$213,J$222*J$214,FALSE))</f>
        <v>84.505260654887181</v>
      </c>
      <c r="Z73" s="5">
        <f>BD73+(K$209*_xlfn.NORM.DIST($B73,K$214*K$215+K$213,K$219*K$214,FALSE))+(K$211*_xlfn.NORM.DIST($B73,K$214*K$216+K$213,K$220*K$214,FALSE))+(K$210*_xlfn.NORM.DIST($B73,K$214*K$217+K$213,K$221*K$214,FALSE))+(K$212*_xlfn.NORM.DIST($B73,K$214*K$218+K$213,K$222*K$214,FALSE))</f>
        <v>85.384869661418932</v>
      </c>
      <c r="AA73" s="5">
        <f>BE73+(L$209*_xlfn.NORM.DIST($B73,L$214*L$215+L$213,L$219*L$214,FALSE))+(L$211*_xlfn.NORM.DIST($B73,L$214*L$216+L$213,L$220*L$214,FALSE))+(L$210*_xlfn.NORM.DIST($B73,L$214*L$217+L$213,L$221*L$214,FALSE))+(L$212*_xlfn.NORM.DIST($B73,L$214*L$218+L$213,L$222*L$214,FALSE))</f>
        <v>84.223563191483152</v>
      </c>
      <c r="AB73" s="5">
        <f>BF73+(M$209*_xlfn.NORM.DIST($B73,M$214*M$215+M$213,M$219*M$214,FALSE))+(M$211*_xlfn.NORM.DIST($B73,M$214*M$216+M$213,M$220*M$214,FALSE))+(M$210*_xlfn.NORM.DIST($B73,M$214*M$217+M$213,M$221*M$214,FALSE))+(M$212*_xlfn.NORM.DIST($B73,M$214*M$218+M$213,M$222*M$214,FALSE))</f>
        <v>74.150401043835231</v>
      </c>
      <c r="AC73" s="5">
        <f>BG73+(N$209*_xlfn.NORM.DIST($B73,N$214*N$215+N$213,N$219*N$214,FALSE))+(N$211*_xlfn.NORM.DIST($B73,N$214*N$216+N$213,N$220*N$214,FALSE))+(N$210*_xlfn.NORM.DIST($B73,N$214*N$217+N$213,N$221*N$214,FALSE))+(N$212*_xlfn.NORM.DIST($B73,N$214*N$218+N$213,N$222*N$214,FALSE))</f>
        <v>64.922269803190218</v>
      </c>
      <c r="AD73" s="5">
        <f>BH73+(O$209*_xlfn.NORM.DIST($B73,O$214*O$215+O$213,O$219*O$214,FALSE))+(O$211*_xlfn.NORM.DIST($B73,O$214*O$216+O$213,O$220*O$214,FALSE))+(O$210*_xlfn.NORM.DIST($B73,O$214*O$217+O$213,O$221*O$214,FALSE))+(O$212*_xlfn.NORM.DIST($B73,O$214*O$218+O$213,O$222*O$214,FALSE))</f>
        <v>54.880687916472148</v>
      </c>
      <c r="AE73" s="5"/>
      <c r="AG73" s="5">
        <f t="shared" si="17"/>
        <v>0.2893031298254698</v>
      </c>
      <c r="AH73" s="5">
        <f t="shared" si="17"/>
        <v>0.68525575902576463</v>
      </c>
      <c r="AI73" s="5">
        <f t="shared" si="17"/>
        <v>-21.470012772731167</v>
      </c>
      <c r="AJ73" s="5">
        <f t="shared" si="17"/>
        <v>-4.9014833058491689</v>
      </c>
      <c r="AK73" s="5">
        <f t="shared" si="17"/>
        <v>-8.6911482938260747</v>
      </c>
      <c r="AL73" s="5">
        <f t="shared" si="17"/>
        <v>-12.933799039181224</v>
      </c>
      <c r="AM73" s="5">
        <f t="shared" si="17"/>
        <v>-10.386706923206006</v>
      </c>
      <c r="AN73" s="5">
        <f t="shared" si="16"/>
        <v>-8.0352606548871819</v>
      </c>
      <c r="AO73" s="5">
        <f t="shared" si="14"/>
        <v>-10.642869661418928</v>
      </c>
      <c r="AP73" s="5">
        <f t="shared" si="14"/>
        <v>-14.011563191483148</v>
      </c>
      <c r="AQ73" s="5">
        <f t="shared" si="14"/>
        <v>-7.7114010438352381</v>
      </c>
      <c r="AR73" s="5">
        <f t="shared" si="14"/>
        <v>-5.9832698031902183</v>
      </c>
      <c r="AS73" s="5">
        <f t="shared" si="14"/>
        <v>-4.1836879164721452</v>
      </c>
      <c r="AV73" s="2">
        <f t="shared" si="18"/>
        <v>71.415956047608006</v>
      </c>
      <c r="AW73" s="2">
        <f t="shared" si="19"/>
        <v>73.136065166669908</v>
      </c>
      <c r="AX73" s="2">
        <f t="shared" si="20"/>
        <v>74.166504600234063</v>
      </c>
      <c r="AY73" s="2">
        <f t="shared" si="21"/>
        <v>73.709418727935486</v>
      </c>
      <c r="AZ73" s="2">
        <f t="shared" si="22"/>
        <v>73.451173989447497</v>
      </c>
      <c r="BA73" s="2">
        <f t="shared" si="23"/>
        <v>74.134370824385542</v>
      </c>
      <c r="BB73" s="2">
        <f t="shared" si="24"/>
        <v>75.232917818429783</v>
      </c>
      <c r="BC73" s="2">
        <f t="shared" si="25"/>
        <v>75.170699354558948</v>
      </c>
      <c r="BD73" s="2">
        <f t="shared" si="26"/>
        <v>73.044892341173025</v>
      </c>
      <c r="BE73" s="2">
        <f t="shared" si="27"/>
        <v>70.054358271234108</v>
      </c>
      <c r="BF73" s="2">
        <f t="shared" si="28"/>
        <v>64.997673673866259</v>
      </c>
      <c r="BG73" s="2">
        <f t="shared" si="29"/>
        <v>57.845141937584017</v>
      </c>
      <c r="BH73" s="2">
        <f t="shared" si="30"/>
        <v>50.231233758091335</v>
      </c>
      <c r="BK73" s="2" t="str">
        <f>IF(OR($B73&lt;C$229, AND($B73&gt;C$230, $B73&lt;C$231)), C73, "")</f>
        <v/>
      </c>
      <c r="BL73" s="2" t="str">
        <f>IF(OR($B73&lt;D$229, AND($B73&gt;D$230, $B73&lt;D$231)), D73, "")</f>
        <v/>
      </c>
      <c r="BM73" s="2" t="str">
        <f>IF(OR($B73&lt;E$229, AND($B73&gt;E$230, $B73&lt;E$231)), E73, "")</f>
        <v/>
      </c>
      <c r="BN73" s="2" t="str">
        <f>IF(OR($B73&lt;F$229, AND($B73&gt;F$230, $B73&lt;F$231)), F73, "")</f>
        <v/>
      </c>
      <c r="BO73" s="2" t="str">
        <f>IF(OR($B73&lt;G$229, AND($B73&gt;G$230, $B73&lt;G$231)), G73, "")</f>
        <v/>
      </c>
      <c r="BP73" s="2" t="str">
        <f>IF(OR($B73&lt;H$229, AND($B73&gt;H$230, $B73&lt;H$231)), H73, "")</f>
        <v/>
      </c>
      <c r="BQ73" s="2" t="str">
        <f>IF(OR($B73&lt;I$229, AND($B73&gt;I$230, $B73&lt;I$231)), I73, "")</f>
        <v/>
      </c>
      <c r="BR73" s="2" t="str">
        <f>IF(OR($B73&lt;J$229, AND($B73&gt;J$230, $B73&lt;J$231)), J73, "")</f>
        <v/>
      </c>
      <c r="BS73" s="2" t="str">
        <f>IF(OR($B73&lt;K$229, AND($B73&gt;K$230, $B73&lt;K$231)), K73, "")</f>
        <v/>
      </c>
      <c r="BT73" s="2" t="str">
        <f>IF(OR($B73&lt;L$229, AND($B73&gt;L$230, $B73&lt;L$231)), L73, "")</f>
        <v/>
      </c>
      <c r="BU73" s="2" t="str">
        <f>IF(OR($B73&lt;M$229, AND($B73&gt;M$230, $B73&lt;M$231)), M73, "")</f>
        <v/>
      </c>
      <c r="BV73" s="2" t="str">
        <f>IF(OR($B73&lt;N$229, AND($B73&gt;N$230, $B73&lt;N$231)), N73, "")</f>
        <v/>
      </c>
      <c r="BW73" s="2" t="str">
        <f>IF(OR($B73&lt;O$229, AND($B73&gt;O$230, $B73&lt;O$231)), O73, "")</f>
        <v/>
      </c>
      <c r="BZ73" s="2" t="str">
        <f>IF(OR(AND($B73&gt;C$230, $B73&lt;C$231), $B73&gt;C$232), C73, "")</f>
        <v/>
      </c>
      <c r="CA73" s="2" t="str">
        <f>IF(OR(AND($B73&gt;D$230, $B73&lt;D$231), $B73&gt;D$232), D73, "")</f>
        <v/>
      </c>
      <c r="CB73" s="2" t="str">
        <f>IF(OR(AND($B73&gt;E$230, $B73&lt;E$231), $B73&gt;E$232), E73, "")</f>
        <v/>
      </c>
      <c r="CC73" s="2" t="str">
        <f>IF(OR(AND($B73&gt;F$230, $B73&lt;F$231), $B73&gt;F$232), F73, "")</f>
        <v/>
      </c>
      <c r="CD73" s="2" t="str">
        <f>IF(OR(AND($B73&gt;G$230, $B73&lt;G$231), $B73&gt;G$232), G73, "")</f>
        <v/>
      </c>
      <c r="CE73" s="2" t="str">
        <f>IF(OR(AND($B73&gt;H$230, $B73&lt;H$231), $B73&gt;H$232), H73, "")</f>
        <v/>
      </c>
      <c r="CF73" s="2" t="str">
        <f>IF(OR(AND($B73&gt;I$230, $B73&lt;I$231), $B73&gt;I$232), I73, "")</f>
        <v/>
      </c>
      <c r="CG73" s="2" t="str">
        <f>IF(OR(AND($B73&gt;J$230, $B73&lt;J$231), $B73&gt;J$232), J73, "")</f>
        <v/>
      </c>
      <c r="CH73" s="2" t="str">
        <f>IF(OR(AND($B73&gt;K$230, $B73&lt;K$231), $B73&gt;K$232), K73, "")</f>
        <v/>
      </c>
      <c r="CI73" s="2" t="str">
        <f>IF(OR(AND($B73&gt;L$230, $B73&lt;L$231), $B73&gt;L$232), L73, "")</f>
        <v/>
      </c>
      <c r="CJ73" s="2" t="str">
        <f>IF(OR(AND($B73&gt;M$230, $B73&lt;M$231), $B73&gt;M$232), M73, "")</f>
        <v/>
      </c>
      <c r="CK73" s="2" t="str">
        <f>IF(OR(AND($B73&gt;N$230, $B73&lt;N$231), $B73&gt;N$232), N73, "")</f>
        <v/>
      </c>
      <c r="CL73" s="2" t="str">
        <f>IF(OR(AND($B73&gt;O$230, $B73&lt;O$231), $B73&gt;O$232), O73, "")</f>
        <v/>
      </c>
      <c r="CO73" s="2">
        <f>BK$207*$B73+BK$209</f>
        <v>71.345408322912462</v>
      </c>
      <c r="CP73" s="2">
        <f>BL$207*$B73+BL$209</f>
        <v>73.097533630907321</v>
      </c>
      <c r="CQ73" s="2">
        <f>BM$207*$B73+BM$209</f>
        <v>74.10986352181736</v>
      </c>
      <c r="CR73" s="2">
        <f>BN$207*$B73+BN$209</f>
        <v>73.651130495705914</v>
      </c>
      <c r="CS73" s="2">
        <f>BO$207*$B73+BO$209</f>
        <v>73.394821746408439</v>
      </c>
      <c r="CT73" s="2">
        <f>BP$207*$B73+BP$209</f>
        <v>74.073723500873925</v>
      </c>
      <c r="CU73" s="2">
        <f>BQ$207*$B73+BQ$209</f>
        <v>75.13544213851236</v>
      </c>
      <c r="CV73" s="2">
        <f>BR$207*$B73+BR$209</f>
        <v>75.071767865426253</v>
      </c>
      <c r="CW73" s="2">
        <f>BS$207*$B73+BS$209</f>
        <v>72.931099623397614</v>
      </c>
      <c r="CX73" s="2">
        <f>BT$207*$B73+BT$209</f>
        <v>69.96455693186283</v>
      </c>
      <c r="CY73" s="2">
        <f>BU$207*$B73+BU$209</f>
        <v>64.890970186228046</v>
      </c>
      <c r="CZ73" s="2">
        <f>BV$207*$B73+BV$209</f>
        <v>57.742587668879224</v>
      </c>
      <c r="DA73" s="2">
        <f>BW$207*$B73+BW$209</f>
        <v>50.153001611303999</v>
      </c>
      <c r="DD73" s="2">
        <f>BZ$207*$B73+BZ$209</f>
        <v>73.109234280505348</v>
      </c>
      <c r="DE73" s="2">
        <f>CA$207*$B73+CA$209</f>
        <v>74.503354309677178</v>
      </c>
      <c r="DF73" s="2">
        <f>CB$207*$B73+CB$209</f>
        <v>75.745321078387676</v>
      </c>
      <c r="DG73" s="2">
        <f>CC$207*$B73+CC$209</f>
        <v>74.939406524565626</v>
      </c>
      <c r="DH73" s="2">
        <f>CD$207*$B73+CD$209</f>
        <v>74.714270901014928</v>
      </c>
      <c r="DI73" s="2">
        <f>CE$207*$B73+CE$209</f>
        <v>75.558051959675566</v>
      </c>
      <c r="DJ73" s="2">
        <f>CF$207*$B73+CF$209</f>
        <v>77.426343090230475</v>
      </c>
      <c r="DK73" s="2">
        <f>CG$207*$B73+CG$209</f>
        <v>77.310508085538785</v>
      </c>
      <c r="DL73" s="2">
        <f>CH$207*$B73+CH$209</f>
        <v>75.746669564588331</v>
      </c>
      <c r="DM73" s="2">
        <f>CI$207*$B73+CI$209</f>
        <v>72.353495708733121</v>
      </c>
      <c r="DN73" s="2">
        <f>CJ$207*$B73+CJ$209</f>
        <v>67.689813669306218</v>
      </c>
      <c r="DO73" s="2">
        <f>CK$207*$B73+CK$209</f>
        <v>60.524575922724331</v>
      </c>
      <c r="DP73" s="2">
        <f>CL$207*$B73+CL$209</f>
        <v>52.259341650097276</v>
      </c>
      <c r="DS73" s="2">
        <f>POWER(10,($B73-C$227)/C$228)/(1+POWER(10,($B73-C$227)/C$228))</f>
        <v>3.999698745324673E-2</v>
      </c>
      <c r="DT73" s="2">
        <f>POWER(10,($B73-D$227)/D$228)/(1+POWER(10,($B73-D$227)/D$228))</f>
        <v>2.7408570911265504E-2</v>
      </c>
      <c r="DU73" s="2">
        <f>POWER(10,($B73-E$227)/E$228)/(1+POWER(10,($B73-E$227)/E$228))</f>
        <v>3.4633169285965264E-2</v>
      </c>
      <c r="DV73" s="2">
        <f>POWER(10,($B73-F$227)/F$228)/(1+POWER(10,($B73-F$227)/F$228))</f>
        <v>4.5245142286130226E-2</v>
      </c>
      <c r="DW73" s="2">
        <f>POWER(10,($B73-G$227)/G$228)/(1+POWER(10,($B73-G$227)/G$228))</f>
        <v>4.2708915945959672E-2</v>
      </c>
      <c r="DX73" s="2">
        <f>POWER(10,($B73-H$227)/H$228)/(1+POWER(10,($B73-H$227)/H$228))</f>
        <v>4.0858425338404877E-2</v>
      </c>
      <c r="DY73" s="2">
        <f>POWER(10,($B73-I$227)/I$228)/(1+POWER(10,($B73-I$227)/I$228))</f>
        <v>4.2549059069668688E-2</v>
      </c>
      <c r="DZ73" s="2">
        <f>POWER(10,($B73-J$227)/J$228)/(1+POWER(10,($B73-J$227)/J$228))</f>
        <v>4.4190696287090964E-2</v>
      </c>
      <c r="EA73" s="2">
        <f>POWER(10,($B73-K$227)/K$228)/(1+POWER(10,($B73-K$227)/K$228))</f>
        <v>4.0415518048642331E-2</v>
      </c>
      <c r="EB73" s="2">
        <f>POWER(10,($B73-L$227)/L$228)/(1+POWER(10,($B73-L$227)/L$228))</f>
        <v>3.75904733267904E-2</v>
      </c>
      <c r="EC73" s="2">
        <f>POWER(10,($B73-M$227)/M$228)/(1+POWER(10,($B73-M$227)/M$228))</f>
        <v>3.8124135302078296E-2</v>
      </c>
      <c r="ED73" s="2">
        <f>POWER(10,($B73-N$227)/N$228)/(1+POWER(10,($B73-N$227)/N$228))</f>
        <v>3.6863659853001274E-2</v>
      </c>
      <c r="EE73" s="2">
        <f>POWER(10,($B73-O$227)/O$228)/(1+POWER(10,($B73-O$227)/O$228))</f>
        <v>3.7141271279328633E-2</v>
      </c>
    </row>
    <row r="74" spans="2:135" x14ac:dyDescent="0.25">
      <c r="B74" s="2">
        <v>68</v>
      </c>
      <c r="C74">
        <v>78.938999999999993</v>
      </c>
      <c r="D74">
        <v>104.379</v>
      </c>
      <c r="E74">
        <v>79.682000000000002</v>
      </c>
      <c r="F74">
        <v>76.167000000000002</v>
      </c>
      <c r="G74">
        <v>75.045000000000002</v>
      </c>
      <c r="H74">
        <v>74.832999999999998</v>
      </c>
      <c r="I74">
        <v>76.652000000000001</v>
      </c>
      <c r="J74">
        <v>77.120999999999995</v>
      </c>
      <c r="K74">
        <v>75.167000000000002</v>
      </c>
      <c r="L74">
        <v>70.242000000000004</v>
      </c>
      <c r="M74">
        <v>65.984999999999999</v>
      </c>
      <c r="N74">
        <v>57.893999999999998</v>
      </c>
      <c r="O74">
        <v>50.484999999999999</v>
      </c>
      <c r="R74" s="5">
        <f>AV74+(C$209*_xlfn.NORM.DIST($B74,C$214*C$215+C$213,C$219*C$214,FALSE))+(C$211*_xlfn.NORM.DIST($B74,C$214*C$216+C$213,C$220*C$214,FALSE))+(C$210*_xlfn.NORM.DIST($B74,C$214*C$217+C$213,C$221*C$214,FALSE))+(C$212*_xlfn.NORM.DIST($B74,C$214*C$218+C$213,C$222*C$214,FALSE))</f>
        <v>75.534439410766595</v>
      </c>
      <c r="S74" s="5">
        <f>AW74+(D$209*_xlfn.NORM.DIST($B74,D$214*D$215+D$213,D$219*D$214,FALSE))+(D$211*_xlfn.NORM.DIST($B74,D$214*D$216+D$213,D$220*D$214,FALSE))+(D$210*_xlfn.NORM.DIST($B74,D$214*D$217+D$213,D$221*D$214,FALSE))+(D$212*_xlfn.NORM.DIST($B74,D$214*D$218+D$213,D$222*D$214,FALSE))</f>
        <v>108.64852419293666</v>
      </c>
      <c r="T74" s="5">
        <f>AX74+(E$209*_xlfn.NORM.DIST($B74,E$214*E$215+E$213,E$219*E$214,FALSE))+(E$211*_xlfn.NORM.DIST($B74,E$214*E$216+E$213,E$220*E$214,FALSE))+(E$210*_xlfn.NORM.DIST($B74,E$214*E$217+E$213,E$221*E$214,FALSE))+(E$212*_xlfn.NORM.DIST($B74,E$214*E$218+E$213,E$222*E$214,FALSE))</f>
        <v>97.574331476703307</v>
      </c>
      <c r="U74" s="5">
        <f>AY74+(F$209*_xlfn.NORM.DIST($B74,F$214*F$215+F$213,F$219*F$214,FALSE))+(F$211*_xlfn.NORM.DIST($B74,F$214*F$216+F$213,F$220*F$214,FALSE))+(F$210*_xlfn.NORM.DIST($B74,F$214*F$217+F$213,F$221*F$214,FALSE))+(F$212*_xlfn.NORM.DIST($B74,F$214*F$218+F$213,F$222*F$214,FALSE))</f>
        <v>79.287249873101558</v>
      </c>
      <c r="V74" s="5">
        <f>AZ74+(G$209*_xlfn.NORM.DIST($B74,G$214*G$215+G$213,G$219*G$214,FALSE))+(G$211*_xlfn.NORM.DIST($B74,G$214*G$216+G$213,G$220*G$214,FALSE))+(G$210*_xlfn.NORM.DIST($B74,G$214*G$217+G$213,G$221*G$214,FALSE))+(G$212*_xlfn.NORM.DIST($B74,G$214*G$218+G$213,G$222*G$214,FALSE))</f>
        <v>79.972068053503108</v>
      </c>
      <c r="W74" s="5">
        <f>BA74+(H$209*_xlfn.NORM.DIST($B74,H$214*H$215+H$213,H$219*H$214,FALSE))+(H$211*_xlfn.NORM.DIST($B74,H$214*H$216+H$213,H$220*H$214,FALSE))+(H$210*_xlfn.NORM.DIST($B74,H$214*H$217+H$213,H$221*H$214,FALSE))+(H$212*_xlfn.NORM.DIST($B74,H$214*H$218+H$213,H$222*H$214,FALSE))</f>
        <v>82.966285949314042</v>
      </c>
      <c r="X74" s="5">
        <f>BB74+(I$209*_xlfn.NORM.DIST($B74,I$214*I$215+I$213,I$219*I$214,FALSE))+(I$211*_xlfn.NORM.DIST($B74,I$214*I$216+I$213,I$220*I$214,FALSE))+(I$210*_xlfn.NORM.DIST($B74,I$214*I$217+I$213,I$221*I$214,FALSE))+(I$212*_xlfn.NORM.DIST($B74,I$214*I$218+I$213,I$222*I$214,FALSE))</f>
        <v>83.036095719438478</v>
      </c>
      <c r="Y74" s="5">
        <f>BC74+(J$209*_xlfn.NORM.DIST($B74,J$214*J$215+J$213,J$219*J$214,FALSE))+(J$211*_xlfn.NORM.DIST($B74,J$214*J$216+J$213,J$220*J$214,FALSE))+(J$210*_xlfn.NORM.DIST($B74,J$214*J$217+J$213,J$221*J$214,FALSE))+(J$212*_xlfn.NORM.DIST($B74,J$214*J$218+J$213,J$222*J$214,FALSE))</f>
        <v>81.123350178473487</v>
      </c>
      <c r="Z74" s="5">
        <f>BD74+(K$209*_xlfn.NORM.DIST($B74,K$214*K$215+K$213,K$219*K$214,FALSE))+(K$211*_xlfn.NORM.DIST($B74,K$214*K$216+K$213,K$220*K$214,FALSE))+(K$210*_xlfn.NORM.DIST($B74,K$214*K$217+K$213,K$221*K$214,FALSE))+(K$212*_xlfn.NORM.DIST($B74,K$214*K$218+K$213,K$222*K$214,FALSE))</f>
        <v>80.919791448512868</v>
      </c>
      <c r="AA74" s="5">
        <f>BE74+(L$209*_xlfn.NORM.DIST($B74,L$214*L$215+L$213,L$219*L$214,FALSE))+(L$211*_xlfn.NORM.DIST($B74,L$214*L$216+L$213,L$220*L$214,FALSE))+(L$210*_xlfn.NORM.DIST($B74,L$214*L$217+L$213,L$221*L$214,FALSE))+(L$212*_xlfn.NORM.DIST($B74,L$214*L$218+L$213,L$222*L$214,FALSE))</f>
        <v>79.172431228240001</v>
      </c>
      <c r="AB74" s="5">
        <f>BF74+(M$209*_xlfn.NORM.DIST($B74,M$214*M$215+M$213,M$219*M$214,FALSE))+(M$211*_xlfn.NORM.DIST($B74,M$214*M$216+M$213,M$220*M$214,FALSE))+(M$210*_xlfn.NORM.DIST($B74,M$214*M$217+M$213,M$221*M$214,FALSE))+(M$212*_xlfn.NORM.DIST($B74,M$214*M$218+M$213,M$222*M$214,FALSE))</f>
        <v>70.816617697735055</v>
      </c>
      <c r="AC74" s="5">
        <f>BG74+(N$209*_xlfn.NORM.DIST($B74,N$214*N$215+N$213,N$219*N$214,FALSE))+(N$211*_xlfn.NORM.DIST($B74,N$214*N$216+N$213,N$220*N$214,FALSE))+(N$210*_xlfn.NORM.DIST($B74,N$214*N$217+N$213,N$221*N$214,FALSE))+(N$212*_xlfn.NORM.DIST($B74,N$214*N$218+N$213,N$222*N$214,FALSE))</f>
        <v>62.424633760842838</v>
      </c>
      <c r="AD74" s="5">
        <f>BH74+(O$209*_xlfn.NORM.DIST($B74,O$214*O$215+O$213,O$219*O$214,FALSE))+(O$211*_xlfn.NORM.DIST($B74,O$214*O$216+O$213,O$220*O$214,FALSE))+(O$210*_xlfn.NORM.DIST($B74,O$214*O$217+O$213,O$221*O$214,FALSE))+(O$212*_xlfn.NORM.DIST($B74,O$214*O$218+O$213,O$222*O$214,FALSE))</f>
        <v>53.197646658097604</v>
      </c>
      <c r="AE74" s="5"/>
      <c r="AG74" s="5">
        <f t="shared" si="17"/>
        <v>3.4045605892333981</v>
      </c>
      <c r="AH74" s="5">
        <f t="shared" si="17"/>
        <v>-4.2695241929366574</v>
      </c>
      <c r="AI74" s="5">
        <f t="shared" si="17"/>
        <v>-17.892331476703305</v>
      </c>
      <c r="AJ74" s="5">
        <f t="shared" si="17"/>
        <v>-3.1202498731015567</v>
      </c>
      <c r="AK74" s="5">
        <f t="shared" si="17"/>
        <v>-4.9270680535031062</v>
      </c>
      <c r="AL74" s="5">
        <f t="shared" si="17"/>
        <v>-8.1332859493140433</v>
      </c>
      <c r="AM74" s="5">
        <f t="shared" si="17"/>
        <v>-6.3840957194384771</v>
      </c>
      <c r="AN74" s="5">
        <f t="shared" si="16"/>
        <v>-4.0023501784734918</v>
      </c>
      <c r="AO74" s="5">
        <f t="shared" si="14"/>
        <v>-5.7527914485128662</v>
      </c>
      <c r="AP74" s="5">
        <f t="shared" si="14"/>
        <v>-8.9304312282399962</v>
      </c>
      <c r="AQ74" s="5">
        <f t="shared" si="14"/>
        <v>-4.8316176977350551</v>
      </c>
      <c r="AR74" s="5">
        <f t="shared" si="14"/>
        <v>-4.5306337608428393</v>
      </c>
      <c r="AS74" s="5">
        <f t="shared" si="14"/>
        <v>-2.7126466580976043</v>
      </c>
      <c r="AV74" s="2">
        <f t="shared" si="18"/>
        <v>71.430988940347646</v>
      </c>
      <c r="AW74" s="2">
        <f t="shared" si="19"/>
        <v>73.142220719071602</v>
      </c>
      <c r="AX74" s="2">
        <f t="shared" si="20"/>
        <v>74.177342457124297</v>
      </c>
      <c r="AY74" s="2">
        <f t="shared" si="21"/>
        <v>73.720845840367446</v>
      </c>
      <c r="AZ74" s="2">
        <f t="shared" si="22"/>
        <v>73.467556039082424</v>
      </c>
      <c r="BA74" s="2">
        <f t="shared" si="23"/>
        <v>74.166874849001147</v>
      </c>
      <c r="BB74" s="2">
        <f t="shared" si="24"/>
        <v>75.285793048595167</v>
      </c>
      <c r="BC74" s="2">
        <f t="shared" si="25"/>
        <v>75.224496165332582</v>
      </c>
      <c r="BD74" s="2">
        <f t="shared" si="26"/>
        <v>73.09847798647786</v>
      </c>
      <c r="BE74" s="2">
        <f t="shared" si="27"/>
        <v>70.098191663017388</v>
      </c>
      <c r="BF74" s="2">
        <f t="shared" si="28"/>
        <v>65.049254567750211</v>
      </c>
      <c r="BG74" s="2">
        <f t="shared" si="29"/>
        <v>57.896328941193843</v>
      </c>
      <c r="BH74" s="2">
        <f t="shared" si="30"/>
        <v>50.272022844748221</v>
      </c>
      <c r="BK74" s="2" t="str">
        <f>IF(OR($B74&lt;C$229, AND($B74&gt;C$230, $B74&lt;C$231)), C74, "")</f>
        <v/>
      </c>
      <c r="BL74" s="2" t="str">
        <f>IF(OR($B74&lt;D$229, AND($B74&gt;D$230, $B74&lt;D$231)), D74, "")</f>
        <v/>
      </c>
      <c r="BM74" s="2" t="str">
        <f>IF(OR($B74&lt;E$229, AND($B74&gt;E$230, $B74&lt;E$231)), E74, "")</f>
        <v/>
      </c>
      <c r="BN74" s="2" t="str">
        <f>IF(OR($B74&lt;F$229, AND($B74&gt;F$230, $B74&lt;F$231)), F74, "")</f>
        <v/>
      </c>
      <c r="BO74" s="2" t="str">
        <f>IF(OR($B74&lt;G$229, AND($B74&gt;G$230, $B74&lt;G$231)), G74, "")</f>
        <v/>
      </c>
      <c r="BP74" s="2" t="str">
        <f>IF(OR($B74&lt;H$229, AND($B74&gt;H$230, $B74&lt;H$231)), H74, "")</f>
        <v/>
      </c>
      <c r="BQ74" s="2" t="str">
        <f>IF(OR($B74&lt;I$229, AND($B74&gt;I$230, $B74&lt;I$231)), I74, "")</f>
        <v/>
      </c>
      <c r="BR74" s="2" t="str">
        <f>IF(OR($B74&lt;J$229, AND($B74&gt;J$230, $B74&lt;J$231)), J74, "")</f>
        <v/>
      </c>
      <c r="BS74" s="2" t="str">
        <f>IF(OR($B74&lt;K$229, AND($B74&gt;K$230, $B74&lt;K$231)), K74, "")</f>
        <v/>
      </c>
      <c r="BT74" s="2" t="str">
        <f>IF(OR($B74&lt;L$229, AND($B74&gt;L$230, $B74&lt;L$231)), L74, "")</f>
        <v/>
      </c>
      <c r="BU74" s="2" t="str">
        <f>IF(OR($B74&lt;M$229, AND($B74&gt;M$230, $B74&lt;M$231)), M74, "")</f>
        <v/>
      </c>
      <c r="BV74" s="2" t="str">
        <f>IF(OR($B74&lt;N$229, AND($B74&gt;N$230, $B74&lt;N$231)), N74, "")</f>
        <v/>
      </c>
      <c r="BW74" s="2" t="str">
        <f>IF(OR($B74&lt;O$229, AND($B74&gt;O$230, $B74&lt;O$231)), O74, "")</f>
        <v/>
      </c>
      <c r="BZ74" s="2" t="str">
        <f>IF(OR(AND($B74&gt;C$230, $B74&lt;C$231), $B74&gt;C$232), C74, "")</f>
        <v/>
      </c>
      <c r="CA74" s="2" t="str">
        <f>IF(OR(AND($B74&gt;D$230, $B74&lt;D$231), $B74&gt;D$232), D74, "")</f>
        <v/>
      </c>
      <c r="CB74" s="2" t="str">
        <f>IF(OR(AND($B74&gt;E$230, $B74&lt;E$231), $B74&gt;E$232), E74, "")</f>
        <v/>
      </c>
      <c r="CC74" s="2" t="str">
        <f>IF(OR(AND($B74&gt;F$230, $B74&lt;F$231), $B74&gt;F$232), F74, "")</f>
        <v/>
      </c>
      <c r="CD74" s="2" t="str">
        <f>IF(OR(AND($B74&gt;G$230, $B74&lt;G$231), $B74&gt;G$232), G74, "")</f>
        <v/>
      </c>
      <c r="CE74" s="2" t="str">
        <f>IF(OR(AND($B74&gt;H$230, $B74&lt;H$231), $B74&gt;H$232), H74, "")</f>
        <v/>
      </c>
      <c r="CF74" s="2" t="str">
        <f>IF(OR(AND($B74&gt;I$230, $B74&lt;I$231), $B74&gt;I$232), I74, "")</f>
        <v/>
      </c>
      <c r="CG74" s="2" t="str">
        <f>IF(OR(AND($B74&gt;J$230, $B74&lt;J$231), $B74&gt;J$232), J74, "")</f>
        <v/>
      </c>
      <c r="CH74" s="2" t="str">
        <f>IF(OR(AND($B74&gt;K$230, $B74&lt;K$231), $B74&gt;K$232), K74, "")</f>
        <v/>
      </c>
      <c r="CI74" s="2" t="str">
        <f>IF(OR(AND($B74&gt;L$230, $B74&lt;L$231), $B74&gt;L$232), L74, "")</f>
        <v/>
      </c>
      <c r="CJ74" s="2" t="str">
        <f>IF(OR(AND($B74&gt;M$230, $B74&lt;M$231), $B74&gt;M$232), M74, "")</f>
        <v/>
      </c>
      <c r="CK74" s="2" t="str">
        <f>IF(OR(AND($B74&gt;N$230, $B74&lt;N$231), $B74&gt;N$232), N74, "")</f>
        <v/>
      </c>
      <c r="CL74" s="2" t="str">
        <f>IF(OR(AND($B74&gt;O$230, $B74&lt;O$231), $B74&gt;O$232), O74, "")</f>
        <v/>
      </c>
      <c r="CO74" s="2">
        <f>BK$207*$B74+BK$209</f>
        <v>71.35746821707508</v>
      </c>
      <c r="CP74" s="2">
        <f>BL$207*$B74+BL$209</f>
        <v>73.102061611412211</v>
      </c>
      <c r="CQ74" s="2">
        <f>BM$207*$B74+BM$209</f>
        <v>74.118020293999393</v>
      </c>
      <c r="CR74" s="2">
        <f>BN$207*$B74+BN$209</f>
        <v>73.660241536017509</v>
      </c>
      <c r="CS74" s="2">
        <f>BO$207*$B74+BO$209</f>
        <v>73.408856637544375</v>
      </c>
      <c r="CT74" s="2">
        <f>BP$207*$B74+BP$209</f>
        <v>74.103761583478502</v>
      </c>
      <c r="CU74" s="2">
        <f>BQ$207*$B74+BQ$209</f>
        <v>75.183818637199309</v>
      </c>
      <c r="CV74" s="2">
        <f>BR$207*$B74+BR$209</f>
        <v>75.121592860685169</v>
      </c>
      <c r="CW74" s="2">
        <f>BS$207*$B74+BS$209</f>
        <v>72.979306241715932</v>
      </c>
      <c r="CX74" s="2">
        <f>BT$207*$B74+BT$209</f>
        <v>70.004337920211853</v>
      </c>
      <c r="CY74" s="2">
        <f>BU$207*$B74+BU$209</f>
        <v>64.937163122329778</v>
      </c>
      <c r="CZ74" s="2">
        <f>BV$207*$B74+BV$209</f>
        <v>57.788130578554409</v>
      </c>
      <c r="DA74" s="2">
        <f>BW$207*$B74+BW$209</f>
        <v>50.189599606383396</v>
      </c>
      <c r="DD74" s="2">
        <f>BZ$207*$B74+BZ$209</f>
        <v>73.040355914592837</v>
      </c>
      <c r="DE74" s="2">
        <f>CA$207*$B74+CA$209</f>
        <v>74.441875774004046</v>
      </c>
      <c r="DF74" s="2">
        <f>CB$207*$B74+CB$209</f>
        <v>75.685397230937909</v>
      </c>
      <c r="DG74" s="2">
        <f>CC$207*$B74+CC$209</f>
        <v>74.887181056695965</v>
      </c>
      <c r="DH74" s="2">
        <f>CD$207*$B74+CD$209</f>
        <v>74.667494957637714</v>
      </c>
      <c r="DI74" s="2">
        <f>CE$207*$B74+CE$209</f>
        <v>75.518081401107423</v>
      </c>
      <c r="DJ74" s="2">
        <f>CF$207*$B74+CF$209</f>
        <v>77.378545103144731</v>
      </c>
      <c r="DK74" s="2">
        <f>CG$207*$B74+CG$209</f>
        <v>77.254373203977323</v>
      </c>
      <c r="DL74" s="2">
        <f>CH$207*$B74+CH$209</f>
        <v>75.679004727740036</v>
      </c>
      <c r="DM74" s="2">
        <f>CI$207*$B74+CI$209</f>
        <v>72.289652509011873</v>
      </c>
      <c r="DN74" s="2">
        <f>CJ$207*$B74+CJ$209</f>
        <v>67.628493020272245</v>
      </c>
      <c r="DO74" s="2">
        <f>CK$207*$B74+CK$209</f>
        <v>60.474489784367123</v>
      </c>
      <c r="DP74" s="2">
        <f>CL$207*$B74+CL$209</f>
        <v>52.220769939593687</v>
      </c>
      <c r="DS74" s="2">
        <f>POWER(10,($B74-C$227)/C$228)/(1+POWER(10,($B74-C$227)/C$228))</f>
        <v>4.368724269658613E-2</v>
      </c>
      <c r="DT74" s="2">
        <f>POWER(10,($B74-D$227)/D$228)/(1+POWER(10,($B74-D$227)/D$228))</f>
        <v>2.9973640211202156E-2</v>
      </c>
      <c r="DU74" s="2">
        <f>POWER(10,($B74-E$227)/E$228)/(1+POWER(10,($B74-E$227)/E$228))</f>
        <v>3.7848051561081265E-2</v>
      </c>
      <c r="DV74" s="2">
        <f>POWER(10,($B74-F$227)/F$228)/(1+POWER(10,($B74-F$227)/F$228))</f>
        <v>4.939469576823647E-2</v>
      </c>
      <c r="DW74" s="2">
        <f>POWER(10,($B74-G$227)/G$228)/(1+POWER(10,($B74-G$227)/G$228))</f>
        <v>4.6637227391657016E-2</v>
      </c>
      <c r="DX74" s="2">
        <f>POWER(10,($B74-H$227)/H$228)/(1+POWER(10,($B74-H$227)/H$228))</f>
        <v>4.4624465227713982E-2</v>
      </c>
      <c r="DY74" s="2">
        <f>POWER(10,($B74-I$227)/I$228)/(1+POWER(10,($B74-I$227)/I$228))</f>
        <v>4.6463380734753396E-2</v>
      </c>
      <c r="DZ74" s="2">
        <f>POWER(10,($B74-J$227)/J$228)/(1+POWER(10,($B74-J$227)/J$228))</f>
        <v>4.8248430726141357E-2</v>
      </c>
      <c r="EA74" s="2">
        <f>POWER(10,($B74-K$227)/K$228)/(1+POWER(10,($B74-K$227)/K$228))</f>
        <v>4.4142612732070319E-2</v>
      </c>
      <c r="EB74" s="2">
        <f>POWER(10,($B74-L$227)/L$228)/(1+POWER(10,($B74-L$227)/L$228))</f>
        <v>4.10681939657195E-2</v>
      </c>
      <c r="EC74" s="2">
        <f>POWER(10,($B74-M$227)/M$228)/(1+POWER(10,($B74-M$227)/M$228))</f>
        <v>4.1649091590790631E-2</v>
      </c>
      <c r="ED74" s="2">
        <f>POWER(10,($B74-N$227)/N$228)/(1+POWER(10,($B74-N$227)/N$228))</f>
        <v>4.0276952689466995E-2</v>
      </c>
      <c r="EE74" s="2">
        <f>POWER(10,($B74-O$227)/O$228)/(1+POWER(10,($B74-O$227)/O$228))</f>
        <v>4.0579185810849551E-2</v>
      </c>
    </row>
    <row r="75" spans="2:135" x14ac:dyDescent="0.25">
      <c r="B75" s="2">
        <v>69</v>
      </c>
      <c r="C75">
        <v>80.757999999999996</v>
      </c>
      <c r="D75">
        <v>89.075999999999993</v>
      </c>
      <c r="E75">
        <v>77.561000000000007</v>
      </c>
      <c r="F75">
        <v>77.257999999999996</v>
      </c>
      <c r="G75">
        <v>76.364000000000004</v>
      </c>
      <c r="H75">
        <v>76.287999999999997</v>
      </c>
      <c r="I75">
        <v>77.727000000000004</v>
      </c>
      <c r="J75">
        <v>78.924000000000007</v>
      </c>
      <c r="K75">
        <v>75.667000000000002</v>
      </c>
      <c r="L75">
        <v>70.984999999999999</v>
      </c>
      <c r="M75">
        <v>66.924000000000007</v>
      </c>
      <c r="N75">
        <v>58.908999999999999</v>
      </c>
      <c r="O75">
        <v>51.847999999999999</v>
      </c>
      <c r="R75" s="5">
        <f>AV75+(C$209*_xlfn.NORM.DIST($B75,C$214*C$215+C$213,C$219*C$214,FALSE))+(C$211*_xlfn.NORM.DIST($B75,C$214*C$216+C$213,C$220*C$214,FALSE))+(C$210*_xlfn.NORM.DIST($B75,C$214*C$217+C$213,C$221*C$214,FALSE))+(C$212*_xlfn.NORM.DIST($B75,C$214*C$218+C$213,C$222*C$214,FALSE))</f>
        <v>74.725506784643741</v>
      </c>
      <c r="S75" s="5">
        <f>AW75+(D$209*_xlfn.NORM.DIST($B75,D$214*D$215+D$213,D$219*D$214,FALSE))+(D$211*_xlfn.NORM.DIST($B75,D$214*D$216+D$213,D$220*D$214,FALSE))+(D$210*_xlfn.NORM.DIST($B75,D$214*D$217+D$213,D$221*D$214,FALSE))+(D$212*_xlfn.NORM.DIST($B75,D$214*D$218+D$213,D$222*D$214,FALSE))</f>
        <v>97.871842711037672</v>
      </c>
      <c r="T75" s="5">
        <f>AX75+(E$209*_xlfn.NORM.DIST($B75,E$214*E$215+E$213,E$219*E$214,FALSE))+(E$211*_xlfn.NORM.DIST($B75,E$214*E$216+E$213,E$220*E$214,FALSE))+(E$210*_xlfn.NORM.DIST($B75,E$214*E$217+E$213,E$221*E$214,FALSE))+(E$212*_xlfn.NORM.DIST($B75,E$214*E$218+E$213,E$222*E$214,FALSE))</f>
        <v>89.705069459202662</v>
      </c>
      <c r="U75" s="5">
        <f>AY75+(F$209*_xlfn.NORM.DIST($B75,F$214*F$215+F$213,F$219*F$214,FALSE))+(F$211*_xlfn.NORM.DIST($B75,F$214*F$216+F$213,F$220*F$214,FALSE))+(F$210*_xlfn.NORM.DIST($B75,F$214*F$217+F$213,F$221*F$214,FALSE))+(F$212*_xlfn.NORM.DIST($B75,F$214*F$218+F$213,F$222*F$214,FALSE))</f>
        <v>77.887543665279196</v>
      </c>
      <c r="V75" s="5">
        <f>AZ75+(G$209*_xlfn.NORM.DIST($B75,G$214*G$215+G$213,G$219*G$214,FALSE))+(G$211*_xlfn.NORM.DIST($B75,G$214*G$216+G$213,G$220*G$214,FALSE))+(G$210*_xlfn.NORM.DIST($B75,G$214*G$217+G$213,G$221*G$214,FALSE))+(G$212*_xlfn.NORM.DIST($B75,G$214*G$218+G$213,G$222*G$214,FALSE))</f>
        <v>77.902508644226216</v>
      </c>
      <c r="W75" s="5">
        <f>BA75+(H$209*_xlfn.NORM.DIST($B75,H$214*H$215+H$213,H$219*H$214,FALSE))+(H$211*_xlfn.NORM.DIST($B75,H$214*H$216+H$213,H$220*H$214,FALSE))+(H$210*_xlfn.NORM.DIST($B75,H$214*H$217+H$213,H$221*H$214,FALSE))+(H$212*_xlfn.NORM.DIST($B75,H$214*H$218+H$213,H$222*H$214,FALSE))</f>
        <v>79.865641625313515</v>
      </c>
      <c r="X75" s="5">
        <f>BB75+(I$209*_xlfn.NORM.DIST($B75,I$214*I$215+I$213,I$219*I$214,FALSE))+(I$211*_xlfn.NORM.DIST($B75,I$214*I$216+I$213,I$220*I$214,FALSE))+(I$210*_xlfn.NORM.DIST($B75,I$214*I$217+I$213,I$221*I$214,FALSE))+(I$212*_xlfn.NORM.DIST($B75,I$214*I$218+I$213,I$222*I$214,FALSE))</f>
        <v>80.365455246699511</v>
      </c>
      <c r="Y75" s="5">
        <f>BC75+(J$209*_xlfn.NORM.DIST($B75,J$214*J$215+J$213,J$219*J$214,FALSE))+(J$211*_xlfn.NORM.DIST($B75,J$214*J$216+J$213,J$220*J$214,FALSE))+(J$210*_xlfn.NORM.DIST($B75,J$214*J$217+J$213,J$221*J$214,FALSE))+(J$212*_xlfn.NORM.DIST($B75,J$214*J$218+J$213,J$222*J$214,FALSE))</f>
        <v>79.25797996334154</v>
      </c>
      <c r="Z75" s="5">
        <f>BD75+(K$209*_xlfn.NORM.DIST($B75,K$214*K$215+K$213,K$219*K$214,FALSE))+(K$211*_xlfn.NORM.DIST($B75,K$214*K$216+K$213,K$220*K$214,FALSE))+(K$210*_xlfn.NORM.DIST($B75,K$214*K$217+K$213,K$221*K$214,FALSE))+(K$212*_xlfn.NORM.DIST($B75,K$214*K$218+K$213,K$222*K$214,FALSE))</f>
        <v>78.13783443256392</v>
      </c>
      <c r="AA75" s="5">
        <f>BE75+(L$209*_xlfn.NORM.DIST($B75,L$214*L$215+L$213,L$219*L$214,FALSE))+(L$211*_xlfn.NORM.DIST($B75,L$214*L$216+L$213,L$220*L$214,FALSE))+(L$210*_xlfn.NORM.DIST($B75,L$214*L$217+L$213,L$221*L$214,FALSE))+(L$212*_xlfn.NORM.DIST($B75,L$214*L$218+L$213,L$222*L$214,FALSE))</f>
        <v>75.843161993349099</v>
      </c>
      <c r="AB75" s="5">
        <f>BF75+(M$209*_xlfn.NORM.DIST($B75,M$214*M$215+M$213,M$219*M$214,FALSE))+(M$211*_xlfn.NORM.DIST($B75,M$214*M$216+M$213,M$220*M$214,FALSE))+(M$210*_xlfn.NORM.DIST($B75,M$214*M$217+M$213,M$221*M$214,FALSE))+(M$212*_xlfn.NORM.DIST($B75,M$214*M$218+M$213,M$222*M$214,FALSE))</f>
        <v>68.767330716496389</v>
      </c>
      <c r="AC75" s="5">
        <f>BG75+(N$209*_xlfn.NORM.DIST($B75,N$214*N$215+N$213,N$219*N$214,FALSE))+(N$211*_xlfn.NORM.DIST($B75,N$214*N$216+N$213,N$220*N$214,FALSE))+(N$210*_xlfn.NORM.DIST($B75,N$214*N$217+N$213,N$221*N$214,FALSE))+(N$212*_xlfn.NORM.DIST($B75,N$214*N$218+N$213,N$222*N$214,FALSE))</f>
        <v>60.916913872912865</v>
      </c>
      <c r="AD75" s="5">
        <f>BH75+(O$209*_xlfn.NORM.DIST($B75,O$214*O$215+O$213,O$219*O$214,FALSE))+(O$211*_xlfn.NORM.DIST($B75,O$214*O$216+O$213,O$220*O$214,FALSE))+(O$210*_xlfn.NORM.DIST($B75,O$214*O$217+O$213,O$221*O$214,FALSE))+(O$212*_xlfn.NORM.DIST($B75,O$214*O$218+O$213,O$222*O$214,FALSE))</f>
        <v>52.256112781901926</v>
      </c>
      <c r="AE75" s="5"/>
      <c r="AG75" s="5">
        <f t="shared" si="17"/>
        <v>6.0324932153562543</v>
      </c>
      <c r="AH75" s="5">
        <f t="shared" si="17"/>
        <v>-8.7958427110376789</v>
      </c>
      <c r="AI75" s="5">
        <f t="shared" si="17"/>
        <v>-12.144069459202655</v>
      </c>
      <c r="AJ75" s="5">
        <f t="shared" si="17"/>
        <v>-0.62954366527920058</v>
      </c>
      <c r="AK75" s="5">
        <f t="shared" si="17"/>
        <v>-1.5385086442262121</v>
      </c>
      <c r="AL75" s="5">
        <f t="shared" si="17"/>
        <v>-3.5776416253135181</v>
      </c>
      <c r="AM75" s="5">
        <f t="shared" si="17"/>
        <v>-2.6384552466995075</v>
      </c>
      <c r="AN75" s="5">
        <f t="shared" si="16"/>
        <v>-0.3339799633415339</v>
      </c>
      <c r="AO75" s="5">
        <f t="shared" si="14"/>
        <v>-2.4708344325639189</v>
      </c>
      <c r="AP75" s="5">
        <f t="shared" si="14"/>
        <v>-4.8581619933490998</v>
      </c>
      <c r="AQ75" s="5">
        <f t="shared" si="14"/>
        <v>-1.8433307164963821</v>
      </c>
      <c r="AR75" s="5">
        <f t="shared" si="14"/>
        <v>-2.0079138729128658</v>
      </c>
      <c r="AS75" s="5">
        <f t="shared" si="14"/>
        <v>-0.40811278190192724</v>
      </c>
      <c r="AV75" s="2">
        <f t="shared" si="18"/>
        <v>71.445942790248267</v>
      </c>
      <c r="AW75" s="2">
        <f t="shared" si="19"/>
        <v>73.14833313037154</v>
      </c>
      <c r="AX75" s="2">
        <f t="shared" si="20"/>
        <v>74.188170837627425</v>
      </c>
      <c r="AY75" s="2">
        <f t="shared" si="21"/>
        <v>73.732182460154988</v>
      </c>
      <c r="AZ75" s="2">
        <f t="shared" si="22"/>
        <v>73.483870105395638</v>
      </c>
      <c r="BA75" s="2">
        <f t="shared" si="23"/>
        <v>74.199294505943882</v>
      </c>
      <c r="BB75" s="2">
        <f t="shared" si="24"/>
        <v>75.338631020648677</v>
      </c>
      <c r="BC75" s="2">
        <f t="shared" si="25"/>
        <v>75.278146638995437</v>
      </c>
      <c r="BD75" s="2">
        <f t="shared" si="26"/>
        <v>73.152043387112229</v>
      </c>
      <c r="BE75" s="2">
        <f t="shared" si="27"/>
        <v>70.141973536520723</v>
      </c>
      <c r="BF75" s="2">
        <f t="shared" si="28"/>
        <v>65.100879789632785</v>
      </c>
      <c r="BG75" s="2">
        <f t="shared" si="29"/>
        <v>57.94764451310882</v>
      </c>
      <c r="BH75" s="2">
        <f t="shared" si="30"/>
        <v>50.312888872933918</v>
      </c>
      <c r="BK75" s="2" t="str">
        <f>IF(OR($B75&lt;C$229, AND($B75&gt;C$230, $B75&lt;C$231)), C75, "")</f>
        <v/>
      </c>
      <c r="BL75" s="2" t="str">
        <f>IF(OR($B75&lt;D$229, AND($B75&gt;D$230, $B75&lt;D$231)), D75, "")</f>
        <v/>
      </c>
      <c r="BM75" s="2" t="str">
        <f>IF(OR($B75&lt;E$229, AND($B75&gt;E$230, $B75&lt;E$231)), E75, "")</f>
        <v/>
      </c>
      <c r="BN75" s="2" t="str">
        <f>IF(OR($B75&lt;F$229, AND($B75&gt;F$230, $B75&lt;F$231)), F75, "")</f>
        <v/>
      </c>
      <c r="BO75" s="2" t="str">
        <f>IF(OR($B75&lt;G$229, AND($B75&gt;G$230, $B75&lt;G$231)), G75, "")</f>
        <v/>
      </c>
      <c r="BP75" s="2" t="str">
        <f>IF(OR($B75&lt;H$229, AND($B75&gt;H$230, $B75&lt;H$231)), H75, "")</f>
        <v/>
      </c>
      <c r="BQ75" s="2" t="str">
        <f>IF(OR($B75&lt;I$229, AND($B75&gt;I$230, $B75&lt;I$231)), I75, "")</f>
        <v/>
      </c>
      <c r="BR75" s="2" t="str">
        <f>IF(OR($B75&lt;J$229, AND($B75&gt;J$230, $B75&lt;J$231)), J75, "")</f>
        <v/>
      </c>
      <c r="BS75" s="2" t="str">
        <f>IF(OR($B75&lt;K$229, AND($B75&gt;K$230, $B75&lt;K$231)), K75, "")</f>
        <v/>
      </c>
      <c r="BT75" s="2" t="str">
        <f>IF(OR($B75&lt;L$229, AND($B75&gt;L$230, $B75&lt;L$231)), L75, "")</f>
        <v/>
      </c>
      <c r="BU75" s="2" t="str">
        <f>IF(OR($B75&lt;M$229, AND($B75&gt;M$230, $B75&lt;M$231)), M75, "")</f>
        <v/>
      </c>
      <c r="BV75" s="2" t="str">
        <f>IF(OR($B75&lt;N$229, AND($B75&gt;N$230, $B75&lt;N$231)), N75, "")</f>
        <v/>
      </c>
      <c r="BW75" s="2" t="str">
        <f>IF(OR($B75&lt;O$229, AND($B75&gt;O$230, $B75&lt;O$231)), O75, "")</f>
        <v/>
      </c>
      <c r="BZ75" s="2" t="str">
        <f>IF(OR(AND($B75&gt;C$230, $B75&lt;C$231), $B75&gt;C$232), C75, "")</f>
        <v/>
      </c>
      <c r="CA75" s="2" t="str">
        <f>IF(OR(AND($B75&gt;D$230, $B75&lt;D$231), $B75&gt;D$232), D75, "")</f>
        <v/>
      </c>
      <c r="CB75" s="2" t="str">
        <f>IF(OR(AND($B75&gt;E$230, $B75&lt;E$231), $B75&gt;E$232), E75, "")</f>
        <v/>
      </c>
      <c r="CC75" s="2" t="str">
        <f>IF(OR(AND($B75&gt;F$230, $B75&lt;F$231), $B75&gt;F$232), F75, "")</f>
        <v/>
      </c>
      <c r="CD75" s="2" t="str">
        <f>IF(OR(AND($B75&gt;G$230, $B75&lt;G$231), $B75&gt;G$232), G75, "")</f>
        <v/>
      </c>
      <c r="CE75" s="2" t="str">
        <f>IF(OR(AND($B75&gt;H$230, $B75&lt;H$231), $B75&gt;H$232), H75, "")</f>
        <v/>
      </c>
      <c r="CF75" s="2" t="str">
        <f>IF(OR(AND($B75&gt;I$230, $B75&lt;I$231), $B75&gt;I$232), I75, "")</f>
        <v/>
      </c>
      <c r="CG75" s="2" t="str">
        <f>IF(OR(AND($B75&gt;J$230, $B75&lt;J$231), $B75&gt;J$232), J75, "")</f>
        <v/>
      </c>
      <c r="CH75" s="2" t="str">
        <f>IF(OR(AND($B75&gt;K$230, $B75&lt;K$231), $B75&gt;K$232), K75, "")</f>
        <v/>
      </c>
      <c r="CI75" s="2" t="str">
        <f>IF(OR(AND($B75&gt;L$230, $B75&lt;L$231), $B75&gt;L$232), L75, "")</f>
        <v/>
      </c>
      <c r="CJ75" s="2" t="str">
        <f>IF(OR(AND($B75&gt;M$230, $B75&lt;M$231), $B75&gt;M$232), M75, "")</f>
        <v/>
      </c>
      <c r="CK75" s="2" t="str">
        <f>IF(OR(AND($B75&gt;N$230, $B75&lt;N$231), $B75&gt;N$232), N75, "")</f>
        <v/>
      </c>
      <c r="CL75" s="2" t="str">
        <f>IF(OR(AND($B75&gt;O$230, $B75&lt;O$231), $B75&gt;O$232), O75, "")</f>
        <v/>
      </c>
      <c r="CO75" s="2">
        <f>BK$207*$B75+BK$209</f>
        <v>71.369528111237713</v>
      </c>
      <c r="CP75" s="2">
        <f>BL$207*$B75+BL$209</f>
        <v>73.106589591917114</v>
      </c>
      <c r="CQ75" s="2">
        <f>BM$207*$B75+BM$209</f>
        <v>74.126177066181427</v>
      </c>
      <c r="CR75" s="2">
        <f>BN$207*$B75+BN$209</f>
        <v>73.669352576329118</v>
      </c>
      <c r="CS75" s="2">
        <f>BO$207*$B75+BO$209</f>
        <v>73.42289152868031</v>
      </c>
      <c r="CT75" s="2">
        <f>BP$207*$B75+BP$209</f>
        <v>74.133799666083078</v>
      </c>
      <c r="CU75" s="2">
        <f>BQ$207*$B75+BQ$209</f>
        <v>75.232195135886258</v>
      </c>
      <c r="CV75" s="2">
        <f>BR$207*$B75+BR$209</f>
        <v>75.171417855944085</v>
      </c>
      <c r="CW75" s="2">
        <f>BS$207*$B75+BS$209</f>
        <v>73.027512860034264</v>
      </c>
      <c r="CX75" s="2">
        <f>BT$207*$B75+BT$209</f>
        <v>70.044118908560876</v>
      </c>
      <c r="CY75" s="2">
        <f>BU$207*$B75+BU$209</f>
        <v>64.983356058431497</v>
      </c>
      <c r="CZ75" s="2">
        <f>BV$207*$B75+BV$209</f>
        <v>57.833673488229593</v>
      </c>
      <c r="DA75" s="2">
        <f>BW$207*$B75+BW$209</f>
        <v>50.226197601462793</v>
      </c>
      <c r="DD75" s="2">
        <f>BZ$207*$B75+BZ$209</f>
        <v>72.971477548680312</v>
      </c>
      <c r="DE75" s="2">
        <f>CA$207*$B75+CA$209</f>
        <v>74.380397238330914</v>
      </c>
      <c r="DF75" s="2">
        <f>CB$207*$B75+CB$209</f>
        <v>75.625473383488142</v>
      </c>
      <c r="DG75" s="2">
        <f>CC$207*$B75+CC$209</f>
        <v>74.83495558882629</v>
      </c>
      <c r="DH75" s="2">
        <f>CD$207*$B75+CD$209</f>
        <v>74.620719014260501</v>
      </c>
      <c r="DI75" s="2">
        <f>CE$207*$B75+CE$209</f>
        <v>75.47811084253928</v>
      </c>
      <c r="DJ75" s="2">
        <f>CF$207*$B75+CF$209</f>
        <v>77.330747116058973</v>
      </c>
      <c r="DK75" s="2">
        <f>CG$207*$B75+CG$209</f>
        <v>77.198238322415847</v>
      </c>
      <c r="DL75" s="2">
        <f>CH$207*$B75+CH$209</f>
        <v>75.611339890891756</v>
      </c>
      <c r="DM75" s="2">
        <f>CI$207*$B75+CI$209</f>
        <v>72.225809309290639</v>
      </c>
      <c r="DN75" s="2">
        <f>CJ$207*$B75+CJ$209</f>
        <v>67.567172371238271</v>
      </c>
      <c r="DO75" s="2">
        <f>CK$207*$B75+CK$209</f>
        <v>60.424403646009921</v>
      </c>
      <c r="DP75" s="2">
        <f>CL$207*$B75+CL$209</f>
        <v>52.182198229090091</v>
      </c>
      <c r="DS75" s="2">
        <f>POWER(10,($B75-C$227)/C$228)/(1+POWER(10,($B75-C$227)/C$228))</f>
        <v>4.7701055491824108E-2</v>
      </c>
      <c r="DT75" s="2">
        <f>POWER(10,($B75-D$227)/D$228)/(1+POWER(10,($B75-D$227)/D$228))</f>
        <v>3.2770676618206547E-2</v>
      </c>
      <c r="DU75" s="2">
        <f>POWER(10,($B75-E$227)/E$228)/(1+POWER(10,($B75-E$227)/E$228))</f>
        <v>4.1348578483375503E-2</v>
      </c>
      <c r="DV75" s="2">
        <f>POWER(10,($B75-F$227)/F$228)/(1+POWER(10,($B75-F$227)/F$228))</f>
        <v>5.3903329995058369E-2</v>
      </c>
      <c r="DW75" s="2">
        <f>POWER(10,($B75-G$227)/G$228)/(1+POWER(10,($B75-G$227)/G$228))</f>
        <v>5.0907645257267306E-2</v>
      </c>
      <c r="DX75" s="2">
        <f>POWER(10,($B75-H$227)/H$228)/(1+POWER(10,($B75-H$227)/H$228))</f>
        <v>4.8719999511911798E-2</v>
      </c>
      <c r="DY75" s="2">
        <f>POWER(10,($B75-I$227)/I$228)/(1+POWER(10,($B75-I$227)/I$228))</f>
        <v>5.0718726897422017E-2</v>
      </c>
      <c r="DZ75" s="2">
        <f>POWER(10,($B75-J$227)/J$228)/(1+POWER(10,($B75-J$227)/J$228))</f>
        <v>5.2658232348101831E-2</v>
      </c>
      <c r="EA75" s="2">
        <f>POWER(10,($B75-K$227)/K$228)/(1+POWER(10,($B75-K$227)/K$228))</f>
        <v>4.8196154615128523E-2</v>
      </c>
      <c r="EB75" s="2">
        <f>POWER(10,($B75-L$227)/L$228)/(1+POWER(10,($B75-L$227)/L$228))</f>
        <v>4.4852664670991117E-2</v>
      </c>
      <c r="EC75" s="2">
        <f>POWER(10,($B75-M$227)/M$228)/(1+POWER(10,($B75-M$227)/M$228))</f>
        <v>4.5484553456365984E-2</v>
      </c>
      <c r="ED75" s="2">
        <f>POWER(10,($B75-N$227)/N$228)/(1+POWER(10,($B75-N$227)/N$228))</f>
        <v>4.3991854781538484E-2</v>
      </c>
      <c r="EE75" s="2">
        <f>POWER(10,($B75-O$227)/O$228)/(1+POWER(10,($B75-O$227)/O$228))</f>
        <v>4.4320676714857364E-2</v>
      </c>
    </row>
    <row r="76" spans="2:135" x14ac:dyDescent="0.25">
      <c r="B76" s="2">
        <v>70</v>
      </c>
      <c r="C76">
        <v>83.697000000000003</v>
      </c>
      <c r="D76">
        <v>82.061000000000007</v>
      </c>
      <c r="E76">
        <v>76.682000000000002</v>
      </c>
      <c r="F76">
        <v>80.394000000000005</v>
      </c>
      <c r="G76">
        <v>77.894000000000005</v>
      </c>
      <c r="H76">
        <v>77.197000000000003</v>
      </c>
      <c r="I76">
        <v>78.47</v>
      </c>
      <c r="J76">
        <v>80.03</v>
      </c>
      <c r="K76">
        <v>77.090999999999994</v>
      </c>
      <c r="L76">
        <v>72.03</v>
      </c>
      <c r="M76">
        <v>65.879000000000005</v>
      </c>
      <c r="N76">
        <v>59.863999999999997</v>
      </c>
      <c r="O76">
        <v>52.332999999999998</v>
      </c>
      <c r="R76" s="5">
        <f>AV76+(C$209*_xlfn.NORM.DIST($B76,C$214*C$215+C$213,C$219*C$214,FALSE))+(C$211*_xlfn.NORM.DIST($B76,C$214*C$216+C$213,C$220*C$214,FALSE))+(C$210*_xlfn.NORM.DIST($B76,C$214*C$217+C$213,C$221*C$214,FALSE))+(C$212*_xlfn.NORM.DIST($B76,C$214*C$218+C$213,C$222*C$214,FALSE))</f>
        <v>75.091550464499107</v>
      </c>
      <c r="S76" s="5">
        <f>AW76+(D$209*_xlfn.NORM.DIST($B76,D$214*D$215+D$213,D$219*D$214,FALSE))+(D$211*_xlfn.NORM.DIST($B76,D$214*D$216+D$213,D$220*D$214,FALSE))+(D$210*_xlfn.NORM.DIST($B76,D$214*D$217+D$213,D$221*D$214,FALSE))+(D$212*_xlfn.NORM.DIST($B76,D$214*D$218+D$213,D$222*D$214,FALSE))</f>
        <v>89.723020863256238</v>
      </c>
      <c r="T76" s="5">
        <f>AX76+(E$209*_xlfn.NORM.DIST($B76,E$214*E$215+E$213,E$219*E$214,FALSE))+(E$211*_xlfn.NORM.DIST($B76,E$214*E$216+E$213,E$220*E$214,FALSE))+(E$210*_xlfn.NORM.DIST($B76,E$214*E$217+E$213,E$221*E$214,FALSE))+(E$212*_xlfn.NORM.DIST($B76,E$214*E$218+E$213,E$222*E$214,FALSE))</f>
        <v>84.197419683681005</v>
      </c>
      <c r="U76" s="5">
        <f>AY76+(F$209*_xlfn.NORM.DIST($B76,F$214*F$215+F$213,F$219*F$214,FALSE))+(F$211*_xlfn.NORM.DIST($B76,F$214*F$216+F$213,F$220*F$214,FALSE))+(F$210*_xlfn.NORM.DIST($B76,F$214*F$217+F$213,F$221*F$214,FALSE))+(F$212*_xlfn.NORM.DIST($B76,F$214*F$218+F$213,F$222*F$214,FALSE))</f>
        <v>77.914946159896161</v>
      </c>
      <c r="V76" s="5">
        <f>AZ76+(G$209*_xlfn.NORM.DIST($B76,G$214*G$215+G$213,G$219*G$214,FALSE))+(G$211*_xlfn.NORM.DIST($B76,G$214*G$216+G$213,G$220*G$214,FALSE))+(G$210*_xlfn.NORM.DIST($B76,G$214*G$217+G$213,G$221*G$214,FALSE))+(G$212*_xlfn.NORM.DIST($B76,G$214*G$218+G$213,G$222*G$214,FALSE))</f>
        <v>77.203589771082505</v>
      </c>
      <c r="W76" s="5">
        <f>BA76+(H$209*_xlfn.NORM.DIST($B76,H$214*H$215+H$213,H$219*H$214,FALSE))+(H$211*_xlfn.NORM.DIST($B76,H$214*H$216+H$213,H$220*H$214,FALSE))+(H$210*_xlfn.NORM.DIST($B76,H$214*H$217+H$213,H$221*H$214,FALSE))+(H$212*_xlfn.NORM.DIST($B76,H$214*H$218+H$213,H$222*H$214,FALSE))</f>
        <v>78.258735378539356</v>
      </c>
      <c r="X76" s="5">
        <f>BB76+(I$209*_xlfn.NORM.DIST($B76,I$214*I$215+I$213,I$219*I$214,FALSE))+(I$211*_xlfn.NORM.DIST($B76,I$214*I$216+I$213,I$220*I$214,FALSE))+(I$210*_xlfn.NORM.DIST($B76,I$214*I$217+I$213,I$221*I$214,FALSE))+(I$212*_xlfn.NORM.DIST($B76,I$214*I$218+I$213,I$222*I$214,FALSE))</f>
        <v>79.151811048772231</v>
      </c>
      <c r="Y76" s="5">
        <f>BC76+(J$209*_xlfn.NORM.DIST($B76,J$214*J$215+J$213,J$219*J$214,FALSE))+(J$211*_xlfn.NORM.DIST($B76,J$214*J$216+J$213,J$220*J$214,FALSE))+(J$210*_xlfn.NORM.DIST($B76,J$214*J$217+J$213,J$221*J$214,FALSE))+(J$212*_xlfn.NORM.DIST($B76,J$214*J$218+J$213,J$222*J$214,FALSE))</f>
        <v>78.690109272742546</v>
      </c>
      <c r="Z76" s="5">
        <f>BD76+(K$209*_xlfn.NORM.DIST($B76,K$214*K$215+K$213,K$219*K$214,FALSE))+(K$211*_xlfn.NORM.DIST($B76,K$214*K$216+K$213,K$220*K$214,FALSE))+(K$210*_xlfn.NORM.DIST($B76,K$214*K$217+K$213,K$221*K$214,FALSE))+(K$212*_xlfn.NORM.DIST($B76,K$214*K$218+K$213,K$222*K$214,FALSE))</f>
        <v>76.73167496094554</v>
      </c>
      <c r="AA76" s="5">
        <f>BE76+(L$209*_xlfn.NORM.DIST($B76,L$214*L$215+L$213,L$219*L$214,FALSE))+(L$211*_xlfn.NORM.DIST($B76,L$214*L$216+L$213,L$220*L$214,FALSE))+(L$210*_xlfn.NORM.DIST($B76,L$214*L$217+L$213,L$221*L$214,FALSE))+(L$212*_xlfn.NORM.DIST($B76,L$214*L$218+L$213,L$222*L$214,FALSE))</f>
        <v>73.892465017783721</v>
      </c>
      <c r="AB76" s="5">
        <f>BF76+(M$209*_xlfn.NORM.DIST($B76,M$214*M$215+M$213,M$219*M$214,FALSE))+(M$211*_xlfn.NORM.DIST($B76,M$214*M$216+M$213,M$220*M$214,FALSE))+(M$210*_xlfn.NORM.DIST($B76,M$214*M$217+M$213,M$221*M$214,FALSE))+(M$212*_xlfn.NORM.DIST($B76,M$214*M$218+M$213,M$222*M$214,FALSE))</f>
        <v>67.753412356121274</v>
      </c>
      <c r="AC76" s="5">
        <f>BG76+(N$209*_xlfn.NORM.DIST($B76,N$214*N$215+N$213,N$219*N$214,FALSE))+(N$211*_xlfn.NORM.DIST($B76,N$214*N$216+N$213,N$220*N$214,FALSE))+(N$210*_xlfn.NORM.DIST($B76,N$214*N$217+N$213,N$221*N$214,FALSE))+(N$212*_xlfn.NORM.DIST($B76,N$214*N$218+N$213,N$222*N$214,FALSE))</f>
        <v>60.221653666198989</v>
      </c>
      <c r="AD76" s="5">
        <f>BH76+(O$209*_xlfn.NORM.DIST($B76,O$214*O$215+O$213,O$219*O$214,FALSE))+(O$211*_xlfn.NORM.DIST($B76,O$214*O$216+O$213,O$220*O$214,FALSE))+(O$210*_xlfn.NORM.DIST($B76,O$214*O$217+O$213,O$221*O$214,FALSE))+(O$212*_xlfn.NORM.DIST($B76,O$214*O$218+O$213,O$222*O$214,FALSE))</f>
        <v>51.925019543033223</v>
      </c>
      <c r="AE76" s="5"/>
      <c r="AG76" s="5">
        <f t="shared" si="17"/>
        <v>8.6054495355008953</v>
      </c>
      <c r="AH76" s="5">
        <f t="shared" si="17"/>
        <v>-7.662020863256231</v>
      </c>
      <c r="AI76" s="5">
        <f t="shared" si="17"/>
        <v>-7.515419683681003</v>
      </c>
      <c r="AJ76" s="5">
        <f t="shared" si="17"/>
        <v>2.4790538401038447</v>
      </c>
      <c r="AK76" s="5">
        <f t="shared" si="17"/>
        <v>0.69041022891750004</v>
      </c>
      <c r="AL76" s="5">
        <f t="shared" si="17"/>
        <v>-1.0617353785393533</v>
      </c>
      <c r="AM76" s="5">
        <f t="shared" si="17"/>
        <v>-0.6818110487722322</v>
      </c>
      <c r="AN76" s="5">
        <f t="shared" si="16"/>
        <v>1.3398907272574547</v>
      </c>
      <c r="AO76" s="5">
        <f t="shared" si="16"/>
        <v>0.35932503905445401</v>
      </c>
      <c r="AP76" s="5">
        <f t="shared" si="16"/>
        <v>-1.8624650177837196</v>
      </c>
      <c r="AQ76" s="5">
        <f t="shared" si="16"/>
        <v>-1.8744123561212689</v>
      </c>
      <c r="AR76" s="5">
        <f t="shared" si="16"/>
        <v>-0.35765366619899197</v>
      </c>
      <c r="AS76" s="5">
        <f t="shared" si="16"/>
        <v>0.40798045696677576</v>
      </c>
      <c r="AV76" s="2">
        <f t="shared" si="18"/>
        <v>71.460777269598395</v>
      </c>
      <c r="AW76" s="2">
        <f t="shared" si="19"/>
        <v>73.154379903489783</v>
      </c>
      <c r="AX76" s="2">
        <f t="shared" si="20"/>
        <v>74.198964204728526</v>
      </c>
      <c r="AY76" s="2">
        <f t="shared" si="21"/>
        <v>73.743392330493066</v>
      </c>
      <c r="AZ76" s="2">
        <f t="shared" si="22"/>
        <v>73.500083497578132</v>
      </c>
      <c r="BA76" s="2">
        <f t="shared" si="23"/>
        <v>74.231593043552039</v>
      </c>
      <c r="BB76" s="2">
        <f t="shared" si="24"/>
        <v>75.391385567678029</v>
      </c>
      <c r="BC76" s="2">
        <f t="shared" si="25"/>
        <v>75.331590054630738</v>
      </c>
      <c r="BD76" s="2">
        <f t="shared" si="26"/>
        <v>73.205537501365356</v>
      </c>
      <c r="BE76" s="2">
        <f t="shared" si="27"/>
        <v>70.185658786848364</v>
      </c>
      <c r="BF76" s="2">
        <f t="shared" si="28"/>
        <v>65.152509613416214</v>
      </c>
      <c r="BG76" s="2">
        <f t="shared" si="29"/>
        <v>57.999061714378392</v>
      </c>
      <c r="BH76" s="2">
        <f t="shared" si="30"/>
        <v>50.353808519864721</v>
      </c>
      <c r="BK76" s="2" t="str">
        <f>IF(OR($B76&lt;C$229, AND($B76&gt;C$230, $B76&lt;C$231)), C76, "")</f>
        <v/>
      </c>
      <c r="BL76" s="2" t="str">
        <f>IF(OR($B76&lt;D$229, AND($B76&gt;D$230, $B76&lt;D$231)), D76, "")</f>
        <v/>
      </c>
      <c r="BM76" s="2" t="str">
        <f>IF(OR($B76&lt;E$229, AND($B76&gt;E$230, $B76&lt;E$231)), E76, "")</f>
        <v/>
      </c>
      <c r="BN76" s="2" t="str">
        <f>IF(OR($B76&lt;F$229, AND($B76&gt;F$230, $B76&lt;F$231)), F76, "")</f>
        <v/>
      </c>
      <c r="BO76" s="2" t="str">
        <f>IF(OR($B76&lt;G$229, AND($B76&gt;G$230, $B76&lt;G$231)), G76, "")</f>
        <v/>
      </c>
      <c r="BP76" s="2" t="str">
        <f>IF(OR($B76&lt;H$229, AND($B76&gt;H$230, $B76&lt;H$231)), H76, "")</f>
        <v/>
      </c>
      <c r="BQ76" s="2" t="str">
        <f>IF(OR($B76&lt;I$229, AND($B76&gt;I$230, $B76&lt;I$231)), I76, "")</f>
        <v/>
      </c>
      <c r="BR76" s="2" t="str">
        <f>IF(OR($B76&lt;J$229, AND($B76&gt;J$230, $B76&lt;J$231)), J76, "")</f>
        <v/>
      </c>
      <c r="BS76" s="2" t="str">
        <f>IF(OR($B76&lt;K$229, AND($B76&gt;K$230, $B76&lt;K$231)), K76, "")</f>
        <v/>
      </c>
      <c r="BT76" s="2" t="str">
        <f>IF(OR($B76&lt;L$229, AND($B76&gt;L$230, $B76&lt;L$231)), L76, "")</f>
        <v/>
      </c>
      <c r="BU76" s="2" t="str">
        <f>IF(OR($B76&lt;M$229, AND($B76&gt;M$230, $B76&lt;M$231)), M76, "")</f>
        <v/>
      </c>
      <c r="BV76" s="2" t="str">
        <f>IF(OR($B76&lt;N$229, AND($B76&gt;N$230, $B76&lt;N$231)), N76, "")</f>
        <v/>
      </c>
      <c r="BW76" s="2" t="str">
        <f>IF(OR($B76&lt;O$229, AND($B76&gt;O$230, $B76&lt;O$231)), O76, "")</f>
        <v/>
      </c>
      <c r="BZ76" s="2" t="str">
        <f>IF(OR(AND($B76&gt;C$230, $B76&lt;C$231), $B76&gt;C$232), C76, "")</f>
        <v/>
      </c>
      <c r="CA76" s="2" t="str">
        <f>IF(OR(AND($B76&gt;D$230, $B76&lt;D$231), $B76&gt;D$232), D76, "")</f>
        <v/>
      </c>
      <c r="CB76" s="2" t="str">
        <f>IF(OR(AND($B76&gt;E$230, $B76&lt;E$231), $B76&gt;E$232), E76, "")</f>
        <v/>
      </c>
      <c r="CC76" s="2" t="str">
        <f>IF(OR(AND($B76&gt;F$230, $B76&lt;F$231), $B76&gt;F$232), F76, "")</f>
        <v/>
      </c>
      <c r="CD76" s="2" t="str">
        <f>IF(OR(AND($B76&gt;G$230, $B76&lt;G$231), $B76&gt;G$232), G76, "")</f>
        <v/>
      </c>
      <c r="CE76" s="2" t="str">
        <f>IF(OR(AND($B76&gt;H$230, $B76&lt;H$231), $B76&gt;H$232), H76, "")</f>
        <v/>
      </c>
      <c r="CF76" s="2" t="str">
        <f>IF(OR(AND($B76&gt;I$230, $B76&lt;I$231), $B76&gt;I$232), I76, "")</f>
        <v/>
      </c>
      <c r="CG76" s="2" t="str">
        <f>IF(OR(AND($B76&gt;J$230, $B76&lt;J$231), $B76&gt;J$232), J76, "")</f>
        <v/>
      </c>
      <c r="CH76" s="2" t="str">
        <f>IF(OR(AND($B76&gt;K$230, $B76&lt;K$231), $B76&gt;K$232), K76, "")</f>
        <v/>
      </c>
      <c r="CI76" s="2" t="str">
        <f>IF(OR(AND($B76&gt;L$230, $B76&lt;L$231), $B76&gt;L$232), L76, "")</f>
        <v/>
      </c>
      <c r="CJ76" s="2" t="str">
        <f>IF(OR(AND($B76&gt;M$230, $B76&lt;M$231), $B76&gt;M$232), M76, "")</f>
        <v/>
      </c>
      <c r="CK76" s="2" t="str">
        <f>IF(OR(AND($B76&gt;N$230, $B76&lt;N$231), $B76&gt;N$232), N76, "")</f>
        <v/>
      </c>
      <c r="CL76" s="2" t="str">
        <f>IF(OR(AND($B76&gt;O$230, $B76&lt;O$231), $B76&gt;O$232), O76, "")</f>
        <v/>
      </c>
      <c r="CO76" s="2">
        <f>BK$207*$B76+BK$209</f>
        <v>71.381588005400332</v>
      </c>
      <c r="CP76" s="2">
        <f>BL$207*$B76+BL$209</f>
        <v>73.111117572422003</v>
      </c>
      <c r="CQ76" s="2">
        <f>BM$207*$B76+BM$209</f>
        <v>74.134333838363474</v>
      </c>
      <c r="CR76" s="2">
        <f>BN$207*$B76+BN$209</f>
        <v>73.678463616640713</v>
      </c>
      <c r="CS76" s="2">
        <f>BO$207*$B76+BO$209</f>
        <v>73.436926419816245</v>
      </c>
      <c r="CT76" s="2">
        <f>BP$207*$B76+BP$209</f>
        <v>74.163837748687655</v>
      </c>
      <c r="CU76" s="2">
        <f>BQ$207*$B76+BQ$209</f>
        <v>75.280571634573207</v>
      </c>
      <c r="CV76" s="2">
        <f>BR$207*$B76+BR$209</f>
        <v>75.221242851203002</v>
      </c>
      <c r="CW76" s="2">
        <f>BS$207*$B76+BS$209</f>
        <v>73.075719478352582</v>
      </c>
      <c r="CX76" s="2">
        <f>BT$207*$B76+BT$209</f>
        <v>70.083899896909898</v>
      </c>
      <c r="CY76" s="2">
        <f>BU$207*$B76+BU$209</f>
        <v>65.029548994533229</v>
      </c>
      <c r="CZ76" s="2">
        <f>BV$207*$B76+BV$209</f>
        <v>57.879216397904777</v>
      </c>
      <c r="DA76" s="2">
        <f>BW$207*$B76+BW$209</f>
        <v>50.262795596542198</v>
      </c>
      <c r="DD76" s="2">
        <f>BZ$207*$B76+BZ$209</f>
        <v>72.902599182767801</v>
      </c>
      <c r="DE76" s="2">
        <f>CA$207*$B76+CA$209</f>
        <v>74.318918702657783</v>
      </c>
      <c r="DF76" s="2">
        <f>CB$207*$B76+CB$209</f>
        <v>75.565549536038361</v>
      </c>
      <c r="DG76" s="2">
        <f>CC$207*$B76+CC$209</f>
        <v>74.782730120956629</v>
      </c>
      <c r="DH76" s="2">
        <f>CD$207*$B76+CD$209</f>
        <v>74.573943070883288</v>
      </c>
      <c r="DI76" s="2">
        <f>CE$207*$B76+CE$209</f>
        <v>75.438140283971151</v>
      </c>
      <c r="DJ76" s="2">
        <f>CF$207*$B76+CF$209</f>
        <v>77.282949128973229</v>
      </c>
      <c r="DK76" s="2">
        <f>CG$207*$B76+CG$209</f>
        <v>77.142103440854385</v>
      </c>
      <c r="DL76" s="2">
        <f>CH$207*$B76+CH$209</f>
        <v>75.543675054043462</v>
      </c>
      <c r="DM76" s="2">
        <f>CI$207*$B76+CI$209</f>
        <v>72.161966109569391</v>
      </c>
      <c r="DN76" s="2">
        <f>CJ$207*$B76+CJ$209</f>
        <v>67.505851722204312</v>
      </c>
      <c r="DO76" s="2">
        <f>CK$207*$B76+CK$209</f>
        <v>60.374317507652719</v>
      </c>
      <c r="DP76" s="2">
        <f>CL$207*$B76+CL$209</f>
        <v>52.143626518586494</v>
      </c>
      <c r="DS76" s="2">
        <f>POWER(10,($B76-C$227)/C$228)/(1+POWER(10,($B76-C$227)/C$228))</f>
        <v>5.2063564933894906E-2</v>
      </c>
      <c r="DT76" s="2">
        <f>POWER(10,($B76-D$227)/D$228)/(1+POWER(10,($B76-D$227)/D$228))</f>
        <v>3.5819084768812119E-2</v>
      </c>
      <c r="DU76" s="2">
        <f>POWER(10,($B76-E$227)/E$228)/(1+POWER(10,($B76-E$227)/E$228))</f>
        <v>4.5157670133190969E-2</v>
      </c>
      <c r="DV76" s="2">
        <f>POWER(10,($B76-F$227)/F$228)/(1+POWER(10,($B76-F$227)/F$228))</f>
        <v>5.8798047028125737E-2</v>
      </c>
      <c r="DW76" s="2">
        <f>POWER(10,($B76-G$227)/G$228)/(1+POWER(10,($B76-G$227)/G$228))</f>
        <v>5.5546308580989183E-2</v>
      </c>
      <c r="DX76" s="2">
        <f>POWER(10,($B76-H$227)/H$228)/(1+POWER(10,($B76-H$227)/H$228))</f>
        <v>5.3170493653081186E-2</v>
      </c>
      <c r="DY76" s="2">
        <f>POWER(10,($B76-I$227)/I$228)/(1+POWER(10,($B76-I$227)/I$228))</f>
        <v>5.5341179879784271E-2</v>
      </c>
      <c r="DZ76" s="2">
        <f>POWER(10,($B76-J$227)/J$228)/(1+POWER(10,($B76-J$227)/J$228))</f>
        <v>5.7446752784788294E-2</v>
      </c>
      <c r="EA76" s="2">
        <f>POWER(10,($B76-K$227)/K$228)/(1+POWER(10,($B76-K$227)/K$228))</f>
        <v>5.260144238067304E-2</v>
      </c>
      <c r="EB76" s="2">
        <f>POWER(10,($B76-L$227)/L$228)/(1+POWER(10,($B76-L$227)/L$228))</f>
        <v>4.8968069120487942E-2</v>
      </c>
      <c r="EC76" s="2">
        <f>POWER(10,($B76-M$227)/M$228)/(1+POWER(10,($B76-M$227)/M$228))</f>
        <v>4.9654922037189804E-2</v>
      </c>
      <c r="ED76" s="2">
        <f>POWER(10,($B76-N$227)/N$228)/(1+POWER(10,($B76-N$227)/N$228))</f>
        <v>4.8032248474982553E-2</v>
      </c>
      <c r="EE76" s="2">
        <f>POWER(10,($B76-O$227)/O$228)/(1+POWER(10,($B76-O$227)/O$228))</f>
        <v>4.8389742137796177E-2</v>
      </c>
    </row>
    <row r="77" spans="2:135" x14ac:dyDescent="0.25">
      <c r="B77" s="2">
        <v>71</v>
      </c>
      <c r="C77">
        <v>86.120999999999995</v>
      </c>
      <c r="D77">
        <v>78.379000000000005</v>
      </c>
      <c r="E77">
        <v>77.242000000000004</v>
      </c>
      <c r="F77">
        <v>82.53</v>
      </c>
      <c r="G77">
        <v>79.061000000000007</v>
      </c>
      <c r="H77">
        <v>79.152000000000001</v>
      </c>
      <c r="I77">
        <v>79.879000000000005</v>
      </c>
      <c r="J77">
        <v>81.075999999999993</v>
      </c>
      <c r="K77">
        <v>78.317999999999998</v>
      </c>
      <c r="L77">
        <v>74.152000000000001</v>
      </c>
      <c r="M77">
        <v>69.197000000000003</v>
      </c>
      <c r="N77">
        <v>61.317999999999998</v>
      </c>
      <c r="O77">
        <v>53.515000000000001</v>
      </c>
      <c r="R77" s="5">
        <f>AV77+(C$209*_xlfn.NORM.DIST($B77,C$214*C$215+C$213,C$219*C$214,FALSE))+(C$211*_xlfn.NORM.DIST($B77,C$214*C$216+C$213,C$220*C$214,FALSE))+(C$210*_xlfn.NORM.DIST($B77,C$214*C$217+C$213,C$221*C$214,FALSE))+(C$212*_xlfn.NORM.DIST($B77,C$214*C$218+C$213,C$222*C$214,FALSE))</f>
        <v>76.735737879463855</v>
      </c>
      <c r="S77" s="5">
        <f>AW77+(D$209*_xlfn.NORM.DIST($B77,D$214*D$215+D$213,D$219*D$214,FALSE))+(D$211*_xlfn.NORM.DIST($B77,D$214*D$216+D$213,D$220*D$214,FALSE))+(D$210*_xlfn.NORM.DIST($B77,D$214*D$217+D$213,D$221*D$214,FALSE))+(D$212*_xlfn.NORM.DIST($B77,D$214*D$218+D$213,D$222*D$214,FALSE))</f>
        <v>83.901365923365091</v>
      </c>
      <c r="T77" s="5">
        <f>AX77+(E$209*_xlfn.NORM.DIST($B77,E$214*E$215+E$213,E$219*E$214,FALSE))+(E$211*_xlfn.NORM.DIST($B77,E$214*E$216+E$213,E$220*E$214,FALSE))+(E$210*_xlfn.NORM.DIST($B77,E$214*E$217+E$213,E$221*E$214,FALSE))+(E$212*_xlfn.NORM.DIST($B77,E$214*E$218+E$213,E$222*E$214,FALSE))</f>
        <v>80.67895434462099</v>
      </c>
      <c r="U77" s="5">
        <f>AY77+(F$209*_xlfn.NORM.DIST($B77,F$214*F$215+F$213,F$219*F$214,FALSE))+(F$211*_xlfn.NORM.DIST($B77,F$214*F$216+F$213,F$220*F$214,FALSE))+(F$210*_xlfn.NORM.DIST($B77,F$214*F$217+F$213,F$221*F$214,FALSE))+(F$212*_xlfn.NORM.DIST($B77,F$214*F$218+F$213,F$222*F$214,FALSE))</f>
        <v>79.423741175271402</v>
      </c>
      <c r="V77" s="5">
        <f>AZ77+(G$209*_xlfn.NORM.DIST($B77,G$214*G$215+G$213,G$219*G$214,FALSE))+(G$211*_xlfn.NORM.DIST($B77,G$214*G$216+G$213,G$220*G$214,FALSE))+(G$210*_xlfn.NORM.DIST($B77,G$214*G$217+G$213,G$221*G$214,FALSE))+(G$212*_xlfn.NORM.DIST($B77,G$214*G$218+G$213,G$222*G$214,FALSE))</f>
        <v>77.833989522621977</v>
      </c>
      <c r="W77" s="5">
        <f>BA77+(H$209*_xlfn.NORM.DIST($B77,H$214*H$215+H$213,H$219*H$214,FALSE))+(H$211*_xlfn.NORM.DIST($B77,H$214*H$216+H$213,H$220*H$214,FALSE))+(H$210*_xlfn.NORM.DIST($B77,H$214*H$217+H$213,H$221*H$214,FALSE))+(H$212*_xlfn.NORM.DIST($B77,H$214*H$218+H$213,H$222*H$214,FALSE))</f>
        <v>77.984250151625005</v>
      </c>
      <c r="X77" s="5">
        <f>BB77+(I$209*_xlfn.NORM.DIST($B77,I$214*I$215+I$213,I$219*I$214,FALSE))+(I$211*_xlfn.NORM.DIST($B77,I$214*I$216+I$213,I$220*I$214,FALSE))+(I$210*_xlfn.NORM.DIST($B77,I$214*I$217+I$213,I$221*I$214,FALSE))+(I$212*_xlfn.NORM.DIST($B77,I$214*I$218+I$213,I$222*I$214,FALSE))</f>
        <v>79.268291863506477</v>
      </c>
      <c r="Y77" s="5">
        <f>BC77+(J$209*_xlfn.NORM.DIST($B77,J$214*J$215+J$213,J$219*J$214,FALSE))+(J$211*_xlfn.NORM.DIST($B77,J$214*J$216+J$213,J$220*J$214,FALSE))+(J$210*_xlfn.NORM.DIST($B77,J$214*J$217+J$213,J$221*J$214,FALSE))+(J$212*_xlfn.NORM.DIST($B77,J$214*J$218+J$213,J$222*J$214,FALSE))</f>
        <v>79.365901717932104</v>
      </c>
      <c r="Z77" s="5">
        <f>BD77+(K$209*_xlfn.NORM.DIST($B77,K$214*K$215+K$213,K$219*K$214,FALSE))+(K$211*_xlfn.NORM.DIST($B77,K$214*K$216+K$213,K$220*K$214,FALSE))+(K$210*_xlfn.NORM.DIST($B77,K$214*K$217+K$213,K$221*K$214,FALSE))+(K$212*_xlfn.NORM.DIST($B77,K$214*K$218+K$213,K$222*K$214,FALSE))</f>
        <v>76.533263167615303</v>
      </c>
      <c r="AA77" s="5">
        <f>BE77+(L$209*_xlfn.NORM.DIST($B77,L$214*L$215+L$213,L$219*L$214,FALSE))+(L$211*_xlfn.NORM.DIST($B77,L$214*L$216+L$213,L$220*L$214,FALSE))+(L$210*_xlfn.NORM.DIST($B77,L$214*L$217+L$213,L$221*L$214,FALSE))+(L$212*_xlfn.NORM.DIST($B77,L$214*L$218+L$213,L$222*L$214,FALSE))</f>
        <v>73.080219252297638</v>
      </c>
      <c r="AB77" s="5">
        <f>BF77+(M$209*_xlfn.NORM.DIST($B77,M$214*M$215+M$213,M$219*M$214,FALSE))+(M$211*_xlfn.NORM.DIST($B77,M$214*M$216+M$213,M$220*M$214,FALSE))+(M$210*_xlfn.NORM.DIST($B77,M$214*M$217+M$213,M$221*M$214,FALSE))+(M$212*_xlfn.NORM.DIST($B77,M$214*M$218+M$213,M$222*M$214,FALSE))</f>
        <v>67.641291179164256</v>
      </c>
      <c r="AC77" s="5">
        <f>BG77+(N$209*_xlfn.NORM.DIST($B77,N$214*N$215+N$213,N$219*N$214,FALSE))+(N$211*_xlfn.NORM.DIST($B77,N$214*N$216+N$213,N$220*N$214,FALSE))+(N$210*_xlfn.NORM.DIST($B77,N$214*N$217+N$213,N$221*N$214,FALSE))+(N$212*_xlfn.NORM.DIST($B77,N$214*N$218+N$213,N$222*N$214,FALSE))</f>
        <v>60.248721345626812</v>
      </c>
      <c r="AD77" s="5">
        <f>BH77+(O$209*_xlfn.NORM.DIST($B77,O$214*O$215+O$213,O$219*O$214,FALSE))+(O$211*_xlfn.NORM.DIST($B77,O$214*O$216+O$213,O$220*O$214,FALSE))+(O$210*_xlfn.NORM.DIST($B77,O$214*O$217+O$213,O$221*O$214,FALSE))+(O$212*_xlfn.NORM.DIST($B77,O$214*O$218+O$213,O$222*O$214,FALSE))</f>
        <v>52.157086011802541</v>
      </c>
      <c r="AE77" s="5"/>
      <c r="AG77" s="5">
        <f t="shared" si="17"/>
        <v>9.3852621205361402</v>
      </c>
      <c r="AH77" s="5">
        <f t="shared" si="17"/>
        <v>-5.5223659233650864</v>
      </c>
      <c r="AI77" s="5">
        <f t="shared" si="17"/>
        <v>-3.436954344620986</v>
      </c>
      <c r="AJ77" s="5">
        <f t="shared" si="17"/>
        <v>3.1062588247285987</v>
      </c>
      <c r="AK77" s="5">
        <f t="shared" si="17"/>
        <v>1.2270104773780304</v>
      </c>
      <c r="AL77" s="5">
        <f t="shared" si="17"/>
        <v>1.1677498483749957</v>
      </c>
      <c r="AM77" s="5">
        <f t="shared" si="17"/>
        <v>0.61070813649352829</v>
      </c>
      <c r="AN77" s="5">
        <f t="shared" si="16"/>
        <v>1.7100982820678894</v>
      </c>
      <c r="AO77" s="5">
        <f t="shared" si="16"/>
        <v>1.784736832384695</v>
      </c>
      <c r="AP77" s="5">
        <f t="shared" si="16"/>
        <v>1.0717807477023626</v>
      </c>
      <c r="AQ77" s="5">
        <f t="shared" si="16"/>
        <v>1.555708820835747</v>
      </c>
      <c r="AR77" s="5">
        <f t="shared" si="16"/>
        <v>1.0692786543731856</v>
      </c>
      <c r="AS77" s="5">
        <f t="shared" si="16"/>
        <v>1.3579139881974598</v>
      </c>
      <c r="AV77" s="2">
        <f t="shared" si="18"/>
        <v>71.475445843005886</v>
      </c>
      <c r="AW77" s="2">
        <f t="shared" si="19"/>
        <v>73.160334924162967</v>
      </c>
      <c r="AX77" s="2">
        <f t="shared" si="20"/>
        <v>74.209692645833286</v>
      </c>
      <c r="AY77" s="2">
        <f t="shared" si="21"/>
        <v>73.754433889341342</v>
      </c>
      <c r="AZ77" s="2">
        <f t="shared" si="22"/>
        <v>73.516158573912421</v>
      </c>
      <c r="BA77" s="2">
        <f t="shared" si="23"/>
        <v>74.263728182787844</v>
      </c>
      <c r="BB77" s="2">
        <f t="shared" si="24"/>
        <v>75.444002985903126</v>
      </c>
      <c r="BC77" s="2">
        <f t="shared" si="25"/>
        <v>75.384756725897716</v>
      </c>
      <c r="BD77" s="2">
        <f t="shared" si="26"/>
        <v>73.25890070594356</v>
      </c>
      <c r="BE77" s="2">
        <f t="shared" si="27"/>
        <v>70.229194970331079</v>
      </c>
      <c r="BF77" s="2">
        <f t="shared" si="28"/>
        <v>65.204097032920245</v>
      </c>
      <c r="BG77" s="2">
        <f t="shared" si="29"/>
        <v>58.050547742865547</v>
      </c>
      <c r="BH77" s="2">
        <f t="shared" si="30"/>
        <v>50.394753707087865</v>
      </c>
      <c r="BK77" s="2" t="str">
        <f>IF(OR($B77&lt;C$229, AND($B77&gt;C$230, $B77&lt;C$231)), C77, "")</f>
        <v/>
      </c>
      <c r="BL77" s="2" t="str">
        <f>IF(OR($B77&lt;D$229, AND($B77&gt;D$230, $B77&lt;D$231)), D77, "")</f>
        <v/>
      </c>
      <c r="BM77" s="2" t="str">
        <f>IF(OR($B77&lt;E$229, AND($B77&gt;E$230, $B77&lt;E$231)), E77, "")</f>
        <v/>
      </c>
      <c r="BN77" s="2" t="str">
        <f>IF(OR($B77&lt;F$229, AND($B77&gt;F$230, $B77&lt;F$231)), F77, "")</f>
        <v/>
      </c>
      <c r="BO77" s="2" t="str">
        <f>IF(OR($B77&lt;G$229, AND($B77&gt;G$230, $B77&lt;G$231)), G77, "")</f>
        <v/>
      </c>
      <c r="BP77" s="2" t="str">
        <f>IF(OR($B77&lt;H$229, AND($B77&gt;H$230, $B77&lt;H$231)), H77, "")</f>
        <v/>
      </c>
      <c r="BQ77" s="2" t="str">
        <f>IF(OR($B77&lt;I$229, AND($B77&gt;I$230, $B77&lt;I$231)), I77, "")</f>
        <v/>
      </c>
      <c r="BR77" s="2" t="str">
        <f>IF(OR($B77&lt;J$229, AND($B77&gt;J$230, $B77&lt;J$231)), J77, "")</f>
        <v/>
      </c>
      <c r="BS77" s="2" t="str">
        <f>IF(OR($B77&lt;K$229, AND($B77&gt;K$230, $B77&lt;K$231)), K77, "")</f>
        <v/>
      </c>
      <c r="BT77" s="2" t="str">
        <f>IF(OR($B77&lt;L$229, AND($B77&gt;L$230, $B77&lt;L$231)), L77, "")</f>
        <v/>
      </c>
      <c r="BU77" s="2" t="str">
        <f>IF(OR($B77&lt;M$229, AND($B77&gt;M$230, $B77&lt;M$231)), M77, "")</f>
        <v/>
      </c>
      <c r="BV77" s="2" t="str">
        <f>IF(OR($B77&lt;N$229, AND($B77&gt;N$230, $B77&lt;N$231)), N77, "")</f>
        <v/>
      </c>
      <c r="BW77" s="2" t="str">
        <f>IF(OR($B77&lt;O$229, AND($B77&gt;O$230, $B77&lt;O$231)), O77, "")</f>
        <v/>
      </c>
      <c r="BZ77" s="2" t="str">
        <f>IF(OR(AND($B77&gt;C$230, $B77&lt;C$231), $B77&gt;C$232), C77, "")</f>
        <v/>
      </c>
      <c r="CA77" s="2" t="str">
        <f>IF(OR(AND($B77&gt;D$230, $B77&lt;D$231), $B77&gt;D$232), D77, "")</f>
        <v/>
      </c>
      <c r="CB77" s="2" t="str">
        <f>IF(OR(AND($B77&gt;E$230, $B77&lt;E$231), $B77&gt;E$232), E77, "")</f>
        <v/>
      </c>
      <c r="CC77" s="2" t="str">
        <f>IF(OR(AND($B77&gt;F$230, $B77&lt;F$231), $B77&gt;F$232), F77, "")</f>
        <v/>
      </c>
      <c r="CD77" s="2" t="str">
        <f>IF(OR(AND($B77&gt;G$230, $B77&lt;G$231), $B77&gt;G$232), G77, "")</f>
        <v/>
      </c>
      <c r="CE77" s="2" t="str">
        <f>IF(OR(AND($B77&gt;H$230, $B77&lt;H$231), $B77&gt;H$232), H77, "")</f>
        <v/>
      </c>
      <c r="CF77" s="2" t="str">
        <f>IF(OR(AND($B77&gt;I$230, $B77&lt;I$231), $B77&gt;I$232), I77, "")</f>
        <v/>
      </c>
      <c r="CG77" s="2" t="str">
        <f>IF(OR(AND($B77&gt;J$230, $B77&lt;J$231), $B77&gt;J$232), J77, "")</f>
        <v/>
      </c>
      <c r="CH77" s="2" t="str">
        <f>IF(OR(AND($B77&gt;K$230, $B77&lt;K$231), $B77&gt;K$232), K77, "")</f>
        <v/>
      </c>
      <c r="CI77" s="2" t="str">
        <f>IF(OR(AND($B77&gt;L$230, $B77&lt;L$231), $B77&gt;L$232), L77, "")</f>
        <v/>
      </c>
      <c r="CJ77" s="2" t="str">
        <f>IF(OR(AND($B77&gt;M$230, $B77&lt;M$231), $B77&gt;M$232), M77, "")</f>
        <v/>
      </c>
      <c r="CK77" s="2" t="str">
        <f>IF(OR(AND($B77&gt;N$230, $B77&lt;N$231), $B77&gt;N$232), N77, "")</f>
        <v/>
      </c>
      <c r="CL77" s="2" t="str">
        <f>IF(OR(AND($B77&gt;O$230, $B77&lt;O$231), $B77&gt;O$232), O77, "")</f>
        <v/>
      </c>
      <c r="CO77" s="2">
        <f>BK$207*$B77+BK$209</f>
        <v>71.393647899562964</v>
      </c>
      <c r="CP77" s="2">
        <f>BL$207*$B77+BL$209</f>
        <v>73.115645552926907</v>
      </c>
      <c r="CQ77" s="2">
        <f>BM$207*$B77+BM$209</f>
        <v>74.142490610545508</v>
      </c>
      <c r="CR77" s="2">
        <f>BN$207*$B77+BN$209</f>
        <v>73.687574656952307</v>
      </c>
      <c r="CS77" s="2">
        <f>BO$207*$B77+BO$209</f>
        <v>73.450961310952181</v>
      </c>
      <c r="CT77" s="2">
        <f>BP$207*$B77+BP$209</f>
        <v>74.193875831292232</v>
      </c>
      <c r="CU77" s="2">
        <f>BQ$207*$B77+BQ$209</f>
        <v>75.328948133260155</v>
      </c>
      <c r="CV77" s="2">
        <f>BR$207*$B77+BR$209</f>
        <v>75.271067846461918</v>
      </c>
      <c r="CW77" s="2">
        <f>BS$207*$B77+BS$209</f>
        <v>73.1239260966709</v>
      </c>
      <c r="CX77" s="2">
        <f>BT$207*$B77+BT$209</f>
        <v>70.123680885258921</v>
      </c>
      <c r="CY77" s="2">
        <f>BU$207*$B77+BU$209</f>
        <v>65.075741930634948</v>
      </c>
      <c r="CZ77" s="2">
        <f>BV$207*$B77+BV$209</f>
        <v>57.924759307579961</v>
      </c>
      <c r="DA77" s="2">
        <f>BW$207*$B77+BW$209</f>
        <v>50.299393591621595</v>
      </c>
      <c r="DD77" s="2">
        <f>BZ$207*$B77+BZ$209</f>
        <v>72.833720816855276</v>
      </c>
      <c r="DE77" s="2">
        <f>CA$207*$B77+CA$209</f>
        <v>74.257440166984651</v>
      </c>
      <c r="DF77" s="2">
        <f>CB$207*$B77+CB$209</f>
        <v>75.505625688588594</v>
      </c>
      <c r="DG77" s="2">
        <f>CC$207*$B77+CC$209</f>
        <v>74.730504653086953</v>
      </c>
      <c r="DH77" s="2">
        <f>CD$207*$B77+CD$209</f>
        <v>74.527167127506075</v>
      </c>
      <c r="DI77" s="2">
        <f>CE$207*$B77+CE$209</f>
        <v>75.398169725403008</v>
      </c>
      <c r="DJ77" s="2">
        <f>CF$207*$B77+CF$209</f>
        <v>77.235151141887485</v>
      </c>
      <c r="DK77" s="2">
        <f>CG$207*$B77+CG$209</f>
        <v>77.085968559292922</v>
      </c>
      <c r="DL77" s="2">
        <f>CH$207*$B77+CH$209</f>
        <v>75.476010217195181</v>
      </c>
      <c r="DM77" s="2">
        <f>CI$207*$B77+CI$209</f>
        <v>72.098122909848144</v>
      </c>
      <c r="DN77" s="2">
        <f>CJ$207*$B77+CJ$209</f>
        <v>67.444531073170339</v>
      </c>
      <c r="DO77" s="2">
        <f>CK$207*$B77+CK$209</f>
        <v>60.324231369295518</v>
      </c>
      <c r="DP77" s="2">
        <f>CL$207*$B77+CL$209</f>
        <v>52.105054808082905</v>
      </c>
      <c r="DS77" s="2">
        <f>POWER(10,($B77-C$227)/C$228)/(1+POWER(10,($B77-C$227)/C$228))</f>
        <v>5.6801251145476746E-2</v>
      </c>
      <c r="DT77" s="2">
        <f>POWER(10,($B77-D$227)/D$228)/(1+POWER(10,($B77-D$227)/D$228))</f>
        <v>3.9139588403934611E-2</v>
      </c>
      <c r="DU77" s="2">
        <f>POWER(10,($B77-E$227)/E$228)/(1+POWER(10,($B77-E$227)/E$228))</f>
        <v>4.9299615548188729E-2</v>
      </c>
      <c r="DV77" s="2">
        <f>POWER(10,($B77-F$227)/F$228)/(1+POWER(10,($B77-F$227)/F$228))</f>
        <v>6.4107114223228998E-2</v>
      </c>
      <c r="DW77" s="2">
        <f>POWER(10,($B77-G$227)/G$228)/(1+POWER(10,($B77-G$227)/G$228))</f>
        <v>6.0580663993252924E-2</v>
      </c>
      <c r="DX77" s="2">
        <f>POWER(10,($B77-H$227)/H$228)/(1+POWER(10,($B77-H$227)/H$228))</f>
        <v>5.8002744875817379E-2</v>
      </c>
      <c r="DY77" s="2">
        <f>POWER(10,($B77-I$227)/I$228)/(1+POWER(10,($B77-I$227)/I$228))</f>
        <v>6.0358131910527996E-2</v>
      </c>
      <c r="DZ77" s="2">
        <f>POWER(10,($B77-J$227)/J$228)/(1+POWER(10,($B77-J$227)/J$228))</f>
        <v>6.2641927810175316E-2</v>
      </c>
      <c r="EA77" s="2">
        <f>POWER(10,($B77-K$227)/K$228)/(1+POWER(10,($B77-K$227)/K$228))</f>
        <v>5.7385111397534772E-2</v>
      </c>
      <c r="EB77" s="2">
        <f>POWER(10,($B77-L$227)/L$228)/(1+POWER(10,($B77-L$227)/L$228))</f>
        <v>5.3439951013048867E-2</v>
      </c>
      <c r="EC77" s="2">
        <f>POWER(10,($B77-M$227)/M$228)/(1+POWER(10,($B77-M$227)/M$228))</f>
        <v>5.4185955170291046E-2</v>
      </c>
      <c r="ED77" s="2">
        <f>POWER(10,($B77-N$227)/N$228)/(1+POWER(10,($B77-N$227)/N$228))</f>
        <v>5.2423379831166725E-2</v>
      </c>
      <c r="EE77" s="2">
        <f>POWER(10,($B77-O$227)/O$228)/(1+POWER(10,($B77-O$227)/O$228))</f>
        <v>5.2811742644146571E-2</v>
      </c>
    </row>
    <row r="78" spans="2:135" x14ac:dyDescent="0.25">
      <c r="B78" s="2">
        <v>72</v>
      </c>
      <c r="C78">
        <v>89.817999999999998</v>
      </c>
      <c r="D78">
        <v>79.409000000000006</v>
      </c>
      <c r="E78">
        <v>78.727000000000004</v>
      </c>
      <c r="F78">
        <v>86.847999999999999</v>
      </c>
      <c r="G78">
        <v>81.727000000000004</v>
      </c>
      <c r="H78">
        <v>79.938999999999993</v>
      </c>
      <c r="I78">
        <v>82.635999999999996</v>
      </c>
      <c r="J78">
        <v>84.03</v>
      </c>
      <c r="K78">
        <v>79.712000000000003</v>
      </c>
      <c r="L78">
        <v>75.682000000000002</v>
      </c>
      <c r="M78">
        <v>71.015000000000001</v>
      </c>
      <c r="N78">
        <v>62.787999999999997</v>
      </c>
      <c r="O78">
        <v>53.393999999999998</v>
      </c>
      <c r="R78" s="5">
        <f>AV78+(C$209*_xlfn.NORM.DIST($B78,C$214*C$215+C$213,C$219*C$214,FALSE))+(C$211*_xlfn.NORM.DIST($B78,C$214*C$216+C$213,C$220*C$214,FALSE))+(C$210*_xlfn.NORM.DIST($B78,C$214*C$217+C$213,C$221*C$214,FALSE))+(C$212*_xlfn.NORM.DIST($B78,C$214*C$218+C$213,C$222*C$214,FALSE))</f>
        <v>79.876081806651314</v>
      </c>
      <c r="S78" s="5">
        <f>AW78+(D$209*_xlfn.NORM.DIST($B78,D$214*D$215+D$213,D$219*D$214,FALSE))+(D$211*_xlfn.NORM.DIST($B78,D$214*D$216+D$213,D$220*D$214,FALSE))+(D$210*_xlfn.NORM.DIST($B78,D$214*D$217+D$213,D$221*D$214,FALSE))+(D$212*_xlfn.NORM.DIST($B78,D$214*D$218+D$213,D$222*D$214,FALSE))</f>
        <v>80.028274679755469</v>
      </c>
      <c r="T78" s="5">
        <f>AX78+(E$209*_xlfn.NORM.DIST($B78,E$214*E$215+E$213,E$219*E$214,FALSE))+(E$211*_xlfn.NORM.DIST($B78,E$214*E$216+E$213,E$220*E$214,FALSE))+(E$210*_xlfn.NORM.DIST($B78,E$214*E$217+E$213,E$221*E$214,FALSE))+(E$212*_xlfn.NORM.DIST($B78,E$214*E$218+E$213,E$222*E$214,FALSE))</f>
        <v>78.842394788747043</v>
      </c>
      <c r="U78" s="5">
        <f>AY78+(F$209*_xlfn.NORM.DIST($B78,F$214*F$215+F$213,F$219*F$214,FALSE))+(F$211*_xlfn.NORM.DIST($B78,F$214*F$216+F$213,F$220*F$214,FALSE))+(F$210*_xlfn.NORM.DIST($B78,F$214*F$217+F$213,F$221*F$214,FALSE))+(F$212*_xlfn.NORM.DIST($B78,F$214*F$218+F$213,F$222*F$214,FALSE))</f>
        <v>82.597422001731744</v>
      </c>
      <c r="V78" s="5">
        <f>AZ78+(G$209*_xlfn.NORM.DIST($B78,G$214*G$215+G$213,G$219*G$214,FALSE))+(G$211*_xlfn.NORM.DIST($B78,G$214*G$216+G$213,G$220*G$214,FALSE))+(G$210*_xlfn.NORM.DIST($B78,G$214*G$217+G$213,G$221*G$214,FALSE))+(G$212*_xlfn.NORM.DIST($B78,G$214*G$218+G$213,G$222*G$214,FALSE))</f>
        <v>79.904762802589147</v>
      </c>
      <c r="W78" s="5">
        <f>BA78+(H$209*_xlfn.NORM.DIST($B78,H$214*H$215+H$213,H$219*H$214,FALSE))+(H$211*_xlfn.NORM.DIST($B78,H$214*H$216+H$213,H$220*H$214,FALSE))+(H$210*_xlfn.NORM.DIST($B78,H$214*H$217+H$213,H$221*H$214,FALSE))+(H$212*_xlfn.NORM.DIST($B78,H$214*H$218+H$213,H$222*H$214,FALSE))</f>
        <v>79.042158233825646</v>
      </c>
      <c r="X78" s="5">
        <f>BB78+(I$209*_xlfn.NORM.DIST($B78,I$214*I$215+I$213,I$219*I$214,FALSE))+(I$211*_xlfn.NORM.DIST($B78,I$214*I$216+I$213,I$220*I$214,FALSE))+(I$210*_xlfn.NORM.DIST($B78,I$214*I$217+I$213,I$221*I$214,FALSE))+(I$212*_xlfn.NORM.DIST($B78,I$214*I$218+I$213,I$222*I$214,FALSE))</f>
        <v>80.755651343877147</v>
      </c>
      <c r="Y78" s="5">
        <f>BC78+(J$209*_xlfn.NORM.DIST($B78,J$214*J$215+J$213,J$219*J$214,FALSE))+(J$211*_xlfn.NORM.DIST($B78,J$214*J$216+J$213,J$220*J$214,FALSE))+(J$210*_xlfn.NORM.DIST($B78,J$214*J$217+J$213,J$221*J$214,FALSE))+(J$212*_xlfn.NORM.DIST($B78,J$214*J$218+J$213,J$222*J$214,FALSE))</f>
        <v>81.381378691170468</v>
      </c>
      <c r="Z78" s="5">
        <f>BD78+(K$209*_xlfn.NORM.DIST($B78,K$214*K$215+K$213,K$219*K$214,FALSE))+(K$211*_xlfn.NORM.DIST($B78,K$214*K$216+K$213,K$220*K$214,FALSE))+(K$210*_xlfn.NORM.DIST($B78,K$214*K$217+K$213,K$221*K$214,FALSE))+(K$212*_xlfn.NORM.DIST($B78,K$214*K$218+K$213,K$222*K$214,FALSE))</f>
        <v>77.532232618259087</v>
      </c>
      <c r="AA78" s="5">
        <f>BE78+(L$209*_xlfn.NORM.DIST($B78,L$214*L$215+L$213,L$219*L$214,FALSE))+(L$211*_xlfn.NORM.DIST($B78,L$214*L$216+L$213,L$220*L$214,FALSE))+(L$210*_xlfn.NORM.DIST($B78,L$214*L$217+L$213,L$221*L$214,FALSE))+(L$212*_xlfn.NORM.DIST($B78,L$214*L$218+L$213,L$222*L$214,FALSE))</f>
        <v>73.306273652873472</v>
      </c>
      <c r="AB78" s="5">
        <f>BF78+(M$209*_xlfn.NORM.DIST($B78,M$214*M$215+M$213,M$219*M$214,FALSE))+(M$211*_xlfn.NORM.DIST($B78,M$214*M$216+M$213,M$220*M$214,FALSE))+(M$210*_xlfn.NORM.DIST($B78,M$214*M$217+M$213,M$221*M$214,FALSE))+(M$212*_xlfn.NORM.DIST($B78,M$214*M$218+M$213,M$222*M$214,FALSE))</f>
        <v>68.42323760684468</v>
      </c>
      <c r="AC78" s="5">
        <f>BG78+(N$209*_xlfn.NORM.DIST($B78,N$214*N$215+N$213,N$219*N$214,FALSE))+(N$211*_xlfn.NORM.DIST($B78,N$214*N$216+N$213,N$220*N$214,FALSE))+(N$210*_xlfn.NORM.DIST($B78,N$214*N$217+N$213,N$221*N$214,FALSE))+(N$212*_xlfn.NORM.DIST($B78,N$214*N$218+N$213,N$222*N$214,FALSE))</f>
        <v>60.996306735970414</v>
      </c>
      <c r="AD78" s="5">
        <f>BH78+(O$209*_xlfn.NORM.DIST($B78,O$214*O$215+O$213,O$219*O$214,FALSE))+(O$211*_xlfn.NORM.DIST($B78,O$214*O$216+O$213,O$220*O$214,FALSE))+(O$210*_xlfn.NORM.DIST($B78,O$214*O$217+O$213,O$221*O$214,FALSE))+(O$212*_xlfn.NORM.DIST($B78,O$214*O$218+O$213,O$222*O$214,FALSE))</f>
        <v>52.983163113786297</v>
      </c>
      <c r="AE78" s="5"/>
      <c r="AG78" s="5">
        <f t="shared" si="17"/>
        <v>9.941918193348684</v>
      </c>
      <c r="AH78" s="5">
        <f t="shared" si="17"/>
        <v>-0.61927467975546335</v>
      </c>
      <c r="AI78" s="5">
        <f t="shared" si="17"/>
        <v>-0.11539478874703946</v>
      </c>
      <c r="AJ78" s="5">
        <f t="shared" si="17"/>
        <v>4.2505779982682554</v>
      </c>
      <c r="AK78" s="5">
        <f t="shared" si="17"/>
        <v>1.8222371974108569</v>
      </c>
      <c r="AL78" s="5">
        <f t="shared" si="17"/>
        <v>0.8968417661743473</v>
      </c>
      <c r="AM78" s="5">
        <f t="shared" si="17"/>
        <v>1.8803486561228482</v>
      </c>
      <c r="AN78" s="5">
        <f t="shared" si="16"/>
        <v>2.6486213088295329</v>
      </c>
      <c r="AO78" s="5">
        <f t="shared" si="16"/>
        <v>2.1797673817409162</v>
      </c>
      <c r="AP78" s="5">
        <f t="shared" si="16"/>
        <v>2.3757263471265304</v>
      </c>
      <c r="AQ78" s="5">
        <f t="shared" si="16"/>
        <v>2.5917623931553209</v>
      </c>
      <c r="AR78" s="5">
        <f t="shared" si="16"/>
        <v>1.7916932640295826</v>
      </c>
      <c r="AS78" s="5">
        <f t="shared" si="16"/>
        <v>0.41083688621370129</v>
      </c>
      <c r="AV78" s="2">
        <f t="shared" si="18"/>
        <v>71.48989515875526</v>
      </c>
      <c r="AW78" s="2">
        <f t="shared" si="19"/>
        <v>73.166168057696126</v>
      </c>
      <c r="AX78" s="2">
        <f t="shared" si="20"/>
        <v>74.220321393203989</v>
      </c>
      <c r="AY78" s="2">
        <f t="shared" si="21"/>
        <v>73.765259792131772</v>
      </c>
      <c r="AZ78" s="2">
        <f t="shared" si="22"/>
        <v>73.532052273250144</v>
      </c>
      <c r="BA78" s="2">
        <f t="shared" si="23"/>
        <v>74.295651588497037</v>
      </c>
      <c r="BB78" s="2">
        <f t="shared" si="24"/>
        <v>75.49642128065652</v>
      </c>
      <c r="BC78" s="2">
        <f t="shared" si="25"/>
        <v>75.437567180474929</v>
      </c>
      <c r="BD78" s="2">
        <f t="shared" si="26"/>
        <v>73.312063905879384</v>
      </c>
      <c r="BE78" s="2">
        <f t="shared" si="27"/>
        <v>70.272521542422723</v>
      </c>
      <c r="BF78" s="2">
        <f t="shared" si="28"/>
        <v>65.255586954419712</v>
      </c>
      <c r="BG78" s="2">
        <f t="shared" si="29"/>
        <v>58.102063222309589</v>
      </c>
      <c r="BH78" s="2">
        <f t="shared" si="30"/>
        <v>50.435691040809253</v>
      </c>
      <c r="BK78" s="2" t="str">
        <f>IF(OR($B78&lt;C$229, AND($B78&gt;C$230, $B78&lt;C$231)), C78, "")</f>
        <v/>
      </c>
      <c r="BL78" s="2" t="str">
        <f>IF(OR($B78&lt;D$229, AND($B78&gt;D$230, $B78&lt;D$231)), D78, "")</f>
        <v/>
      </c>
      <c r="BM78" s="2" t="str">
        <f>IF(OR($B78&lt;E$229, AND($B78&gt;E$230, $B78&lt;E$231)), E78, "")</f>
        <v/>
      </c>
      <c r="BN78" s="2" t="str">
        <f>IF(OR($B78&lt;F$229, AND($B78&gt;F$230, $B78&lt;F$231)), F78, "")</f>
        <v/>
      </c>
      <c r="BO78" s="2" t="str">
        <f>IF(OR($B78&lt;G$229, AND($B78&gt;G$230, $B78&lt;G$231)), G78, "")</f>
        <v/>
      </c>
      <c r="BP78" s="2" t="str">
        <f>IF(OR($B78&lt;H$229, AND($B78&gt;H$230, $B78&lt;H$231)), H78, "")</f>
        <v/>
      </c>
      <c r="BQ78" s="2" t="str">
        <f>IF(OR($B78&lt;I$229, AND($B78&gt;I$230, $B78&lt;I$231)), I78, "")</f>
        <v/>
      </c>
      <c r="BR78" s="2" t="str">
        <f>IF(OR($B78&lt;J$229, AND($B78&gt;J$230, $B78&lt;J$231)), J78, "")</f>
        <v/>
      </c>
      <c r="BS78" s="2" t="str">
        <f>IF(OR($B78&lt;K$229, AND($B78&gt;K$230, $B78&lt;K$231)), K78, "")</f>
        <v/>
      </c>
      <c r="BT78" s="2" t="str">
        <f>IF(OR($B78&lt;L$229, AND($B78&gt;L$230, $B78&lt;L$231)), L78, "")</f>
        <v/>
      </c>
      <c r="BU78" s="2" t="str">
        <f>IF(OR($B78&lt;M$229, AND($B78&gt;M$230, $B78&lt;M$231)), M78, "")</f>
        <v/>
      </c>
      <c r="BV78" s="2" t="str">
        <f>IF(OR($B78&lt;N$229, AND($B78&gt;N$230, $B78&lt;N$231)), N78, "")</f>
        <v/>
      </c>
      <c r="BW78" s="2" t="str">
        <f>IF(OR($B78&lt;O$229, AND($B78&gt;O$230, $B78&lt;O$231)), O78, "")</f>
        <v/>
      </c>
      <c r="BZ78" s="2" t="str">
        <f>IF(OR(AND($B78&gt;C$230, $B78&lt;C$231), $B78&gt;C$232), C78, "")</f>
        <v/>
      </c>
      <c r="CA78" s="2" t="str">
        <f>IF(OR(AND($B78&gt;D$230, $B78&lt;D$231), $B78&gt;D$232), D78, "")</f>
        <v/>
      </c>
      <c r="CB78" s="2" t="str">
        <f>IF(OR(AND($B78&gt;E$230, $B78&lt;E$231), $B78&gt;E$232), E78, "")</f>
        <v/>
      </c>
      <c r="CC78" s="2" t="str">
        <f>IF(OR(AND($B78&gt;F$230, $B78&lt;F$231), $B78&gt;F$232), F78, "")</f>
        <v/>
      </c>
      <c r="CD78" s="2" t="str">
        <f>IF(OR(AND($B78&gt;G$230, $B78&lt;G$231), $B78&gt;G$232), G78, "")</f>
        <v/>
      </c>
      <c r="CE78" s="2" t="str">
        <f>IF(OR(AND($B78&gt;H$230, $B78&lt;H$231), $B78&gt;H$232), H78, "")</f>
        <v/>
      </c>
      <c r="CF78" s="2" t="str">
        <f>IF(OR(AND($B78&gt;I$230, $B78&lt;I$231), $B78&gt;I$232), I78, "")</f>
        <v/>
      </c>
      <c r="CG78" s="2" t="str">
        <f>IF(OR(AND($B78&gt;J$230, $B78&lt;J$231), $B78&gt;J$232), J78, "")</f>
        <v/>
      </c>
      <c r="CH78" s="2" t="str">
        <f>IF(OR(AND($B78&gt;K$230, $B78&lt;K$231), $B78&gt;K$232), K78, "")</f>
        <v/>
      </c>
      <c r="CI78" s="2" t="str">
        <f>IF(OR(AND($B78&gt;L$230, $B78&lt;L$231), $B78&gt;L$232), L78, "")</f>
        <v/>
      </c>
      <c r="CJ78" s="2" t="str">
        <f>IF(OR(AND($B78&gt;M$230, $B78&lt;M$231), $B78&gt;M$232), M78, "")</f>
        <v/>
      </c>
      <c r="CK78" s="2" t="str">
        <f>IF(OR(AND($B78&gt;N$230, $B78&lt;N$231), $B78&gt;N$232), N78, "")</f>
        <v/>
      </c>
      <c r="CL78" s="2" t="str">
        <f>IF(OR(AND($B78&gt;O$230, $B78&lt;O$231), $B78&gt;O$232), O78, "")</f>
        <v/>
      </c>
      <c r="CO78" s="2">
        <f>BK$207*$B78+BK$209</f>
        <v>71.405707793725583</v>
      </c>
      <c r="CP78" s="2">
        <f>BL$207*$B78+BL$209</f>
        <v>73.12017353343181</v>
      </c>
      <c r="CQ78" s="2">
        <f>BM$207*$B78+BM$209</f>
        <v>74.150647382727541</v>
      </c>
      <c r="CR78" s="2">
        <f>BN$207*$B78+BN$209</f>
        <v>73.696685697263916</v>
      </c>
      <c r="CS78" s="2">
        <f>BO$207*$B78+BO$209</f>
        <v>73.464996202088116</v>
      </c>
      <c r="CT78" s="2">
        <f>BP$207*$B78+BP$209</f>
        <v>74.223913913896808</v>
      </c>
      <c r="CU78" s="2">
        <f>BQ$207*$B78+BQ$209</f>
        <v>75.377324631947104</v>
      </c>
      <c r="CV78" s="2">
        <f>BR$207*$B78+BR$209</f>
        <v>75.320892841720834</v>
      </c>
      <c r="CW78" s="2">
        <f>BS$207*$B78+BS$209</f>
        <v>73.172132714989218</v>
      </c>
      <c r="CX78" s="2">
        <f>BT$207*$B78+BT$209</f>
        <v>70.163461873607943</v>
      </c>
      <c r="CY78" s="2">
        <f>BU$207*$B78+BU$209</f>
        <v>65.121934866736666</v>
      </c>
      <c r="CZ78" s="2">
        <f>BV$207*$B78+BV$209</f>
        <v>57.970302217255146</v>
      </c>
      <c r="DA78" s="2">
        <f>BW$207*$B78+BW$209</f>
        <v>50.335991586700999</v>
      </c>
      <c r="DD78" s="2">
        <f>BZ$207*$B78+BZ$209</f>
        <v>72.764842450942751</v>
      </c>
      <c r="DE78" s="2">
        <f>CA$207*$B78+CA$209</f>
        <v>74.195961631311519</v>
      </c>
      <c r="DF78" s="2">
        <f>CB$207*$B78+CB$209</f>
        <v>75.445701841138828</v>
      </c>
      <c r="DG78" s="2">
        <f>CC$207*$B78+CC$209</f>
        <v>74.678279185217292</v>
      </c>
      <c r="DH78" s="2">
        <f>CD$207*$B78+CD$209</f>
        <v>74.480391184128862</v>
      </c>
      <c r="DI78" s="2">
        <f>CE$207*$B78+CE$209</f>
        <v>75.358199166834879</v>
      </c>
      <c r="DJ78" s="2">
        <f>CF$207*$B78+CF$209</f>
        <v>77.187353154801727</v>
      </c>
      <c r="DK78" s="2">
        <f>CG$207*$B78+CG$209</f>
        <v>77.029833677731446</v>
      </c>
      <c r="DL78" s="2">
        <f>CH$207*$B78+CH$209</f>
        <v>75.408345380346901</v>
      </c>
      <c r="DM78" s="2">
        <f>CI$207*$B78+CI$209</f>
        <v>72.03427971012691</v>
      </c>
      <c r="DN78" s="2">
        <f>CJ$207*$B78+CJ$209</f>
        <v>67.383210424136365</v>
      </c>
      <c r="DO78" s="2">
        <f>CK$207*$B78+CK$209</f>
        <v>60.274145230938316</v>
      </c>
      <c r="DP78" s="2">
        <f>CL$207*$B78+CL$209</f>
        <v>52.066483097579308</v>
      </c>
      <c r="DS78" s="2">
        <f>POWER(10,($B78-C$227)/C$228)/(1+POWER(10,($B78-C$227)/C$228))</f>
        <v>6.194188676055043E-2</v>
      </c>
      <c r="DT78" s="2">
        <f>POWER(10,($B78-D$227)/D$228)/(1+POWER(10,($B78-D$227)/D$228))</f>
        <v>4.2754260206974273E-2</v>
      </c>
      <c r="DU78" s="2">
        <f>POWER(10,($B78-E$227)/E$228)/(1+POWER(10,($B78-E$227)/E$228))</f>
        <v>5.3800062247509377E-2</v>
      </c>
      <c r="DV78" s="2">
        <f>POWER(10,($B78-F$227)/F$228)/(1+POWER(10,($B78-F$227)/F$228))</f>
        <v>6.9859973308128306E-2</v>
      </c>
      <c r="DW78" s="2">
        <f>POWER(10,($B78-G$227)/G$228)/(1+POWER(10,($B78-G$227)/G$228))</f>
        <v>6.6039395848947788E-2</v>
      </c>
      <c r="DX78" s="2">
        <f>POWER(10,($B78-H$227)/H$228)/(1+POWER(10,($B78-H$227)/H$228))</f>
        <v>6.3244827008393165E-2</v>
      </c>
      <c r="DY78" s="2">
        <f>POWER(10,($B78-I$227)/I$228)/(1+POWER(10,($B78-I$227)/I$228))</f>
        <v>6.5798216550533042E-2</v>
      </c>
      <c r="DZ78" s="2">
        <f>POWER(10,($B78-J$227)/J$228)/(1+POWER(10,($B78-J$227)/J$228))</f>
        <v>6.82728952901928E-2</v>
      </c>
      <c r="EA78" s="2">
        <f>POWER(10,($B78-K$227)/K$228)/(1+POWER(10,($B78-K$227)/K$228))</f>
        <v>6.257508199372179E-2</v>
      </c>
      <c r="EB78" s="2">
        <f>POWER(10,($B78-L$227)/L$228)/(1+POWER(10,($B78-L$227)/L$228))</f>
        <v>5.8295183360933457E-2</v>
      </c>
      <c r="EC78" s="2">
        <f>POWER(10,($B78-M$227)/M$228)/(1+POWER(10,($B78-M$227)/M$228))</f>
        <v>5.910473283350582E-2</v>
      </c>
      <c r="ED78" s="2">
        <f>POWER(10,($B78-N$227)/N$228)/(1+POWER(10,($B78-N$227)/N$228))</f>
        <v>5.7191833068434401E-2</v>
      </c>
      <c r="EE78" s="2">
        <f>POWER(10,($B78-O$227)/O$228)/(1+POWER(10,($B78-O$227)/O$228))</f>
        <v>5.7613373704247323E-2</v>
      </c>
    </row>
    <row r="79" spans="2:135" x14ac:dyDescent="0.25">
      <c r="B79" s="2">
        <v>73</v>
      </c>
      <c r="C79">
        <v>94.135999999999996</v>
      </c>
      <c r="D79">
        <v>80.561000000000007</v>
      </c>
      <c r="E79">
        <v>82.727000000000004</v>
      </c>
      <c r="F79">
        <v>90.712000000000003</v>
      </c>
      <c r="G79">
        <v>86.167000000000002</v>
      </c>
      <c r="H79">
        <v>83.364000000000004</v>
      </c>
      <c r="I79">
        <v>86.227000000000004</v>
      </c>
      <c r="J79">
        <v>87.832999999999998</v>
      </c>
      <c r="K79">
        <v>82.605999999999995</v>
      </c>
      <c r="L79">
        <v>76.924000000000007</v>
      </c>
      <c r="M79">
        <v>71.879000000000005</v>
      </c>
      <c r="N79">
        <v>64.879000000000005</v>
      </c>
      <c r="O79">
        <v>57.652000000000001</v>
      </c>
      <c r="R79" s="5">
        <f>AV79+(C$209*_xlfn.NORM.DIST($B79,C$214*C$215+C$213,C$219*C$214,FALSE))+(C$211*_xlfn.NORM.DIST($B79,C$214*C$216+C$213,C$220*C$214,FALSE))+(C$210*_xlfn.NORM.DIST($B79,C$214*C$217+C$213,C$221*C$214,FALSE))+(C$212*_xlfn.NORM.DIST($B79,C$214*C$218+C$213,C$222*C$214,FALSE))</f>
        <v>84.743801724414084</v>
      </c>
      <c r="S79" s="5">
        <f>AW79+(D$209*_xlfn.NORM.DIST($B79,D$214*D$215+D$213,D$219*D$214,FALSE))+(D$211*_xlfn.NORM.DIST($B79,D$214*D$216+D$213,D$220*D$214,FALSE))+(D$210*_xlfn.NORM.DIST($B79,D$214*D$217+D$213,D$221*D$214,FALSE))+(D$212*_xlfn.NORM.DIST($B79,D$214*D$218+D$213,D$222*D$214,FALSE))</f>
        <v>77.759569236962179</v>
      </c>
      <c r="T79" s="5">
        <f>AX79+(E$209*_xlfn.NORM.DIST($B79,E$214*E$215+E$213,E$219*E$214,FALSE))+(E$211*_xlfn.NORM.DIST($B79,E$214*E$216+E$213,E$220*E$214,FALSE))+(E$210*_xlfn.NORM.DIST($B79,E$214*E$217+E$213,E$221*E$214,FALSE))+(E$212*_xlfn.NORM.DIST($B79,E$214*E$218+E$213,E$222*E$214,FALSE))</f>
        <v>78.529907803042903</v>
      </c>
      <c r="U79" s="5">
        <f>AY79+(F$209*_xlfn.NORM.DIST($B79,F$214*F$215+F$213,F$219*F$214,FALSE))+(F$211*_xlfn.NORM.DIST($B79,F$214*F$216+F$213,F$220*F$214,FALSE))+(F$210*_xlfn.NORM.DIST($B79,F$214*F$217+F$213,F$221*F$214,FALSE))+(F$212*_xlfn.NORM.DIST($B79,F$214*F$218+F$213,F$222*F$214,FALSE))</f>
        <v>87.633028866285883</v>
      </c>
      <c r="V79" s="5">
        <f>AZ79+(G$209*_xlfn.NORM.DIST($B79,G$214*G$215+G$213,G$219*G$214,FALSE))+(G$211*_xlfn.NORM.DIST($B79,G$214*G$216+G$213,G$220*G$214,FALSE))+(G$210*_xlfn.NORM.DIST($B79,G$214*G$217+G$213,G$221*G$214,FALSE))+(G$212*_xlfn.NORM.DIST($B79,G$214*G$218+G$213,G$222*G$214,FALSE))</f>
        <v>83.60807188055945</v>
      </c>
      <c r="W79" s="5">
        <f>BA79+(H$209*_xlfn.NORM.DIST($B79,H$214*H$215+H$213,H$219*H$214,FALSE))+(H$211*_xlfn.NORM.DIST($B79,H$214*H$216+H$213,H$220*H$214,FALSE))+(H$210*_xlfn.NORM.DIST($B79,H$214*H$217+H$213,H$221*H$214,FALSE))+(H$212*_xlfn.NORM.DIST($B79,H$214*H$218+H$213,H$222*H$214,FALSE))</f>
        <v>81.563856634138077</v>
      </c>
      <c r="X79" s="5">
        <f>BB79+(I$209*_xlfn.NORM.DIST($B79,I$214*I$215+I$213,I$219*I$214,FALSE))+(I$211*_xlfn.NORM.DIST($B79,I$214*I$216+I$213,I$220*I$214,FALSE))+(I$210*_xlfn.NORM.DIST($B79,I$214*I$217+I$213,I$221*I$214,FALSE))+(I$212*_xlfn.NORM.DIST($B79,I$214*I$218+I$213,I$222*I$214,FALSE))</f>
        <v>83.77314285882963</v>
      </c>
      <c r="Y79" s="5">
        <f>BC79+(J$209*_xlfn.NORM.DIST($B79,J$214*J$215+J$213,J$219*J$214,FALSE))+(J$211*_xlfn.NORM.DIST($B79,J$214*J$216+J$213,J$220*J$214,FALSE))+(J$210*_xlfn.NORM.DIST($B79,J$214*J$217+J$213,J$221*J$214,FALSE))+(J$212*_xlfn.NORM.DIST($B79,J$214*J$218+J$213,J$222*J$214,FALSE))</f>
        <v>84.908973655130154</v>
      </c>
      <c r="Z79" s="5">
        <f>BD79+(K$209*_xlfn.NORM.DIST($B79,K$214*K$215+K$213,K$219*K$214,FALSE))+(K$211*_xlfn.NORM.DIST($B79,K$214*K$216+K$213,K$220*K$214,FALSE))+(K$210*_xlfn.NORM.DIST($B79,K$214*K$217+K$213,K$221*K$214,FALSE))+(K$212*_xlfn.NORM.DIST($B79,K$214*K$218+K$213,K$222*K$214,FALSE))</f>
        <v>79.845098606435798</v>
      </c>
      <c r="AA79" s="5">
        <f>BE79+(L$209*_xlfn.NORM.DIST($B79,L$214*L$215+L$213,L$219*L$214,FALSE))+(L$211*_xlfn.NORM.DIST($B79,L$214*L$216+L$213,L$220*L$214,FALSE))+(L$210*_xlfn.NORM.DIST($B79,L$214*L$217+L$213,L$221*L$214,FALSE))+(L$212*_xlfn.NORM.DIST($B79,L$214*L$218+L$213,L$222*L$214,FALSE))</f>
        <v>74.609390748344353</v>
      </c>
      <c r="AB79" s="5">
        <f>BF79+(M$209*_xlfn.NORM.DIST($B79,M$214*M$215+M$213,M$219*M$214,FALSE))+(M$211*_xlfn.NORM.DIST($B79,M$214*M$216+M$213,M$220*M$214,FALSE))+(M$210*_xlfn.NORM.DIST($B79,M$214*M$217+M$213,M$221*M$214,FALSE))+(M$212*_xlfn.NORM.DIST($B79,M$214*M$218+M$213,M$222*M$214,FALSE))</f>
        <v>70.193711202610814</v>
      </c>
      <c r="AC79" s="5">
        <f>BG79+(N$209*_xlfn.NORM.DIST($B79,N$214*N$215+N$213,N$219*N$214,FALSE))+(N$211*_xlfn.NORM.DIST($B79,N$214*N$216+N$213,N$220*N$214,FALSE))+(N$210*_xlfn.NORM.DIST($B79,N$214*N$217+N$213,N$221*N$214,FALSE))+(N$212*_xlfn.NORM.DIST($B79,N$214*N$218+N$213,N$222*N$214,FALSE))</f>
        <v>62.527230322387666</v>
      </c>
      <c r="AD79" s="5">
        <f>BH79+(O$209*_xlfn.NORM.DIST($B79,O$214*O$215+O$213,O$219*O$214,FALSE))+(O$211*_xlfn.NORM.DIST($B79,O$214*O$216+O$213,O$220*O$214,FALSE))+(O$210*_xlfn.NORM.DIST($B79,O$214*O$217+O$213,O$221*O$214,FALSE))+(O$212*_xlfn.NORM.DIST($B79,O$214*O$218+O$213,O$222*O$214,FALSE))</f>
        <v>54.486314768598319</v>
      </c>
      <c r="AE79" s="5"/>
      <c r="AG79" s="5">
        <f t="shared" si="17"/>
        <v>9.3921982755859119</v>
      </c>
      <c r="AH79" s="5">
        <f t="shared" si="17"/>
        <v>2.8014307630378283</v>
      </c>
      <c r="AI79" s="5">
        <f t="shared" si="17"/>
        <v>4.1970921969571009</v>
      </c>
      <c r="AJ79" s="5">
        <f t="shared" si="17"/>
        <v>3.0789711337141199</v>
      </c>
      <c r="AK79" s="5">
        <f t="shared" si="17"/>
        <v>2.5589281194405515</v>
      </c>
      <c r="AL79" s="5">
        <f t="shared" si="17"/>
        <v>1.8001433658619277</v>
      </c>
      <c r="AM79" s="5">
        <f t="shared" si="17"/>
        <v>2.4538571411703742</v>
      </c>
      <c r="AN79" s="5">
        <f t="shared" si="16"/>
        <v>2.9240263448698443</v>
      </c>
      <c r="AO79" s="5">
        <f t="shared" si="16"/>
        <v>2.7609013935641968</v>
      </c>
      <c r="AP79" s="5">
        <f t="shared" si="16"/>
        <v>2.3146092516556536</v>
      </c>
      <c r="AQ79" s="5">
        <f t="shared" si="16"/>
        <v>1.685288797389191</v>
      </c>
      <c r="AR79" s="5">
        <f t="shared" si="16"/>
        <v>2.3517696776123387</v>
      </c>
      <c r="AS79" s="5">
        <f t="shared" si="16"/>
        <v>3.1656852314016817</v>
      </c>
      <c r="AV79" s="2">
        <f t="shared" si="18"/>
        <v>71.504064426203144</v>
      </c>
      <c r="AW79" s="2">
        <f t="shared" si="19"/>
        <v>73.171844721088661</v>
      </c>
      <c r="AX79" s="2">
        <f t="shared" si="20"/>
        <v>74.23081032157954</v>
      </c>
      <c r="AY79" s="2">
        <f t="shared" si="21"/>
        <v>73.77581643447337</v>
      </c>
      <c r="AZ79" s="2">
        <f t="shared" si="22"/>
        <v>73.547715640473101</v>
      </c>
      <c r="BA79" s="2">
        <f t="shared" si="23"/>
        <v>74.327308331355198</v>
      </c>
      <c r="BB79" s="2">
        <f t="shared" si="24"/>
        <v>75.548569395729601</v>
      </c>
      <c r="BC79" s="2">
        <f t="shared" si="25"/>
        <v>75.489931335599451</v>
      </c>
      <c r="BD79" s="2">
        <f t="shared" si="26"/>
        <v>73.364947616956172</v>
      </c>
      <c r="BE79" s="2">
        <f t="shared" si="27"/>
        <v>70.31556906858458</v>
      </c>
      <c r="BF79" s="2">
        <f t="shared" si="28"/>
        <v>65.306915353723312</v>
      </c>
      <c r="BG79" s="2">
        <f t="shared" si="29"/>
        <v>58.153561450623876</v>
      </c>
      <c r="BH79" s="2">
        <f t="shared" si="30"/>
        <v>50.476581222453916</v>
      </c>
      <c r="BK79" s="2" t="str">
        <f>IF(OR($B79&lt;C$229, AND($B79&gt;C$230, $B79&lt;C$231)), C79, "")</f>
        <v/>
      </c>
      <c r="BL79" s="2" t="str">
        <f>IF(OR($B79&lt;D$229, AND($B79&gt;D$230, $B79&lt;D$231)), D79, "")</f>
        <v/>
      </c>
      <c r="BM79" s="2" t="str">
        <f>IF(OR($B79&lt;E$229, AND($B79&gt;E$230, $B79&lt;E$231)), E79, "")</f>
        <v/>
      </c>
      <c r="BN79" s="2" t="str">
        <f>IF(OR($B79&lt;F$229, AND($B79&gt;F$230, $B79&lt;F$231)), F79, "")</f>
        <v/>
      </c>
      <c r="BO79" s="2" t="str">
        <f>IF(OR($B79&lt;G$229, AND($B79&gt;G$230, $B79&lt;G$231)), G79, "")</f>
        <v/>
      </c>
      <c r="BP79" s="2" t="str">
        <f>IF(OR($B79&lt;H$229, AND($B79&gt;H$230, $B79&lt;H$231)), H79, "")</f>
        <v/>
      </c>
      <c r="BQ79" s="2" t="str">
        <f>IF(OR($B79&lt;I$229, AND($B79&gt;I$230, $B79&lt;I$231)), I79, "")</f>
        <v/>
      </c>
      <c r="BR79" s="2" t="str">
        <f>IF(OR($B79&lt;J$229, AND($B79&gt;J$230, $B79&lt;J$231)), J79, "")</f>
        <v/>
      </c>
      <c r="BS79" s="2" t="str">
        <f>IF(OR($B79&lt;K$229, AND($B79&gt;K$230, $B79&lt;K$231)), K79, "")</f>
        <v/>
      </c>
      <c r="BT79" s="2" t="str">
        <f>IF(OR($B79&lt;L$229, AND($B79&gt;L$230, $B79&lt;L$231)), L79, "")</f>
        <v/>
      </c>
      <c r="BU79" s="2" t="str">
        <f>IF(OR($B79&lt;M$229, AND($B79&gt;M$230, $B79&lt;M$231)), M79, "")</f>
        <v/>
      </c>
      <c r="BV79" s="2" t="str">
        <f>IF(OR($B79&lt;N$229, AND($B79&gt;N$230, $B79&lt;N$231)), N79, "")</f>
        <v/>
      </c>
      <c r="BW79" s="2" t="str">
        <f>IF(OR($B79&lt;O$229, AND($B79&gt;O$230, $B79&lt;O$231)), O79, "")</f>
        <v/>
      </c>
      <c r="BZ79" s="2" t="str">
        <f>IF(OR(AND($B79&gt;C$230, $B79&lt;C$231), $B79&gt;C$232), C79, "")</f>
        <v/>
      </c>
      <c r="CA79" s="2" t="str">
        <f>IF(OR(AND($B79&gt;D$230, $B79&lt;D$231), $B79&gt;D$232), D79, "")</f>
        <v/>
      </c>
      <c r="CB79" s="2" t="str">
        <f>IF(OR(AND($B79&gt;E$230, $B79&lt;E$231), $B79&gt;E$232), E79, "")</f>
        <v/>
      </c>
      <c r="CC79" s="2" t="str">
        <f>IF(OR(AND($B79&gt;F$230, $B79&lt;F$231), $B79&gt;F$232), F79, "")</f>
        <v/>
      </c>
      <c r="CD79" s="2" t="str">
        <f>IF(OR(AND($B79&gt;G$230, $B79&lt;G$231), $B79&gt;G$232), G79, "")</f>
        <v/>
      </c>
      <c r="CE79" s="2" t="str">
        <f>IF(OR(AND($B79&gt;H$230, $B79&lt;H$231), $B79&gt;H$232), H79, "")</f>
        <v/>
      </c>
      <c r="CF79" s="2" t="str">
        <f>IF(OR(AND($B79&gt;I$230, $B79&lt;I$231), $B79&gt;I$232), I79, "")</f>
        <v/>
      </c>
      <c r="CG79" s="2" t="str">
        <f>IF(OR(AND($B79&gt;J$230, $B79&lt;J$231), $B79&gt;J$232), J79, "")</f>
        <v/>
      </c>
      <c r="CH79" s="2" t="str">
        <f>IF(OR(AND($B79&gt;K$230, $B79&lt;K$231), $B79&gt;K$232), K79, "")</f>
        <v/>
      </c>
      <c r="CI79" s="2" t="str">
        <f>IF(OR(AND($B79&gt;L$230, $B79&lt;L$231), $B79&gt;L$232), L79, "")</f>
        <v/>
      </c>
      <c r="CJ79" s="2" t="str">
        <f>IF(OR(AND($B79&gt;M$230, $B79&lt;M$231), $B79&gt;M$232), M79, "")</f>
        <v/>
      </c>
      <c r="CK79" s="2" t="str">
        <f>IF(OR(AND($B79&gt;N$230, $B79&lt;N$231), $B79&gt;N$232), N79, "")</f>
        <v/>
      </c>
      <c r="CL79" s="2" t="str">
        <f>IF(OR(AND($B79&gt;O$230, $B79&lt;O$231), $B79&gt;O$232), O79, "")</f>
        <v/>
      </c>
      <c r="CO79" s="2">
        <f>BK$207*$B79+BK$209</f>
        <v>71.417767687888201</v>
      </c>
      <c r="CP79" s="2">
        <f>BL$207*$B79+BL$209</f>
        <v>73.124701513936699</v>
      </c>
      <c r="CQ79" s="2">
        <f>BM$207*$B79+BM$209</f>
        <v>74.158804154909589</v>
      </c>
      <c r="CR79" s="2">
        <f>BN$207*$B79+BN$209</f>
        <v>73.705796737575511</v>
      </c>
      <c r="CS79" s="2">
        <f>BO$207*$B79+BO$209</f>
        <v>73.479031093224052</v>
      </c>
      <c r="CT79" s="2">
        <f>BP$207*$B79+BP$209</f>
        <v>74.253951996501385</v>
      </c>
      <c r="CU79" s="2">
        <f>BQ$207*$B79+BQ$209</f>
        <v>75.425701130634039</v>
      </c>
      <c r="CV79" s="2">
        <f>BR$207*$B79+BR$209</f>
        <v>75.370717836979765</v>
      </c>
      <c r="CW79" s="2">
        <f>BS$207*$B79+BS$209</f>
        <v>73.22033933330755</v>
      </c>
      <c r="CX79" s="2">
        <f>BT$207*$B79+BT$209</f>
        <v>70.203242861956966</v>
      </c>
      <c r="CY79" s="2">
        <f>BU$207*$B79+BU$209</f>
        <v>65.168127802838399</v>
      </c>
      <c r="CZ79" s="2">
        <f>BV$207*$B79+BV$209</f>
        <v>58.015845126930337</v>
      </c>
      <c r="DA79" s="2">
        <f>BW$207*$B79+BW$209</f>
        <v>50.372589581780396</v>
      </c>
      <c r="DD79" s="2">
        <f>BZ$207*$B79+BZ$209</f>
        <v>72.695964085030241</v>
      </c>
      <c r="DE79" s="2">
        <f>CA$207*$B79+CA$209</f>
        <v>74.134483095638387</v>
      </c>
      <c r="DF79" s="2">
        <f>CB$207*$B79+CB$209</f>
        <v>75.385777993689061</v>
      </c>
      <c r="DG79" s="2">
        <f>CC$207*$B79+CC$209</f>
        <v>74.626053717347631</v>
      </c>
      <c r="DH79" s="2">
        <f>CD$207*$B79+CD$209</f>
        <v>74.433615240751649</v>
      </c>
      <c r="DI79" s="2">
        <f>CE$207*$B79+CE$209</f>
        <v>75.318228608266736</v>
      </c>
      <c r="DJ79" s="2">
        <f>CF$207*$B79+CF$209</f>
        <v>77.139555167715983</v>
      </c>
      <c r="DK79" s="2">
        <f>CG$207*$B79+CG$209</f>
        <v>76.973698796169984</v>
      </c>
      <c r="DL79" s="2">
        <f>CH$207*$B79+CH$209</f>
        <v>75.340680543498607</v>
      </c>
      <c r="DM79" s="2">
        <f>CI$207*$B79+CI$209</f>
        <v>71.970436510405662</v>
      </c>
      <c r="DN79" s="2">
        <f>CJ$207*$B79+CJ$209</f>
        <v>67.321889775102406</v>
      </c>
      <c r="DO79" s="2">
        <f>CK$207*$B79+CK$209</f>
        <v>60.224059092581115</v>
      </c>
      <c r="DP79" s="2">
        <f>CL$207*$B79+CL$209</f>
        <v>52.027911387075712</v>
      </c>
      <c r="DS79" s="2">
        <f>POWER(10,($B79-C$227)/C$228)/(1+POWER(10,($B79-C$227)/C$228))</f>
        <v>6.7514459051745995E-2</v>
      </c>
      <c r="DT79" s="2">
        <f>POWER(10,($B79-D$227)/D$228)/(1+POWER(10,($B79-D$227)/D$228))</f>
        <v>4.6686538956783138E-2</v>
      </c>
      <c r="DU79" s="2">
        <f>POWER(10,($B79-E$227)/E$228)/(1+POWER(10,($B79-E$227)/E$228))</f>
        <v>5.8685983673110433E-2</v>
      </c>
      <c r="DV79" s="2">
        <f>POWER(10,($B79-F$227)/F$228)/(1+POWER(10,($B79-F$227)/F$228))</f>
        <v>7.6087113096593703E-2</v>
      </c>
      <c r="DW79" s="2">
        <f>POWER(10,($B79-G$227)/G$228)/(1+POWER(10,($B79-G$227)/G$228))</f>
        <v>7.1952323351432534E-2</v>
      </c>
      <c r="DX79" s="2">
        <f>POWER(10,($B79-H$227)/H$228)/(1+POWER(10,($B79-H$227)/H$228))</f>
        <v>6.8926004802575824E-2</v>
      </c>
      <c r="DY79" s="2">
        <f>POWER(10,($B79-I$227)/I$228)/(1+POWER(10,($B79-I$227)/I$228))</f>
        <v>7.1691207324025868E-2</v>
      </c>
      <c r="DZ79" s="2">
        <f>POWER(10,($B79-J$227)/J$228)/(1+POWER(10,($B79-J$227)/J$228))</f>
        <v>7.4369878154950761E-2</v>
      </c>
      <c r="EA79" s="2">
        <f>POWER(10,($B79-K$227)/K$228)/(1+POWER(10,($B79-K$227)/K$228))</f>
        <v>6.8200477806868318E-2</v>
      </c>
      <c r="EB79" s="2">
        <f>POWER(10,($B79-L$227)/L$228)/(1+POWER(10,($B79-L$227)/L$228))</f>
        <v>6.3561911693271439E-2</v>
      </c>
      <c r="EC79" s="2">
        <f>POWER(10,($B79-M$227)/M$228)/(1+POWER(10,($B79-M$227)/M$228))</f>
        <v>6.4439595773445185E-2</v>
      </c>
      <c r="ED79" s="2">
        <f>POWER(10,($B79-N$227)/N$228)/(1+POWER(10,($B79-N$227)/N$228))</f>
        <v>6.2365479901738803E-2</v>
      </c>
      <c r="EE79" s="2">
        <f>POWER(10,($B79-O$227)/O$228)/(1+POWER(10,($B79-O$227)/O$228))</f>
        <v>6.2822612703373776E-2</v>
      </c>
    </row>
    <row r="80" spans="2:135" x14ac:dyDescent="0.25">
      <c r="B80" s="2">
        <v>74</v>
      </c>
      <c r="C80">
        <v>100.03</v>
      </c>
      <c r="D80">
        <v>82.272999999999996</v>
      </c>
      <c r="E80">
        <v>84.894000000000005</v>
      </c>
      <c r="F80">
        <v>96.257999999999996</v>
      </c>
      <c r="G80">
        <v>91.802999999999997</v>
      </c>
      <c r="H80">
        <v>88.561000000000007</v>
      </c>
      <c r="I80">
        <v>90.954999999999998</v>
      </c>
      <c r="J80">
        <v>91.787999999999997</v>
      </c>
      <c r="K80">
        <v>86.742000000000004</v>
      </c>
      <c r="L80">
        <v>80.682000000000002</v>
      </c>
      <c r="M80">
        <v>76.697000000000003</v>
      </c>
      <c r="N80">
        <v>66.817999999999998</v>
      </c>
      <c r="O80">
        <v>58.787999999999997</v>
      </c>
      <c r="R80" s="5">
        <f>AV80+(C$209*_xlfn.NORM.DIST($B80,C$214*C$215+C$213,C$219*C$214,FALSE))+(C$211*_xlfn.NORM.DIST($B80,C$214*C$216+C$213,C$220*C$214,FALSE))+(C$210*_xlfn.NORM.DIST($B80,C$214*C$217+C$213,C$221*C$214,FALSE))+(C$212*_xlfn.NORM.DIST($B80,C$214*C$218+C$213,C$222*C$214,FALSE))</f>
        <v>91.43157907772968</v>
      </c>
      <c r="S80" s="5">
        <f>AW80+(D$209*_xlfn.NORM.DIST($B80,D$214*D$215+D$213,D$219*D$214,FALSE))+(D$211*_xlfn.NORM.DIST($B80,D$214*D$216+D$213,D$220*D$214,FALSE))+(D$210*_xlfn.NORM.DIST($B80,D$214*D$217+D$213,D$221*D$214,FALSE))+(D$212*_xlfn.NORM.DIST($B80,D$214*D$218+D$213,D$222*D$214,FALSE))</f>
        <v>76.869875398195276</v>
      </c>
      <c r="T80" s="5">
        <f>AX80+(E$209*_xlfn.NORM.DIST($B80,E$214*E$215+E$213,E$219*E$214,FALSE))+(E$211*_xlfn.NORM.DIST($B80,E$214*E$216+E$213,E$220*E$214,FALSE))+(E$210*_xlfn.NORM.DIST($B80,E$214*E$217+E$213,E$221*E$214,FALSE))+(E$212*_xlfn.NORM.DIST($B80,E$214*E$218+E$213,E$222*E$214,FALSE))</f>
        <v>79.767224789757478</v>
      </c>
      <c r="U80" s="5">
        <f>AY80+(F$209*_xlfn.NORM.DIST($B80,F$214*F$215+F$213,F$219*F$214,FALSE))+(F$211*_xlfn.NORM.DIST($B80,F$214*F$216+F$213,F$220*F$214,FALSE))+(F$210*_xlfn.NORM.DIST($B80,F$214*F$217+F$213,F$221*F$214,FALSE))+(F$212*_xlfn.NORM.DIST($B80,F$214*F$218+F$213,F$222*F$214,FALSE))</f>
        <v>94.567742734650608</v>
      </c>
      <c r="V80" s="5">
        <f>AZ80+(G$209*_xlfn.NORM.DIST($B80,G$214*G$215+G$213,G$219*G$214,FALSE))+(G$211*_xlfn.NORM.DIST($B80,G$214*G$216+G$213,G$220*G$214,FALSE))+(G$210*_xlfn.NORM.DIST($B80,G$214*G$217+G$213,G$221*G$214,FALSE))+(G$212*_xlfn.NORM.DIST($B80,G$214*G$218+G$213,G$222*G$214,FALSE))</f>
        <v>89.083359378514871</v>
      </c>
      <c r="W80" s="5">
        <f>BA80+(H$209*_xlfn.NORM.DIST($B80,H$214*H$215+H$213,H$219*H$214,FALSE))+(H$211*_xlfn.NORM.DIST($B80,H$214*H$216+H$213,H$220*H$214,FALSE))+(H$210*_xlfn.NORM.DIST($B80,H$214*H$217+H$213,H$221*H$214,FALSE))+(H$212*_xlfn.NORM.DIST($B80,H$214*H$218+H$213,H$222*H$214,FALSE))</f>
        <v>85.719646777556406</v>
      </c>
      <c r="X80" s="5">
        <f>BB80+(I$209*_xlfn.NORM.DIST($B80,I$214*I$215+I$213,I$219*I$214,FALSE))+(I$211*_xlfn.NORM.DIST($B80,I$214*I$216+I$213,I$220*I$214,FALSE))+(I$210*_xlfn.NORM.DIST($B80,I$214*I$217+I$213,I$221*I$214,FALSE))+(I$212*_xlfn.NORM.DIST($B80,I$214*I$218+I$213,I$222*I$214,FALSE))</f>
        <v>88.484865302266854</v>
      </c>
      <c r="Y80" s="5">
        <f>BC80+(J$209*_xlfn.NORM.DIST($B80,J$214*J$215+J$213,J$219*J$214,FALSE))+(J$211*_xlfn.NORM.DIST($B80,J$214*J$216+J$213,J$220*J$214,FALSE))+(J$210*_xlfn.NORM.DIST($B80,J$214*J$217+J$213,J$221*J$214,FALSE))+(J$212*_xlfn.NORM.DIST($B80,J$214*J$218+J$213,J$222*J$214,FALSE))</f>
        <v>90.067030882092666</v>
      </c>
      <c r="Z80" s="5">
        <f>BD80+(K$209*_xlfn.NORM.DIST($B80,K$214*K$215+K$213,K$219*K$214,FALSE))+(K$211*_xlfn.NORM.DIST($B80,K$214*K$216+K$213,K$220*K$214,FALSE))+(K$210*_xlfn.NORM.DIST($B80,K$214*K$217+K$213,K$221*K$214,FALSE))+(K$212*_xlfn.NORM.DIST($B80,K$214*K$218+K$213,K$222*K$214,FALSE))</f>
        <v>83.629257483772847</v>
      </c>
      <c r="AA80" s="5">
        <f>BE80+(L$209*_xlfn.NORM.DIST($B80,L$214*L$215+L$213,L$219*L$214,FALSE))+(L$211*_xlfn.NORM.DIST($B80,L$214*L$216+L$213,L$220*L$214,FALSE))+(L$210*_xlfn.NORM.DIST($B80,L$214*L$217+L$213,L$221*L$214,FALSE))+(L$212*_xlfn.NORM.DIST($B80,L$214*L$218+L$213,L$222*L$214,FALSE))</f>
        <v>77.121746289179313</v>
      </c>
      <c r="AB80" s="5">
        <f>BF80+(M$209*_xlfn.NORM.DIST($B80,M$214*M$215+M$213,M$219*M$214,FALSE))+(M$211*_xlfn.NORM.DIST($B80,M$214*M$216+M$213,M$220*M$214,FALSE))+(M$210*_xlfn.NORM.DIST($B80,M$214*M$217+M$213,M$221*M$214,FALSE))+(M$212*_xlfn.NORM.DIST($B80,M$214*M$218+M$213,M$222*M$214,FALSE))</f>
        <v>73.086940559305717</v>
      </c>
      <c r="AC80" s="5">
        <f>BG80+(N$209*_xlfn.NORM.DIST($B80,N$214*N$215+N$213,N$219*N$214,FALSE))+(N$211*_xlfn.NORM.DIST($B80,N$214*N$216+N$213,N$220*N$214,FALSE))+(N$210*_xlfn.NORM.DIST($B80,N$214*N$217+N$213,N$221*N$214,FALSE))+(N$212*_xlfn.NORM.DIST($B80,N$214*N$218+N$213,N$222*N$214,FALSE))</f>
        <v>64.919159640062588</v>
      </c>
      <c r="AD80" s="5">
        <f>BH80+(O$209*_xlfn.NORM.DIST($B80,O$214*O$215+O$213,O$219*O$214,FALSE))+(O$211*_xlfn.NORM.DIST($B80,O$214*O$216+O$213,O$220*O$214,FALSE))+(O$210*_xlfn.NORM.DIST($B80,O$214*O$217+O$213,O$221*O$214,FALSE))+(O$212*_xlfn.NORM.DIST($B80,O$214*O$218+O$213,O$222*O$214,FALSE))</f>
        <v>56.753714752324342</v>
      </c>
      <c r="AE80" s="5"/>
      <c r="AG80" s="5">
        <f t="shared" si="17"/>
        <v>8.5984209222703214</v>
      </c>
      <c r="AH80" s="5">
        <f t="shared" si="17"/>
        <v>5.4031246018047199</v>
      </c>
      <c r="AI80" s="5">
        <f t="shared" si="17"/>
        <v>5.1267752102425277</v>
      </c>
      <c r="AJ80" s="5">
        <f t="shared" si="17"/>
        <v>1.6902572653493877</v>
      </c>
      <c r="AK80" s="5">
        <f t="shared" si="17"/>
        <v>2.7196406214851265</v>
      </c>
      <c r="AL80" s="5">
        <f t="shared" si="17"/>
        <v>2.8413532224436011</v>
      </c>
      <c r="AM80" s="5">
        <f t="shared" si="17"/>
        <v>2.470134697733144</v>
      </c>
      <c r="AN80" s="5">
        <f t="shared" si="16"/>
        <v>1.7209691179073303</v>
      </c>
      <c r="AO80" s="5">
        <f t="shared" si="16"/>
        <v>3.1127425162271578</v>
      </c>
      <c r="AP80" s="5">
        <f t="shared" si="16"/>
        <v>3.5602537108206889</v>
      </c>
      <c r="AQ80" s="5">
        <f t="shared" si="16"/>
        <v>3.6100594406942861</v>
      </c>
      <c r="AR80" s="5">
        <f t="shared" si="16"/>
        <v>1.8988403599374095</v>
      </c>
      <c r="AS80" s="5">
        <f t="shared" si="16"/>
        <v>2.0342852476756548</v>
      </c>
      <c r="AV80" s="2">
        <f t="shared" si="18"/>
        <v>71.517884789911591</v>
      </c>
      <c r="AW80" s="2">
        <f t="shared" si="19"/>
        <v>73.177325433340343</v>
      </c>
      <c r="AX80" s="2">
        <f t="shared" si="20"/>
        <v>74.241113428455165</v>
      </c>
      <c r="AY80" s="2">
        <f t="shared" si="21"/>
        <v>73.786043485921624</v>
      </c>
      <c r="AZ80" s="2">
        <f t="shared" si="22"/>
        <v>73.56309335537432</v>
      </c>
      <c r="BA80" s="2">
        <f t="shared" si="23"/>
        <v>74.358636350458127</v>
      </c>
      <c r="BB80" s="2">
        <f t="shared" si="24"/>
        <v>75.600366439828221</v>
      </c>
      <c r="BC80" s="2">
        <f t="shared" si="25"/>
        <v>75.541747687792039</v>
      </c>
      <c r="BD80" s="2">
        <f t="shared" si="26"/>
        <v>73.417461034913771</v>
      </c>
      <c r="BE80" s="2">
        <f t="shared" si="27"/>
        <v>70.35825841923733</v>
      </c>
      <c r="BF80" s="2">
        <f t="shared" si="28"/>
        <v>65.35800840820734</v>
      </c>
      <c r="BG80" s="2">
        <f t="shared" si="29"/>
        <v>58.204987614442736</v>
      </c>
      <c r="BH80" s="2">
        <f t="shared" si="30"/>
        <v>50.517378435494258</v>
      </c>
      <c r="BK80" s="2" t="str">
        <f>IF(OR($B80&lt;C$229, AND($B80&gt;C$230, $B80&lt;C$231)), C80, "")</f>
        <v/>
      </c>
      <c r="BL80" s="2" t="str">
        <f>IF(OR($B80&lt;D$229, AND($B80&gt;D$230, $B80&lt;D$231)), D80, "")</f>
        <v/>
      </c>
      <c r="BM80" s="2" t="str">
        <f>IF(OR($B80&lt;E$229, AND($B80&gt;E$230, $B80&lt;E$231)), E80, "")</f>
        <v/>
      </c>
      <c r="BN80" s="2" t="str">
        <f>IF(OR($B80&lt;F$229, AND($B80&gt;F$230, $B80&lt;F$231)), F80, "")</f>
        <v/>
      </c>
      <c r="BO80" s="2" t="str">
        <f>IF(OR($B80&lt;G$229, AND($B80&gt;G$230, $B80&lt;G$231)), G80, "")</f>
        <v/>
      </c>
      <c r="BP80" s="2" t="str">
        <f>IF(OR($B80&lt;H$229, AND($B80&gt;H$230, $B80&lt;H$231)), H80, "")</f>
        <v/>
      </c>
      <c r="BQ80" s="2" t="str">
        <f>IF(OR($B80&lt;I$229, AND($B80&gt;I$230, $B80&lt;I$231)), I80, "")</f>
        <v/>
      </c>
      <c r="BR80" s="2" t="str">
        <f>IF(OR($B80&lt;J$229, AND($B80&gt;J$230, $B80&lt;J$231)), J80, "")</f>
        <v/>
      </c>
      <c r="BS80" s="2" t="str">
        <f>IF(OR($B80&lt;K$229, AND($B80&gt;K$230, $B80&lt;K$231)), K80, "")</f>
        <v/>
      </c>
      <c r="BT80" s="2" t="str">
        <f>IF(OR($B80&lt;L$229, AND($B80&gt;L$230, $B80&lt;L$231)), L80, "")</f>
        <v/>
      </c>
      <c r="BU80" s="2" t="str">
        <f>IF(OR($B80&lt;M$229, AND($B80&gt;M$230, $B80&lt;M$231)), M80, "")</f>
        <v/>
      </c>
      <c r="BV80" s="2" t="str">
        <f>IF(OR($B80&lt;N$229, AND($B80&gt;N$230, $B80&lt;N$231)), N80, "")</f>
        <v/>
      </c>
      <c r="BW80" s="2" t="str">
        <f>IF(OR($B80&lt;O$229, AND($B80&gt;O$230, $B80&lt;O$231)), O80, "")</f>
        <v/>
      </c>
      <c r="BZ80" s="2" t="str">
        <f>IF(OR(AND($B80&gt;C$230, $B80&lt;C$231), $B80&gt;C$232), C80, "")</f>
        <v/>
      </c>
      <c r="CA80" s="2" t="str">
        <f>IF(OR(AND($B80&gt;D$230, $B80&lt;D$231), $B80&gt;D$232), D80, "")</f>
        <v/>
      </c>
      <c r="CB80" s="2" t="str">
        <f>IF(OR(AND($B80&gt;E$230, $B80&lt;E$231), $B80&gt;E$232), E80, "")</f>
        <v/>
      </c>
      <c r="CC80" s="2" t="str">
        <f>IF(OR(AND($B80&gt;F$230, $B80&lt;F$231), $B80&gt;F$232), F80, "")</f>
        <v/>
      </c>
      <c r="CD80" s="2" t="str">
        <f>IF(OR(AND($B80&gt;G$230, $B80&lt;G$231), $B80&gt;G$232), G80, "")</f>
        <v/>
      </c>
      <c r="CE80" s="2" t="str">
        <f>IF(OR(AND($B80&gt;H$230, $B80&lt;H$231), $B80&gt;H$232), H80, "")</f>
        <v/>
      </c>
      <c r="CF80" s="2" t="str">
        <f>IF(OR(AND($B80&gt;I$230, $B80&lt;I$231), $B80&gt;I$232), I80, "")</f>
        <v/>
      </c>
      <c r="CG80" s="2" t="str">
        <f>IF(OR(AND($B80&gt;J$230, $B80&lt;J$231), $B80&gt;J$232), J80, "")</f>
        <v/>
      </c>
      <c r="CH80" s="2" t="str">
        <f>IF(OR(AND($B80&gt;K$230, $B80&lt;K$231), $B80&gt;K$232), K80, "")</f>
        <v/>
      </c>
      <c r="CI80" s="2" t="str">
        <f>IF(OR(AND($B80&gt;L$230, $B80&lt;L$231), $B80&gt;L$232), L80, "")</f>
        <v/>
      </c>
      <c r="CJ80" s="2" t="str">
        <f>IF(OR(AND($B80&gt;M$230, $B80&lt;M$231), $B80&gt;M$232), M80, "")</f>
        <v/>
      </c>
      <c r="CK80" s="2" t="str">
        <f>IF(OR(AND($B80&gt;N$230, $B80&lt;N$231), $B80&gt;N$232), N80, "")</f>
        <v/>
      </c>
      <c r="CL80" s="2" t="str">
        <f>IF(OR(AND($B80&gt;O$230, $B80&lt;O$231), $B80&gt;O$232), O80, "")</f>
        <v/>
      </c>
      <c r="CO80" s="2">
        <f>BK$207*$B80+BK$209</f>
        <v>71.429827582050834</v>
      </c>
      <c r="CP80" s="2">
        <f>BL$207*$B80+BL$209</f>
        <v>73.129229494441603</v>
      </c>
      <c r="CQ80" s="2">
        <f>BM$207*$B80+BM$209</f>
        <v>74.166960927091623</v>
      </c>
      <c r="CR80" s="2">
        <f>BN$207*$B80+BN$209</f>
        <v>73.714907777887106</v>
      </c>
      <c r="CS80" s="2">
        <f>BO$207*$B80+BO$209</f>
        <v>73.493065984359987</v>
      </c>
      <c r="CT80" s="2">
        <f>BP$207*$B80+BP$209</f>
        <v>74.283990079105962</v>
      </c>
      <c r="CU80" s="2">
        <f>BQ$207*$B80+BQ$209</f>
        <v>75.474077629320988</v>
      </c>
      <c r="CV80" s="2">
        <f>BR$207*$B80+BR$209</f>
        <v>75.420542832238681</v>
      </c>
      <c r="CW80" s="2">
        <f>BS$207*$B80+BS$209</f>
        <v>73.268545951625867</v>
      </c>
      <c r="CX80" s="2">
        <f>BT$207*$B80+BT$209</f>
        <v>70.243023850306002</v>
      </c>
      <c r="CY80" s="2">
        <f>BU$207*$B80+BU$209</f>
        <v>65.214320738940117</v>
      </c>
      <c r="CZ80" s="2">
        <f>BV$207*$B80+BV$209</f>
        <v>58.061388036605521</v>
      </c>
      <c r="DA80" s="2">
        <f>BW$207*$B80+BW$209</f>
        <v>50.409187576859793</v>
      </c>
      <c r="DD80" s="2">
        <f>BZ$207*$B80+BZ$209</f>
        <v>72.627085719117716</v>
      </c>
      <c r="DE80" s="2">
        <f>CA$207*$B80+CA$209</f>
        <v>74.073004559965256</v>
      </c>
      <c r="DF80" s="2">
        <f>CB$207*$B80+CB$209</f>
        <v>75.32585414623928</v>
      </c>
      <c r="DG80" s="2">
        <f>CC$207*$B80+CC$209</f>
        <v>74.573828249477955</v>
      </c>
      <c r="DH80" s="2">
        <f>CD$207*$B80+CD$209</f>
        <v>74.386839297374436</v>
      </c>
      <c r="DI80" s="2">
        <f>CE$207*$B80+CE$209</f>
        <v>75.278258049698593</v>
      </c>
      <c r="DJ80" s="2">
        <f>CF$207*$B80+CF$209</f>
        <v>77.091757180630239</v>
      </c>
      <c r="DK80" s="2">
        <f>CG$207*$B80+CG$209</f>
        <v>76.917563914608508</v>
      </c>
      <c r="DL80" s="2">
        <f>CH$207*$B80+CH$209</f>
        <v>75.273015706650327</v>
      </c>
      <c r="DM80" s="2">
        <f>CI$207*$B80+CI$209</f>
        <v>71.906593310684414</v>
      </c>
      <c r="DN80" s="2">
        <f>CJ$207*$B80+CJ$209</f>
        <v>67.260569126068432</v>
      </c>
      <c r="DO80" s="2">
        <f>CK$207*$B80+CK$209</f>
        <v>60.173972954223913</v>
      </c>
      <c r="DP80" s="2">
        <f>CL$207*$B80+CL$209</f>
        <v>51.989339676572115</v>
      </c>
      <c r="DS80" s="2">
        <f>POWER(10,($B80-C$227)/C$228)/(1+POWER(10,($B80-C$227)/C$228))</f>
        <v>7.3549057746627983E-2</v>
      </c>
      <c r="DT80" s="2">
        <f>POWER(10,($B80-D$227)/D$228)/(1+POWER(10,($B80-D$227)/D$228))</f>
        <v>5.0961230759000588E-2</v>
      </c>
      <c r="DU80" s="2">
        <f>POWER(10,($B80-E$227)/E$228)/(1+POWER(10,($B80-E$227)/E$228))</f>
        <v>6.3985620192076709E-2</v>
      </c>
      <c r="DV80" s="2">
        <f>POWER(10,($B80-F$227)/F$228)/(1+POWER(10,($B80-F$227)/F$228))</f>
        <v>8.2819900546526173E-2</v>
      </c>
      <c r="DW80" s="2">
        <f>POWER(10,($B80-G$227)/G$228)/(1+POWER(10,($B80-G$227)/G$228))</f>
        <v>7.8350259506124509E-2</v>
      </c>
      <c r="DX80" s="2">
        <f>POWER(10,($B80-H$227)/H$228)/(1+POWER(10,($B80-H$227)/H$228))</f>
        <v>7.5076612703985621E-2</v>
      </c>
      <c r="DY80" s="2">
        <f>POWER(10,($B80-I$227)/I$228)/(1+POWER(10,($B80-I$227)/I$228))</f>
        <v>7.806787840337423E-2</v>
      </c>
      <c r="DZ80" s="2">
        <f>POWER(10,($B80-J$227)/J$228)/(1+POWER(10,($B80-J$227)/J$228))</f>
        <v>8.0964027147490569E-2</v>
      </c>
      <c r="EA80" s="2">
        <f>POWER(10,($B80-K$227)/K$228)/(1+POWER(10,($B80-K$227)/K$228))</f>
        <v>7.4291509220644078E-2</v>
      </c>
      <c r="EB80" s="2">
        <f>POWER(10,($B80-L$227)/L$228)/(1+POWER(10,($B80-L$227)/L$228))</f>
        <v>6.9269466455044476E-2</v>
      </c>
      <c r="EC80" s="2">
        <f>POWER(10,($B80-M$227)/M$228)/(1+POWER(10,($B80-M$227)/M$228))</f>
        <v>7.0220052546440578E-2</v>
      </c>
      <c r="ED80" s="2">
        <f>POWER(10,($B80-N$227)/N$228)/(1+POWER(10,($B80-N$227)/N$228))</f>
        <v>6.7973399147002886E-2</v>
      </c>
      <c r="EE80" s="2">
        <f>POWER(10,($B80-O$227)/O$228)/(1+POWER(10,($B80-O$227)/O$228))</f>
        <v>6.8468635806742201E-2</v>
      </c>
    </row>
    <row r="81" spans="2:135" x14ac:dyDescent="0.25">
      <c r="B81" s="2">
        <v>75</v>
      </c>
      <c r="C81">
        <v>105.47</v>
      </c>
      <c r="D81">
        <v>84.438999999999993</v>
      </c>
      <c r="E81">
        <v>86.924000000000007</v>
      </c>
      <c r="F81">
        <v>103.697</v>
      </c>
      <c r="G81">
        <v>97.105999999999995</v>
      </c>
      <c r="H81">
        <v>92.227000000000004</v>
      </c>
      <c r="I81">
        <v>97.015000000000001</v>
      </c>
      <c r="J81">
        <v>97.364000000000004</v>
      </c>
      <c r="K81">
        <v>90.802999999999997</v>
      </c>
      <c r="L81">
        <v>83.772999999999996</v>
      </c>
      <c r="M81">
        <v>78.894000000000005</v>
      </c>
      <c r="N81">
        <v>70.242000000000004</v>
      </c>
      <c r="O81">
        <v>61.076000000000001</v>
      </c>
      <c r="R81" s="5">
        <f>AV81+(C$209*_xlfn.NORM.DIST($B81,C$214*C$215+C$213,C$219*C$214,FALSE))+(C$211*_xlfn.NORM.DIST($B81,C$214*C$216+C$213,C$220*C$214,FALSE))+(C$210*_xlfn.NORM.DIST($B81,C$214*C$217+C$213,C$221*C$214,FALSE))+(C$212*_xlfn.NORM.DIST($B81,C$214*C$218+C$213,C$222*C$214,FALSE))</f>
        <v>99.725984613084364</v>
      </c>
      <c r="S81" s="5">
        <f>AW81+(D$209*_xlfn.NORM.DIST($B81,D$214*D$215+D$213,D$219*D$214,FALSE))+(D$211*_xlfn.NORM.DIST($B81,D$214*D$216+D$213,D$220*D$214,FALSE))+(D$210*_xlfn.NORM.DIST($B81,D$214*D$217+D$213,D$221*D$214,FALSE))+(D$212*_xlfn.NORM.DIST($B81,D$214*D$218+D$213,D$222*D$214,FALSE))</f>
        <v>77.300760704240957</v>
      </c>
      <c r="T81" s="5">
        <f>AX81+(E$209*_xlfn.NORM.DIST($B81,E$214*E$215+E$213,E$219*E$214,FALSE))+(E$211*_xlfn.NORM.DIST($B81,E$214*E$216+E$213,E$220*E$214,FALSE))+(E$210*_xlfn.NORM.DIST($B81,E$214*E$217+E$213,E$221*E$214,FALSE))+(E$212*_xlfn.NORM.DIST($B81,E$214*E$218+E$213,E$222*E$214,FALSE))</f>
        <v>82.732858690402395</v>
      </c>
      <c r="U81" s="5">
        <f>AY81+(F$209*_xlfn.NORM.DIST($B81,F$214*F$215+F$213,F$219*F$214,FALSE))+(F$211*_xlfn.NORM.DIST($B81,F$214*F$216+F$213,F$220*F$214,FALSE))+(F$210*_xlfn.NORM.DIST($B81,F$214*F$217+F$213,F$221*F$214,FALSE))+(F$212*_xlfn.NORM.DIST($B81,F$214*F$218+F$213,F$222*F$214,FALSE))</f>
        <v>103.0934671873961</v>
      </c>
      <c r="V81" s="5">
        <f>AZ81+(G$209*_xlfn.NORM.DIST($B81,G$214*G$215+G$213,G$219*G$214,FALSE))+(G$211*_xlfn.NORM.DIST($B81,G$214*G$216+G$213,G$220*G$214,FALSE))+(G$210*_xlfn.NORM.DIST($B81,G$214*G$217+G$213,G$221*G$214,FALSE))+(G$212*_xlfn.NORM.DIST($B81,G$214*G$218+G$213,G$222*G$214,FALSE))</f>
        <v>96.244860604297614</v>
      </c>
      <c r="W81" s="5">
        <f>BA81+(H$209*_xlfn.NORM.DIST($B81,H$214*H$215+H$213,H$219*H$214,FALSE))+(H$211*_xlfn.NORM.DIST($B81,H$214*H$216+H$213,H$220*H$214,FALSE))+(H$210*_xlfn.NORM.DIST($B81,H$214*H$217+H$213,H$221*H$214,FALSE))+(H$212*_xlfn.NORM.DIST($B81,H$214*H$218+H$213,H$222*H$214,FALSE))</f>
        <v>91.57114866331105</v>
      </c>
      <c r="X81" s="5">
        <f>BB81+(I$209*_xlfn.NORM.DIST($B81,I$214*I$215+I$213,I$219*I$214,FALSE))+(I$211*_xlfn.NORM.DIST($B81,I$214*I$216+I$213,I$220*I$214,FALSE))+(I$210*_xlfn.NORM.DIST($B81,I$214*I$217+I$213,I$221*I$214,FALSE))+(I$212*_xlfn.NORM.DIST($B81,I$214*I$218+I$213,I$222*I$214,FALSE))</f>
        <v>94.895938929706631</v>
      </c>
      <c r="Y81" s="5">
        <f>BC81+(J$209*_xlfn.NORM.DIST($B81,J$214*J$215+J$213,J$219*J$214,FALSE))+(J$211*_xlfn.NORM.DIST($B81,J$214*J$216+J$213,J$220*J$214,FALSE))+(J$210*_xlfn.NORM.DIST($B81,J$214*J$217+J$213,J$221*J$214,FALSE))+(J$212*_xlfn.NORM.DIST($B81,J$214*J$218+J$213,J$222*J$214,FALSE))</f>
        <v>96.756455550579361</v>
      </c>
      <c r="Z81" s="5">
        <f>BD81+(K$209*_xlfn.NORM.DIST($B81,K$214*K$215+K$213,K$219*K$214,FALSE))+(K$211*_xlfn.NORM.DIST($B81,K$214*K$216+K$213,K$220*K$214,FALSE))+(K$210*_xlfn.NORM.DIST($B81,K$214*K$217+K$213,K$221*K$214,FALSE))+(K$212*_xlfn.NORM.DIST($B81,K$214*K$218+K$213,K$222*K$214,FALSE))</f>
        <v>88.948232337795815</v>
      </c>
      <c r="AA81" s="5">
        <f>BE81+(L$209*_xlfn.NORM.DIST($B81,L$214*L$215+L$213,L$219*L$214,FALSE))+(L$211*_xlfn.NORM.DIST($B81,L$214*L$216+L$213,L$220*L$214,FALSE))+(L$210*_xlfn.NORM.DIST($B81,L$214*L$217+L$213,L$221*L$214,FALSE))+(L$212*_xlfn.NORM.DIST($B81,L$214*L$218+L$213,L$222*L$214,FALSE))</f>
        <v>80.976059184898403</v>
      </c>
      <c r="AB81" s="5">
        <f>BF81+(M$209*_xlfn.NORM.DIST($B81,M$214*M$215+M$213,M$219*M$214,FALSE))+(M$211*_xlfn.NORM.DIST($B81,M$214*M$216+M$213,M$220*M$214,FALSE))+(M$210*_xlfn.NORM.DIST($B81,M$214*M$217+M$213,M$221*M$214,FALSE))+(M$212*_xlfn.NORM.DIST($B81,M$214*M$218+M$213,M$222*M$214,FALSE))</f>
        <v>77.178398413591466</v>
      </c>
      <c r="AC81" s="5">
        <f>BG81+(N$209*_xlfn.NORM.DIST($B81,N$214*N$215+N$213,N$219*N$214,FALSE))+(N$211*_xlfn.NORM.DIST($B81,N$214*N$216+N$213,N$220*N$214,FALSE))+(N$210*_xlfn.NORM.DIST($B81,N$214*N$217+N$213,N$221*N$214,FALSE))+(N$212*_xlfn.NORM.DIST($B81,N$214*N$218+N$213,N$222*N$214,FALSE))</f>
        <v>68.193599760734884</v>
      </c>
      <c r="AD81" s="5">
        <f>BH81+(O$209*_xlfn.NORM.DIST($B81,O$214*O$215+O$213,O$219*O$214,FALSE))+(O$211*_xlfn.NORM.DIST($B81,O$214*O$216+O$213,O$220*O$214,FALSE))+(O$210*_xlfn.NORM.DIST($B81,O$214*O$217+O$213,O$221*O$214,FALSE))+(O$212*_xlfn.NORM.DIST($B81,O$214*O$218+O$213,O$222*O$214,FALSE))</f>
        <v>59.810544211453831</v>
      </c>
      <c r="AE81" s="5"/>
      <c r="AG81" s="5">
        <f t="shared" si="17"/>
        <v>5.7440153869156347</v>
      </c>
      <c r="AH81" s="5">
        <f t="shared" si="17"/>
        <v>7.1382392957590355</v>
      </c>
      <c r="AI81" s="5">
        <f t="shared" si="17"/>
        <v>4.1911413095976116</v>
      </c>
      <c r="AJ81" s="5">
        <f t="shared" si="17"/>
        <v>0.6035328126039019</v>
      </c>
      <c r="AK81" s="5">
        <f t="shared" si="17"/>
        <v>0.86113939570238074</v>
      </c>
      <c r="AL81" s="5">
        <f t="shared" si="17"/>
        <v>0.65585133668895423</v>
      </c>
      <c r="AM81" s="5">
        <f t="shared" si="17"/>
        <v>2.1190610702933697</v>
      </c>
      <c r="AN81" s="5">
        <f t="shared" si="16"/>
        <v>0.60754444942064367</v>
      </c>
      <c r="AO81" s="5">
        <f t="shared" si="16"/>
        <v>1.854767662204182</v>
      </c>
      <c r="AP81" s="5">
        <f t="shared" si="16"/>
        <v>2.7969408151015926</v>
      </c>
      <c r="AQ81" s="5">
        <f t="shared" si="16"/>
        <v>1.715601586408539</v>
      </c>
      <c r="AR81" s="5">
        <f t="shared" si="16"/>
        <v>2.0484002392651206</v>
      </c>
      <c r="AS81" s="5">
        <f t="shared" si="16"/>
        <v>1.2654557885461699</v>
      </c>
      <c r="AV81" s="2">
        <f t="shared" si="18"/>
        <v>71.531278714132171</v>
      </c>
      <c r="AW81" s="2">
        <f t="shared" si="19"/>
        <v>73.182565348075883</v>
      </c>
      <c r="AX81" s="2">
        <f t="shared" si="20"/>
        <v>74.251178304447691</v>
      </c>
      <c r="AY81" s="2">
        <f t="shared" si="21"/>
        <v>73.7958734484193</v>
      </c>
      <c r="AZ81" s="2">
        <f t="shared" si="22"/>
        <v>73.578123276762526</v>
      </c>
      <c r="BA81" s="2">
        <f t="shared" si="23"/>
        <v>74.389565929110958</v>
      </c>
      <c r="BB81" s="2">
        <f t="shared" si="24"/>
        <v>75.651720927571915</v>
      </c>
      <c r="BC81" s="2">
        <f t="shared" si="25"/>
        <v>75.592902539143864</v>
      </c>
      <c r="BD81" s="2">
        <f t="shared" si="26"/>
        <v>73.469501109850953</v>
      </c>
      <c r="BE81" s="2">
        <f t="shared" si="27"/>
        <v>70.400499963255442</v>
      </c>
      <c r="BF81" s="2">
        <f t="shared" si="28"/>
        <v>65.408781617710062</v>
      </c>
      <c r="BG81" s="2">
        <f t="shared" si="29"/>
        <v>58.25627797977959</v>
      </c>
      <c r="BH81" s="2">
        <f t="shared" si="30"/>
        <v>50.55802971687482</v>
      </c>
      <c r="BK81" s="2" t="str">
        <f>IF(OR($B81&lt;C$229, AND($B81&gt;C$230, $B81&lt;C$231)), C81, "")</f>
        <v/>
      </c>
      <c r="BL81" s="2" t="str">
        <f>IF(OR($B81&lt;D$229, AND($B81&gt;D$230, $B81&lt;D$231)), D81, "")</f>
        <v/>
      </c>
      <c r="BM81" s="2" t="str">
        <f>IF(OR($B81&lt;E$229, AND($B81&gt;E$230, $B81&lt;E$231)), E81, "")</f>
        <v/>
      </c>
      <c r="BN81" s="2" t="str">
        <f>IF(OR($B81&lt;F$229, AND($B81&gt;F$230, $B81&lt;F$231)), F81, "")</f>
        <v/>
      </c>
      <c r="BO81" s="2" t="str">
        <f>IF(OR($B81&lt;G$229, AND($B81&gt;G$230, $B81&lt;G$231)), G81, "")</f>
        <v/>
      </c>
      <c r="BP81" s="2" t="str">
        <f>IF(OR($B81&lt;H$229, AND($B81&gt;H$230, $B81&lt;H$231)), H81, "")</f>
        <v/>
      </c>
      <c r="BQ81" s="2" t="str">
        <f>IF(OR($B81&lt;I$229, AND($B81&gt;I$230, $B81&lt;I$231)), I81, "")</f>
        <v/>
      </c>
      <c r="BR81" s="2" t="str">
        <f>IF(OR($B81&lt;J$229, AND($B81&gt;J$230, $B81&lt;J$231)), J81, "")</f>
        <v/>
      </c>
      <c r="BS81" s="2" t="str">
        <f>IF(OR($B81&lt;K$229, AND($B81&gt;K$230, $B81&lt;K$231)), K81, "")</f>
        <v/>
      </c>
      <c r="BT81" s="2" t="str">
        <f>IF(OR($B81&lt;L$229, AND($B81&gt;L$230, $B81&lt;L$231)), L81, "")</f>
        <v/>
      </c>
      <c r="BU81" s="2" t="str">
        <f>IF(OR($B81&lt;M$229, AND($B81&gt;M$230, $B81&lt;M$231)), M81, "")</f>
        <v/>
      </c>
      <c r="BV81" s="2" t="str">
        <f>IF(OR($B81&lt;N$229, AND($B81&gt;N$230, $B81&lt;N$231)), N81, "")</f>
        <v/>
      </c>
      <c r="BW81" s="2" t="str">
        <f>IF(OR($B81&lt;O$229, AND($B81&gt;O$230, $B81&lt;O$231)), O81, "")</f>
        <v/>
      </c>
      <c r="BZ81" s="2" t="str">
        <f>IF(OR(AND($B81&gt;C$230, $B81&lt;C$231), $B81&gt;C$232), C81, "")</f>
        <v/>
      </c>
      <c r="CA81" s="2" t="str">
        <f>IF(OR(AND($B81&gt;D$230, $B81&lt;D$231), $B81&gt;D$232), D81, "")</f>
        <v/>
      </c>
      <c r="CB81" s="2" t="str">
        <f>IF(OR(AND($B81&gt;E$230, $B81&lt;E$231), $B81&gt;E$232), E81, "")</f>
        <v/>
      </c>
      <c r="CC81" s="2" t="str">
        <f>IF(OR(AND($B81&gt;F$230, $B81&lt;F$231), $B81&gt;F$232), F81, "")</f>
        <v/>
      </c>
      <c r="CD81" s="2" t="str">
        <f>IF(OR(AND($B81&gt;G$230, $B81&lt;G$231), $B81&gt;G$232), G81, "")</f>
        <v/>
      </c>
      <c r="CE81" s="2" t="str">
        <f>IF(OR(AND($B81&gt;H$230, $B81&lt;H$231), $B81&gt;H$232), H81, "")</f>
        <v/>
      </c>
      <c r="CF81" s="2" t="str">
        <f>IF(OR(AND($B81&gt;I$230, $B81&lt;I$231), $B81&gt;I$232), I81, "")</f>
        <v/>
      </c>
      <c r="CG81" s="2" t="str">
        <f>IF(OR(AND($B81&gt;J$230, $B81&lt;J$231), $B81&gt;J$232), J81, "")</f>
        <v/>
      </c>
      <c r="CH81" s="2" t="str">
        <f>IF(OR(AND($B81&gt;K$230, $B81&lt;K$231), $B81&gt;K$232), K81, "")</f>
        <v/>
      </c>
      <c r="CI81" s="2" t="str">
        <f>IF(OR(AND($B81&gt;L$230, $B81&lt;L$231), $B81&gt;L$232), L81, "")</f>
        <v/>
      </c>
      <c r="CJ81" s="2" t="str">
        <f>IF(OR(AND($B81&gt;M$230, $B81&lt;M$231), $B81&gt;M$232), M81, "")</f>
        <v/>
      </c>
      <c r="CK81" s="2" t="str">
        <f>IF(OR(AND($B81&gt;N$230, $B81&lt;N$231), $B81&gt;N$232), N81, "")</f>
        <v/>
      </c>
      <c r="CL81" s="2" t="str">
        <f>IF(OR(AND($B81&gt;O$230, $B81&lt;O$231), $B81&gt;O$232), O81, "")</f>
        <v/>
      </c>
      <c r="CO81" s="2">
        <f>BK$207*$B81+BK$209</f>
        <v>71.441887476213452</v>
      </c>
      <c r="CP81" s="2">
        <f>BL$207*$B81+BL$209</f>
        <v>73.133757474946492</v>
      </c>
      <c r="CQ81" s="2">
        <f>BM$207*$B81+BM$209</f>
        <v>74.17511769927367</v>
      </c>
      <c r="CR81" s="2">
        <f>BN$207*$B81+BN$209</f>
        <v>73.724018818198701</v>
      </c>
      <c r="CS81" s="2">
        <f>BO$207*$B81+BO$209</f>
        <v>73.507100875495922</v>
      </c>
      <c r="CT81" s="2">
        <f>BP$207*$B81+BP$209</f>
        <v>74.314028161710539</v>
      </c>
      <c r="CU81" s="2">
        <f>BQ$207*$B81+BQ$209</f>
        <v>75.522454128007936</v>
      </c>
      <c r="CV81" s="2">
        <f>BR$207*$B81+BR$209</f>
        <v>75.470367827497597</v>
      </c>
      <c r="CW81" s="2">
        <f>BS$207*$B81+BS$209</f>
        <v>73.316752569944185</v>
      </c>
      <c r="CX81" s="2">
        <f>BT$207*$B81+BT$209</f>
        <v>70.282804838655025</v>
      </c>
      <c r="CY81" s="2">
        <f>BU$207*$B81+BU$209</f>
        <v>65.26051367504185</v>
      </c>
      <c r="CZ81" s="2">
        <f>BV$207*$B81+BV$209</f>
        <v>58.106930946280706</v>
      </c>
      <c r="DA81" s="2">
        <f>BW$207*$B81+BW$209</f>
        <v>50.445785571939197</v>
      </c>
      <c r="DD81" s="2">
        <f>BZ$207*$B81+BZ$209</f>
        <v>72.558207353205191</v>
      </c>
      <c r="DE81" s="2">
        <f>CA$207*$B81+CA$209</f>
        <v>74.011526024292124</v>
      </c>
      <c r="DF81" s="2">
        <f>CB$207*$B81+CB$209</f>
        <v>75.265930298789513</v>
      </c>
      <c r="DG81" s="2">
        <f>CC$207*$B81+CC$209</f>
        <v>74.521602781608294</v>
      </c>
      <c r="DH81" s="2">
        <f>CD$207*$B81+CD$209</f>
        <v>74.340063353997223</v>
      </c>
      <c r="DI81" s="2">
        <f>CE$207*$B81+CE$209</f>
        <v>75.238287491130464</v>
      </c>
      <c r="DJ81" s="2">
        <f>CF$207*$B81+CF$209</f>
        <v>77.043959193544481</v>
      </c>
      <c r="DK81" s="2">
        <f>CG$207*$B81+CG$209</f>
        <v>76.861429033047045</v>
      </c>
      <c r="DL81" s="2">
        <f>CH$207*$B81+CH$209</f>
        <v>75.205350869802032</v>
      </c>
      <c r="DM81" s="2">
        <f>CI$207*$B81+CI$209</f>
        <v>71.842750110963166</v>
      </c>
      <c r="DN81" s="2">
        <f>CJ$207*$B81+CJ$209</f>
        <v>67.199248477034459</v>
      </c>
      <c r="DO81" s="2">
        <f>CK$207*$B81+CK$209</f>
        <v>60.123886815866712</v>
      </c>
      <c r="DP81" s="2">
        <f>CL$207*$B81+CL$209</f>
        <v>51.950767966068526</v>
      </c>
      <c r="DS81" s="2">
        <f>POWER(10,($B81-C$227)/C$228)/(1+POWER(10,($B81-C$227)/C$228))</f>
        <v>8.0076723313044801E-2</v>
      </c>
      <c r="DT81" s="2">
        <f>POWER(10,($B81-D$227)/D$228)/(1+POWER(10,($B81-D$227)/D$228))</f>
        <v>5.5604490689231359E-2</v>
      </c>
      <c r="DU81" s="2">
        <f>POWER(10,($B81-E$227)/E$228)/(1+POWER(10,($B81-E$227)/E$228))</f>
        <v>6.9728388916461576E-2</v>
      </c>
      <c r="DV81" s="2">
        <f>POWER(10,($B81-F$227)/F$228)/(1+POWER(10,($B81-F$227)/F$228))</f>
        <v>9.0090364797993594E-2</v>
      </c>
      <c r="DW81" s="2">
        <f>POWER(10,($B81-G$227)/G$228)/(1+POWER(10,($B81-G$227)/G$228))</f>
        <v>8.5264826567434199E-2</v>
      </c>
      <c r="DX81" s="2">
        <f>POWER(10,($B81-H$227)/H$228)/(1+POWER(10,($B81-H$227)/H$228))</f>
        <v>8.1727892806682398E-2</v>
      </c>
      <c r="DY81" s="2">
        <f>POWER(10,($B81-I$227)/I$228)/(1+POWER(10,($B81-I$227)/I$228))</f>
        <v>8.4959822015699349E-2</v>
      </c>
      <c r="DZ81" s="2">
        <f>POWER(10,($B81-J$227)/J$228)/(1+POWER(10,($B81-J$227)/J$228))</f>
        <v>8.8087217986841659E-2</v>
      </c>
      <c r="EA81" s="2">
        <f>POWER(10,($B81-K$227)/K$228)/(1+POWER(10,($B81-K$227)/K$228))</f>
        <v>8.0879316643599417E-2</v>
      </c>
      <c r="EB81" s="2">
        <f>POWER(10,($B81-L$227)/L$228)/(1+POWER(10,($B81-L$227)/L$228))</f>
        <v>7.5448239556677857E-2</v>
      </c>
      <c r="EC81" s="2">
        <f>POWER(10,($B81-M$227)/M$228)/(1+POWER(10,($B81-M$227)/M$228))</f>
        <v>7.6476649883119974E-2</v>
      </c>
      <c r="ED81" s="2">
        <f>POWER(10,($B81-N$227)/N$228)/(1+POWER(10,($B81-N$227)/N$228))</f>
        <v>7.4045761610806685E-2</v>
      </c>
      <c r="EE81" s="2">
        <f>POWER(10,($B81-O$227)/O$228)/(1+POWER(10,($B81-O$227)/O$228))</f>
        <v>7.458169967533726E-2</v>
      </c>
    </row>
    <row r="82" spans="2:135" x14ac:dyDescent="0.25">
      <c r="B82" s="2">
        <v>76</v>
      </c>
      <c r="C82">
        <v>109.727</v>
      </c>
      <c r="D82">
        <v>88.120999999999995</v>
      </c>
      <c r="E82">
        <v>93.061000000000007</v>
      </c>
      <c r="F82">
        <v>109.864</v>
      </c>
      <c r="G82">
        <v>103.152</v>
      </c>
      <c r="H82">
        <v>98.212000000000003</v>
      </c>
      <c r="I82">
        <v>101.93899999999999</v>
      </c>
      <c r="J82">
        <v>104.03</v>
      </c>
      <c r="K82">
        <v>95.515000000000001</v>
      </c>
      <c r="L82">
        <v>86.864000000000004</v>
      </c>
      <c r="M82">
        <v>83.772999999999996</v>
      </c>
      <c r="N82">
        <v>72.454999999999998</v>
      </c>
      <c r="O82">
        <v>64.561000000000007</v>
      </c>
      <c r="R82" s="5">
        <f>AV82+(C$209*_xlfn.NORM.DIST($B82,C$214*C$215+C$213,C$219*C$214,FALSE))+(C$211*_xlfn.NORM.DIST($B82,C$214*C$216+C$213,C$220*C$214,FALSE))+(C$210*_xlfn.NORM.DIST($B82,C$214*C$217+C$213,C$221*C$214,FALSE))+(C$212*_xlfn.NORM.DIST($B82,C$214*C$218+C$213,C$222*C$214,FALSE))</f>
        <v>108.98676352945422</v>
      </c>
      <c r="S82" s="5">
        <f>AW82+(D$209*_xlfn.NORM.DIST($B82,D$214*D$215+D$213,D$219*D$214,FALSE))+(D$211*_xlfn.NORM.DIST($B82,D$214*D$216+D$213,D$220*D$214,FALSE))+(D$210*_xlfn.NORM.DIST($B82,D$214*D$217+D$213,D$221*D$214,FALSE))+(D$212*_xlfn.NORM.DIST($B82,D$214*D$218+D$213,D$222*D$214,FALSE))</f>
        <v>79.162871016470007</v>
      </c>
      <c r="T82" s="5">
        <f>AX82+(E$209*_xlfn.NORM.DIST($B82,E$214*E$215+E$213,E$219*E$214,FALSE))+(E$211*_xlfn.NORM.DIST($B82,E$214*E$216+E$213,E$220*E$214,FALSE))+(E$210*_xlfn.NORM.DIST($B82,E$214*E$217+E$213,E$221*E$214,FALSE))+(E$212*_xlfn.NORM.DIST($B82,E$214*E$218+E$213,E$222*E$214,FALSE))</f>
        <v>87.651437008196112</v>
      </c>
      <c r="U82" s="5">
        <f>AY82+(F$209*_xlfn.NORM.DIST($B82,F$214*F$215+F$213,F$219*F$214,FALSE))+(F$211*_xlfn.NORM.DIST($B82,F$214*F$216+F$213,F$220*F$214,FALSE))+(F$210*_xlfn.NORM.DIST($B82,F$214*F$217+F$213,F$221*F$214,FALSE))+(F$212*_xlfn.NORM.DIST($B82,F$214*F$218+F$213,F$222*F$214,FALSE))</f>
        <v>112.43677119484522</v>
      </c>
      <c r="V82" s="5">
        <f>AZ82+(G$209*_xlfn.NORM.DIST($B82,G$214*G$215+G$213,G$219*G$214,FALSE))+(G$211*_xlfn.NORM.DIST($B82,G$214*G$216+G$213,G$220*G$214,FALSE))+(G$210*_xlfn.NORM.DIST($B82,G$214*G$217+G$213,G$221*G$214,FALSE))+(G$212*_xlfn.NORM.DIST($B82,G$214*G$218+G$213,G$222*G$214,FALSE))</f>
        <v>104.62673433523665</v>
      </c>
      <c r="W82" s="5">
        <f>BA82+(H$209*_xlfn.NORM.DIST($B82,H$214*H$215+H$213,H$219*H$214,FALSE))+(H$211*_xlfn.NORM.DIST($B82,H$214*H$216+H$213,H$220*H$214,FALSE))+(H$210*_xlfn.NORM.DIST($B82,H$214*H$217+H$213,H$221*H$214,FALSE))+(H$212*_xlfn.NORM.DIST($B82,H$214*H$218+H$213,H$222*H$214,FALSE))</f>
        <v>98.903995747996007</v>
      </c>
      <c r="X82" s="5">
        <f>BB82+(I$209*_xlfn.NORM.DIST($B82,I$214*I$215+I$213,I$219*I$214,FALSE))+(I$211*_xlfn.NORM.DIST($B82,I$214*I$216+I$213,I$220*I$214,FALSE))+(I$210*_xlfn.NORM.DIST($B82,I$214*I$217+I$213,I$221*I$214,FALSE))+(I$212*_xlfn.NORM.DIST($B82,I$214*I$218+I$213,I$222*I$214,FALSE))</f>
        <v>102.68413748833031</v>
      </c>
      <c r="Y82" s="5">
        <f>BC82+(J$209*_xlfn.NORM.DIST($B82,J$214*J$215+J$213,J$219*J$214,FALSE))+(J$211*_xlfn.NORM.DIST($B82,J$214*J$216+J$213,J$220*J$214,FALSE))+(J$210*_xlfn.NORM.DIST($B82,J$214*J$217+J$213,J$221*J$214,FALSE))+(J$212*_xlfn.NORM.DIST($B82,J$214*J$218+J$213,J$222*J$214,FALSE))</f>
        <v>104.51897025192676</v>
      </c>
      <c r="Z82" s="5">
        <f>BD82+(K$209*_xlfn.NORM.DIST($B82,K$214*K$215+K$213,K$219*K$214,FALSE))+(K$211*_xlfn.NORM.DIST($B82,K$214*K$216+K$213,K$220*K$214,FALSE))+(K$210*_xlfn.NORM.DIST($B82,K$214*K$217+K$213,K$221*K$214,FALSE))+(K$212*_xlfn.NORM.DIST($B82,K$214*K$218+K$213,K$222*K$214,FALSE))</f>
        <v>95.619026482263564</v>
      </c>
      <c r="AA82" s="5">
        <f>BE82+(L$209*_xlfn.NORM.DIST($B82,L$214*L$215+L$213,L$219*L$214,FALSE))+(L$211*_xlfn.NORM.DIST($B82,L$214*L$216+L$213,L$220*L$214,FALSE))+(L$210*_xlfn.NORM.DIST($B82,L$214*L$217+L$213,L$221*L$214,FALSE))+(L$212*_xlfn.NORM.DIST($B82,L$214*L$218+L$213,L$222*L$214,FALSE))</f>
        <v>86.176748724914631</v>
      </c>
      <c r="AB82" s="5">
        <f>BF82+(M$209*_xlfn.NORM.DIST($B82,M$214*M$215+M$213,M$219*M$214,FALSE))+(M$211*_xlfn.NORM.DIST($B82,M$214*M$216+M$213,M$220*M$214,FALSE))+(M$210*_xlfn.NORM.DIST($B82,M$214*M$217+M$213,M$221*M$214,FALSE))+(M$212*_xlfn.NORM.DIST($B82,M$214*M$218+M$213,M$222*M$214,FALSE))</f>
        <v>82.369466977867717</v>
      </c>
      <c r="AC82" s="5">
        <f>BG82+(N$209*_xlfn.NORM.DIST($B82,N$214*N$215+N$213,N$219*N$214,FALSE))+(N$211*_xlfn.NORM.DIST($B82,N$214*N$216+N$213,N$220*N$214,FALSE))+(N$210*_xlfn.NORM.DIST($B82,N$214*N$217+N$213,N$221*N$214,FALSE))+(N$212*_xlfn.NORM.DIST($B82,N$214*N$218+N$213,N$222*N$214,FALSE))</f>
        <v>72.239475665771749</v>
      </c>
      <c r="AD82" s="5">
        <f>BH82+(O$209*_xlfn.NORM.DIST($B82,O$214*O$215+O$213,O$219*O$214,FALSE))+(O$211*_xlfn.NORM.DIST($B82,O$214*O$216+O$213,O$220*O$214,FALSE))+(O$210*_xlfn.NORM.DIST($B82,O$214*O$217+O$213,O$221*O$214,FALSE))+(O$212*_xlfn.NORM.DIST($B82,O$214*O$218+O$213,O$222*O$214,FALSE))</f>
        <v>63.550711575807981</v>
      </c>
      <c r="AE82" s="5"/>
      <c r="AG82" s="5">
        <f t="shared" si="17"/>
        <v>0.74023647054578134</v>
      </c>
      <c r="AH82" s="5">
        <f t="shared" si="17"/>
        <v>8.9581289835299884</v>
      </c>
      <c r="AI82" s="5">
        <f t="shared" si="17"/>
        <v>5.4095629918038952</v>
      </c>
      <c r="AJ82" s="5">
        <f t="shared" si="17"/>
        <v>-2.5727711948452168</v>
      </c>
      <c r="AK82" s="5">
        <f t="shared" si="17"/>
        <v>-1.4747343352366471</v>
      </c>
      <c r="AL82" s="5">
        <f t="shared" si="17"/>
        <v>-0.69199574799600327</v>
      </c>
      <c r="AM82" s="5">
        <f t="shared" si="17"/>
        <v>-0.74513748833031457</v>
      </c>
      <c r="AN82" s="5">
        <f t="shared" si="16"/>
        <v>-0.48897025192675869</v>
      </c>
      <c r="AO82" s="5">
        <f t="shared" si="16"/>
        <v>-0.10402648226356348</v>
      </c>
      <c r="AP82" s="5">
        <f t="shared" si="16"/>
        <v>0.68725127508537298</v>
      </c>
      <c r="AQ82" s="5">
        <f t="shared" si="16"/>
        <v>1.4035330221322795</v>
      </c>
      <c r="AR82" s="5">
        <f t="shared" si="16"/>
        <v>0.2155243342282489</v>
      </c>
      <c r="AS82" s="5">
        <f t="shared" si="16"/>
        <v>1.0102884241920265</v>
      </c>
      <c r="AV82" s="2">
        <f t="shared" si="18"/>
        <v>71.544159394491558</v>
      </c>
      <c r="AW82" s="2">
        <f t="shared" si="19"/>
        <v>73.187513774212889</v>
      </c>
      <c r="AX82" s="2">
        <f t="shared" si="20"/>
        <v>74.260945603424261</v>
      </c>
      <c r="AY82" s="2">
        <f t="shared" si="21"/>
        <v>73.805231255741901</v>
      </c>
      <c r="AZ82" s="2">
        <f t="shared" si="22"/>
        <v>73.592736016182542</v>
      </c>
      <c r="BA82" s="2">
        <f t="shared" si="23"/>
        <v>74.420019199234758</v>
      </c>
      <c r="BB82" s="2">
        <f t="shared" si="24"/>
        <v>75.702530056547971</v>
      </c>
      <c r="BC82" s="2">
        <f t="shared" si="25"/>
        <v>75.643269287174263</v>
      </c>
      <c r="BD82" s="2">
        <f t="shared" si="26"/>
        <v>73.520951648891554</v>
      </c>
      <c r="BE82" s="2">
        <f t="shared" si="27"/>
        <v>70.442192778324127</v>
      </c>
      <c r="BF82" s="2">
        <f t="shared" si="28"/>
        <v>65.459138932181006</v>
      </c>
      <c r="BG82" s="2">
        <f t="shared" si="29"/>
        <v>58.307359071974041</v>
      </c>
      <c r="BH82" s="2">
        <f t="shared" si="30"/>
        <v>50.598474324018866</v>
      </c>
      <c r="BK82" s="2" t="str">
        <f>IF(OR($B82&lt;C$229, AND($B82&gt;C$230, $B82&lt;C$231)), C82, "")</f>
        <v/>
      </c>
      <c r="BL82" s="2" t="str">
        <f>IF(OR($B82&lt;D$229, AND($B82&gt;D$230, $B82&lt;D$231)), D82, "")</f>
        <v/>
      </c>
      <c r="BM82" s="2" t="str">
        <f>IF(OR($B82&lt;E$229, AND($B82&gt;E$230, $B82&lt;E$231)), E82, "")</f>
        <v/>
      </c>
      <c r="BN82" s="2" t="str">
        <f>IF(OR($B82&lt;F$229, AND($B82&gt;F$230, $B82&lt;F$231)), F82, "")</f>
        <v/>
      </c>
      <c r="BO82" s="2" t="str">
        <f>IF(OR($B82&lt;G$229, AND($B82&gt;G$230, $B82&lt;G$231)), G82, "")</f>
        <v/>
      </c>
      <c r="BP82" s="2" t="str">
        <f>IF(OR($B82&lt;H$229, AND($B82&gt;H$230, $B82&lt;H$231)), H82, "")</f>
        <v/>
      </c>
      <c r="BQ82" s="2" t="str">
        <f>IF(OR($B82&lt;I$229, AND($B82&gt;I$230, $B82&lt;I$231)), I82, "")</f>
        <v/>
      </c>
      <c r="BR82" s="2" t="str">
        <f>IF(OR($B82&lt;J$229, AND($B82&gt;J$230, $B82&lt;J$231)), J82, "")</f>
        <v/>
      </c>
      <c r="BS82" s="2" t="str">
        <f>IF(OR($B82&lt;K$229, AND($B82&gt;K$230, $B82&lt;K$231)), K82, "")</f>
        <v/>
      </c>
      <c r="BT82" s="2" t="str">
        <f>IF(OR($B82&lt;L$229, AND($B82&gt;L$230, $B82&lt;L$231)), L82, "")</f>
        <v/>
      </c>
      <c r="BU82" s="2" t="str">
        <f>IF(OR($B82&lt;M$229, AND($B82&gt;M$230, $B82&lt;M$231)), M82, "")</f>
        <v/>
      </c>
      <c r="BV82" s="2" t="str">
        <f>IF(OR($B82&lt;N$229, AND($B82&gt;N$230, $B82&lt;N$231)), N82, "")</f>
        <v/>
      </c>
      <c r="BW82" s="2" t="str">
        <f>IF(OR($B82&lt;O$229, AND($B82&gt;O$230, $B82&lt;O$231)), O82, "")</f>
        <v/>
      </c>
      <c r="BZ82" s="2" t="str">
        <f>IF(OR(AND($B82&gt;C$230, $B82&lt;C$231), $B82&gt;C$232), C82, "")</f>
        <v/>
      </c>
      <c r="CA82" s="2" t="str">
        <f>IF(OR(AND($B82&gt;D$230, $B82&lt;D$231), $B82&gt;D$232), D82, "")</f>
        <v/>
      </c>
      <c r="CB82" s="2" t="str">
        <f>IF(OR(AND($B82&gt;E$230, $B82&lt;E$231), $B82&gt;E$232), E82, "")</f>
        <v/>
      </c>
      <c r="CC82" s="2" t="str">
        <f>IF(OR(AND($B82&gt;F$230, $B82&lt;F$231), $B82&gt;F$232), F82, "")</f>
        <v/>
      </c>
      <c r="CD82" s="2" t="str">
        <f>IF(OR(AND($B82&gt;G$230, $B82&lt;G$231), $B82&gt;G$232), G82, "")</f>
        <v/>
      </c>
      <c r="CE82" s="2" t="str">
        <f>IF(OR(AND($B82&gt;H$230, $B82&lt;H$231), $B82&gt;H$232), H82, "")</f>
        <v/>
      </c>
      <c r="CF82" s="2" t="str">
        <f>IF(OR(AND($B82&gt;I$230, $B82&lt;I$231), $B82&gt;I$232), I82, "")</f>
        <v/>
      </c>
      <c r="CG82" s="2" t="str">
        <f>IF(OR(AND($B82&gt;J$230, $B82&lt;J$231), $B82&gt;J$232), J82, "")</f>
        <v/>
      </c>
      <c r="CH82" s="2" t="str">
        <f>IF(OR(AND($B82&gt;K$230, $B82&lt;K$231), $B82&gt;K$232), K82, "")</f>
        <v/>
      </c>
      <c r="CI82" s="2" t="str">
        <f>IF(OR(AND($B82&gt;L$230, $B82&lt;L$231), $B82&gt;L$232), L82, "")</f>
        <v/>
      </c>
      <c r="CJ82" s="2" t="str">
        <f>IF(OR(AND($B82&gt;M$230, $B82&lt;M$231), $B82&gt;M$232), M82, "")</f>
        <v/>
      </c>
      <c r="CK82" s="2" t="str">
        <f>IF(OR(AND($B82&gt;N$230, $B82&lt;N$231), $B82&gt;N$232), N82, "")</f>
        <v/>
      </c>
      <c r="CL82" s="2" t="str">
        <f>IF(OR(AND($B82&gt;O$230, $B82&lt;O$231), $B82&gt;O$232), O82, "")</f>
        <v/>
      </c>
      <c r="CO82" s="2">
        <f>BK$207*$B82+BK$209</f>
        <v>71.453947370376071</v>
      </c>
      <c r="CP82" s="2">
        <f>BL$207*$B82+BL$209</f>
        <v>73.138285455451395</v>
      </c>
      <c r="CQ82" s="2">
        <f>BM$207*$B82+BM$209</f>
        <v>74.183274471455704</v>
      </c>
      <c r="CR82" s="2">
        <f>BN$207*$B82+BN$209</f>
        <v>73.73312985851031</v>
      </c>
      <c r="CS82" s="2">
        <f>BO$207*$B82+BO$209</f>
        <v>73.521135766631872</v>
      </c>
      <c r="CT82" s="2">
        <f>BP$207*$B82+BP$209</f>
        <v>74.344066244315115</v>
      </c>
      <c r="CU82" s="2">
        <f>BQ$207*$B82+BQ$209</f>
        <v>75.570830626694885</v>
      </c>
      <c r="CV82" s="2">
        <f>BR$207*$B82+BR$209</f>
        <v>75.520192822756513</v>
      </c>
      <c r="CW82" s="2">
        <f>BS$207*$B82+BS$209</f>
        <v>73.364959188262503</v>
      </c>
      <c r="CX82" s="2">
        <f>BT$207*$B82+BT$209</f>
        <v>70.322585827004048</v>
      </c>
      <c r="CY82" s="2">
        <f>BU$207*$B82+BU$209</f>
        <v>65.306706611143568</v>
      </c>
      <c r="CZ82" s="2">
        <f>BV$207*$B82+BV$209</f>
        <v>58.15247385595589</v>
      </c>
      <c r="DA82" s="2">
        <f>BW$207*$B82+BW$209</f>
        <v>50.482383567018594</v>
      </c>
      <c r="DD82" s="2">
        <f>BZ$207*$B82+BZ$209</f>
        <v>72.48932898729268</v>
      </c>
      <c r="DE82" s="2">
        <f>CA$207*$B82+CA$209</f>
        <v>73.950047488618978</v>
      </c>
      <c r="DF82" s="2">
        <f>CB$207*$B82+CB$209</f>
        <v>75.206006451339746</v>
      </c>
      <c r="DG82" s="2">
        <f>CC$207*$B82+CC$209</f>
        <v>74.469377313738633</v>
      </c>
      <c r="DH82" s="2">
        <f>CD$207*$B82+CD$209</f>
        <v>74.29328741062001</v>
      </c>
      <c r="DI82" s="2">
        <f>CE$207*$B82+CE$209</f>
        <v>75.198316932562321</v>
      </c>
      <c r="DJ82" s="2">
        <f>CF$207*$B82+CF$209</f>
        <v>76.996161206458737</v>
      </c>
      <c r="DK82" s="2">
        <f>CG$207*$B82+CG$209</f>
        <v>76.805294151485569</v>
      </c>
      <c r="DL82" s="2">
        <f>CH$207*$B82+CH$209</f>
        <v>75.137686032953752</v>
      </c>
      <c r="DM82" s="2">
        <f>CI$207*$B82+CI$209</f>
        <v>71.778906911241933</v>
      </c>
      <c r="DN82" s="2">
        <f>CJ$207*$B82+CJ$209</f>
        <v>67.1379278280005</v>
      </c>
      <c r="DO82" s="2">
        <f>CK$207*$B82+CK$209</f>
        <v>60.07380067750951</v>
      </c>
      <c r="DP82" s="2">
        <f>CL$207*$B82+CL$209</f>
        <v>51.912196255564929</v>
      </c>
      <c r="DS82" s="2">
        <f>POWER(10,($B82-C$227)/C$228)/(1+POWER(10,($B82-C$227)/C$228))</f>
        <v>8.7129250357120255E-2</v>
      </c>
      <c r="DT82" s="2">
        <f>POWER(10,($B82-D$227)/D$228)/(1+POWER(10,($B82-D$227)/D$228))</f>
        <v>6.0643780751128862E-2</v>
      </c>
      <c r="DU82" s="2">
        <f>POWER(10,($B82-E$227)/E$228)/(1+POWER(10,($B82-E$227)/E$228))</f>
        <v>7.594475727390114E-2</v>
      </c>
      <c r="DV82" s="2">
        <f>POWER(10,($B82-F$227)/F$228)/(1+POWER(10,($B82-F$227)/F$228))</f>
        <v>9.7930928955455493E-2</v>
      </c>
      <c r="DW82" s="2">
        <f>POWER(10,($B82-G$227)/G$228)/(1+POWER(10,($B82-G$227)/G$228))</f>
        <v>9.2728222633648646E-2</v>
      </c>
      <c r="DX82" s="2">
        <f>POWER(10,($B82-H$227)/H$228)/(1+POWER(10,($B82-H$227)/H$228))</f>
        <v>8.8911786627282205E-2</v>
      </c>
      <c r="DY82" s="2">
        <f>POWER(10,($B82-I$227)/I$228)/(1+POWER(10,($B82-I$227)/I$228))</f>
        <v>9.2399217222230323E-2</v>
      </c>
      <c r="DZ82" s="2">
        <f>POWER(10,($B82-J$227)/J$228)/(1+POWER(10,($B82-J$227)/J$228))</f>
        <v>9.5771797652313015E-2</v>
      </c>
      <c r="EA82" s="2">
        <f>POWER(10,($B82-K$227)/K$228)/(1+POWER(10,($B82-K$227)/K$228))</f>
        <v>8.799576826864447E-2</v>
      </c>
      <c r="EB82" s="2">
        <f>POWER(10,($B82-L$227)/L$228)/(1+POWER(10,($B82-L$227)/L$228))</f>
        <v>8.2129519797943765E-2</v>
      </c>
      <c r="EC82" s="2">
        <f>POWER(10,($B82-M$227)/M$228)/(1+POWER(10,($B82-M$227)/M$228))</f>
        <v>8.3240801075397455E-2</v>
      </c>
      <c r="ED82" s="2">
        <f>POWER(10,($B82-N$227)/N$228)/(1+POWER(10,($B82-N$227)/N$228))</f>
        <v>8.061367502948126E-2</v>
      </c>
      <c r="EE82" s="2">
        <f>POWER(10,($B82-O$227)/O$228)/(1+POWER(10,($B82-O$227)/O$228))</f>
        <v>8.1192982780348158E-2</v>
      </c>
    </row>
    <row r="83" spans="2:135" x14ac:dyDescent="0.25">
      <c r="B83" s="2">
        <v>77</v>
      </c>
      <c r="C83">
        <v>115.333</v>
      </c>
      <c r="D83">
        <v>93</v>
      </c>
      <c r="E83">
        <v>99.620999999999995</v>
      </c>
      <c r="F83">
        <v>116.364</v>
      </c>
      <c r="G83">
        <v>111.07599999999999</v>
      </c>
      <c r="H83">
        <v>104.43899999999999</v>
      </c>
      <c r="I83">
        <v>109.318</v>
      </c>
      <c r="J83">
        <v>110.773</v>
      </c>
      <c r="K83">
        <v>102</v>
      </c>
      <c r="L83">
        <v>93.090999999999994</v>
      </c>
      <c r="M83">
        <v>87.757999999999996</v>
      </c>
      <c r="N83">
        <v>75.394000000000005</v>
      </c>
      <c r="O83">
        <v>67.652000000000001</v>
      </c>
      <c r="R83" s="5">
        <f>AV83+(C$209*_xlfn.NORM.DIST($B83,C$214*C$215+C$213,C$219*C$214,FALSE))+(C$211*_xlfn.NORM.DIST($B83,C$214*C$216+C$213,C$220*C$214,FALSE))+(C$210*_xlfn.NORM.DIST($B83,C$214*C$217+C$213,C$221*C$214,FALSE))+(C$212*_xlfn.NORM.DIST($B83,C$214*C$218+C$213,C$222*C$214,FALSE))</f>
        <v>118.14476353352687</v>
      </c>
      <c r="S83" s="5">
        <f>AW83+(D$209*_xlfn.NORM.DIST($B83,D$214*D$215+D$213,D$219*D$214,FALSE))+(D$211*_xlfn.NORM.DIST($B83,D$214*D$216+D$213,D$220*D$214,FALSE))+(D$210*_xlfn.NORM.DIST($B83,D$214*D$217+D$213,D$221*D$214,FALSE))+(D$212*_xlfn.NORM.DIST($B83,D$214*D$218+D$213,D$222*D$214,FALSE))</f>
        <v>82.680077421745523</v>
      </c>
      <c r="T83" s="5">
        <f>AX83+(E$209*_xlfn.NORM.DIST($B83,E$214*E$215+E$213,E$219*E$214,FALSE))+(E$211*_xlfn.NORM.DIST($B83,E$214*E$216+E$213,E$220*E$214,FALSE))+(E$210*_xlfn.NORM.DIST($B83,E$214*E$217+E$213,E$221*E$214,FALSE))+(E$212*_xlfn.NORM.DIST($B83,E$214*E$218+E$213,E$222*E$214,FALSE))</f>
        <v>94.61814016001442</v>
      </c>
      <c r="U83" s="5">
        <f>AY83+(F$209*_xlfn.NORM.DIST($B83,F$214*F$215+F$213,F$219*F$214,FALSE))+(F$211*_xlfn.NORM.DIST($B83,F$214*F$216+F$213,F$220*F$214,FALSE))+(F$210*_xlfn.NORM.DIST($B83,F$214*F$217+F$213,F$221*F$214,FALSE))+(F$212*_xlfn.NORM.DIST($B83,F$214*F$218+F$213,F$222*F$214,FALSE))</f>
        <v>121.38605623224559</v>
      </c>
      <c r="V83" s="5">
        <f>AZ83+(G$209*_xlfn.NORM.DIST($B83,G$214*G$215+G$213,G$219*G$214,FALSE))+(G$211*_xlfn.NORM.DIST($B83,G$214*G$216+G$213,G$220*G$214,FALSE))+(G$210*_xlfn.NORM.DIST($B83,G$214*G$217+G$213,G$221*G$214,FALSE))+(G$212*_xlfn.NORM.DIST($B83,G$214*G$218+G$213,G$222*G$214,FALSE))</f>
        <v>113.3232225417803</v>
      </c>
      <c r="W83" s="5">
        <f>BA83+(H$209*_xlfn.NORM.DIST($B83,H$214*H$215+H$213,H$219*H$214,FALSE))+(H$211*_xlfn.NORM.DIST($B83,H$214*H$216+H$213,H$220*H$214,FALSE))+(H$210*_xlfn.NORM.DIST($B83,H$214*H$217+H$213,H$221*H$214,FALSE))+(H$212*_xlfn.NORM.DIST($B83,H$214*H$218+H$213,H$222*H$214,FALSE))</f>
        <v>107.1056270985913</v>
      </c>
      <c r="X83" s="5">
        <f>BB83+(I$209*_xlfn.NORM.DIST($B83,I$214*I$215+I$213,I$219*I$214,FALSE))+(I$211*_xlfn.NORM.DIST($B83,I$214*I$216+I$213,I$220*I$214,FALSE))+(I$210*_xlfn.NORM.DIST($B83,I$214*I$217+I$213,I$221*I$214,FALSE))+(I$212*_xlfn.NORM.DIST($B83,I$214*I$218+I$213,I$222*I$214,FALSE))</f>
        <v>111.10038775255279</v>
      </c>
      <c r="Y83" s="5">
        <f>BC83+(J$209*_xlfn.NORM.DIST($B83,J$214*J$215+J$213,J$219*J$214,FALSE))+(J$211*_xlfn.NORM.DIST($B83,J$214*J$216+J$213,J$220*J$214,FALSE))+(J$210*_xlfn.NORM.DIST($B83,J$214*J$217+J$213,J$221*J$214,FALSE))+(J$212*_xlfn.NORM.DIST($B83,J$214*J$218+J$213,J$222*J$214,FALSE))</f>
        <v>112.48980082900925</v>
      </c>
      <c r="Z83" s="5">
        <f>BD83+(K$209*_xlfn.NORM.DIST($B83,K$214*K$215+K$213,K$219*K$214,FALSE))+(K$211*_xlfn.NORM.DIST($B83,K$214*K$216+K$213,K$220*K$214,FALSE))+(K$210*_xlfn.NORM.DIST($B83,K$214*K$217+K$213,K$221*K$214,FALSE))+(K$212*_xlfn.NORM.DIST($B83,K$214*K$218+K$213,K$222*K$214,FALSE))</f>
        <v>103.09908131999376</v>
      </c>
      <c r="AA83" s="5">
        <f>BE83+(L$209*_xlfn.NORM.DIST($B83,L$214*L$215+L$213,L$219*L$214,FALSE))+(L$211*_xlfn.NORM.DIST($B83,L$214*L$216+L$213,L$220*L$214,FALSE))+(L$210*_xlfn.NORM.DIST($B83,L$214*L$217+L$213,L$221*L$214,FALSE))+(L$212*_xlfn.NORM.DIST($B83,L$214*L$218+L$213,L$222*L$214,FALSE))</f>
        <v>92.469846522700024</v>
      </c>
      <c r="AB83" s="5">
        <f>BF83+(M$209*_xlfn.NORM.DIST($B83,M$214*M$215+M$213,M$219*M$214,FALSE))+(M$211*_xlfn.NORM.DIST($B83,M$214*M$216+M$213,M$220*M$214,FALSE))+(M$210*_xlfn.NORM.DIST($B83,M$214*M$217+M$213,M$221*M$214,FALSE))+(M$212*_xlfn.NORM.DIST($B83,M$214*M$218+M$213,M$222*M$214,FALSE))</f>
        <v>88.294443552750664</v>
      </c>
      <c r="AC83" s="5">
        <f>BG83+(N$209*_xlfn.NORM.DIST($B83,N$214*N$215+N$213,N$219*N$214,FALSE))+(N$211*_xlfn.NORM.DIST($B83,N$214*N$216+N$213,N$220*N$214,FALSE))+(N$210*_xlfn.NORM.DIST($B83,N$214*N$217+N$213,N$221*N$214,FALSE))+(N$212*_xlfn.NORM.DIST($B83,N$214*N$218+N$213,N$222*N$214,FALSE))</f>
        <v>76.758155632800111</v>
      </c>
      <c r="AD83" s="5">
        <f>BH83+(O$209*_xlfn.NORM.DIST($B83,O$214*O$215+O$213,O$219*O$214,FALSE))+(O$211*_xlfn.NORM.DIST($B83,O$214*O$216+O$213,O$220*O$214,FALSE))+(O$210*_xlfn.NORM.DIST($B83,O$214*O$217+O$213,O$221*O$214,FALSE))+(O$212*_xlfn.NORM.DIST($B83,O$214*O$218+O$213,O$222*O$214,FALSE))</f>
        <v>67.689601723686621</v>
      </c>
      <c r="AE83" s="5"/>
      <c r="AG83" s="5">
        <f t="shared" si="17"/>
        <v>-2.8117635335268716</v>
      </c>
      <c r="AH83" s="5">
        <f t="shared" si="17"/>
        <v>10.319922578254477</v>
      </c>
      <c r="AI83" s="5">
        <f t="shared" si="17"/>
        <v>5.0028598399855753</v>
      </c>
      <c r="AJ83" s="5">
        <f t="shared" si="17"/>
        <v>-5.0220562322455891</v>
      </c>
      <c r="AK83" s="5">
        <f t="shared" si="17"/>
        <v>-2.2472225417803031</v>
      </c>
      <c r="AL83" s="5">
        <f t="shared" si="17"/>
        <v>-2.6666270985913059</v>
      </c>
      <c r="AM83" s="5">
        <f t="shared" si="17"/>
        <v>-1.7823877525527934</v>
      </c>
      <c r="AN83" s="5">
        <f t="shared" si="16"/>
        <v>-1.7168008290092587</v>
      </c>
      <c r="AO83" s="5">
        <f t="shared" si="16"/>
        <v>-1.0990813199937577</v>
      </c>
      <c r="AP83" s="5">
        <f t="shared" si="16"/>
        <v>0.62115347729996984</v>
      </c>
      <c r="AQ83" s="5">
        <f t="shared" si="16"/>
        <v>-0.53644355275066857</v>
      </c>
      <c r="AR83" s="5">
        <f t="shared" si="16"/>
        <v>-1.3641556328001059</v>
      </c>
      <c r="AS83" s="5">
        <f t="shared" si="16"/>
        <v>-3.7601723686620403E-2</v>
      </c>
      <c r="AV83" s="2">
        <f t="shared" si="18"/>
        <v>71.556430217237917</v>
      </c>
      <c r="AW83" s="2">
        <f t="shared" si="19"/>
        <v>73.192113692254594</v>
      </c>
      <c r="AX83" s="2">
        <f t="shared" si="20"/>
        <v>74.270348524621554</v>
      </c>
      <c r="AY83" s="2">
        <f t="shared" si="21"/>
        <v>73.814033933113137</v>
      </c>
      <c r="AZ83" s="2">
        <f t="shared" si="22"/>
        <v>73.606854558394232</v>
      </c>
      <c r="BA83" s="2">
        <f t="shared" si="23"/>
        <v>74.449909692888241</v>
      </c>
      <c r="BB83" s="2">
        <f t="shared" si="24"/>
        <v>75.75267904631437</v>
      </c>
      <c r="BC83" s="2">
        <f t="shared" si="25"/>
        <v>75.692707810124602</v>
      </c>
      <c r="BD83" s="2">
        <f t="shared" si="26"/>
        <v>73.571682475261497</v>
      </c>
      <c r="BE83" s="2">
        <f t="shared" si="27"/>
        <v>70.483223900732654</v>
      </c>
      <c r="BF83" s="2">
        <f t="shared" si="28"/>
        <v>65.508971908434091</v>
      </c>
      <c r="BG83" s="2">
        <f t="shared" si="29"/>
        <v>58.358146861885047</v>
      </c>
      <c r="BH83" s="2">
        <f t="shared" si="30"/>
        <v>50.638643111410389</v>
      </c>
      <c r="BK83" s="2" t="str">
        <f>IF(OR($B83&lt;C$229, AND($B83&gt;C$230, $B83&lt;C$231)), C83, "")</f>
        <v/>
      </c>
      <c r="BL83" s="2" t="str">
        <f>IF(OR($B83&lt;D$229, AND($B83&gt;D$230, $B83&lt;D$231)), D83, "")</f>
        <v/>
      </c>
      <c r="BM83" s="2" t="str">
        <f>IF(OR($B83&lt;E$229, AND($B83&gt;E$230, $B83&lt;E$231)), E83, "")</f>
        <v/>
      </c>
      <c r="BN83" s="2" t="str">
        <f>IF(OR($B83&lt;F$229, AND($B83&gt;F$230, $B83&lt;F$231)), F83, "")</f>
        <v/>
      </c>
      <c r="BO83" s="2" t="str">
        <f>IF(OR($B83&lt;G$229, AND($B83&gt;G$230, $B83&lt;G$231)), G83, "")</f>
        <v/>
      </c>
      <c r="BP83" s="2" t="str">
        <f>IF(OR($B83&lt;H$229, AND($B83&gt;H$230, $B83&lt;H$231)), H83, "")</f>
        <v/>
      </c>
      <c r="BQ83" s="2" t="str">
        <f>IF(OR($B83&lt;I$229, AND($B83&gt;I$230, $B83&lt;I$231)), I83, "")</f>
        <v/>
      </c>
      <c r="BR83" s="2" t="str">
        <f>IF(OR($B83&lt;J$229, AND($B83&gt;J$230, $B83&lt;J$231)), J83, "")</f>
        <v/>
      </c>
      <c r="BS83" s="2" t="str">
        <f>IF(OR($B83&lt;K$229, AND($B83&gt;K$230, $B83&lt;K$231)), K83, "")</f>
        <v/>
      </c>
      <c r="BT83" s="2" t="str">
        <f>IF(OR($B83&lt;L$229, AND($B83&gt;L$230, $B83&lt;L$231)), L83, "")</f>
        <v/>
      </c>
      <c r="BU83" s="2" t="str">
        <f>IF(OR($B83&lt;M$229, AND($B83&gt;M$230, $B83&lt;M$231)), M83, "")</f>
        <v/>
      </c>
      <c r="BV83" s="2" t="str">
        <f>IF(OR($B83&lt;N$229, AND($B83&gt;N$230, $B83&lt;N$231)), N83, "")</f>
        <v/>
      </c>
      <c r="BW83" s="2" t="str">
        <f>IF(OR($B83&lt;O$229, AND($B83&gt;O$230, $B83&lt;O$231)), O83, "")</f>
        <v/>
      </c>
      <c r="BZ83" s="2" t="str">
        <f>IF(OR(AND($B83&gt;C$230, $B83&lt;C$231), $B83&gt;C$232), C83, "")</f>
        <v/>
      </c>
      <c r="CA83" s="2" t="str">
        <f>IF(OR(AND($B83&gt;D$230, $B83&lt;D$231), $B83&gt;D$232), D83, "")</f>
        <v/>
      </c>
      <c r="CB83" s="2" t="str">
        <f>IF(OR(AND($B83&gt;E$230, $B83&lt;E$231), $B83&gt;E$232), E83, "")</f>
        <v/>
      </c>
      <c r="CC83" s="2" t="str">
        <f>IF(OR(AND($B83&gt;F$230, $B83&lt;F$231), $B83&gt;F$232), F83, "")</f>
        <v/>
      </c>
      <c r="CD83" s="2" t="str">
        <f>IF(OR(AND($B83&gt;G$230, $B83&lt;G$231), $B83&gt;G$232), G83, "")</f>
        <v/>
      </c>
      <c r="CE83" s="2" t="str">
        <f>IF(OR(AND($B83&gt;H$230, $B83&lt;H$231), $B83&gt;H$232), H83, "")</f>
        <v/>
      </c>
      <c r="CF83" s="2" t="str">
        <f>IF(OR(AND($B83&gt;I$230, $B83&lt;I$231), $B83&gt;I$232), I83, "")</f>
        <v/>
      </c>
      <c r="CG83" s="2" t="str">
        <f>IF(OR(AND($B83&gt;J$230, $B83&lt;J$231), $B83&gt;J$232), J83, "")</f>
        <v/>
      </c>
      <c r="CH83" s="2" t="str">
        <f>IF(OR(AND($B83&gt;K$230, $B83&lt;K$231), $B83&gt;K$232), K83, "")</f>
        <v/>
      </c>
      <c r="CI83" s="2" t="str">
        <f>IF(OR(AND($B83&gt;L$230, $B83&lt;L$231), $B83&gt;L$232), L83, "")</f>
        <v/>
      </c>
      <c r="CJ83" s="2" t="str">
        <f>IF(OR(AND($B83&gt;M$230, $B83&lt;M$231), $B83&gt;M$232), M83, "")</f>
        <v/>
      </c>
      <c r="CK83" s="2" t="str">
        <f>IF(OR(AND($B83&gt;N$230, $B83&lt;N$231), $B83&gt;N$232), N83, "")</f>
        <v/>
      </c>
      <c r="CL83" s="2" t="str">
        <f>IF(OR(AND($B83&gt;O$230, $B83&lt;O$231), $B83&gt;O$232), O83, "")</f>
        <v/>
      </c>
      <c r="CO83" s="2">
        <f>BK$207*$B83+BK$209</f>
        <v>71.466007264538703</v>
      </c>
      <c r="CP83" s="2">
        <f>BL$207*$B83+BL$209</f>
        <v>73.142813435956285</v>
      </c>
      <c r="CQ83" s="2">
        <f>BM$207*$B83+BM$209</f>
        <v>74.191431243637737</v>
      </c>
      <c r="CR83" s="2">
        <f>BN$207*$B83+BN$209</f>
        <v>73.742240898821905</v>
      </c>
      <c r="CS83" s="2">
        <f>BO$207*$B83+BO$209</f>
        <v>73.535170657767807</v>
      </c>
      <c r="CT83" s="2">
        <f>BP$207*$B83+BP$209</f>
        <v>74.374104326919692</v>
      </c>
      <c r="CU83" s="2">
        <f>BQ$207*$B83+BQ$209</f>
        <v>75.619207125381834</v>
      </c>
      <c r="CV83" s="2">
        <f>BR$207*$B83+BR$209</f>
        <v>75.57001781801543</v>
      </c>
      <c r="CW83" s="2">
        <f>BS$207*$B83+BS$209</f>
        <v>73.413165806580835</v>
      </c>
      <c r="CX83" s="2">
        <f>BT$207*$B83+BT$209</f>
        <v>70.36236681535307</v>
      </c>
      <c r="CY83" s="2">
        <f>BU$207*$B83+BU$209</f>
        <v>65.3528995472453</v>
      </c>
      <c r="CZ83" s="2">
        <f>BV$207*$B83+BV$209</f>
        <v>58.198016765631074</v>
      </c>
      <c r="DA83" s="2">
        <f>BW$207*$B83+BW$209</f>
        <v>50.518981562097991</v>
      </c>
      <c r="DD83" s="2">
        <f>BZ$207*$B83+BZ$209</f>
        <v>72.420450621380155</v>
      </c>
      <c r="DE83" s="2">
        <f>CA$207*$B83+CA$209</f>
        <v>73.888568952945846</v>
      </c>
      <c r="DF83" s="2">
        <f>CB$207*$B83+CB$209</f>
        <v>75.146082603889965</v>
      </c>
      <c r="DG83" s="2">
        <f>CC$207*$B83+CC$209</f>
        <v>74.417151845868958</v>
      </c>
      <c r="DH83" s="2">
        <f>CD$207*$B83+CD$209</f>
        <v>74.246511467242797</v>
      </c>
      <c r="DI83" s="2">
        <f>CE$207*$B83+CE$209</f>
        <v>75.158346373994178</v>
      </c>
      <c r="DJ83" s="2">
        <f>CF$207*$B83+CF$209</f>
        <v>76.948363219372993</v>
      </c>
      <c r="DK83" s="2">
        <f>CG$207*$B83+CG$209</f>
        <v>76.749159269924107</v>
      </c>
      <c r="DL83" s="2">
        <f>CH$207*$B83+CH$209</f>
        <v>75.070021196105458</v>
      </c>
      <c r="DM83" s="2">
        <f>CI$207*$B83+CI$209</f>
        <v>71.715063711520685</v>
      </c>
      <c r="DN83" s="2">
        <f>CJ$207*$B83+CJ$209</f>
        <v>67.076607178966526</v>
      </c>
      <c r="DO83" s="2">
        <f>CK$207*$B83+CK$209</f>
        <v>60.023714539152301</v>
      </c>
      <c r="DP83" s="2">
        <f>CL$207*$B83+CL$209</f>
        <v>51.873624545061332</v>
      </c>
      <c r="DS83" s="2">
        <f>POWER(10,($B83-C$227)/C$228)/(1+POWER(10,($B83-C$227)/C$228))</f>
        <v>9.4738940819340992E-2</v>
      </c>
      <c r="DT83" s="2">
        <f>POWER(10,($B83-D$227)/D$228)/(1+POWER(10,($B83-D$227)/D$228))</f>
        <v>6.6107799640988271E-2</v>
      </c>
      <c r="DU83" s="2">
        <f>POWER(10,($B83-E$227)/E$228)/(1+POWER(10,($B83-E$227)/E$228))</f>
        <v>8.2666075040173301E-2</v>
      </c>
      <c r="DV83" s="2">
        <f>POWER(10,($B83-F$227)/F$228)/(1+POWER(10,($B83-F$227)/F$228))</f>
        <v>0.10637408476678717</v>
      </c>
      <c r="DW83" s="2">
        <f>POWER(10,($B83-G$227)/G$228)/(1+POWER(10,($B83-G$227)/G$228))</f>
        <v>0.100772934255422</v>
      </c>
      <c r="DX83" s="2">
        <f>POWER(10,($B83-H$227)/H$228)/(1+POWER(10,($B83-H$227)/H$228))</f>
        <v>9.6660675427094306E-2</v>
      </c>
      <c r="DY83" s="2">
        <f>POWER(10,($B83-I$227)/I$228)/(1+POWER(10,($B83-I$227)/I$228))</f>
        <v>0.10041854492180087</v>
      </c>
      <c r="DZ83" s="2">
        <f>POWER(10,($B83-J$227)/J$228)/(1+POWER(10,($B83-J$227)/J$228))</f>
        <v>0.10405027480848006</v>
      </c>
      <c r="EA83" s="2">
        <f>POWER(10,($B83-K$227)/K$228)/(1+POWER(10,($B83-K$227)/K$228))</f>
        <v>9.5673207017874864E-2</v>
      </c>
      <c r="EB83" s="2">
        <f>POWER(10,($B83-L$227)/L$228)/(1+POWER(10,($B83-L$227)/L$228))</f>
        <v>8.9345281801114354E-2</v>
      </c>
      <c r="EC83" s="2">
        <f>POWER(10,($B83-M$227)/M$228)/(1+POWER(10,($B83-M$227)/M$228))</f>
        <v>9.0544567023202766E-2</v>
      </c>
      <c r="ED83" s="2">
        <f>POWER(10,($B83-N$227)/N$228)/(1+POWER(10,($B83-N$227)/N$228))</f>
        <v>8.7708983697304052E-2</v>
      </c>
      <c r="EE83" s="2">
        <f>POWER(10,($B83-O$227)/O$228)/(1+POWER(10,($B83-O$227)/O$228))</f>
        <v>8.8334380953004929E-2</v>
      </c>
    </row>
    <row r="84" spans="2:135" x14ac:dyDescent="0.25">
      <c r="B84" s="2">
        <v>78</v>
      </c>
      <c r="C84">
        <v>120.182</v>
      </c>
      <c r="D84">
        <v>96.97</v>
      </c>
      <c r="E84">
        <v>105.07599999999999</v>
      </c>
      <c r="F84">
        <v>123.742</v>
      </c>
      <c r="G84">
        <v>116.818</v>
      </c>
      <c r="H84">
        <v>111.60599999999999</v>
      </c>
      <c r="I84">
        <v>116.379</v>
      </c>
      <c r="J84">
        <v>117.136</v>
      </c>
      <c r="K84">
        <v>108.318</v>
      </c>
      <c r="L84">
        <v>97.197000000000003</v>
      </c>
      <c r="M84">
        <v>91.742000000000004</v>
      </c>
      <c r="N84">
        <v>79.090999999999994</v>
      </c>
      <c r="O84">
        <v>70.682000000000002</v>
      </c>
      <c r="R84" s="5">
        <f>AV84+(C$209*_xlfn.NORM.DIST($B84,C$214*C$215+C$213,C$219*C$214,FALSE))+(C$211*_xlfn.NORM.DIST($B84,C$214*C$216+C$213,C$220*C$214,FALSE))+(C$210*_xlfn.NORM.DIST($B84,C$214*C$217+C$213,C$221*C$214,FALSE))+(C$212*_xlfn.NORM.DIST($B84,C$214*C$218+C$213,C$222*C$214,FALSE))</f>
        <v>125.86257359329377</v>
      </c>
      <c r="S84" s="5">
        <f>AW84+(D$209*_xlfn.NORM.DIST($B84,D$214*D$215+D$213,D$219*D$214,FALSE))+(D$211*_xlfn.NORM.DIST($B84,D$214*D$216+D$213,D$220*D$214,FALSE))+(D$210*_xlfn.NORM.DIST($B84,D$214*D$217+D$213,D$221*D$214,FALSE))+(D$212*_xlfn.NORM.DIST($B84,D$214*D$218+D$213,D$222*D$214,FALSE))</f>
        <v>88.068977437674775</v>
      </c>
      <c r="T84" s="5">
        <f>AX84+(E$209*_xlfn.NORM.DIST($B84,E$214*E$215+E$213,E$219*E$214,FALSE))+(E$211*_xlfn.NORM.DIST($B84,E$214*E$216+E$213,E$220*E$214,FALSE))+(E$210*_xlfn.NORM.DIST($B84,E$214*E$217+E$213,E$221*E$214,FALSE))+(E$212*_xlfn.NORM.DIST($B84,E$214*E$218+E$213,E$222*E$214,FALSE))</f>
        <v>103.39545689970191</v>
      </c>
      <c r="U84" s="5">
        <f>AY84+(F$209*_xlfn.NORM.DIST($B84,F$214*F$215+F$213,F$219*F$214,FALSE))+(F$211*_xlfn.NORM.DIST($B84,F$214*F$216+F$213,F$220*F$214,FALSE))+(F$210*_xlfn.NORM.DIST($B84,F$214*F$217+F$213,F$221*F$214,FALSE))+(F$212*_xlfn.NORM.DIST($B84,F$214*F$218+F$213,F$222*F$214,FALSE))</f>
        <v>128.50590618815585</v>
      </c>
      <c r="V84" s="5">
        <f>AZ84+(G$209*_xlfn.NORM.DIST($B84,G$214*G$215+G$213,G$219*G$214,FALSE))+(G$211*_xlfn.NORM.DIST($B84,G$214*G$216+G$213,G$220*G$214,FALSE))+(G$210*_xlfn.NORM.DIST($B84,G$214*G$217+G$213,G$221*G$214,FALSE))+(G$212*_xlfn.NORM.DIST($B84,G$214*G$218+G$213,G$222*G$214,FALSE))</f>
        <v>121.08793273485767</v>
      </c>
      <c r="W84" s="5">
        <f>BA84+(H$209*_xlfn.NORM.DIST($B84,H$214*H$215+H$213,H$219*H$214,FALSE))+(H$211*_xlfn.NORM.DIST($B84,H$214*H$216+H$213,H$220*H$214,FALSE))+(H$210*_xlfn.NORM.DIST($B84,H$214*H$217+H$213,H$221*H$214,FALSE))+(H$212*_xlfn.NORM.DIST($B84,H$214*H$218+H$213,H$222*H$214,FALSE))</f>
        <v>115.16247564374741</v>
      </c>
      <c r="X84" s="5">
        <f>BB84+(I$209*_xlfn.NORM.DIST($B84,I$214*I$215+I$213,I$219*I$214,FALSE))+(I$211*_xlfn.NORM.DIST($B84,I$214*I$216+I$213,I$220*I$214,FALSE))+(I$210*_xlfn.NORM.DIST($B84,I$214*I$217+I$213,I$221*I$214,FALSE))+(I$212*_xlfn.NORM.DIST($B84,I$214*I$218+I$213,I$222*I$214,FALSE))</f>
        <v>119.01166361949223</v>
      </c>
      <c r="Y84" s="5">
        <f>BC84+(J$209*_xlfn.NORM.DIST($B84,J$214*J$215+J$213,J$219*J$214,FALSE))+(J$211*_xlfn.NORM.DIST($B84,J$214*J$216+J$213,J$220*J$214,FALSE))+(J$210*_xlfn.NORM.DIST($B84,J$214*J$217+J$213,J$221*J$214,FALSE))+(J$212*_xlfn.NORM.DIST($B84,J$214*J$218+J$213,J$222*J$214,FALSE))</f>
        <v>119.50226231111162</v>
      </c>
      <c r="Z84" s="5">
        <f>BD84+(K$209*_xlfn.NORM.DIST($B84,K$214*K$215+K$213,K$219*K$214,FALSE))+(K$211*_xlfn.NORM.DIST($B84,K$214*K$216+K$213,K$220*K$214,FALSE))+(K$210*_xlfn.NORM.DIST($B84,K$214*K$217+K$213,K$221*K$214,FALSE))+(K$212*_xlfn.NORM.DIST($B84,K$214*K$218+K$213,K$222*K$214,FALSE))</f>
        <v>110.47971853696185</v>
      </c>
      <c r="AA84" s="5">
        <f>BE84+(L$209*_xlfn.NORM.DIST($B84,L$214*L$215+L$213,L$219*L$214,FALSE))+(L$211*_xlfn.NORM.DIST($B84,L$214*L$216+L$213,L$220*L$214,FALSE))+(L$210*_xlfn.NORM.DIST($B84,L$214*L$217+L$213,L$221*L$214,FALSE))+(L$212*_xlfn.NORM.DIST($B84,L$214*L$218+L$213,L$222*L$214,FALSE))</f>
        <v>99.266916632711144</v>
      </c>
      <c r="AB84" s="5">
        <f>BF84+(M$209*_xlfn.NORM.DIST($B84,M$214*M$215+M$213,M$219*M$214,FALSE))+(M$211*_xlfn.NORM.DIST($B84,M$214*M$216+M$213,M$220*M$214,FALSE))+(M$210*_xlfn.NORM.DIST($B84,M$214*M$217+M$213,M$221*M$214,FALSE))+(M$212*_xlfn.NORM.DIST($B84,M$214*M$218+M$213,M$222*M$214,FALSE))</f>
        <v>94.298927508154776</v>
      </c>
      <c r="AC84" s="5">
        <f>BG84+(N$209*_xlfn.NORM.DIST($B84,N$214*N$215+N$213,N$219*N$214,FALSE))+(N$211*_xlfn.NORM.DIST($B84,N$214*N$216+N$213,N$220*N$214,FALSE))+(N$210*_xlfn.NORM.DIST($B84,N$214*N$217+N$213,N$221*N$214,FALSE))+(N$212*_xlfn.NORM.DIST($B84,N$214*N$218+N$213,N$222*N$214,FALSE))</f>
        <v>81.259948409797147</v>
      </c>
      <c r="AD84" s="5">
        <f>BH84+(O$209*_xlfn.NORM.DIST($B84,O$214*O$215+O$213,O$219*O$214,FALSE))+(O$211*_xlfn.NORM.DIST($B84,O$214*O$216+O$213,O$220*O$214,FALSE))+(O$210*_xlfn.NORM.DIST($B84,O$214*O$217+O$213,O$221*O$214,FALSE))+(O$212*_xlfn.NORM.DIST($B84,O$214*O$218+O$213,O$222*O$214,FALSE))</f>
        <v>71.766478253612092</v>
      </c>
      <c r="AE84" s="5"/>
      <c r="AG84" s="5">
        <f t="shared" si="17"/>
        <v>-5.6805735932937722</v>
      </c>
      <c r="AH84" s="5">
        <f t="shared" si="17"/>
        <v>8.9010225623252239</v>
      </c>
      <c r="AI84" s="5">
        <f t="shared" si="17"/>
        <v>1.6805431002980811</v>
      </c>
      <c r="AJ84" s="5">
        <f t="shared" si="17"/>
        <v>-4.7639061881558433</v>
      </c>
      <c r="AK84" s="5">
        <f t="shared" si="17"/>
        <v>-4.2699327348576759</v>
      </c>
      <c r="AL84" s="5">
        <f t="shared" si="17"/>
        <v>-3.5564756437474188</v>
      </c>
      <c r="AM84" s="5">
        <f t="shared" si="17"/>
        <v>-2.6326636194922202</v>
      </c>
      <c r="AN84" s="5">
        <f t="shared" si="16"/>
        <v>-2.3662623111116261</v>
      </c>
      <c r="AO84" s="5">
        <f t="shared" si="16"/>
        <v>-2.1617185369618568</v>
      </c>
      <c r="AP84" s="5">
        <f t="shared" si="16"/>
        <v>-2.0699166327111413</v>
      </c>
      <c r="AQ84" s="5">
        <f t="shared" si="16"/>
        <v>-2.5569275081547715</v>
      </c>
      <c r="AR84" s="5">
        <f t="shared" si="16"/>
        <v>-2.168948409797153</v>
      </c>
      <c r="AS84" s="5">
        <f t="shared" si="16"/>
        <v>-1.0844782536120903</v>
      </c>
      <c r="AV84" s="2">
        <f t="shared" si="18"/>
        <v>71.567984290091019</v>
      </c>
      <c r="AW84" s="2">
        <f t="shared" si="19"/>
        <v>73.196301275920007</v>
      </c>
      <c r="AX84" s="2">
        <f t="shared" si="20"/>
        <v>74.279312321794194</v>
      </c>
      <c r="AY84" s="2">
        <f t="shared" si="21"/>
        <v>73.822190338970202</v>
      </c>
      <c r="AZ84" s="2">
        <f t="shared" si="22"/>
        <v>73.620393948571248</v>
      </c>
      <c r="BA84" s="2">
        <f t="shared" si="23"/>
        <v>74.479141962598831</v>
      </c>
      <c r="BB84" s="2">
        <f t="shared" si="24"/>
        <v>75.802040569797171</v>
      </c>
      <c r="BC84" s="2">
        <f t="shared" si="25"/>
        <v>75.741063984439464</v>
      </c>
      <c r="BD84" s="2">
        <f t="shared" si="26"/>
        <v>73.621548677308851</v>
      </c>
      <c r="BE84" s="2">
        <f t="shared" si="27"/>
        <v>70.523467641758302</v>
      </c>
      <c r="BF84" s="2">
        <f t="shared" si="28"/>
        <v>65.55815892319508</v>
      </c>
      <c r="BG84" s="2">
        <f t="shared" si="29"/>
        <v>58.408545979488466</v>
      </c>
      <c r="BH84" s="2">
        <f t="shared" si="30"/>
        <v>50.6784579340679</v>
      </c>
      <c r="BK84" s="2" t="str">
        <f>IF(OR($B84&lt;C$229, AND($B84&gt;C$230, $B84&lt;C$231)), C84, "")</f>
        <v/>
      </c>
      <c r="BL84" s="2" t="str">
        <f>IF(OR($B84&lt;D$229, AND($B84&gt;D$230, $B84&lt;D$231)), D84, "")</f>
        <v/>
      </c>
      <c r="BM84" s="2" t="str">
        <f>IF(OR($B84&lt;E$229, AND($B84&gt;E$230, $B84&lt;E$231)), E84, "")</f>
        <v/>
      </c>
      <c r="BN84" s="2" t="str">
        <f>IF(OR($B84&lt;F$229, AND($B84&gt;F$230, $B84&lt;F$231)), F84, "")</f>
        <v/>
      </c>
      <c r="BO84" s="2" t="str">
        <f>IF(OR($B84&lt;G$229, AND($B84&gt;G$230, $B84&lt;G$231)), G84, "")</f>
        <v/>
      </c>
      <c r="BP84" s="2" t="str">
        <f>IF(OR($B84&lt;H$229, AND($B84&gt;H$230, $B84&lt;H$231)), H84, "")</f>
        <v/>
      </c>
      <c r="BQ84" s="2" t="str">
        <f>IF(OR($B84&lt;I$229, AND($B84&gt;I$230, $B84&lt;I$231)), I84, "")</f>
        <v/>
      </c>
      <c r="BR84" s="2" t="str">
        <f>IF(OR($B84&lt;J$229, AND($B84&gt;J$230, $B84&lt;J$231)), J84, "")</f>
        <v/>
      </c>
      <c r="BS84" s="2" t="str">
        <f>IF(OR($B84&lt;K$229, AND($B84&gt;K$230, $B84&lt;K$231)), K84, "")</f>
        <v/>
      </c>
      <c r="BT84" s="2" t="str">
        <f>IF(OR($B84&lt;L$229, AND($B84&gt;L$230, $B84&lt;L$231)), L84, "")</f>
        <v/>
      </c>
      <c r="BU84" s="2" t="str">
        <f>IF(OR($B84&lt;M$229, AND($B84&gt;M$230, $B84&lt;M$231)), M84, "")</f>
        <v/>
      </c>
      <c r="BV84" s="2" t="str">
        <f>IF(OR($B84&lt;N$229, AND($B84&gt;N$230, $B84&lt;N$231)), N84, "")</f>
        <v/>
      </c>
      <c r="BW84" s="2" t="str">
        <f>IF(OR($B84&lt;O$229, AND($B84&gt;O$230, $B84&lt;O$231)), O84, "")</f>
        <v/>
      </c>
      <c r="BZ84" s="2" t="str">
        <f>IF(OR(AND($B84&gt;C$230, $B84&lt;C$231), $B84&gt;C$232), C84, "")</f>
        <v/>
      </c>
      <c r="CA84" s="2" t="str">
        <f>IF(OR(AND($B84&gt;D$230, $B84&lt;D$231), $B84&gt;D$232), D84, "")</f>
        <v/>
      </c>
      <c r="CB84" s="2" t="str">
        <f>IF(OR(AND($B84&gt;E$230, $B84&lt;E$231), $B84&gt;E$232), E84, "")</f>
        <v/>
      </c>
      <c r="CC84" s="2" t="str">
        <f>IF(OR(AND($B84&gt;F$230, $B84&lt;F$231), $B84&gt;F$232), F84, "")</f>
        <v/>
      </c>
      <c r="CD84" s="2" t="str">
        <f>IF(OR(AND($B84&gt;G$230, $B84&lt;G$231), $B84&gt;G$232), G84, "")</f>
        <v/>
      </c>
      <c r="CE84" s="2" t="str">
        <f>IF(OR(AND($B84&gt;H$230, $B84&lt;H$231), $B84&gt;H$232), H84, "")</f>
        <v/>
      </c>
      <c r="CF84" s="2" t="str">
        <f>IF(OR(AND($B84&gt;I$230, $B84&lt;I$231), $B84&gt;I$232), I84, "")</f>
        <v/>
      </c>
      <c r="CG84" s="2" t="str">
        <f>IF(OR(AND($B84&gt;J$230, $B84&lt;J$231), $B84&gt;J$232), J84, "")</f>
        <v/>
      </c>
      <c r="CH84" s="2" t="str">
        <f>IF(OR(AND($B84&gt;K$230, $B84&lt;K$231), $B84&gt;K$232), K84, "")</f>
        <v/>
      </c>
      <c r="CI84" s="2" t="str">
        <f>IF(OR(AND($B84&gt;L$230, $B84&lt;L$231), $B84&gt;L$232), L84, "")</f>
        <v/>
      </c>
      <c r="CJ84" s="2" t="str">
        <f>IF(OR(AND($B84&gt;M$230, $B84&lt;M$231), $B84&gt;M$232), M84, "")</f>
        <v/>
      </c>
      <c r="CK84" s="2" t="str">
        <f>IF(OR(AND($B84&gt;N$230, $B84&lt;N$231), $B84&gt;N$232), N84, "")</f>
        <v/>
      </c>
      <c r="CL84" s="2" t="str">
        <f>IF(OR(AND($B84&gt;O$230, $B84&lt;O$231), $B84&gt;O$232), O84, "")</f>
        <v/>
      </c>
      <c r="CO84" s="2">
        <f>BK$207*$B84+BK$209</f>
        <v>71.478067158701322</v>
      </c>
      <c r="CP84" s="2">
        <f>BL$207*$B84+BL$209</f>
        <v>73.147341416461188</v>
      </c>
      <c r="CQ84" s="2">
        <f>BM$207*$B84+BM$209</f>
        <v>74.199588015819785</v>
      </c>
      <c r="CR84" s="2">
        <f>BN$207*$B84+BN$209</f>
        <v>73.7513519391335</v>
      </c>
      <c r="CS84" s="2">
        <f>BO$207*$B84+BO$209</f>
        <v>73.549205548903743</v>
      </c>
      <c r="CT84" s="2">
        <f>BP$207*$B84+BP$209</f>
        <v>74.404142409524283</v>
      </c>
      <c r="CU84" s="2">
        <f>BQ$207*$B84+BQ$209</f>
        <v>75.667583624068783</v>
      </c>
      <c r="CV84" s="2">
        <f>BR$207*$B84+BR$209</f>
        <v>75.619842813274346</v>
      </c>
      <c r="CW84" s="2">
        <f>BS$207*$B84+BS$209</f>
        <v>73.461372424899153</v>
      </c>
      <c r="CX84" s="2">
        <f>BT$207*$B84+BT$209</f>
        <v>70.402147803702093</v>
      </c>
      <c r="CY84" s="2">
        <f>BU$207*$B84+BU$209</f>
        <v>65.399092483347019</v>
      </c>
      <c r="CZ84" s="2">
        <f>BV$207*$B84+BV$209</f>
        <v>58.243559675306258</v>
      </c>
      <c r="DA84" s="2">
        <f>BW$207*$B84+BW$209</f>
        <v>50.555579557177396</v>
      </c>
      <c r="DD84" s="2">
        <f>BZ$207*$B84+BZ$209</f>
        <v>72.35157225546763</v>
      </c>
      <c r="DE84" s="2">
        <f>CA$207*$B84+CA$209</f>
        <v>73.827090417272714</v>
      </c>
      <c r="DF84" s="2">
        <f>CB$207*$B84+CB$209</f>
        <v>75.086158756440199</v>
      </c>
      <c r="DG84" s="2">
        <f>CC$207*$B84+CC$209</f>
        <v>74.364926377999296</v>
      </c>
      <c r="DH84" s="2">
        <f>CD$207*$B84+CD$209</f>
        <v>74.19973552386557</v>
      </c>
      <c r="DI84" s="2">
        <f>CE$207*$B84+CE$209</f>
        <v>75.118375815426049</v>
      </c>
      <c r="DJ84" s="2">
        <f>CF$207*$B84+CF$209</f>
        <v>76.900565232287235</v>
      </c>
      <c r="DK84" s="2">
        <f>CG$207*$B84+CG$209</f>
        <v>76.69302438836263</v>
      </c>
      <c r="DL84" s="2">
        <f>CH$207*$B84+CH$209</f>
        <v>75.002356359257178</v>
      </c>
      <c r="DM84" s="2">
        <f>CI$207*$B84+CI$209</f>
        <v>71.651220511799437</v>
      </c>
      <c r="DN84" s="2">
        <f>CJ$207*$B84+CJ$209</f>
        <v>67.015286529932567</v>
      </c>
      <c r="DO84" s="2">
        <f>CK$207*$B84+CK$209</f>
        <v>59.9736284007951</v>
      </c>
      <c r="DP84" s="2">
        <f>CL$207*$B84+CL$209</f>
        <v>51.835052834557743</v>
      </c>
      <c r="DS84" s="2">
        <f>POWER(10,($B84-C$227)/C$228)/(1+POWER(10,($B84-C$227)/C$228))</f>
        <v>0.10293830193156954</v>
      </c>
      <c r="DT84" s="2">
        <f>POWER(10,($B84-D$227)/D$228)/(1+POWER(10,($B84-D$227)/D$228))</f>
        <v>7.2026379443531241E-2</v>
      </c>
      <c r="DU84" s="2">
        <f>POWER(10,($B84-E$227)/E$228)/(1+POWER(10,($B84-E$227)/E$228))</f>
        <v>8.9924359469168255E-2</v>
      </c>
      <c r="DV84" s="2">
        <f>POWER(10,($B84-F$227)/F$228)/(1+POWER(10,($B84-F$227)/F$228))</f>
        <v>0.11545200606407015</v>
      </c>
      <c r="DW84" s="2">
        <f>POWER(10,($B84-G$227)/G$228)/(1+POWER(10,($B84-G$227)/G$228))</f>
        <v>0.10943139041622146</v>
      </c>
      <c r="DX84" s="2">
        <f>POWER(10,($B84-H$227)/H$228)/(1+POWER(10,($B84-H$227)/H$228))</f>
        <v>0.10500706415413544</v>
      </c>
      <c r="DY84" s="2">
        <f>POWER(10,($B84-I$227)/I$228)/(1+POWER(10,($B84-I$227)/I$228))</f>
        <v>0.10905024440929154</v>
      </c>
      <c r="DZ84" s="2">
        <f>POWER(10,($B84-J$227)/J$228)/(1+POWER(10,($B84-J$227)/J$228))</f>
        <v>0.11295495000941166</v>
      </c>
      <c r="EA84" s="2">
        <f>POWER(10,($B84-K$227)/K$228)/(1+POWER(10,($B84-K$227)/K$228))</f>
        <v>0.10394414168660307</v>
      </c>
      <c r="EB84" s="2">
        <f>POWER(10,($B84-L$227)/L$228)/(1+POWER(10,($B84-L$227)/L$228))</f>
        <v>9.7127923194336344E-2</v>
      </c>
      <c r="EC84" s="2">
        <f>POWER(10,($B84-M$227)/M$228)/(1+POWER(10,($B84-M$227)/M$228))</f>
        <v>9.8420384720579832E-2</v>
      </c>
      <c r="ED84" s="2">
        <f>POWER(10,($B84-N$227)/N$228)/(1+POWER(10,($B84-N$227)/N$228))</f>
        <v>9.5364017481787661E-2</v>
      </c>
      <c r="EE84" s="2">
        <f>POWER(10,($B84-O$227)/O$228)/(1+POWER(10,($B84-O$227)/O$228))</f>
        <v>9.6038251882907738E-2</v>
      </c>
    </row>
    <row r="85" spans="2:135" x14ac:dyDescent="0.25">
      <c r="B85" s="2">
        <v>79</v>
      </c>
      <c r="C85">
        <v>123.39400000000001</v>
      </c>
      <c r="D85">
        <v>102.333</v>
      </c>
      <c r="E85">
        <v>111.667</v>
      </c>
      <c r="F85">
        <v>129.81800000000001</v>
      </c>
      <c r="G85">
        <v>123.197</v>
      </c>
      <c r="H85">
        <v>117.803</v>
      </c>
      <c r="I85">
        <v>121.97</v>
      </c>
      <c r="J85">
        <v>121.07599999999999</v>
      </c>
      <c r="K85">
        <v>113.53</v>
      </c>
      <c r="L85">
        <v>102.364</v>
      </c>
      <c r="M85">
        <v>96.879000000000005</v>
      </c>
      <c r="N85">
        <v>83.484999999999999</v>
      </c>
      <c r="O85">
        <v>72.212000000000003</v>
      </c>
      <c r="R85" s="5">
        <f>AV85+(C$209*_xlfn.NORM.DIST($B85,C$214*C$215+C$213,C$219*C$214,FALSE))+(C$211*_xlfn.NORM.DIST($B85,C$214*C$216+C$213,C$220*C$214,FALSE))+(C$210*_xlfn.NORM.DIST($B85,C$214*C$217+C$213,C$221*C$214,FALSE))+(C$212*_xlfn.NORM.DIST($B85,C$214*C$218+C$213,C$222*C$214,FALSE))</f>
        <v>130.83831271349936</v>
      </c>
      <c r="S85" s="5">
        <f>AW85+(D$209*_xlfn.NORM.DIST($B85,D$214*D$215+D$213,D$219*D$214,FALSE))+(D$211*_xlfn.NORM.DIST($B85,D$214*D$216+D$213,D$220*D$214,FALSE))+(D$210*_xlfn.NORM.DIST($B85,D$214*D$217+D$213,D$221*D$214,FALSE))+(D$212*_xlfn.NORM.DIST($B85,D$214*D$218+D$213,D$222*D$214,FALSE))</f>
        <v>95.366799174264543</v>
      </c>
      <c r="T85" s="5">
        <f>AX85+(E$209*_xlfn.NORM.DIST($B85,E$214*E$215+E$213,E$219*E$214,FALSE))+(E$211*_xlfn.NORM.DIST($B85,E$214*E$216+E$213,E$220*E$214,FALSE))+(E$210*_xlfn.NORM.DIST($B85,E$214*E$217+E$213,E$221*E$214,FALSE))+(E$212*_xlfn.NORM.DIST($B85,E$214*E$218+E$213,E$222*E$214,FALSE))</f>
        <v>113.26076756217714</v>
      </c>
      <c r="U85" s="5">
        <f>AY85+(F$209*_xlfn.NORM.DIST($B85,F$214*F$215+F$213,F$219*F$214,FALSE))+(F$211*_xlfn.NORM.DIST($B85,F$214*F$216+F$213,F$220*F$214,FALSE))+(F$210*_xlfn.NORM.DIST($B85,F$214*F$217+F$213,F$221*F$214,FALSE))+(F$212*_xlfn.NORM.DIST($B85,F$214*F$218+F$213,F$222*F$214,FALSE))</f>
        <v>132.49708072744323</v>
      </c>
      <c r="V85" s="5">
        <f>AZ85+(G$209*_xlfn.NORM.DIST($B85,G$214*G$215+G$213,G$219*G$214,FALSE))+(G$211*_xlfn.NORM.DIST($B85,G$214*G$216+G$213,G$220*G$214,FALSE))+(G$210*_xlfn.NORM.DIST($B85,G$214*G$217+G$213,G$221*G$214,FALSE))+(G$212*_xlfn.NORM.DIST($B85,G$214*G$218+G$213,G$222*G$214,FALSE))</f>
        <v>126.59947367722458</v>
      </c>
      <c r="W85" s="5">
        <f>BA85+(H$209*_xlfn.NORM.DIST($B85,H$214*H$215+H$213,H$219*H$214,FALSE))+(H$211*_xlfn.NORM.DIST($B85,H$214*H$216+H$213,H$220*H$214,FALSE))+(H$210*_xlfn.NORM.DIST($B85,H$214*H$217+H$213,H$221*H$214,FALSE))+(H$212*_xlfn.NORM.DIST($B85,H$214*H$218+H$213,H$222*H$214,FALSE))</f>
        <v>121.82108273535424</v>
      </c>
      <c r="X85" s="5">
        <f>BB85+(I$209*_xlfn.NORM.DIST($B85,I$214*I$215+I$213,I$219*I$214,FALSE))+(I$211*_xlfn.NORM.DIST($B85,I$214*I$216+I$213,I$220*I$214,FALSE))+(I$210*_xlfn.NORM.DIST($B85,I$214*I$217+I$213,I$221*I$214,FALSE))+(I$212*_xlfn.NORM.DIST($B85,I$214*I$218+I$213,I$222*I$214,FALSE))</f>
        <v>125.11594517099931</v>
      </c>
      <c r="Y85" s="5">
        <f>BC85+(J$209*_xlfn.NORM.DIST($B85,J$214*J$215+J$213,J$219*J$214,FALSE))+(J$211*_xlfn.NORM.DIST($B85,J$214*J$216+J$213,J$220*J$214,FALSE))+(J$210*_xlfn.NORM.DIST($B85,J$214*J$217+J$213,J$221*J$214,FALSE))+(J$212*_xlfn.NORM.DIST($B85,J$214*J$218+J$213,J$222*J$214,FALSE))</f>
        <v>124.34549777735222</v>
      </c>
      <c r="Z85" s="5">
        <f>BD85+(K$209*_xlfn.NORM.DIST($B85,K$214*K$215+K$213,K$219*K$214,FALSE))+(K$211*_xlfn.NORM.DIST($B85,K$214*K$216+K$213,K$220*K$214,FALSE))+(K$210*_xlfn.NORM.DIST($B85,K$214*K$217+K$213,K$221*K$214,FALSE))+(K$212*_xlfn.NORM.DIST($B85,K$214*K$218+K$213,K$222*K$214,FALSE))</f>
        <v>116.62738245142137</v>
      </c>
      <c r="AA85" s="5">
        <f>BE85+(L$209*_xlfn.NORM.DIST($B85,L$214*L$215+L$213,L$219*L$214,FALSE))+(L$211*_xlfn.NORM.DIST($B85,L$214*L$216+L$213,L$220*L$214,FALSE))+(L$210*_xlfn.NORM.DIST($B85,L$214*L$217+L$213,L$221*L$214,FALSE))+(L$212*_xlfn.NORM.DIST($B85,L$214*L$218+L$213,L$222*L$214,FALSE))</f>
        <v>105.67808311657231</v>
      </c>
      <c r="AB85" s="5">
        <f>BF85+(M$209*_xlfn.NORM.DIST($B85,M$214*M$215+M$213,M$219*M$214,FALSE))+(M$211*_xlfn.NORM.DIST($B85,M$214*M$216+M$213,M$220*M$214,FALSE))+(M$210*_xlfn.NORM.DIST($B85,M$214*M$217+M$213,M$221*M$214,FALSE))+(M$212*_xlfn.NORM.DIST($B85,M$214*M$218+M$213,M$222*M$214,FALSE))</f>
        <v>99.525083164884393</v>
      </c>
      <c r="AC85" s="5">
        <f>BG85+(N$209*_xlfn.NORM.DIST($B85,N$214*N$215+N$213,N$219*N$214,FALSE))+(N$211*_xlfn.NORM.DIST($B85,N$214*N$216+N$213,N$220*N$214,FALSE))+(N$210*_xlfn.NORM.DIST($B85,N$214*N$217+N$213,N$221*N$214,FALSE))+(N$212*_xlfn.NORM.DIST($B85,N$214*N$218+N$213,N$222*N$214,FALSE))</f>
        <v>85.130695687900001</v>
      </c>
      <c r="AD85" s="5">
        <f>BH85+(O$209*_xlfn.NORM.DIST($B85,O$214*O$215+O$213,O$219*O$214,FALSE))+(O$211*_xlfn.NORM.DIST($B85,O$214*O$216+O$213,O$220*O$214,FALSE))+(O$210*_xlfn.NORM.DIST($B85,O$214*O$217+O$213,O$221*O$214,FALSE))+(O$212*_xlfn.NORM.DIST($B85,O$214*O$218+O$213,O$222*O$214,FALSE))</f>
        <v>75.212462403966484</v>
      </c>
      <c r="AE85" s="5"/>
      <c r="AG85" s="5">
        <f t="shared" si="17"/>
        <v>-7.4443127134993574</v>
      </c>
      <c r="AH85" s="5">
        <f t="shared" si="17"/>
        <v>6.9662008257354557</v>
      </c>
      <c r="AI85" s="5">
        <f t="shared" si="17"/>
        <v>-1.5937675621771348</v>
      </c>
      <c r="AJ85" s="5">
        <f t="shared" si="17"/>
        <v>-2.6790807274432211</v>
      </c>
      <c r="AK85" s="5">
        <f t="shared" si="17"/>
        <v>-3.4024736772245774</v>
      </c>
      <c r="AL85" s="5">
        <f t="shared" si="17"/>
        <v>-4.0180827353542412</v>
      </c>
      <c r="AM85" s="5">
        <f t="shared" si="17"/>
        <v>-3.1459451709993118</v>
      </c>
      <c r="AN85" s="5">
        <f t="shared" si="16"/>
        <v>-3.2694977773522282</v>
      </c>
      <c r="AO85" s="5">
        <f t="shared" si="16"/>
        <v>-3.0973824514213675</v>
      </c>
      <c r="AP85" s="5">
        <f t="shared" si="16"/>
        <v>-3.3140831165723057</v>
      </c>
      <c r="AQ85" s="5">
        <f t="shared" si="16"/>
        <v>-2.6460831648843879</v>
      </c>
      <c r="AR85" s="5">
        <f t="shared" si="16"/>
        <v>-1.6456956879000018</v>
      </c>
      <c r="AS85" s="5">
        <f t="shared" si="16"/>
        <v>-3.0004624039664805</v>
      </c>
      <c r="AV85" s="2">
        <f t="shared" si="18"/>
        <v>71.578704072456574</v>
      </c>
      <c r="AW85" s="2">
        <f t="shared" si="19"/>
        <v>73.200005431220887</v>
      </c>
      <c r="AX85" s="2">
        <f t="shared" si="20"/>
        <v>74.287753857454916</v>
      </c>
      <c r="AY85" s="2">
        <f t="shared" si="21"/>
        <v>73.829601013497282</v>
      </c>
      <c r="AZ85" s="2">
        <f t="shared" si="22"/>
        <v>73.633261068933834</v>
      </c>
      <c r="BA85" s="2">
        <f t="shared" si="23"/>
        <v>74.507611295381693</v>
      </c>
      <c r="BB85" s="2">
        <f t="shared" si="24"/>
        <v>75.850474312057059</v>
      </c>
      <c r="BC85" s="2">
        <f t="shared" si="25"/>
        <v>75.788169375842315</v>
      </c>
      <c r="BD85" s="2">
        <f t="shared" si="26"/>
        <v>73.67038998649754</v>
      </c>
      <c r="BE85" s="2">
        <f t="shared" si="27"/>
        <v>70.562785002566727</v>
      </c>
      <c r="BF85" s="2">
        <f t="shared" si="28"/>
        <v>65.606564474737198</v>
      </c>
      <c r="BG85" s="2">
        <f t="shared" si="29"/>
        <v>58.458448980581551</v>
      </c>
      <c r="BH85" s="2">
        <f t="shared" si="30"/>
        <v>50.717831098792857</v>
      </c>
      <c r="BK85" s="2" t="str">
        <f>IF(OR($B85&lt;C$229, AND($B85&gt;C$230, $B85&lt;C$231)), C85, "")</f>
        <v/>
      </c>
      <c r="BL85" s="2" t="str">
        <f>IF(OR($B85&lt;D$229, AND($B85&gt;D$230, $B85&lt;D$231)), D85, "")</f>
        <v/>
      </c>
      <c r="BM85" s="2" t="str">
        <f>IF(OR($B85&lt;E$229, AND($B85&gt;E$230, $B85&lt;E$231)), E85, "")</f>
        <v/>
      </c>
      <c r="BN85" s="2" t="str">
        <f>IF(OR($B85&lt;F$229, AND($B85&gt;F$230, $B85&lt;F$231)), F85, "")</f>
        <v/>
      </c>
      <c r="BO85" s="2" t="str">
        <f>IF(OR($B85&lt;G$229, AND($B85&gt;G$230, $B85&lt;G$231)), G85, "")</f>
        <v/>
      </c>
      <c r="BP85" s="2" t="str">
        <f>IF(OR($B85&lt;H$229, AND($B85&gt;H$230, $B85&lt;H$231)), H85, "")</f>
        <v/>
      </c>
      <c r="BQ85" s="2" t="str">
        <f>IF(OR($B85&lt;I$229, AND($B85&gt;I$230, $B85&lt;I$231)), I85, "")</f>
        <v/>
      </c>
      <c r="BR85" s="2" t="str">
        <f>IF(OR($B85&lt;J$229, AND($B85&gt;J$230, $B85&lt;J$231)), J85, "")</f>
        <v/>
      </c>
      <c r="BS85" s="2" t="str">
        <f>IF(OR($B85&lt;K$229, AND($B85&gt;K$230, $B85&lt;K$231)), K85, "")</f>
        <v/>
      </c>
      <c r="BT85" s="2" t="str">
        <f>IF(OR($B85&lt;L$229, AND($B85&gt;L$230, $B85&lt;L$231)), L85, "")</f>
        <v/>
      </c>
      <c r="BU85" s="2" t="str">
        <f>IF(OR($B85&lt;M$229, AND($B85&gt;M$230, $B85&lt;M$231)), M85, "")</f>
        <v/>
      </c>
      <c r="BV85" s="2" t="str">
        <f>IF(OR($B85&lt;N$229, AND($B85&gt;N$230, $B85&lt;N$231)), N85, "")</f>
        <v/>
      </c>
      <c r="BW85" s="2" t="str">
        <f>IF(OR($B85&lt;O$229, AND($B85&gt;O$230, $B85&lt;O$231)), O85, "")</f>
        <v/>
      </c>
      <c r="BZ85" s="2" t="str">
        <f>IF(OR(AND($B85&gt;C$230, $B85&lt;C$231), $B85&gt;C$232), C85, "")</f>
        <v/>
      </c>
      <c r="CA85" s="2" t="str">
        <f>IF(OR(AND($B85&gt;D$230, $B85&lt;D$231), $B85&gt;D$232), D85, "")</f>
        <v/>
      </c>
      <c r="CB85" s="2" t="str">
        <f>IF(OR(AND($B85&gt;E$230, $B85&lt;E$231), $B85&gt;E$232), E85, "")</f>
        <v/>
      </c>
      <c r="CC85" s="2" t="str">
        <f>IF(OR(AND($B85&gt;F$230, $B85&lt;F$231), $B85&gt;F$232), F85, "")</f>
        <v/>
      </c>
      <c r="CD85" s="2" t="str">
        <f>IF(OR(AND($B85&gt;G$230, $B85&lt;G$231), $B85&gt;G$232), G85, "")</f>
        <v/>
      </c>
      <c r="CE85" s="2" t="str">
        <f>IF(OR(AND($B85&gt;H$230, $B85&lt;H$231), $B85&gt;H$232), H85, "")</f>
        <v/>
      </c>
      <c r="CF85" s="2" t="str">
        <f>IF(OR(AND($B85&gt;I$230, $B85&lt;I$231), $B85&gt;I$232), I85, "")</f>
        <v/>
      </c>
      <c r="CG85" s="2" t="str">
        <f>IF(OR(AND($B85&gt;J$230, $B85&lt;J$231), $B85&gt;J$232), J85, "")</f>
        <v/>
      </c>
      <c r="CH85" s="2" t="str">
        <f>IF(OR(AND($B85&gt;K$230, $B85&lt;K$231), $B85&gt;K$232), K85, "")</f>
        <v/>
      </c>
      <c r="CI85" s="2" t="str">
        <f>IF(OR(AND($B85&gt;L$230, $B85&lt;L$231), $B85&gt;L$232), L85, "")</f>
        <v/>
      </c>
      <c r="CJ85" s="2" t="str">
        <f>IF(OR(AND($B85&gt;M$230, $B85&lt;M$231), $B85&gt;M$232), M85, "")</f>
        <v/>
      </c>
      <c r="CK85" s="2" t="str">
        <f>IF(OR(AND($B85&gt;N$230, $B85&lt;N$231), $B85&gt;N$232), N85, "")</f>
        <v/>
      </c>
      <c r="CL85" s="2" t="str">
        <f>IF(OR(AND($B85&gt;O$230, $B85&lt;O$231), $B85&gt;O$232), O85, "")</f>
        <v/>
      </c>
      <c r="CO85" s="2">
        <f>BK$207*$B85+BK$209</f>
        <v>71.490127052863954</v>
      </c>
      <c r="CP85" s="2">
        <f>BL$207*$B85+BL$209</f>
        <v>73.151869396966092</v>
      </c>
      <c r="CQ85" s="2">
        <f>BM$207*$B85+BM$209</f>
        <v>74.207744788001818</v>
      </c>
      <c r="CR85" s="2">
        <f>BN$207*$B85+BN$209</f>
        <v>73.760462979445109</v>
      </c>
      <c r="CS85" s="2">
        <f>BO$207*$B85+BO$209</f>
        <v>73.563240440039678</v>
      </c>
      <c r="CT85" s="2">
        <f>BP$207*$B85+BP$209</f>
        <v>74.43418049212886</v>
      </c>
      <c r="CU85" s="2">
        <f>BQ$207*$B85+BQ$209</f>
        <v>75.715960122755718</v>
      </c>
      <c r="CV85" s="2">
        <f>BR$207*$B85+BR$209</f>
        <v>75.669667808533262</v>
      </c>
      <c r="CW85" s="2">
        <f>BS$207*$B85+BS$209</f>
        <v>73.509579043217471</v>
      </c>
      <c r="CX85" s="2">
        <f>BT$207*$B85+BT$209</f>
        <v>70.441928792051115</v>
      </c>
      <c r="CY85" s="2">
        <f>BU$207*$B85+BU$209</f>
        <v>65.445285419448751</v>
      </c>
      <c r="CZ85" s="2">
        <f>BV$207*$B85+BV$209</f>
        <v>58.289102584981443</v>
      </c>
      <c r="DA85" s="2">
        <f>BW$207*$B85+BW$209</f>
        <v>50.592177552256793</v>
      </c>
      <c r="DD85" s="2">
        <f>BZ$207*$B85+BZ$209</f>
        <v>72.282693889555119</v>
      </c>
      <c r="DE85" s="2">
        <f>CA$207*$B85+CA$209</f>
        <v>73.765611881599582</v>
      </c>
      <c r="DF85" s="2">
        <f>CB$207*$B85+CB$209</f>
        <v>75.026234908990432</v>
      </c>
      <c r="DG85" s="2">
        <f>CC$207*$B85+CC$209</f>
        <v>74.312700910129635</v>
      </c>
      <c r="DH85" s="2">
        <f>CD$207*$B85+CD$209</f>
        <v>74.152959580488357</v>
      </c>
      <c r="DI85" s="2">
        <f>CE$207*$B85+CE$209</f>
        <v>75.078405256857906</v>
      </c>
      <c r="DJ85" s="2">
        <f>CF$207*$B85+CF$209</f>
        <v>76.852767245201491</v>
      </c>
      <c r="DK85" s="2">
        <f>CG$207*$B85+CG$209</f>
        <v>76.636889506801168</v>
      </c>
      <c r="DL85" s="2">
        <f>CH$207*$B85+CH$209</f>
        <v>74.934691522408883</v>
      </c>
      <c r="DM85" s="2">
        <f>CI$207*$B85+CI$209</f>
        <v>71.587377312078189</v>
      </c>
      <c r="DN85" s="2">
        <f>CJ$207*$B85+CJ$209</f>
        <v>66.953965880898593</v>
      </c>
      <c r="DO85" s="2">
        <f>CK$207*$B85+CK$209</f>
        <v>59.923542262437898</v>
      </c>
      <c r="DP85" s="2">
        <f>CL$207*$B85+CL$209</f>
        <v>51.796481124054147</v>
      </c>
      <c r="DS85" s="2">
        <f>POWER(10,($B85-C$227)/C$228)/(1+POWER(10,($B85-C$227)/C$228))</f>
        <v>0.11175968447331207</v>
      </c>
      <c r="DT85" s="2">
        <f>POWER(10,($B85-D$227)/D$228)/(1+POWER(10,($B85-D$227)/D$228))</f>
        <v>7.8430344093800133E-2</v>
      </c>
      <c r="DU85" s="2">
        <f>POWER(10,($B85-E$227)/E$228)/(1+POWER(10,($B85-E$227)/E$228))</f>
        <v>9.7752028279150319E-2</v>
      </c>
      <c r="DV85" s="2">
        <f>POWER(10,($B85-F$227)/F$228)/(1+POWER(10,($B85-F$227)/F$228))</f>
        <v>0.12519609793278566</v>
      </c>
      <c r="DW85" s="2">
        <f>POWER(10,($B85-G$227)/G$228)/(1+POWER(10,($B85-G$227)/G$228))</f>
        <v>0.11873555408238712</v>
      </c>
      <c r="DX85" s="2">
        <f>POWER(10,($B85-H$227)/H$228)/(1+POWER(10,($B85-H$227)/H$228))</f>
        <v>0.11398320473401156</v>
      </c>
      <c r="DY85" s="2">
        <f>POWER(10,($B85-I$227)/I$228)/(1+POWER(10,($B85-I$227)/I$228))</f>
        <v>0.11832630764305568</v>
      </c>
      <c r="DZ85" s="2">
        <f>POWER(10,($B85-J$227)/J$228)/(1+POWER(10,($B85-J$227)/J$228))</f>
        <v>0.1225174823117148</v>
      </c>
      <c r="EA85" s="2">
        <f>POWER(10,($B85-K$227)/K$228)/(1+POWER(10,($B85-K$227)/K$228))</f>
        <v>0.11284087791534608</v>
      </c>
      <c r="EB85" s="2">
        <f>POWER(10,($B85-L$227)/L$228)/(1+POWER(10,($B85-L$227)/L$228))</f>
        <v>0.10550994514598405</v>
      </c>
      <c r="EC85" s="2">
        <f>POWER(10,($B85-M$227)/M$228)/(1+POWER(10,($B85-M$227)/M$228))</f>
        <v>0.10690073836672781</v>
      </c>
      <c r="ED85" s="2">
        <f>POWER(10,($B85-N$227)/N$228)/(1+POWER(10,($B85-N$227)/N$228))</f>
        <v>0.10361128522261899</v>
      </c>
      <c r="EE85" s="2">
        <f>POWER(10,($B85-O$227)/O$228)/(1+POWER(10,($B85-O$227)/O$228))</f>
        <v>0.10433710359966143</v>
      </c>
    </row>
    <row r="86" spans="2:135" x14ac:dyDescent="0.25">
      <c r="B86" s="2">
        <v>80</v>
      </c>
      <c r="C86">
        <v>125.545</v>
      </c>
      <c r="D86">
        <v>110.60599999999999</v>
      </c>
      <c r="E86">
        <v>119.97</v>
      </c>
      <c r="F86">
        <v>133.09100000000001</v>
      </c>
      <c r="G86">
        <v>126.258</v>
      </c>
      <c r="H86">
        <v>122.273</v>
      </c>
      <c r="I86">
        <v>126.60599999999999</v>
      </c>
      <c r="J86">
        <v>124.60599999999999</v>
      </c>
      <c r="K86">
        <v>118.621</v>
      </c>
      <c r="L86">
        <v>108.773</v>
      </c>
      <c r="M86">
        <v>101.5</v>
      </c>
      <c r="N86">
        <v>85.802999999999997</v>
      </c>
      <c r="O86">
        <v>75.317999999999998</v>
      </c>
      <c r="R86" s="5">
        <f>AV86+(C$209*_xlfn.NORM.DIST($B86,C$214*C$215+C$213,C$219*C$214,FALSE))+(C$211*_xlfn.NORM.DIST($B86,C$214*C$216+C$213,C$220*C$214,FALSE))+(C$210*_xlfn.NORM.DIST($B86,C$214*C$217+C$213,C$221*C$214,FALSE))+(C$212*_xlfn.NORM.DIST($B86,C$214*C$218+C$213,C$222*C$214,FALSE))</f>
        <v>132.16008611381562</v>
      </c>
      <c r="S86" s="5">
        <f>AW86+(D$209*_xlfn.NORM.DIST($B86,D$214*D$215+D$213,D$219*D$214,FALSE))+(D$211*_xlfn.NORM.DIST($B86,D$214*D$216+D$213,D$220*D$214,FALSE))+(D$210*_xlfn.NORM.DIST($B86,D$214*D$217+D$213,D$221*D$214,FALSE))+(D$212*_xlfn.NORM.DIST($B86,D$214*D$218+D$213,D$222*D$214,FALSE))</f>
        <v>104.25283015664779</v>
      </c>
      <c r="T86" s="5">
        <f>AX86+(E$209*_xlfn.NORM.DIST($B86,E$214*E$215+E$213,E$219*E$214,FALSE))+(E$211*_xlfn.NORM.DIST($B86,E$214*E$216+E$213,E$220*E$214,FALSE))+(E$210*_xlfn.NORM.DIST($B86,E$214*E$217+E$213,E$221*E$214,FALSE))+(E$212*_xlfn.NORM.DIST($B86,E$214*E$218+E$213,E$222*E$214,FALSE))</f>
        <v>122.99690139815372</v>
      </c>
      <c r="U86" s="5">
        <f>AY86+(F$209*_xlfn.NORM.DIST($B86,F$214*F$215+F$213,F$219*F$214,FALSE))+(F$211*_xlfn.NORM.DIST($B86,F$214*F$216+F$213,F$220*F$214,FALSE))+(F$210*_xlfn.NORM.DIST($B86,F$214*F$217+F$213,F$221*F$214,FALSE))+(F$212*_xlfn.NORM.DIST($B86,F$214*F$218+F$213,F$222*F$214,FALSE))</f>
        <v>132.57822961662845</v>
      </c>
      <c r="V86" s="5">
        <f>AZ86+(G$209*_xlfn.NORM.DIST($B86,G$214*G$215+G$213,G$219*G$214,FALSE))+(G$211*_xlfn.NORM.DIST($B86,G$214*G$216+G$213,G$220*G$214,FALSE))+(G$210*_xlfn.NORM.DIST($B86,G$214*G$217+G$213,G$221*G$214,FALSE))+(G$212*_xlfn.NORM.DIST($B86,G$214*G$218+G$213,G$222*G$214,FALSE))</f>
        <v>128.81978115162983</v>
      </c>
      <c r="W86" s="5">
        <f>BA86+(H$209*_xlfn.NORM.DIST($B86,H$214*H$215+H$213,H$219*H$214,FALSE))+(H$211*_xlfn.NORM.DIST($B86,H$214*H$216+H$213,H$220*H$214,FALSE))+(H$210*_xlfn.NORM.DIST($B86,H$214*H$217+H$213,H$221*H$214,FALSE))+(H$212*_xlfn.NORM.DIST($B86,H$214*H$218+H$213,H$222*H$214,FALSE))</f>
        <v>125.88984980285068</v>
      </c>
      <c r="X86" s="5">
        <f>BB86+(I$209*_xlfn.NORM.DIST($B86,I$214*I$215+I$213,I$219*I$214,FALSE))+(I$211*_xlfn.NORM.DIST($B86,I$214*I$216+I$213,I$220*I$214,FALSE))+(I$210*_xlfn.NORM.DIST($B86,I$214*I$217+I$213,I$221*I$214,FALSE))+(I$212*_xlfn.NORM.DIST($B86,I$214*I$218+I$213,I$222*I$214,FALSE))</f>
        <v>128.28086487017336</v>
      </c>
      <c r="Y86" s="5">
        <f>BC86+(J$209*_xlfn.NORM.DIST($B86,J$214*J$215+J$213,J$219*J$214,FALSE))+(J$211*_xlfn.NORM.DIST($B86,J$214*J$216+J$213,J$220*J$214,FALSE))+(J$210*_xlfn.NORM.DIST($B86,J$214*J$217+J$213,J$221*J$214,FALSE))+(J$212*_xlfn.NORM.DIST($B86,J$214*J$218+J$213,J$222*J$214,FALSE))</f>
        <v>126.10018723098703</v>
      </c>
      <c r="Z86" s="5">
        <f>BD86+(K$209*_xlfn.NORM.DIST($B86,K$214*K$215+K$213,K$219*K$214,FALSE))+(K$211*_xlfn.NORM.DIST($B86,K$214*K$216+K$213,K$220*K$214,FALSE))+(K$210*_xlfn.NORM.DIST($B86,K$214*K$217+K$213,K$221*K$214,FALSE))+(K$212*_xlfn.NORM.DIST($B86,K$214*K$218+K$213,K$222*K$214,FALSE))</f>
        <v>120.45377753364463</v>
      </c>
      <c r="AA86" s="5">
        <f>BE86+(L$209*_xlfn.NORM.DIST($B86,L$214*L$215+L$213,L$219*L$214,FALSE))+(L$211*_xlfn.NORM.DIST($B86,L$214*L$216+L$213,L$220*L$214,FALSE))+(L$210*_xlfn.NORM.DIST($B86,L$214*L$217+L$213,L$221*L$214,FALSE))+(L$212*_xlfn.NORM.DIST($B86,L$214*L$218+L$213,L$222*L$214,FALSE))</f>
        <v>110.67655579490096</v>
      </c>
      <c r="AB86" s="5">
        <f>BF86+(M$209*_xlfn.NORM.DIST($B86,M$214*M$215+M$213,M$219*M$214,FALSE))+(M$211*_xlfn.NORM.DIST($B86,M$214*M$216+M$213,M$220*M$214,FALSE))+(M$210*_xlfn.NORM.DIST($B86,M$214*M$217+M$213,M$221*M$214,FALSE))+(M$212*_xlfn.NORM.DIST($B86,M$214*M$218+M$213,M$222*M$214,FALSE))</f>
        <v>103.09961484437997</v>
      </c>
      <c r="AC86" s="5">
        <f>BG86+(N$209*_xlfn.NORM.DIST($B86,N$214*N$215+N$213,N$219*N$214,FALSE))+(N$211*_xlfn.NORM.DIST($B86,N$214*N$216+N$213,N$220*N$214,FALSE))+(N$210*_xlfn.NORM.DIST($B86,N$214*N$217+N$213,N$221*N$214,FALSE))+(N$212*_xlfn.NORM.DIST($B86,N$214*N$218+N$213,N$222*N$214,FALSE))</f>
        <v>87.761348234312223</v>
      </c>
      <c r="AD86" s="5">
        <f>BH86+(O$209*_xlfn.NORM.DIST($B86,O$214*O$215+O$213,O$219*O$214,FALSE))+(O$211*_xlfn.NORM.DIST($B86,O$214*O$216+O$213,O$220*O$214,FALSE))+(O$210*_xlfn.NORM.DIST($B86,O$214*O$217+O$213,O$221*O$214,FALSE))+(O$212*_xlfn.NORM.DIST($B86,O$214*O$218+O$213,O$222*O$214,FALSE))</f>
        <v>77.475122789396352</v>
      </c>
      <c r="AE86" s="5"/>
      <c r="AG86" s="5">
        <f t="shared" si="17"/>
        <v>-6.6150861138156216</v>
      </c>
      <c r="AH86" s="5">
        <f t="shared" si="17"/>
        <v>6.3531698433522052</v>
      </c>
      <c r="AI86" s="5">
        <f t="shared" si="17"/>
        <v>-3.0269013981537256</v>
      </c>
      <c r="AJ86" s="5">
        <f t="shared" si="17"/>
        <v>0.51277038337156</v>
      </c>
      <c r="AK86" s="5">
        <f t="shared" si="17"/>
        <v>-2.5617811516298303</v>
      </c>
      <c r="AL86" s="5">
        <f t="shared" si="17"/>
        <v>-3.6168498028506804</v>
      </c>
      <c r="AM86" s="5">
        <f t="shared" si="17"/>
        <v>-1.6748648701733657</v>
      </c>
      <c r="AN86" s="5">
        <f t="shared" si="16"/>
        <v>-1.4941872309870377</v>
      </c>
      <c r="AO86" s="5">
        <f t="shared" si="16"/>
        <v>-1.8327775336446308</v>
      </c>
      <c r="AP86" s="5">
        <f t="shared" si="16"/>
        <v>-1.9035557949009672</v>
      </c>
      <c r="AQ86" s="5">
        <f t="shared" si="16"/>
        <v>-1.5996148443799711</v>
      </c>
      <c r="AR86" s="5">
        <f t="shared" si="16"/>
        <v>-1.9583482343122256</v>
      </c>
      <c r="AS86" s="5">
        <f t="shared" si="16"/>
        <v>-2.1571227893963538</v>
      </c>
      <c r="AV86" s="2">
        <f t="shared" si="18"/>
        <v>71.588461136322252</v>
      </c>
      <c r="AW86" s="2">
        <f t="shared" si="19"/>
        <v>73.203147367727723</v>
      </c>
      <c r="AX86" s="2">
        <f t="shared" si="20"/>
        <v>74.295581223410252</v>
      </c>
      <c r="AY86" s="2">
        <f t="shared" si="21"/>
        <v>73.836158160795094</v>
      </c>
      <c r="AZ86" s="2">
        <f t="shared" si="22"/>
        <v>73.645354530041132</v>
      </c>
      <c r="BA86" s="2">
        <f t="shared" si="23"/>
        <v>74.53520354831177</v>
      </c>
      <c r="BB86" s="2">
        <f t="shared" si="24"/>
        <v>75.897826695640205</v>
      </c>
      <c r="BC86" s="2">
        <f t="shared" si="25"/>
        <v>75.833841149497431</v>
      </c>
      <c r="BD86" s="2">
        <f t="shared" si="26"/>
        <v>73.718030328748313</v>
      </c>
      <c r="BE86" s="2">
        <f t="shared" si="27"/>
        <v>70.601023224321608</v>
      </c>
      <c r="BF86" s="2">
        <f t="shared" si="28"/>
        <v>65.654038610567198</v>
      </c>
      <c r="BG86" s="2">
        <f t="shared" si="29"/>
        <v>58.507735697050954</v>
      </c>
      <c r="BH86" s="2">
        <f t="shared" si="30"/>
        <v>50.75666488777388</v>
      </c>
      <c r="BK86" s="2" t="str">
        <f>IF(OR($B86&lt;C$229, AND($B86&gt;C$230, $B86&lt;C$231)), C86, "")</f>
        <v/>
      </c>
      <c r="BL86" s="2" t="str">
        <f>IF(OR($B86&lt;D$229, AND($B86&gt;D$230, $B86&lt;D$231)), D86, "")</f>
        <v/>
      </c>
      <c r="BM86" s="2" t="str">
        <f>IF(OR($B86&lt;E$229, AND($B86&gt;E$230, $B86&lt;E$231)), E86, "")</f>
        <v/>
      </c>
      <c r="BN86" s="2" t="str">
        <f>IF(OR($B86&lt;F$229, AND($B86&gt;F$230, $B86&lt;F$231)), F86, "")</f>
        <v/>
      </c>
      <c r="BO86" s="2" t="str">
        <f>IF(OR($B86&lt;G$229, AND($B86&gt;G$230, $B86&lt;G$231)), G86, "")</f>
        <v/>
      </c>
      <c r="BP86" s="2" t="str">
        <f>IF(OR($B86&lt;H$229, AND($B86&gt;H$230, $B86&lt;H$231)), H86, "")</f>
        <v/>
      </c>
      <c r="BQ86" s="2" t="str">
        <f>IF(OR($B86&lt;I$229, AND($B86&gt;I$230, $B86&lt;I$231)), I86, "")</f>
        <v/>
      </c>
      <c r="BR86" s="2" t="str">
        <f>IF(OR($B86&lt;J$229, AND($B86&gt;J$230, $B86&lt;J$231)), J86, "")</f>
        <v/>
      </c>
      <c r="BS86" s="2" t="str">
        <f>IF(OR($B86&lt;K$229, AND($B86&gt;K$230, $B86&lt;K$231)), K86, "")</f>
        <v/>
      </c>
      <c r="BT86" s="2" t="str">
        <f>IF(OR($B86&lt;L$229, AND($B86&gt;L$230, $B86&lt;L$231)), L86, "")</f>
        <v/>
      </c>
      <c r="BU86" s="2" t="str">
        <f>IF(OR($B86&lt;M$229, AND($B86&gt;M$230, $B86&lt;M$231)), M86, "")</f>
        <v/>
      </c>
      <c r="BV86" s="2" t="str">
        <f>IF(OR($B86&lt;N$229, AND($B86&gt;N$230, $B86&lt;N$231)), N86, "")</f>
        <v/>
      </c>
      <c r="BW86" s="2" t="str">
        <f>IF(OR($B86&lt;O$229, AND($B86&gt;O$230, $B86&lt;O$231)), O86, "")</f>
        <v/>
      </c>
      <c r="BZ86" s="2" t="str">
        <f>IF(OR(AND($B86&gt;C$230, $B86&lt;C$231), $B86&gt;C$232), C86, "")</f>
        <v/>
      </c>
      <c r="CA86" s="2" t="str">
        <f>IF(OR(AND($B86&gt;D$230, $B86&lt;D$231), $B86&gt;D$232), D86, "")</f>
        <v/>
      </c>
      <c r="CB86" s="2" t="str">
        <f>IF(OR(AND($B86&gt;E$230, $B86&lt;E$231), $B86&gt;E$232), E86, "")</f>
        <v/>
      </c>
      <c r="CC86" s="2" t="str">
        <f>IF(OR(AND($B86&gt;F$230, $B86&lt;F$231), $B86&gt;F$232), F86, "")</f>
        <v/>
      </c>
      <c r="CD86" s="2" t="str">
        <f>IF(OR(AND($B86&gt;G$230, $B86&lt;G$231), $B86&gt;G$232), G86, "")</f>
        <v/>
      </c>
      <c r="CE86" s="2" t="str">
        <f>IF(OR(AND($B86&gt;H$230, $B86&lt;H$231), $B86&gt;H$232), H86, "")</f>
        <v/>
      </c>
      <c r="CF86" s="2" t="str">
        <f>IF(OR(AND($B86&gt;I$230, $B86&lt;I$231), $B86&gt;I$232), I86, "")</f>
        <v/>
      </c>
      <c r="CG86" s="2" t="str">
        <f>IF(OR(AND($B86&gt;J$230, $B86&lt;J$231), $B86&gt;J$232), J86, "")</f>
        <v/>
      </c>
      <c r="CH86" s="2" t="str">
        <f>IF(OR(AND($B86&gt;K$230, $B86&lt;K$231), $B86&gt;K$232), K86, "")</f>
        <v/>
      </c>
      <c r="CI86" s="2" t="str">
        <f>IF(OR(AND($B86&gt;L$230, $B86&lt;L$231), $B86&gt;L$232), L86, "")</f>
        <v/>
      </c>
      <c r="CJ86" s="2" t="str">
        <f>IF(OR(AND($B86&gt;M$230, $B86&lt;M$231), $B86&gt;M$232), M86, "")</f>
        <v/>
      </c>
      <c r="CK86" s="2" t="str">
        <f>IF(OR(AND($B86&gt;N$230, $B86&lt;N$231), $B86&gt;N$232), N86, "")</f>
        <v/>
      </c>
      <c r="CL86" s="2" t="str">
        <f>IF(OR(AND($B86&gt;O$230, $B86&lt;O$231), $B86&gt;O$232), O86, "")</f>
        <v/>
      </c>
      <c r="CO86" s="2">
        <f>BK$207*$B86+BK$209</f>
        <v>71.502186947026573</v>
      </c>
      <c r="CP86" s="2">
        <f>BL$207*$B86+BL$209</f>
        <v>73.156397377470981</v>
      </c>
      <c r="CQ86" s="2">
        <f>BM$207*$B86+BM$209</f>
        <v>74.215901560183852</v>
      </c>
      <c r="CR86" s="2">
        <f>BN$207*$B86+BN$209</f>
        <v>73.769574019756703</v>
      </c>
      <c r="CS86" s="2">
        <f>BO$207*$B86+BO$209</f>
        <v>73.577275331175613</v>
      </c>
      <c r="CT86" s="2">
        <f>BP$207*$B86+BP$209</f>
        <v>74.464218574733437</v>
      </c>
      <c r="CU86" s="2">
        <f>BQ$207*$B86+BQ$209</f>
        <v>75.764336621442666</v>
      </c>
      <c r="CV86" s="2">
        <f>BR$207*$B86+BR$209</f>
        <v>75.719492803792178</v>
      </c>
      <c r="CW86" s="2">
        <f>BS$207*$B86+BS$209</f>
        <v>73.557785661535789</v>
      </c>
      <c r="CX86" s="2">
        <f>BT$207*$B86+BT$209</f>
        <v>70.481709780400138</v>
      </c>
      <c r="CY86" s="2">
        <f>BU$207*$B86+BU$209</f>
        <v>65.49147835555047</v>
      </c>
      <c r="CZ86" s="2">
        <f>BV$207*$B86+BV$209</f>
        <v>58.334645494656627</v>
      </c>
      <c r="DA86" s="2">
        <f>BW$207*$B86+BW$209</f>
        <v>50.62877554733619</v>
      </c>
      <c r="DD86" s="2">
        <f>BZ$207*$B86+BZ$209</f>
        <v>72.213815523642594</v>
      </c>
      <c r="DE86" s="2">
        <f>CA$207*$B86+CA$209</f>
        <v>73.704133345926451</v>
      </c>
      <c r="DF86" s="2">
        <f>CB$207*$B86+CB$209</f>
        <v>74.966311061540665</v>
      </c>
      <c r="DG86" s="2">
        <f>CC$207*$B86+CC$209</f>
        <v>74.26047544225996</v>
      </c>
      <c r="DH86" s="2">
        <f>CD$207*$B86+CD$209</f>
        <v>74.106183637111144</v>
      </c>
      <c r="DI86" s="2">
        <f>CE$207*$B86+CE$209</f>
        <v>75.038434698289777</v>
      </c>
      <c r="DJ86" s="2">
        <f>CF$207*$B86+CF$209</f>
        <v>76.804969258115747</v>
      </c>
      <c r="DK86" s="2">
        <f>CG$207*$B86+CG$209</f>
        <v>76.580754625239706</v>
      </c>
      <c r="DL86" s="2">
        <f>CH$207*$B86+CH$209</f>
        <v>74.867026685560603</v>
      </c>
      <c r="DM86" s="2">
        <f>CI$207*$B86+CI$209</f>
        <v>71.523534112356955</v>
      </c>
      <c r="DN86" s="2">
        <f>CJ$207*$B86+CJ$209</f>
        <v>66.89264523186462</v>
      </c>
      <c r="DO86" s="2">
        <f>CK$207*$B86+CK$209</f>
        <v>59.873456124080697</v>
      </c>
      <c r="DP86" s="2">
        <f>CL$207*$B86+CL$209</f>
        <v>51.75790941355055</v>
      </c>
      <c r="DS86" s="2">
        <f>POWER(10,($B86-C$227)/C$228)/(1+POWER(10,($B86-C$227)/C$228))</f>
        <v>0.12123485780453327</v>
      </c>
      <c r="DT86" s="2">
        <f>POWER(10,($B86-D$227)/D$228)/(1+POWER(10,($B86-D$227)/D$228))</f>
        <v>8.5351324267733772E-2</v>
      </c>
      <c r="DU86" s="2">
        <f>POWER(10,($B86-E$227)/E$228)/(1+POWER(10,($B86-E$227)/E$228))</f>
        <v>0.10618157563612989</v>
      </c>
      <c r="DV86" s="2">
        <f>POWER(10,($B86-F$227)/F$228)/(1+POWER(10,($B86-F$227)/F$228))</f>
        <v>0.13563648012847568</v>
      </c>
      <c r="DW86" s="2">
        <f>POWER(10,($B86-G$227)/G$228)/(1+POWER(10,($B86-G$227)/G$228))</f>
        <v>0.12871644877102395</v>
      </c>
      <c r="DX86" s="2">
        <f>POWER(10,($B86-H$227)/H$228)/(1+POWER(10,($B86-H$227)/H$228))</f>
        <v>0.12362065547495714</v>
      </c>
      <c r="DY86" s="2">
        <f>POWER(10,($B86-I$227)/I$228)/(1+POWER(10,($B86-I$227)/I$228))</f>
        <v>0.12827780860717697</v>
      </c>
      <c r="DZ86" s="2">
        <f>POWER(10,($B86-J$227)/J$228)/(1+POWER(10,($B86-J$227)/J$228))</f>
        <v>0.13276839035203344</v>
      </c>
      <c r="EA86" s="2">
        <f>POWER(10,($B86-K$227)/K$228)/(1+POWER(10,($B86-K$227)/K$228))</f>
        <v>0.12239508560455967</v>
      </c>
      <c r="EB86" s="2">
        <f>POWER(10,($B86-L$227)/L$228)/(1+POWER(10,($B86-L$227)/L$228))</f>
        <v>0.11452357202807947</v>
      </c>
      <c r="EC86" s="2">
        <f>POWER(10,($B86-M$227)/M$228)/(1+POWER(10,($B86-M$227)/M$228))</f>
        <v>0.11601776902145154</v>
      </c>
      <c r="ED86" s="2">
        <f>POWER(10,($B86-N$227)/N$228)/(1+POWER(10,($B86-N$227)/N$228))</f>
        <v>0.11248310811259916</v>
      </c>
      <c r="EE86" s="2">
        <f>POWER(10,($B86-O$227)/O$228)/(1+POWER(10,($B86-O$227)/O$228))</f>
        <v>0.11326322260306419</v>
      </c>
    </row>
    <row r="87" spans="2:135" x14ac:dyDescent="0.25">
      <c r="B87" s="2">
        <v>81</v>
      </c>
      <c r="C87">
        <v>127.212</v>
      </c>
      <c r="D87">
        <v>116.227</v>
      </c>
      <c r="E87">
        <v>126.455</v>
      </c>
      <c r="F87">
        <v>133.71199999999999</v>
      </c>
      <c r="G87">
        <v>128.74199999999999</v>
      </c>
      <c r="H87">
        <v>125.864</v>
      </c>
      <c r="I87">
        <v>128.95500000000001</v>
      </c>
      <c r="J87">
        <v>125.39400000000001</v>
      </c>
      <c r="K87">
        <v>121.197</v>
      </c>
      <c r="L87">
        <v>111.803</v>
      </c>
      <c r="M87">
        <v>103.288</v>
      </c>
      <c r="N87">
        <v>88.605999999999995</v>
      </c>
      <c r="O87">
        <v>78.135999999999996</v>
      </c>
      <c r="R87" s="5">
        <f>AV87+(C$209*_xlfn.NORM.DIST($B87,C$214*C$215+C$213,C$219*C$214,FALSE))+(C$211*_xlfn.NORM.DIST($B87,C$214*C$216+C$213,C$220*C$214,FALSE))+(C$210*_xlfn.NORM.DIST($B87,C$214*C$217+C$213,C$221*C$214,FALSE))+(C$212*_xlfn.NORM.DIST($B87,C$214*C$218+C$213,C$222*C$214,FALSE))</f>
        <v>129.57776318062866</v>
      </c>
      <c r="S87" s="5">
        <f>AW87+(D$209*_xlfn.NORM.DIST($B87,D$214*D$215+D$213,D$219*D$214,FALSE))+(D$211*_xlfn.NORM.DIST($B87,D$214*D$216+D$213,D$220*D$214,FALSE))+(D$210*_xlfn.NORM.DIST($B87,D$214*D$217+D$213,D$221*D$214,FALSE))+(D$212*_xlfn.NORM.DIST($B87,D$214*D$218+D$213,D$222*D$214,FALSE))</f>
        <v>113.93768351208141</v>
      </c>
      <c r="T87" s="5">
        <f>AX87+(E$209*_xlfn.NORM.DIST($B87,E$214*E$215+E$213,E$219*E$214,FALSE))+(E$211*_xlfn.NORM.DIST($B87,E$214*E$216+E$213,E$220*E$214,FALSE))+(E$210*_xlfn.NORM.DIST($B87,E$214*E$217+E$213,E$221*E$214,FALSE))+(E$212*_xlfn.NORM.DIST($B87,E$214*E$218+E$213,E$222*E$214,FALSE))</f>
        <v>131.08317736624264</v>
      </c>
      <c r="U87" s="5">
        <f>AY87+(F$209*_xlfn.NORM.DIST($B87,F$214*F$215+F$213,F$219*F$214,FALSE))+(F$211*_xlfn.NORM.DIST($B87,F$214*F$216+F$213,F$220*F$214,FALSE))+(F$210*_xlfn.NORM.DIST($B87,F$214*F$217+F$213,F$221*F$214,FALSE))+(F$212*_xlfn.NORM.DIST($B87,F$214*F$218+F$213,F$222*F$214,FALSE))</f>
        <v>128.73344431309999</v>
      </c>
      <c r="V87" s="5">
        <f>AZ87+(G$209*_xlfn.NORM.DIST($B87,G$214*G$215+G$213,G$219*G$214,FALSE))+(G$211*_xlfn.NORM.DIST($B87,G$214*G$216+G$213,G$220*G$214,FALSE))+(G$210*_xlfn.NORM.DIST($B87,G$214*G$217+G$213,G$221*G$214,FALSE))+(G$212*_xlfn.NORM.DIST($B87,G$214*G$218+G$213,G$222*G$214,FALSE))</f>
        <v>127.31041954839768</v>
      </c>
      <c r="W87" s="5">
        <f>BA87+(H$209*_xlfn.NORM.DIST($B87,H$214*H$215+H$213,H$219*H$214,FALSE))+(H$211*_xlfn.NORM.DIST($B87,H$214*H$216+H$213,H$220*H$214,FALSE))+(H$210*_xlfn.NORM.DIST($B87,H$214*H$217+H$213,H$221*H$214,FALSE))+(H$212*_xlfn.NORM.DIST($B87,H$214*H$218+H$213,H$222*H$214,FALSE))</f>
        <v>126.58225765328842</v>
      </c>
      <c r="X87" s="5">
        <f>BB87+(I$209*_xlfn.NORM.DIST($B87,I$214*I$215+I$213,I$219*I$214,FALSE))+(I$211*_xlfn.NORM.DIST($B87,I$214*I$216+I$213,I$220*I$214,FALSE))+(I$210*_xlfn.NORM.DIST($B87,I$214*I$217+I$213,I$221*I$214,FALSE))+(I$212*_xlfn.NORM.DIST($B87,I$214*I$218+I$213,I$222*I$214,FALSE))</f>
        <v>127.88445582379136</v>
      </c>
      <c r="Y87" s="5">
        <f>BC87+(J$209*_xlfn.NORM.DIST($B87,J$214*J$215+J$213,J$219*J$214,FALSE))+(J$211*_xlfn.NORM.DIST($B87,J$214*J$216+J$213,J$220*J$214,FALSE))+(J$210*_xlfn.NORM.DIST($B87,J$214*J$217+J$213,J$221*J$214,FALSE))+(J$212*_xlfn.NORM.DIST($B87,J$214*J$218+J$213,J$222*J$214,FALSE))</f>
        <v>124.42307057321278</v>
      </c>
      <c r="Z87" s="5">
        <f>BD87+(K$209*_xlfn.NORM.DIST($B87,K$214*K$215+K$213,K$219*K$214,FALSE))+(K$211*_xlfn.NORM.DIST($B87,K$214*K$216+K$213,K$220*K$214,FALSE))+(K$210*_xlfn.NORM.DIST($B87,K$214*K$217+K$213,K$221*K$214,FALSE))+(K$212*_xlfn.NORM.DIST($B87,K$214*K$218+K$213,K$222*K$214,FALSE))</f>
        <v>121.22731122586615</v>
      </c>
      <c r="AA87" s="5">
        <f>BE87+(L$209*_xlfn.NORM.DIST($B87,L$214*L$215+L$213,L$219*L$214,FALSE))+(L$211*_xlfn.NORM.DIST($B87,L$214*L$216+L$213,L$220*L$214,FALSE))+(L$210*_xlfn.NORM.DIST($B87,L$214*L$217+L$213,L$221*L$214,FALSE))+(L$212*_xlfn.NORM.DIST($B87,L$214*L$218+L$213,L$222*L$214,FALSE))</f>
        <v>113.35892605355534</v>
      </c>
      <c r="AB87" s="5">
        <f>BF87+(M$209*_xlfn.NORM.DIST($B87,M$214*M$215+M$213,M$219*M$214,FALSE))+(M$211*_xlfn.NORM.DIST($B87,M$214*M$216+M$213,M$220*M$214,FALSE))+(M$210*_xlfn.NORM.DIST($B87,M$214*M$217+M$213,M$221*M$214,FALSE))+(M$212*_xlfn.NORM.DIST($B87,M$214*M$218+M$213,M$222*M$214,FALSE))</f>
        <v>104.36970470718312</v>
      </c>
      <c r="AC87" s="5">
        <f>BG87+(N$209*_xlfn.NORM.DIST($B87,N$214*N$215+N$213,N$219*N$214,FALSE))+(N$211*_xlfn.NORM.DIST($B87,N$214*N$216+N$213,N$220*N$214,FALSE))+(N$210*_xlfn.NORM.DIST($B87,N$214*N$217+N$213,N$221*N$214,FALSE))+(N$212*_xlfn.NORM.DIST($B87,N$214*N$218+N$213,N$222*N$214,FALSE))</f>
        <v>88.70342937866323</v>
      </c>
      <c r="AD87" s="5">
        <f>BH87+(O$209*_xlfn.NORM.DIST($B87,O$214*O$215+O$213,O$219*O$214,FALSE))+(O$211*_xlfn.NORM.DIST($B87,O$214*O$216+O$213,O$220*O$214,FALSE))+(O$210*_xlfn.NORM.DIST($B87,O$214*O$217+O$213,O$221*O$214,FALSE))+(O$212*_xlfn.NORM.DIST($B87,O$214*O$218+O$213,O$222*O$214,FALSE))</f>
        <v>78.162873949182853</v>
      </c>
      <c r="AE87" s="5"/>
      <c r="AG87" s="5">
        <f t="shared" si="17"/>
        <v>-2.3657631806286616</v>
      </c>
      <c r="AH87" s="5">
        <f t="shared" si="17"/>
        <v>2.2893164879185974</v>
      </c>
      <c r="AI87" s="5">
        <f t="shared" si="17"/>
        <v>-4.6281773662426389</v>
      </c>
      <c r="AJ87" s="5">
        <f t="shared" si="17"/>
        <v>4.9785556868999947</v>
      </c>
      <c r="AK87" s="5">
        <f t="shared" si="17"/>
        <v>1.431580451602315</v>
      </c>
      <c r="AL87" s="5">
        <f t="shared" si="17"/>
        <v>-0.7182576532884184</v>
      </c>
      <c r="AM87" s="5">
        <f t="shared" si="17"/>
        <v>1.0705441762086565</v>
      </c>
      <c r="AN87" s="5">
        <f t="shared" si="16"/>
        <v>0.97092942678722238</v>
      </c>
      <c r="AO87" s="5">
        <f t="shared" si="16"/>
        <v>-3.0311225866142877E-2</v>
      </c>
      <c r="AP87" s="5">
        <f t="shared" si="16"/>
        <v>-1.5559260535553392</v>
      </c>
      <c r="AQ87" s="5">
        <f t="shared" si="16"/>
        <v>-1.0817047071831212</v>
      </c>
      <c r="AR87" s="5">
        <f t="shared" si="16"/>
        <v>-9.7429378663235866E-2</v>
      </c>
      <c r="AS87" s="5">
        <f t="shared" si="16"/>
        <v>-2.6873949182856904E-2</v>
      </c>
      <c r="AV87" s="2">
        <f t="shared" si="18"/>
        <v>71.597116092296005</v>
      </c>
      <c r="AW87" s="2">
        <f t="shared" si="19"/>
        <v>73.205640219582278</v>
      </c>
      <c r="AX87" s="2">
        <f t="shared" si="20"/>
        <v>74.302693451921925</v>
      </c>
      <c r="AY87" s="2">
        <f t="shared" si="21"/>
        <v>73.841745793164307</v>
      </c>
      <c r="AZ87" s="2">
        <f t="shared" si="22"/>
        <v>73.656564704015054</v>
      </c>
      <c r="BA87" s="2">
        <f t="shared" si="23"/>
        <v>74.561795136071026</v>
      </c>
      <c r="BB87" s="2">
        <f t="shared" si="24"/>
        <v>75.943930815344871</v>
      </c>
      <c r="BC87" s="2">
        <f t="shared" si="25"/>
        <v>75.877882247845704</v>
      </c>
      <c r="BD87" s="2">
        <f t="shared" si="26"/>
        <v>73.764277598332967</v>
      </c>
      <c r="BE87" s="2">
        <f t="shared" si="27"/>
        <v>70.638015514691517</v>
      </c>
      <c r="BF87" s="2">
        <f t="shared" si="28"/>
        <v>65.700416523592693</v>
      </c>
      <c r="BG87" s="2">
        <f t="shared" si="29"/>
        <v>58.556272705928571</v>
      </c>
      <c r="BH87" s="2">
        <f t="shared" si="30"/>
        <v>50.794851182792783</v>
      </c>
      <c r="BK87" s="2" t="str">
        <f>IF(OR($B87&lt;C$229, AND($B87&gt;C$230, $B87&lt;C$231)), C87, "")</f>
        <v/>
      </c>
      <c r="BL87" s="2" t="str">
        <f>IF(OR($B87&lt;D$229, AND($B87&gt;D$230, $B87&lt;D$231)), D87, "")</f>
        <v/>
      </c>
      <c r="BM87" s="2" t="str">
        <f>IF(OR($B87&lt;E$229, AND($B87&gt;E$230, $B87&lt;E$231)), E87, "")</f>
        <v/>
      </c>
      <c r="BN87" s="2" t="str">
        <f>IF(OR($B87&lt;F$229, AND($B87&gt;F$230, $B87&lt;F$231)), F87, "")</f>
        <v/>
      </c>
      <c r="BO87" s="2" t="str">
        <f>IF(OR($B87&lt;G$229, AND($B87&gt;G$230, $B87&lt;G$231)), G87, "")</f>
        <v/>
      </c>
      <c r="BP87" s="2" t="str">
        <f>IF(OR($B87&lt;H$229, AND($B87&gt;H$230, $B87&lt;H$231)), H87, "")</f>
        <v/>
      </c>
      <c r="BQ87" s="2" t="str">
        <f>IF(OR($B87&lt;I$229, AND($B87&gt;I$230, $B87&lt;I$231)), I87, "")</f>
        <v/>
      </c>
      <c r="BR87" s="2" t="str">
        <f>IF(OR($B87&lt;J$229, AND($B87&gt;J$230, $B87&lt;J$231)), J87, "")</f>
        <v/>
      </c>
      <c r="BS87" s="2" t="str">
        <f>IF(OR($B87&lt;K$229, AND($B87&gt;K$230, $B87&lt;K$231)), K87, "")</f>
        <v/>
      </c>
      <c r="BT87" s="2" t="str">
        <f>IF(OR($B87&lt;L$229, AND($B87&gt;L$230, $B87&lt;L$231)), L87, "")</f>
        <v/>
      </c>
      <c r="BU87" s="2" t="str">
        <f>IF(OR($B87&lt;M$229, AND($B87&gt;M$230, $B87&lt;M$231)), M87, "")</f>
        <v/>
      </c>
      <c r="BV87" s="2" t="str">
        <f>IF(OR($B87&lt;N$229, AND($B87&gt;N$230, $B87&lt;N$231)), N87, "")</f>
        <v/>
      </c>
      <c r="BW87" s="2" t="str">
        <f>IF(OR($B87&lt;O$229, AND($B87&gt;O$230, $B87&lt;O$231)), O87, "")</f>
        <v/>
      </c>
      <c r="BZ87" s="2" t="str">
        <f>IF(OR(AND($B87&gt;C$230, $B87&lt;C$231), $B87&gt;C$232), C87, "")</f>
        <v/>
      </c>
      <c r="CA87" s="2" t="str">
        <f>IF(OR(AND($B87&gt;D$230, $B87&lt;D$231), $B87&gt;D$232), D87, "")</f>
        <v/>
      </c>
      <c r="CB87" s="2" t="str">
        <f>IF(OR(AND($B87&gt;E$230, $B87&lt;E$231), $B87&gt;E$232), E87, "")</f>
        <v/>
      </c>
      <c r="CC87" s="2" t="str">
        <f>IF(OR(AND($B87&gt;F$230, $B87&lt;F$231), $B87&gt;F$232), F87, "")</f>
        <v/>
      </c>
      <c r="CD87" s="2" t="str">
        <f>IF(OR(AND($B87&gt;G$230, $B87&lt;G$231), $B87&gt;G$232), G87, "")</f>
        <v/>
      </c>
      <c r="CE87" s="2" t="str">
        <f>IF(OR(AND($B87&gt;H$230, $B87&lt;H$231), $B87&gt;H$232), H87, "")</f>
        <v/>
      </c>
      <c r="CF87" s="2" t="str">
        <f>IF(OR(AND($B87&gt;I$230, $B87&lt;I$231), $B87&gt;I$232), I87, "")</f>
        <v/>
      </c>
      <c r="CG87" s="2" t="str">
        <f>IF(OR(AND($B87&gt;J$230, $B87&lt;J$231), $B87&gt;J$232), J87, "")</f>
        <v/>
      </c>
      <c r="CH87" s="2" t="str">
        <f>IF(OR(AND($B87&gt;K$230, $B87&lt;K$231), $B87&gt;K$232), K87, "")</f>
        <v/>
      </c>
      <c r="CI87" s="2" t="str">
        <f>IF(OR(AND($B87&gt;L$230, $B87&lt;L$231), $B87&gt;L$232), L87, "")</f>
        <v/>
      </c>
      <c r="CJ87" s="2" t="str">
        <f>IF(OR(AND($B87&gt;M$230, $B87&lt;M$231), $B87&gt;M$232), M87, "")</f>
        <v/>
      </c>
      <c r="CK87" s="2" t="str">
        <f>IF(OR(AND($B87&gt;N$230, $B87&lt;N$231), $B87&gt;N$232), N87, "")</f>
        <v/>
      </c>
      <c r="CL87" s="2" t="str">
        <f>IF(OR(AND($B87&gt;O$230, $B87&lt;O$231), $B87&gt;O$232), O87, "")</f>
        <v/>
      </c>
      <c r="CO87" s="2">
        <f>BK$207*$B87+BK$209</f>
        <v>71.514246841189191</v>
      </c>
      <c r="CP87" s="2">
        <f>BL$207*$B87+BL$209</f>
        <v>73.160925357975884</v>
      </c>
      <c r="CQ87" s="2">
        <f>BM$207*$B87+BM$209</f>
        <v>74.2240583323659</v>
      </c>
      <c r="CR87" s="2">
        <f>BN$207*$B87+BN$209</f>
        <v>73.778685060068298</v>
      </c>
      <c r="CS87" s="2">
        <f>BO$207*$B87+BO$209</f>
        <v>73.591310222311549</v>
      </c>
      <c r="CT87" s="2">
        <f>BP$207*$B87+BP$209</f>
        <v>74.494256657338013</v>
      </c>
      <c r="CU87" s="2">
        <f>BQ$207*$B87+BQ$209</f>
        <v>75.812713120129615</v>
      </c>
      <c r="CV87" s="2">
        <f>BR$207*$B87+BR$209</f>
        <v>75.769317799051095</v>
      </c>
      <c r="CW87" s="2">
        <f>BS$207*$B87+BS$209</f>
        <v>73.605992279854121</v>
      </c>
      <c r="CX87" s="2">
        <f>BT$207*$B87+BT$209</f>
        <v>70.52149076874916</v>
      </c>
      <c r="CY87" s="2">
        <f>BU$207*$B87+BU$209</f>
        <v>65.537671291652202</v>
      </c>
      <c r="CZ87" s="2">
        <f>BV$207*$B87+BV$209</f>
        <v>58.380188404331818</v>
      </c>
      <c r="DA87" s="2">
        <f>BW$207*$B87+BW$209</f>
        <v>50.665373542415594</v>
      </c>
      <c r="DD87" s="2">
        <f>BZ$207*$B87+BZ$209</f>
        <v>72.144937157730084</v>
      </c>
      <c r="DE87" s="2">
        <f>CA$207*$B87+CA$209</f>
        <v>73.642654810253319</v>
      </c>
      <c r="DF87" s="2">
        <f>CB$207*$B87+CB$209</f>
        <v>74.906387214090884</v>
      </c>
      <c r="DG87" s="2">
        <f>CC$207*$B87+CC$209</f>
        <v>74.208249974390299</v>
      </c>
      <c r="DH87" s="2">
        <f>CD$207*$B87+CD$209</f>
        <v>74.059407693733931</v>
      </c>
      <c r="DI87" s="2">
        <f>CE$207*$B87+CE$209</f>
        <v>74.998464139721634</v>
      </c>
      <c r="DJ87" s="2">
        <f>CF$207*$B87+CF$209</f>
        <v>76.757171271029989</v>
      </c>
      <c r="DK87" s="2">
        <f>CG$207*$B87+CG$209</f>
        <v>76.52461974367823</v>
      </c>
      <c r="DL87" s="2">
        <f>CH$207*$B87+CH$209</f>
        <v>74.799361848712309</v>
      </c>
      <c r="DM87" s="2">
        <f>CI$207*$B87+CI$209</f>
        <v>71.459690912635708</v>
      </c>
      <c r="DN87" s="2">
        <f>CJ$207*$B87+CJ$209</f>
        <v>66.831324582830661</v>
      </c>
      <c r="DO87" s="2">
        <f>CK$207*$B87+CK$209</f>
        <v>59.823369985723495</v>
      </c>
      <c r="DP87" s="2">
        <f>CL$207*$B87+CL$209</f>
        <v>51.719337703046961</v>
      </c>
      <c r="DS87" s="2">
        <f>POWER(10,($B87-C$227)/C$228)/(1+POWER(10,($B87-C$227)/C$228))</f>
        <v>0.1313945195184224</v>
      </c>
      <c r="DT87" s="2">
        <f>POWER(10,($B87-D$227)/D$228)/(1+POWER(10,($B87-D$227)/D$228))</f>
        <v>9.2821523357141569E-2</v>
      </c>
      <c r="DU87" s="2">
        <f>POWER(10,($B87-E$227)/E$228)/(1+POWER(10,($B87-E$227)/E$228))</f>
        <v>0.11524518697968376</v>
      </c>
      <c r="DV87" s="2">
        <f>POWER(10,($B87-F$227)/F$228)/(1+POWER(10,($B87-F$227)/F$228))</f>
        <v>0.14680140531388447</v>
      </c>
      <c r="DW87" s="2">
        <f>POWER(10,($B87-G$227)/G$228)/(1+POWER(10,($B87-G$227)/G$228))</f>
        <v>0.13940361930437103</v>
      </c>
      <c r="DX87" s="2">
        <f>POWER(10,($B87-H$227)/H$228)/(1+POWER(10,($B87-H$227)/H$228))</f>
        <v>0.13394977483024403</v>
      </c>
      <c r="DY87" s="2">
        <f>POWER(10,($B87-I$227)/I$228)/(1+POWER(10,($B87-I$227)/I$228))</f>
        <v>0.13893436685380808</v>
      </c>
      <c r="DZ87" s="2">
        <f>POWER(10,($B87-J$227)/J$228)/(1+POWER(10,($B87-J$227)/J$228))</f>
        <v>0.14373648786011242</v>
      </c>
      <c r="EA87" s="2">
        <f>POWER(10,($B87-K$227)/K$228)/(1+POWER(10,($B87-K$227)/K$228))</f>
        <v>0.13263730080723041</v>
      </c>
      <c r="EB87" s="2">
        <f>POWER(10,($B87-L$227)/L$228)/(1+POWER(10,($B87-L$227)/L$228))</f>
        <v>0.12420030704712376</v>
      </c>
      <c r="EC87" s="2">
        <f>POWER(10,($B87-M$227)/M$228)/(1+POWER(10,($B87-M$227)/M$228))</f>
        <v>0.12580281985154873</v>
      </c>
      <c r="ED87" s="2">
        <f>POWER(10,($B87-N$227)/N$228)/(1+POWER(10,($B87-N$227)/N$228))</f>
        <v>0.12201118962934274</v>
      </c>
      <c r="EE87" s="2">
        <f>POWER(10,($B87-O$227)/O$228)/(1+POWER(10,($B87-O$227)/O$228))</f>
        <v>0.12284823831165997</v>
      </c>
    </row>
    <row r="88" spans="2:135" x14ac:dyDescent="0.25">
      <c r="B88" s="2">
        <v>82</v>
      </c>
      <c r="C88">
        <v>125.288</v>
      </c>
      <c r="D88">
        <v>122.379</v>
      </c>
      <c r="E88">
        <v>132.333</v>
      </c>
      <c r="F88">
        <v>129.07599999999999</v>
      </c>
      <c r="G88">
        <v>126.379</v>
      </c>
      <c r="H88">
        <v>126.773</v>
      </c>
      <c r="I88">
        <v>127.03</v>
      </c>
      <c r="J88">
        <v>124.758</v>
      </c>
      <c r="K88">
        <v>120.212</v>
      </c>
      <c r="L88">
        <v>113.303</v>
      </c>
      <c r="M88">
        <v>104.53</v>
      </c>
      <c r="N88">
        <v>89.575999999999993</v>
      </c>
      <c r="O88">
        <v>77.332999999999998</v>
      </c>
      <c r="R88" s="5">
        <f>AV88+(C$209*_xlfn.NORM.DIST($B88,C$214*C$215+C$213,C$219*C$214,FALSE))+(C$211*_xlfn.NORM.DIST($B88,C$214*C$216+C$213,C$220*C$214,FALSE))+(C$210*_xlfn.NORM.DIST($B88,C$214*C$217+C$213,C$221*C$214,FALSE))+(C$212*_xlfn.NORM.DIST($B88,C$214*C$218+C$213,C$222*C$214,FALSE))</f>
        <v>123.58001472388975</v>
      </c>
      <c r="S88" s="5">
        <f>AW88+(D$209*_xlfn.NORM.DIST($B88,D$214*D$215+D$213,D$219*D$214,FALSE))+(D$211*_xlfn.NORM.DIST($B88,D$214*D$216+D$213,D$220*D$214,FALSE))+(D$210*_xlfn.NORM.DIST($B88,D$214*D$217+D$213,D$221*D$214,FALSE))+(D$212*_xlfn.NORM.DIST($B88,D$214*D$218+D$213,D$222*D$214,FALSE))</f>
        <v>123.19727666565547</v>
      </c>
      <c r="T88" s="5">
        <f>AX88+(E$209*_xlfn.NORM.DIST($B88,E$214*E$215+E$213,E$219*E$214,FALSE))+(E$211*_xlfn.NORM.DIST($B88,E$214*E$216+E$213,E$220*E$214,FALSE))+(E$210*_xlfn.NORM.DIST($B88,E$214*E$217+E$213,E$221*E$214,FALSE))+(E$212*_xlfn.NORM.DIST($B88,E$214*E$218+E$213,E$222*E$214,FALSE))</f>
        <v>136.0617060962403</v>
      </c>
      <c r="U88" s="5">
        <f>AY88+(F$209*_xlfn.NORM.DIST($B88,F$214*F$215+F$213,F$219*F$214,FALSE))+(F$211*_xlfn.NORM.DIST($B88,F$214*F$216+F$213,F$220*F$214,FALSE))+(F$210*_xlfn.NORM.DIST($B88,F$214*F$217+F$213,F$221*F$214,FALSE))+(F$212*_xlfn.NORM.DIST($B88,F$214*F$218+F$213,F$222*F$214,FALSE))</f>
        <v>121.71667216743131</v>
      </c>
      <c r="V88" s="5">
        <f>AZ88+(G$209*_xlfn.NORM.DIST($B88,G$214*G$215+G$213,G$219*G$214,FALSE))+(G$211*_xlfn.NORM.DIST($B88,G$214*G$216+G$213,G$220*G$214,FALSE))+(G$210*_xlfn.NORM.DIST($B88,G$214*G$217+G$213,G$221*G$214,FALSE))+(G$212*_xlfn.NORM.DIST($B88,G$214*G$218+G$213,G$222*G$214,FALSE))</f>
        <v>122.37294960400718</v>
      </c>
      <c r="W88" s="5">
        <f>BA88+(H$209*_xlfn.NORM.DIST($B88,H$214*H$215+H$213,H$219*H$214,FALSE))+(H$211*_xlfn.NORM.DIST($B88,H$214*H$216+H$213,H$220*H$214,FALSE))+(H$210*_xlfn.NORM.DIST($B88,H$214*H$217+H$213,H$221*H$214,FALSE))+(H$212*_xlfn.NORM.DIST($B88,H$214*H$218+H$213,H$222*H$214,FALSE))</f>
        <v>123.76394089413401</v>
      </c>
      <c r="X88" s="5">
        <f>BB88+(I$209*_xlfn.NORM.DIST($B88,I$214*I$215+I$213,I$219*I$214,FALSE))+(I$211*_xlfn.NORM.DIST($B88,I$214*I$216+I$213,I$220*I$214,FALSE))+(I$210*_xlfn.NORM.DIST($B88,I$214*I$217+I$213,I$221*I$214,FALSE))+(I$212*_xlfn.NORM.DIST($B88,I$214*I$218+I$213,I$222*I$214,FALSE))</f>
        <v>124.01539897484886</v>
      </c>
      <c r="Y88" s="5">
        <f>BC88+(J$209*_xlfn.NORM.DIST($B88,J$214*J$215+J$213,J$219*J$214,FALSE))+(J$211*_xlfn.NORM.DIST($B88,J$214*J$216+J$213,J$220*J$214,FALSE))+(J$210*_xlfn.NORM.DIST($B88,J$214*J$217+J$213,J$221*J$214,FALSE))+(J$212*_xlfn.NORM.DIST($B88,J$214*J$218+J$213,J$222*J$214,FALSE))</f>
        <v>119.65797826869724</v>
      </c>
      <c r="Z88" s="5">
        <f>BD88+(K$209*_xlfn.NORM.DIST($B88,K$214*K$215+K$213,K$219*K$214,FALSE))+(K$211*_xlfn.NORM.DIST($B88,K$214*K$216+K$213,K$220*K$214,FALSE))+(K$210*_xlfn.NORM.DIST($B88,K$214*K$217+K$213,K$221*K$214,FALSE))+(K$212*_xlfn.NORM.DIST($B88,K$214*K$218+K$213,K$222*K$214,FALSE))</f>
        <v>118.80191531739865</v>
      </c>
      <c r="AA88" s="5">
        <f>BE88+(L$209*_xlfn.NORM.DIST($B88,L$214*L$215+L$213,L$219*L$214,FALSE))+(L$211*_xlfn.NORM.DIST($B88,L$214*L$216+L$213,L$220*L$214,FALSE))+(L$210*_xlfn.NORM.DIST($B88,L$214*L$217+L$213,L$221*L$214,FALSE))+(L$212*_xlfn.NORM.DIST($B88,L$214*L$218+L$213,L$222*L$214,FALSE))</f>
        <v>113.21038754613116</v>
      </c>
      <c r="AB88" s="5">
        <f>BF88+(M$209*_xlfn.NORM.DIST($B88,M$214*M$215+M$213,M$219*M$214,FALSE))+(M$211*_xlfn.NORM.DIST($B88,M$214*M$216+M$213,M$220*M$214,FALSE))+(M$210*_xlfn.NORM.DIST($B88,M$214*M$217+M$213,M$221*M$214,FALSE))+(M$212*_xlfn.NORM.DIST($B88,M$214*M$218+M$213,M$222*M$214,FALSE))</f>
        <v>103.09859214964753</v>
      </c>
      <c r="AC88" s="5">
        <f>BG88+(N$209*_xlfn.NORM.DIST($B88,N$214*N$215+N$213,N$219*N$214,FALSE))+(N$211*_xlfn.NORM.DIST($B88,N$214*N$216+N$213,N$220*N$214,FALSE))+(N$210*_xlfn.NORM.DIST($B88,N$214*N$217+N$213,N$221*N$214,FALSE))+(N$212*_xlfn.NORM.DIST($B88,N$214*N$218+N$213,N$222*N$214,FALSE))</f>
        <v>87.795064298586311</v>
      </c>
      <c r="AD88" s="5">
        <f>BH88+(O$209*_xlfn.NORM.DIST($B88,O$214*O$215+O$213,O$219*O$214,FALSE))+(O$211*_xlfn.NORM.DIST($B88,O$214*O$216+O$213,O$220*O$214,FALSE))+(O$210*_xlfn.NORM.DIST($B88,O$214*O$217+O$213,O$221*O$214,FALSE))+(O$212*_xlfn.NORM.DIST($B88,O$214*O$218+O$213,O$222*O$214,FALSE))</f>
        <v>77.156909872474699</v>
      </c>
      <c r="AE88" s="5"/>
      <c r="AG88" s="5">
        <f t="shared" si="17"/>
        <v>1.7079852761102501</v>
      </c>
      <c r="AH88" s="5">
        <f t="shared" si="17"/>
        <v>-0.81827666565546053</v>
      </c>
      <c r="AI88" s="5">
        <f t="shared" si="17"/>
        <v>-3.7287060962403018</v>
      </c>
      <c r="AJ88" s="5">
        <f t="shared" si="17"/>
        <v>7.3593278325686811</v>
      </c>
      <c r="AK88" s="5">
        <f t="shared" si="17"/>
        <v>4.0060503959928297</v>
      </c>
      <c r="AL88" s="5">
        <f t="shared" si="17"/>
        <v>3.0090591058659868</v>
      </c>
      <c r="AM88" s="5">
        <f t="shared" si="17"/>
        <v>3.014601025151137</v>
      </c>
      <c r="AN88" s="5">
        <f t="shared" si="16"/>
        <v>5.1000217313027605</v>
      </c>
      <c r="AO88" s="5">
        <f t="shared" si="16"/>
        <v>1.4100846826013509</v>
      </c>
      <c r="AP88" s="5">
        <f t="shared" si="16"/>
        <v>9.2612453868838429E-2</v>
      </c>
      <c r="AQ88" s="5">
        <f t="shared" si="16"/>
        <v>1.4314078503524712</v>
      </c>
      <c r="AR88" s="5">
        <f t="shared" si="16"/>
        <v>1.7809357014136822</v>
      </c>
      <c r="AS88" s="5">
        <f t="shared" si="16"/>
        <v>0.17609012752529907</v>
      </c>
      <c r="AV88" s="2">
        <f t="shared" si="18"/>
        <v>71.604518717659403</v>
      </c>
      <c r="AW88" s="2">
        <f t="shared" si="19"/>
        <v>73.207388736724894</v>
      </c>
      <c r="AX88" s="2">
        <f t="shared" si="20"/>
        <v>74.308980344758865</v>
      </c>
      <c r="AY88" s="2">
        <f t="shared" si="21"/>
        <v>73.84624006665122</v>
      </c>
      <c r="AZ88" s="2">
        <f t="shared" si="22"/>
        <v>73.666773928283064</v>
      </c>
      <c r="BA88" s="2">
        <f t="shared" si="23"/>
        <v>74.587253202733521</v>
      </c>
      <c r="BB88" s="2">
        <f t="shared" si="24"/>
        <v>75.988606627816722</v>
      </c>
      <c r="BC88" s="2">
        <f t="shared" si="25"/>
        <v>75.920081886311635</v>
      </c>
      <c r="BD88" s="2">
        <f t="shared" si="26"/>
        <v>73.808923707407374</v>
      </c>
      <c r="BE88" s="2">
        <f t="shared" si="27"/>
        <v>70.673580995818639</v>
      </c>
      <c r="BF88" s="2">
        <f t="shared" si="28"/>
        <v>65.745518363616625</v>
      </c>
      <c r="BG88" s="2">
        <f t="shared" si="29"/>
        <v>58.603912956974227</v>
      </c>
      <c r="BH88" s="2">
        <f t="shared" si="30"/>
        <v>50.832271221692388</v>
      </c>
      <c r="BK88" s="2" t="str">
        <f>IF(OR($B88&lt;C$229, AND($B88&gt;C$230, $B88&lt;C$231)), C88, "")</f>
        <v/>
      </c>
      <c r="BL88" s="2" t="str">
        <f>IF(OR($B88&lt;D$229, AND($B88&gt;D$230, $B88&lt;D$231)), D88, "")</f>
        <v/>
      </c>
      <c r="BM88" s="2" t="str">
        <f>IF(OR($B88&lt;E$229, AND($B88&gt;E$230, $B88&lt;E$231)), E88, "")</f>
        <v/>
      </c>
      <c r="BN88" s="2" t="str">
        <f>IF(OR($B88&lt;F$229, AND($B88&gt;F$230, $B88&lt;F$231)), F88, "")</f>
        <v/>
      </c>
      <c r="BO88" s="2" t="str">
        <f>IF(OR($B88&lt;G$229, AND($B88&gt;G$230, $B88&lt;G$231)), G88, "")</f>
        <v/>
      </c>
      <c r="BP88" s="2" t="str">
        <f>IF(OR($B88&lt;H$229, AND($B88&gt;H$230, $B88&lt;H$231)), H88, "")</f>
        <v/>
      </c>
      <c r="BQ88" s="2" t="str">
        <f>IF(OR($B88&lt;I$229, AND($B88&gt;I$230, $B88&lt;I$231)), I88, "")</f>
        <v/>
      </c>
      <c r="BR88" s="2" t="str">
        <f>IF(OR($B88&lt;J$229, AND($B88&gt;J$230, $B88&lt;J$231)), J88, "")</f>
        <v/>
      </c>
      <c r="BS88" s="2" t="str">
        <f>IF(OR($B88&lt;K$229, AND($B88&gt;K$230, $B88&lt;K$231)), K88, "")</f>
        <v/>
      </c>
      <c r="BT88" s="2" t="str">
        <f>IF(OR($B88&lt;L$229, AND($B88&gt;L$230, $B88&lt;L$231)), L88, "")</f>
        <v/>
      </c>
      <c r="BU88" s="2" t="str">
        <f>IF(OR($B88&lt;M$229, AND($B88&gt;M$230, $B88&lt;M$231)), M88, "")</f>
        <v/>
      </c>
      <c r="BV88" s="2" t="str">
        <f>IF(OR($B88&lt;N$229, AND($B88&gt;N$230, $B88&lt;N$231)), N88, "")</f>
        <v/>
      </c>
      <c r="BW88" s="2" t="str">
        <f>IF(OR($B88&lt;O$229, AND($B88&gt;O$230, $B88&lt;O$231)), O88, "")</f>
        <v/>
      </c>
      <c r="BZ88" s="2" t="str">
        <f>IF(OR(AND($B88&gt;C$230, $B88&lt;C$231), $B88&gt;C$232), C88, "")</f>
        <v/>
      </c>
      <c r="CA88" s="2" t="str">
        <f>IF(OR(AND($B88&gt;D$230, $B88&lt;D$231), $B88&gt;D$232), D88, "")</f>
        <v/>
      </c>
      <c r="CB88" s="2" t="str">
        <f>IF(OR(AND($B88&gt;E$230, $B88&lt;E$231), $B88&gt;E$232), E88, "")</f>
        <v/>
      </c>
      <c r="CC88" s="2" t="str">
        <f>IF(OR(AND($B88&gt;F$230, $B88&lt;F$231), $B88&gt;F$232), F88, "")</f>
        <v/>
      </c>
      <c r="CD88" s="2" t="str">
        <f>IF(OR(AND($B88&gt;G$230, $B88&lt;G$231), $B88&gt;G$232), G88, "")</f>
        <v/>
      </c>
      <c r="CE88" s="2" t="str">
        <f>IF(OR(AND($B88&gt;H$230, $B88&lt;H$231), $B88&gt;H$232), H88, "")</f>
        <v/>
      </c>
      <c r="CF88" s="2" t="str">
        <f>IF(OR(AND($B88&gt;I$230, $B88&lt;I$231), $B88&gt;I$232), I88, "")</f>
        <v/>
      </c>
      <c r="CG88" s="2" t="str">
        <f>IF(OR(AND($B88&gt;J$230, $B88&lt;J$231), $B88&gt;J$232), J88, "")</f>
        <v/>
      </c>
      <c r="CH88" s="2" t="str">
        <f>IF(OR(AND($B88&gt;K$230, $B88&lt;K$231), $B88&gt;K$232), K88, "")</f>
        <v/>
      </c>
      <c r="CI88" s="2" t="str">
        <f>IF(OR(AND($B88&gt;L$230, $B88&lt;L$231), $B88&gt;L$232), L88, "")</f>
        <v/>
      </c>
      <c r="CJ88" s="2" t="str">
        <f>IF(OR(AND($B88&gt;M$230, $B88&lt;M$231), $B88&gt;M$232), M88, "")</f>
        <v/>
      </c>
      <c r="CK88" s="2" t="str">
        <f>IF(OR(AND($B88&gt;N$230, $B88&lt;N$231), $B88&gt;N$232), N88, "")</f>
        <v/>
      </c>
      <c r="CL88" s="2" t="str">
        <f>IF(OR(AND($B88&gt;O$230, $B88&lt;O$231), $B88&gt;O$232), O88, "")</f>
        <v/>
      </c>
      <c r="CO88" s="2">
        <f>BK$207*$B88+BK$209</f>
        <v>71.526306735351824</v>
      </c>
      <c r="CP88" s="2">
        <f>BL$207*$B88+BL$209</f>
        <v>73.165453338480773</v>
      </c>
      <c r="CQ88" s="2">
        <f>BM$207*$B88+BM$209</f>
        <v>74.232215104547933</v>
      </c>
      <c r="CR88" s="2">
        <f>BN$207*$B88+BN$209</f>
        <v>73.787796100379907</v>
      </c>
      <c r="CS88" s="2">
        <f>BO$207*$B88+BO$209</f>
        <v>73.605345113447484</v>
      </c>
      <c r="CT88" s="2">
        <f>BP$207*$B88+BP$209</f>
        <v>74.52429473994259</v>
      </c>
      <c r="CU88" s="2">
        <f>BQ$207*$B88+BQ$209</f>
        <v>75.861089618816564</v>
      </c>
      <c r="CV88" s="2">
        <f>BR$207*$B88+BR$209</f>
        <v>75.819142794310011</v>
      </c>
      <c r="CW88" s="2">
        <f>BS$207*$B88+BS$209</f>
        <v>73.654198898172439</v>
      </c>
      <c r="CX88" s="2">
        <f>BT$207*$B88+BT$209</f>
        <v>70.561271757098183</v>
      </c>
      <c r="CY88" s="2">
        <f>BU$207*$B88+BU$209</f>
        <v>65.583864227753921</v>
      </c>
      <c r="CZ88" s="2">
        <f>BV$207*$B88+BV$209</f>
        <v>58.425731314007002</v>
      </c>
      <c r="DA88" s="2">
        <f>BW$207*$B88+BW$209</f>
        <v>50.701971537494991</v>
      </c>
      <c r="DD88" s="2">
        <f>BZ$207*$B88+BZ$209</f>
        <v>72.076058791817559</v>
      </c>
      <c r="DE88" s="2">
        <f>CA$207*$B88+CA$209</f>
        <v>73.581176274580187</v>
      </c>
      <c r="DF88" s="2">
        <f>CB$207*$B88+CB$209</f>
        <v>74.846463366641117</v>
      </c>
      <c r="DG88" s="2">
        <f>CC$207*$B88+CC$209</f>
        <v>74.156024506520623</v>
      </c>
      <c r="DH88" s="2">
        <f>CD$207*$B88+CD$209</f>
        <v>74.012631750356718</v>
      </c>
      <c r="DI88" s="2">
        <f>CE$207*$B88+CE$209</f>
        <v>74.95849358115349</v>
      </c>
      <c r="DJ88" s="2">
        <f>CF$207*$B88+CF$209</f>
        <v>76.709373283944245</v>
      </c>
      <c r="DK88" s="2">
        <f>CG$207*$B88+CG$209</f>
        <v>76.468484862116767</v>
      </c>
      <c r="DL88" s="2">
        <f>CH$207*$B88+CH$209</f>
        <v>74.731697011864028</v>
      </c>
      <c r="DM88" s="2">
        <f>CI$207*$B88+CI$209</f>
        <v>71.39584771291446</v>
      </c>
      <c r="DN88" s="2">
        <f>CJ$207*$B88+CJ$209</f>
        <v>66.770003933796687</v>
      </c>
      <c r="DO88" s="2">
        <f>CK$207*$B88+CK$209</f>
        <v>59.773283847366294</v>
      </c>
      <c r="DP88" s="2">
        <f>CL$207*$B88+CL$209</f>
        <v>51.680765992543364</v>
      </c>
      <c r="DS88" s="2">
        <f>POWER(10,($B88-C$227)/C$228)/(1+POWER(10,($B88-C$227)/C$228))</f>
        <v>0.14226773940673018</v>
      </c>
      <c r="DT88" s="2">
        <f>POWER(10,($B88-D$227)/D$228)/(1+POWER(10,($B88-D$227)/D$228))</f>
        <v>0.10087342939886126</v>
      </c>
      <c r="DU88" s="2">
        <f>POWER(10,($B88-E$227)/E$228)/(1+POWER(10,($B88-E$227)/E$228))</f>
        <v>0.12497428962897875</v>
      </c>
      <c r="DV88" s="2">
        <f>POWER(10,($B88-F$227)/F$228)/(1+POWER(10,($B88-F$227)/F$228))</f>
        <v>0.15871661527650599</v>
      </c>
      <c r="DW88" s="2">
        <f>POWER(10,($B88-G$227)/G$228)/(1+POWER(10,($B88-G$227)/G$228))</f>
        <v>0.1508245281547563</v>
      </c>
      <c r="DX88" s="2">
        <f>POWER(10,($B88-H$227)/H$228)/(1+POWER(10,($B88-H$227)/H$228))</f>
        <v>0.14499914973367714</v>
      </c>
      <c r="DY88" s="2">
        <f>POWER(10,($B88-I$227)/I$228)/(1+POWER(10,($B88-I$227)/I$228))</f>
        <v>0.15032354652374505</v>
      </c>
      <c r="DZ88" s="2">
        <f>POWER(10,($B88-J$227)/J$228)/(1+POWER(10,($B88-J$227)/J$228))</f>
        <v>0.15544825602100243</v>
      </c>
      <c r="EA88" s="2">
        <f>POWER(10,($B88-K$227)/K$228)/(1+POWER(10,($B88-K$227)/K$228))</f>
        <v>0.14359636204358442</v>
      </c>
      <c r="EB88" s="2">
        <f>POWER(10,($B88-L$227)/L$228)/(1+POWER(10,($B88-L$227)/L$228))</f>
        <v>0.13457042218596127</v>
      </c>
      <c r="EC88" s="2">
        <f>POWER(10,($B88-M$227)/M$228)/(1+POWER(10,($B88-M$227)/M$228))</f>
        <v>0.13628591559590866</v>
      </c>
      <c r="ED88" s="2">
        <f>POWER(10,($B88-N$227)/N$228)/(1+POWER(10,($B88-N$227)/N$228))</f>
        <v>0.13222611998883987</v>
      </c>
      <c r="EE88" s="2">
        <f>POWER(10,($B88-O$227)/O$228)/(1+POWER(10,($B88-O$227)/O$228))</f>
        <v>0.13312262194104432</v>
      </c>
    </row>
    <row r="89" spans="2:135" x14ac:dyDescent="0.25">
      <c r="B89" s="2">
        <v>83</v>
      </c>
      <c r="C89">
        <v>121.955</v>
      </c>
      <c r="D89">
        <v>125.985</v>
      </c>
      <c r="E89">
        <v>135.773</v>
      </c>
      <c r="F89">
        <v>117.621</v>
      </c>
      <c r="G89">
        <v>122.93899999999999</v>
      </c>
      <c r="H89">
        <v>124.879</v>
      </c>
      <c r="I89">
        <v>123.39400000000001</v>
      </c>
      <c r="J89">
        <v>118.60599999999999</v>
      </c>
      <c r="K89">
        <v>118.57599999999999</v>
      </c>
      <c r="L89">
        <v>113</v>
      </c>
      <c r="M89">
        <v>101.97</v>
      </c>
      <c r="N89">
        <v>87.227000000000004</v>
      </c>
      <c r="O89">
        <v>77.061000000000007</v>
      </c>
      <c r="R89" s="5">
        <f>AV89+(C$209*_xlfn.NORM.DIST($B89,C$214*C$215+C$213,C$219*C$214,FALSE))+(C$211*_xlfn.NORM.DIST($B89,C$214*C$216+C$213,C$220*C$214,FALSE))+(C$210*_xlfn.NORM.DIST($B89,C$214*C$217+C$213,C$221*C$214,FALSE))+(C$212*_xlfn.NORM.DIST($B89,C$214*C$218+C$213,C$222*C$214,FALSE))</f>
        <v>115.24354215023084</v>
      </c>
      <c r="S89" s="5">
        <f>AW89+(D$209*_xlfn.NORM.DIST($B89,D$214*D$215+D$213,D$219*D$214,FALSE))+(D$211*_xlfn.NORM.DIST($B89,D$214*D$216+D$213,D$220*D$214,FALSE))+(D$210*_xlfn.NORM.DIST($B89,D$214*D$217+D$213,D$221*D$214,FALSE))+(D$212*_xlfn.NORM.DIST($B89,D$214*D$218+D$213,D$222*D$214,FALSE))</f>
        <v>130.58742218573133</v>
      </c>
      <c r="T89" s="5">
        <f>AX89+(E$209*_xlfn.NORM.DIST($B89,E$214*E$215+E$213,E$219*E$214,FALSE))+(E$211*_xlfn.NORM.DIST($B89,E$214*E$216+E$213,E$220*E$214,FALSE))+(E$210*_xlfn.NORM.DIST($B89,E$214*E$217+E$213,E$221*E$214,FALSE))+(E$212*_xlfn.NORM.DIST($B89,E$214*E$218+E$213,E$222*E$214,FALSE))</f>
        <v>136.9591538180633</v>
      </c>
      <c r="U89" s="5">
        <f>AY89+(F$209*_xlfn.NORM.DIST($B89,F$214*F$215+F$213,F$219*F$214,FALSE))+(F$211*_xlfn.NORM.DIST($B89,F$214*F$216+F$213,F$220*F$214,FALSE))+(F$210*_xlfn.NORM.DIST($B89,F$214*F$217+F$213,F$221*F$214,FALSE))+(F$212*_xlfn.NORM.DIST($B89,F$214*F$218+F$213,F$222*F$214,FALSE))</f>
        <v>112.81054453520719</v>
      </c>
      <c r="V89" s="5">
        <f>AZ89+(G$209*_xlfn.NORM.DIST($B89,G$214*G$215+G$213,G$219*G$214,FALSE))+(G$211*_xlfn.NORM.DIST($B89,G$214*G$216+G$213,G$220*G$214,FALSE))+(G$210*_xlfn.NORM.DIST($B89,G$214*G$217+G$213,G$221*G$214,FALSE))+(G$212*_xlfn.NORM.DIST($B89,G$214*G$218+G$213,G$222*G$214,FALSE))</f>
        <v>114.9507245650674</v>
      </c>
      <c r="W89" s="5">
        <f>BA89+(H$209*_xlfn.NORM.DIST($B89,H$214*H$215+H$213,H$219*H$214,FALSE))+(H$211*_xlfn.NORM.DIST($B89,H$214*H$216+H$213,H$220*H$214,FALSE))+(H$210*_xlfn.NORM.DIST($B89,H$214*H$217+H$213,H$221*H$214,FALSE))+(H$212*_xlfn.NORM.DIST($B89,H$214*H$218+H$213,H$222*H$214,FALSE))</f>
        <v>117.99566733719956</v>
      </c>
      <c r="X89" s="5">
        <f>BB89+(I$209*_xlfn.NORM.DIST($B89,I$214*I$215+I$213,I$219*I$214,FALSE))+(I$211*_xlfn.NORM.DIST($B89,I$214*I$216+I$213,I$220*I$214,FALSE))+(I$210*_xlfn.NORM.DIST($B89,I$214*I$217+I$213,I$221*I$214,FALSE))+(I$212*_xlfn.NORM.DIST($B89,I$214*I$218+I$213,I$222*I$214,FALSE))</f>
        <v>117.44310727305114</v>
      </c>
      <c r="Y89" s="5">
        <f>BC89+(J$209*_xlfn.NORM.DIST($B89,J$214*J$215+J$213,J$219*J$214,FALSE))+(J$211*_xlfn.NORM.DIST($B89,J$214*J$216+J$213,J$220*J$214,FALSE))+(J$210*_xlfn.NORM.DIST($B89,J$214*J$217+J$213,J$221*J$214,FALSE))+(J$212*_xlfn.NORM.DIST($B89,J$214*J$218+J$213,J$222*J$214,FALSE))</f>
        <v>112.72324039123427</v>
      </c>
      <c r="Z89" s="5">
        <f>BD89+(K$209*_xlfn.NORM.DIST($B89,K$214*K$215+K$213,K$219*K$214,FALSE))+(K$211*_xlfn.NORM.DIST($B89,K$214*K$216+K$213,K$220*K$214,FALSE))+(K$210*_xlfn.NORM.DIST($B89,K$214*K$217+K$213,K$221*K$214,FALSE))+(K$212*_xlfn.NORM.DIST($B89,K$214*K$218+K$213,K$222*K$214,FALSE))</f>
        <v>113.66380759190862</v>
      </c>
      <c r="AA89" s="5">
        <f>BE89+(L$209*_xlfn.NORM.DIST($B89,L$214*L$215+L$213,L$219*L$214,FALSE))+(L$211*_xlfn.NORM.DIST($B89,L$214*L$216+L$213,L$220*L$214,FALSE))+(L$210*_xlfn.NORM.DIST($B89,L$214*L$217+L$213,L$221*L$214,FALSE))+(L$212*_xlfn.NORM.DIST($B89,L$214*L$218+L$213,L$222*L$214,FALSE))</f>
        <v>110.26672580004816</v>
      </c>
      <c r="AB89" s="5">
        <f>BF89+(M$209*_xlfn.NORM.DIST($B89,M$214*M$215+M$213,M$219*M$214,FALSE))+(M$211*_xlfn.NORM.DIST($B89,M$214*M$216+M$213,M$220*M$214,FALSE))+(M$210*_xlfn.NORM.DIST($B89,M$214*M$217+M$213,M$221*M$214,FALSE))+(M$212*_xlfn.NORM.DIST($B89,M$214*M$218+M$213,M$222*M$214,FALSE))</f>
        <v>99.539517926055424</v>
      </c>
      <c r="AC89" s="5">
        <f>BG89+(N$209*_xlfn.NORM.DIST($B89,N$214*N$215+N$213,N$219*N$214,FALSE))+(N$211*_xlfn.NORM.DIST($B89,N$214*N$216+N$213,N$220*N$214,FALSE))+(N$210*_xlfn.NORM.DIST($B89,N$214*N$217+N$213,N$221*N$214,FALSE))+(N$212*_xlfn.NORM.DIST($B89,N$214*N$218+N$213,N$222*N$214,FALSE))</f>
        <v>85.20822782407474</v>
      </c>
      <c r="AD89" s="5">
        <f>BH89+(O$209*_xlfn.NORM.DIST($B89,O$214*O$215+O$213,O$219*O$214,FALSE))+(O$211*_xlfn.NORM.DIST($B89,O$214*O$216+O$213,O$220*O$214,FALSE))+(O$210*_xlfn.NORM.DIST($B89,O$214*O$217+O$213,O$221*O$214,FALSE))+(O$212*_xlfn.NORM.DIST($B89,O$214*O$218+O$213,O$222*O$214,FALSE))</f>
        <v>74.646329828239402</v>
      </c>
      <c r="AE89" s="5"/>
      <c r="AG89" s="5">
        <f t="shared" si="17"/>
        <v>6.711457849769161</v>
      </c>
      <c r="AH89" s="5">
        <f t="shared" si="17"/>
        <v>-4.6024221857313279</v>
      </c>
      <c r="AI89" s="5">
        <f t="shared" si="17"/>
        <v>-1.1861538180633033</v>
      </c>
      <c r="AJ89" s="5">
        <f t="shared" si="17"/>
        <v>4.8104554647928097</v>
      </c>
      <c r="AK89" s="5">
        <f t="shared" si="17"/>
        <v>7.9882754349325893</v>
      </c>
      <c r="AL89" s="5">
        <f t="shared" si="17"/>
        <v>6.8833326628004414</v>
      </c>
      <c r="AM89" s="5">
        <f t="shared" si="17"/>
        <v>5.9508927269488652</v>
      </c>
      <c r="AN89" s="5">
        <f t="shared" si="16"/>
        <v>5.8827596087657241</v>
      </c>
      <c r="AO89" s="5">
        <f t="shared" si="16"/>
        <v>4.9121924080913715</v>
      </c>
      <c r="AP89" s="5">
        <f t="shared" si="16"/>
        <v>2.7332741999518362</v>
      </c>
      <c r="AQ89" s="5">
        <f t="shared" si="16"/>
        <v>2.4304820739445745</v>
      </c>
      <c r="AR89" s="5">
        <f t="shared" si="16"/>
        <v>2.0187721759252639</v>
      </c>
      <c r="AS89" s="5">
        <f t="shared" si="16"/>
        <v>2.4146701717606049</v>
      </c>
      <c r="AV89" s="2">
        <f t="shared" si="18"/>
        <v>71.610508324621108</v>
      </c>
      <c r="AW89" s="2">
        <f t="shared" si="19"/>
        <v>73.208289069688163</v>
      </c>
      <c r="AX89" s="2">
        <f t="shared" si="20"/>
        <v>74.314322449914087</v>
      </c>
      <c r="AY89" s="2">
        <f t="shared" si="21"/>
        <v>73.849509836412352</v>
      </c>
      <c r="AZ89" s="2">
        <f t="shared" si="22"/>
        <v>73.67585690870439</v>
      </c>
      <c r="BA89" s="2">
        <f t="shared" si="23"/>
        <v>74.611436010841089</v>
      </c>
      <c r="BB89" s="2">
        <f t="shared" si="24"/>
        <v>76.031661442454478</v>
      </c>
      <c r="BC89" s="2">
        <f t="shared" si="25"/>
        <v>75.960216416652742</v>
      </c>
      <c r="BD89" s="2">
        <f t="shared" si="26"/>
        <v>73.851744966661997</v>
      </c>
      <c r="BE89" s="2">
        <f t="shared" si="27"/>
        <v>70.707524921650986</v>
      </c>
      <c r="BF89" s="2">
        <f t="shared" si="28"/>
        <v>65.789149314435093</v>
      </c>
      <c r="BG89" s="2">
        <f t="shared" si="29"/>
        <v>58.650495602441872</v>
      </c>
      <c r="BH89" s="2">
        <f t="shared" si="30"/>
        <v>50.868795521648337</v>
      </c>
      <c r="BK89" s="2" t="str">
        <f>IF(OR($B89&lt;C$229, AND($B89&gt;C$230, $B89&lt;C$231)), C89, "")</f>
        <v/>
      </c>
      <c r="BL89" s="2" t="str">
        <f>IF(OR($B89&lt;D$229, AND($B89&gt;D$230, $B89&lt;D$231)), D89, "")</f>
        <v/>
      </c>
      <c r="BM89" s="2" t="str">
        <f>IF(OR($B89&lt;E$229, AND($B89&gt;E$230, $B89&lt;E$231)), E89, "")</f>
        <v/>
      </c>
      <c r="BN89" s="2" t="str">
        <f>IF(OR($B89&lt;F$229, AND($B89&gt;F$230, $B89&lt;F$231)), F89, "")</f>
        <v/>
      </c>
      <c r="BO89" s="2" t="str">
        <f>IF(OR($B89&lt;G$229, AND($B89&gt;G$230, $B89&lt;G$231)), G89, "")</f>
        <v/>
      </c>
      <c r="BP89" s="2" t="str">
        <f>IF(OR($B89&lt;H$229, AND($B89&gt;H$230, $B89&lt;H$231)), H89, "")</f>
        <v/>
      </c>
      <c r="BQ89" s="2" t="str">
        <f>IF(OR($B89&lt;I$229, AND($B89&gt;I$230, $B89&lt;I$231)), I89, "")</f>
        <v/>
      </c>
      <c r="BR89" s="2" t="str">
        <f>IF(OR($B89&lt;J$229, AND($B89&gt;J$230, $B89&lt;J$231)), J89, "")</f>
        <v/>
      </c>
      <c r="BS89" s="2" t="str">
        <f>IF(OR($B89&lt;K$229, AND($B89&gt;K$230, $B89&lt;K$231)), K89, "")</f>
        <v/>
      </c>
      <c r="BT89" s="2" t="str">
        <f>IF(OR($B89&lt;L$229, AND($B89&gt;L$230, $B89&lt;L$231)), L89, "")</f>
        <v/>
      </c>
      <c r="BU89" s="2" t="str">
        <f>IF(OR($B89&lt;M$229, AND($B89&gt;M$230, $B89&lt;M$231)), M89, "")</f>
        <v/>
      </c>
      <c r="BV89" s="2" t="str">
        <f>IF(OR($B89&lt;N$229, AND($B89&gt;N$230, $B89&lt;N$231)), N89, "")</f>
        <v/>
      </c>
      <c r="BW89" s="2" t="str">
        <f>IF(OR($B89&lt;O$229, AND($B89&gt;O$230, $B89&lt;O$231)), O89, "")</f>
        <v/>
      </c>
      <c r="BZ89" s="2" t="str">
        <f>IF(OR(AND($B89&gt;C$230, $B89&lt;C$231), $B89&gt;C$232), C89, "")</f>
        <v/>
      </c>
      <c r="CA89" s="2" t="str">
        <f>IF(OR(AND($B89&gt;D$230, $B89&lt;D$231), $B89&gt;D$232), D89, "")</f>
        <v/>
      </c>
      <c r="CB89" s="2" t="str">
        <f>IF(OR(AND($B89&gt;E$230, $B89&lt;E$231), $B89&gt;E$232), E89, "")</f>
        <v/>
      </c>
      <c r="CC89" s="2" t="str">
        <f>IF(OR(AND($B89&gt;F$230, $B89&lt;F$231), $B89&gt;F$232), F89, "")</f>
        <v/>
      </c>
      <c r="CD89" s="2" t="str">
        <f>IF(OR(AND($B89&gt;G$230, $B89&lt;G$231), $B89&gt;G$232), G89, "")</f>
        <v/>
      </c>
      <c r="CE89" s="2" t="str">
        <f>IF(OR(AND($B89&gt;H$230, $B89&lt;H$231), $B89&gt;H$232), H89, "")</f>
        <v/>
      </c>
      <c r="CF89" s="2" t="str">
        <f>IF(OR(AND($B89&gt;I$230, $B89&lt;I$231), $B89&gt;I$232), I89, "")</f>
        <v/>
      </c>
      <c r="CG89" s="2" t="str">
        <f>IF(OR(AND($B89&gt;J$230, $B89&lt;J$231), $B89&gt;J$232), J89, "")</f>
        <v/>
      </c>
      <c r="CH89" s="2" t="str">
        <f>IF(OR(AND($B89&gt;K$230, $B89&lt;K$231), $B89&gt;K$232), K89, "")</f>
        <v/>
      </c>
      <c r="CI89" s="2" t="str">
        <f>IF(OR(AND($B89&gt;L$230, $B89&lt;L$231), $B89&gt;L$232), L89, "")</f>
        <v/>
      </c>
      <c r="CJ89" s="2" t="str">
        <f>IF(OR(AND($B89&gt;M$230, $B89&lt;M$231), $B89&gt;M$232), M89, "")</f>
        <v/>
      </c>
      <c r="CK89" s="2" t="str">
        <f>IF(OR(AND($B89&gt;N$230, $B89&lt;N$231), $B89&gt;N$232), N89, "")</f>
        <v/>
      </c>
      <c r="CL89" s="2" t="str">
        <f>IF(OR(AND($B89&gt;O$230, $B89&lt;O$231), $B89&gt;O$232), O89, "")</f>
        <v/>
      </c>
      <c r="CO89" s="2">
        <f>BK$207*$B89+BK$209</f>
        <v>71.538366629514442</v>
      </c>
      <c r="CP89" s="2">
        <f>BL$207*$B89+BL$209</f>
        <v>73.169981318985677</v>
      </c>
      <c r="CQ89" s="2">
        <f>BM$207*$B89+BM$209</f>
        <v>74.240371876729967</v>
      </c>
      <c r="CR89" s="2">
        <f>BN$207*$B89+BN$209</f>
        <v>73.796907140691502</v>
      </c>
      <c r="CS89" s="2">
        <f>BO$207*$B89+BO$209</f>
        <v>73.619380004583419</v>
      </c>
      <c r="CT89" s="2">
        <f>BP$207*$B89+BP$209</f>
        <v>74.554332822547167</v>
      </c>
      <c r="CU89" s="2">
        <f>BQ$207*$B89+BQ$209</f>
        <v>75.909466117503513</v>
      </c>
      <c r="CV89" s="2">
        <f>BR$207*$B89+BR$209</f>
        <v>75.868967789568927</v>
      </c>
      <c r="CW89" s="2">
        <f>BS$207*$B89+BS$209</f>
        <v>73.702405516490757</v>
      </c>
      <c r="CX89" s="2">
        <f>BT$207*$B89+BT$209</f>
        <v>70.601052745447205</v>
      </c>
      <c r="CY89" s="2">
        <f>BU$207*$B89+BU$209</f>
        <v>65.630057163855653</v>
      </c>
      <c r="CZ89" s="2">
        <f>BV$207*$B89+BV$209</f>
        <v>58.471274223682187</v>
      </c>
      <c r="DA89" s="2">
        <f>BW$207*$B89+BW$209</f>
        <v>50.738569532574388</v>
      </c>
      <c r="DD89" s="2">
        <f>BZ$207*$B89+BZ$209</f>
        <v>72.007180425905034</v>
      </c>
      <c r="DE89" s="2">
        <f>CA$207*$B89+CA$209</f>
        <v>73.519697738907055</v>
      </c>
      <c r="DF89" s="2">
        <f>CB$207*$B89+CB$209</f>
        <v>74.786539519191351</v>
      </c>
      <c r="DG89" s="2">
        <f>CC$207*$B89+CC$209</f>
        <v>74.103799038650962</v>
      </c>
      <c r="DH89" s="2">
        <f>CD$207*$B89+CD$209</f>
        <v>73.965855806979505</v>
      </c>
      <c r="DI89" s="2">
        <f>CE$207*$B89+CE$209</f>
        <v>74.918523022585362</v>
      </c>
      <c r="DJ89" s="2">
        <f>CF$207*$B89+CF$209</f>
        <v>76.661575296858501</v>
      </c>
      <c r="DK89" s="2">
        <f>CG$207*$B89+CG$209</f>
        <v>76.412349980555291</v>
      </c>
      <c r="DL89" s="2">
        <f>CH$207*$B89+CH$209</f>
        <v>74.664032175015734</v>
      </c>
      <c r="DM89" s="2">
        <f>CI$207*$B89+CI$209</f>
        <v>71.332004513193226</v>
      </c>
      <c r="DN89" s="2">
        <f>CJ$207*$B89+CJ$209</f>
        <v>66.708683284762714</v>
      </c>
      <c r="DO89" s="2">
        <f>CK$207*$B89+CK$209</f>
        <v>59.723197709009092</v>
      </c>
      <c r="DP89" s="2">
        <f>CL$207*$B89+CL$209</f>
        <v>51.642194282039767</v>
      </c>
      <c r="DS89" s="2">
        <f>POWER(10,($B89-C$227)/C$228)/(1+POWER(10,($B89-C$227)/C$228))</f>
        <v>0.15388133980289614</v>
      </c>
      <c r="DT89" s="2">
        <f>POWER(10,($B89-D$227)/D$228)/(1+POWER(10,($B89-D$227)/D$228))</f>
        <v>0.10953946832435728</v>
      </c>
      <c r="DU89" s="2">
        <f>POWER(10,($B89-E$227)/E$228)/(1+POWER(10,($B89-E$227)/E$228))</f>
        <v>0.13539903764866371</v>
      </c>
      <c r="DV89" s="2">
        <f>POWER(10,($B89-F$227)/F$228)/(1+POWER(10,($B89-F$227)/F$228))</f>
        <v>0.17140464140826975</v>
      </c>
      <c r="DW89" s="2">
        <f>POWER(10,($B89-G$227)/G$228)/(1+POWER(10,($B89-G$227)/G$228))</f>
        <v>0.16300389155722714</v>
      </c>
      <c r="DX89" s="2">
        <f>POWER(10,($B89-H$227)/H$228)/(1+POWER(10,($B89-H$227)/H$228))</f>
        <v>0.15679496122610925</v>
      </c>
      <c r="DY89" s="2">
        <f>POWER(10,($B89-I$227)/I$228)/(1+POWER(10,($B89-I$227)/I$228))</f>
        <v>0.16247019489346193</v>
      </c>
      <c r="DZ89" s="2">
        <f>POWER(10,($B89-J$227)/J$228)/(1+POWER(10,($B89-J$227)/J$228))</f>
        <v>0.16792715808034142</v>
      </c>
      <c r="EA89" s="2">
        <f>POWER(10,($B89-K$227)/K$228)/(1+POWER(10,($B89-K$227)/K$228))</f>
        <v>0.155298783417989</v>
      </c>
      <c r="EB89" s="2">
        <f>POWER(10,($B89-L$227)/L$228)/(1+POWER(10,($B89-L$227)/L$228))</f>
        <v>0.14566238280277247</v>
      </c>
      <c r="EC89" s="2">
        <f>POWER(10,($B89-M$227)/M$228)/(1+POWER(10,($B89-M$227)/M$228))</f>
        <v>0.1474951769623884</v>
      </c>
      <c r="ED89" s="2">
        <f>POWER(10,($B89-N$227)/N$228)/(1+POWER(10,($B89-N$227)/N$228))</f>
        <v>0.14315681498130015</v>
      </c>
      <c r="EE89" s="2">
        <f>POWER(10,($B89-O$227)/O$228)/(1+POWER(10,($B89-O$227)/O$228))</f>
        <v>0.14411511985588313</v>
      </c>
    </row>
    <row r="90" spans="2:135" x14ac:dyDescent="0.25">
      <c r="B90" s="2">
        <v>84</v>
      </c>
      <c r="C90">
        <v>114.09099999999999</v>
      </c>
      <c r="D90">
        <v>130.864</v>
      </c>
      <c r="E90">
        <v>136.25800000000001</v>
      </c>
      <c r="F90">
        <v>103.379</v>
      </c>
      <c r="G90">
        <v>111.242</v>
      </c>
      <c r="H90">
        <v>117.40900000000001</v>
      </c>
      <c r="I90">
        <v>113.60599999999999</v>
      </c>
      <c r="J90">
        <v>107.985</v>
      </c>
      <c r="K90">
        <v>111</v>
      </c>
      <c r="L90">
        <v>109.788</v>
      </c>
      <c r="M90">
        <v>98.832999999999998</v>
      </c>
      <c r="N90">
        <v>85.03</v>
      </c>
      <c r="O90">
        <v>73.575999999999993</v>
      </c>
      <c r="R90" s="5">
        <f>AV90+(C$209*_xlfn.NORM.DIST($B90,C$214*C$215+C$213,C$219*C$214,FALSE))+(C$211*_xlfn.NORM.DIST($B90,C$214*C$216+C$213,C$220*C$214,FALSE))+(C$210*_xlfn.NORM.DIST($B90,C$214*C$217+C$213,C$221*C$214,FALSE))+(C$212*_xlfn.NORM.DIST($B90,C$214*C$218+C$213,C$222*C$214,FALSE))</f>
        <v>105.91799791630446</v>
      </c>
      <c r="S90" s="5">
        <f>AW90+(D$209*_xlfn.NORM.DIST($B90,D$214*D$215+D$213,D$219*D$214,FALSE))+(D$211*_xlfn.NORM.DIST($B90,D$214*D$216+D$213,D$220*D$214,FALSE))+(D$210*_xlfn.NORM.DIST($B90,D$214*D$217+D$213,D$221*D$214,FALSE))+(D$212*_xlfn.NORM.DIST($B90,D$214*D$218+D$213,D$222*D$214,FALSE))</f>
        <v>134.79779199868989</v>
      </c>
      <c r="T90" s="5">
        <f>AX90+(E$209*_xlfn.NORM.DIST($B90,E$214*E$215+E$213,E$219*E$214,FALSE))+(E$211*_xlfn.NORM.DIST($B90,E$214*E$216+E$213,E$220*E$214,FALSE))+(E$210*_xlfn.NORM.DIST($B90,E$214*E$217+E$213,E$221*E$214,FALSE))+(E$212*_xlfn.NORM.DIST($B90,E$214*E$218+E$213,E$222*E$214,FALSE))</f>
        <v>133.59442314583794</v>
      </c>
      <c r="U90" s="5">
        <f>AY90+(F$209*_xlfn.NORM.DIST($B90,F$214*F$215+F$213,F$219*F$214,FALSE))+(F$211*_xlfn.NORM.DIST($B90,F$214*F$216+F$213,F$220*F$214,FALSE))+(F$210*_xlfn.NORM.DIST($B90,F$214*F$217+F$213,F$221*F$214,FALSE))+(F$212*_xlfn.NORM.DIST($B90,F$214*F$218+F$213,F$222*F$214,FALSE))</f>
        <v>103.44488002683418</v>
      </c>
      <c r="V90" s="5">
        <f>AZ90+(G$209*_xlfn.NORM.DIST($B90,G$214*G$215+G$213,G$219*G$214,FALSE))+(G$211*_xlfn.NORM.DIST($B90,G$214*G$216+G$213,G$220*G$214,FALSE))+(G$210*_xlfn.NORM.DIST($B90,G$214*G$217+G$213,G$221*G$214,FALSE))+(G$212*_xlfn.NORM.DIST($B90,G$214*G$218+G$213,G$222*G$214,FALSE))</f>
        <v>106.33535121898454</v>
      </c>
      <c r="W90" s="5">
        <f>BA90+(H$209*_xlfn.NORM.DIST($B90,H$214*H$215+H$213,H$219*H$214,FALSE))+(H$211*_xlfn.NORM.DIST($B90,H$214*H$216+H$213,H$220*H$214,FALSE))+(H$210*_xlfn.NORM.DIST($B90,H$214*H$217+H$213,H$221*H$214,FALSE))+(H$212*_xlfn.NORM.DIST($B90,H$214*H$218+H$213,H$222*H$214,FALSE))</f>
        <v>110.35251643839764</v>
      </c>
      <c r="X90" s="5">
        <f>BB90+(I$209*_xlfn.NORM.DIST($B90,I$214*I$215+I$213,I$219*I$214,FALSE))+(I$211*_xlfn.NORM.DIST($B90,I$214*I$216+I$213,I$220*I$214,FALSE))+(I$210*_xlfn.NORM.DIST($B90,I$214*I$217+I$213,I$221*I$214,FALSE))+(I$212*_xlfn.NORM.DIST($B90,I$214*I$218+I$213,I$222*I$214,FALSE))</f>
        <v>109.37073120071156</v>
      </c>
      <c r="Y90" s="5">
        <f>BC90+(J$209*_xlfn.NORM.DIST($B90,J$214*J$215+J$213,J$219*J$214,FALSE))+(J$211*_xlfn.NORM.DIST($B90,J$214*J$216+J$213,J$220*J$214,FALSE))+(J$210*_xlfn.NORM.DIST($B90,J$214*J$217+J$213,J$221*J$214,FALSE))+(J$212*_xlfn.NORM.DIST($B90,J$214*J$218+J$213,J$222*J$214,FALSE))</f>
        <v>104.82547106370795</v>
      </c>
      <c r="Z90" s="5">
        <f>BD90+(K$209*_xlfn.NORM.DIST($B90,K$214*K$215+K$213,K$219*K$214,FALSE))+(K$211*_xlfn.NORM.DIST($B90,K$214*K$216+K$213,K$220*K$214,FALSE))+(K$210*_xlfn.NORM.DIST($B90,K$214*K$217+K$213,K$221*K$214,FALSE))+(K$212*_xlfn.NORM.DIST($B90,K$214*K$218+K$213,K$222*K$214,FALSE))</f>
        <v>106.77494074085692</v>
      </c>
      <c r="AA90" s="5">
        <f>BE90+(L$209*_xlfn.NORM.DIST($B90,L$214*L$215+L$213,L$219*L$214,FALSE))+(L$211*_xlfn.NORM.DIST($B90,L$214*L$216+L$213,L$220*L$214,FALSE))+(L$210*_xlfn.NORM.DIST($B90,L$214*L$217+L$213,L$221*L$214,FALSE))+(L$212*_xlfn.NORM.DIST($B90,L$214*L$218+L$213,L$222*L$214,FALSE))</f>
        <v>105.10229520866787</v>
      </c>
      <c r="AB90" s="5">
        <f>BF90+(M$209*_xlfn.NORM.DIST($B90,M$214*M$215+M$213,M$219*M$214,FALSE))+(M$211*_xlfn.NORM.DIST($B90,M$214*M$216+M$213,M$220*M$214,FALSE))+(M$210*_xlfn.NORM.DIST($B90,M$214*M$217+M$213,M$221*M$214,FALSE))+(M$212*_xlfn.NORM.DIST($B90,M$214*M$218+M$213,M$222*M$214,FALSE))</f>
        <v>94.355850016468509</v>
      </c>
      <c r="AC90" s="5">
        <f>BG90+(N$209*_xlfn.NORM.DIST($B90,N$214*N$215+N$213,N$219*N$214,FALSE))+(N$211*_xlfn.NORM.DIST($B90,N$214*N$216+N$213,N$220*N$214,FALSE))+(N$210*_xlfn.NORM.DIST($B90,N$214*N$217+N$213,N$221*N$214,FALSE))+(N$212*_xlfn.NORM.DIST($B90,N$214*N$218+N$213,N$222*N$214,FALSE))</f>
        <v>81.397867751371223</v>
      </c>
      <c r="AD90" s="5">
        <f>BH90+(O$209*_xlfn.NORM.DIST($B90,O$214*O$215+O$213,O$219*O$214,FALSE))+(O$211*_xlfn.NORM.DIST($B90,O$214*O$216+O$213,O$220*O$214,FALSE))+(O$210*_xlfn.NORM.DIST($B90,O$214*O$217+O$213,O$221*O$214,FALSE))+(O$212*_xlfn.NORM.DIST($B90,O$214*O$218+O$213,O$222*O$214,FALSE))</f>
        <v>71.071970197238215</v>
      </c>
      <c r="AE90" s="5"/>
      <c r="AG90" s="5">
        <f t="shared" si="17"/>
        <v>8.1730020836955362</v>
      </c>
      <c r="AH90" s="5">
        <f t="shared" si="17"/>
        <v>-3.9337919986898839</v>
      </c>
      <c r="AI90" s="5">
        <f t="shared" si="17"/>
        <v>2.6635768541620735</v>
      </c>
      <c r="AJ90" s="5">
        <f t="shared" si="17"/>
        <v>-6.5880026834179262E-2</v>
      </c>
      <c r="AK90" s="5">
        <f t="shared" si="17"/>
        <v>4.9066487810154626</v>
      </c>
      <c r="AL90" s="5">
        <f t="shared" si="17"/>
        <v>7.0564835616023629</v>
      </c>
      <c r="AM90" s="5">
        <f t="shared" si="17"/>
        <v>4.2352687992884341</v>
      </c>
      <c r="AN90" s="5">
        <f t="shared" si="16"/>
        <v>3.1595289362920482</v>
      </c>
      <c r="AO90" s="5">
        <f t="shared" si="16"/>
        <v>4.2250592591430802</v>
      </c>
      <c r="AP90" s="5">
        <f t="shared" si="16"/>
        <v>4.6857047913321281</v>
      </c>
      <c r="AQ90" s="5">
        <f t="shared" si="16"/>
        <v>4.4771499835314899</v>
      </c>
      <c r="AR90" s="5">
        <f t="shared" si="16"/>
        <v>3.6321322486287784</v>
      </c>
      <c r="AS90" s="5">
        <f t="shared" si="16"/>
        <v>2.504029802761778</v>
      </c>
      <c r="AV90" s="2">
        <f t="shared" si="18"/>
        <v>71.614914406746607</v>
      </c>
      <c r="AW90" s="2">
        <f t="shared" si="19"/>
        <v>73.208228673993972</v>
      </c>
      <c r="AX90" s="2">
        <f t="shared" si="20"/>
        <v>74.318591217565739</v>
      </c>
      <c r="AY90" s="2">
        <f t="shared" si="21"/>
        <v>73.851417458259832</v>
      </c>
      <c r="AZ90" s="2">
        <f t="shared" si="22"/>
        <v>73.683681349855235</v>
      </c>
      <c r="BA90" s="2">
        <f t="shared" si="23"/>
        <v>74.634193580194676</v>
      </c>
      <c r="BB90" s="2">
        <f t="shared" si="24"/>
        <v>76.072890759144116</v>
      </c>
      <c r="BC90" s="2">
        <f t="shared" si="25"/>
        <v>75.998050604677587</v>
      </c>
      <c r="BD90" s="2">
        <f t="shared" si="26"/>
        <v>73.892502852877541</v>
      </c>
      <c r="BE90" s="2">
        <f t="shared" si="27"/>
        <v>70.739639213842793</v>
      </c>
      <c r="BF90" s="2">
        <f t="shared" si="28"/>
        <v>65.831099988744313</v>
      </c>
      <c r="BG90" s="2">
        <f t="shared" si="29"/>
        <v>58.695846075584839</v>
      </c>
      <c r="BH90" s="2">
        <f t="shared" si="30"/>
        <v>50.904284005798544</v>
      </c>
      <c r="BK90" s="2" t="str">
        <f>IF(OR($B90&lt;C$229, AND($B90&gt;C$230, $B90&lt;C$231)), C90, "")</f>
        <v/>
      </c>
      <c r="BL90" s="2" t="str">
        <f>IF(OR($B90&lt;D$229, AND($B90&gt;D$230, $B90&lt;D$231)), D90, "")</f>
        <v/>
      </c>
      <c r="BM90" s="2" t="str">
        <f>IF(OR($B90&lt;E$229, AND($B90&gt;E$230, $B90&lt;E$231)), E90, "")</f>
        <v/>
      </c>
      <c r="BN90" s="2" t="str">
        <f>IF(OR($B90&lt;F$229, AND($B90&gt;F$230, $B90&lt;F$231)), F90, "")</f>
        <v/>
      </c>
      <c r="BO90" s="2" t="str">
        <f>IF(OR($B90&lt;G$229, AND($B90&gt;G$230, $B90&lt;G$231)), G90, "")</f>
        <v/>
      </c>
      <c r="BP90" s="2" t="str">
        <f>IF(OR($B90&lt;H$229, AND($B90&gt;H$230, $B90&lt;H$231)), H90, "")</f>
        <v/>
      </c>
      <c r="BQ90" s="2" t="str">
        <f>IF(OR($B90&lt;I$229, AND($B90&gt;I$230, $B90&lt;I$231)), I90, "")</f>
        <v/>
      </c>
      <c r="BR90" s="2" t="str">
        <f>IF(OR($B90&lt;J$229, AND($B90&gt;J$230, $B90&lt;J$231)), J90, "")</f>
        <v/>
      </c>
      <c r="BS90" s="2" t="str">
        <f>IF(OR($B90&lt;K$229, AND($B90&gt;K$230, $B90&lt;K$231)), K90, "")</f>
        <v/>
      </c>
      <c r="BT90" s="2" t="str">
        <f>IF(OR($B90&lt;L$229, AND($B90&gt;L$230, $B90&lt;L$231)), L90, "")</f>
        <v/>
      </c>
      <c r="BU90" s="2" t="str">
        <f>IF(OR($B90&lt;M$229, AND($B90&gt;M$230, $B90&lt;M$231)), M90, "")</f>
        <v/>
      </c>
      <c r="BV90" s="2" t="str">
        <f>IF(OR($B90&lt;N$229, AND($B90&gt;N$230, $B90&lt;N$231)), N90, "")</f>
        <v/>
      </c>
      <c r="BW90" s="2" t="str">
        <f>IF(OR($B90&lt;O$229, AND($B90&gt;O$230, $B90&lt;O$231)), O90, "")</f>
        <v/>
      </c>
      <c r="BZ90" s="2" t="str">
        <f>IF(OR(AND($B90&gt;C$230, $B90&lt;C$231), $B90&gt;C$232), C90, "")</f>
        <v/>
      </c>
      <c r="CA90" s="2" t="str">
        <f>IF(OR(AND($B90&gt;D$230, $B90&lt;D$231), $B90&gt;D$232), D90, "")</f>
        <v/>
      </c>
      <c r="CB90" s="2" t="str">
        <f>IF(OR(AND($B90&gt;E$230, $B90&lt;E$231), $B90&gt;E$232), E90, "")</f>
        <v/>
      </c>
      <c r="CC90" s="2" t="str">
        <f>IF(OR(AND($B90&gt;F$230, $B90&lt;F$231), $B90&gt;F$232), F90, "")</f>
        <v/>
      </c>
      <c r="CD90" s="2" t="str">
        <f>IF(OR(AND($B90&gt;G$230, $B90&lt;G$231), $B90&gt;G$232), G90, "")</f>
        <v/>
      </c>
      <c r="CE90" s="2" t="str">
        <f>IF(OR(AND($B90&gt;H$230, $B90&lt;H$231), $B90&gt;H$232), H90, "")</f>
        <v/>
      </c>
      <c r="CF90" s="2" t="str">
        <f>IF(OR(AND($B90&gt;I$230, $B90&lt;I$231), $B90&gt;I$232), I90, "")</f>
        <v/>
      </c>
      <c r="CG90" s="2" t="str">
        <f>IF(OR(AND($B90&gt;J$230, $B90&lt;J$231), $B90&gt;J$232), J90, "")</f>
        <v/>
      </c>
      <c r="CH90" s="2" t="str">
        <f>IF(OR(AND($B90&gt;K$230, $B90&lt;K$231), $B90&gt;K$232), K90, "")</f>
        <v/>
      </c>
      <c r="CI90" s="2" t="str">
        <f>IF(OR(AND($B90&gt;L$230, $B90&lt;L$231), $B90&gt;L$232), L90, "")</f>
        <v/>
      </c>
      <c r="CJ90" s="2" t="str">
        <f>IF(OR(AND($B90&gt;M$230, $B90&lt;M$231), $B90&gt;M$232), M90, "")</f>
        <v/>
      </c>
      <c r="CK90" s="2" t="str">
        <f>IF(OR(AND($B90&gt;N$230, $B90&lt;N$231), $B90&gt;N$232), N90, "")</f>
        <v/>
      </c>
      <c r="CL90" s="2" t="str">
        <f>IF(OR(AND($B90&gt;O$230, $B90&lt;O$231), $B90&gt;O$232), O90, "")</f>
        <v/>
      </c>
      <c r="CO90" s="2">
        <f>BK$207*$B90+BK$209</f>
        <v>71.550426523677075</v>
      </c>
      <c r="CP90" s="2">
        <f>BL$207*$B90+BL$209</f>
        <v>73.17450929949058</v>
      </c>
      <c r="CQ90" s="2">
        <f>BM$207*$B90+BM$209</f>
        <v>74.248528648912014</v>
      </c>
      <c r="CR90" s="2">
        <f>BN$207*$B90+BN$209</f>
        <v>73.806018181003097</v>
      </c>
      <c r="CS90" s="2">
        <f>BO$207*$B90+BO$209</f>
        <v>73.633414895719355</v>
      </c>
      <c r="CT90" s="2">
        <f>BP$207*$B90+BP$209</f>
        <v>74.584370905151744</v>
      </c>
      <c r="CU90" s="2">
        <f>BQ$207*$B90+BQ$209</f>
        <v>75.957842616190462</v>
      </c>
      <c r="CV90" s="2">
        <f>BR$207*$B90+BR$209</f>
        <v>75.918792784827843</v>
      </c>
      <c r="CW90" s="2">
        <f>BS$207*$B90+BS$209</f>
        <v>73.750612134809074</v>
      </c>
      <c r="CX90" s="2">
        <f>BT$207*$B90+BT$209</f>
        <v>70.640833733796228</v>
      </c>
      <c r="CY90" s="2">
        <f>BU$207*$B90+BU$209</f>
        <v>65.676250099957372</v>
      </c>
      <c r="CZ90" s="2">
        <f>BV$207*$B90+BV$209</f>
        <v>58.516817133357371</v>
      </c>
      <c r="DA90" s="2">
        <f>BW$207*$B90+BW$209</f>
        <v>50.775167527653792</v>
      </c>
      <c r="DD90" s="2">
        <f>BZ$207*$B90+BZ$209</f>
        <v>71.938302059992523</v>
      </c>
      <c r="DE90" s="2">
        <f>CA$207*$B90+CA$209</f>
        <v>73.458219203233924</v>
      </c>
      <c r="DF90" s="2">
        <f>CB$207*$B90+CB$209</f>
        <v>74.72661567174157</v>
      </c>
      <c r="DG90" s="2">
        <f>CC$207*$B90+CC$209</f>
        <v>74.051573570781301</v>
      </c>
      <c r="DH90" s="2">
        <f>CD$207*$B90+CD$209</f>
        <v>73.919079863602292</v>
      </c>
      <c r="DI90" s="2">
        <f>CE$207*$B90+CE$209</f>
        <v>74.878552464017218</v>
      </c>
      <c r="DJ90" s="2">
        <f>CF$207*$B90+CF$209</f>
        <v>76.613777309772743</v>
      </c>
      <c r="DK90" s="2">
        <f>CG$207*$B90+CG$209</f>
        <v>76.356215098993829</v>
      </c>
      <c r="DL90" s="2">
        <f>CH$207*$B90+CH$209</f>
        <v>74.596367338167454</v>
      </c>
      <c r="DM90" s="2">
        <f>CI$207*$B90+CI$209</f>
        <v>71.268161313471978</v>
      </c>
      <c r="DN90" s="2">
        <f>CJ$207*$B90+CJ$209</f>
        <v>66.647362635728754</v>
      </c>
      <c r="DO90" s="2">
        <f>CK$207*$B90+CK$209</f>
        <v>59.673111570651891</v>
      </c>
      <c r="DP90" s="2">
        <f>CL$207*$B90+CL$209</f>
        <v>51.603622571536178</v>
      </c>
      <c r="DS90" s="2">
        <f>POWER(10,($B90-C$227)/C$228)/(1+POWER(10,($B90-C$227)/C$228))</f>
        <v>0.16625921727914938</v>
      </c>
      <c r="DT90" s="2">
        <f>POWER(10,($B90-D$227)/D$228)/(1+POWER(10,($B90-D$227)/D$228))</f>
        <v>0.11885159473989887</v>
      </c>
      <c r="DU90" s="2">
        <f>POWER(10,($B90-E$227)/E$228)/(1+POWER(10,($B90-E$227)/E$228))</f>
        <v>0.14654773149677813</v>
      </c>
      <c r="DV90" s="2">
        <f>POWER(10,($B90-F$227)/F$228)/(1+POWER(10,($B90-F$227)/F$228))</f>
        <v>0.18488405934700675</v>
      </c>
      <c r="DW90" s="2">
        <f>POWER(10,($B90-G$227)/G$228)/(1+POWER(10,($B90-G$227)/G$228))</f>
        <v>0.17596296286662189</v>
      </c>
      <c r="DX90" s="2">
        <f>POWER(10,($B90-H$227)/H$228)/(1+POWER(10,($B90-H$227)/H$228))</f>
        <v>0.16936029313011017</v>
      </c>
      <c r="DY90" s="2">
        <f>POWER(10,($B90-I$227)/I$228)/(1+POWER(10,($B90-I$227)/I$228))</f>
        <v>0.17539572777487911</v>
      </c>
      <c r="DZ90" s="2">
        <f>POWER(10,($B90-J$227)/J$228)/(1+POWER(10,($B90-J$227)/J$228))</f>
        <v>0.18119290507814592</v>
      </c>
      <c r="EA90" s="2">
        <f>POWER(10,($B90-K$227)/K$228)/(1+POWER(10,($B90-K$227)/K$228))</f>
        <v>0.16776806989190321</v>
      </c>
      <c r="EB90" s="2">
        <f>POWER(10,($B90-L$227)/L$228)/(1+POWER(10,($B90-L$227)/L$228))</f>
        <v>0.15750220976676083</v>
      </c>
      <c r="EC90" s="2">
        <f>POWER(10,($B90-M$227)/M$228)/(1+POWER(10,($B90-M$227)/M$228))</f>
        <v>0.15945617328884865</v>
      </c>
      <c r="ED90" s="2">
        <f>POWER(10,($B90-N$227)/N$228)/(1+POWER(10,($B90-N$227)/N$228))</f>
        <v>0.15482989146462897</v>
      </c>
      <c r="EE90" s="2">
        <f>POWER(10,($B90-O$227)/O$228)/(1+POWER(10,($B90-O$227)/O$228))</f>
        <v>0.15585212390002023</v>
      </c>
    </row>
    <row r="91" spans="2:135" x14ac:dyDescent="0.25">
      <c r="B91" s="2">
        <v>85</v>
      </c>
      <c r="C91">
        <v>103.39400000000001</v>
      </c>
      <c r="D91">
        <v>132.75800000000001</v>
      </c>
      <c r="E91">
        <v>132.59100000000001</v>
      </c>
      <c r="F91">
        <v>90.847999999999999</v>
      </c>
      <c r="G91">
        <v>96.152000000000001</v>
      </c>
      <c r="H91">
        <v>105.47</v>
      </c>
      <c r="I91">
        <v>100.864</v>
      </c>
      <c r="J91">
        <v>94.424000000000007</v>
      </c>
      <c r="K91">
        <v>100.348</v>
      </c>
      <c r="L91">
        <v>102.318</v>
      </c>
      <c r="M91">
        <v>89.575999999999993</v>
      </c>
      <c r="N91">
        <v>78.879000000000005</v>
      </c>
      <c r="O91">
        <v>69.075999999999993</v>
      </c>
      <c r="R91" s="5">
        <f>AV91+(C$209*_xlfn.NORM.DIST($B91,C$214*C$215+C$213,C$219*C$214,FALSE))+(C$211*_xlfn.NORM.DIST($B91,C$214*C$216+C$213,C$220*C$214,FALSE))+(C$210*_xlfn.NORM.DIST($B91,C$214*C$217+C$213,C$221*C$214,FALSE))+(C$212*_xlfn.NORM.DIST($B91,C$214*C$218+C$213,C$222*C$214,FALSE))</f>
        <v>96.872816120895749</v>
      </c>
      <c r="S91" s="5">
        <f>AW91+(D$209*_xlfn.NORM.DIST($B91,D$214*D$215+D$213,D$219*D$214,FALSE))+(D$211*_xlfn.NORM.DIST($B91,D$214*D$216+D$213,D$220*D$214,FALSE))+(D$210*_xlfn.NORM.DIST($B91,D$214*D$217+D$213,D$221*D$214,FALSE))+(D$212*_xlfn.NORM.DIST($B91,D$214*D$218+D$213,D$222*D$214,FALSE))</f>
        <v>135.02682708495746</v>
      </c>
      <c r="T91" s="5">
        <f>AX91+(E$209*_xlfn.NORM.DIST($B91,E$214*E$215+E$213,E$219*E$214,FALSE))+(E$211*_xlfn.NORM.DIST($B91,E$214*E$216+E$213,E$220*E$214,FALSE))+(E$210*_xlfn.NORM.DIST($B91,E$214*E$217+E$213,E$221*E$214,FALSE))+(E$212*_xlfn.NORM.DIST($B91,E$214*E$218+E$213,E$222*E$214,FALSE))</f>
        <v>126.63715254434211</v>
      </c>
      <c r="U91" s="5">
        <f>AY91+(F$209*_xlfn.NORM.DIST($B91,F$214*F$215+F$213,F$219*F$214,FALSE))+(F$211*_xlfn.NORM.DIST($B91,F$214*F$216+F$213,F$220*F$214,FALSE))+(F$210*_xlfn.NORM.DIST($B91,F$214*F$217+F$213,F$221*F$214,FALSE))+(F$212*_xlfn.NORM.DIST($B91,F$214*F$218+F$213,F$222*F$214,FALSE))</f>
        <v>94.829774526500103</v>
      </c>
      <c r="V91" s="5">
        <f>AZ91+(G$209*_xlfn.NORM.DIST($B91,G$214*G$215+G$213,G$219*G$214,FALSE))+(G$211*_xlfn.NORM.DIST($B91,G$214*G$216+G$213,G$220*G$214,FALSE))+(G$210*_xlfn.NORM.DIST($B91,G$214*G$217+G$213,G$221*G$214,FALSE))+(G$212*_xlfn.NORM.DIST($B91,G$214*G$218+G$213,G$222*G$214,FALSE))</f>
        <v>97.802649269514177</v>
      </c>
      <c r="W91" s="5">
        <f>BA91+(H$209*_xlfn.NORM.DIST($B91,H$214*H$215+H$213,H$219*H$214,FALSE))+(H$211*_xlfn.NORM.DIST($B91,H$214*H$216+H$213,H$220*H$214,FALSE))+(H$210*_xlfn.NORM.DIST($B91,H$214*H$217+H$213,H$221*H$214,FALSE))+(H$212*_xlfn.NORM.DIST($B91,H$214*H$218+H$213,H$222*H$214,FALSE))</f>
        <v>102.09866983349916</v>
      </c>
      <c r="X91" s="5">
        <f>BB91+(I$209*_xlfn.NORM.DIST($B91,I$214*I$215+I$213,I$219*I$214,FALSE))+(I$211*_xlfn.NORM.DIST($B91,I$214*I$216+I$213,I$220*I$214,FALSE))+(I$210*_xlfn.NORM.DIST($B91,I$214*I$217+I$213,I$221*I$214,FALSE))+(I$212*_xlfn.NORM.DIST($B91,I$214*I$218+I$213,I$222*I$214,FALSE))</f>
        <v>101.07930904163121</v>
      </c>
      <c r="Y91" s="5">
        <f>BC91+(J$209*_xlfn.NORM.DIST($B91,J$214*J$215+J$213,J$219*J$214,FALSE))+(J$211*_xlfn.NORM.DIST($B91,J$214*J$216+J$213,J$220*J$214,FALSE))+(J$210*_xlfn.NORM.DIST($B91,J$214*J$217+J$213,J$221*J$214,FALSE))+(J$212*_xlfn.NORM.DIST($B91,J$214*J$218+J$213,J$222*J$214,FALSE))</f>
        <v>97.121631423444526</v>
      </c>
      <c r="Z91" s="5">
        <f>BD91+(K$209*_xlfn.NORM.DIST($B91,K$214*K$215+K$213,K$219*K$214,FALSE))+(K$211*_xlfn.NORM.DIST($B91,K$214*K$216+K$213,K$220*K$214,FALSE))+(K$210*_xlfn.NORM.DIST($B91,K$214*K$217+K$213,K$221*K$214,FALSE))+(K$212*_xlfn.NORM.DIST($B91,K$214*K$218+K$213,K$222*K$214,FALSE))</f>
        <v>99.281796070135542</v>
      </c>
      <c r="AA91" s="5">
        <f>BE91+(L$209*_xlfn.NORM.DIST($B91,L$214*L$215+L$213,L$219*L$214,FALSE))+(L$211*_xlfn.NORM.DIST($B91,L$214*L$216+L$213,L$220*L$214,FALSE))+(L$210*_xlfn.NORM.DIST($B91,L$214*L$217+L$213,L$221*L$214,FALSE))+(L$212*_xlfn.NORM.DIST($B91,L$214*L$218+L$213,L$222*L$214,FALSE))</f>
        <v>98.649009002346403</v>
      </c>
      <c r="AB91" s="5">
        <f>BF91+(M$209*_xlfn.NORM.DIST($B91,M$214*M$215+M$213,M$219*M$214,FALSE))+(M$211*_xlfn.NORM.DIST($B91,M$214*M$216+M$213,M$220*M$214,FALSE))+(M$210*_xlfn.NORM.DIST($B91,M$214*M$217+M$213,M$221*M$214,FALSE))+(M$212*_xlfn.NORM.DIST($B91,M$214*M$218+M$213,M$222*M$214,FALSE))</f>
        <v>88.421639460109589</v>
      </c>
      <c r="AC91" s="5">
        <f>BG91+(N$209*_xlfn.NORM.DIST($B91,N$214*N$215+N$213,N$219*N$214,FALSE))+(N$211*_xlfn.NORM.DIST($B91,N$214*N$216+N$213,N$220*N$214,FALSE))+(N$210*_xlfn.NORM.DIST($B91,N$214*N$217+N$213,N$221*N$214,FALSE))+(N$212*_xlfn.NORM.DIST($B91,N$214*N$218+N$213,N$222*N$214,FALSE))</f>
        <v>76.973335879462809</v>
      </c>
      <c r="AD91" s="5">
        <f>BH91+(O$209*_xlfn.NORM.DIST($B91,O$214*O$215+O$213,O$219*O$214,FALSE))+(O$211*_xlfn.NORM.DIST($B91,O$214*O$216+O$213,O$220*O$214,FALSE))+(O$210*_xlfn.NORM.DIST($B91,O$214*O$217+O$213,O$221*O$214,FALSE))+(O$212*_xlfn.NORM.DIST($B91,O$214*O$218+O$213,O$222*O$214,FALSE))</f>
        <v>67.001709913547415</v>
      </c>
      <c r="AE91" s="5"/>
      <c r="AG91" s="5">
        <f t="shared" si="17"/>
        <v>6.5211838791042567</v>
      </c>
      <c r="AH91" s="5">
        <f t="shared" si="17"/>
        <v>-2.2688270849574508</v>
      </c>
      <c r="AI91" s="5">
        <f t="shared" si="17"/>
        <v>5.9538474556578933</v>
      </c>
      <c r="AJ91" s="5">
        <f t="shared" si="17"/>
        <v>-3.9817745265001037</v>
      </c>
      <c r="AK91" s="5">
        <f t="shared" si="17"/>
        <v>-1.6506492695141759</v>
      </c>
      <c r="AL91" s="5">
        <f t="shared" si="17"/>
        <v>3.3713301665008402</v>
      </c>
      <c r="AM91" s="5">
        <f t="shared" si="17"/>
        <v>-0.21530904163120113</v>
      </c>
      <c r="AN91" s="5">
        <f t="shared" si="16"/>
        <v>-2.6976314234445198</v>
      </c>
      <c r="AO91" s="5">
        <f t="shared" si="16"/>
        <v>1.0662039298644572</v>
      </c>
      <c r="AP91" s="5">
        <f t="shared" si="16"/>
        <v>3.6689909976535944</v>
      </c>
      <c r="AQ91" s="5">
        <f t="shared" si="16"/>
        <v>1.1543605398904049</v>
      </c>
      <c r="AR91" s="5">
        <f t="shared" si="16"/>
        <v>1.905664120537196</v>
      </c>
      <c r="AS91" s="5">
        <f t="shared" si="16"/>
        <v>2.074290086452578</v>
      </c>
      <c r="AV91" s="2">
        <f t="shared" si="18"/>
        <v>71.61755759937077</v>
      </c>
      <c r="AW91" s="2">
        <f t="shared" si="19"/>
        <v>73.207086362466171</v>
      </c>
      <c r="AX91" s="2">
        <f t="shared" si="20"/>
        <v>74.321649367632503</v>
      </c>
      <c r="AY91" s="2">
        <f t="shared" si="21"/>
        <v>73.851819858633661</v>
      </c>
      <c r="AZ91" s="2">
        <f t="shared" si="22"/>
        <v>73.690108837458496</v>
      </c>
      <c r="BA91" s="2">
        <f t="shared" si="23"/>
        <v>74.655368606356291</v>
      </c>
      <c r="BB91" s="2">
        <f t="shared" si="24"/>
        <v>76.112079494802558</v>
      </c>
      <c r="BC91" s="2">
        <f t="shared" si="25"/>
        <v>76.033339362828144</v>
      </c>
      <c r="BD91" s="2">
        <f t="shared" si="26"/>
        <v>73.930945216755134</v>
      </c>
      <c r="BE91" s="2">
        <f t="shared" si="27"/>
        <v>70.769703364647043</v>
      </c>
      <c r="BF91" s="2">
        <f t="shared" si="28"/>
        <v>65.871147192919935</v>
      </c>
      <c r="BG91" s="2">
        <f t="shared" si="29"/>
        <v>58.739776465847513</v>
      </c>
      <c r="BH91" s="2">
        <f t="shared" si="30"/>
        <v>50.938586370536726</v>
      </c>
      <c r="BK91" s="2" t="str">
        <f>IF(OR($B91&lt;C$229, AND($B91&gt;C$230, $B91&lt;C$231)), C91, "")</f>
        <v/>
      </c>
      <c r="BL91" s="2" t="str">
        <f>IF(OR($B91&lt;D$229, AND($B91&gt;D$230, $B91&lt;D$231)), D91, "")</f>
        <v/>
      </c>
      <c r="BM91" s="2" t="str">
        <f>IF(OR($B91&lt;E$229, AND($B91&gt;E$230, $B91&lt;E$231)), E91, "")</f>
        <v/>
      </c>
      <c r="BN91" s="2" t="str">
        <f>IF(OR($B91&lt;F$229, AND($B91&gt;F$230, $B91&lt;F$231)), F91, "")</f>
        <v/>
      </c>
      <c r="BO91" s="2" t="str">
        <f>IF(OR($B91&lt;G$229, AND($B91&gt;G$230, $B91&lt;G$231)), G91, "")</f>
        <v/>
      </c>
      <c r="BP91" s="2" t="str">
        <f>IF(OR($B91&lt;H$229, AND($B91&gt;H$230, $B91&lt;H$231)), H91, "")</f>
        <v/>
      </c>
      <c r="BQ91" s="2" t="str">
        <f>IF(OR($B91&lt;I$229, AND($B91&gt;I$230, $B91&lt;I$231)), I91, "")</f>
        <v/>
      </c>
      <c r="BR91" s="2" t="str">
        <f>IF(OR($B91&lt;J$229, AND($B91&gt;J$230, $B91&lt;J$231)), J91, "")</f>
        <v/>
      </c>
      <c r="BS91" s="2" t="str">
        <f>IF(OR($B91&lt;K$229, AND($B91&gt;K$230, $B91&lt;K$231)), K91, "")</f>
        <v/>
      </c>
      <c r="BT91" s="2" t="str">
        <f>IF(OR($B91&lt;L$229, AND($B91&gt;L$230, $B91&lt;L$231)), L91, "")</f>
        <v/>
      </c>
      <c r="BU91" s="2" t="str">
        <f>IF(OR($B91&lt;M$229, AND($B91&gt;M$230, $B91&lt;M$231)), M91, "")</f>
        <v/>
      </c>
      <c r="BV91" s="2" t="str">
        <f>IF(OR($B91&lt;N$229, AND($B91&gt;N$230, $B91&lt;N$231)), N91, "")</f>
        <v/>
      </c>
      <c r="BW91" s="2" t="str">
        <f>IF(OR($B91&lt;O$229, AND($B91&gt;O$230, $B91&lt;O$231)), O91, "")</f>
        <v/>
      </c>
      <c r="BZ91" s="2" t="str">
        <f>IF(OR(AND($B91&gt;C$230, $B91&lt;C$231), $B91&gt;C$232), C91, "")</f>
        <v/>
      </c>
      <c r="CA91" s="2" t="str">
        <f>IF(OR(AND($B91&gt;D$230, $B91&lt;D$231), $B91&gt;D$232), D91, "")</f>
        <v/>
      </c>
      <c r="CB91" s="2" t="str">
        <f>IF(OR(AND($B91&gt;E$230, $B91&lt;E$231), $B91&gt;E$232), E91, "")</f>
        <v/>
      </c>
      <c r="CC91" s="2" t="str">
        <f>IF(OR(AND($B91&gt;F$230, $B91&lt;F$231), $B91&gt;F$232), F91, "")</f>
        <v/>
      </c>
      <c r="CD91" s="2" t="str">
        <f>IF(OR(AND($B91&gt;G$230, $B91&lt;G$231), $B91&gt;G$232), G91, "")</f>
        <v/>
      </c>
      <c r="CE91" s="2" t="str">
        <f>IF(OR(AND($B91&gt;H$230, $B91&lt;H$231), $B91&gt;H$232), H91, "")</f>
        <v/>
      </c>
      <c r="CF91" s="2" t="str">
        <f>IF(OR(AND($B91&gt;I$230, $B91&lt;I$231), $B91&gt;I$232), I91, "")</f>
        <v/>
      </c>
      <c r="CG91" s="2" t="str">
        <f>IF(OR(AND($B91&gt;J$230, $B91&lt;J$231), $B91&gt;J$232), J91, "")</f>
        <v/>
      </c>
      <c r="CH91" s="2" t="str">
        <f>IF(OR(AND($B91&gt;K$230, $B91&lt;K$231), $B91&gt;K$232), K91, "")</f>
        <v/>
      </c>
      <c r="CI91" s="2" t="str">
        <f>IF(OR(AND($B91&gt;L$230, $B91&lt;L$231), $B91&gt;L$232), L91, "")</f>
        <v/>
      </c>
      <c r="CJ91" s="2" t="str">
        <f>IF(OR(AND($B91&gt;M$230, $B91&lt;M$231), $B91&gt;M$232), M91, "")</f>
        <v/>
      </c>
      <c r="CK91" s="2" t="str">
        <f>IF(OR(AND($B91&gt;N$230, $B91&lt;N$231), $B91&gt;N$232), N91, "")</f>
        <v/>
      </c>
      <c r="CL91" s="2" t="str">
        <f>IF(OR(AND($B91&gt;O$230, $B91&lt;O$231), $B91&gt;O$232), O91, "")</f>
        <v/>
      </c>
      <c r="CO91" s="2">
        <f>BK$207*$B91+BK$209</f>
        <v>71.562486417839693</v>
      </c>
      <c r="CP91" s="2">
        <f>BL$207*$B91+BL$209</f>
        <v>73.17903727999547</v>
      </c>
      <c r="CQ91" s="2">
        <f>BM$207*$B91+BM$209</f>
        <v>74.256685421094048</v>
      </c>
      <c r="CR91" s="2">
        <f>BN$207*$B91+BN$209</f>
        <v>73.815129221314692</v>
      </c>
      <c r="CS91" s="2">
        <f>BO$207*$B91+BO$209</f>
        <v>73.64744978685529</v>
      </c>
      <c r="CT91" s="2">
        <f>BP$207*$B91+BP$209</f>
        <v>74.61440898775632</v>
      </c>
      <c r="CU91" s="2">
        <f>BQ$207*$B91+BQ$209</f>
        <v>76.006219114877396</v>
      </c>
      <c r="CV91" s="2">
        <f>BR$207*$B91+BR$209</f>
        <v>75.96861778008676</v>
      </c>
      <c r="CW91" s="2">
        <f>BS$207*$B91+BS$209</f>
        <v>73.798818753127406</v>
      </c>
      <c r="CX91" s="2">
        <f>BT$207*$B91+BT$209</f>
        <v>70.680614722145251</v>
      </c>
      <c r="CY91" s="2">
        <f>BU$207*$B91+BU$209</f>
        <v>65.722443036059104</v>
      </c>
      <c r="CZ91" s="2">
        <f>BV$207*$B91+BV$209</f>
        <v>58.562360043032555</v>
      </c>
      <c r="DA91" s="2">
        <f>BW$207*$B91+BW$209</f>
        <v>50.811765522733189</v>
      </c>
      <c r="DD91" s="2">
        <f>BZ$207*$B91+BZ$209</f>
        <v>71.869423694079998</v>
      </c>
      <c r="DE91" s="2">
        <f>CA$207*$B91+CA$209</f>
        <v>73.396740667560792</v>
      </c>
      <c r="DF91" s="2">
        <f>CB$207*$B91+CB$209</f>
        <v>74.666691824291803</v>
      </c>
      <c r="DG91" s="2">
        <f>CC$207*$B91+CC$209</f>
        <v>73.999348102911625</v>
      </c>
      <c r="DH91" s="2">
        <f>CD$207*$B91+CD$209</f>
        <v>73.872303920225079</v>
      </c>
      <c r="DI91" s="2">
        <f>CE$207*$B91+CE$209</f>
        <v>74.838581905449075</v>
      </c>
      <c r="DJ91" s="2">
        <f>CF$207*$B91+CF$209</f>
        <v>76.565979322686999</v>
      </c>
      <c r="DK91" s="2">
        <f>CG$207*$B91+CG$209</f>
        <v>76.300080217432367</v>
      </c>
      <c r="DL91" s="2">
        <f>CH$207*$B91+CH$209</f>
        <v>74.528702501319174</v>
      </c>
      <c r="DM91" s="2">
        <f>CI$207*$B91+CI$209</f>
        <v>71.20431811375073</v>
      </c>
      <c r="DN91" s="2">
        <f>CJ$207*$B91+CJ$209</f>
        <v>66.586041986694781</v>
      </c>
      <c r="DO91" s="2">
        <f>CK$207*$B91+CK$209</f>
        <v>59.623025432294682</v>
      </c>
      <c r="DP91" s="2">
        <f>CL$207*$B91+CL$209</f>
        <v>51.565050861032582</v>
      </c>
      <c r="DS91" s="2">
        <f>POWER(10,($B91-C$227)/C$228)/(1+POWER(10,($B91-C$227)/C$228))</f>
        <v>0.17942161410188584</v>
      </c>
      <c r="DT91" s="2">
        <f>POWER(10,($B91-D$227)/D$228)/(1+POWER(10,($B91-D$227)/D$228))</f>
        <v>0.1288408177033406</v>
      </c>
      <c r="DU91" s="2">
        <f>POWER(10,($B91-E$227)/E$228)/(1+POWER(10,($B91-E$227)/E$228))</f>
        <v>0.15844617555186313</v>
      </c>
      <c r="DV91" s="2">
        <f>POWER(10,($B91-F$227)/F$228)/(1+POWER(10,($B91-F$227)/F$228))</f>
        <v>0.19916871170271919</v>
      </c>
      <c r="DW91" s="2">
        <f>POWER(10,($B91-G$227)/G$228)/(1+POWER(10,($B91-G$227)/G$228))</f>
        <v>0.18971877440676294</v>
      </c>
      <c r="DX91" s="2">
        <f>POWER(10,($B91-H$227)/H$228)/(1+POWER(10,($B91-H$227)/H$228))</f>
        <v>0.18271439307448598</v>
      </c>
      <c r="DY91" s="2">
        <f>POWER(10,($B91-I$227)/I$228)/(1+POWER(10,($B91-I$227)/I$228))</f>
        <v>0.18911737284684435</v>
      </c>
      <c r="DZ91" s="2">
        <f>POWER(10,($B91-J$227)/J$228)/(1+POWER(10,($B91-J$227)/J$228))</f>
        <v>0.1952606855234775</v>
      </c>
      <c r="EA91" s="2">
        <f>POWER(10,($B91-K$227)/K$228)/(1+POWER(10,($B91-K$227)/K$228))</f>
        <v>0.1810239835522616</v>
      </c>
      <c r="EB91" s="2">
        <f>POWER(10,($B91-L$227)/L$228)/(1+POWER(10,($B91-L$227)/L$228))</f>
        <v>0.17011278507989469</v>
      </c>
      <c r="EC91" s="2">
        <f>POWER(10,($B91-M$227)/M$228)/(1+POWER(10,($B91-M$227)/M$228))</f>
        <v>0.17219121995387282</v>
      </c>
      <c r="ED91" s="2">
        <f>POWER(10,($B91-N$227)/N$228)/(1+POWER(10,($B91-N$227)/N$228))</f>
        <v>0.16726898474397681</v>
      </c>
      <c r="EE91" s="2">
        <f>POWER(10,($B91-O$227)/O$228)/(1+POWER(10,($B91-O$227)/O$228))</f>
        <v>0.16835698420713507</v>
      </c>
    </row>
    <row r="92" spans="2:135" x14ac:dyDescent="0.25">
      <c r="B92" s="2">
        <v>86</v>
      </c>
      <c r="C92">
        <v>92.120999999999995</v>
      </c>
      <c r="D92">
        <v>130.40899999999999</v>
      </c>
      <c r="E92">
        <v>121.803</v>
      </c>
      <c r="F92">
        <v>82.090999999999994</v>
      </c>
      <c r="G92">
        <v>86.635999999999996</v>
      </c>
      <c r="H92">
        <v>91.53</v>
      </c>
      <c r="I92">
        <v>88.484999999999999</v>
      </c>
      <c r="J92">
        <v>84.515000000000001</v>
      </c>
      <c r="K92">
        <v>89.287999999999997</v>
      </c>
      <c r="L92">
        <v>91.652000000000001</v>
      </c>
      <c r="M92">
        <v>82.152000000000001</v>
      </c>
      <c r="N92">
        <v>71.832999999999998</v>
      </c>
      <c r="O92">
        <v>63</v>
      </c>
      <c r="R92" s="5">
        <f>AV92+(C$209*_xlfn.NORM.DIST($B92,C$214*C$215+C$213,C$219*C$214,FALSE))+(C$211*_xlfn.NORM.DIST($B92,C$214*C$216+C$213,C$220*C$214,FALSE))+(C$210*_xlfn.NORM.DIST($B92,C$214*C$217+C$213,C$221*C$214,FALSE))+(C$212*_xlfn.NORM.DIST($B92,C$214*C$218+C$213,C$222*C$214,FALSE))</f>
        <v>89.031161044101879</v>
      </c>
      <c r="S92" s="5">
        <f>AW92+(D$209*_xlfn.NORM.DIST($B92,D$214*D$215+D$213,D$219*D$214,FALSE))+(D$211*_xlfn.NORM.DIST($B92,D$214*D$216+D$213,D$220*D$214,FALSE))+(D$210*_xlfn.NORM.DIST($B92,D$214*D$217+D$213,D$221*D$214,FALSE))+(D$212*_xlfn.NORM.DIST($B92,D$214*D$218+D$213,D$222*D$214,FALSE))</f>
        <v>131.22895944219565</v>
      </c>
      <c r="T92" s="5">
        <f>AX92+(E$209*_xlfn.NORM.DIST($B92,E$214*E$215+E$213,E$219*E$214,FALSE))+(E$211*_xlfn.NORM.DIST($B92,E$214*E$216+E$213,E$220*E$214,FALSE))+(E$210*_xlfn.NORM.DIST($B92,E$214*E$217+E$213,E$221*E$214,FALSE))+(E$212*_xlfn.NORM.DIST($B92,E$214*E$218+E$213,E$222*E$214,FALSE))</f>
        <v>117.39013741405054</v>
      </c>
      <c r="U92" s="5">
        <f>AY92+(F$209*_xlfn.NORM.DIST($B92,F$214*F$215+F$213,F$219*F$214,FALSE))+(F$211*_xlfn.NORM.DIST($B92,F$214*F$216+F$213,F$220*F$214,FALSE))+(F$210*_xlfn.NORM.DIST($B92,F$214*F$217+F$213,F$221*F$214,FALSE))+(F$212*_xlfn.NORM.DIST($B92,F$214*F$218+F$213,F$222*F$214,FALSE))</f>
        <v>87.728750080616322</v>
      </c>
      <c r="V92" s="5">
        <f>AZ92+(G$209*_xlfn.NORM.DIST($B92,G$214*G$215+G$213,G$219*G$214,FALSE))+(G$211*_xlfn.NORM.DIST($B92,G$214*G$216+G$213,G$220*G$214,FALSE))+(G$210*_xlfn.NORM.DIST($B92,G$214*G$217+G$213,G$221*G$214,FALSE))+(G$212*_xlfn.NORM.DIST($B92,G$214*G$218+G$213,G$222*G$214,FALSE))</f>
        <v>90.317572370326289</v>
      </c>
      <c r="W92" s="5">
        <f>BA92+(H$209*_xlfn.NORM.DIST($B92,H$214*H$215+H$213,H$219*H$214,FALSE))+(H$211*_xlfn.NORM.DIST($B92,H$214*H$216+H$213,H$220*H$214,FALSE))+(H$210*_xlfn.NORM.DIST($B92,H$214*H$217+H$213,H$221*H$214,FALSE))+(H$212*_xlfn.NORM.DIST($B92,H$214*H$218+H$213,H$222*H$214,FALSE))</f>
        <v>94.35219487785335</v>
      </c>
      <c r="X92" s="5">
        <f>BB92+(I$209*_xlfn.NORM.DIST($B92,I$214*I$215+I$213,I$219*I$214,FALSE))+(I$211*_xlfn.NORM.DIST($B92,I$214*I$216+I$213,I$220*I$214,FALSE))+(I$210*_xlfn.NORM.DIST($B92,I$214*I$217+I$213,I$221*I$214,FALSE))+(I$212*_xlfn.NORM.DIST($B92,I$214*I$218+I$213,I$222*I$214,FALSE))</f>
        <v>93.606548265808428</v>
      </c>
      <c r="Y92" s="5">
        <f>BC92+(J$209*_xlfn.NORM.DIST($B92,J$214*J$215+J$213,J$219*J$214,FALSE))+(J$211*_xlfn.NORM.DIST($B92,J$214*J$216+J$213,J$220*J$214,FALSE))+(J$210*_xlfn.NORM.DIST($B92,J$214*J$217+J$213,J$221*J$214,FALSE))+(J$212*_xlfn.NORM.DIST($B92,J$214*J$218+J$213,J$222*J$214,FALSE))</f>
        <v>90.457727172131612</v>
      </c>
      <c r="Z92" s="5">
        <f>BD92+(K$209*_xlfn.NORM.DIST($B92,K$214*K$215+K$213,K$219*K$214,FALSE))+(K$211*_xlfn.NORM.DIST($B92,K$214*K$216+K$213,K$220*K$214,FALSE))+(K$210*_xlfn.NORM.DIST($B92,K$214*K$217+K$213,K$221*K$214,FALSE))+(K$212*_xlfn.NORM.DIST($B92,K$214*K$218+K$213,K$222*K$214,FALSE))</f>
        <v>92.209971798720773</v>
      </c>
      <c r="AA92" s="5">
        <f>BE92+(L$209*_xlfn.NORM.DIST($B92,L$214*L$215+L$213,L$219*L$214,FALSE))+(L$211*_xlfn.NORM.DIST($B92,L$214*L$216+L$213,L$220*L$214,FALSE))+(L$210*_xlfn.NORM.DIST($B92,L$214*L$217+L$213,L$221*L$214,FALSE))+(L$212*_xlfn.NORM.DIST($B92,L$214*L$218+L$213,L$222*L$214,FALSE))</f>
        <v>91.924250349929508</v>
      </c>
      <c r="AB92" s="5">
        <f>BF92+(M$209*_xlfn.NORM.DIST($B92,M$214*M$215+M$213,M$219*M$214,FALSE))+(M$211*_xlfn.NORM.DIST($B92,M$214*M$216+M$213,M$220*M$214,FALSE))+(M$210*_xlfn.NORM.DIST($B92,M$214*M$217+M$213,M$221*M$214,FALSE))+(M$212*_xlfn.NORM.DIST($B92,M$214*M$218+M$213,M$222*M$214,FALSE))</f>
        <v>82.584635237234039</v>
      </c>
      <c r="AC92" s="5">
        <f>BG92+(N$209*_xlfn.NORM.DIST($B92,N$214*N$215+N$213,N$219*N$214,FALSE))+(N$211*_xlfn.NORM.DIST($B92,N$214*N$216+N$213,N$220*N$214,FALSE))+(N$210*_xlfn.NORM.DIST($B92,N$214*N$217+N$213,N$221*N$214,FALSE))+(N$212*_xlfn.NORM.DIST($B92,N$214*N$218+N$213,N$222*N$214,FALSE))</f>
        <v>72.54186980790351</v>
      </c>
      <c r="AD92" s="5">
        <f>BH92+(O$209*_xlfn.NORM.DIST($B92,O$214*O$215+O$213,O$219*O$214,FALSE))+(O$211*_xlfn.NORM.DIST($B92,O$214*O$216+O$213,O$220*O$214,FALSE))+(O$210*_xlfn.NORM.DIST($B92,O$214*O$217+O$213,O$221*O$214,FALSE))+(O$212*_xlfn.NORM.DIST($B92,O$214*O$218+O$213,O$222*O$214,FALSE))</f>
        <v>62.98556740996758</v>
      </c>
      <c r="AE92" s="5"/>
      <c r="AG92" s="5">
        <f t="shared" si="17"/>
        <v>3.0898389558981165</v>
      </c>
      <c r="AH92" s="5">
        <f t="shared" si="17"/>
        <v>-0.81995944219565331</v>
      </c>
      <c r="AI92" s="5">
        <f t="shared" si="17"/>
        <v>4.4128625859494548</v>
      </c>
      <c r="AJ92" s="5">
        <f t="shared" si="17"/>
        <v>-5.6377500806163283</v>
      </c>
      <c r="AK92" s="5">
        <f t="shared" si="17"/>
        <v>-3.6815723703262933</v>
      </c>
      <c r="AL92" s="5">
        <f t="shared" si="17"/>
        <v>-2.8221948778533488</v>
      </c>
      <c r="AM92" s="5">
        <f t="shared" si="17"/>
        <v>-5.1215482658084284</v>
      </c>
      <c r="AN92" s="5">
        <f t="shared" si="16"/>
        <v>-5.9427271721316117</v>
      </c>
      <c r="AO92" s="5">
        <f t="shared" si="16"/>
        <v>-2.9219717987207758</v>
      </c>
      <c r="AP92" s="5">
        <f t="shared" si="16"/>
        <v>-0.27225034992950725</v>
      </c>
      <c r="AQ92" s="5">
        <f t="shared" si="16"/>
        <v>-0.43263523723403807</v>
      </c>
      <c r="AR92" s="5">
        <f t="shared" si="16"/>
        <v>-0.70886980790351117</v>
      </c>
      <c r="AS92" s="5">
        <f t="shared" si="16"/>
        <v>1.4432590032420478E-2</v>
      </c>
      <c r="AV92" s="2">
        <f t="shared" si="18"/>
        <v>71.61825098523417</v>
      </c>
      <c r="AW92" s="2">
        <f t="shared" si="19"/>
        <v>73.204732535370866</v>
      </c>
      <c r="AX92" s="2">
        <f t="shared" si="20"/>
        <v>74.323351500650588</v>
      </c>
      <c r="AY92" s="2">
        <f t="shared" si="21"/>
        <v>73.850569888940129</v>
      </c>
      <c r="AZ92" s="2">
        <f t="shared" si="22"/>
        <v>73.694995993150144</v>
      </c>
      <c r="BA92" s="2">
        <f t="shared" si="23"/>
        <v>74.674797684258706</v>
      </c>
      <c r="BB92" s="2">
        <f t="shared" si="24"/>
        <v>76.149003634098023</v>
      </c>
      <c r="BC92" s="2">
        <f t="shared" si="25"/>
        <v>76.065829968214658</v>
      </c>
      <c r="BD92" s="2">
        <f t="shared" si="26"/>
        <v>73.966807978603939</v>
      </c>
      <c r="BE92" s="2">
        <f t="shared" si="27"/>
        <v>70.797485751793886</v>
      </c>
      <c r="BF92" s="2">
        <f t="shared" si="28"/>
        <v>65.909055110909662</v>
      </c>
      <c r="BG92" s="2">
        <f t="shared" si="29"/>
        <v>58.782086238036115</v>
      </c>
      <c r="BH92" s="2">
        <f t="shared" si="30"/>
        <v>50.971542729845844</v>
      </c>
      <c r="BK92" s="2" t="str">
        <f>IF(OR($B92&lt;C$229, AND($B92&gt;C$230, $B92&lt;C$231)), C92, "")</f>
        <v/>
      </c>
      <c r="BL92" s="2" t="str">
        <f>IF(OR($B92&lt;D$229, AND($B92&gt;D$230, $B92&lt;D$231)), D92, "")</f>
        <v/>
      </c>
      <c r="BM92" s="2" t="str">
        <f>IF(OR($B92&lt;E$229, AND($B92&gt;E$230, $B92&lt;E$231)), E92, "")</f>
        <v/>
      </c>
      <c r="BN92" s="2" t="str">
        <f>IF(OR($B92&lt;F$229, AND($B92&gt;F$230, $B92&lt;F$231)), F92, "")</f>
        <v/>
      </c>
      <c r="BO92" s="2" t="str">
        <f>IF(OR($B92&lt;G$229, AND($B92&gt;G$230, $B92&lt;G$231)), G92, "")</f>
        <v/>
      </c>
      <c r="BP92" s="2" t="str">
        <f>IF(OR($B92&lt;H$229, AND($B92&gt;H$230, $B92&lt;H$231)), H92, "")</f>
        <v/>
      </c>
      <c r="BQ92" s="2" t="str">
        <f>IF(OR($B92&lt;I$229, AND($B92&gt;I$230, $B92&lt;I$231)), I92, "")</f>
        <v/>
      </c>
      <c r="BR92" s="2" t="str">
        <f>IF(OR($B92&lt;J$229, AND($B92&gt;J$230, $B92&lt;J$231)), J92, "")</f>
        <v/>
      </c>
      <c r="BS92" s="2" t="str">
        <f>IF(OR($B92&lt;K$229, AND($B92&gt;K$230, $B92&lt;K$231)), K92, "")</f>
        <v/>
      </c>
      <c r="BT92" s="2" t="str">
        <f>IF(OR($B92&lt;L$229, AND($B92&gt;L$230, $B92&lt;L$231)), L92, "")</f>
        <v/>
      </c>
      <c r="BU92" s="2" t="str">
        <f>IF(OR($B92&lt;M$229, AND($B92&gt;M$230, $B92&lt;M$231)), M92, "")</f>
        <v/>
      </c>
      <c r="BV92" s="2" t="str">
        <f>IF(OR($B92&lt;N$229, AND($B92&gt;N$230, $B92&lt;N$231)), N92, "")</f>
        <v/>
      </c>
      <c r="BW92" s="2" t="str">
        <f>IF(OR($B92&lt;O$229, AND($B92&gt;O$230, $B92&lt;O$231)), O92, "")</f>
        <v/>
      </c>
      <c r="BZ92" s="2" t="str">
        <f>IF(OR(AND($B92&gt;C$230, $B92&lt;C$231), $B92&gt;C$232), C92, "")</f>
        <v/>
      </c>
      <c r="CA92" s="2" t="str">
        <f>IF(OR(AND($B92&gt;D$230, $B92&lt;D$231), $B92&gt;D$232), D92, "")</f>
        <v/>
      </c>
      <c r="CB92" s="2" t="str">
        <f>IF(OR(AND($B92&gt;E$230, $B92&lt;E$231), $B92&gt;E$232), E92, "")</f>
        <v/>
      </c>
      <c r="CC92" s="2" t="str">
        <f>IF(OR(AND($B92&gt;F$230, $B92&lt;F$231), $B92&gt;F$232), F92, "")</f>
        <v/>
      </c>
      <c r="CD92" s="2" t="str">
        <f>IF(OR(AND($B92&gt;G$230, $B92&lt;G$231), $B92&gt;G$232), G92, "")</f>
        <v/>
      </c>
      <c r="CE92" s="2" t="str">
        <f>IF(OR(AND($B92&gt;H$230, $B92&lt;H$231), $B92&gt;H$232), H92, "")</f>
        <v/>
      </c>
      <c r="CF92" s="2" t="str">
        <f>IF(OR(AND($B92&gt;I$230, $B92&lt;I$231), $B92&gt;I$232), I92, "")</f>
        <v/>
      </c>
      <c r="CG92" s="2" t="str">
        <f>IF(OR(AND($B92&gt;J$230, $B92&lt;J$231), $B92&gt;J$232), J92, "")</f>
        <v/>
      </c>
      <c r="CH92" s="2" t="str">
        <f>IF(OR(AND($B92&gt;K$230, $B92&lt;K$231), $B92&gt;K$232), K92, "")</f>
        <v/>
      </c>
      <c r="CI92" s="2" t="str">
        <f>IF(OR(AND($B92&gt;L$230, $B92&lt;L$231), $B92&gt;L$232), L92, "")</f>
        <v/>
      </c>
      <c r="CJ92" s="2" t="str">
        <f>IF(OR(AND($B92&gt;M$230, $B92&lt;M$231), $B92&gt;M$232), M92, "")</f>
        <v/>
      </c>
      <c r="CK92" s="2" t="str">
        <f>IF(OR(AND($B92&gt;N$230, $B92&lt;N$231), $B92&gt;N$232), N92, "")</f>
        <v/>
      </c>
      <c r="CL92" s="2" t="str">
        <f>IF(OR(AND($B92&gt;O$230, $B92&lt;O$231), $B92&gt;O$232), O92, "")</f>
        <v/>
      </c>
      <c r="CO92" s="2">
        <f>BK$207*$B92+BK$209</f>
        <v>71.574546312002312</v>
      </c>
      <c r="CP92" s="2">
        <f>BL$207*$B92+BL$209</f>
        <v>73.183565260500373</v>
      </c>
      <c r="CQ92" s="2">
        <f>BM$207*$B92+BM$209</f>
        <v>74.264842193276081</v>
      </c>
      <c r="CR92" s="2">
        <f>BN$207*$B92+BN$209</f>
        <v>73.824240261626301</v>
      </c>
      <c r="CS92" s="2">
        <f>BO$207*$B92+BO$209</f>
        <v>73.661484677991226</v>
      </c>
      <c r="CT92" s="2">
        <f>BP$207*$B92+BP$209</f>
        <v>74.644447070360897</v>
      </c>
      <c r="CU92" s="2">
        <f>BQ$207*$B92+BQ$209</f>
        <v>76.054595613564345</v>
      </c>
      <c r="CV92" s="2">
        <f>BR$207*$B92+BR$209</f>
        <v>76.018442775345676</v>
      </c>
      <c r="CW92" s="2">
        <f>BS$207*$B92+BS$209</f>
        <v>73.847025371445724</v>
      </c>
      <c r="CX92" s="2">
        <f>BT$207*$B92+BT$209</f>
        <v>70.720395710494273</v>
      </c>
      <c r="CY92" s="2">
        <f>BU$207*$B92+BU$209</f>
        <v>65.768635972160823</v>
      </c>
      <c r="CZ92" s="2">
        <f>BV$207*$B92+BV$209</f>
        <v>58.60790295270774</v>
      </c>
      <c r="DA92" s="2">
        <f>BW$207*$B92+BW$209</f>
        <v>50.848363517812587</v>
      </c>
      <c r="DD92" s="2">
        <f>BZ$207*$B92+BZ$209</f>
        <v>71.800545328167473</v>
      </c>
      <c r="DE92" s="2">
        <f>CA$207*$B92+CA$209</f>
        <v>73.335262131887646</v>
      </c>
      <c r="DF92" s="2">
        <f>CB$207*$B92+CB$209</f>
        <v>74.606767976842036</v>
      </c>
      <c r="DG92" s="2">
        <f>CC$207*$B92+CC$209</f>
        <v>73.947122635041964</v>
      </c>
      <c r="DH92" s="2">
        <f>CD$207*$B92+CD$209</f>
        <v>73.825527976847866</v>
      </c>
      <c r="DI92" s="2">
        <f>CE$207*$B92+CE$209</f>
        <v>74.798611346880946</v>
      </c>
      <c r="DJ92" s="2">
        <f>CF$207*$B92+CF$209</f>
        <v>76.518181335601255</v>
      </c>
      <c r="DK92" s="2">
        <f>CG$207*$B92+CG$209</f>
        <v>76.24394533587089</v>
      </c>
      <c r="DL92" s="2">
        <f>CH$207*$B92+CH$209</f>
        <v>74.461037664470879</v>
      </c>
      <c r="DM92" s="2">
        <f>CI$207*$B92+CI$209</f>
        <v>71.140474914029483</v>
      </c>
      <c r="DN92" s="2">
        <f>CJ$207*$B92+CJ$209</f>
        <v>66.524721337660822</v>
      </c>
      <c r="DO92" s="2">
        <f>CK$207*$B92+CK$209</f>
        <v>59.57293929393748</v>
      </c>
      <c r="DP92" s="2">
        <f>CL$207*$B92+CL$209</f>
        <v>51.526479150528985</v>
      </c>
      <c r="DS92" s="2">
        <f>POWER(10,($B92-C$227)/C$228)/(1+POWER(10,($B92-C$227)/C$228))</f>
        <v>0.1933843517261796</v>
      </c>
      <c r="DT92" s="2">
        <f>POWER(10,($B92-D$227)/D$228)/(1+POWER(10,($B92-D$227)/D$228))</f>
        <v>0.13953666068992221</v>
      </c>
      <c r="DU92" s="2">
        <f>POWER(10,($B92-E$227)/E$228)/(1+POWER(10,($B92-E$227)/E$228))</f>
        <v>0.17111697972674358</v>
      </c>
      <c r="DV92" s="2">
        <f>POWER(10,($B92-F$227)/F$228)/(1+POWER(10,($B92-F$227)/F$228))</f>
        <v>0.21426691706845721</v>
      </c>
      <c r="DW92" s="2">
        <f>POWER(10,($B92-G$227)/G$228)/(1+POWER(10,($B92-G$227)/G$228))</f>
        <v>0.20428335319073648</v>
      </c>
      <c r="DX92" s="2">
        <f>POWER(10,($B92-H$227)/H$228)/(1+POWER(10,($B92-H$227)/H$228))</f>
        <v>0.19687189913845385</v>
      </c>
      <c r="DY92" s="2">
        <f>POWER(10,($B92-I$227)/I$228)/(1+POWER(10,($B92-I$227)/I$228))</f>
        <v>0.20364738611635103</v>
      </c>
      <c r="DZ92" s="2">
        <f>POWER(10,($B92-J$227)/J$228)/(1+POWER(10,($B92-J$227)/J$228))</f>
        <v>0.21014037604989877</v>
      </c>
      <c r="EA92" s="2">
        <f>POWER(10,($B92-K$227)/K$228)/(1+POWER(10,($B92-K$227)/K$228))</f>
        <v>0.19508177363691623</v>
      </c>
      <c r="EB92" s="2">
        <f>POWER(10,($B92-L$227)/L$228)/(1+POWER(10,($B92-L$227)/L$228))</f>
        <v>0.18351311050595165</v>
      </c>
      <c r="EC92" s="2">
        <f>POWER(10,($B92-M$227)/M$228)/(1+POWER(10,($B92-M$227)/M$228))</f>
        <v>0.1857186306680681</v>
      </c>
      <c r="ED92" s="2">
        <f>POWER(10,($B92-N$227)/N$228)/(1+POWER(10,($B92-N$227)/N$228))</f>
        <v>0.18049401653249528</v>
      </c>
      <c r="EE92" s="2">
        <f>POWER(10,($B92-O$227)/O$228)/(1+POWER(10,($B92-O$227)/O$228))</f>
        <v>0.18164927350196039</v>
      </c>
    </row>
    <row r="93" spans="2:135" x14ac:dyDescent="0.25">
      <c r="B93" s="2">
        <v>87</v>
      </c>
      <c r="C93">
        <v>82.227000000000004</v>
      </c>
      <c r="D93">
        <v>124.515</v>
      </c>
      <c r="E93">
        <v>108.53</v>
      </c>
      <c r="F93">
        <v>77.242000000000004</v>
      </c>
      <c r="G93">
        <v>79.515000000000001</v>
      </c>
      <c r="H93">
        <v>84.061000000000007</v>
      </c>
      <c r="I93">
        <v>80.832999999999998</v>
      </c>
      <c r="J93">
        <v>78.938999999999993</v>
      </c>
      <c r="K93">
        <v>82.590999999999994</v>
      </c>
      <c r="L93">
        <v>82.045000000000002</v>
      </c>
      <c r="M93">
        <v>75.167000000000002</v>
      </c>
      <c r="N93">
        <v>65.454999999999998</v>
      </c>
      <c r="O93">
        <v>57.817999999999998</v>
      </c>
      <c r="R93" s="5">
        <f>AV93+(C$209*_xlfn.NORM.DIST($B93,C$214*C$215+C$213,C$219*C$214,FALSE))+(C$211*_xlfn.NORM.DIST($B93,C$214*C$216+C$213,C$220*C$214,FALSE))+(C$210*_xlfn.NORM.DIST($B93,C$214*C$217+C$213,C$221*C$214,FALSE))+(C$212*_xlfn.NORM.DIST($B93,C$214*C$218+C$213,C$222*C$214,FALSE))</f>
        <v>82.860049117168671</v>
      </c>
      <c r="S93" s="5">
        <f>AW93+(D$209*_xlfn.NORM.DIST($B93,D$214*D$215+D$213,D$219*D$214,FALSE))+(D$211*_xlfn.NORM.DIST($B93,D$214*D$216+D$213,D$220*D$214,FALSE))+(D$210*_xlfn.NORM.DIST($B93,D$214*D$217+D$213,D$221*D$214,FALSE))+(D$212*_xlfn.NORM.DIST($B93,D$214*D$218+D$213,D$222*D$214,FALSE))</f>
        <v>124.12849325864707</v>
      </c>
      <c r="T93" s="5">
        <f>AX93+(E$209*_xlfn.NORM.DIST($B93,E$214*E$215+E$213,E$219*E$214,FALSE))+(E$211*_xlfn.NORM.DIST($B93,E$214*E$216+E$213,E$220*E$214,FALSE))+(E$210*_xlfn.NORM.DIST($B93,E$214*E$217+E$213,E$221*E$214,FALSE))+(E$212*_xlfn.NORM.DIST($B93,E$214*E$218+E$213,E$222*E$214,FALSE))</f>
        <v>107.39196575977908</v>
      </c>
      <c r="U93" s="5">
        <f>AY93+(F$209*_xlfn.NORM.DIST($B93,F$214*F$215+F$213,F$219*F$214,FALSE))+(F$211*_xlfn.NORM.DIST($B93,F$214*F$216+F$213,F$220*F$214,FALSE))+(F$210*_xlfn.NORM.DIST($B93,F$214*F$217+F$213,F$221*F$214,FALSE))+(F$212*_xlfn.NORM.DIST($B93,F$214*F$218+F$213,F$222*F$214,FALSE))</f>
        <v>82.416000296301533</v>
      </c>
      <c r="V93" s="5">
        <f>AZ93+(G$209*_xlfn.NORM.DIST($B93,G$214*G$215+G$213,G$219*G$214,FALSE))+(G$211*_xlfn.NORM.DIST($B93,G$214*G$216+G$213,G$220*G$214,FALSE))+(G$210*_xlfn.NORM.DIST($B93,G$214*G$217+G$213,G$221*G$214,FALSE))+(G$212*_xlfn.NORM.DIST($B93,G$214*G$218+G$213,G$222*G$214,FALSE))</f>
        <v>84.395429408505635</v>
      </c>
      <c r="W93" s="5">
        <f>BA93+(H$209*_xlfn.NORM.DIST($B93,H$214*H$215+H$213,H$219*H$214,FALSE))+(H$211*_xlfn.NORM.DIST($B93,H$214*H$216+H$213,H$220*H$214,FALSE))+(H$210*_xlfn.NORM.DIST($B93,H$214*H$217+H$213,H$221*H$214,FALSE))+(H$212*_xlfn.NORM.DIST($B93,H$214*H$218+H$213,H$222*H$214,FALSE))</f>
        <v>87.859254336161385</v>
      </c>
      <c r="X93" s="5">
        <f>BB93+(I$209*_xlfn.NORM.DIST($B93,I$214*I$215+I$213,I$219*I$214,FALSE))+(I$211*_xlfn.NORM.DIST($B93,I$214*I$216+I$213,I$220*I$214,FALSE))+(I$210*_xlfn.NORM.DIST($B93,I$214*I$217+I$213,I$221*I$214,FALSE))+(I$212*_xlfn.NORM.DIST($B93,I$214*I$218+I$213,I$222*I$214,FALSE))</f>
        <v>87.566372528775673</v>
      </c>
      <c r="Y93" s="5">
        <f>BC93+(J$209*_xlfn.NORM.DIST($B93,J$214*J$215+J$213,J$219*J$214,FALSE))+(J$211*_xlfn.NORM.DIST($B93,J$214*J$216+J$213,J$220*J$214,FALSE))+(J$210*_xlfn.NORM.DIST($B93,J$214*J$217+J$213,J$221*J$214,FALSE))+(J$212*_xlfn.NORM.DIST($B93,J$214*J$218+J$213,J$222*J$214,FALSE))</f>
        <v>85.258222529125547</v>
      </c>
      <c r="Z93" s="5">
        <f>BD93+(K$209*_xlfn.NORM.DIST($B93,K$214*K$215+K$213,K$219*K$214,FALSE))+(K$211*_xlfn.NORM.DIST($B93,K$214*K$216+K$213,K$220*K$214,FALSE))+(K$210*_xlfn.NORM.DIST($B93,K$214*K$217+K$213,K$221*K$214,FALSE))+(K$212*_xlfn.NORM.DIST($B93,K$214*K$218+K$213,K$222*K$214,FALSE))</f>
        <v>86.254069687920406</v>
      </c>
      <c r="AA93" s="5">
        <f>BE93+(L$209*_xlfn.NORM.DIST($B93,L$214*L$215+L$213,L$219*L$214,FALSE))+(L$211*_xlfn.NORM.DIST($B93,L$214*L$216+L$213,L$220*L$214,FALSE))+(L$210*_xlfn.NORM.DIST($B93,L$214*L$217+L$213,L$221*L$214,FALSE))+(L$212*_xlfn.NORM.DIST($B93,L$214*L$218+L$213,L$222*L$214,FALSE))</f>
        <v>85.776139237758827</v>
      </c>
      <c r="AB93" s="5">
        <f>BF93+(M$209*_xlfn.NORM.DIST($B93,M$214*M$215+M$213,M$219*M$214,FALSE))+(M$211*_xlfn.NORM.DIST($B93,M$214*M$216+M$213,M$220*M$214,FALSE))+(M$210*_xlfn.NORM.DIST($B93,M$214*M$217+M$213,M$221*M$214,FALSE))+(M$212*_xlfn.NORM.DIST($B93,M$214*M$218+M$213,M$222*M$214,FALSE))</f>
        <v>77.479018745391869</v>
      </c>
      <c r="AC93" s="5">
        <f>BG93+(N$209*_xlfn.NORM.DIST($B93,N$214*N$215+N$213,N$219*N$214,FALSE))+(N$211*_xlfn.NORM.DIST($B93,N$214*N$216+N$213,N$220*N$214,FALSE))+(N$210*_xlfn.NORM.DIST($B93,N$214*N$217+N$213,N$221*N$214,FALSE))+(N$212*_xlfn.NORM.DIST($B93,N$214*N$218+N$213,N$222*N$214,FALSE))</f>
        <v>68.578858139329569</v>
      </c>
      <c r="AD93" s="5">
        <f>BH93+(O$209*_xlfn.NORM.DIST($B93,O$214*O$215+O$213,O$219*O$214,FALSE))+(O$211*_xlfn.NORM.DIST($B93,O$214*O$216+O$213,O$220*O$214,FALSE))+(O$210*_xlfn.NORM.DIST($B93,O$214*O$217+O$213,O$221*O$214,FALSE))+(O$212*_xlfn.NORM.DIST($B93,O$214*O$218+O$213,O$222*O$214,FALSE))</f>
        <v>59.440830853503947</v>
      </c>
      <c r="AE93" s="5"/>
      <c r="AG93" s="5">
        <f t="shared" si="17"/>
        <v>-0.63304911716866741</v>
      </c>
      <c r="AH93" s="5">
        <f t="shared" si="17"/>
        <v>0.38650674135293173</v>
      </c>
      <c r="AI93" s="5">
        <f t="shared" si="17"/>
        <v>1.138034240220918</v>
      </c>
      <c r="AJ93" s="5">
        <f t="shared" si="17"/>
        <v>-5.1740002963015286</v>
      </c>
      <c r="AK93" s="5">
        <f t="shared" si="17"/>
        <v>-4.8804294085056341</v>
      </c>
      <c r="AL93" s="5">
        <f t="shared" si="17"/>
        <v>-3.7982543361613779</v>
      </c>
      <c r="AM93" s="5">
        <f t="shared" si="17"/>
        <v>-6.7333725287756749</v>
      </c>
      <c r="AN93" s="5">
        <f t="shared" si="16"/>
        <v>-6.3192225291255539</v>
      </c>
      <c r="AO93" s="5">
        <f t="shared" si="16"/>
        <v>-3.6630696879204123</v>
      </c>
      <c r="AP93" s="5">
        <f t="shared" si="16"/>
        <v>-3.7311392377588248</v>
      </c>
      <c r="AQ93" s="5">
        <f t="shared" si="16"/>
        <v>-2.3120187453918675</v>
      </c>
      <c r="AR93" s="5">
        <f t="shared" si="16"/>
        <v>-3.1238581393295703</v>
      </c>
      <c r="AS93" s="5">
        <f t="shared" si="16"/>
        <v>-1.6228308535039488</v>
      </c>
      <c r="AV93" s="2">
        <f t="shared" si="18"/>
        <v>71.616801769240993</v>
      </c>
      <c r="AW93" s="2">
        <f t="shared" si="19"/>
        <v>73.201029618914845</v>
      </c>
      <c r="AX93" s="2">
        <f t="shared" si="20"/>
        <v>74.323544981306256</v>
      </c>
      <c r="AY93" s="2">
        <f t="shared" si="21"/>
        <v>73.847517971530408</v>
      </c>
      <c r="AZ93" s="2">
        <f t="shared" si="22"/>
        <v>73.69819591473744</v>
      </c>
      <c r="BA93" s="2">
        <f t="shared" si="23"/>
        <v>74.692312855245788</v>
      </c>
      <c r="BB93" s="2">
        <f t="shared" si="24"/>
        <v>76.183432329605267</v>
      </c>
      <c r="BC93" s="2">
        <f t="shared" si="25"/>
        <v>76.095264782764303</v>
      </c>
      <c r="BD93" s="2">
        <f t="shared" si="26"/>
        <v>73.999817349745058</v>
      </c>
      <c r="BE93" s="2">
        <f t="shared" si="27"/>
        <v>70.822745403716965</v>
      </c>
      <c r="BF93" s="2">
        <f t="shared" si="28"/>
        <v>65.944576950388623</v>
      </c>
      <c r="BG93" s="2">
        <f t="shared" si="29"/>
        <v>58.822563339506466</v>
      </c>
      <c r="BH93" s="2">
        <f t="shared" si="30"/>
        <v>51.002984570004394</v>
      </c>
      <c r="BK93" s="2" t="str">
        <f>IF(OR($B93&lt;C$229, AND($B93&gt;C$230, $B93&lt;C$231)), C93, "")</f>
        <v/>
      </c>
      <c r="BL93" s="2" t="str">
        <f>IF(OR($B93&lt;D$229, AND($B93&gt;D$230, $B93&lt;D$231)), D93, "")</f>
        <v/>
      </c>
      <c r="BM93" s="2" t="str">
        <f>IF(OR($B93&lt;E$229, AND($B93&gt;E$230, $B93&lt;E$231)), E93, "")</f>
        <v/>
      </c>
      <c r="BN93" s="2" t="str">
        <f>IF(OR($B93&lt;F$229, AND($B93&gt;F$230, $B93&lt;F$231)), F93, "")</f>
        <v/>
      </c>
      <c r="BO93" s="2" t="str">
        <f>IF(OR($B93&lt;G$229, AND($B93&gt;G$230, $B93&lt;G$231)), G93, "")</f>
        <v/>
      </c>
      <c r="BP93" s="2" t="str">
        <f>IF(OR($B93&lt;H$229, AND($B93&gt;H$230, $B93&lt;H$231)), H93, "")</f>
        <v/>
      </c>
      <c r="BQ93" s="2" t="str">
        <f>IF(OR($B93&lt;I$229, AND($B93&gt;I$230, $B93&lt;I$231)), I93, "")</f>
        <v/>
      </c>
      <c r="BR93" s="2" t="str">
        <f>IF(OR($B93&lt;J$229, AND($B93&gt;J$230, $B93&lt;J$231)), J93, "")</f>
        <v/>
      </c>
      <c r="BS93" s="2" t="str">
        <f>IF(OR($B93&lt;K$229, AND($B93&gt;K$230, $B93&lt;K$231)), K93, "")</f>
        <v/>
      </c>
      <c r="BT93" s="2" t="str">
        <f>IF(OR($B93&lt;L$229, AND($B93&gt;L$230, $B93&lt;L$231)), L93, "")</f>
        <v/>
      </c>
      <c r="BU93" s="2" t="str">
        <f>IF(OR($B93&lt;M$229, AND($B93&gt;M$230, $B93&lt;M$231)), M93, "")</f>
        <v/>
      </c>
      <c r="BV93" s="2" t="str">
        <f>IF(OR($B93&lt;N$229, AND($B93&gt;N$230, $B93&lt;N$231)), N93, "")</f>
        <v/>
      </c>
      <c r="BW93" s="2" t="str">
        <f>IF(OR($B93&lt;O$229, AND($B93&gt;O$230, $B93&lt;O$231)), O93, "")</f>
        <v/>
      </c>
      <c r="BZ93" s="2" t="str">
        <f>IF(OR(AND($B93&gt;C$230, $B93&lt;C$231), $B93&gt;C$232), C93, "")</f>
        <v/>
      </c>
      <c r="CA93" s="2" t="str">
        <f>IF(OR(AND($B93&gt;D$230, $B93&lt;D$231), $B93&gt;D$232), D93, "")</f>
        <v/>
      </c>
      <c r="CB93" s="2" t="str">
        <f>IF(OR(AND($B93&gt;E$230, $B93&lt;E$231), $B93&gt;E$232), E93, "")</f>
        <v/>
      </c>
      <c r="CC93" s="2" t="str">
        <f>IF(OR(AND($B93&gt;F$230, $B93&lt;F$231), $B93&gt;F$232), F93, "")</f>
        <v/>
      </c>
      <c r="CD93" s="2" t="str">
        <f>IF(OR(AND($B93&gt;G$230, $B93&lt;G$231), $B93&gt;G$232), G93, "")</f>
        <v/>
      </c>
      <c r="CE93" s="2" t="str">
        <f>IF(OR(AND($B93&gt;H$230, $B93&lt;H$231), $B93&gt;H$232), H93, "")</f>
        <v/>
      </c>
      <c r="CF93" s="2" t="str">
        <f>IF(OR(AND($B93&gt;I$230, $B93&lt;I$231), $B93&gt;I$232), I93, "")</f>
        <v/>
      </c>
      <c r="CG93" s="2" t="str">
        <f>IF(OR(AND($B93&gt;J$230, $B93&lt;J$231), $B93&gt;J$232), J93, "")</f>
        <v/>
      </c>
      <c r="CH93" s="2" t="str">
        <f>IF(OR(AND($B93&gt;K$230, $B93&lt;K$231), $B93&gt;K$232), K93, "")</f>
        <v/>
      </c>
      <c r="CI93" s="2" t="str">
        <f>IF(OR(AND($B93&gt;L$230, $B93&lt;L$231), $B93&gt;L$232), L93, "")</f>
        <v/>
      </c>
      <c r="CJ93" s="2" t="str">
        <f>IF(OR(AND($B93&gt;M$230, $B93&lt;M$231), $B93&gt;M$232), M93, "")</f>
        <v/>
      </c>
      <c r="CK93" s="2" t="str">
        <f>IF(OR(AND($B93&gt;N$230, $B93&lt;N$231), $B93&gt;N$232), N93, "")</f>
        <v/>
      </c>
      <c r="CL93" s="2" t="str">
        <f>IF(OR(AND($B93&gt;O$230, $B93&lt;O$231), $B93&gt;O$232), O93, "")</f>
        <v/>
      </c>
      <c r="CO93" s="2">
        <f>BK$207*$B93+BK$209</f>
        <v>71.586606206164944</v>
      </c>
      <c r="CP93" s="2">
        <f>BL$207*$B93+BL$209</f>
        <v>73.188093241005262</v>
      </c>
      <c r="CQ93" s="2">
        <f>BM$207*$B93+BM$209</f>
        <v>74.272998965458129</v>
      </c>
      <c r="CR93" s="2">
        <f>BN$207*$B93+BN$209</f>
        <v>73.833351301937896</v>
      </c>
      <c r="CS93" s="2">
        <f>BO$207*$B93+BO$209</f>
        <v>73.675519569127161</v>
      </c>
      <c r="CT93" s="2">
        <f>BP$207*$B93+BP$209</f>
        <v>74.674485152965474</v>
      </c>
      <c r="CU93" s="2">
        <f>BQ$207*$B93+BQ$209</f>
        <v>76.102972112251294</v>
      </c>
      <c r="CV93" s="2">
        <f>BR$207*$B93+BR$209</f>
        <v>76.068267770604592</v>
      </c>
      <c r="CW93" s="2">
        <f>BS$207*$B93+BS$209</f>
        <v>73.895231989764042</v>
      </c>
      <c r="CX93" s="2">
        <f>BT$207*$B93+BT$209</f>
        <v>70.760176698843296</v>
      </c>
      <c r="CY93" s="2">
        <f>BU$207*$B93+BU$209</f>
        <v>65.814828908262555</v>
      </c>
      <c r="CZ93" s="2">
        <f>BV$207*$B93+BV$209</f>
        <v>58.653445862382924</v>
      </c>
      <c r="DA93" s="2">
        <f>BW$207*$B93+BW$209</f>
        <v>50.884961512891991</v>
      </c>
      <c r="DD93" s="2">
        <f>BZ$207*$B93+BZ$209</f>
        <v>71.731666962254963</v>
      </c>
      <c r="DE93" s="2">
        <f>CA$207*$B93+CA$209</f>
        <v>73.273783596214514</v>
      </c>
      <c r="DF93" s="2">
        <f>CB$207*$B93+CB$209</f>
        <v>74.546844129392269</v>
      </c>
      <c r="DG93" s="2">
        <f>CC$207*$B93+CC$209</f>
        <v>73.894897167172303</v>
      </c>
      <c r="DH93" s="2">
        <f>CD$207*$B93+CD$209</f>
        <v>73.778752033470653</v>
      </c>
      <c r="DI93" s="2">
        <f>CE$207*$B93+CE$209</f>
        <v>74.758640788312803</v>
      </c>
      <c r="DJ93" s="2">
        <f>CF$207*$B93+CF$209</f>
        <v>76.470383348515497</v>
      </c>
      <c r="DK93" s="2">
        <f>CG$207*$B93+CG$209</f>
        <v>76.187810454309428</v>
      </c>
      <c r="DL93" s="2">
        <f>CH$207*$B93+CH$209</f>
        <v>74.393372827622599</v>
      </c>
      <c r="DM93" s="2">
        <f>CI$207*$B93+CI$209</f>
        <v>71.076631714308249</v>
      </c>
      <c r="DN93" s="2">
        <f>CJ$207*$B93+CJ$209</f>
        <v>66.463400688626848</v>
      </c>
      <c r="DO93" s="2">
        <f>CK$207*$B93+CK$209</f>
        <v>59.522853155580279</v>
      </c>
      <c r="DP93" s="2">
        <f>CL$207*$B93+CL$209</f>
        <v>51.487907440025396</v>
      </c>
      <c r="DS93" s="2">
        <f>POWER(10,($B93-C$227)/C$228)/(1+POWER(10,($B93-C$227)/C$228))</f>
        <v>0.20815804280863698</v>
      </c>
      <c r="DT93" s="2">
        <f>POWER(10,($B93-D$227)/D$228)/(1+POWER(10,($B93-D$227)/D$228))</f>
        <v>0.15096655718135796</v>
      </c>
      <c r="DU93" s="2">
        <f>POWER(10,($B93-E$227)/E$228)/(1+POWER(10,($B93-E$227)/E$228))</f>
        <v>0.18457881498420906</v>
      </c>
      <c r="DV93" s="2">
        <f>POWER(10,($B93-F$227)/F$228)/(1+POWER(10,($B93-F$227)/F$228))</f>
        <v>0.23018068782622045</v>
      </c>
      <c r="DW93" s="2">
        <f>POWER(10,($B93-G$227)/G$228)/(1+POWER(10,($B93-G$227)/G$228))</f>
        <v>0.21966293020797381</v>
      </c>
      <c r="DX93" s="2">
        <f>POWER(10,($B93-H$227)/H$228)/(1+POWER(10,($B93-H$227)/H$228))</f>
        <v>0.21184204963504116</v>
      </c>
      <c r="DY93" s="2">
        <f>POWER(10,($B93-I$227)/I$228)/(1+POWER(10,($B93-I$227)/I$228))</f>
        <v>0.21899226102084557</v>
      </c>
      <c r="DZ93" s="2">
        <f>POWER(10,($B93-J$227)/J$228)/(1+POWER(10,($B93-J$227)/J$228))</f>
        <v>0.22583575441861567</v>
      </c>
      <c r="EA93" s="2">
        <f>POWER(10,($B93-K$227)/K$228)/(1+POWER(10,($B93-K$227)/K$228))</f>
        <v>0.20995138730367705</v>
      </c>
      <c r="EB93" s="2">
        <f>POWER(10,($B93-L$227)/L$228)/(1+POWER(10,($B93-L$227)/L$228))</f>
        <v>0.19771753271704612</v>
      </c>
      <c r="EC93" s="2">
        <f>POWER(10,($B93-M$227)/M$228)/(1+POWER(10,($B93-M$227)/M$228))</f>
        <v>0.20005193882038141</v>
      </c>
      <c r="ED93" s="2">
        <f>POWER(10,($B93-N$227)/N$228)/(1+POWER(10,($B93-N$227)/N$228))</f>
        <v>0.19452042609580045</v>
      </c>
      <c r="EE93" s="2">
        <f>POWER(10,($B93-O$227)/O$228)/(1+POWER(10,($B93-O$227)/O$228))</f>
        <v>0.19574401584156303</v>
      </c>
    </row>
    <row r="94" spans="2:135" x14ac:dyDescent="0.25">
      <c r="B94" s="2">
        <v>88</v>
      </c>
      <c r="C94">
        <v>76.879000000000005</v>
      </c>
      <c r="D94">
        <v>116.045</v>
      </c>
      <c r="E94">
        <v>95.53</v>
      </c>
      <c r="F94">
        <v>76.015000000000001</v>
      </c>
      <c r="G94">
        <v>75.635999999999996</v>
      </c>
      <c r="H94">
        <v>77.847999999999999</v>
      </c>
      <c r="I94">
        <v>77.302999999999997</v>
      </c>
      <c r="J94">
        <v>76.605999999999995</v>
      </c>
      <c r="K94">
        <v>75.97</v>
      </c>
      <c r="L94">
        <v>77.454999999999998</v>
      </c>
      <c r="M94">
        <v>68.772999999999996</v>
      </c>
      <c r="N94">
        <v>62.045000000000002</v>
      </c>
      <c r="O94">
        <v>54.621000000000002</v>
      </c>
      <c r="R94" s="5">
        <f>AV94+(C$209*_xlfn.NORM.DIST($B94,C$214*C$215+C$213,C$219*C$214,FALSE))+(C$211*_xlfn.NORM.DIST($B94,C$214*C$216+C$213,C$220*C$214,FALSE))+(C$210*_xlfn.NORM.DIST($B94,C$214*C$217+C$213,C$221*C$214,FALSE))+(C$212*_xlfn.NORM.DIST($B94,C$214*C$218+C$213,C$222*C$214,FALSE))</f>
        <v>78.411512355100214</v>
      </c>
      <c r="S94" s="5">
        <f>AW94+(D$209*_xlfn.NORM.DIST($B94,D$214*D$215+D$213,D$219*D$214,FALSE))+(D$211*_xlfn.NORM.DIST($B94,D$214*D$216+D$213,D$220*D$214,FALSE))+(D$210*_xlfn.NORM.DIST($B94,D$214*D$217+D$213,D$221*D$214,FALSE))+(D$212*_xlfn.NORM.DIST($B94,D$214*D$218+D$213,D$222*D$214,FALSE))</f>
        <v>114.99375218558691</v>
      </c>
      <c r="T94" s="5">
        <f>AX94+(E$209*_xlfn.NORM.DIST($B94,E$214*E$215+E$213,E$219*E$214,FALSE))+(E$211*_xlfn.NORM.DIST($B94,E$214*E$216+E$213,E$220*E$214,FALSE))+(E$210*_xlfn.NORM.DIST($B94,E$214*E$217+E$213,E$221*E$214,FALSE))+(E$212*_xlfn.NORM.DIST($B94,E$214*E$218+E$213,E$222*E$214,FALSE))</f>
        <v>98.005427695628683</v>
      </c>
      <c r="U94" s="5">
        <f>AY94+(F$209*_xlfn.NORM.DIST($B94,F$214*F$215+F$213,F$219*F$214,FALSE))+(F$211*_xlfn.NORM.DIST($B94,F$214*F$216+F$213,F$220*F$214,FALSE))+(F$210*_xlfn.NORM.DIST($B94,F$214*F$217+F$213,F$221*F$214,FALSE))+(F$212*_xlfn.NORM.DIST($B94,F$214*F$218+F$213,F$222*F$214,FALSE))</f>
        <v>78.779674991827861</v>
      </c>
      <c r="V94" s="5">
        <f>AZ94+(G$209*_xlfn.NORM.DIST($B94,G$214*G$215+G$213,G$219*G$214,FALSE))+(G$211*_xlfn.NORM.DIST($B94,G$214*G$216+G$213,G$220*G$214,FALSE))+(G$210*_xlfn.NORM.DIST($B94,G$214*G$217+G$213,G$221*G$214,FALSE))+(G$212*_xlfn.NORM.DIST($B94,G$214*G$218+G$213,G$222*G$214,FALSE))</f>
        <v>80.125880293239078</v>
      </c>
      <c r="W94" s="5">
        <f>BA94+(H$209*_xlfn.NORM.DIST($B94,H$214*H$215+H$213,H$219*H$214,FALSE))+(H$211*_xlfn.NORM.DIST($B94,H$214*H$216+H$213,H$220*H$214,FALSE))+(H$210*_xlfn.NORM.DIST($B94,H$214*H$217+H$213,H$221*H$214,FALSE))+(H$212*_xlfn.NORM.DIST($B94,H$214*H$218+H$213,H$222*H$214,FALSE))</f>
        <v>82.929944550833966</v>
      </c>
      <c r="X94" s="5">
        <f>BB94+(I$209*_xlfn.NORM.DIST($B94,I$214*I$215+I$213,I$219*I$214,FALSE))+(I$211*_xlfn.NORM.DIST($B94,I$214*I$216+I$213,I$220*I$214,FALSE))+(I$210*_xlfn.NORM.DIST($B94,I$214*I$217+I$213,I$221*I$214,FALSE))+(I$212*_xlfn.NORM.DIST($B94,I$214*I$218+I$213,I$222*I$214,FALSE))</f>
        <v>83.136375429909918</v>
      </c>
      <c r="Y94" s="5">
        <f>BC94+(J$209*_xlfn.NORM.DIST($B94,J$214*J$215+J$213,J$219*J$214,FALSE))+(J$211*_xlfn.NORM.DIST($B94,J$214*J$216+J$213,J$220*J$214,FALSE))+(J$210*_xlfn.NORM.DIST($B94,J$214*J$217+J$213,J$221*J$214,FALSE))+(J$212*_xlfn.NORM.DIST($B94,J$214*J$218+J$213,J$222*J$214,FALSE))</f>
        <v>81.563832700849247</v>
      </c>
      <c r="Z94" s="5">
        <f>BD94+(K$209*_xlfn.NORM.DIST($B94,K$214*K$215+K$213,K$219*K$214,FALSE))+(K$211*_xlfn.NORM.DIST($B94,K$214*K$216+K$213,K$220*K$214,FALSE))+(K$210*_xlfn.NORM.DIST($B94,K$214*K$217+K$213,K$221*K$214,FALSE))+(K$212*_xlfn.NORM.DIST($B94,K$214*K$218+K$213,K$222*K$214,FALSE))</f>
        <v>81.713076036392039</v>
      </c>
      <c r="AA94" s="5">
        <f>BE94+(L$209*_xlfn.NORM.DIST($B94,L$214*L$215+L$213,L$219*L$214,FALSE))+(L$211*_xlfn.NORM.DIST($B94,L$214*L$216+L$213,L$220*L$214,FALSE))+(L$210*_xlfn.NORM.DIST($B94,L$214*L$217+L$213,L$221*L$214,FALSE))+(L$212*_xlfn.NORM.DIST($B94,L$214*L$218+L$213,L$222*L$214,FALSE))</f>
        <v>80.730816650995294</v>
      </c>
      <c r="AB94" s="5">
        <f>BF94+(M$209*_xlfn.NORM.DIST($B94,M$214*M$215+M$213,M$219*M$214,FALSE))+(M$211*_xlfn.NORM.DIST($B94,M$214*M$216+M$213,M$220*M$214,FALSE))+(M$210*_xlfn.NORM.DIST($B94,M$214*M$217+M$213,M$221*M$214,FALSE))+(M$212*_xlfn.NORM.DIST($B94,M$214*M$218+M$213,M$222*M$214,FALSE))</f>
        <v>73.440275986009567</v>
      </c>
      <c r="AC94" s="5">
        <f>BG94+(N$209*_xlfn.NORM.DIST($B94,N$214*N$215+N$213,N$219*N$214,FALSE))+(N$211*_xlfn.NORM.DIST($B94,N$214*N$216+N$213,N$220*N$214,FALSE))+(N$210*_xlfn.NORM.DIST($B94,N$214*N$217+N$213,N$221*N$214,FALSE))+(N$212*_xlfn.NORM.DIST($B94,N$214*N$218+N$213,N$222*N$214,FALSE))</f>
        <v>65.360656656618588</v>
      </c>
      <c r="AD94" s="5">
        <f>BH94+(O$209*_xlfn.NORM.DIST($B94,O$214*O$215+O$213,O$219*O$214,FALSE))+(O$211*_xlfn.NORM.DIST($B94,O$214*O$216+O$213,O$220*O$214,FALSE))+(O$210*_xlfn.NORM.DIST($B94,O$214*O$217+O$213,O$221*O$214,FALSE))+(O$212*_xlfn.NORM.DIST($B94,O$214*O$218+O$213,O$222*O$214,FALSE))</f>
        <v>56.597660307410962</v>
      </c>
      <c r="AE94" s="5"/>
      <c r="AG94" s="5">
        <f t="shared" si="17"/>
        <v>-1.5325123551002093</v>
      </c>
      <c r="AH94" s="5">
        <f t="shared" si="17"/>
        <v>1.0512478144130881</v>
      </c>
      <c r="AI94" s="5">
        <f t="shared" si="17"/>
        <v>-2.4754276956286816</v>
      </c>
      <c r="AJ94" s="5">
        <f t="shared" ref="AJ94:AO143" si="31">F94-U94</f>
        <v>-2.7646749918278601</v>
      </c>
      <c r="AK94" s="5">
        <f t="shared" si="31"/>
        <v>-4.4898802932390822</v>
      </c>
      <c r="AL94" s="5">
        <f t="shared" si="31"/>
        <v>-5.0819445508339669</v>
      </c>
      <c r="AM94" s="5">
        <f t="shared" si="31"/>
        <v>-5.8333754299099212</v>
      </c>
      <c r="AN94" s="5">
        <f t="shared" si="16"/>
        <v>-4.9578327008492522</v>
      </c>
      <c r="AO94" s="5">
        <f t="shared" si="16"/>
        <v>-5.7430760363920399</v>
      </c>
      <c r="AP94" s="5">
        <f t="shared" si="16"/>
        <v>-3.2758166509952957</v>
      </c>
      <c r="AQ94" s="5">
        <f t="shared" si="16"/>
        <v>-4.6672759860095709</v>
      </c>
      <c r="AR94" s="5">
        <f t="shared" si="16"/>
        <v>-3.3156566566185859</v>
      </c>
      <c r="AS94" s="5">
        <f t="shared" si="16"/>
        <v>-1.9766603074109597</v>
      </c>
      <c r="AV94" s="2">
        <f t="shared" si="18"/>
        <v>71.613013335843377</v>
      </c>
      <c r="AW94" s="2">
        <f t="shared" si="19"/>
        <v>73.195832741930303</v>
      </c>
      <c r="AX94" s="2">
        <f t="shared" si="20"/>
        <v>74.322071119438718</v>
      </c>
      <c r="AY94" s="2">
        <f t="shared" si="21"/>
        <v>73.842514033549207</v>
      </c>
      <c r="AZ94" s="2">
        <f t="shared" si="22"/>
        <v>73.699559905704277</v>
      </c>
      <c r="BA94" s="2">
        <f t="shared" si="23"/>
        <v>74.707743486115277</v>
      </c>
      <c r="BB94" s="2">
        <f t="shared" si="24"/>
        <v>76.215130462799436</v>
      </c>
      <c r="BC94" s="2">
        <f t="shared" si="25"/>
        <v>76.121384474088927</v>
      </c>
      <c r="BD94" s="2">
        <f t="shared" si="26"/>
        <v>74.029692603397763</v>
      </c>
      <c r="BE94" s="2">
        <f t="shared" si="27"/>
        <v>70.845234243197211</v>
      </c>
      <c r="BF94" s="2">
        <f t="shared" si="28"/>
        <v>65.977457084455168</v>
      </c>
      <c r="BG94" s="2">
        <f t="shared" si="29"/>
        <v>58.860985733027682</v>
      </c>
      <c r="BH94" s="2">
        <f t="shared" si="30"/>
        <v>51.032736042446054</v>
      </c>
      <c r="BK94" s="2" t="str">
        <f>IF(OR($B94&lt;C$229, AND($B94&gt;C$230, $B94&lt;C$231)), C94, "")</f>
        <v/>
      </c>
      <c r="BL94" s="2" t="str">
        <f>IF(OR($B94&lt;D$229, AND($B94&gt;D$230, $B94&lt;D$231)), D94, "")</f>
        <v/>
      </c>
      <c r="BM94" s="2" t="str">
        <f>IF(OR($B94&lt;E$229, AND($B94&gt;E$230, $B94&lt;E$231)), E94, "")</f>
        <v/>
      </c>
      <c r="BN94" s="2" t="str">
        <f>IF(OR($B94&lt;F$229, AND($B94&gt;F$230, $B94&lt;F$231)), F94, "")</f>
        <v/>
      </c>
      <c r="BO94" s="2" t="str">
        <f>IF(OR($B94&lt;G$229, AND($B94&gt;G$230, $B94&lt;G$231)), G94, "")</f>
        <v/>
      </c>
      <c r="BP94" s="2" t="str">
        <f>IF(OR($B94&lt;H$229, AND($B94&gt;H$230, $B94&lt;H$231)), H94, "")</f>
        <v/>
      </c>
      <c r="BQ94" s="2" t="str">
        <f>IF(OR($B94&lt;I$229, AND($B94&gt;I$230, $B94&lt;I$231)), I94, "")</f>
        <v/>
      </c>
      <c r="BR94" s="2" t="str">
        <f>IF(OR($B94&lt;J$229, AND($B94&gt;J$230, $B94&lt;J$231)), J94, "")</f>
        <v/>
      </c>
      <c r="BS94" s="2" t="str">
        <f>IF(OR($B94&lt;K$229, AND($B94&gt;K$230, $B94&lt;K$231)), K94, "")</f>
        <v/>
      </c>
      <c r="BT94" s="2" t="str">
        <f>IF(OR($B94&lt;L$229, AND($B94&gt;L$230, $B94&lt;L$231)), L94, "")</f>
        <v/>
      </c>
      <c r="BU94" s="2" t="str">
        <f>IF(OR($B94&lt;M$229, AND($B94&gt;M$230, $B94&lt;M$231)), M94, "")</f>
        <v/>
      </c>
      <c r="BV94" s="2" t="str">
        <f>IF(OR($B94&lt;N$229, AND($B94&gt;N$230, $B94&lt;N$231)), N94, "")</f>
        <v/>
      </c>
      <c r="BW94" s="2" t="str">
        <f>IF(OR($B94&lt;O$229, AND($B94&gt;O$230, $B94&lt;O$231)), O94, "")</f>
        <v/>
      </c>
      <c r="BZ94" s="2" t="str">
        <f>IF(OR(AND($B94&gt;C$230, $B94&lt;C$231), $B94&gt;C$232), C94, "")</f>
        <v/>
      </c>
      <c r="CA94" s="2" t="str">
        <f>IF(OR(AND($B94&gt;D$230, $B94&lt;D$231), $B94&gt;D$232), D94, "")</f>
        <v/>
      </c>
      <c r="CB94" s="2" t="str">
        <f>IF(OR(AND($B94&gt;E$230, $B94&lt;E$231), $B94&gt;E$232), E94, "")</f>
        <v/>
      </c>
      <c r="CC94" s="2" t="str">
        <f>IF(OR(AND($B94&gt;F$230, $B94&lt;F$231), $B94&gt;F$232), F94, "")</f>
        <v/>
      </c>
      <c r="CD94" s="2" t="str">
        <f>IF(OR(AND($B94&gt;G$230, $B94&lt;G$231), $B94&gt;G$232), G94, "")</f>
        <v/>
      </c>
      <c r="CE94" s="2" t="str">
        <f>IF(OR(AND($B94&gt;H$230, $B94&lt;H$231), $B94&gt;H$232), H94, "")</f>
        <v/>
      </c>
      <c r="CF94" s="2" t="str">
        <f>IF(OR(AND($B94&gt;I$230, $B94&lt;I$231), $B94&gt;I$232), I94, "")</f>
        <v/>
      </c>
      <c r="CG94" s="2" t="str">
        <f>IF(OR(AND($B94&gt;J$230, $B94&lt;J$231), $B94&gt;J$232), J94, "")</f>
        <v/>
      </c>
      <c r="CH94" s="2" t="str">
        <f>IF(OR(AND($B94&gt;K$230, $B94&lt;K$231), $B94&gt;K$232), K94, "")</f>
        <v/>
      </c>
      <c r="CI94" s="2" t="str">
        <f>IF(OR(AND($B94&gt;L$230, $B94&lt;L$231), $B94&gt;L$232), L94, "")</f>
        <v/>
      </c>
      <c r="CJ94" s="2" t="str">
        <f>IF(OR(AND($B94&gt;M$230, $B94&lt;M$231), $B94&gt;M$232), M94, "")</f>
        <v/>
      </c>
      <c r="CK94" s="2" t="str">
        <f>IF(OR(AND($B94&gt;N$230, $B94&lt;N$231), $B94&gt;N$232), N94, "")</f>
        <v/>
      </c>
      <c r="CL94" s="2" t="str">
        <f>IF(OR(AND($B94&gt;O$230, $B94&lt;O$231), $B94&gt;O$232), O94, "")</f>
        <v/>
      </c>
      <c r="CO94" s="2">
        <f>BK$207*$B94+BK$209</f>
        <v>71.598666100327563</v>
      </c>
      <c r="CP94" s="2">
        <f>BL$207*$B94+BL$209</f>
        <v>73.192621221510166</v>
      </c>
      <c r="CQ94" s="2">
        <f>BM$207*$B94+BM$209</f>
        <v>74.281155737640162</v>
      </c>
      <c r="CR94" s="2">
        <f>BN$207*$B94+BN$209</f>
        <v>73.84246234224949</v>
      </c>
      <c r="CS94" s="2">
        <f>BO$207*$B94+BO$209</f>
        <v>73.689554460263096</v>
      </c>
      <c r="CT94" s="2">
        <f>BP$207*$B94+BP$209</f>
        <v>74.704523235570051</v>
      </c>
      <c r="CU94" s="2">
        <f>BQ$207*$B94+BQ$209</f>
        <v>76.151348610938243</v>
      </c>
      <c r="CV94" s="2">
        <f>BR$207*$B94+BR$209</f>
        <v>76.118092765863508</v>
      </c>
      <c r="CW94" s="2">
        <f>BS$207*$B94+BS$209</f>
        <v>73.94343860808236</v>
      </c>
      <c r="CX94" s="2">
        <f>BT$207*$B94+BT$209</f>
        <v>70.799957687192318</v>
      </c>
      <c r="CY94" s="2">
        <f>BU$207*$B94+BU$209</f>
        <v>65.861021844364274</v>
      </c>
      <c r="CZ94" s="2">
        <f>BV$207*$B94+BV$209</f>
        <v>58.698988772058115</v>
      </c>
      <c r="DA94" s="2">
        <f>BW$207*$B94+BW$209</f>
        <v>50.921559507971388</v>
      </c>
      <c r="DD94" s="2">
        <f>BZ$207*$B94+BZ$209</f>
        <v>71.662788596342438</v>
      </c>
      <c r="DE94" s="2">
        <f>CA$207*$B94+CA$209</f>
        <v>73.212305060541382</v>
      </c>
      <c r="DF94" s="2">
        <f>CB$207*$B94+CB$209</f>
        <v>74.486920281942488</v>
      </c>
      <c r="DG94" s="2">
        <f>CC$207*$B94+CC$209</f>
        <v>73.842671699302628</v>
      </c>
      <c r="DH94" s="2">
        <f>CD$207*$B94+CD$209</f>
        <v>73.73197609009344</v>
      </c>
      <c r="DI94" s="2">
        <f>CE$207*$B94+CE$209</f>
        <v>74.718670229744674</v>
      </c>
      <c r="DJ94" s="2">
        <f>CF$207*$B94+CF$209</f>
        <v>76.422585361429753</v>
      </c>
      <c r="DK94" s="2">
        <f>CG$207*$B94+CG$209</f>
        <v>76.131675572747952</v>
      </c>
      <c r="DL94" s="2">
        <f>CH$207*$B94+CH$209</f>
        <v>74.325707990774305</v>
      </c>
      <c r="DM94" s="2">
        <f>CI$207*$B94+CI$209</f>
        <v>71.012788514587001</v>
      </c>
      <c r="DN94" s="2">
        <f>CJ$207*$B94+CJ$209</f>
        <v>66.402080039592875</v>
      </c>
      <c r="DO94" s="2">
        <f>CK$207*$B94+CK$209</f>
        <v>59.472767017223077</v>
      </c>
      <c r="DP94" s="2">
        <f>CL$207*$B94+CL$209</f>
        <v>51.449335729521799</v>
      </c>
      <c r="DS94" s="2">
        <f>POWER(10,($B94-C$227)/C$228)/(1+POWER(10,($B94-C$227)/C$228))</f>
        <v>0.22374730254566705</v>
      </c>
      <c r="DT94" s="2">
        <f>POWER(10,($B94-D$227)/D$228)/(1+POWER(10,($B94-D$227)/D$228))</f>
        <v>0.16315518609195073</v>
      </c>
      <c r="DU94" s="2">
        <f>POWER(10,($B94-E$227)/E$228)/(1+POWER(10,($B94-E$227)/E$228))</f>
        <v>0.19884563658567625</v>
      </c>
      <c r="DV94" s="2">
        <f>POWER(10,($B94-F$227)/F$228)/(1+POWER(10,($B94-F$227)/F$228))</f>
        <v>0.24690498331540814</v>
      </c>
      <c r="DW94" s="2">
        <f>POWER(10,($B94-G$227)/G$228)/(1+POWER(10,($B94-G$227)/G$228))</f>
        <v>0.23585716723278702</v>
      </c>
      <c r="DX94" s="2">
        <f>POWER(10,($B94-H$227)/H$228)/(1+POWER(10,($B94-H$227)/H$228))</f>
        <v>0.22762789787590834</v>
      </c>
      <c r="DY94" s="2">
        <f>POWER(10,($B94-I$227)/I$228)/(1+POWER(10,($B94-I$227)/I$228))</f>
        <v>0.23515195395022637</v>
      </c>
      <c r="DZ94" s="2">
        <f>POWER(10,($B94-J$227)/J$228)/(1+POWER(10,($B94-J$227)/J$228))</f>
        <v>0.24234374039306869</v>
      </c>
      <c r="EA94" s="2">
        <f>POWER(10,($B94-K$227)/K$228)/(1+POWER(10,($B94-K$227)/K$228))</f>
        <v>0.22563668245675503</v>
      </c>
      <c r="EB94" s="2">
        <f>POWER(10,($B94-L$227)/L$228)/(1+POWER(10,($B94-L$227)/L$228))</f>
        <v>0.21273495272817175</v>
      </c>
      <c r="EC94" s="2">
        <f>POWER(10,($B94-M$227)/M$228)/(1+POWER(10,($B94-M$227)/M$228))</f>
        <v>0.21519910633955533</v>
      </c>
      <c r="ED94" s="2">
        <f>POWER(10,($B94-N$227)/N$228)/(1+POWER(10,($B94-N$227)/N$228))</f>
        <v>0.2093583813990916</v>
      </c>
      <c r="EE94" s="2">
        <f>POWER(10,($B94-O$227)/O$228)/(1+POWER(10,($B94-O$227)/O$228))</f>
        <v>0.2106508969806776</v>
      </c>
    </row>
    <row r="95" spans="2:135" x14ac:dyDescent="0.25">
      <c r="B95" s="2">
        <v>89</v>
      </c>
      <c r="C95">
        <v>74.287999999999997</v>
      </c>
      <c r="D95">
        <v>105.89400000000001</v>
      </c>
      <c r="E95">
        <v>85.515000000000001</v>
      </c>
      <c r="F95">
        <v>73.894000000000005</v>
      </c>
      <c r="G95">
        <v>73.954999999999998</v>
      </c>
      <c r="H95">
        <v>75.484999999999999</v>
      </c>
      <c r="I95">
        <v>75.212000000000003</v>
      </c>
      <c r="J95">
        <v>76</v>
      </c>
      <c r="K95">
        <v>74.742000000000004</v>
      </c>
      <c r="L95">
        <v>72.697000000000003</v>
      </c>
      <c r="M95">
        <v>67.545000000000002</v>
      </c>
      <c r="N95">
        <v>58.773000000000003</v>
      </c>
      <c r="O95">
        <v>51.636000000000003</v>
      </c>
      <c r="R95" s="5">
        <f>AV95+(C$209*_xlfn.NORM.DIST($B95,C$214*C$215+C$213,C$219*C$214,FALSE))+(C$211*_xlfn.NORM.DIST($B95,C$214*C$216+C$213,C$220*C$214,FALSE))+(C$210*_xlfn.NORM.DIST($B95,C$214*C$217+C$213,C$221*C$214,FALSE))+(C$212*_xlfn.NORM.DIST($B95,C$214*C$218+C$213,C$222*C$214,FALSE))</f>
        <v>75.456461178470249</v>
      </c>
      <c r="S95" s="5">
        <f>AW95+(D$209*_xlfn.NORM.DIST($B95,D$214*D$215+D$213,D$219*D$214,FALSE))+(D$211*_xlfn.NORM.DIST($B95,D$214*D$216+D$213,D$220*D$214,FALSE))+(D$210*_xlfn.NORM.DIST($B95,D$214*D$217+D$213,D$221*D$214,FALSE))+(D$212*_xlfn.NORM.DIST($B95,D$214*D$218+D$213,D$222*D$214,FALSE))</f>
        <v>105.267709218985</v>
      </c>
      <c r="T95" s="5">
        <f>AX95+(E$209*_xlfn.NORM.DIST($B95,E$214*E$215+E$213,E$219*E$214,FALSE))+(E$211*_xlfn.NORM.DIST($B95,E$214*E$216+E$213,E$220*E$214,FALSE))+(E$210*_xlfn.NORM.DIST($B95,E$214*E$217+E$213,E$221*E$214,FALSE))+(E$212*_xlfn.NORM.DIST($B95,E$214*E$218+E$213,E$222*E$214,FALSE))</f>
        <v>90.13968930430056</v>
      </c>
      <c r="U95" s="5">
        <f>AY95+(F$209*_xlfn.NORM.DIST($B95,F$214*F$215+F$213,F$219*F$214,FALSE))+(F$211*_xlfn.NORM.DIST($B95,F$214*F$216+F$213,F$220*F$214,FALSE))+(F$210*_xlfn.NORM.DIST($B95,F$214*F$217+F$213,F$221*F$214,FALSE))+(F$212*_xlfn.NORM.DIST($B95,F$214*F$218+F$213,F$222*F$214,FALSE))</f>
        <v>76.49033718755193</v>
      </c>
      <c r="V95" s="5">
        <f>AZ95+(G$209*_xlfn.NORM.DIST($B95,G$214*G$215+G$213,G$219*G$214,FALSE))+(G$211*_xlfn.NORM.DIST($B95,G$214*G$216+G$213,G$220*G$214,FALSE))+(G$210*_xlfn.NORM.DIST($B95,G$214*G$217+G$213,G$221*G$214,FALSE))+(G$212*_xlfn.NORM.DIST($B95,G$214*G$218+G$213,G$222*G$214,FALSE))</f>
        <v>77.302825346038119</v>
      </c>
      <c r="W95" s="5">
        <f>BA95+(H$209*_xlfn.NORM.DIST($B95,H$214*H$215+H$213,H$219*H$214,FALSE))+(H$211*_xlfn.NORM.DIST($B95,H$214*H$216+H$213,H$220*H$214,FALSE))+(H$210*_xlfn.NORM.DIST($B95,H$214*H$217+H$213,H$221*H$214,FALSE))+(H$212*_xlfn.NORM.DIST($B95,H$214*H$218+H$213,H$222*H$214,FALSE))</f>
        <v>79.512481516556235</v>
      </c>
      <c r="X95" s="5">
        <f>BB95+(I$209*_xlfn.NORM.DIST($B95,I$214*I$215+I$213,I$219*I$214,FALSE))+(I$211*_xlfn.NORM.DIST($B95,I$214*I$216+I$213,I$220*I$214,FALSE))+(I$210*_xlfn.NORM.DIST($B95,I$214*I$217+I$213,I$221*I$214,FALSE))+(I$212*_xlfn.NORM.DIST($B95,I$214*I$218+I$213,I$222*I$214,FALSE))</f>
        <v>80.168254323442909</v>
      </c>
      <c r="Y95" s="5">
        <f>BC95+(J$209*_xlfn.NORM.DIST($B95,J$214*J$215+J$213,J$219*J$214,FALSE))+(J$211*_xlfn.NORM.DIST($B95,J$214*J$216+J$213,J$220*J$214,FALSE))+(J$210*_xlfn.NORM.DIST($B95,J$214*J$217+J$213,J$221*J$214,FALSE))+(J$212*_xlfn.NORM.DIST($B95,J$214*J$218+J$213,J$222*J$214,FALSE))</f>
        <v>79.159671826118924</v>
      </c>
      <c r="Z95" s="5">
        <f>BD95+(K$209*_xlfn.NORM.DIST($B95,K$214*K$215+K$213,K$219*K$214,FALSE))+(K$211*_xlfn.NORM.DIST($B95,K$214*K$216+K$213,K$220*K$214,FALSE))+(K$210*_xlfn.NORM.DIST($B95,K$214*K$217+K$213,K$221*K$214,FALSE))+(K$212*_xlfn.NORM.DIST($B95,K$214*K$218+K$213,K$222*K$214,FALSE))</f>
        <v>78.552883576497592</v>
      </c>
      <c r="AA95" s="5">
        <f>BE95+(L$209*_xlfn.NORM.DIST($B95,L$214*L$215+L$213,L$219*L$214,FALSE))+(L$211*_xlfn.NORM.DIST($B95,L$214*L$216+L$213,L$220*L$214,FALSE))+(L$210*_xlfn.NORM.DIST($B95,L$214*L$217+L$213,L$221*L$214,FALSE))+(L$212*_xlfn.NORM.DIST($B95,L$214*L$218+L$213,L$222*L$214,FALSE))</f>
        <v>76.968783103763812</v>
      </c>
      <c r="AB95" s="5">
        <f>BF95+(M$209*_xlfn.NORM.DIST($B95,M$214*M$215+M$213,M$219*M$214,FALSE))+(M$211*_xlfn.NORM.DIST($B95,M$214*M$216+M$213,M$220*M$214,FALSE))+(M$210*_xlfn.NORM.DIST($B95,M$214*M$217+M$213,M$221*M$214,FALSE))+(M$212*_xlfn.NORM.DIST($B95,M$214*M$218+M$213,M$222*M$214,FALSE))</f>
        <v>70.523911807607874</v>
      </c>
      <c r="AC95" s="5">
        <f>BG95+(N$209*_xlfn.NORM.DIST($B95,N$214*N$215+N$213,N$219*N$214,FALSE))+(N$211*_xlfn.NORM.DIST($B95,N$214*N$216+N$213,N$220*N$214,FALSE))+(N$210*_xlfn.NORM.DIST($B95,N$214*N$217+N$213,N$221*N$214,FALSE))+(N$212*_xlfn.NORM.DIST($B95,N$214*N$218+N$213,N$222*N$214,FALSE))</f>
        <v>62.965591872852734</v>
      </c>
      <c r="AD95" s="5">
        <f>BH95+(O$209*_xlfn.NORM.DIST($B95,O$214*O$215+O$213,O$219*O$214,FALSE))+(O$211*_xlfn.NORM.DIST($B95,O$214*O$216+O$213,O$220*O$214,FALSE))+(O$210*_xlfn.NORM.DIST($B95,O$214*O$217+O$213,O$221*O$214,FALSE))+(O$212*_xlfn.NORM.DIST($B95,O$214*O$218+O$213,O$222*O$214,FALSE))</f>
        <v>54.507061489317074</v>
      </c>
      <c r="AE95" s="5"/>
      <c r="AG95" s="5">
        <f t="shared" ref="AG95:AN157" si="32">C95-R95</f>
        <v>-1.1684611784702525</v>
      </c>
      <c r="AH95" s="5">
        <f t="shared" si="32"/>
        <v>0.62629078101500113</v>
      </c>
      <c r="AI95" s="5">
        <f t="shared" si="32"/>
        <v>-4.6246893043005599</v>
      </c>
      <c r="AJ95" s="5">
        <f t="shared" si="31"/>
        <v>-2.5963371875519243</v>
      </c>
      <c r="AK95" s="5">
        <f t="shared" si="31"/>
        <v>-3.3478253460381211</v>
      </c>
      <c r="AL95" s="5">
        <f t="shared" si="31"/>
        <v>-4.0274815165562359</v>
      </c>
      <c r="AM95" s="5">
        <f t="shared" si="31"/>
        <v>-4.9562543234429057</v>
      </c>
      <c r="AN95" s="5">
        <f t="shared" si="16"/>
        <v>-3.1596718261189238</v>
      </c>
      <c r="AO95" s="5">
        <f t="shared" si="16"/>
        <v>-3.8108835764975879</v>
      </c>
      <c r="AP95" s="5">
        <f t="shared" si="16"/>
        <v>-4.2717831037638092</v>
      </c>
      <c r="AQ95" s="5">
        <f t="shared" si="16"/>
        <v>-2.9789118076078722</v>
      </c>
      <c r="AR95" s="5">
        <f t="shared" si="16"/>
        <v>-4.1925918728527307</v>
      </c>
      <c r="AS95" s="5">
        <f t="shared" si="16"/>
        <v>-2.8710614893170714</v>
      </c>
      <c r="AV95" s="2">
        <f t="shared" si="18"/>
        <v>71.606687689014436</v>
      </c>
      <c r="AW95" s="2">
        <f t="shared" si="19"/>
        <v>73.188990678195111</v>
      </c>
      <c r="AX95" s="2">
        <f t="shared" si="20"/>
        <v>74.318766666383482</v>
      </c>
      <c r="AY95" s="2">
        <f t="shared" si="21"/>
        <v>73.835409711634469</v>
      </c>
      <c r="AZ95" s="2">
        <f t="shared" si="22"/>
        <v>73.698939485992355</v>
      </c>
      <c r="BA95" s="2">
        <f t="shared" si="23"/>
        <v>74.720918476272516</v>
      </c>
      <c r="BB95" s="2">
        <f t="shared" si="24"/>
        <v>76.243861659682693</v>
      </c>
      <c r="BC95" s="2">
        <f t="shared" si="25"/>
        <v>76.143931713703807</v>
      </c>
      <c r="BD95" s="2">
        <f t="shared" si="26"/>
        <v>74.056149400165978</v>
      </c>
      <c r="BE95" s="2">
        <f t="shared" si="27"/>
        <v>70.86469982323338</v>
      </c>
      <c r="BF95" s="2">
        <f t="shared" si="28"/>
        <v>66.007433708131813</v>
      </c>
      <c r="BG95" s="2">
        <f t="shared" si="29"/>
        <v>58.897123383048957</v>
      </c>
      <c r="BH95" s="2">
        <f t="shared" si="30"/>
        <v>51.060615614177458</v>
      </c>
      <c r="BK95" s="2" t="str">
        <f>IF(OR($B95&lt;C$229, AND($B95&gt;C$230, $B95&lt;C$231)), C95, "")</f>
        <v/>
      </c>
      <c r="BL95" s="2" t="str">
        <f>IF(OR($B95&lt;D$229, AND($B95&gt;D$230, $B95&lt;D$231)), D95, "")</f>
        <v/>
      </c>
      <c r="BM95" s="2" t="str">
        <f>IF(OR($B95&lt;E$229, AND($B95&gt;E$230, $B95&lt;E$231)), E95, "")</f>
        <v/>
      </c>
      <c r="BN95" s="2" t="str">
        <f>IF(OR($B95&lt;F$229, AND($B95&gt;F$230, $B95&lt;F$231)), F95, "")</f>
        <v/>
      </c>
      <c r="BO95" s="2" t="str">
        <f>IF(OR($B95&lt;G$229, AND($B95&gt;G$230, $B95&lt;G$231)), G95, "")</f>
        <v/>
      </c>
      <c r="BP95" s="2" t="str">
        <f>IF(OR($B95&lt;H$229, AND($B95&gt;H$230, $B95&lt;H$231)), H95, "")</f>
        <v/>
      </c>
      <c r="BQ95" s="2" t="str">
        <f>IF(OR($B95&lt;I$229, AND($B95&gt;I$230, $B95&lt;I$231)), I95, "")</f>
        <v/>
      </c>
      <c r="BR95" s="2" t="str">
        <f>IF(OR($B95&lt;J$229, AND($B95&gt;J$230, $B95&lt;J$231)), J95, "")</f>
        <v/>
      </c>
      <c r="BS95" s="2" t="str">
        <f>IF(OR($B95&lt;K$229, AND($B95&gt;K$230, $B95&lt;K$231)), K95, "")</f>
        <v/>
      </c>
      <c r="BT95" s="2" t="str">
        <f>IF(OR($B95&lt;L$229, AND($B95&gt;L$230, $B95&lt;L$231)), L95, "")</f>
        <v/>
      </c>
      <c r="BU95" s="2" t="str">
        <f>IF(OR($B95&lt;M$229, AND($B95&gt;M$230, $B95&lt;M$231)), M95, "")</f>
        <v/>
      </c>
      <c r="BV95" s="2" t="str">
        <f>IF(OR($B95&lt;N$229, AND($B95&gt;N$230, $B95&lt;N$231)), N95, "")</f>
        <v/>
      </c>
      <c r="BW95" s="2" t="str">
        <f>IF(OR($B95&lt;O$229, AND($B95&gt;O$230, $B95&lt;O$231)), O95, "")</f>
        <v/>
      </c>
      <c r="BZ95" s="2" t="str">
        <f>IF(OR(AND($B95&gt;C$230, $B95&lt;C$231), $B95&gt;C$232), C95, "")</f>
        <v/>
      </c>
      <c r="CA95" s="2" t="str">
        <f>IF(OR(AND($B95&gt;D$230, $B95&lt;D$231), $B95&gt;D$232), D95, "")</f>
        <v/>
      </c>
      <c r="CB95" s="2" t="str">
        <f>IF(OR(AND($B95&gt;E$230, $B95&lt;E$231), $B95&gt;E$232), E95, "")</f>
        <v/>
      </c>
      <c r="CC95" s="2" t="str">
        <f>IF(OR(AND($B95&gt;F$230, $B95&lt;F$231), $B95&gt;F$232), F95, "")</f>
        <v/>
      </c>
      <c r="CD95" s="2" t="str">
        <f>IF(OR(AND($B95&gt;G$230, $B95&lt;G$231), $B95&gt;G$232), G95, "")</f>
        <v/>
      </c>
      <c r="CE95" s="2" t="str">
        <f>IF(OR(AND($B95&gt;H$230, $B95&lt;H$231), $B95&gt;H$232), H95, "")</f>
        <v/>
      </c>
      <c r="CF95" s="2" t="str">
        <f>IF(OR(AND($B95&gt;I$230, $B95&lt;I$231), $B95&gt;I$232), I95, "")</f>
        <v/>
      </c>
      <c r="CG95" s="2" t="str">
        <f>IF(OR(AND($B95&gt;J$230, $B95&lt;J$231), $B95&gt;J$232), J95, "")</f>
        <v/>
      </c>
      <c r="CH95" s="2" t="str">
        <f>IF(OR(AND($B95&gt;K$230, $B95&lt;K$231), $B95&gt;K$232), K95, "")</f>
        <v/>
      </c>
      <c r="CI95" s="2" t="str">
        <f>IF(OR(AND($B95&gt;L$230, $B95&lt;L$231), $B95&gt;L$232), L95, "")</f>
        <v/>
      </c>
      <c r="CJ95" s="2" t="str">
        <f>IF(OR(AND($B95&gt;M$230, $B95&lt;M$231), $B95&gt;M$232), M95, "")</f>
        <v/>
      </c>
      <c r="CK95" s="2" t="str">
        <f>IF(OR(AND($B95&gt;N$230, $B95&lt;N$231), $B95&gt;N$232), N95, "")</f>
        <v/>
      </c>
      <c r="CL95" s="2" t="str">
        <f>IF(OR(AND($B95&gt;O$230, $B95&lt;O$231), $B95&gt;O$232), O95, "")</f>
        <v/>
      </c>
      <c r="CO95" s="2">
        <f>BK$207*$B95+BK$209</f>
        <v>71.610725994490195</v>
      </c>
      <c r="CP95" s="2">
        <f>BL$207*$B95+BL$209</f>
        <v>73.197149202015069</v>
      </c>
      <c r="CQ95" s="2">
        <f>BM$207*$B95+BM$209</f>
        <v>74.289312509822196</v>
      </c>
      <c r="CR95" s="2">
        <f>BN$207*$B95+BN$209</f>
        <v>73.851573382561099</v>
      </c>
      <c r="CS95" s="2">
        <f>BO$207*$B95+BO$209</f>
        <v>73.703589351399032</v>
      </c>
      <c r="CT95" s="2">
        <f>BP$207*$B95+BP$209</f>
        <v>74.734561318174627</v>
      </c>
      <c r="CU95" s="2">
        <f>BQ$207*$B95+BQ$209</f>
        <v>76.199725109625192</v>
      </c>
      <c r="CV95" s="2">
        <f>BR$207*$B95+BR$209</f>
        <v>76.167917761122425</v>
      </c>
      <c r="CW95" s="2">
        <f>BS$207*$B95+BS$209</f>
        <v>73.991645226400692</v>
      </c>
      <c r="CX95" s="2">
        <f>BT$207*$B95+BT$209</f>
        <v>70.839738675541341</v>
      </c>
      <c r="CY95" s="2">
        <f>BU$207*$B95+BU$209</f>
        <v>65.907214780466006</v>
      </c>
      <c r="CZ95" s="2">
        <f>BV$207*$B95+BV$209</f>
        <v>58.744531681733299</v>
      </c>
      <c r="DA95" s="2">
        <f>BW$207*$B95+BW$209</f>
        <v>50.958157503050785</v>
      </c>
      <c r="DD95" s="2">
        <f>BZ$207*$B95+BZ$209</f>
        <v>71.593910230429913</v>
      </c>
      <c r="DE95" s="2">
        <f>CA$207*$B95+CA$209</f>
        <v>73.150826524868251</v>
      </c>
      <c r="DF95" s="2">
        <f>CB$207*$B95+CB$209</f>
        <v>74.426996434492722</v>
      </c>
      <c r="DG95" s="2">
        <f>CC$207*$B95+CC$209</f>
        <v>73.790446231432966</v>
      </c>
      <c r="DH95" s="2">
        <f>CD$207*$B95+CD$209</f>
        <v>73.685200146716227</v>
      </c>
      <c r="DI95" s="2">
        <f>CE$207*$B95+CE$209</f>
        <v>74.678699671176531</v>
      </c>
      <c r="DJ95" s="2">
        <f>CF$207*$B95+CF$209</f>
        <v>76.37478737434401</v>
      </c>
      <c r="DK95" s="2">
        <f>CG$207*$B95+CG$209</f>
        <v>76.07554069118649</v>
      </c>
      <c r="DL95" s="2">
        <f>CH$207*$B95+CH$209</f>
        <v>74.258043153926025</v>
      </c>
      <c r="DM95" s="2">
        <f>CI$207*$B95+CI$209</f>
        <v>70.948945314865753</v>
      </c>
      <c r="DN95" s="2">
        <f>CJ$207*$B95+CJ$209</f>
        <v>66.340759390558915</v>
      </c>
      <c r="DO95" s="2">
        <f>CK$207*$B95+CK$209</f>
        <v>59.422680878865876</v>
      </c>
      <c r="DP95" s="2">
        <f>CL$207*$B95+CL$209</f>
        <v>51.410764019018202</v>
      </c>
      <c r="DS95" s="2">
        <f>POWER(10,($B95-C$227)/C$228)/(1+POWER(10,($B95-C$227)/C$228))</f>
        <v>0.24014998434082349</v>
      </c>
      <c r="DT95" s="2">
        <f>POWER(10,($B95-D$227)/D$228)/(1+POWER(10,($B95-D$227)/D$228))</f>
        <v>0.17612375455124091</v>
      </c>
      <c r="DU95" s="2">
        <f>POWER(10,($B95-E$227)/E$228)/(1+POWER(10,($B95-E$227)/E$228))</f>
        <v>0.21392589317723057</v>
      </c>
      <c r="DV95" s="2">
        <f>POWER(10,($B95-F$227)/F$228)/(1+POWER(10,($B95-F$227)/F$228))</f>
        <v>0.26442702838769166</v>
      </c>
      <c r="DW95" s="2">
        <f>POWER(10,($B95-G$227)/G$228)/(1+POWER(10,($B95-G$227)/G$228))</f>
        <v>0.25285842900077604</v>
      </c>
      <c r="DX95" s="2">
        <f>POWER(10,($B95-H$227)/H$228)/(1+POWER(10,($B95-H$227)/H$228))</f>
        <v>0.2442255578783234</v>
      </c>
      <c r="DY95" s="2">
        <f>POWER(10,($B95-I$227)/I$228)/(1+POWER(10,($B95-I$227)/I$228))</f>
        <v>0.25211915388160872</v>
      </c>
      <c r="DZ95" s="2">
        <f>POWER(10,($B95-J$227)/J$228)/(1+POWER(10,($B95-J$227)/J$228))</f>
        <v>0.25965369366296415</v>
      </c>
      <c r="EA95" s="2">
        <f>POWER(10,($B95-K$227)/K$228)/(1+POWER(10,($B95-K$227)/K$228))</f>
        <v>0.24213466810529077</v>
      </c>
      <c r="EB95" s="2">
        <f>POWER(10,($B95-L$227)/L$228)/(1+POWER(10,($B95-L$227)/L$228))</f>
        <v>0.22856804170929743</v>
      </c>
      <c r="EC95" s="2">
        <f>POWER(10,($B95-M$227)/M$228)/(1+POWER(10,($B95-M$227)/M$228))</f>
        <v>0.23116174283500604</v>
      </c>
      <c r="ED95" s="2">
        <f>POWER(10,($B95-N$227)/N$228)/(1+POWER(10,($B95-N$227)/N$228))</f>
        <v>0.22501199140374731</v>
      </c>
      <c r="EE95" s="2">
        <f>POWER(10,($B95-O$227)/O$228)/(1+POWER(10,($B95-O$227)/O$228))</f>
        <v>0.22637347787111597</v>
      </c>
    </row>
    <row r="96" spans="2:135" x14ac:dyDescent="0.25">
      <c r="B96" s="2">
        <v>90</v>
      </c>
      <c r="C96">
        <v>72.909000000000006</v>
      </c>
      <c r="D96">
        <v>97</v>
      </c>
      <c r="E96">
        <v>80.484999999999999</v>
      </c>
      <c r="F96">
        <v>73.424000000000007</v>
      </c>
      <c r="G96">
        <v>74.182000000000002</v>
      </c>
      <c r="H96">
        <v>73.515000000000001</v>
      </c>
      <c r="I96">
        <v>75.242000000000004</v>
      </c>
      <c r="J96">
        <v>74.120999999999995</v>
      </c>
      <c r="K96">
        <v>72.575999999999993</v>
      </c>
      <c r="L96">
        <v>69.954999999999998</v>
      </c>
      <c r="M96">
        <v>65.575999999999993</v>
      </c>
      <c r="N96">
        <v>57.817999999999998</v>
      </c>
      <c r="O96">
        <v>51.045000000000002</v>
      </c>
      <c r="R96" s="5">
        <f>AV96+(C$209*_xlfn.NORM.DIST($B96,C$214*C$215+C$213,C$219*C$214,FALSE))+(C$211*_xlfn.NORM.DIST($B96,C$214*C$216+C$213,C$220*C$214,FALSE))+(C$210*_xlfn.NORM.DIST($B96,C$214*C$217+C$213,C$221*C$214,FALSE))+(C$212*_xlfn.NORM.DIST($B96,C$214*C$218+C$213,C$222*C$214,FALSE))</f>
        <v>73.639169601591234</v>
      </c>
      <c r="S96" s="5">
        <f>AW96+(D$209*_xlfn.NORM.DIST($B96,D$214*D$215+D$213,D$219*D$214,FALSE))+(D$211*_xlfn.NORM.DIST($B96,D$214*D$216+D$213,D$220*D$214,FALSE))+(D$210*_xlfn.NORM.DIST($B96,D$214*D$217+D$213,D$221*D$214,FALSE))+(D$212*_xlfn.NORM.DIST($B96,D$214*D$218+D$213,D$222*D$214,FALSE))</f>
        <v>96.20213304256184</v>
      </c>
      <c r="T96" s="5">
        <f>AX96+(E$209*_xlfn.NORM.DIST($B96,E$214*E$215+E$213,E$219*E$214,FALSE))+(E$211*_xlfn.NORM.DIST($B96,E$214*E$216+E$213,E$220*E$214,FALSE))+(E$210*_xlfn.NORM.DIST($B96,E$214*E$217+E$213,E$221*E$214,FALSE))+(E$212*_xlfn.NORM.DIST($B96,E$214*E$218+E$213,E$222*E$214,FALSE))</f>
        <v>84.171245035766802</v>
      </c>
      <c r="U96" s="5">
        <f>AY96+(F$209*_xlfn.NORM.DIST($B96,F$214*F$215+F$213,F$219*F$214,FALSE))+(F$211*_xlfn.NORM.DIST($B96,F$214*F$216+F$213,F$220*F$214,FALSE))+(F$210*_xlfn.NORM.DIST($B96,F$214*F$217+F$213,F$221*F$214,FALSE))+(F$212*_xlfn.NORM.DIST($B96,F$214*F$218+F$213,F$222*F$214,FALSE))</f>
        <v>75.158446707985604</v>
      </c>
      <c r="V96" s="5">
        <f>AZ96+(G$209*_xlfn.NORM.DIST($B96,G$214*G$215+G$213,G$219*G$214,FALSE))+(G$211*_xlfn.NORM.DIST($B96,G$214*G$216+G$213,G$220*G$214,FALSE))+(G$210*_xlfn.NORM.DIST($B96,G$214*G$217+G$213,G$221*G$214,FALSE))+(G$212*_xlfn.NORM.DIST($B96,G$214*G$218+G$213,G$222*G$214,FALSE))</f>
        <v>75.582865145289006</v>
      </c>
      <c r="W96" s="5">
        <f>BA96+(H$209*_xlfn.NORM.DIST($B96,H$214*H$215+H$213,H$219*H$214,FALSE))+(H$211*_xlfn.NORM.DIST($B96,H$214*H$216+H$213,H$220*H$214,FALSE))+(H$210*_xlfn.NORM.DIST($B96,H$214*H$217+H$213,H$221*H$214,FALSE))+(H$212*_xlfn.NORM.DIST($B96,H$214*H$218+H$213,H$222*H$214,FALSE))</f>
        <v>77.337535754879639</v>
      </c>
      <c r="X96" s="5">
        <f>BB96+(I$209*_xlfn.NORM.DIST($B96,I$214*I$215+I$213,I$219*I$214,FALSE))+(I$211*_xlfn.NORM.DIST($B96,I$214*I$216+I$213,I$220*I$214,FALSE))+(I$210*_xlfn.NORM.DIST($B96,I$214*I$217+I$213,I$221*I$214,FALSE))+(I$212*_xlfn.NORM.DIST($B96,I$214*I$218+I$213,I$222*I$214,FALSE))</f>
        <v>78.344396772118643</v>
      </c>
      <c r="Y96" s="5">
        <f>BC96+(J$209*_xlfn.NORM.DIST($B96,J$214*J$215+J$213,J$219*J$214,FALSE))+(J$211*_xlfn.NORM.DIST($B96,J$214*J$216+J$213,J$220*J$214,FALSE))+(J$210*_xlfn.NORM.DIST($B96,J$214*J$217+J$213,J$221*J$214,FALSE))+(J$212*_xlfn.NORM.DIST($B96,J$214*J$218+J$213,J$222*J$214,FALSE))</f>
        <v>77.721613614208479</v>
      </c>
      <c r="Z96" s="5">
        <f>BD96+(K$209*_xlfn.NORM.DIST($B96,K$214*K$215+K$213,K$219*K$214,FALSE))+(K$211*_xlfn.NORM.DIST($B96,K$214*K$216+K$213,K$220*K$214,FALSE))+(K$210*_xlfn.NORM.DIST($B96,K$214*K$217+K$213,K$221*K$214,FALSE))+(K$212*_xlfn.NORM.DIST($B96,K$214*K$218+K$213,K$222*K$214,FALSE))</f>
        <v>76.535427252561377</v>
      </c>
      <c r="AA96" s="5">
        <f>BE96+(L$209*_xlfn.NORM.DIST($B96,L$214*L$215+L$213,L$219*L$214,FALSE))+(L$211*_xlfn.NORM.DIST($B96,L$214*L$216+L$213,L$220*L$214,FALSE))+(L$210*_xlfn.NORM.DIST($B96,L$214*L$217+L$213,L$221*L$214,FALSE))+(L$212*_xlfn.NORM.DIST($B96,L$214*L$218+L$213,L$222*L$214,FALSE))</f>
        <v>74.401307385645566</v>
      </c>
      <c r="AB96" s="5">
        <f>BF96+(M$209*_xlfn.NORM.DIST($B96,M$214*M$215+M$213,M$219*M$214,FALSE))+(M$211*_xlfn.NORM.DIST($B96,M$214*M$216+M$213,M$220*M$214,FALSE))+(M$210*_xlfn.NORM.DIST($B96,M$214*M$217+M$213,M$221*M$214,FALSE))+(M$212*_xlfn.NORM.DIST($B96,M$214*M$218+M$213,M$222*M$214,FALSE))</f>
        <v>68.590988080748716</v>
      </c>
      <c r="AC96" s="5">
        <f>BG96+(N$209*_xlfn.NORM.DIST($B96,N$214*N$215+N$213,N$219*N$214,FALSE))+(N$211*_xlfn.NORM.DIST($B96,N$214*N$216+N$213,N$220*N$214,FALSE))+(N$210*_xlfn.NORM.DIST($B96,N$214*N$217+N$213,N$221*N$214,FALSE))+(N$212*_xlfn.NORM.DIST($B96,N$214*N$218+N$213,N$222*N$214,FALSE))</f>
        <v>61.323525690668653</v>
      </c>
      <c r="AD96" s="5">
        <f>BH96+(O$209*_xlfn.NORM.DIST($B96,O$214*O$215+O$213,O$219*O$214,FALSE))+(O$211*_xlfn.NORM.DIST($B96,O$214*O$216+O$213,O$220*O$214,FALSE))+(O$210*_xlfn.NORM.DIST($B96,O$214*O$217+O$213,O$221*O$214,FALSE))+(O$212*_xlfn.NORM.DIST($B96,O$214*O$218+O$213,O$222*O$214,FALSE))</f>
        <v>53.090763439343242</v>
      </c>
      <c r="AE96" s="5"/>
      <c r="AG96" s="5">
        <f t="shared" si="32"/>
        <v>-0.73016960159122846</v>
      </c>
      <c r="AH96" s="5">
        <f t="shared" si="32"/>
        <v>0.79786695743815983</v>
      </c>
      <c r="AI96" s="5">
        <f t="shared" si="32"/>
        <v>-3.6862450357668024</v>
      </c>
      <c r="AJ96" s="5">
        <f t="shared" si="31"/>
        <v>-1.7344467079855974</v>
      </c>
      <c r="AK96" s="5">
        <f t="shared" si="31"/>
        <v>-1.4008651452890035</v>
      </c>
      <c r="AL96" s="5">
        <f t="shared" si="31"/>
        <v>-3.8225357548796381</v>
      </c>
      <c r="AM96" s="5">
        <f t="shared" si="31"/>
        <v>-3.1023967721186381</v>
      </c>
      <c r="AN96" s="5">
        <f t="shared" si="16"/>
        <v>-3.6006136142084841</v>
      </c>
      <c r="AO96" s="5">
        <f t="shared" si="16"/>
        <v>-3.9594272525613832</v>
      </c>
      <c r="AP96" s="5">
        <f t="shared" si="16"/>
        <v>-4.4463073856455679</v>
      </c>
      <c r="AQ96" s="5">
        <f t="shared" si="16"/>
        <v>-3.0149880807487222</v>
      </c>
      <c r="AR96" s="5">
        <f t="shared" si="16"/>
        <v>-3.5055256906686552</v>
      </c>
      <c r="AS96" s="5">
        <f t="shared" si="16"/>
        <v>-2.04576343934324</v>
      </c>
      <c r="AV96" s="2">
        <f t="shared" si="18"/>
        <v>71.597628258215252</v>
      </c>
      <c r="AW96" s="2">
        <f t="shared" si="19"/>
        <v>73.180347077443969</v>
      </c>
      <c r="AX96" s="2">
        <f t="shared" si="20"/>
        <v>74.313465634965468</v>
      </c>
      <c r="AY96" s="2">
        <f t="shared" si="21"/>
        <v>73.826060795415742</v>
      </c>
      <c r="AZ96" s="2">
        <f t="shared" si="22"/>
        <v>73.696188662291149</v>
      </c>
      <c r="BA96" s="2">
        <f t="shared" si="23"/>
        <v>74.731668774113928</v>
      </c>
      <c r="BB96" s="2">
        <f t="shared" si="24"/>
        <v>76.269391733782726</v>
      </c>
      <c r="BC96" s="2">
        <f t="shared" si="25"/>
        <v>76.162655303945883</v>
      </c>
      <c r="BD96" s="2">
        <f t="shared" si="26"/>
        <v>74.078903650179541</v>
      </c>
      <c r="BE96" s="2">
        <f t="shared" si="27"/>
        <v>70.880888550659137</v>
      </c>
      <c r="BF96" s="2">
        <f t="shared" si="28"/>
        <v>66.034242010671647</v>
      </c>
      <c r="BG96" s="2">
        <f t="shared" si="29"/>
        <v>58.930740709349315</v>
      </c>
      <c r="BH96" s="2">
        <f t="shared" si="30"/>
        <v>51.086438083788458</v>
      </c>
      <c r="BK96" s="2" t="str">
        <f>IF(OR($B96&lt;C$229, AND($B96&gt;C$230, $B96&lt;C$231)), C96, "")</f>
        <v/>
      </c>
      <c r="BL96" s="2" t="str">
        <f>IF(OR($B96&lt;D$229, AND($B96&gt;D$230, $B96&lt;D$231)), D96, "")</f>
        <v/>
      </c>
      <c r="BM96" s="2" t="str">
        <f>IF(OR($B96&lt;E$229, AND($B96&gt;E$230, $B96&lt;E$231)), E96, "")</f>
        <v/>
      </c>
      <c r="BN96" s="2" t="str">
        <f>IF(OR($B96&lt;F$229, AND($B96&gt;F$230, $B96&lt;F$231)), F96, "")</f>
        <v/>
      </c>
      <c r="BO96" s="2" t="str">
        <f>IF(OR($B96&lt;G$229, AND($B96&gt;G$230, $B96&lt;G$231)), G96, "")</f>
        <v/>
      </c>
      <c r="BP96" s="2" t="str">
        <f>IF(OR($B96&lt;H$229, AND($B96&gt;H$230, $B96&lt;H$231)), H96, "")</f>
        <v/>
      </c>
      <c r="BQ96" s="2" t="str">
        <f>IF(OR($B96&lt;I$229, AND($B96&gt;I$230, $B96&lt;I$231)), I96, "")</f>
        <v/>
      </c>
      <c r="BR96" s="2" t="str">
        <f>IF(OR($B96&lt;J$229, AND($B96&gt;J$230, $B96&lt;J$231)), J96, "")</f>
        <v/>
      </c>
      <c r="BS96" s="2" t="str">
        <f>IF(OR($B96&lt;K$229, AND($B96&gt;K$230, $B96&lt;K$231)), K96, "")</f>
        <v/>
      </c>
      <c r="BT96" s="2" t="str">
        <f>IF(OR($B96&lt;L$229, AND($B96&gt;L$230, $B96&lt;L$231)), L96, "")</f>
        <v/>
      </c>
      <c r="BU96" s="2" t="str">
        <f>IF(OR($B96&lt;M$229, AND($B96&gt;M$230, $B96&lt;M$231)), M96, "")</f>
        <v/>
      </c>
      <c r="BV96" s="2" t="str">
        <f>IF(OR($B96&lt;N$229, AND($B96&gt;N$230, $B96&lt;N$231)), N96, "")</f>
        <v/>
      </c>
      <c r="BW96" s="2" t="str">
        <f>IF(OR($B96&lt;O$229, AND($B96&gt;O$230, $B96&lt;O$231)), O96, "")</f>
        <v/>
      </c>
      <c r="BZ96" s="2" t="str">
        <f>IF(OR(AND($B96&gt;C$230, $B96&lt;C$231), $B96&gt;C$232), C96, "")</f>
        <v/>
      </c>
      <c r="CA96" s="2" t="str">
        <f>IF(OR(AND($B96&gt;D$230, $B96&lt;D$231), $B96&gt;D$232), D96, "")</f>
        <v/>
      </c>
      <c r="CB96" s="2" t="str">
        <f>IF(OR(AND($B96&gt;E$230, $B96&lt;E$231), $B96&gt;E$232), E96, "")</f>
        <v/>
      </c>
      <c r="CC96" s="2" t="str">
        <f>IF(OR(AND($B96&gt;F$230, $B96&lt;F$231), $B96&gt;F$232), F96, "")</f>
        <v/>
      </c>
      <c r="CD96" s="2" t="str">
        <f>IF(OR(AND($B96&gt;G$230, $B96&lt;G$231), $B96&gt;G$232), G96, "")</f>
        <v/>
      </c>
      <c r="CE96" s="2" t="str">
        <f>IF(OR(AND($B96&gt;H$230, $B96&lt;H$231), $B96&gt;H$232), H96, "")</f>
        <v/>
      </c>
      <c r="CF96" s="2" t="str">
        <f>IF(OR(AND($B96&gt;I$230, $B96&lt;I$231), $B96&gt;I$232), I96, "")</f>
        <v/>
      </c>
      <c r="CG96" s="2" t="str">
        <f>IF(OR(AND($B96&gt;J$230, $B96&lt;J$231), $B96&gt;J$232), J96, "")</f>
        <v/>
      </c>
      <c r="CH96" s="2" t="str">
        <f>IF(OR(AND($B96&gt;K$230, $B96&lt;K$231), $B96&gt;K$232), K96, "")</f>
        <v/>
      </c>
      <c r="CI96" s="2" t="str">
        <f>IF(OR(AND($B96&gt;L$230, $B96&lt;L$231), $B96&gt;L$232), L96, "")</f>
        <v/>
      </c>
      <c r="CJ96" s="2" t="str">
        <f>IF(OR(AND($B96&gt;M$230, $B96&lt;M$231), $B96&gt;M$232), M96, "")</f>
        <v/>
      </c>
      <c r="CK96" s="2" t="str">
        <f>IF(OR(AND($B96&gt;N$230, $B96&lt;N$231), $B96&gt;N$232), N96, "")</f>
        <v/>
      </c>
      <c r="CL96" s="2" t="str">
        <f>IF(OR(AND($B96&gt;O$230, $B96&lt;O$231), $B96&gt;O$232), O96, "")</f>
        <v/>
      </c>
      <c r="CO96" s="2">
        <f>BK$207*$B96+BK$209</f>
        <v>71.622785888652814</v>
      </c>
      <c r="CP96" s="2">
        <f>BL$207*$B96+BL$209</f>
        <v>73.201677182519958</v>
      </c>
      <c r="CQ96" s="2">
        <f>BM$207*$B96+BM$209</f>
        <v>74.297469282004243</v>
      </c>
      <c r="CR96" s="2">
        <f>BN$207*$B96+BN$209</f>
        <v>73.860684422872694</v>
      </c>
      <c r="CS96" s="2">
        <f>BO$207*$B96+BO$209</f>
        <v>73.717624242534967</v>
      </c>
      <c r="CT96" s="2">
        <f>BP$207*$B96+BP$209</f>
        <v>74.764599400779204</v>
      </c>
      <c r="CU96" s="2">
        <f>BQ$207*$B96+BQ$209</f>
        <v>76.24810160831214</v>
      </c>
      <c r="CV96" s="2">
        <f>BR$207*$B96+BR$209</f>
        <v>76.217742756381341</v>
      </c>
      <c r="CW96" s="2">
        <f>BS$207*$B96+BS$209</f>
        <v>74.03985184471901</v>
      </c>
      <c r="CX96" s="2">
        <f>BT$207*$B96+BT$209</f>
        <v>70.879519663890363</v>
      </c>
      <c r="CY96" s="2">
        <f>BU$207*$B96+BU$209</f>
        <v>65.953407716567725</v>
      </c>
      <c r="CZ96" s="2">
        <f>BV$207*$B96+BV$209</f>
        <v>58.790074591408484</v>
      </c>
      <c r="DA96" s="2">
        <f>BW$207*$B96+BW$209</f>
        <v>50.994755498130189</v>
      </c>
      <c r="DD96" s="2">
        <f>BZ$207*$B96+BZ$209</f>
        <v>71.525031864517402</v>
      </c>
      <c r="DE96" s="2">
        <f>CA$207*$B96+CA$209</f>
        <v>73.089347989195119</v>
      </c>
      <c r="DF96" s="2">
        <f>CB$207*$B96+CB$209</f>
        <v>74.367072587042955</v>
      </c>
      <c r="DG96" s="2">
        <f>CC$207*$B96+CC$209</f>
        <v>73.738220763563305</v>
      </c>
      <c r="DH96" s="2">
        <f>CD$207*$B96+CD$209</f>
        <v>73.638424203339014</v>
      </c>
      <c r="DI96" s="2">
        <f>CE$207*$B96+CE$209</f>
        <v>74.638729112608388</v>
      </c>
      <c r="DJ96" s="2">
        <f>CF$207*$B96+CF$209</f>
        <v>76.326989387258266</v>
      </c>
      <c r="DK96" s="2">
        <f>CG$207*$B96+CG$209</f>
        <v>76.019405809625013</v>
      </c>
      <c r="DL96" s="2">
        <f>CH$207*$B96+CH$209</f>
        <v>74.19037831707773</v>
      </c>
      <c r="DM96" s="2">
        <f>CI$207*$B96+CI$209</f>
        <v>70.885102115144505</v>
      </c>
      <c r="DN96" s="2">
        <f>CJ$207*$B96+CJ$209</f>
        <v>66.279438741524942</v>
      </c>
      <c r="DO96" s="2">
        <f>CK$207*$B96+CK$209</f>
        <v>59.372594740508674</v>
      </c>
      <c r="DP96" s="2">
        <f>CL$207*$B96+CL$209</f>
        <v>51.372192308514613</v>
      </c>
      <c r="DS96" s="2">
        <f>POWER(10,($B96-C$227)/C$228)/(1+POWER(10,($B96-C$227)/C$228))</f>
        <v>0.25735646854522326</v>
      </c>
      <c r="DT96" s="2">
        <f>POWER(10,($B96-D$227)/D$228)/(1+POWER(10,($B96-D$227)/D$228))</f>
        <v>0.18988923933873561</v>
      </c>
      <c r="DU96" s="2">
        <f>POWER(10,($B96-E$227)/E$228)/(1+POWER(10,($B96-E$227)/E$228))</f>
        <v>0.22982174413016279</v>
      </c>
      <c r="DV96" s="2">
        <f>POWER(10,($B96-F$227)/F$228)/(1+POWER(10,($B96-F$227)/F$228))</f>
        <v>0.28272572983852234</v>
      </c>
      <c r="DW96" s="2">
        <f>POWER(10,($B96-G$227)/G$228)/(1+POWER(10,($B96-G$227)/G$228))</f>
        <v>0.27065113175981026</v>
      </c>
      <c r="DX96" s="2">
        <f>POWER(10,($B96-H$227)/H$228)/(1+POWER(10,($B96-H$227)/H$228))</f>
        <v>0.26162351055067312</v>
      </c>
      <c r="DY96" s="2">
        <f>POWER(10,($B96-I$227)/I$228)/(1+POWER(10,($B96-I$227)/I$228))</f>
        <v>0.2698786270192749</v>
      </c>
      <c r="DZ96" s="2">
        <f>POWER(10,($B96-J$227)/J$228)/(1+POWER(10,($B96-J$227)/J$228))</f>
        <v>0.27774680076695762</v>
      </c>
      <c r="EA96" s="2">
        <f>POWER(10,($B96-K$227)/K$228)/(1+POWER(10,($B96-K$227)/K$228))</f>
        <v>0.25943480139134273</v>
      </c>
      <c r="EB96" s="2">
        <f>POWER(10,($B96-L$227)/L$228)/(1+POWER(10,($B96-L$227)/L$228))</f>
        <v>0.24521248936139217</v>
      </c>
      <c r="EC96" s="2">
        <f>POWER(10,($B96-M$227)/M$228)/(1+POWER(10,($B96-M$227)/M$228))</f>
        <v>0.24793436181277792</v>
      </c>
      <c r="ED96" s="2">
        <f>POWER(10,($B96-N$227)/N$228)/(1+POWER(10,($B96-N$227)/N$228))</f>
        <v>0.24147854483338288</v>
      </c>
      <c r="EE96" s="2">
        <f>POWER(10,($B96-O$227)/O$228)/(1+POWER(10,($B96-O$227)/O$228))</f>
        <v>0.24290843695104689</v>
      </c>
    </row>
    <row r="97" spans="2:135" x14ac:dyDescent="0.25">
      <c r="B97" s="2">
        <v>91</v>
      </c>
      <c r="C97">
        <v>72</v>
      </c>
      <c r="D97">
        <v>87.879000000000005</v>
      </c>
      <c r="E97">
        <v>76.287999999999997</v>
      </c>
      <c r="F97">
        <v>73.379000000000005</v>
      </c>
      <c r="G97">
        <v>73.105999999999995</v>
      </c>
      <c r="H97">
        <v>72.287999999999997</v>
      </c>
      <c r="I97">
        <v>74.015000000000001</v>
      </c>
      <c r="J97">
        <v>75.635999999999996</v>
      </c>
      <c r="K97">
        <v>72.954999999999998</v>
      </c>
      <c r="L97">
        <v>70.242000000000004</v>
      </c>
      <c r="M97">
        <v>64.605999999999995</v>
      </c>
      <c r="N97">
        <v>57.954999999999998</v>
      </c>
      <c r="O97">
        <v>51.182000000000002</v>
      </c>
      <c r="R97" s="5">
        <f>AV97+(C$209*_xlfn.NORM.DIST($B97,C$214*C$215+C$213,C$219*C$214,FALSE))+(C$211*_xlfn.NORM.DIST($B97,C$214*C$216+C$213,C$220*C$214,FALSE))+(C$210*_xlfn.NORM.DIST($B97,C$214*C$217+C$213,C$221*C$214,FALSE))+(C$212*_xlfn.NORM.DIST($B97,C$214*C$218+C$213,C$222*C$214,FALSE))</f>
        <v>72.599512501349665</v>
      </c>
      <c r="S97" s="5">
        <f>AW97+(D$209*_xlfn.NORM.DIST($B97,D$214*D$215+D$213,D$219*D$214,FALSE))+(D$211*_xlfn.NORM.DIST($B97,D$214*D$216+D$213,D$220*D$214,FALSE))+(D$210*_xlfn.NORM.DIST($B97,D$214*D$217+D$213,D$221*D$214,FALSE))+(D$212*_xlfn.NORM.DIST($B97,D$214*D$218+D$213,D$222*D$214,FALSE))</f>
        <v>88.619462933207302</v>
      </c>
      <c r="T97" s="5">
        <f>AX97+(E$209*_xlfn.NORM.DIST($B97,E$214*E$215+E$213,E$219*E$214,FALSE))+(E$211*_xlfn.NORM.DIST($B97,E$214*E$216+E$213,E$220*E$214,FALSE))+(E$210*_xlfn.NORM.DIST($B97,E$214*E$217+E$213,E$221*E$214,FALSE))+(E$212*_xlfn.NORM.DIST($B97,E$214*E$218+E$213,E$222*E$214,FALSE))</f>
        <v>80.035084398112247</v>
      </c>
      <c r="U97" s="5">
        <f>AY97+(F$209*_xlfn.NORM.DIST($B97,F$214*F$215+F$213,F$219*F$214,FALSE))+(F$211*_xlfn.NORM.DIST($B97,F$214*F$216+F$213,F$220*F$214,FALSE))+(F$210*_xlfn.NORM.DIST($B97,F$214*F$217+F$213,F$221*F$214,FALSE))+(F$212*_xlfn.NORM.DIST($B97,F$214*F$218+F$213,F$222*F$214,FALSE))</f>
        <v>74.438365505727688</v>
      </c>
      <c r="V97" s="5">
        <f>AZ97+(G$209*_xlfn.NORM.DIST($B97,G$214*G$215+G$213,G$219*G$214,FALSE))+(G$211*_xlfn.NORM.DIST($B97,G$214*G$216+G$213,G$220*G$214,FALSE))+(G$210*_xlfn.NORM.DIST($B97,G$214*G$217+G$213,G$221*G$214,FALSE))+(G$212*_xlfn.NORM.DIST($B97,G$214*G$218+G$213,G$222*G$214,FALSE))</f>
        <v>74.613189087991699</v>
      </c>
      <c r="W97" s="5">
        <f>BA97+(H$209*_xlfn.NORM.DIST($B97,H$214*H$215+H$213,H$219*H$214,FALSE))+(H$211*_xlfn.NORM.DIST($B97,H$214*H$216+H$213,H$220*H$214,FALSE))+(H$210*_xlfn.NORM.DIST($B97,H$214*H$217+H$213,H$221*H$214,FALSE))+(H$212*_xlfn.NORM.DIST($B97,H$214*H$218+H$213,H$222*H$214,FALSE))</f>
        <v>76.062383520950007</v>
      </c>
      <c r="X97" s="5">
        <f>BB97+(I$209*_xlfn.NORM.DIST($B97,I$214*I$215+I$213,I$219*I$214,FALSE))+(I$211*_xlfn.NORM.DIST($B97,I$214*I$216+I$213,I$220*I$214,FALSE))+(I$210*_xlfn.NORM.DIST($B97,I$214*I$217+I$213,I$221*I$214,FALSE))+(I$212*_xlfn.NORM.DIST($B97,I$214*I$218+I$213,I$222*I$214,FALSE))</f>
        <v>77.314607197573523</v>
      </c>
      <c r="Y97" s="5">
        <f>BC97+(J$209*_xlfn.NORM.DIST($B97,J$214*J$215+J$213,J$219*J$214,FALSE))+(J$211*_xlfn.NORM.DIST($B97,J$214*J$216+J$213,J$220*J$214,FALSE))+(J$210*_xlfn.NORM.DIST($B97,J$214*J$217+J$213,J$221*J$214,FALSE))+(J$212*_xlfn.NORM.DIST($B97,J$214*J$218+J$213,J$222*J$214,FALSE))</f>
        <v>76.929138463409132</v>
      </c>
      <c r="Z97" s="5">
        <f>BD97+(K$209*_xlfn.NORM.DIST($B97,K$214*K$215+K$213,K$219*K$214,FALSE))+(K$211*_xlfn.NORM.DIST($B97,K$214*K$216+K$213,K$220*K$214,FALSE))+(K$210*_xlfn.NORM.DIST($B97,K$214*K$217+K$213,K$221*K$214,FALSE))+(K$212*_xlfn.NORM.DIST($B97,K$214*K$218+K$213,K$222*K$214,FALSE))</f>
        <v>75.35030839251398</v>
      </c>
      <c r="AA97" s="5">
        <f>BE97+(L$209*_xlfn.NORM.DIST($B97,L$214*L$215+L$213,L$219*L$214,FALSE))+(L$211*_xlfn.NORM.DIST($B97,L$214*L$216+L$213,L$220*L$214,FALSE))+(L$210*_xlfn.NORM.DIST($B97,L$214*L$217+L$213,L$221*L$214,FALSE))+(L$212*_xlfn.NORM.DIST($B97,L$214*L$218+L$213,L$222*L$214,FALSE))</f>
        <v>72.789923038133921</v>
      </c>
      <c r="AB97" s="5">
        <f>BF97+(M$209*_xlfn.NORM.DIST($B97,M$214*M$215+M$213,M$219*M$214,FALSE))+(M$211*_xlfn.NORM.DIST($B97,M$214*M$216+M$213,M$220*M$214,FALSE))+(M$210*_xlfn.NORM.DIST($B97,M$214*M$217+M$213,M$221*M$214,FALSE))+(M$212*_xlfn.NORM.DIST($B97,M$214*M$218+M$213,M$222*M$214,FALSE))</f>
        <v>67.411453558283085</v>
      </c>
      <c r="AC97" s="5">
        <f>BG97+(N$209*_xlfn.NORM.DIST($B97,N$214*N$215+N$213,N$219*N$214,FALSE))+(N$211*_xlfn.NORM.DIST($B97,N$214*N$216+N$213,N$220*N$214,FALSE))+(N$210*_xlfn.NORM.DIST($B97,N$214*N$217+N$213,N$221*N$214,FALSE))+(N$212*_xlfn.NORM.DIST($B97,N$214*N$218+N$213,N$222*N$214,FALSE))</f>
        <v>60.283837155365553</v>
      </c>
      <c r="AD97" s="5">
        <f>BH97+(O$209*_xlfn.NORM.DIST($B97,O$214*O$215+O$213,O$219*O$214,FALSE))+(O$211*_xlfn.NORM.DIST($B97,O$214*O$216+O$213,O$220*O$214,FALSE))+(O$210*_xlfn.NORM.DIST($B97,O$214*O$217+O$213,O$221*O$214,FALSE))+(O$212*_xlfn.NORM.DIST($B97,O$214*O$218+O$213,O$222*O$214,FALSE))</f>
        <v>52.204602056032854</v>
      </c>
      <c r="AE97" s="5"/>
      <c r="AG97" s="5">
        <f t="shared" si="32"/>
        <v>-0.59951250134966472</v>
      </c>
      <c r="AH97" s="5">
        <f t="shared" si="32"/>
        <v>-0.74046293320729717</v>
      </c>
      <c r="AI97" s="5">
        <f t="shared" si="32"/>
        <v>-3.7470843981122499</v>
      </c>
      <c r="AJ97" s="5">
        <f t="shared" si="31"/>
        <v>-1.0593655057276834</v>
      </c>
      <c r="AK97" s="5">
        <f t="shared" si="31"/>
        <v>-1.5071890879917049</v>
      </c>
      <c r="AL97" s="5">
        <f t="shared" si="31"/>
        <v>-3.7743835209500105</v>
      </c>
      <c r="AM97" s="5">
        <f t="shared" si="31"/>
        <v>-3.2996071975735219</v>
      </c>
      <c r="AN97" s="5">
        <f t="shared" si="16"/>
        <v>-1.2931384634091359</v>
      </c>
      <c r="AO97" s="5">
        <f t="shared" si="16"/>
        <v>-2.3953083925139822</v>
      </c>
      <c r="AP97" s="5">
        <f t="shared" si="16"/>
        <v>-2.5479230381339164</v>
      </c>
      <c r="AQ97" s="5">
        <f t="shared" si="16"/>
        <v>-2.8054535582830908</v>
      </c>
      <c r="AR97" s="5">
        <f t="shared" si="16"/>
        <v>-2.3288371553655551</v>
      </c>
      <c r="AS97" s="5">
        <f t="shared" si="16"/>
        <v>-1.0226020560328521</v>
      </c>
      <c r="AV97" s="2">
        <f t="shared" si="18"/>
        <v>71.585643034631033</v>
      </c>
      <c r="AW97" s="2">
        <f t="shared" si="19"/>
        <v>73.169742001423174</v>
      </c>
      <c r="AX97" s="2">
        <f t="shared" si="20"/>
        <v>74.306001439248774</v>
      </c>
      <c r="AY97" s="2">
        <f t="shared" si="21"/>
        <v>73.81432986161785</v>
      </c>
      <c r="AZ97" s="2">
        <f t="shared" si="22"/>
        <v>73.691166420699744</v>
      </c>
      <c r="BA97" s="2">
        <f t="shared" si="23"/>
        <v>74.7398301666978</v>
      </c>
      <c r="BB97" s="2">
        <f t="shared" si="24"/>
        <v>76.291492505457995</v>
      </c>
      <c r="BC97" s="2">
        <f t="shared" si="25"/>
        <v>76.177314657405503</v>
      </c>
      <c r="BD97" s="2">
        <f t="shared" si="26"/>
        <v>74.097675867032024</v>
      </c>
      <c r="BE97" s="2">
        <f t="shared" si="27"/>
        <v>70.893549370972693</v>
      </c>
      <c r="BF97" s="2">
        <f t="shared" si="28"/>
        <v>66.057617842367904</v>
      </c>
      <c r="BG97" s="2">
        <f t="shared" si="29"/>
        <v>58.96159950447575</v>
      </c>
      <c r="BH97" s="2">
        <f t="shared" si="30"/>
        <v>51.110016956758386</v>
      </c>
      <c r="BK97" s="2" t="str">
        <f>IF(OR($B97&lt;C$229, AND($B97&gt;C$230, $B97&lt;C$231)), C97, "")</f>
        <v/>
      </c>
      <c r="BL97" s="2" t="str">
        <f>IF(OR($B97&lt;D$229, AND($B97&gt;D$230, $B97&lt;D$231)), D97, "")</f>
        <v/>
      </c>
      <c r="BM97" s="2" t="str">
        <f>IF(OR($B97&lt;E$229, AND($B97&gt;E$230, $B97&lt;E$231)), E97, "")</f>
        <v/>
      </c>
      <c r="BN97" s="2">
        <f>IF(OR($B97&lt;F$229, AND($B97&gt;F$230, $B97&lt;F$231)), F97, "")</f>
        <v>73.379000000000005</v>
      </c>
      <c r="BO97" s="2" t="str">
        <f>IF(OR($B97&lt;G$229, AND($B97&gt;G$230, $B97&lt;G$231)), G97, "")</f>
        <v/>
      </c>
      <c r="BP97" s="2" t="str">
        <f>IF(OR($B97&lt;H$229, AND($B97&gt;H$230, $B97&lt;H$231)), H97, "")</f>
        <v/>
      </c>
      <c r="BQ97" s="2" t="str">
        <f>IF(OR($B97&lt;I$229, AND($B97&gt;I$230, $B97&lt;I$231)), I97, "")</f>
        <v/>
      </c>
      <c r="BR97" s="2" t="str">
        <f>IF(OR($B97&lt;J$229, AND($B97&gt;J$230, $B97&lt;J$231)), J97, "")</f>
        <v/>
      </c>
      <c r="BS97" s="2" t="str">
        <f>IF(OR($B97&lt;K$229, AND($B97&gt;K$230, $B97&lt;K$231)), K97, "")</f>
        <v/>
      </c>
      <c r="BT97" s="2" t="str">
        <f>IF(OR($B97&lt;L$229, AND($B97&gt;L$230, $B97&lt;L$231)), L97, "")</f>
        <v/>
      </c>
      <c r="BU97" s="2" t="str">
        <f>IF(OR($B97&lt;M$229, AND($B97&gt;M$230, $B97&lt;M$231)), M97, "")</f>
        <v/>
      </c>
      <c r="BV97" s="2" t="str">
        <f>IF(OR($B97&lt;N$229, AND($B97&gt;N$230, $B97&lt;N$231)), N97, "")</f>
        <v/>
      </c>
      <c r="BW97" s="2" t="str">
        <f>IF(OR($B97&lt;O$229, AND($B97&gt;O$230, $B97&lt;O$231)), O97, "")</f>
        <v/>
      </c>
      <c r="BZ97" s="2" t="str">
        <f>IF(OR(AND($B97&gt;C$230, $B97&lt;C$231), $B97&gt;C$232), C97, "")</f>
        <v/>
      </c>
      <c r="CA97" s="2" t="str">
        <f>IF(OR(AND($B97&gt;D$230, $B97&lt;D$231), $B97&gt;D$232), D97, "")</f>
        <v/>
      </c>
      <c r="CB97" s="2" t="str">
        <f>IF(OR(AND($B97&gt;E$230, $B97&lt;E$231), $B97&gt;E$232), E97, "")</f>
        <v/>
      </c>
      <c r="CC97" s="2">
        <f>IF(OR(AND($B97&gt;F$230, $B97&lt;F$231), $B97&gt;F$232), F97, "")</f>
        <v>73.379000000000005</v>
      </c>
      <c r="CD97" s="2" t="str">
        <f>IF(OR(AND($B97&gt;G$230, $B97&lt;G$231), $B97&gt;G$232), G97, "")</f>
        <v/>
      </c>
      <c r="CE97" s="2" t="str">
        <f>IF(OR(AND($B97&gt;H$230, $B97&lt;H$231), $B97&gt;H$232), H97, "")</f>
        <v/>
      </c>
      <c r="CF97" s="2" t="str">
        <f>IF(OR(AND($B97&gt;I$230, $B97&lt;I$231), $B97&gt;I$232), I97, "")</f>
        <v/>
      </c>
      <c r="CG97" s="2" t="str">
        <f>IF(OR(AND($B97&gt;J$230, $B97&lt;J$231), $B97&gt;J$232), J97, "")</f>
        <v/>
      </c>
      <c r="CH97" s="2" t="str">
        <f>IF(OR(AND($B97&gt;K$230, $B97&lt;K$231), $B97&gt;K$232), K97, "")</f>
        <v/>
      </c>
      <c r="CI97" s="2" t="str">
        <f>IF(OR(AND($B97&gt;L$230, $B97&lt;L$231), $B97&gt;L$232), L97, "")</f>
        <v/>
      </c>
      <c r="CJ97" s="2" t="str">
        <f>IF(OR(AND($B97&gt;M$230, $B97&lt;M$231), $B97&gt;M$232), M97, "")</f>
        <v/>
      </c>
      <c r="CK97" s="2" t="str">
        <f>IF(OR(AND($B97&gt;N$230, $B97&lt;N$231), $B97&gt;N$232), N97, "")</f>
        <v/>
      </c>
      <c r="CL97" s="2" t="str">
        <f>IF(OR(AND($B97&gt;O$230, $B97&lt;O$231), $B97&gt;O$232), O97, "")</f>
        <v/>
      </c>
      <c r="CO97" s="2">
        <f>BK$207*$B97+BK$209</f>
        <v>71.634845782815432</v>
      </c>
      <c r="CP97" s="2">
        <f>BL$207*$B97+BL$209</f>
        <v>73.206205163024862</v>
      </c>
      <c r="CQ97" s="2">
        <f>BM$207*$B97+BM$209</f>
        <v>74.305626054186277</v>
      </c>
      <c r="CR97" s="2">
        <f>BN$207*$B97+BN$209</f>
        <v>73.869795463184289</v>
      </c>
      <c r="CS97" s="2">
        <f>BO$207*$B97+BO$209</f>
        <v>73.731659133670902</v>
      </c>
      <c r="CT97" s="2">
        <f>BP$207*$B97+BP$209</f>
        <v>74.794637483383781</v>
      </c>
      <c r="CU97" s="2">
        <f>BQ$207*$B97+BQ$209</f>
        <v>76.296478106999075</v>
      </c>
      <c r="CV97" s="2">
        <f>BR$207*$B97+BR$209</f>
        <v>76.267567751640257</v>
      </c>
      <c r="CW97" s="2">
        <f>BS$207*$B97+BS$209</f>
        <v>74.088058463037328</v>
      </c>
      <c r="CX97" s="2">
        <f>BT$207*$B97+BT$209</f>
        <v>70.919300652239386</v>
      </c>
      <c r="CY97" s="2">
        <f>BU$207*$B97+BU$209</f>
        <v>65.999600652669443</v>
      </c>
      <c r="CZ97" s="2">
        <f>BV$207*$B97+BV$209</f>
        <v>58.835617501083668</v>
      </c>
      <c r="DA97" s="2">
        <f>BW$207*$B97+BW$209</f>
        <v>51.031353493209586</v>
      </c>
      <c r="DD97" s="2">
        <f>BZ$207*$B97+BZ$209</f>
        <v>71.456153498604877</v>
      </c>
      <c r="DE97" s="2">
        <f>CA$207*$B97+CA$209</f>
        <v>73.027869453521987</v>
      </c>
      <c r="DF97" s="2">
        <f>CB$207*$B97+CB$209</f>
        <v>74.307148739593174</v>
      </c>
      <c r="DG97" s="2">
        <f>CC$207*$B97+CC$209</f>
        <v>73.68599529569363</v>
      </c>
      <c r="DH97" s="2">
        <f>CD$207*$B97+CD$209</f>
        <v>73.591648259961801</v>
      </c>
      <c r="DI97" s="2">
        <f>CE$207*$B97+CE$209</f>
        <v>74.598758554040259</v>
      </c>
      <c r="DJ97" s="2">
        <f>CF$207*$B97+CF$209</f>
        <v>76.279191400172508</v>
      </c>
      <c r="DK97" s="2">
        <f>CG$207*$B97+CG$209</f>
        <v>75.963270928063551</v>
      </c>
      <c r="DL97" s="2">
        <f>CH$207*$B97+CH$209</f>
        <v>74.12271348022945</v>
      </c>
      <c r="DM97" s="2">
        <f>CI$207*$B97+CI$209</f>
        <v>70.821258915423272</v>
      </c>
      <c r="DN97" s="2">
        <f>CJ$207*$B97+CJ$209</f>
        <v>66.218118092490968</v>
      </c>
      <c r="DO97" s="2">
        <f>CK$207*$B97+CK$209</f>
        <v>59.322508602151473</v>
      </c>
      <c r="DP97" s="2">
        <f>CL$207*$B97+CL$209</f>
        <v>51.333620598011017</v>
      </c>
      <c r="DS97" s="2">
        <f>POWER(10,($B97-C$227)/C$228)/(1+POWER(10,($B97-C$227)/C$228))</f>
        <v>0.27534903592379306</v>
      </c>
      <c r="DT97" s="2">
        <f>POWER(10,($B97-D$227)/D$228)/(1+POWER(10,($B97-D$227)/D$228))</f>
        <v>0.2044636024009536</v>
      </c>
      <c r="DU97" s="2">
        <f>POWER(10,($B97-E$227)/E$228)/(1+POWER(10,($B97-E$227)/E$228))</f>
        <v>0.2465283116193463</v>
      </c>
      <c r="DV97" s="2">
        <f>POWER(10,($B97-F$227)/F$228)/(1+POWER(10,($B97-F$227)/F$228))</f>
        <v>0.30177122427956987</v>
      </c>
      <c r="DW97" s="2">
        <f>POWER(10,($B97-G$227)/G$228)/(1+POWER(10,($B97-G$227)/G$228))</f>
        <v>0.28921120123350436</v>
      </c>
      <c r="DX97" s="2">
        <f>POWER(10,($B97-H$227)/H$228)/(1+POWER(10,($B97-H$227)/H$228))</f>
        <v>0.27980200254140519</v>
      </c>
      <c r="DY97" s="2">
        <f>POWER(10,($B97-I$227)/I$228)/(1+POWER(10,($B97-I$227)/I$228))</f>
        <v>0.288406669419703</v>
      </c>
      <c r="DZ97" s="2">
        <f>POWER(10,($B97-J$227)/J$228)/(1+POWER(10,($B97-J$227)/J$228))</f>
        <v>0.29659558444918288</v>
      </c>
      <c r="EA97" s="2">
        <f>POWER(10,($B97-K$227)/K$228)/(1+POWER(10,($B97-K$227)/K$228))</f>
        <v>0.2775183732092974</v>
      </c>
      <c r="EB97" s="2">
        <f>POWER(10,($B97-L$227)/L$228)/(1+POWER(10,($B97-L$227)/L$228))</f>
        <v>0.26265631457548227</v>
      </c>
      <c r="EC97" s="2">
        <f>POWER(10,($B97-M$227)/M$228)/(1+POWER(10,($B97-M$227)/M$228))</f>
        <v>0.26550370417042579</v>
      </c>
      <c r="ED97" s="2">
        <f>POWER(10,($B97-N$227)/N$228)/(1+POWER(10,($B97-N$227)/N$228))</f>
        <v>0.25874780441825324</v>
      </c>
      <c r="EE97" s="2">
        <f>POWER(10,($B97-O$227)/O$228)/(1+POWER(10,($B97-O$227)/O$228))</f>
        <v>0.26024487051104922</v>
      </c>
    </row>
    <row r="98" spans="2:135" x14ac:dyDescent="0.25">
      <c r="B98" s="2">
        <v>92</v>
      </c>
      <c r="C98">
        <v>72.575999999999993</v>
      </c>
      <c r="D98">
        <v>81.394000000000005</v>
      </c>
      <c r="E98">
        <v>74.53</v>
      </c>
      <c r="F98">
        <v>71.924000000000007</v>
      </c>
      <c r="G98">
        <v>72.272999999999996</v>
      </c>
      <c r="H98">
        <v>73.182000000000002</v>
      </c>
      <c r="I98">
        <v>73.424000000000007</v>
      </c>
      <c r="J98">
        <v>73.802999999999997</v>
      </c>
      <c r="K98">
        <v>72.394000000000005</v>
      </c>
      <c r="L98">
        <v>69.015000000000001</v>
      </c>
      <c r="M98">
        <v>64.47</v>
      </c>
      <c r="N98">
        <v>57.908999999999999</v>
      </c>
      <c r="O98">
        <v>49.302999999999997</v>
      </c>
      <c r="R98" s="5">
        <f>AV98+(C$209*_xlfn.NORM.DIST($B98,C$214*C$215+C$213,C$219*C$214,FALSE))+(C$211*_xlfn.NORM.DIST($B98,C$214*C$216+C$213,C$220*C$214,FALSE))+(C$210*_xlfn.NORM.DIST($B98,C$214*C$217+C$213,C$221*C$214,FALSE))+(C$212*_xlfn.NORM.DIST($B98,C$214*C$218+C$213,C$222*C$214,FALSE))</f>
        <v>72.042075205120625</v>
      </c>
      <c r="S98" s="5">
        <f>AW98+(D$209*_xlfn.NORM.DIST($B98,D$214*D$215+D$213,D$219*D$214,FALSE))+(D$211*_xlfn.NORM.DIST($B98,D$214*D$216+D$213,D$220*D$214,FALSE))+(D$210*_xlfn.NORM.DIST($B98,D$214*D$217+D$213,D$221*D$214,FALSE))+(D$212*_xlfn.NORM.DIST($B98,D$214*D$218+D$213,D$222*D$214,FALSE))</f>
        <v>82.852327836010147</v>
      </c>
      <c r="T98" s="5">
        <f>AX98+(E$209*_xlfn.NORM.DIST($B98,E$214*E$215+E$213,E$219*E$214,FALSE))+(E$211*_xlfn.NORM.DIST($B98,E$214*E$216+E$213,E$220*E$214,FALSE))+(E$210*_xlfn.NORM.DIST($B98,E$214*E$217+E$213,E$221*E$214,FALSE))+(E$212*_xlfn.NORM.DIST($B98,E$214*E$218+E$213,E$222*E$214,FALSE))</f>
        <v>77.401840321797167</v>
      </c>
      <c r="U98" s="5">
        <f>AY98+(F$209*_xlfn.NORM.DIST($B98,F$214*F$215+F$213,F$219*F$214,FALSE))+(F$211*_xlfn.NORM.DIST($B98,F$214*F$216+F$213,F$220*F$214,FALSE))+(F$210*_xlfn.NORM.DIST($B98,F$214*F$217+F$213,F$221*F$214,FALSE))+(F$212*_xlfn.NORM.DIST($B98,F$214*F$218+F$213,F$222*F$214,FALSE))</f>
        <v>74.072855365395682</v>
      </c>
      <c r="V98" s="5">
        <f>AZ98+(G$209*_xlfn.NORM.DIST($B98,G$214*G$215+G$213,G$219*G$214,FALSE))+(G$211*_xlfn.NORM.DIST($B98,G$214*G$216+G$213,G$220*G$214,FALSE))+(G$210*_xlfn.NORM.DIST($B98,G$214*G$217+G$213,G$221*G$214,FALSE))+(G$212*_xlfn.NORM.DIST($B98,G$214*G$218+G$213,G$222*G$214,FALSE))</f>
        <v>74.104372556718872</v>
      </c>
      <c r="W98" s="5">
        <f>BA98+(H$209*_xlfn.NORM.DIST($B98,H$214*H$215+H$213,H$219*H$214,FALSE))+(H$211*_xlfn.NORM.DIST($B98,H$214*H$216+H$213,H$220*H$214,FALSE))+(H$210*_xlfn.NORM.DIST($B98,H$214*H$217+H$213,H$221*H$214,FALSE))+(H$212*_xlfn.NORM.DIST($B98,H$214*H$218+H$213,H$222*H$214,FALSE))</f>
        <v>75.371658306974638</v>
      </c>
      <c r="X98" s="5">
        <f>BB98+(I$209*_xlfn.NORM.DIST($B98,I$214*I$215+I$213,I$219*I$214,FALSE))+(I$211*_xlfn.NORM.DIST($B98,I$214*I$216+I$213,I$220*I$214,FALSE))+(I$210*_xlfn.NORM.DIST($B98,I$214*I$217+I$213,I$221*I$214,FALSE))+(I$212*_xlfn.NORM.DIST($B98,I$214*I$218+I$213,I$222*I$214,FALSE))</f>
        <v>76.780368279000058</v>
      </c>
      <c r="Y98" s="5">
        <f>BC98+(J$209*_xlfn.NORM.DIST($B98,J$214*J$215+J$213,J$219*J$214,FALSE))+(J$211*_xlfn.NORM.DIST($B98,J$214*J$216+J$213,J$220*J$214,FALSE))+(J$210*_xlfn.NORM.DIST($B98,J$214*J$217+J$213,J$221*J$214,FALSE))+(J$212*_xlfn.NORM.DIST($B98,J$214*J$218+J$213,J$222*J$214,FALSE))</f>
        <v>76.525935172675915</v>
      </c>
      <c r="Z98" s="5">
        <f>BD98+(K$209*_xlfn.NORM.DIST($B98,K$214*K$215+K$213,K$219*K$214,FALSE))+(K$211*_xlfn.NORM.DIST($B98,K$214*K$216+K$213,K$220*K$214,FALSE))+(K$210*_xlfn.NORM.DIST($B98,K$214*K$217+K$213,K$221*K$214,FALSE))+(K$212*_xlfn.NORM.DIST($B98,K$214*K$218+K$213,K$222*K$214,FALSE))</f>
        <v>74.708414435170553</v>
      </c>
      <c r="AA98" s="5">
        <f>BE98+(L$209*_xlfn.NORM.DIST($B98,L$214*L$215+L$213,L$219*L$214,FALSE))+(L$211*_xlfn.NORM.DIST($B98,L$214*L$216+L$213,L$220*L$214,FALSE))+(L$210*_xlfn.NORM.DIST($B98,L$214*L$217+L$213,L$221*L$214,FALSE))+(L$212*_xlfn.NORM.DIST($B98,L$214*L$218+L$213,L$222*L$214,FALSE))</f>
        <v>71.856571463919934</v>
      </c>
      <c r="AB98" s="5">
        <f>BF98+(M$209*_xlfn.NORM.DIST($B98,M$214*M$215+M$213,M$219*M$214,FALSE))+(M$211*_xlfn.NORM.DIST($B98,M$214*M$216+M$213,M$220*M$214,FALSE))+(M$210*_xlfn.NORM.DIST($B98,M$214*M$217+M$213,M$221*M$214,FALSE))+(M$212*_xlfn.NORM.DIST($B98,M$214*M$218+M$213,M$222*M$214,FALSE))</f>
        <v>66.74785777642046</v>
      </c>
      <c r="AC98" s="5">
        <f>BG98+(N$209*_xlfn.NORM.DIST($B98,N$214*N$215+N$213,N$219*N$214,FALSE))+(N$211*_xlfn.NORM.DIST($B98,N$214*N$216+N$213,N$220*N$214,FALSE))+(N$210*_xlfn.NORM.DIST($B98,N$214*N$217+N$213,N$221*N$214,FALSE))+(N$212*_xlfn.NORM.DIST($B98,N$214*N$218+N$213,N$222*N$214,FALSE))</f>
        <v>59.675974859461434</v>
      </c>
      <c r="AD98" s="5">
        <f>BH98+(O$209*_xlfn.NORM.DIST($B98,O$214*O$215+O$213,O$219*O$214,FALSE))+(O$211*_xlfn.NORM.DIST($B98,O$214*O$216+O$213,O$220*O$214,FALSE))+(O$210*_xlfn.NORM.DIST($B98,O$214*O$217+O$213,O$221*O$214,FALSE))+(O$212*_xlfn.NORM.DIST($B98,O$214*O$218+O$213,O$222*O$214,FALSE))</f>
        <v>51.692493464037717</v>
      </c>
      <c r="AE98" s="5"/>
      <c r="AG98" s="5">
        <f t="shared" si="32"/>
        <v>0.53392479487936839</v>
      </c>
      <c r="AH98" s="5">
        <f t="shared" si="32"/>
        <v>-1.4583278360101417</v>
      </c>
      <c r="AI98" s="5">
        <f t="shared" si="32"/>
        <v>-2.8718403217971655</v>
      </c>
      <c r="AJ98" s="5">
        <f t="shared" si="31"/>
        <v>-2.1488553653956757</v>
      </c>
      <c r="AK98" s="5">
        <f t="shared" si="31"/>
        <v>-1.8313725567188754</v>
      </c>
      <c r="AL98" s="5">
        <f t="shared" si="31"/>
        <v>-2.1896583069746356</v>
      </c>
      <c r="AM98" s="5">
        <f t="shared" si="31"/>
        <v>-3.3563682790000513</v>
      </c>
      <c r="AN98" s="5">
        <f t="shared" si="16"/>
        <v>-2.7229351726759177</v>
      </c>
      <c r="AO98" s="5">
        <f t="shared" si="16"/>
        <v>-2.3144144351705478</v>
      </c>
      <c r="AP98" s="5">
        <f t="shared" si="16"/>
        <v>-2.8415714639199336</v>
      </c>
      <c r="AQ98" s="5">
        <f t="shared" si="16"/>
        <v>-2.2778577764204613</v>
      </c>
      <c r="AR98" s="5">
        <f t="shared" si="16"/>
        <v>-1.7669748594614347</v>
      </c>
      <c r="AS98" s="5">
        <f t="shared" si="16"/>
        <v>-2.3894934640377201</v>
      </c>
      <c r="AV98" s="2">
        <f t="shared" si="18"/>
        <v>71.570547981020042</v>
      </c>
      <c r="AW98" s="2">
        <f t="shared" si="19"/>
        <v>73.157013772138583</v>
      </c>
      <c r="AX98" s="2">
        <f t="shared" si="20"/>
        <v>74.296209335494396</v>
      </c>
      <c r="AY98" s="2">
        <f t="shared" si="21"/>
        <v>73.800089034277448</v>
      </c>
      <c r="AZ98" s="2">
        <f t="shared" si="22"/>
        <v>73.683739388450434</v>
      </c>
      <c r="BA98" s="2">
        <f t="shared" si="23"/>
        <v>74.745246288383285</v>
      </c>
      <c r="BB98" s="2">
        <f t="shared" si="24"/>
        <v>76.30994592100474</v>
      </c>
      <c r="BC98" s="2">
        <f t="shared" si="25"/>
        <v>76.187684524419211</v>
      </c>
      <c r="BD98" s="2">
        <f t="shared" si="26"/>
        <v>74.112195938943685</v>
      </c>
      <c r="BE98" s="2">
        <f t="shared" si="27"/>
        <v>70.902437862686071</v>
      </c>
      <c r="BF98" s="2">
        <f t="shared" si="28"/>
        <v>66.077301828850793</v>
      </c>
      <c r="BG98" s="2">
        <f t="shared" si="29"/>
        <v>58.989462290288046</v>
      </c>
      <c r="BH98" s="2">
        <f t="shared" si="30"/>
        <v>51.131167156771191</v>
      </c>
      <c r="BK98" s="2">
        <f>IF(OR($B98&lt;C$229, AND($B98&gt;C$230, $B98&lt;C$231)), C98, "")</f>
        <v>72.575999999999993</v>
      </c>
      <c r="BL98" s="2" t="str">
        <f>IF(OR($B98&lt;D$229, AND($B98&gt;D$230, $B98&lt;D$231)), D98, "")</f>
        <v/>
      </c>
      <c r="BM98" s="2" t="str">
        <f>IF(OR($B98&lt;E$229, AND($B98&gt;E$230, $B98&lt;E$231)), E98, "")</f>
        <v/>
      </c>
      <c r="BN98" s="2">
        <f>IF(OR($B98&lt;F$229, AND($B98&gt;F$230, $B98&lt;F$231)), F98, "")</f>
        <v>71.924000000000007</v>
      </c>
      <c r="BO98" s="2">
        <f>IF(OR($B98&lt;G$229, AND($B98&gt;G$230, $B98&lt;G$231)), G98, "")</f>
        <v>72.272999999999996</v>
      </c>
      <c r="BP98" s="2" t="str">
        <f>IF(OR($B98&lt;H$229, AND($B98&gt;H$230, $B98&lt;H$231)), H98, "")</f>
        <v/>
      </c>
      <c r="BQ98" s="2">
        <f>IF(OR($B98&lt;I$229, AND($B98&gt;I$230, $B98&lt;I$231)), I98, "")</f>
        <v>73.424000000000007</v>
      </c>
      <c r="BR98" s="2">
        <f>IF(OR($B98&lt;J$229, AND($B98&gt;J$230, $B98&lt;J$231)), J98, "")</f>
        <v>73.802999999999997</v>
      </c>
      <c r="BS98" s="2" t="str">
        <f>IF(OR($B98&lt;K$229, AND($B98&gt;K$230, $B98&lt;K$231)), K98, "")</f>
        <v/>
      </c>
      <c r="BT98" s="2" t="str">
        <f>IF(OR($B98&lt;L$229, AND($B98&gt;L$230, $B98&lt;L$231)), L98, "")</f>
        <v/>
      </c>
      <c r="BU98" s="2" t="str">
        <f>IF(OR($B98&lt;M$229, AND($B98&gt;M$230, $B98&lt;M$231)), M98, "")</f>
        <v/>
      </c>
      <c r="BV98" s="2" t="str">
        <f>IF(OR($B98&lt;N$229, AND($B98&gt;N$230, $B98&lt;N$231)), N98, "")</f>
        <v/>
      </c>
      <c r="BW98" s="2" t="str">
        <f>IF(OR($B98&lt;O$229, AND($B98&gt;O$230, $B98&lt;O$231)), O98, "")</f>
        <v/>
      </c>
      <c r="BZ98" s="2">
        <f>IF(OR(AND($B98&gt;C$230, $B98&lt;C$231), $B98&gt;C$232), C98, "")</f>
        <v>72.575999999999993</v>
      </c>
      <c r="CA98" s="2" t="str">
        <f>IF(OR(AND($B98&gt;D$230, $B98&lt;D$231), $B98&gt;D$232), D98, "")</f>
        <v/>
      </c>
      <c r="CB98" s="2" t="str">
        <f>IF(OR(AND($B98&gt;E$230, $B98&lt;E$231), $B98&gt;E$232), E98, "")</f>
        <v/>
      </c>
      <c r="CC98" s="2">
        <f>IF(OR(AND($B98&gt;F$230, $B98&lt;F$231), $B98&gt;F$232), F98, "")</f>
        <v>71.924000000000007</v>
      </c>
      <c r="CD98" s="2">
        <f>IF(OR(AND($B98&gt;G$230, $B98&lt;G$231), $B98&gt;G$232), G98, "")</f>
        <v>72.272999999999996</v>
      </c>
      <c r="CE98" s="2" t="str">
        <f>IF(OR(AND($B98&gt;H$230, $B98&lt;H$231), $B98&gt;H$232), H98, "")</f>
        <v/>
      </c>
      <c r="CF98" s="2">
        <f>IF(OR(AND($B98&gt;I$230, $B98&lt;I$231), $B98&gt;I$232), I98, "")</f>
        <v>73.424000000000007</v>
      </c>
      <c r="CG98" s="2">
        <f>IF(OR(AND($B98&gt;J$230, $B98&lt;J$231), $B98&gt;J$232), J98, "")</f>
        <v>73.802999999999997</v>
      </c>
      <c r="CH98" s="2" t="str">
        <f>IF(OR(AND($B98&gt;K$230, $B98&lt;K$231), $B98&gt;K$232), K98, "")</f>
        <v/>
      </c>
      <c r="CI98" s="2" t="str">
        <f>IF(OR(AND($B98&gt;L$230, $B98&lt;L$231), $B98&gt;L$232), L98, "")</f>
        <v/>
      </c>
      <c r="CJ98" s="2" t="str">
        <f>IF(OR(AND($B98&gt;M$230, $B98&lt;M$231), $B98&gt;M$232), M98, "")</f>
        <v/>
      </c>
      <c r="CK98" s="2" t="str">
        <f>IF(OR(AND($B98&gt;N$230, $B98&lt;N$231), $B98&gt;N$232), N98, "")</f>
        <v/>
      </c>
      <c r="CL98" s="2" t="str">
        <f>IF(OR(AND($B98&gt;O$230, $B98&lt;O$231), $B98&gt;O$232), O98, "")</f>
        <v/>
      </c>
      <c r="CO98" s="2">
        <f>BK$207*$B98+BK$209</f>
        <v>71.646905676978065</v>
      </c>
      <c r="CP98" s="2">
        <f>BL$207*$B98+BL$209</f>
        <v>73.210733143529751</v>
      </c>
      <c r="CQ98" s="2">
        <f>BM$207*$B98+BM$209</f>
        <v>74.31378282636831</v>
      </c>
      <c r="CR98" s="2">
        <f>BN$207*$B98+BN$209</f>
        <v>73.878906503495898</v>
      </c>
      <c r="CS98" s="2">
        <f>BO$207*$B98+BO$209</f>
        <v>73.745694024806838</v>
      </c>
      <c r="CT98" s="2">
        <f>BP$207*$B98+BP$209</f>
        <v>74.824675565988372</v>
      </c>
      <c r="CU98" s="2">
        <f>BQ$207*$B98+BQ$209</f>
        <v>76.344854605686024</v>
      </c>
      <c r="CV98" s="2">
        <f>BR$207*$B98+BR$209</f>
        <v>76.317392746899174</v>
      </c>
      <c r="CW98" s="2">
        <f>BS$207*$B98+BS$209</f>
        <v>74.136265081355646</v>
      </c>
      <c r="CX98" s="2">
        <f>BT$207*$B98+BT$209</f>
        <v>70.959081640588408</v>
      </c>
      <c r="CY98" s="2">
        <f>BU$207*$B98+BU$209</f>
        <v>66.045793588771176</v>
      </c>
      <c r="CZ98" s="2">
        <f>BV$207*$B98+BV$209</f>
        <v>58.881160410758852</v>
      </c>
      <c r="DA98" s="2">
        <f>BW$207*$B98+BW$209</f>
        <v>51.067951488288983</v>
      </c>
      <c r="DD98" s="2">
        <f>BZ$207*$B98+BZ$209</f>
        <v>71.387275132692366</v>
      </c>
      <c r="DE98" s="2">
        <f>CA$207*$B98+CA$209</f>
        <v>72.966390917848855</v>
      </c>
      <c r="DF98" s="2">
        <f>CB$207*$B98+CB$209</f>
        <v>74.247224892143407</v>
      </c>
      <c r="DG98" s="2">
        <f>CC$207*$B98+CC$209</f>
        <v>73.633769827823969</v>
      </c>
      <c r="DH98" s="2">
        <f>CD$207*$B98+CD$209</f>
        <v>73.544872316584588</v>
      </c>
      <c r="DI98" s="2">
        <f>CE$207*$B98+CE$209</f>
        <v>74.558787995472116</v>
      </c>
      <c r="DJ98" s="2">
        <f>CF$207*$B98+CF$209</f>
        <v>76.231393413086764</v>
      </c>
      <c r="DK98" s="2">
        <f>CG$207*$B98+CG$209</f>
        <v>75.907136046502075</v>
      </c>
      <c r="DL98" s="2">
        <f>CH$207*$B98+CH$209</f>
        <v>74.055048643381156</v>
      </c>
      <c r="DM98" s="2">
        <f>CI$207*$B98+CI$209</f>
        <v>70.757415715702024</v>
      </c>
      <c r="DN98" s="2">
        <f>CJ$207*$B98+CJ$209</f>
        <v>66.156797443457009</v>
      </c>
      <c r="DO98" s="2">
        <f>CK$207*$B98+CK$209</f>
        <v>59.272422463794271</v>
      </c>
      <c r="DP98" s="2">
        <f>CL$207*$B98+CL$209</f>
        <v>51.29504888750742</v>
      </c>
      <c r="DS98" s="2">
        <f>POWER(10,($B98-C$227)/C$228)/(1+POWER(10,($B98-C$227)/C$228))</f>
        <v>0.29410135917597041</v>
      </c>
      <c r="DT98" s="2">
        <f>POWER(10,($B98-D$227)/D$228)/(1+POWER(10,($B98-D$227)/D$228))</f>
        <v>0.21985300019866014</v>
      </c>
      <c r="DU98" s="2">
        <f>POWER(10,($B98-E$227)/E$228)/(1+POWER(10,($B98-E$227)/E$228))</f>
        <v>0.26403299739644531</v>
      </c>
      <c r="DV98" s="2">
        <f>POWER(10,($B98-F$227)/F$228)/(1+POWER(10,($B98-F$227)/F$228))</f>
        <v>0.32152459032258612</v>
      </c>
      <c r="DW98" s="2">
        <f>POWER(10,($B98-G$227)/G$228)/(1+POWER(10,($B98-G$227)/G$228))</f>
        <v>0.30850567353924357</v>
      </c>
      <c r="DX98" s="2">
        <f>POWER(10,($B98-H$227)/H$228)/(1+POWER(10,($B98-H$227)/H$228))</f>
        <v>0.29873257125507274</v>
      </c>
      <c r="DY98" s="2">
        <f>POWER(10,($B98-I$227)/I$228)/(1+POWER(10,($B98-I$227)/I$228))</f>
        <v>0.30767070115834988</v>
      </c>
      <c r="DZ98" s="2">
        <f>POWER(10,($B98-J$227)/J$228)/(1+POWER(10,($B98-J$227)/J$228))</f>
        <v>0.31616356869837514</v>
      </c>
      <c r="EA98" s="2">
        <f>POWER(10,($B98-K$227)/K$228)/(1+POWER(10,($B98-K$227)/K$228))</f>
        <v>0.29635801584297078</v>
      </c>
      <c r="EB98" s="2">
        <f>POWER(10,($B98-L$227)/L$228)/(1+POWER(10,($B98-L$227)/L$228))</f>
        <v>0.28087927067626406</v>
      </c>
      <c r="EC98" s="2">
        <f>POWER(10,($B98-M$227)/M$228)/(1+POWER(10,($B98-M$227)/M$228))</f>
        <v>0.28384816156874565</v>
      </c>
      <c r="ED98" s="2">
        <f>POWER(10,($B98-N$227)/N$228)/(1+POWER(10,($B98-N$227)/N$228))</f>
        <v>0.27680138845306301</v>
      </c>
      <c r="EE98" s="2">
        <f>POWER(10,($B98-O$227)/O$228)/(1+POWER(10,($B98-O$227)/O$228))</f>
        <v>0.27836368315869475</v>
      </c>
    </row>
    <row r="99" spans="2:135" x14ac:dyDescent="0.25">
      <c r="B99" s="2">
        <v>93</v>
      </c>
      <c r="C99">
        <v>70.727000000000004</v>
      </c>
      <c r="D99">
        <v>78.53</v>
      </c>
      <c r="E99">
        <v>74.212000000000003</v>
      </c>
      <c r="F99">
        <v>72.832999999999998</v>
      </c>
      <c r="G99">
        <v>72.242000000000004</v>
      </c>
      <c r="H99">
        <v>72.97</v>
      </c>
      <c r="I99">
        <v>74.03</v>
      </c>
      <c r="J99">
        <v>73.787999999999997</v>
      </c>
      <c r="K99">
        <v>72.197000000000003</v>
      </c>
      <c r="L99">
        <v>69.561000000000007</v>
      </c>
      <c r="M99">
        <v>64.120999999999995</v>
      </c>
      <c r="N99">
        <v>57.576000000000001</v>
      </c>
      <c r="O99">
        <v>50.106000000000002</v>
      </c>
      <c r="R99" s="5">
        <f>AV99+(C$209*_xlfn.NORM.DIST($B99,C$214*C$215+C$213,C$219*C$214,FALSE))+(C$211*_xlfn.NORM.DIST($B99,C$214*C$216+C$213,C$220*C$214,FALSE))+(C$210*_xlfn.NORM.DIST($B99,C$214*C$217+C$213,C$221*C$214,FALSE))+(C$212*_xlfn.NORM.DIST($B99,C$214*C$218+C$213,C$222*C$214,FALSE))</f>
        <v>71.757538442859428</v>
      </c>
      <c r="S99" s="5">
        <f>AW99+(D$209*_xlfn.NORM.DIST($B99,D$214*D$215+D$213,D$219*D$214,FALSE))+(D$211*_xlfn.NORM.DIST($B99,D$214*D$216+D$213,D$220*D$214,FALSE))+(D$210*_xlfn.NORM.DIST($B99,D$214*D$217+D$213,D$221*D$214,FALSE))+(D$212*_xlfn.NORM.DIST($B99,D$214*D$218+D$213,D$222*D$214,FALSE))</f>
        <v>78.831352229761833</v>
      </c>
      <c r="T99" s="5">
        <f>AX99+(E$209*_xlfn.NORM.DIST($B99,E$214*E$215+E$213,E$219*E$214,FALSE))+(E$211*_xlfn.NORM.DIST($B99,E$214*E$216+E$213,E$220*E$214,FALSE))+(E$210*_xlfn.NORM.DIST($B99,E$214*E$217+E$213,E$221*E$214,FALSE))+(E$212*_xlfn.NORM.DIST($B99,E$214*E$218+E$213,E$222*E$214,FALSE))</f>
        <v>75.854195444782391</v>
      </c>
      <c r="U99" s="5">
        <f>AY99+(F$209*_xlfn.NORM.DIST($B99,F$214*F$215+F$213,F$219*F$214,FALSE))+(F$211*_xlfn.NORM.DIST($B99,F$214*F$216+F$213,F$220*F$214,FALSE))+(F$210*_xlfn.NORM.DIST($B99,F$214*F$217+F$213,F$221*F$214,FALSE))+(F$212*_xlfn.NORM.DIST($B99,F$214*F$218+F$213,F$222*F$214,FALSE))</f>
        <v>73.894491795410403</v>
      </c>
      <c r="V99" s="5">
        <f>AZ99+(G$209*_xlfn.NORM.DIST($B99,G$214*G$215+G$213,G$219*G$214,FALSE))+(G$211*_xlfn.NORM.DIST($B99,G$214*G$216+G$213,G$220*G$214,FALSE))+(G$210*_xlfn.NORM.DIST($B99,G$214*G$217+G$213,G$221*G$214,FALSE))+(G$212*_xlfn.NORM.DIST($B99,G$214*G$218+G$213,G$222*G$214,FALSE))</f>
        <v>73.8529207338091</v>
      </c>
      <c r="W99" s="5">
        <f>BA99+(H$209*_xlfn.NORM.DIST($B99,H$214*H$215+H$213,H$219*H$214,FALSE))+(H$211*_xlfn.NORM.DIST($B99,H$214*H$216+H$213,H$220*H$214,FALSE))+(H$210*_xlfn.NORM.DIST($B99,H$214*H$217+H$213,H$221*H$214,FALSE))+(H$212*_xlfn.NORM.DIST($B99,H$214*H$218+H$213,H$222*H$214,FALSE))</f>
        <v>75.024652607810125</v>
      </c>
      <c r="X99" s="5">
        <f>BB99+(I$209*_xlfn.NORM.DIST($B99,I$214*I$215+I$213,I$219*I$214,FALSE))+(I$211*_xlfn.NORM.DIST($B99,I$214*I$216+I$213,I$220*I$214,FALSE))+(I$210*_xlfn.NORM.DIST($B99,I$214*I$217+I$213,I$221*I$214,FALSE))+(I$212*_xlfn.NORM.DIST($B99,I$214*I$218+I$213,I$222*I$214,FALSE))</f>
        <v>76.526250312914087</v>
      </c>
      <c r="Y99" s="5">
        <f>BC99+(J$209*_xlfn.NORM.DIST($B99,J$214*J$215+J$213,J$219*J$214,FALSE))+(J$211*_xlfn.NORM.DIST($B99,J$214*J$216+J$213,J$220*J$214,FALSE))+(J$210*_xlfn.NORM.DIST($B99,J$214*J$217+J$213,J$221*J$214,FALSE))+(J$212*_xlfn.NORM.DIST($B99,J$214*J$218+J$213,J$222*J$214,FALSE))</f>
        <v>76.335531705181197</v>
      </c>
      <c r="Z99" s="5">
        <f>BD99+(K$209*_xlfn.NORM.DIST($B99,K$214*K$215+K$213,K$219*K$214,FALSE))+(K$211*_xlfn.NORM.DIST($B99,K$214*K$216+K$213,K$220*K$214,FALSE))+(K$210*_xlfn.NORM.DIST($B99,K$214*K$217+K$213,K$221*K$214,FALSE))+(K$212*_xlfn.NORM.DIST($B99,K$214*K$218+K$213,K$222*K$214,FALSE))</f>
        <v>74.387098620235363</v>
      </c>
      <c r="AA99" s="5">
        <f>BE99+(L$209*_xlfn.NORM.DIST($B99,L$214*L$215+L$213,L$219*L$214,FALSE))+(L$211*_xlfn.NORM.DIST($B99,L$214*L$216+L$213,L$220*L$214,FALSE))+(L$210*_xlfn.NORM.DIST($B99,L$214*L$217+L$213,L$221*L$214,FALSE))+(L$212*_xlfn.NORM.DIST($B99,L$214*L$218+L$213,L$222*L$214,FALSE))</f>
        <v>71.355704717611772</v>
      </c>
      <c r="AB99" s="5">
        <f>BF99+(M$209*_xlfn.NORM.DIST($B99,M$214*M$215+M$213,M$219*M$214,FALSE))+(M$211*_xlfn.NORM.DIST($B99,M$214*M$216+M$213,M$220*M$214,FALSE))+(M$210*_xlfn.NORM.DIST($B99,M$214*M$217+M$213,M$221*M$214,FALSE))+(M$212*_xlfn.NORM.DIST($B99,M$214*M$218+M$213,M$222*M$214,FALSE))</f>
        <v>66.403710594738854</v>
      </c>
      <c r="AC99" s="5">
        <f>BG99+(N$209*_xlfn.NORM.DIST($B99,N$214*N$215+N$213,N$219*N$214,FALSE))+(N$211*_xlfn.NORM.DIST($B99,N$214*N$216+N$213,N$220*N$214,FALSE))+(N$210*_xlfn.NORM.DIST($B99,N$214*N$217+N$213,N$221*N$214,FALSE))+(N$212*_xlfn.NORM.DIST($B99,N$214*N$218+N$213,N$222*N$214,FALSE))</f>
        <v>59.349000268793631</v>
      </c>
      <c r="AD99" s="5">
        <f>BH99+(O$209*_xlfn.NORM.DIST($B99,O$214*O$215+O$213,O$219*O$214,FALSE))+(O$211*_xlfn.NORM.DIST($B99,O$214*O$216+O$213,O$220*O$214,FALSE))+(O$210*_xlfn.NORM.DIST($B99,O$214*O$217+O$213,O$221*O$214,FALSE))+(O$212*_xlfn.NORM.DIST($B99,O$214*O$218+O$213,O$222*O$214,FALSE))</f>
        <v>51.420020338126569</v>
      </c>
      <c r="AE99" s="5"/>
      <c r="AG99" s="5">
        <f t="shared" si="32"/>
        <v>-1.0305384428594238</v>
      </c>
      <c r="AH99" s="5">
        <f t="shared" si="32"/>
        <v>-0.30135222976183229</v>
      </c>
      <c r="AI99" s="5">
        <f t="shared" si="32"/>
        <v>-1.6421954447823879</v>
      </c>
      <c r="AJ99" s="5">
        <f t="shared" si="31"/>
        <v>-1.0614917954104044</v>
      </c>
      <c r="AK99" s="5">
        <f t="shared" si="31"/>
        <v>-1.6109207338090954</v>
      </c>
      <c r="AL99" s="5">
        <f t="shared" si="31"/>
        <v>-2.0546526078101266</v>
      </c>
      <c r="AM99" s="5">
        <f t="shared" si="31"/>
        <v>-2.4962503129140856</v>
      </c>
      <c r="AN99" s="5">
        <f t="shared" si="16"/>
        <v>-2.5475317051811999</v>
      </c>
      <c r="AO99" s="5">
        <f t="shared" si="16"/>
        <v>-2.1900986202353607</v>
      </c>
      <c r="AP99" s="5">
        <f t="shared" si="16"/>
        <v>-1.794704717611765</v>
      </c>
      <c r="AQ99" s="5">
        <f t="shared" si="16"/>
        <v>-2.2827105947388588</v>
      </c>
      <c r="AR99" s="5">
        <f t="shared" si="16"/>
        <v>-1.7730002687936306</v>
      </c>
      <c r="AS99" s="5">
        <f t="shared" si="16"/>
        <v>-1.3140203381265678</v>
      </c>
      <c r="AV99" s="2">
        <f t="shared" si="18"/>
        <v>71.55217063692092</v>
      </c>
      <c r="AW99" s="2">
        <f t="shared" si="19"/>
        <v>73.142001127698379</v>
      </c>
      <c r="AX99" s="2">
        <f t="shared" si="20"/>
        <v>74.283929129125454</v>
      </c>
      <c r="AY99" s="2">
        <f t="shared" si="21"/>
        <v>73.783222791297177</v>
      </c>
      <c r="AZ99" s="2">
        <f t="shared" si="22"/>
        <v>73.673784595426952</v>
      </c>
      <c r="BA99" s="2">
        <f t="shared" si="23"/>
        <v>74.747771775486868</v>
      </c>
      <c r="BB99" s="2">
        <f t="shared" si="24"/>
        <v>76.324548369512613</v>
      </c>
      <c r="BC99" s="2">
        <f t="shared" si="25"/>
        <v>76.193559837115785</v>
      </c>
      <c r="BD99" s="2">
        <f t="shared" si="26"/>
        <v>74.122208211625392</v>
      </c>
      <c r="BE99" s="2">
        <f t="shared" si="27"/>
        <v>70.907320662348951</v>
      </c>
      <c r="BF99" s="2">
        <f t="shared" si="28"/>
        <v>66.093043857822764</v>
      </c>
      <c r="BG99" s="2">
        <f t="shared" si="29"/>
        <v>59.014096065035943</v>
      </c>
      <c r="BH99" s="2">
        <f t="shared" si="30"/>
        <v>51.149708030713768</v>
      </c>
      <c r="BK99" s="2">
        <f>IF(OR($B99&lt;C$229, AND($B99&gt;C$230, $B99&lt;C$231)), C99, "")</f>
        <v>70.727000000000004</v>
      </c>
      <c r="BL99" s="2" t="str">
        <f>IF(OR($B99&lt;D$229, AND($B99&gt;D$230, $B99&lt;D$231)), D99, "")</f>
        <v/>
      </c>
      <c r="BM99" s="2" t="str">
        <f>IF(OR($B99&lt;E$229, AND($B99&gt;E$230, $B99&lt;E$231)), E99, "")</f>
        <v/>
      </c>
      <c r="BN99" s="2">
        <f>IF(OR($B99&lt;F$229, AND($B99&gt;F$230, $B99&lt;F$231)), F99, "")</f>
        <v>72.832999999999998</v>
      </c>
      <c r="BO99" s="2">
        <f>IF(OR($B99&lt;G$229, AND($B99&gt;G$230, $B99&lt;G$231)), G99, "")</f>
        <v>72.242000000000004</v>
      </c>
      <c r="BP99" s="2">
        <f>IF(OR($B99&lt;H$229, AND($B99&gt;H$230, $B99&lt;H$231)), H99, "")</f>
        <v>72.97</v>
      </c>
      <c r="BQ99" s="2">
        <f>IF(OR($B99&lt;I$229, AND($B99&gt;I$230, $B99&lt;I$231)), I99, "")</f>
        <v>74.03</v>
      </c>
      <c r="BR99" s="2">
        <f>IF(OR($B99&lt;J$229, AND($B99&gt;J$230, $B99&lt;J$231)), J99, "")</f>
        <v>73.787999999999997</v>
      </c>
      <c r="BS99" s="2">
        <f>IF(OR($B99&lt;K$229, AND($B99&gt;K$230, $B99&lt;K$231)), K99, "")</f>
        <v>72.197000000000003</v>
      </c>
      <c r="BT99" s="2">
        <f>IF(OR($B99&lt;L$229, AND($B99&gt;L$230, $B99&lt;L$231)), L99, "")</f>
        <v>69.561000000000007</v>
      </c>
      <c r="BU99" s="2">
        <f>IF(OR($B99&lt;M$229, AND($B99&gt;M$230, $B99&lt;M$231)), M99, "")</f>
        <v>64.120999999999995</v>
      </c>
      <c r="BV99" s="2" t="str">
        <f>IF(OR($B99&lt;N$229, AND($B99&gt;N$230, $B99&lt;N$231)), N99, "")</f>
        <v/>
      </c>
      <c r="BW99" s="2">
        <f>IF(OR($B99&lt;O$229, AND($B99&gt;O$230, $B99&lt;O$231)), O99, "")</f>
        <v>50.106000000000002</v>
      </c>
      <c r="BZ99" s="2">
        <f>IF(OR(AND($B99&gt;C$230, $B99&lt;C$231), $B99&gt;C$232), C99, "")</f>
        <v>70.727000000000004</v>
      </c>
      <c r="CA99" s="2" t="str">
        <f>IF(OR(AND($B99&gt;D$230, $B99&lt;D$231), $B99&gt;D$232), D99, "")</f>
        <v/>
      </c>
      <c r="CB99" s="2" t="str">
        <f>IF(OR(AND($B99&gt;E$230, $B99&lt;E$231), $B99&gt;E$232), E99, "")</f>
        <v/>
      </c>
      <c r="CC99" s="2">
        <f>IF(OR(AND($B99&gt;F$230, $B99&lt;F$231), $B99&gt;F$232), F99, "")</f>
        <v>72.832999999999998</v>
      </c>
      <c r="CD99" s="2">
        <f>IF(OR(AND($B99&gt;G$230, $B99&lt;G$231), $B99&gt;G$232), G99, "")</f>
        <v>72.242000000000004</v>
      </c>
      <c r="CE99" s="2">
        <f>IF(OR(AND($B99&gt;H$230, $B99&lt;H$231), $B99&gt;H$232), H99, "")</f>
        <v>72.97</v>
      </c>
      <c r="CF99" s="2">
        <f>IF(OR(AND($B99&gt;I$230, $B99&lt;I$231), $B99&gt;I$232), I99, "")</f>
        <v>74.03</v>
      </c>
      <c r="CG99" s="2">
        <f>IF(OR(AND($B99&gt;J$230, $B99&lt;J$231), $B99&gt;J$232), J99, "")</f>
        <v>73.787999999999997</v>
      </c>
      <c r="CH99" s="2">
        <f>IF(OR(AND($B99&gt;K$230, $B99&lt;K$231), $B99&gt;K$232), K99, "")</f>
        <v>72.197000000000003</v>
      </c>
      <c r="CI99" s="2">
        <f>IF(OR(AND($B99&gt;L$230, $B99&lt;L$231), $B99&gt;L$232), L99, "")</f>
        <v>69.561000000000007</v>
      </c>
      <c r="CJ99" s="2">
        <f>IF(OR(AND($B99&gt;M$230, $B99&lt;M$231), $B99&gt;M$232), M99, "")</f>
        <v>64.120999999999995</v>
      </c>
      <c r="CK99" s="2" t="str">
        <f>IF(OR(AND($B99&gt;N$230, $B99&lt;N$231), $B99&gt;N$232), N99, "")</f>
        <v/>
      </c>
      <c r="CL99" s="2">
        <f>IF(OR(AND($B99&gt;O$230, $B99&lt;O$231), $B99&gt;O$232), O99, "")</f>
        <v>50.106000000000002</v>
      </c>
      <c r="CO99" s="2">
        <f>BK$207*$B99+BK$209</f>
        <v>71.658965571140683</v>
      </c>
      <c r="CP99" s="2">
        <f>BL$207*$B99+BL$209</f>
        <v>73.215261124034654</v>
      </c>
      <c r="CQ99" s="2">
        <f>BM$207*$B99+BM$209</f>
        <v>74.321939598550358</v>
      </c>
      <c r="CR99" s="2">
        <f>BN$207*$B99+BN$209</f>
        <v>73.888017543807493</v>
      </c>
      <c r="CS99" s="2">
        <f>BO$207*$B99+BO$209</f>
        <v>73.759728915942773</v>
      </c>
      <c r="CT99" s="2">
        <f>BP$207*$B99+BP$209</f>
        <v>74.854713648592949</v>
      </c>
      <c r="CU99" s="2">
        <f>BQ$207*$B99+BQ$209</f>
        <v>76.393231104372973</v>
      </c>
      <c r="CV99" s="2">
        <f>BR$207*$B99+BR$209</f>
        <v>76.36721774215809</v>
      </c>
      <c r="CW99" s="2">
        <f>BS$207*$B99+BS$209</f>
        <v>74.184471699673978</v>
      </c>
      <c r="CX99" s="2">
        <f>BT$207*$B99+BT$209</f>
        <v>70.998862628937431</v>
      </c>
      <c r="CY99" s="2">
        <f>BU$207*$B99+BU$209</f>
        <v>66.091986524872894</v>
      </c>
      <c r="CZ99" s="2">
        <f>BV$207*$B99+BV$209</f>
        <v>58.926703320434036</v>
      </c>
      <c r="DA99" s="2">
        <f>BW$207*$B99+BW$209</f>
        <v>51.104549483368388</v>
      </c>
      <c r="DD99" s="2">
        <f>BZ$207*$B99+BZ$209</f>
        <v>71.318396766779841</v>
      </c>
      <c r="DE99" s="2">
        <f>CA$207*$B99+CA$209</f>
        <v>72.904912382175723</v>
      </c>
      <c r="DF99" s="2">
        <f>CB$207*$B99+CB$209</f>
        <v>74.187301044693641</v>
      </c>
      <c r="DG99" s="2">
        <f>CC$207*$B99+CC$209</f>
        <v>73.581544359954307</v>
      </c>
      <c r="DH99" s="2">
        <f>CD$207*$B99+CD$209</f>
        <v>73.498096373207375</v>
      </c>
      <c r="DI99" s="2">
        <f>CE$207*$B99+CE$209</f>
        <v>74.518817436903973</v>
      </c>
      <c r="DJ99" s="2">
        <f>CF$207*$B99+CF$209</f>
        <v>76.18359542600102</v>
      </c>
      <c r="DK99" s="2">
        <f>CG$207*$B99+CG$209</f>
        <v>75.851001164940612</v>
      </c>
      <c r="DL99" s="2">
        <f>CH$207*$B99+CH$209</f>
        <v>73.987383806532875</v>
      </c>
      <c r="DM99" s="2">
        <f>CI$207*$B99+CI$209</f>
        <v>70.693572515980776</v>
      </c>
      <c r="DN99" s="2">
        <f>CJ$207*$B99+CJ$209</f>
        <v>66.095476794423035</v>
      </c>
      <c r="DO99" s="2">
        <f>CK$207*$B99+CK$209</f>
        <v>59.22233632543707</v>
      </c>
      <c r="DP99" s="2">
        <f>CL$207*$B99+CL$209</f>
        <v>51.256477177003831</v>
      </c>
      <c r="DS99" s="2">
        <f>POWER(10,($B99-C$227)/C$228)/(1+POWER(10,($B99-C$227)/C$228))</f>
        <v>0.31357814589092164</v>
      </c>
      <c r="DT99" s="2">
        <f>POWER(10,($B99-D$227)/D$228)/(1+POWER(10,($B99-D$227)/D$228))</f>
        <v>0.23605701088864811</v>
      </c>
      <c r="DU99" s="2">
        <f>POWER(10,($B99-E$227)/E$228)/(1+POWER(10,($B99-E$227)/E$228))</f>
        <v>0.28231489670741911</v>
      </c>
      <c r="DV99" s="2">
        <f>POWER(10,($B99-F$227)/F$228)/(1+POWER(10,($B99-F$227)/F$228))</f>
        <v>0.34193775518225433</v>
      </c>
      <c r="DW99" s="2">
        <f>POWER(10,($B99-G$227)/G$228)/(1+POWER(10,($B99-G$227)/G$228))</f>
        <v>0.32849247122419778</v>
      </c>
      <c r="DX99" s="2">
        <f>POWER(10,($B99-H$227)/H$228)/(1+POWER(10,($B99-H$227)/H$228))</f>
        <v>0.31837772914539486</v>
      </c>
      <c r="DY99" s="2">
        <f>POWER(10,($B99-I$227)/I$228)/(1+POWER(10,($B99-I$227)/I$228))</f>
        <v>0.32762903430251711</v>
      </c>
      <c r="DZ99" s="2">
        <f>POWER(10,($B99-J$227)/J$228)/(1+POWER(10,($B99-J$227)/J$228))</f>
        <v>0.33640513053331628</v>
      </c>
      <c r="EA99" s="2">
        <f>POWER(10,($B99-K$227)/K$228)/(1+POWER(10,($B99-K$227)/K$228))</f>
        <v>0.31591736588308722</v>
      </c>
      <c r="EB99" s="2">
        <f>POWER(10,($B99-L$227)/L$228)/(1+POWER(10,($B99-L$227)/L$228))</f>
        <v>0.29985237878132898</v>
      </c>
      <c r="EC99" s="2">
        <f>POWER(10,($B99-M$227)/M$228)/(1+POWER(10,($B99-M$227)/M$228))</f>
        <v>0.30293733325633843</v>
      </c>
      <c r="ED99" s="2">
        <f>POWER(10,($B99-N$227)/N$228)/(1+POWER(10,($B99-N$227)/N$228))</f>
        <v>0.29561227306477006</v>
      </c>
      <c r="EE99" s="2">
        <f>POWER(10,($B99-O$227)/O$228)/(1+POWER(10,($B99-O$227)/O$228))</f>
        <v>0.29723710183963498</v>
      </c>
    </row>
    <row r="100" spans="2:135" x14ac:dyDescent="0.25">
      <c r="B100" s="2">
        <v>94</v>
      </c>
      <c r="C100">
        <v>70.802999999999997</v>
      </c>
      <c r="D100">
        <v>76.317999999999998</v>
      </c>
      <c r="E100">
        <v>74.879000000000005</v>
      </c>
      <c r="F100">
        <v>72.53</v>
      </c>
      <c r="G100">
        <v>72.924000000000007</v>
      </c>
      <c r="H100">
        <v>73.167000000000002</v>
      </c>
      <c r="I100">
        <v>73.045000000000002</v>
      </c>
      <c r="J100">
        <v>73.197000000000003</v>
      </c>
      <c r="K100">
        <v>71.53</v>
      </c>
      <c r="L100">
        <v>69.03</v>
      </c>
      <c r="M100">
        <v>64.197000000000003</v>
      </c>
      <c r="N100">
        <v>56.697000000000003</v>
      </c>
      <c r="O100">
        <v>48.954999999999998</v>
      </c>
      <c r="R100" s="5">
        <f>AV100+(C$209*_xlfn.NORM.DIST($B100,C$214*C$215+C$213,C$219*C$214,FALSE))+(C$211*_xlfn.NORM.DIST($B100,C$214*C$216+C$213,C$220*C$214,FALSE))+(C$210*_xlfn.NORM.DIST($B100,C$214*C$217+C$213,C$221*C$214,FALSE))+(C$212*_xlfn.NORM.DIST($B100,C$214*C$218+C$213,C$222*C$214,FALSE))</f>
        <v>71.614118092107745</v>
      </c>
      <c r="S100" s="5">
        <f>AW100+(D$209*_xlfn.NORM.DIST($B100,D$214*D$215+D$213,D$219*D$214,FALSE))+(D$211*_xlfn.NORM.DIST($B100,D$214*D$216+D$213,D$220*D$214,FALSE))+(D$210*_xlfn.NORM.DIST($B100,D$214*D$217+D$213,D$221*D$214,FALSE))+(D$212*_xlfn.NORM.DIST($B100,D$214*D$218+D$213,D$222*D$214,FALSE))</f>
        <v>76.246475941386748</v>
      </c>
      <c r="T100" s="5">
        <f>AX100+(E$209*_xlfn.NORM.DIST($B100,E$214*E$215+E$213,E$219*E$214,FALSE))+(E$211*_xlfn.NORM.DIST($B100,E$214*E$216+E$213,E$220*E$214,FALSE))+(E$210*_xlfn.NORM.DIST($B100,E$214*E$217+E$213,E$221*E$214,FALSE))+(E$212*_xlfn.NORM.DIST($B100,E$214*E$218+E$213,E$222*E$214,FALSE))</f>
        <v>75.009559995294822</v>
      </c>
      <c r="U100" s="5">
        <f>AY100+(F$209*_xlfn.NORM.DIST($B100,F$214*F$215+F$213,F$219*F$214,FALSE))+(F$211*_xlfn.NORM.DIST($B100,F$214*F$216+F$213,F$220*F$214,FALSE))+(F$210*_xlfn.NORM.DIST($B100,F$214*F$217+F$213,F$221*F$214,FALSE))+(F$212*_xlfn.NORM.DIST($B100,F$214*F$218+F$213,F$222*F$214,FALSE))</f>
        <v>73.805991168327694</v>
      </c>
      <c r="V100" s="5">
        <f>AZ100+(G$209*_xlfn.NORM.DIST($B100,G$214*G$215+G$213,G$219*G$214,FALSE))+(G$211*_xlfn.NORM.DIST($B100,G$214*G$216+G$213,G$220*G$214,FALSE))+(G$210*_xlfn.NORM.DIST($B100,G$214*G$217+G$213,G$221*G$214,FALSE))+(G$212*_xlfn.NORM.DIST($B100,G$214*G$218+G$213,G$222*G$214,FALSE))</f>
        <v>73.732408795869645</v>
      </c>
      <c r="W100" s="5">
        <f>BA100+(H$209*_xlfn.NORM.DIST($B100,H$214*H$215+H$213,H$219*H$214,FALSE))+(H$211*_xlfn.NORM.DIST($B100,H$214*H$216+H$213,H$220*H$214,FALSE))+(H$210*_xlfn.NORM.DIST($B100,H$214*H$217+H$213,H$221*H$214,FALSE))+(H$212*_xlfn.NORM.DIST($B100,H$214*H$218+H$213,H$222*H$214,FALSE))</f>
        <v>74.861487471254662</v>
      </c>
      <c r="X100" s="5">
        <f>BB100+(I$209*_xlfn.NORM.DIST($B100,I$214*I$215+I$213,I$219*I$214,FALSE))+(I$211*_xlfn.NORM.DIST($B100,I$214*I$216+I$213,I$220*I$214,FALSE))+(I$210*_xlfn.NORM.DIST($B100,I$214*I$217+I$213,I$221*I$214,FALSE))+(I$212*_xlfn.NORM.DIST($B100,I$214*I$218+I$213,I$222*I$214,FALSE))</f>
        <v>76.415762589241908</v>
      </c>
      <c r="Y100" s="5">
        <f>BC100+(J$209*_xlfn.NORM.DIST($B100,J$214*J$215+J$213,J$219*J$214,FALSE))+(J$211*_xlfn.NORM.DIST($B100,J$214*J$216+J$213,J$220*J$214,FALSE))+(J$210*_xlfn.NORM.DIST($B100,J$214*J$217+J$213,J$221*J$214,FALSE))+(J$212*_xlfn.NORM.DIST($B100,J$214*J$218+J$213,J$222*J$214,FALSE))</f>
        <v>76.250351983129377</v>
      </c>
      <c r="Z100" s="5">
        <f>BD100+(K$209*_xlfn.NORM.DIST($B100,K$214*K$215+K$213,K$219*K$214,FALSE))+(K$211*_xlfn.NORM.DIST($B100,K$214*K$216+K$213,K$220*K$214,FALSE))+(K$210*_xlfn.NORM.DIST($B100,K$214*K$217+K$213,K$221*K$214,FALSE))+(K$212*_xlfn.NORM.DIST($B100,K$214*K$218+K$213,K$222*K$214,FALSE))</f>
        <v>74.237328290270071</v>
      </c>
      <c r="AA100" s="5">
        <f>BE100+(L$209*_xlfn.NORM.DIST($B100,L$214*L$215+L$213,L$219*L$214,FALSE))+(L$211*_xlfn.NORM.DIST($B100,L$214*L$216+L$213,L$220*L$214,FALSE))+(L$210*_xlfn.NORM.DIST($B100,L$214*L$217+L$213,L$221*L$214,FALSE))+(L$212*_xlfn.NORM.DIST($B100,L$214*L$218+L$213,L$222*L$214,FALSE))</f>
        <v>71.104789970967232</v>
      </c>
      <c r="AB100" s="5">
        <f>BF100+(M$209*_xlfn.NORM.DIST($B100,M$214*M$215+M$213,M$219*M$214,FALSE))+(M$211*_xlfn.NORM.DIST($B100,M$214*M$216+M$213,M$220*M$214,FALSE))+(M$210*_xlfn.NORM.DIST($B100,M$214*M$217+M$213,M$221*M$214,FALSE))+(M$212*_xlfn.NORM.DIST($B100,M$214*M$218+M$213,M$222*M$214,FALSE))</f>
        <v>66.239238879251388</v>
      </c>
      <c r="AC100" s="5">
        <f>BG100+(N$209*_xlfn.NORM.DIST($B100,N$214*N$215+N$213,N$219*N$214,FALSE))+(N$211*_xlfn.NORM.DIST($B100,N$214*N$216+N$213,N$220*N$214,FALSE))+(N$210*_xlfn.NORM.DIST($B100,N$214*N$217+N$213,N$221*N$214,FALSE))+(N$212*_xlfn.NORM.DIST($B100,N$214*N$218+N$213,N$222*N$214,FALSE))</f>
        <v>59.18878255255121</v>
      </c>
      <c r="AD100" s="5">
        <f>BH100+(O$209*_xlfn.NORM.DIST($B100,O$214*O$215+O$213,O$219*O$214,FALSE))+(O$211*_xlfn.NORM.DIST($B100,O$214*O$216+O$213,O$220*O$214,FALSE))+(O$210*_xlfn.NORM.DIST($B100,O$214*O$217+O$213,O$221*O$214,FALSE))+(O$212*_xlfn.NORM.DIST($B100,O$214*O$218+O$213,O$222*O$214,FALSE))</f>
        <v>51.287703069033014</v>
      </c>
      <c r="AE100" s="5"/>
      <c r="AG100" s="5">
        <f t="shared" si="32"/>
        <v>-0.81111809210774766</v>
      </c>
      <c r="AH100" s="5">
        <f t="shared" si="32"/>
        <v>7.1524058613249508E-2</v>
      </c>
      <c r="AI100" s="5">
        <f t="shared" si="32"/>
        <v>-0.1305599952948171</v>
      </c>
      <c r="AJ100" s="5">
        <f t="shared" si="31"/>
        <v>-1.2759911683276925</v>
      </c>
      <c r="AK100" s="5">
        <f t="shared" si="31"/>
        <v>-0.80840879586963865</v>
      </c>
      <c r="AL100" s="5">
        <f t="shared" si="31"/>
        <v>-1.6944874712546607</v>
      </c>
      <c r="AM100" s="5">
        <f t="shared" si="31"/>
        <v>-3.370762589241906</v>
      </c>
      <c r="AN100" s="5">
        <f t="shared" si="16"/>
        <v>-3.0533519831293745</v>
      </c>
      <c r="AO100" s="5">
        <f t="shared" si="16"/>
        <v>-2.7073282902700697</v>
      </c>
      <c r="AP100" s="5">
        <f t="shared" si="16"/>
        <v>-2.0747899709672311</v>
      </c>
      <c r="AQ100" s="5">
        <f t="shared" si="16"/>
        <v>-2.0422388792513857</v>
      </c>
      <c r="AR100" s="5">
        <f t="shared" si="16"/>
        <v>-2.4917825525512072</v>
      </c>
      <c r="AS100" s="5">
        <f t="shared" si="16"/>
        <v>-2.3327030690330162</v>
      </c>
      <c r="AV100" s="2">
        <f t="shared" si="18"/>
        <v>71.530353820156293</v>
      </c>
      <c r="AW100" s="2">
        <f t="shared" si="19"/>
        <v>73.124545667013265</v>
      </c>
      <c r="AX100" s="2">
        <f t="shared" si="20"/>
        <v>74.269008094601688</v>
      </c>
      <c r="AY100" s="2">
        <f t="shared" si="21"/>
        <v>73.763630724630673</v>
      </c>
      <c r="AZ100" s="2">
        <f t="shared" si="22"/>
        <v>73.661192251699291</v>
      </c>
      <c r="BA100" s="2">
        <f t="shared" si="23"/>
        <v>74.747275476444628</v>
      </c>
      <c r="BB100" s="2">
        <f t="shared" si="24"/>
        <v>76.335115071641482</v>
      </c>
      <c r="BC100" s="2">
        <f t="shared" si="25"/>
        <v>76.194760514910826</v>
      </c>
      <c r="BD100" s="2">
        <f t="shared" si="26"/>
        <v>74.127476747161182</v>
      </c>
      <c r="BE100" s="2">
        <f t="shared" si="27"/>
        <v>70.907980113810439</v>
      </c>
      <c r="BF100" s="2">
        <f t="shared" si="28"/>
        <v>66.10460783438721</v>
      </c>
      <c r="BG100" s="2">
        <f t="shared" si="29"/>
        <v>59.035276366825528</v>
      </c>
      <c r="BH100" s="2">
        <f t="shared" si="30"/>
        <v>51.165466584892684</v>
      </c>
      <c r="BK100" s="2">
        <f>IF(OR($B100&lt;C$229, AND($B100&gt;C$230, $B100&lt;C$231)), C100, "")</f>
        <v>70.802999999999997</v>
      </c>
      <c r="BL100" s="2" t="str">
        <f>IF(OR($B100&lt;D$229, AND($B100&gt;D$230, $B100&lt;D$231)), D100, "")</f>
        <v/>
      </c>
      <c r="BM100" s="2" t="str">
        <f>IF(OR($B100&lt;E$229, AND($B100&gt;E$230, $B100&lt;E$231)), E100, "")</f>
        <v/>
      </c>
      <c r="BN100" s="2">
        <f>IF(OR($B100&lt;F$229, AND($B100&gt;F$230, $B100&lt;F$231)), F100, "")</f>
        <v>72.53</v>
      </c>
      <c r="BO100" s="2">
        <f>IF(OR($B100&lt;G$229, AND($B100&gt;G$230, $B100&lt;G$231)), G100, "")</f>
        <v>72.924000000000007</v>
      </c>
      <c r="BP100" s="2">
        <f>IF(OR($B100&lt;H$229, AND($B100&gt;H$230, $B100&lt;H$231)), H100, "")</f>
        <v>73.167000000000002</v>
      </c>
      <c r="BQ100" s="2">
        <f>IF(OR($B100&lt;I$229, AND($B100&gt;I$230, $B100&lt;I$231)), I100, "")</f>
        <v>73.045000000000002</v>
      </c>
      <c r="BR100" s="2">
        <f>IF(OR($B100&lt;J$229, AND($B100&gt;J$230, $B100&lt;J$231)), J100, "")</f>
        <v>73.197000000000003</v>
      </c>
      <c r="BS100" s="2">
        <f>IF(OR($B100&lt;K$229, AND($B100&gt;K$230, $B100&lt;K$231)), K100, "")</f>
        <v>71.53</v>
      </c>
      <c r="BT100" s="2">
        <f>IF(OR($B100&lt;L$229, AND($B100&gt;L$230, $B100&lt;L$231)), L100, "")</f>
        <v>69.03</v>
      </c>
      <c r="BU100" s="2">
        <f>IF(OR($B100&lt;M$229, AND($B100&gt;M$230, $B100&lt;M$231)), M100, "")</f>
        <v>64.197000000000003</v>
      </c>
      <c r="BV100" s="2">
        <f>IF(OR($B100&lt;N$229, AND($B100&gt;N$230, $B100&lt;N$231)), N100, "")</f>
        <v>56.697000000000003</v>
      </c>
      <c r="BW100" s="2">
        <f>IF(OR($B100&lt;O$229, AND($B100&gt;O$230, $B100&lt;O$231)), O100, "")</f>
        <v>48.954999999999998</v>
      </c>
      <c r="BZ100" s="2">
        <f>IF(OR(AND($B100&gt;C$230, $B100&lt;C$231), $B100&gt;C$232), C100, "")</f>
        <v>70.802999999999997</v>
      </c>
      <c r="CA100" s="2" t="str">
        <f>IF(OR(AND($B100&gt;D$230, $B100&lt;D$231), $B100&gt;D$232), D100, "")</f>
        <v/>
      </c>
      <c r="CB100" s="2" t="str">
        <f>IF(OR(AND($B100&gt;E$230, $B100&lt;E$231), $B100&gt;E$232), E100, "")</f>
        <v/>
      </c>
      <c r="CC100" s="2">
        <f>IF(OR(AND($B100&gt;F$230, $B100&lt;F$231), $B100&gt;F$232), F100, "")</f>
        <v>72.53</v>
      </c>
      <c r="CD100" s="2">
        <f>IF(OR(AND($B100&gt;G$230, $B100&lt;G$231), $B100&gt;G$232), G100, "")</f>
        <v>72.924000000000007</v>
      </c>
      <c r="CE100" s="2">
        <f>IF(OR(AND($B100&gt;H$230, $B100&lt;H$231), $B100&gt;H$232), H100, "")</f>
        <v>73.167000000000002</v>
      </c>
      <c r="CF100" s="2">
        <f>IF(OR(AND($B100&gt;I$230, $B100&lt;I$231), $B100&gt;I$232), I100, "")</f>
        <v>73.045000000000002</v>
      </c>
      <c r="CG100" s="2">
        <f>IF(OR(AND($B100&gt;J$230, $B100&lt;J$231), $B100&gt;J$232), J100, "")</f>
        <v>73.197000000000003</v>
      </c>
      <c r="CH100" s="2">
        <f>IF(OR(AND($B100&gt;K$230, $B100&lt;K$231), $B100&gt;K$232), K100, "")</f>
        <v>71.53</v>
      </c>
      <c r="CI100" s="2">
        <f>IF(OR(AND($B100&gt;L$230, $B100&lt;L$231), $B100&gt;L$232), L100, "")</f>
        <v>69.03</v>
      </c>
      <c r="CJ100" s="2">
        <f>IF(OR(AND($B100&gt;M$230, $B100&lt;M$231), $B100&gt;M$232), M100, "")</f>
        <v>64.197000000000003</v>
      </c>
      <c r="CK100" s="2">
        <f>IF(OR(AND($B100&gt;N$230, $B100&lt;N$231), $B100&gt;N$232), N100, "")</f>
        <v>56.697000000000003</v>
      </c>
      <c r="CL100" s="2">
        <f>IF(OR(AND($B100&gt;O$230, $B100&lt;O$231), $B100&gt;O$232), O100, "")</f>
        <v>48.954999999999998</v>
      </c>
      <c r="CO100" s="2">
        <f>BK$207*$B100+BK$209</f>
        <v>71.671025465303302</v>
      </c>
      <c r="CP100" s="2">
        <f>BL$207*$B100+BL$209</f>
        <v>73.219789104539558</v>
      </c>
      <c r="CQ100" s="2">
        <f>BM$207*$B100+BM$209</f>
        <v>74.330096370732392</v>
      </c>
      <c r="CR100" s="2">
        <f>BN$207*$B100+BN$209</f>
        <v>73.897128584119088</v>
      </c>
      <c r="CS100" s="2">
        <f>BO$207*$B100+BO$209</f>
        <v>73.773763807078709</v>
      </c>
      <c r="CT100" s="2">
        <f>BP$207*$B100+BP$209</f>
        <v>74.884751731197525</v>
      </c>
      <c r="CU100" s="2">
        <f>BQ$207*$B100+BQ$209</f>
        <v>76.441607603059921</v>
      </c>
      <c r="CV100" s="2">
        <f>BR$207*$B100+BR$209</f>
        <v>76.417042737417006</v>
      </c>
      <c r="CW100" s="2">
        <f>BS$207*$B100+BS$209</f>
        <v>74.232678317992296</v>
      </c>
      <c r="CX100" s="2">
        <f>BT$207*$B100+BT$209</f>
        <v>71.038643617286453</v>
      </c>
      <c r="CY100" s="2">
        <f>BU$207*$B100+BU$209</f>
        <v>66.138179460974627</v>
      </c>
      <c r="CZ100" s="2">
        <f>BV$207*$B100+BV$209</f>
        <v>58.972246230109221</v>
      </c>
      <c r="DA100" s="2">
        <f>BW$207*$B100+BW$209</f>
        <v>51.141147478447785</v>
      </c>
      <c r="DD100" s="2">
        <f>BZ$207*$B100+BZ$209</f>
        <v>71.249518400867316</v>
      </c>
      <c r="DE100" s="2">
        <f>CA$207*$B100+CA$209</f>
        <v>72.843433846502592</v>
      </c>
      <c r="DF100" s="2">
        <f>CB$207*$B100+CB$209</f>
        <v>74.127377197243874</v>
      </c>
      <c r="DG100" s="2">
        <f>CC$207*$B100+CC$209</f>
        <v>73.529318892084632</v>
      </c>
      <c r="DH100" s="2">
        <f>CD$207*$B100+CD$209</f>
        <v>73.451320429830162</v>
      </c>
      <c r="DI100" s="2">
        <f>CE$207*$B100+CE$209</f>
        <v>74.478846878335844</v>
      </c>
      <c r="DJ100" s="2">
        <f>CF$207*$B100+CF$209</f>
        <v>76.135797438915262</v>
      </c>
      <c r="DK100" s="2">
        <f>CG$207*$B100+CG$209</f>
        <v>75.79486628337915</v>
      </c>
      <c r="DL100" s="2">
        <f>CH$207*$B100+CH$209</f>
        <v>73.919718969684581</v>
      </c>
      <c r="DM100" s="2">
        <f>CI$207*$B100+CI$209</f>
        <v>70.629729316259528</v>
      </c>
      <c r="DN100" s="2">
        <f>CJ$207*$B100+CJ$209</f>
        <v>66.034156145389062</v>
      </c>
      <c r="DO100" s="2">
        <f>CK$207*$B100+CK$209</f>
        <v>59.172250187079868</v>
      </c>
      <c r="DP100" s="2">
        <f>CL$207*$B100+CL$209</f>
        <v>51.217905466500234</v>
      </c>
      <c r="DS100" s="2">
        <f>POWER(10,($B100-C$227)/C$228)/(1+POWER(10,($B100-C$227)/C$228))</f>
        <v>0.33373496440740508</v>
      </c>
      <c r="DT100" s="2">
        <f>POWER(10,($B100-D$227)/D$228)/(1+POWER(10,($B100-D$227)/D$228))</f>
        <v>0.25306790722964462</v>
      </c>
      <c r="DU100" s="2">
        <f>POWER(10,($B100-E$227)/E$228)/(1+POWER(10,($B100-E$227)/E$228))</f>
        <v>0.30134434291272338</v>
      </c>
      <c r="DV100" s="2">
        <f>POWER(10,($B100-F$227)/F$228)/(1+POWER(10,($B100-F$227)/F$228))</f>
        <v>0.3629536207977313</v>
      </c>
      <c r="DW100" s="2">
        <f>POWER(10,($B100-G$227)/G$228)/(1+POWER(10,($B100-G$227)/G$228))</f>
        <v>0.34912038305765136</v>
      </c>
      <c r="DX100" s="2">
        <f>POWER(10,($B100-H$227)/H$228)/(1+POWER(10,($B100-H$227)/H$228))</f>
        <v>0.33869083797266353</v>
      </c>
      <c r="DY100" s="2">
        <f>POWER(10,($B100-I$227)/I$228)/(1+POWER(10,($B100-I$227)/I$228))</f>
        <v>0.34823084352444378</v>
      </c>
      <c r="DZ100" s="2">
        <f>POWER(10,($B100-J$227)/J$228)/(1+POWER(10,($B100-J$227)/J$228))</f>
        <v>0.35726556520035324</v>
      </c>
      <c r="EA100" s="2">
        <f>POWER(10,($B100-K$227)/K$228)/(1+POWER(10,($B100-K$227)/K$228))</f>
        <v>0.33615091352909887</v>
      </c>
      <c r="EB100" s="2">
        <f>POWER(10,($B100-L$227)/L$228)/(1+POWER(10,($B100-L$227)/L$228))</f>
        <v>0.31953762230343508</v>
      </c>
      <c r="EC100" s="2">
        <f>POWER(10,($B100-M$227)/M$228)/(1+POWER(10,($B100-M$227)/M$228))</f>
        <v>0.32273174911249564</v>
      </c>
      <c r="ED100" s="2">
        <f>POWER(10,($B100-N$227)/N$228)/(1+POWER(10,($B100-N$227)/N$228))</f>
        <v>0.31514444849484541</v>
      </c>
      <c r="EE100" s="2">
        <f>POWER(10,($B100-O$227)/O$228)/(1+POWER(10,($B100-O$227)/O$228))</f>
        <v>0.31682834662482068</v>
      </c>
    </row>
    <row r="101" spans="2:135" x14ac:dyDescent="0.25">
      <c r="B101" s="2">
        <v>95</v>
      </c>
      <c r="C101">
        <v>71.484999999999999</v>
      </c>
      <c r="D101">
        <v>73.135999999999996</v>
      </c>
      <c r="E101">
        <v>73.742000000000004</v>
      </c>
      <c r="F101">
        <v>72.257999999999996</v>
      </c>
      <c r="G101">
        <v>72.317999999999998</v>
      </c>
      <c r="H101">
        <v>72.257999999999996</v>
      </c>
      <c r="I101">
        <v>73.924000000000007</v>
      </c>
      <c r="J101">
        <v>73.575999999999993</v>
      </c>
      <c r="K101">
        <v>72.652000000000001</v>
      </c>
      <c r="L101">
        <v>68.954999999999998</v>
      </c>
      <c r="M101">
        <v>63.152000000000001</v>
      </c>
      <c r="N101">
        <v>57.332999999999998</v>
      </c>
      <c r="O101">
        <v>48.561</v>
      </c>
      <c r="R101" s="5">
        <f>AV101+(C$209*_xlfn.NORM.DIST($B101,C$214*C$215+C$213,C$219*C$214,FALSE))+(C$211*_xlfn.NORM.DIST($B101,C$214*C$216+C$213,C$220*C$214,FALSE))+(C$210*_xlfn.NORM.DIST($B101,C$214*C$217+C$213,C$221*C$214,FALSE))+(C$212*_xlfn.NORM.DIST($B101,C$214*C$218+C$213,C$222*C$214,FALSE))</f>
        <v>71.536954604097943</v>
      </c>
      <c r="S101" s="5">
        <f>AW101+(D$209*_xlfn.NORM.DIST($B101,D$214*D$215+D$213,D$219*D$214,FALSE))+(D$211*_xlfn.NORM.DIST($B101,D$214*D$216+D$213,D$220*D$214,FALSE))+(D$210*_xlfn.NORM.DIST($B101,D$214*D$217+D$213,D$221*D$214,FALSE))+(D$212*_xlfn.NORM.DIST($B101,D$214*D$218+D$213,D$222*D$214,FALSE))</f>
        <v>74.706423577372462</v>
      </c>
      <c r="T101" s="5">
        <f>AX101+(E$209*_xlfn.NORM.DIST($B101,E$214*E$215+E$213,E$219*E$214,FALSE))+(E$211*_xlfn.NORM.DIST($B101,E$214*E$216+E$213,E$220*E$214,FALSE))+(E$210*_xlfn.NORM.DIST($B101,E$214*E$217+E$213,E$221*E$214,FALSE))+(E$212*_xlfn.NORM.DIST($B101,E$214*E$218+E$213,E$222*E$214,FALSE))</f>
        <v>74.577063030203817</v>
      </c>
      <c r="U101" s="5">
        <f>AY101+(F$209*_xlfn.NORM.DIST($B101,F$214*F$215+F$213,F$219*F$214,FALSE))+(F$211*_xlfn.NORM.DIST($B101,F$214*F$216+F$213,F$220*F$214,FALSE))+(F$210*_xlfn.NORM.DIST($B101,F$214*F$217+F$213,F$221*F$214,FALSE))+(F$212*_xlfn.NORM.DIST($B101,F$214*F$218+F$213,F$222*F$214,FALSE))</f>
        <v>73.756280909664355</v>
      </c>
      <c r="V101" s="5">
        <f>AZ101+(G$209*_xlfn.NORM.DIST($B101,G$214*G$215+G$213,G$219*G$214,FALSE))+(G$211*_xlfn.NORM.DIST($B101,G$214*G$216+G$213,G$220*G$214,FALSE))+(G$210*_xlfn.NORM.DIST($B101,G$214*G$217+G$213,G$221*G$214,FALSE))+(G$212*_xlfn.NORM.DIST($B101,G$214*G$218+G$213,G$222*G$214,FALSE))</f>
        <v>73.672298555799898</v>
      </c>
      <c r="W101" s="5">
        <f>BA101+(H$209*_xlfn.NORM.DIST($B101,H$214*H$215+H$213,H$219*H$214,FALSE))+(H$211*_xlfn.NORM.DIST($B101,H$214*H$216+H$213,H$220*H$214,FALSE))+(H$210*_xlfn.NORM.DIST($B101,H$214*H$217+H$213,H$221*H$214,FALSE))+(H$212*_xlfn.NORM.DIST($B101,H$214*H$218+H$213,H$222*H$214,FALSE))</f>
        <v>74.787609665225006</v>
      </c>
      <c r="X101" s="5">
        <f>BB101+(I$209*_xlfn.NORM.DIST($B101,I$214*I$215+I$213,I$219*I$214,FALSE))+(I$211*_xlfn.NORM.DIST($B101,I$214*I$216+I$213,I$220*I$214,FALSE))+(I$210*_xlfn.NORM.DIST($B101,I$214*I$217+I$213,I$221*I$214,FALSE))+(I$212*_xlfn.NORM.DIST($B101,I$214*I$218+I$213,I$222*I$214,FALSE))</f>
        <v>76.371554434110266</v>
      </c>
      <c r="Y101" s="5">
        <f>BC101+(J$209*_xlfn.NORM.DIST($B101,J$214*J$215+J$213,J$219*J$214,FALSE))+(J$211*_xlfn.NORM.DIST($B101,J$214*J$216+J$213,J$220*J$214,FALSE))+(J$210*_xlfn.NORM.DIST($B101,J$214*J$217+J$213,J$221*J$214,FALSE))+(J$212*_xlfn.NORM.DIST($B101,J$214*J$218+J$213,J$222*J$214,FALSE))</f>
        <v>76.21144410051599</v>
      </c>
      <c r="Z101" s="5">
        <f>BD101+(K$209*_xlfn.NORM.DIST($B101,K$214*K$215+K$213,K$219*K$214,FALSE))+(K$211*_xlfn.NORM.DIST($B101,K$214*K$216+K$213,K$220*K$214,FALSE))+(K$210*_xlfn.NORM.DIST($B101,K$214*K$217+K$213,K$221*K$214,FALSE))+(K$212*_xlfn.NORM.DIST($B101,K$214*K$218+K$213,K$222*K$214,FALSE))</f>
        <v>74.170313846314301</v>
      </c>
      <c r="AA101" s="5">
        <f>BE101+(L$209*_xlfn.NORM.DIST($B101,L$214*L$215+L$213,L$219*L$214,FALSE))+(L$211*_xlfn.NORM.DIST($B101,L$214*L$216+L$213,L$220*L$214,FALSE))+(L$210*_xlfn.NORM.DIST($B101,L$214*L$217+L$213,L$221*L$214,FALSE))+(L$212*_xlfn.NORM.DIST($B101,L$214*L$218+L$213,L$222*L$214,FALSE))</f>
        <v>70.984905245762505</v>
      </c>
      <c r="AB101" s="5">
        <f>BF101+(M$209*_xlfn.NORM.DIST($B101,M$214*M$215+M$213,M$219*M$214,FALSE))+(M$211*_xlfn.NORM.DIST($B101,M$214*M$216+M$213,M$220*M$214,FALSE))+(M$210*_xlfn.NORM.DIST($B101,M$214*M$217+M$213,M$221*M$214,FALSE))+(M$212*_xlfn.NORM.DIST($B101,M$214*M$218+M$213,M$222*M$214,FALSE))</f>
        <v>66.166350701146641</v>
      </c>
      <c r="AC101" s="5">
        <f>BG101+(N$209*_xlfn.NORM.DIST($B101,N$214*N$215+N$213,N$219*N$214,FALSE))+(N$211*_xlfn.NORM.DIST($B101,N$214*N$216+N$213,N$220*N$214,FALSE))+(N$210*_xlfn.NORM.DIST($B101,N$214*N$217+N$213,N$221*N$214,FALSE))+(N$212*_xlfn.NORM.DIST($B101,N$214*N$218+N$213,N$222*N$214,FALSE))</f>
        <v>59.118901185940217</v>
      </c>
      <c r="AD101" s="5">
        <f>BH101+(O$209*_xlfn.NORM.DIST($B101,O$214*O$215+O$213,O$219*O$214,FALSE))+(O$211*_xlfn.NORM.DIST($B101,O$214*O$216+O$213,O$220*O$214,FALSE))+(O$210*_xlfn.NORM.DIST($B101,O$214*O$217+O$213,O$221*O$214,FALSE))+(O$212*_xlfn.NORM.DIST($B101,O$214*O$218+O$213,O$222*O$214,FALSE))</f>
        <v>51.230187274425809</v>
      </c>
      <c r="AE101" s="5"/>
      <c r="AG101" s="5">
        <f t="shared" si="32"/>
        <v>-5.1954604097943502E-2</v>
      </c>
      <c r="AH101" s="5">
        <f t="shared" si="32"/>
        <v>-1.5704235773724662</v>
      </c>
      <c r="AI101" s="5">
        <f t="shared" si="32"/>
        <v>-0.83506303020381267</v>
      </c>
      <c r="AJ101" s="5">
        <f t="shared" si="31"/>
        <v>-1.4982809096643592</v>
      </c>
      <c r="AK101" s="5">
        <f t="shared" si="31"/>
        <v>-1.3542985557999003</v>
      </c>
      <c r="AL101" s="5">
        <f t="shared" si="31"/>
        <v>-2.52960966522501</v>
      </c>
      <c r="AM101" s="5">
        <f t="shared" si="31"/>
        <v>-2.4475544341102591</v>
      </c>
      <c r="AN101" s="5">
        <f t="shared" si="16"/>
        <v>-2.635444100515997</v>
      </c>
      <c r="AO101" s="5">
        <f t="shared" si="16"/>
        <v>-1.5183138463142996</v>
      </c>
      <c r="AP101" s="5">
        <f t="shared" si="16"/>
        <v>-2.0299052457625066</v>
      </c>
      <c r="AQ101" s="5">
        <f t="shared" si="16"/>
        <v>-3.0143507011466397</v>
      </c>
      <c r="AR101" s="5">
        <f t="shared" si="16"/>
        <v>-1.7859011859402187</v>
      </c>
      <c r="AS101" s="5">
        <f t="shared" si="16"/>
        <v>-2.6691872744258092</v>
      </c>
      <c r="AV101" s="2">
        <f t="shared" si="18"/>
        <v>71.504959307253699</v>
      </c>
      <c r="AW101" s="2">
        <f t="shared" si="19"/>
        <v>73.104494548497613</v>
      </c>
      <c r="AX101" s="2">
        <f t="shared" si="20"/>
        <v>74.251304037003635</v>
      </c>
      <c r="AY101" s="2">
        <f t="shared" si="21"/>
        <v>73.741230152189004</v>
      </c>
      <c r="AZ101" s="2">
        <f t="shared" si="22"/>
        <v>73.645868445585506</v>
      </c>
      <c r="BA101" s="2">
        <f t="shared" si="23"/>
        <v>74.743643611994855</v>
      </c>
      <c r="BB101" s="2">
        <f t="shared" si="24"/>
        <v>76.34148439459652</v>
      </c>
      <c r="BC101" s="2">
        <f t="shared" si="25"/>
        <v>76.191136058594552</v>
      </c>
      <c r="BD101" s="2">
        <f t="shared" si="26"/>
        <v>74.127790596269037</v>
      </c>
      <c r="BE101" s="2">
        <f t="shared" si="27"/>
        <v>70.904219009208418</v>
      </c>
      <c r="BF101" s="2">
        <f t="shared" si="28"/>
        <v>66.111776573557023</v>
      </c>
      <c r="BG101" s="2">
        <f t="shared" si="29"/>
        <v>59.052791553636744</v>
      </c>
      <c r="BH101" s="2">
        <f t="shared" si="30"/>
        <v>51.178280870030108</v>
      </c>
      <c r="BK101" s="2">
        <f>IF(OR($B101&lt;C$229, AND($B101&gt;C$230, $B101&lt;C$231)), C101, "")</f>
        <v>71.484999999999999</v>
      </c>
      <c r="BL101" s="2" t="str">
        <f>IF(OR($B101&lt;D$229, AND($B101&gt;D$230, $B101&lt;D$231)), D101, "")</f>
        <v/>
      </c>
      <c r="BM101" s="2">
        <f>IF(OR($B101&lt;E$229, AND($B101&gt;E$230, $B101&lt;E$231)), E101, "")</f>
        <v>73.742000000000004</v>
      </c>
      <c r="BN101" s="2">
        <f>IF(OR($B101&lt;F$229, AND($B101&gt;F$230, $B101&lt;F$231)), F101, "")</f>
        <v>72.257999999999996</v>
      </c>
      <c r="BO101" s="2">
        <f>IF(OR($B101&lt;G$229, AND($B101&gt;G$230, $B101&lt;G$231)), G101, "")</f>
        <v>72.317999999999998</v>
      </c>
      <c r="BP101" s="2">
        <f>IF(OR($B101&lt;H$229, AND($B101&gt;H$230, $B101&lt;H$231)), H101, "")</f>
        <v>72.257999999999996</v>
      </c>
      <c r="BQ101" s="2">
        <f>IF(OR($B101&lt;I$229, AND($B101&gt;I$230, $B101&lt;I$231)), I101, "")</f>
        <v>73.924000000000007</v>
      </c>
      <c r="BR101" s="2">
        <f>IF(OR($B101&lt;J$229, AND($B101&gt;J$230, $B101&lt;J$231)), J101, "")</f>
        <v>73.575999999999993</v>
      </c>
      <c r="BS101" s="2">
        <f>IF(OR($B101&lt;K$229, AND($B101&gt;K$230, $B101&lt;K$231)), K101, "")</f>
        <v>72.652000000000001</v>
      </c>
      <c r="BT101" s="2">
        <f>IF(OR($B101&lt;L$229, AND($B101&gt;L$230, $B101&lt;L$231)), L101, "")</f>
        <v>68.954999999999998</v>
      </c>
      <c r="BU101" s="2">
        <f>IF(OR($B101&lt;M$229, AND($B101&gt;M$230, $B101&lt;M$231)), M101, "")</f>
        <v>63.152000000000001</v>
      </c>
      <c r="BV101" s="2">
        <f>IF(OR($B101&lt;N$229, AND($B101&gt;N$230, $B101&lt;N$231)), N101, "")</f>
        <v>57.332999999999998</v>
      </c>
      <c r="BW101" s="2">
        <f>IF(OR($B101&lt;O$229, AND($B101&gt;O$230, $B101&lt;O$231)), O101, "")</f>
        <v>48.561</v>
      </c>
      <c r="BZ101" s="2">
        <f>IF(OR(AND($B101&gt;C$230, $B101&lt;C$231), $B101&gt;C$232), C101, "")</f>
        <v>71.484999999999999</v>
      </c>
      <c r="CA101" s="2" t="str">
        <f>IF(OR(AND($B101&gt;D$230, $B101&lt;D$231), $B101&gt;D$232), D101, "")</f>
        <v/>
      </c>
      <c r="CB101" s="2">
        <f>IF(OR(AND($B101&gt;E$230, $B101&lt;E$231), $B101&gt;E$232), E101, "")</f>
        <v>73.742000000000004</v>
      </c>
      <c r="CC101" s="2">
        <f>IF(OR(AND($B101&gt;F$230, $B101&lt;F$231), $B101&gt;F$232), F101, "")</f>
        <v>72.257999999999996</v>
      </c>
      <c r="CD101" s="2">
        <f>IF(OR(AND($B101&gt;G$230, $B101&lt;G$231), $B101&gt;G$232), G101, "")</f>
        <v>72.317999999999998</v>
      </c>
      <c r="CE101" s="2">
        <f>IF(OR(AND($B101&gt;H$230, $B101&lt;H$231), $B101&gt;H$232), H101, "")</f>
        <v>72.257999999999996</v>
      </c>
      <c r="CF101" s="2">
        <f>IF(OR(AND($B101&gt;I$230, $B101&lt;I$231), $B101&gt;I$232), I101, "")</f>
        <v>73.924000000000007</v>
      </c>
      <c r="CG101" s="2">
        <f>IF(OR(AND($B101&gt;J$230, $B101&lt;J$231), $B101&gt;J$232), J101, "")</f>
        <v>73.575999999999993</v>
      </c>
      <c r="CH101" s="2">
        <f>IF(OR(AND($B101&gt;K$230, $B101&lt;K$231), $B101&gt;K$232), K101, "")</f>
        <v>72.652000000000001</v>
      </c>
      <c r="CI101" s="2">
        <f>IF(OR(AND($B101&gt;L$230, $B101&lt;L$231), $B101&gt;L$232), L101, "")</f>
        <v>68.954999999999998</v>
      </c>
      <c r="CJ101" s="2">
        <f>IF(OR(AND($B101&gt;M$230, $B101&lt;M$231), $B101&gt;M$232), M101, "")</f>
        <v>63.152000000000001</v>
      </c>
      <c r="CK101" s="2">
        <f>IF(OR(AND($B101&gt;N$230, $B101&lt;N$231), $B101&gt;N$232), N101, "")</f>
        <v>57.332999999999998</v>
      </c>
      <c r="CL101" s="2">
        <f>IF(OR(AND($B101&gt;O$230, $B101&lt;O$231), $B101&gt;O$232), O101, "")</f>
        <v>48.561</v>
      </c>
      <c r="CO101" s="2">
        <f>BK$207*$B101+BK$209</f>
        <v>71.683085359465935</v>
      </c>
      <c r="CP101" s="2">
        <f>BL$207*$B101+BL$209</f>
        <v>73.224317085044447</v>
      </c>
      <c r="CQ101" s="2">
        <f>BM$207*$B101+BM$209</f>
        <v>74.338253142914425</v>
      </c>
      <c r="CR101" s="2">
        <f>BN$207*$B101+BN$209</f>
        <v>73.906239624430683</v>
      </c>
      <c r="CS101" s="2">
        <f>BO$207*$B101+BO$209</f>
        <v>73.787798698214644</v>
      </c>
      <c r="CT101" s="2">
        <f>BP$207*$B101+BP$209</f>
        <v>74.914789813802102</v>
      </c>
      <c r="CU101" s="2">
        <f>BQ$207*$B101+BQ$209</f>
        <v>76.48998410174687</v>
      </c>
      <c r="CV101" s="2">
        <f>BR$207*$B101+BR$209</f>
        <v>76.466867732675922</v>
      </c>
      <c r="CW101" s="2">
        <f>BS$207*$B101+BS$209</f>
        <v>74.280884936310613</v>
      </c>
      <c r="CX101" s="2">
        <f>BT$207*$B101+BT$209</f>
        <v>71.078424605635476</v>
      </c>
      <c r="CY101" s="2">
        <f>BU$207*$B101+BU$209</f>
        <v>66.184372397076345</v>
      </c>
      <c r="CZ101" s="2">
        <f>BV$207*$B101+BV$209</f>
        <v>59.017789139784405</v>
      </c>
      <c r="DA101" s="2">
        <f>BW$207*$B101+BW$209</f>
        <v>51.177745473527182</v>
      </c>
      <c r="DD101" s="2">
        <f>BZ$207*$B101+BZ$209</f>
        <v>71.180640034954806</v>
      </c>
      <c r="DE101" s="2">
        <f>CA$207*$B101+CA$209</f>
        <v>72.78195531082946</v>
      </c>
      <c r="DF101" s="2">
        <f>CB$207*$B101+CB$209</f>
        <v>74.067453349794093</v>
      </c>
      <c r="DG101" s="2">
        <f>CC$207*$B101+CC$209</f>
        <v>73.477093424214971</v>
      </c>
      <c r="DH101" s="2">
        <f>CD$207*$B101+CD$209</f>
        <v>73.404544486452949</v>
      </c>
      <c r="DI101" s="2">
        <f>CE$207*$B101+CE$209</f>
        <v>74.438876319767701</v>
      </c>
      <c r="DJ101" s="2">
        <f>CF$207*$B101+CF$209</f>
        <v>76.087999451829518</v>
      </c>
      <c r="DK101" s="2">
        <f>CG$207*$B101+CG$209</f>
        <v>75.738731401817674</v>
      </c>
      <c r="DL101" s="2">
        <f>CH$207*$B101+CH$209</f>
        <v>73.852054132836301</v>
      </c>
      <c r="DM101" s="2">
        <f>CI$207*$B101+CI$209</f>
        <v>70.565886116538294</v>
      </c>
      <c r="DN101" s="2">
        <f>CJ$207*$B101+CJ$209</f>
        <v>65.972835496355103</v>
      </c>
      <c r="DO101" s="2">
        <f>CK$207*$B101+CK$209</f>
        <v>59.122164048722659</v>
      </c>
      <c r="DP101" s="2">
        <f>CL$207*$B101+CL$209</f>
        <v>51.179333755996637</v>
      </c>
      <c r="DS101" s="2">
        <f>POWER(10,($B101-C$227)/C$228)/(1+POWER(10,($B101-C$227)/C$228))</f>
        <v>0.35451827994528995</v>
      </c>
      <c r="DT101" s="2">
        <f>POWER(10,($B101-D$227)/D$228)/(1+POWER(10,($B101-D$227)/D$228))</f>
        <v>0.2708700062510167</v>
      </c>
      <c r="DU101" s="2">
        <f>POWER(10,($B101-E$227)/E$228)/(1+POWER(10,($B101-E$227)/E$228))</f>
        <v>0.32108261571732433</v>
      </c>
      <c r="DV101" s="2">
        <f>POWER(10,($B101-F$227)/F$228)/(1+POWER(10,($B101-F$227)/F$228))</f>
        <v>0.38450642731715912</v>
      </c>
      <c r="DW101" s="2">
        <f>POWER(10,($B101-G$227)/G$228)/(1+POWER(10,($B101-G$227)/G$228))</f>
        <v>0.37032927042533015</v>
      </c>
      <c r="DX101" s="2">
        <f>POWER(10,($B101-H$227)/H$228)/(1+POWER(10,($B101-H$227)/H$228))</f>
        <v>0.35961619906258885</v>
      </c>
      <c r="DY101" s="2">
        <f>POWER(10,($B101-I$227)/I$228)/(1+POWER(10,($B101-I$227)/I$228))</f>
        <v>0.36941636249266374</v>
      </c>
      <c r="DZ101" s="2">
        <f>POWER(10,($B101-J$227)/J$228)/(1+POWER(10,($B101-J$227)/J$228))</f>
        <v>0.3786813847845889</v>
      </c>
      <c r="EA101" s="2">
        <f>POWER(10,($B101-K$227)/K$228)/(1+POWER(10,($B101-K$227)/K$228))</f>
        <v>0.35700406500940574</v>
      </c>
      <c r="EB101" s="2">
        <f>POWER(10,($B101-L$227)/L$228)/(1+POWER(10,($B101-L$227)/L$228))</f>
        <v>0.33988783307556508</v>
      </c>
      <c r="EC101" s="2">
        <f>POWER(10,($B101-M$227)/M$228)/(1+POWER(10,($B101-M$227)/M$228))</f>
        <v>0.34318278877966241</v>
      </c>
      <c r="ED101" s="2">
        <f>POWER(10,($B101-N$227)/N$228)/(1+POWER(10,($B101-N$227)/N$228))</f>
        <v>0.33535276062417851</v>
      </c>
      <c r="EE101" s="2">
        <f>POWER(10,($B101-O$227)/O$228)/(1+POWER(10,($B101-O$227)/O$228))</f>
        <v>0.33709148921731685</v>
      </c>
    </row>
    <row r="102" spans="2:135" x14ac:dyDescent="0.25">
      <c r="B102" s="2">
        <v>96</v>
      </c>
      <c r="C102">
        <v>71.197000000000003</v>
      </c>
      <c r="D102">
        <v>73.317999999999998</v>
      </c>
      <c r="E102">
        <v>72.197000000000003</v>
      </c>
      <c r="F102">
        <v>72.742000000000004</v>
      </c>
      <c r="G102">
        <v>71.379000000000005</v>
      </c>
      <c r="H102">
        <v>73.575999999999993</v>
      </c>
      <c r="I102">
        <v>73.727000000000004</v>
      </c>
      <c r="J102">
        <v>73.697000000000003</v>
      </c>
      <c r="K102">
        <v>72.182000000000002</v>
      </c>
      <c r="L102">
        <v>67.712000000000003</v>
      </c>
      <c r="M102">
        <v>63.136000000000003</v>
      </c>
      <c r="N102">
        <v>55.697000000000003</v>
      </c>
      <c r="O102">
        <v>48.893999999999998</v>
      </c>
      <c r="R102" s="5">
        <f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71.4873163251021</v>
      </c>
      <c r="S102" s="5">
        <f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73.85034333855323</v>
      </c>
      <c r="T102" s="5">
        <f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74.364346757616872</v>
      </c>
      <c r="U102" s="5">
        <f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73.72095037087665</v>
      </c>
      <c r="V102" s="5">
        <f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73.636894888357375</v>
      </c>
      <c r="W102" s="5">
        <f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74.752577795979448</v>
      </c>
      <c r="X102" s="5">
        <f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76.353978179206081</v>
      </c>
      <c r="Y102" s="5">
        <f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76.189493049635686</v>
      </c>
      <c r="Z102" s="5">
        <f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74.138334182402573</v>
      </c>
      <c r="AA102" s="5">
        <f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70.926761837787609</v>
      </c>
      <c r="AB102" s="5">
        <f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66.135049689850391</v>
      </c>
      <c r="AC102" s="5">
        <f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59.093198235051318</v>
      </c>
      <c r="AD102" s="5">
        <f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51.20870151658562</v>
      </c>
      <c r="AE102" s="5"/>
      <c r="AG102" s="5">
        <f t="shared" si="32"/>
        <v>-0.29031632510209704</v>
      </c>
      <c r="AH102" s="5">
        <f t="shared" si="32"/>
        <v>-0.53234333855323257</v>
      </c>
      <c r="AI102" s="5">
        <f t="shared" si="32"/>
        <v>-2.167346757616869</v>
      </c>
      <c r="AJ102" s="5">
        <f t="shared" si="31"/>
        <v>-0.97895037087664605</v>
      </c>
      <c r="AK102" s="5">
        <f t="shared" si="31"/>
        <v>-2.2578948883573702</v>
      </c>
      <c r="AL102" s="5">
        <f t="shared" si="31"/>
        <v>-1.1765777959794548</v>
      </c>
      <c r="AM102" s="5">
        <f t="shared" si="31"/>
        <v>-2.6269781792060769</v>
      </c>
      <c r="AN102" s="5">
        <f t="shared" si="16"/>
        <v>-2.4924930496356836</v>
      </c>
      <c r="AO102" s="5">
        <f t="shared" si="16"/>
        <v>-1.9563341824025713</v>
      </c>
      <c r="AP102" s="5">
        <f t="shared" si="16"/>
        <v>-3.2147618377876057</v>
      </c>
      <c r="AQ102" s="5">
        <f t="shared" si="16"/>
        <v>-2.9990496898503878</v>
      </c>
      <c r="AR102" s="5">
        <f t="shared" si="16"/>
        <v>-3.3961982350513154</v>
      </c>
      <c r="AS102" s="5">
        <f t="shared" si="16"/>
        <v>-2.3147015165856217</v>
      </c>
      <c r="AV102" s="2">
        <f t="shared" si="18"/>
        <v>71.475871361403506</v>
      </c>
      <c r="AW102" s="2">
        <f t="shared" si="19"/>
        <v>73.081703390499911</v>
      </c>
      <c r="AX102" s="2">
        <f t="shared" si="20"/>
        <v>74.230688407124589</v>
      </c>
      <c r="AY102" s="2">
        <f t="shared" si="21"/>
        <v>73.71595847536291</v>
      </c>
      <c r="AZ102" s="2">
        <f t="shared" si="22"/>
        <v>73.627737659186238</v>
      </c>
      <c r="BA102" s="2">
        <f t="shared" si="23"/>
        <v>74.73678276908575</v>
      </c>
      <c r="BB102" s="2">
        <f t="shared" si="24"/>
        <v>76.343521933713987</v>
      </c>
      <c r="BC102" s="2">
        <f t="shared" si="25"/>
        <v>76.182569750527591</v>
      </c>
      <c r="BD102" s="2">
        <f t="shared" si="26"/>
        <v>74.122968900131809</v>
      </c>
      <c r="BE102" s="2">
        <f t="shared" si="27"/>
        <v>70.895865266855509</v>
      </c>
      <c r="BF102" s="2">
        <f t="shared" si="28"/>
        <v>66.11435667447769</v>
      </c>
      <c r="BG102" s="2">
        <f t="shared" si="29"/>
        <v>59.066447176125777</v>
      </c>
      <c r="BH102" s="2">
        <f t="shared" si="30"/>
        <v>51.188003414314508</v>
      </c>
      <c r="BK102" s="2">
        <f>IF(OR($B102&lt;C$229, AND($B102&gt;C$230, $B102&lt;C$231)), C102, "")</f>
        <v>71.197000000000003</v>
      </c>
      <c r="BL102" s="2" t="str">
        <f>IF(OR($B102&lt;D$229, AND($B102&gt;D$230, $B102&lt;D$231)), D102, "")</f>
        <v/>
      </c>
      <c r="BM102" s="2">
        <f>IF(OR($B102&lt;E$229, AND($B102&gt;E$230, $B102&lt;E$231)), E102, "")</f>
        <v>72.197000000000003</v>
      </c>
      <c r="BN102" s="2">
        <f>IF(OR($B102&lt;F$229, AND($B102&gt;F$230, $B102&lt;F$231)), F102, "")</f>
        <v>72.742000000000004</v>
      </c>
      <c r="BO102" s="2">
        <f>IF(OR($B102&lt;G$229, AND($B102&gt;G$230, $B102&lt;G$231)), G102, "")</f>
        <v>71.379000000000005</v>
      </c>
      <c r="BP102" s="2">
        <f>IF(OR($B102&lt;H$229, AND($B102&gt;H$230, $B102&lt;H$231)), H102, "")</f>
        <v>73.575999999999993</v>
      </c>
      <c r="BQ102" s="2">
        <f>IF(OR($B102&lt;I$229, AND($B102&gt;I$230, $B102&lt;I$231)), I102, "")</f>
        <v>73.727000000000004</v>
      </c>
      <c r="BR102" s="2">
        <f>IF(OR($B102&lt;J$229, AND($B102&gt;J$230, $B102&lt;J$231)), J102, "")</f>
        <v>73.697000000000003</v>
      </c>
      <c r="BS102" s="2">
        <f>IF(OR($B102&lt;K$229, AND($B102&gt;K$230, $B102&lt;K$231)), K102, "")</f>
        <v>72.182000000000002</v>
      </c>
      <c r="BT102" s="2">
        <f>IF(OR($B102&lt;L$229, AND($B102&gt;L$230, $B102&lt;L$231)), L102, "")</f>
        <v>67.712000000000003</v>
      </c>
      <c r="BU102" s="2">
        <f>IF(OR($B102&lt;M$229, AND($B102&gt;M$230, $B102&lt;M$231)), M102, "")</f>
        <v>63.136000000000003</v>
      </c>
      <c r="BV102" s="2">
        <f>IF(OR($B102&lt;N$229, AND($B102&gt;N$230, $B102&lt;N$231)), N102, "")</f>
        <v>55.697000000000003</v>
      </c>
      <c r="BW102" s="2">
        <f>IF(OR($B102&lt;O$229, AND($B102&gt;O$230, $B102&lt;O$231)), O102, "")</f>
        <v>48.893999999999998</v>
      </c>
      <c r="BZ102" s="2">
        <f>IF(OR(AND($B102&gt;C$230, $B102&lt;C$231), $B102&gt;C$232), C102, "")</f>
        <v>71.197000000000003</v>
      </c>
      <c r="CA102" s="2" t="str">
        <f>IF(OR(AND($B102&gt;D$230, $B102&lt;D$231), $B102&gt;D$232), D102, "")</f>
        <v/>
      </c>
      <c r="CB102" s="2">
        <f>IF(OR(AND($B102&gt;E$230, $B102&lt;E$231), $B102&gt;E$232), E102, "")</f>
        <v>72.197000000000003</v>
      </c>
      <c r="CC102" s="2">
        <f>IF(OR(AND($B102&gt;F$230, $B102&lt;F$231), $B102&gt;F$232), F102, "")</f>
        <v>72.742000000000004</v>
      </c>
      <c r="CD102" s="2">
        <f>IF(OR(AND($B102&gt;G$230, $B102&lt;G$231), $B102&gt;G$232), G102, "")</f>
        <v>71.379000000000005</v>
      </c>
      <c r="CE102" s="2">
        <f>IF(OR(AND($B102&gt;H$230, $B102&lt;H$231), $B102&gt;H$232), H102, "")</f>
        <v>73.575999999999993</v>
      </c>
      <c r="CF102" s="2">
        <f>IF(OR(AND($B102&gt;I$230, $B102&lt;I$231), $B102&gt;I$232), I102, "")</f>
        <v>73.727000000000004</v>
      </c>
      <c r="CG102" s="2">
        <f>IF(OR(AND($B102&gt;J$230, $B102&lt;J$231), $B102&gt;J$232), J102, "")</f>
        <v>73.697000000000003</v>
      </c>
      <c r="CH102" s="2">
        <f>IF(OR(AND($B102&gt;K$230, $B102&lt;K$231), $B102&gt;K$232), K102, "")</f>
        <v>72.182000000000002</v>
      </c>
      <c r="CI102" s="2">
        <f>IF(OR(AND($B102&gt;L$230, $B102&lt;L$231), $B102&gt;L$232), L102, "")</f>
        <v>67.712000000000003</v>
      </c>
      <c r="CJ102" s="2">
        <f>IF(OR(AND($B102&gt;M$230, $B102&lt;M$231), $B102&gt;M$232), M102, "")</f>
        <v>63.136000000000003</v>
      </c>
      <c r="CK102" s="2">
        <f>IF(OR(AND($B102&gt;N$230, $B102&lt;N$231), $B102&gt;N$232), N102, "")</f>
        <v>55.697000000000003</v>
      </c>
      <c r="CL102" s="2">
        <f>IF(OR(AND($B102&gt;O$230, $B102&lt;O$231), $B102&gt;O$232), O102, "")</f>
        <v>48.893999999999998</v>
      </c>
      <c r="CO102" s="2">
        <f>BK$207*$B102+BK$209</f>
        <v>71.695145253628553</v>
      </c>
      <c r="CP102" s="2">
        <f>BL$207*$B102+BL$209</f>
        <v>73.228845065549351</v>
      </c>
      <c r="CQ102" s="2">
        <f>BM$207*$B102+BM$209</f>
        <v>74.346409915096473</v>
      </c>
      <c r="CR102" s="2">
        <f>BN$207*$B102+BN$209</f>
        <v>73.915350664742292</v>
      </c>
      <c r="CS102" s="2">
        <f>BO$207*$B102+BO$209</f>
        <v>73.801833589350579</v>
      </c>
      <c r="CT102" s="2">
        <f>BP$207*$B102+BP$209</f>
        <v>74.944827896406679</v>
      </c>
      <c r="CU102" s="2">
        <f>BQ$207*$B102+BQ$209</f>
        <v>76.538360600433805</v>
      </c>
      <c r="CV102" s="2">
        <f>BR$207*$B102+BR$209</f>
        <v>76.516692727934839</v>
      </c>
      <c r="CW102" s="2">
        <f>BS$207*$B102+BS$209</f>
        <v>74.329091554628931</v>
      </c>
      <c r="CX102" s="2">
        <f>BT$207*$B102+BT$209</f>
        <v>71.118205593984499</v>
      </c>
      <c r="CY102" s="2">
        <f>BU$207*$B102+BU$209</f>
        <v>66.230565333178077</v>
      </c>
      <c r="CZ102" s="2">
        <f>BV$207*$B102+BV$209</f>
        <v>59.063332049459589</v>
      </c>
      <c r="DA102" s="2">
        <f>BW$207*$B102+BW$209</f>
        <v>51.214343468606586</v>
      </c>
      <c r="DD102" s="2">
        <f>BZ$207*$B102+BZ$209</f>
        <v>71.111761669042281</v>
      </c>
      <c r="DE102" s="2">
        <f>CA$207*$B102+CA$209</f>
        <v>72.720476775156314</v>
      </c>
      <c r="DF102" s="2">
        <f>CB$207*$B102+CB$209</f>
        <v>74.007529502344326</v>
      </c>
      <c r="DG102" s="2">
        <f>CC$207*$B102+CC$209</f>
        <v>73.424867956345295</v>
      </c>
      <c r="DH102" s="2">
        <f>CD$207*$B102+CD$209</f>
        <v>73.357768543075736</v>
      </c>
      <c r="DI102" s="2">
        <f>CE$207*$B102+CE$209</f>
        <v>74.398905761199558</v>
      </c>
      <c r="DJ102" s="2">
        <f>CF$207*$B102+CF$209</f>
        <v>76.040201464743774</v>
      </c>
      <c r="DK102" s="2">
        <f>CG$207*$B102+CG$209</f>
        <v>75.682596520256212</v>
      </c>
      <c r="DL102" s="2">
        <f>CH$207*$B102+CH$209</f>
        <v>73.784389295988007</v>
      </c>
      <c r="DM102" s="2">
        <f>CI$207*$B102+CI$209</f>
        <v>70.502042916817047</v>
      </c>
      <c r="DN102" s="2">
        <f>CJ$207*$B102+CJ$209</f>
        <v>65.911514847321129</v>
      </c>
      <c r="DO102" s="2">
        <f>CK$207*$B102+CK$209</f>
        <v>59.072077910365458</v>
      </c>
      <c r="DP102" s="2">
        <f>CL$207*$B102+CL$209</f>
        <v>51.140762045493048</v>
      </c>
      <c r="DS102" s="2">
        <f>POWER(10,($B102-C$227)/C$228)/(1+POWER(10,($B102-C$227)/C$228))</f>
        <v>0.37586572200270391</v>
      </c>
      <c r="DT102" s="2">
        <f>POWER(10,($B102-D$227)/D$228)/(1+POWER(10,($B102-D$227)/D$228))</f>
        <v>0.28943912873811628</v>
      </c>
      <c r="DU102" s="2">
        <f>POWER(10,($B102-E$227)/E$228)/(1+POWER(10,($B102-E$227)/E$228))</f>
        <v>0.34148184320267766</v>
      </c>
      <c r="DV102" s="2">
        <f>POWER(10,($B102-F$227)/F$228)/(1+POWER(10,($B102-F$227)/F$228))</f>
        <v>0.40652236249272677</v>
      </c>
      <c r="DW102" s="2">
        <f>POWER(10,($B102-G$227)/G$228)/(1+POWER(10,($B102-G$227)/G$228))</f>
        <v>0.39205051517742295</v>
      </c>
      <c r="DX102" s="2">
        <f>POWER(10,($B102-H$227)/H$228)/(1+POWER(10,($B102-H$227)/H$228))</f>
        <v>0.38108937869316384</v>
      </c>
      <c r="DY102" s="2">
        <f>POWER(10,($B102-I$227)/I$228)/(1+POWER(10,($B102-I$227)/I$228))</f>
        <v>0.39111732127513005</v>
      </c>
      <c r="DZ102" s="2">
        <f>POWER(10,($B102-J$227)/J$228)/(1+POWER(10,($B102-J$227)/J$228))</f>
        <v>0.40058086145380783</v>
      </c>
      <c r="EA102" s="2">
        <f>POWER(10,($B102-K$227)/K$228)/(1+POWER(10,($B102-K$227)/K$228))</f>
        <v>0.37841343821745338</v>
      </c>
      <c r="EB102" s="2">
        <f>POWER(10,($B102-L$227)/L$228)/(1+POWER(10,($B102-L$227)/L$228))</f>
        <v>0.36084679479631282</v>
      </c>
      <c r="EC102" s="2">
        <f>POWER(10,($B102-M$227)/M$228)/(1+POWER(10,($B102-M$227)/M$228))</f>
        <v>0.36423282161210918</v>
      </c>
      <c r="ED102" s="2">
        <f>POWER(10,($B102-N$227)/N$228)/(1+POWER(10,($B102-N$227)/N$228))</f>
        <v>0.35618296468704647</v>
      </c>
      <c r="EE102" s="2">
        <f>POWER(10,($B102-O$227)/O$228)/(1+POWER(10,($B102-O$227)/O$228))</f>
        <v>0.35797152565842055</v>
      </c>
    </row>
    <row r="103" spans="2:135" x14ac:dyDescent="0.25">
      <c r="B103" s="2">
        <v>97</v>
      </c>
      <c r="C103">
        <v>71.484999999999999</v>
      </c>
      <c r="D103">
        <v>72.257999999999996</v>
      </c>
      <c r="E103">
        <v>73.197000000000003</v>
      </c>
      <c r="F103">
        <v>73.424000000000007</v>
      </c>
      <c r="G103">
        <v>73.227000000000004</v>
      </c>
      <c r="H103">
        <v>72.561000000000007</v>
      </c>
      <c r="I103">
        <v>73.894000000000005</v>
      </c>
      <c r="J103">
        <v>73.954999999999998</v>
      </c>
      <c r="K103">
        <v>72.802999999999997</v>
      </c>
      <c r="L103">
        <v>68.287999999999997</v>
      </c>
      <c r="M103">
        <v>63.241999999999997</v>
      </c>
      <c r="N103">
        <v>57.226999999999997</v>
      </c>
      <c r="O103">
        <v>49.347999999999999</v>
      </c>
      <c r="R103" s="5">
        <f>AV103+(C$209*_xlfn.NORM.DIST($B103,C$214*C$215+C$213,C$219*C$214,FALSE))+(C$211*_xlfn.NORM.DIST($B103,C$214*C$216+C$213,C$220*C$214,FALSE))+(C$210*_xlfn.NORM.DIST($B103,C$214*C$217+C$213,C$221*C$214,FALSE))+(C$212*_xlfn.NORM.DIST($B103,C$214*C$218+C$213,C$222*C$214,FALSE))</f>
        <v>71.446833901757458</v>
      </c>
      <c r="S103" s="5">
        <f>AW103+(D$209*_xlfn.NORM.DIST($B103,D$214*D$215+D$213,D$219*D$214,FALSE))+(D$211*_xlfn.NORM.DIST($B103,D$214*D$216+D$213,D$220*D$214,FALSE))+(D$210*_xlfn.NORM.DIST($B103,D$214*D$217+D$213,D$221*D$214,FALSE))+(D$212*_xlfn.NORM.DIST($B103,D$214*D$218+D$213,D$222*D$214,FALSE))</f>
        <v>73.400914722823103</v>
      </c>
      <c r="T103" s="5">
        <f>AX103+(E$209*_xlfn.NORM.DIST($B103,E$214*E$215+E$213,E$219*E$214,FALSE))+(E$211*_xlfn.NORM.DIST($B103,E$214*E$216+E$213,E$220*E$214,FALSE))+(E$210*_xlfn.NORM.DIST($B103,E$214*E$217+E$213,E$221*E$214,FALSE))+(E$212*_xlfn.NORM.DIST($B103,E$214*E$218+E$213,E$222*E$214,FALSE))</f>
        <v>74.25820047223641</v>
      </c>
      <c r="U103" s="5">
        <f>AY103+(F$209*_xlfn.NORM.DIST($B103,F$214*F$215+F$213,F$219*F$214,FALSE))+(F$211*_xlfn.NORM.DIST($B103,F$214*F$216+F$213,F$220*F$214,FALSE))+(F$210*_xlfn.NORM.DIST($B103,F$214*F$217+F$213,F$221*F$214,FALSE))+(F$212*_xlfn.NORM.DIST($B103,F$214*F$218+F$213,F$222*F$214,FALSE))</f>
        <v>73.689324695320124</v>
      </c>
      <c r="V103" s="5">
        <f>AZ103+(G$209*_xlfn.NORM.DIST($B103,G$214*G$215+G$213,G$219*G$214,FALSE))+(G$211*_xlfn.NORM.DIST($B103,G$214*G$216+G$213,G$220*G$214,FALSE))+(G$210*_xlfn.NORM.DIST($B103,G$214*G$217+G$213,G$221*G$214,FALSE))+(G$212*_xlfn.NORM.DIST($B103,G$214*G$218+G$213,G$222*G$214,FALSE))</f>
        <v>73.609708989531796</v>
      </c>
      <c r="W103" s="5">
        <f>BA103+(H$209*_xlfn.NORM.DIST($B103,H$214*H$215+H$213,H$219*H$214,FALSE))+(H$211*_xlfn.NORM.DIST($B103,H$214*H$216+H$213,H$220*H$214,FALSE))+(H$210*_xlfn.NORM.DIST($B103,H$214*H$217+H$213,H$221*H$214,FALSE))+(H$212*_xlfn.NORM.DIST($B103,H$214*H$218+H$213,H$222*H$214,FALSE))</f>
        <v>74.731919662157978</v>
      </c>
      <c r="X103" s="5">
        <f>BB103+(I$209*_xlfn.NORM.DIST($B103,I$214*I$215+I$213,I$219*I$214,FALSE))+(I$211*_xlfn.NORM.DIST($B103,I$214*I$216+I$213,I$220*I$214,FALSE))+(I$210*_xlfn.NORM.DIST($B103,I$214*I$217+I$213,I$221*I$214,FALSE))+(I$212*_xlfn.NORM.DIST($B103,I$214*I$218+I$213,I$222*I$214,FALSE))</f>
        <v>76.34451836703262</v>
      </c>
      <c r="Y103" s="5">
        <f>BC103+(J$209*_xlfn.NORM.DIST($B103,J$214*J$215+J$213,J$219*J$214,FALSE))+(J$211*_xlfn.NORM.DIST($B103,J$214*J$216+J$213,J$220*J$214,FALSE))+(J$210*_xlfn.NORM.DIST($B103,J$214*J$217+J$213,J$221*J$214,FALSE))+(J$212*_xlfn.NORM.DIST($B103,J$214*J$218+J$213,J$222*J$214,FALSE))</f>
        <v>76.171192379012837</v>
      </c>
      <c r="Z103" s="5">
        <f>BD103+(K$209*_xlfn.NORM.DIST($B103,K$214*K$215+K$213,K$219*K$214,FALSE))+(K$211*_xlfn.NORM.DIST($B103,K$214*K$216+K$213,K$220*K$214,FALSE))+(K$210*_xlfn.NORM.DIST($B103,K$214*K$217+K$213,K$221*K$214,FALSE))+(K$212*_xlfn.NORM.DIST($B103,K$214*K$218+K$213,K$222*K$214,FALSE))</f>
        <v>74.118050033266428</v>
      </c>
      <c r="AA103" s="5">
        <f>BE103+(L$209*_xlfn.NORM.DIST($B103,L$214*L$215+L$213,L$219*L$214,FALSE))+(L$211*_xlfn.NORM.DIST($B103,L$214*L$216+L$213,L$220*L$214,FALSE))+(L$210*_xlfn.NORM.DIST($B103,L$214*L$217+L$213,L$221*L$214,FALSE))+(L$212*_xlfn.NORM.DIST($B103,L$214*L$218+L$213,L$222*L$214,FALSE))</f>
        <v>70.893827444635733</v>
      </c>
      <c r="AB103" s="5">
        <f>BF103+(M$209*_xlfn.NORM.DIST($B103,M$214*M$215+M$213,M$219*M$214,FALSE))+(M$211*_xlfn.NORM.DIST($B103,M$214*M$216+M$213,M$220*M$214,FALSE))+(M$210*_xlfn.NORM.DIST($B103,M$214*M$217+M$213,M$221*M$214,FALSE))+(M$212*_xlfn.NORM.DIST($B103,M$214*M$218+M$213,M$222*M$214,FALSE))</f>
        <v>66.119523307607452</v>
      </c>
      <c r="AC103" s="5">
        <f>BG103+(N$209*_xlfn.NORM.DIST($B103,N$214*N$215+N$213,N$219*N$214,FALSE))+(N$211*_xlfn.NORM.DIST($B103,N$214*N$216+N$213,N$220*N$214,FALSE))+(N$210*_xlfn.NORM.DIST($B103,N$214*N$217+N$213,N$221*N$214,FALSE))+(N$212*_xlfn.NORM.DIST($B103,N$214*N$218+N$213,N$222*N$214,FALSE))</f>
        <v>59.086241936263228</v>
      </c>
      <c r="AD103" s="5">
        <f>BH103+(O$209*_xlfn.NORM.DIST($B103,O$214*O$215+O$213,O$219*O$214,FALSE))+(O$211*_xlfn.NORM.DIST($B103,O$214*O$216+O$213,O$220*O$214,FALSE))+(O$210*_xlfn.NORM.DIST($B103,O$214*O$217+O$213,O$221*O$214,FALSE))+(O$212*_xlfn.NORM.DIST($B103,O$214*O$218+O$213,O$222*O$214,FALSE))</f>
        <v>51.202255858304909</v>
      </c>
      <c r="AE103" s="5"/>
      <c r="AG103" s="5">
        <f t="shared" si="32"/>
        <v>3.816609824254158E-2</v>
      </c>
      <c r="AH103" s="5">
        <f t="shared" si="32"/>
        <v>-1.1429147228231074</v>
      </c>
      <c r="AI103" s="5">
        <f t="shared" si="32"/>
        <v>-1.0612004722364077</v>
      </c>
      <c r="AJ103" s="5">
        <f t="shared" si="31"/>
        <v>-0.2653246953201176</v>
      </c>
      <c r="AK103" s="5">
        <f t="shared" si="31"/>
        <v>-0.38270898953179255</v>
      </c>
      <c r="AL103" s="5">
        <f t="shared" si="31"/>
        <v>-2.1709196621579707</v>
      </c>
      <c r="AM103" s="5">
        <f t="shared" si="31"/>
        <v>-2.4505183670326147</v>
      </c>
      <c r="AN103" s="5">
        <f t="shared" si="16"/>
        <v>-2.2161923790128384</v>
      </c>
      <c r="AO103" s="5">
        <f t="shared" si="16"/>
        <v>-1.3150500332664308</v>
      </c>
      <c r="AP103" s="5">
        <f t="shared" si="16"/>
        <v>-2.6058274446357359</v>
      </c>
      <c r="AQ103" s="5">
        <f t="shared" si="16"/>
        <v>-2.8775233076074542</v>
      </c>
      <c r="AR103" s="5">
        <f t="shared" si="16"/>
        <v>-1.8592419362632313</v>
      </c>
      <c r="AS103" s="5">
        <f t="shared" si="16"/>
        <v>-1.85425585830491</v>
      </c>
      <c r="AV103" s="2">
        <f t="shared" si="18"/>
        <v>71.442999968641416</v>
      </c>
      <c r="AW103" s="2">
        <f t="shared" si="19"/>
        <v>73.056039303459073</v>
      </c>
      <c r="AX103" s="2">
        <f t="shared" si="20"/>
        <v>74.207049367441286</v>
      </c>
      <c r="AY103" s="2">
        <f t="shared" si="21"/>
        <v>73.687775177880027</v>
      </c>
      <c r="AZ103" s="2">
        <f t="shared" si="22"/>
        <v>73.606744996117243</v>
      </c>
      <c r="BA103" s="2">
        <f t="shared" si="23"/>
        <v>74.726622607043254</v>
      </c>
      <c r="BB103" s="2">
        <f t="shared" si="24"/>
        <v>76.341124195197565</v>
      </c>
      <c r="BC103" s="2">
        <f t="shared" si="25"/>
        <v>76.168982278848176</v>
      </c>
      <c r="BD103" s="2">
        <f t="shared" si="26"/>
        <v>74.112865625146938</v>
      </c>
      <c r="BE103" s="2">
        <f t="shared" si="27"/>
        <v>70.882776374953465</v>
      </c>
      <c r="BF103" s="2">
        <f t="shared" si="28"/>
        <v>66.112183202783015</v>
      </c>
      <c r="BG103" s="2">
        <f t="shared" si="29"/>
        <v>59.076070299399746</v>
      </c>
      <c r="BH103" s="2">
        <f t="shared" si="30"/>
        <v>51.194504588860795</v>
      </c>
      <c r="BK103" s="2">
        <f>IF(OR($B103&lt;C$229, AND($B103&gt;C$230, $B103&lt;C$231)), C103, "")</f>
        <v>71.484999999999999</v>
      </c>
      <c r="BL103" s="2">
        <f>IF(OR($B103&lt;D$229, AND($B103&gt;D$230, $B103&lt;D$231)), D103, "")</f>
        <v>72.257999999999996</v>
      </c>
      <c r="BM103" s="2">
        <f>IF(OR($B103&lt;E$229, AND($B103&gt;E$230, $B103&lt;E$231)), E103, "")</f>
        <v>73.197000000000003</v>
      </c>
      <c r="BN103" s="2">
        <f>IF(OR($B103&lt;F$229, AND($B103&gt;F$230, $B103&lt;F$231)), F103, "")</f>
        <v>73.424000000000007</v>
      </c>
      <c r="BO103" s="2">
        <f>IF(OR($B103&lt;G$229, AND($B103&gt;G$230, $B103&lt;G$231)), G103, "")</f>
        <v>73.227000000000004</v>
      </c>
      <c r="BP103" s="2">
        <f>IF(OR($B103&lt;H$229, AND($B103&gt;H$230, $B103&lt;H$231)), H103, "")</f>
        <v>72.561000000000007</v>
      </c>
      <c r="BQ103" s="2">
        <f>IF(OR($B103&lt;I$229, AND($B103&gt;I$230, $B103&lt;I$231)), I103, "")</f>
        <v>73.894000000000005</v>
      </c>
      <c r="BR103" s="2">
        <f>IF(OR($B103&lt;J$229, AND($B103&gt;J$230, $B103&lt;J$231)), J103, "")</f>
        <v>73.954999999999998</v>
      </c>
      <c r="BS103" s="2">
        <f>IF(OR($B103&lt;K$229, AND($B103&gt;K$230, $B103&lt;K$231)), K103, "")</f>
        <v>72.802999999999997</v>
      </c>
      <c r="BT103" s="2">
        <f>IF(OR($B103&lt;L$229, AND($B103&gt;L$230, $B103&lt;L$231)), L103, "")</f>
        <v>68.287999999999997</v>
      </c>
      <c r="BU103" s="2">
        <f>IF(OR($B103&lt;M$229, AND($B103&gt;M$230, $B103&lt;M$231)), M103, "")</f>
        <v>63.241999999999997</v>
      </c>
      <c r="BV103" s="2">
        <f>IF(OR($B103&lt;N$229, AND($B103&gt;N$230, $B103&lt;N$231)), N103, "")</f>
        <v>57.226999999999997</v>
      </c>
      <c r="BW103" s="2">
        <f>IF(OR($B103&lt;O$229, AND($B103&gt;O$230, $B103&lt;O$231)), O103, "")</f>
        <v>49.347999999999999</v>
      </c>
      <c r="BZ103" s="2">
        <f>IF(OR(AND($B103&gt;C$230, $B103&lt;C$231), $B103&gt;C$232), C103, "")</f>
        <v>71.484999999999999</v>
      </c>
      <c r="CA103" s="2">
        <f>IF(OR(AND($B103&gt;D$230, $B103&lt;D$231), $B103&gt;D$232), D103, "")</f>
        <v>72.257999999999996</v>
      </c>
      <c r="CB103" s="2">
        <f>IF(OR(AND($B103&gt;E$230, $B103&lt;E$231), $B103&gt;E$232), E103, "")</f>
        <v>73.197000000000003</v>
      </c>
      <c r="CC103" s="2">
        <f>IF(OR(AND($B103&gt;F$230, $B103&lt;F$231), $B103&gt;F$232), F103, "")</f>
        <v>73.424000000000007</v>
      </c>
      <c r="CD103" s="2">
        <f>IF(OR(AND($B103&gt;G$230, $B103&lt;G$231), $B103&gt;G$232), G103, "")</f>
        <v>73.227000000000004</v>
      </c>
      <c r="CE103" s="2">
        <f>IF(OR(AND($B103&gt;H$230, $B103&lt;H$231), $B103&gt;H$232), H103, "")</f>
        <v>72.561000000000007</v>
      </c>
      <c r="CF103" s="2">
        <f>IF(OR(AND($B103&gt;I$230, $B103&lt;I$231), $B103&gt;I$232), I103, "")</f>
        <v>73.894000000000005</v>
      </c>
      <c r="CG103" s="2">
        <f>IF(OR(AND($B103&gt;J$230, $B103&lt;J$231), $B103&gt;J$232), J103, "")</f>
        <v>73.954999999999998</v>
      </c>
      <c r="CH103" s="2">
        <f>IF(OR(AND($B103&gt;K$230, $B103&lt;K$231), $B103&gt;K$232), K103, "")</f>
        <v>72.802999999999997</v>
      </c>
      <c r="CI103" s="2">
        <f>IF(OR(AND($B103&gt;L$230, $B103&lt;L$231), $B103&gt;L$232), L103, "")</f>
        <v>68.287999999999997</v>
      </c>
      <c r="CJ103" s="2">
        <f>IF(OR(AND($B103&gt;M$230, $B103&lt;M$231), $B103&gt;M$232), M103, "")</f>
        <v>63.241999999999997</v>
      </c>
      <c r="CK103" s="2">
        <f>IF(OR(AND($B103&gt;N$230, $B103&lt;N$231), $B103&gt;N$232), N103, "")</f>
        <v>57.226999999999997</v>
      </c>
      <c r="CL103" s="2">
        <f>IF(OR(AND($B103&gt;O$230, $B103&lt;O$231), $B103&gt;O$232), O103, "")</f>
        <v>49.347999999999999</v>
      </c>
      <c r="CO103" s="2">
        <f>BK$207*$B103+BK$209</f>
        <v>71.707205147791186</v>
      </c>
      <c r="CP103" s="2">
        <f>BL$207*$B103+BL$209</f>
        <v>73.23337304605424</v>
      </c>
      <c r="CQ103" s="2">
        <f>BM$207*$B103+BM$209</f>
        <v>74.354566687278506</v>
      </c>
      <c r="CR103" s="2">
        <f>BN$207*$B103+BN$209</f>
        <v>73.924461705053886</v>
      </c>
      <c r="CS103" s="2">
        <f>BO$207*$B103+BO$209</f>
        <v>73.815868480486529</v>
      </c>
      <c r="CT103" s="2">
        <f>BP$207*$B103+BP$209</f>
        <v>74.974865979011255</v>
      </c>
      <c r="CU103" s="2">
        <f>BQ$207*$B103+BQ$209</f>
        <v>76.586737099120754</v>
      </c>
      <c r="CV103" s="2">
        <f>BR$207*$B103+BR$209</f>
        <v>76.566517723193755</v>
      </c>
      <c r="CW103" s="2">
        <f>BS$207*$B103+BS$209</f>
        <v>74.377298172947263</v>
      </c>
      <c r="CX103" s="2">
        <f>BT$207*$B103+BT$209</f>
        <v>71.157986582333521</v>
      </c>
      <c r="CY103" s="2">
        <f>BU$207*$B103+BU$209</f>
        <v>66.276758269279796</v>
      </c>
      <c r="CZ103" s="2">
        <f>BV$207*$B103+BV$209</f>
        <v>59.108874959134781</v>
      </c>
      <c r="DA103" s="2">
        <f>BW$207*$B103+BW$209</f>
        <v>51.250941463685983</v>
      </c>
      <c r="DD103" s="2">
        <f>BZ$207*$B103+BZ$209</f>
        <v>71.042883303129756</v>
      </c>
      <c r="DE103" s="2">
        <f>CA$207*$B103+CA$209</f>
        <v>72.658998239483182</v>
      </c>
      <c r="DF103" s="2">
        <f>CB$207*$B103+CB$209</f>
        <v>73.947605654894559</v>
      </c>
      <c r="DG103" s="2">
        <f>CC$207*$B103+CC$209</f>
        <v>73.372642488475634</v>
      </c>
      <c r="DH103" s="2">
        <f>CD$207*$B103+CD$209</f>
        <v>73.310992599698508</v>
      </c>
      <c r="DI103" s="2">
        <f>CE$207*$B103+CE$209</f>
        <v>74.358935202631429</v>
      </c>
      <c r="DJ103" s="2">
        <f>CF$207*$B103+CF$209</f>
        <v>75.992403477658016</v>
      </c>
      <c r="DK103" s="2">
        <f>CG$207*$B103+CG$209</f>
        <v>75.626461638694735</v>
      </c>
      <c r="DL103" s="2">
        <f>CH$207*$B103+CH$209</f>
        <v>73.716724459139726</v>
      </c>
      <c r="DM103" s="2">
        <f>CI$207*$B103+CI$209</f>
        <v>70.438199717095799</v>
      </c>
      <c r="DN103" s="2">
        <f>CJ$207*$B103+CJ$209</f>
        <v>65.85019419828717</v>
      </c>
      <c r="DO103" s="2">
        <f>CK$207*$B103+CK$209</f>
        <v>59.021991772008256</v>
      </c>
      <c r="DP103" s="2">
        <f>CL$207*$B103+CL$209</f>
        <v>51.102190334989452</v>
      </c>
      <c r="DS103" s="2">
        <f>POWER(10,($B103-C$227)/C$228)/(1+POWER(10,($B103-C$227)/C$228))</f>
        <v>0.39770659548975218</v>
      </c>
      <c r="DT103" s="2">
        <f>POWER(10,($B103-D$227)/D$228)/(1+POWER(10,($B103-D$227)/D$228))</f>
        <v>0.30874220207156533</v>
      </c>
      <c r="DU103" s="2">
        <f>POWER(10,($B103-E$227)/E$228)/(1+POWER(10,($B103-E$227)/E$228))</f>
        <v>0.36248512289511464</v>
      </c>
      <c r="DV103" s="2">
        <f>POWER(10,($B103-F$227)/F$228)/(1+POWER(10,($B103-F$227)/F$228))</f>
        <v>0.42892041462693942</v>
      </c>
      <c r="DW103" s="2">
        <f>POWER(10,($B103-G$227)/G$228)/(1+POWER(10,($B103-G$227)/G$228))</f>
        <v>0.41420771386996252</v>
      </c>
      <c r="DX103" s="2">
        <f>POWER(10,($B103-H$227)/H$228)/(1+POWER(10,($B103-H$227)/H$228))</f>
        <v>0.40303777873720026</v>
      </c>
      <c r="DY103" s="2">
        <f>POWER(10,($B103-I$227)/I$228)/(1+POWER(10,($B103-I$227)/I$228))</f>
        <v>0.41325763014836858</v>
      </c>
      <c r="DZ103" s="2">
        <f>POWER(10,($B103-J$227)/J$228)/(1+POWER(10,($B103-J$227)/J$228))</f>
        <v>0.42288481602397343</v>
      </c>
      <c r="EA103" s="2">
        <f>POWER(10,($B103-K$227)/K$228)/(1+POWER(10,($B103-K$227)/K$228))</f>
        <v>0.40030740290304884</v>
      </c>
      <c r="EB103" s="2">
        <f>POWER(10,($B103-L$227)/L$228)/(1+POWER(10,($B103-L$227)/L$228))</f>
        <v>0.38234958245475043</v>
      </c>
      <c r="EC103" s="2">
        <f>POWER(10,($B103-M$227)/M$228)/(1+POWER(10,($B103-M$227)/M$228))</f>
        <v>0.3858155847814595</v>
      </c>
      <c r="ED103" s="2">
        <f>POWER(10,($B103-N$227)/N$228)/(1+POWER(10,($B103-N$227)/N$228))</f>
        <v>0.37757201157074216</v>
      </c>
      <c r="EE103" s="2">
        <f>POWER(10,($B103-O$227)/O$228)/(1+POWER(10,($B103-O$227)/O$228))</f>
        <v>0.37940468297437557</v>
      </c>
    </row>
    <row r="104" spans="2:135" x14ac:dyDescent="0.25">
      <c r="B104" s="2">
        <v>98</v>
      </c>
      <c r="C104">
        <v>69.409000000000006</v>
      </c>
      <c r="D104">
        <v>72.53</v>
      </c>
      <c r="E104">
        <v>73.120999999999995</v>
      </c>
      <c r="F104">
        <v>73.697000000000003</v>
      </c>
      <c r="G104">
        <v>72.697000000000003</v>
      </c>
      <c r="H104">
        <v>72.242000000000004</v>
      </c>
      <c r="I104">
        <v>74.635999999999996</v>
      </c>
      <c r="J104">
        <v>73.742000000000004</v>
      </c>
      <c r="K104">
        <v>72.424000000000007</v>
      </c>
      <c r="L104">
        <v>67.424000000000007</v>
      </c>
      <c r="M104">
        <v>64.347999999999999</v>
      </c>
      <c r="N104">
        <v>56.97</v>
      </c>
      <c r="O104">
        <v>49.545000000000002</v>
      </c>
      <c r="R104" s="5">
        <f>AV104+(C$209*_xlfn.NORM.DIST($B104,C$214*C$215+C$213,C$219*C$214,FALSE))+(C$211*_xlfn.NORM.DIST($B104,C$214*C$216+C$213,C$220*C$214,FALSE))+(C$210*_xlfn.NORM.DIST($B104,C$214*C$217+C$213,C$221*C$214,FALSE))+(C$212*_xlfn.NORM.DIST($B104,C$214*C$218+C$213,C$222*C$214,FALSE))</f>
        <v>71.407486423633628</v>
      </c>
      <c r="S104" s="5">
        <f>AW104+(D$209*_xlfn.NORM.DIST($B104,D$214*D$215+D$213,D$219*D$214,FALSE))+(D$211*_xlfn.NORM.DIST($B104,D$214*D$216+D$213,D$220*D$214,FALSE))+(D$210*_xlfn.NORM.DIST($B104,D$214*D$217+D$213,D$221*D$214,FALSE))+(D$212*_xlfn.NORM.DIST($B104,D$214*D$218+D$213,D$222*D$214,FALSE))</f>
        <v>73.172081506306782</v>
      </c>
      <c r="T104" s="5">
        <f>AX104+(E$209*_xlfn.NORM.DIST($B104,E$214*E$215+E$213,E$219*E$214,FALSE))+(E$211*_xlfn.NORM.DIST($B104,E$214*E$216+E$213,E$220*E$214,FALSE))+(E$210*_xlfn.NORM.DIST($B104,E$214*E$217+E$213,E$221*E$214,FALSE))+(E$212*_xlfn.NORM.DIST($B104,E$214*E$218+E$213,E$222*E$214,FALSE))</f>
        <v>74.198553753113316</v>
      </c>
      <c r="U104" s="5">
        <f>AY104+(F$209*_xlfn.NORM.DIST($B104,F$214*F$215+F$213,F$219*F$214,FALSE))+(F$211*_xlfn.NORM.DIST($B104,F$214*F$216+F$213,F$220*F$214,FALSE))+(F$210*_xlfn.NORM.DIST($B104,F$214*F$217+F$213,F$221*F$214,FALSE))+(F$212*_xlfn.NORM.DIST($B104,F$214*F$218+F$213,F$222*F$214,FALSE))</f>
        <v>73.657126837177145</v>
      </c>
      <c r="V104" s="5">
        <f>AZ104+(G$209*_xlfn.NORM.DIST($B104,G$214*G$215+G$213,G$219*G$214,FALSE))+(G$211*_xlfn.NORM.DIST($B104,G$214*G$216+G$213,G$220*G$214,FALSE))+(G$210*_xlfn.NORM.DIST($B104,G$214*G$217+G$213,G$221*G$214,FALSE))+(G$212*_xlfn.NORM.DIST($B104,G$214*G$218+G$213,G$222*G$214,FALSE))</f>
        <v>73.58376141694059</v>
      </c>
      <c r="W104" s="5">
        <f>BA104+(H$209*_xlfn.NORM.DIST($B104,H$214*H$215+H$213,H$219*H$214,FALSE))+(H$211*_xlfn.NORM.DIST($B104,H$214*H$216+H$213,H$220*H$214,FALSE))+(H$210*_xlfn.NORM.DIST($B104,H$214*H$217+H$213,H$221*H$214,FALSE))+(H$212*_xlfn.NORM.DIST($B104,H$214*H$218+H$213,H$222*H$214,FALSE))</f>
        <v>74.714781406148219</v>
      </c>
      <c r="X104" s="5">
        <f>BB104+(I$209*_xlfn.NORM.DIST($B104,I$214*I$215+I$213,I$219*I$214,FALSE))+(I$211*_xlfn.NORM.DIST($B104,I$214*I$216+I$213,I$220*I$214,FALSE))+(I$210*_xlfn.NORM.DIST($B104,I$214*I$217+I$213,I$221*I$214,FALSE))+(I$212*_xlfn.NORM.DIST($B104,I$214*I$218+I$213,I$222*I$214,FALSE))</f>
        <v>76.335261643405872</v>
      </c>
      <c r="Y104" s="5">
        <f>BC104+(J$209*_xlfn.NORM.DIST($B104,J$214*J$215+J$213,J$219*J$214,FALSE))+(J$211*_xlfn.NORM.DIST($B104,J$214*J$216+J$213,J$220*J$214,FALSE))+(J$210*_xlfn.NORM.DIST($B104,J$214*J$217+J$213,J$221*J$214,FALSE))+(J$212*_xlfn.NORM.DIST($B104,J$214*J$218+J$213,J$222*J$214,FALSE))</f>
        <v>76.151020517770519</v>
      </c>
      <c r="Z104" s="5">
        <f>BD104+(K$209*_xlfn.NORM.DIST($B104,K$214*K$215+K$213,K$219*K$214,FALSE))+(K$211*_xlfn.NORM.DIST($B104,K$214*K$216+K$213,K$220*K$214,FALSE))+(K$210*_xlfn.NORM.DIST($B104,K$214*K$217+K$213,K$221*K$214,FALSE))+(K$212*_xlfn.NORM.DIST($B104,K$214*K$218+K$213,K$222*K$214,FALSE))</f>
        <v>74.09901362845234</v>
      </c>
      <c r="AA104" s="5">
        <f>BE104+(L$209*_xlfn.NORM.DIST($B104,L$214*L$215+L$213,L$219*L$214,FALSE))+(L$211*_xlfn.NORM.DIST($B104,L$214*L$216+L$213,L$220*L$214,FALSE))+(L$210*_xlfn.NORM.DIST($B104,L$214*L$217+L$213,L$221*L$214,FALSE))+(L$212*_xlfn.NORM.DIST($B104,L$214*L$218+L$213,L$222*L$214,FALSE))</f>
        <v>70.868537958948693</v>
      </c>
      <c r="AB104" s="5">
        <f>BF104+(M$209*_xlfn.NORM.DIST($B104,M$214*M$215+M$213,M$219*M$214,FALSE))+(M$211*_xlfn.NORM.DIST($B104,M$214*M$216+M$213,M$220*M$214,FALSE))+(M$210*_xlfn.NORM.DIST($B104,M$214*M$217+M$213,M$221*M$214,FALSE))+(M$212*_xlfn.NORM.DIST($B104,M$214*M$218+M$213,M$222*M$214,FALSE))</f>
        <v>66.107562528432837</v>
      </c>
      <c r="AC104" s="5">
        <f>BG104+(N$209*_xlfn.NORM.DIST($B104,N$214*N$215+N$213,N$219*N$214,FALSE))+(N$211*_xlfn.NORM.DIST($B104,N$214*N$216+N$213,N$220*N$214,FALSE))+(N$210*_xlfn.NORM.DIST($B104,N$214*N$217+N$213,N$221*N$214,FALSE))+(N$212*_xlfn.NORM.DIST($B104,N$214*N$218+N$213,N$222*N$214,FALSE))</f>
        <v>59.085150804289249</v>
      </c>
      <c r="AD104" s="5">
        <f>BH104+(O$209*_xlfn.NORM.DIST($B104,O$214*O$215+O$213,O$219*O$214,FALSE))+(O$211*_xlfn.NORM.DIST($B104,O$214*O$216+O$213,O$220*O$214,FALSE))+(O$210*_xlfn.NORM.DIST($B104,O$214*O$217+O$213,O$221*O$214,FALSE))+(O$212*_xlfn.NORM.DIST($B104,O$214*O$218+O$213,O$222*O$214,FALSE))</f>
        <v>51.200404613337369</v>
      </c>
      <c r="AE104" s="5"/>
      <c r="AG104" s="5">
        <f t="shared" si="32"/>
        <v>-1.9984864236336222</v>
      </c>
      <c r="AH104" s="5">
        <f t="shared" si="32"/>
        <v>-0.64208150630678062</v>
      </c>
      <c r="AI104" s="5">
        <f t="shared" si="32"/>
        <v>-1.077553753113321</v>
      </c>
      <c r="AJ104" s="5">
        <f t="shared" si="31"/>
        <v>3.9873162822857466E-2</v>
      </c>
      <c r="AK104" s="5">
        <f t="shared" si="31"/>
        <v>-0.88676141694058686</v>
      </c>
      <c r="AL104" s="5">
        <f t="shared" si="31"/>
        <v>-2.472781406148215</v>
      </c>
      <c r="AM104" s="5">
        <f t="shared" si="31"/>
        <v>-1.699261643405876</v>
      </c>
      <c r="AN104" s="5">
        <f t="shared" si="16"/>
        <v>-2.4090205177705144</v>
      </c>
      <c r="AO104" s="5">
        <f t="shared" si="16"/>
        <v>-1.6750136284523336</v>
      </c>
      <c r="AP104" s="5">
        <f t="shared" si="16"/>
        <v>-3.4445379589486862</v>
      </c>
      <c r="AQ104" s="5">
        <f t="shared" si="16"/>
        <v>-1.7595625284328378</v>
      </c>
      <c r="AR104" s="5">
        <f t="shared" si="16"/>
        <v>-2.1151508042892502</v>
      </c>
      <c r="AS104" s="5">
        <f t="shared" si="16"/>
        <v>-1.6554046133373674</v>
      </c>
      <c r="AV104" s="2">
        <f t="shared" si="18"/>
        <v>71.406283642567729</v>
      </c>
      <c r="AW104" s="2">
        <f t="shared" si="19"/>
        <v>73.027383966972891</v>
      </c>
      <c r="AX104" s="2">
        <f t="shared" si="20"/>
        <v>74.18029469601548</v>
      </c>
      <c r="AY104" s="2">
        <f t="shared" si="21"/>
        <v>73.656663370153098</v>
      </c>
      <c r="AZ104" s="2">
        <f t="shared" si="22"/>
        <v>73.58285802016664</v>
      </c>
      <c r="BA104" s="2">
        <f t="shared" si="23"/>
        <v>74.713118156195648</v>
      </c>
      <c r="BB104" s="2">
        <f t="shared" si="24"/>
        <v>76.334221718180544</v>
      </c>
      <c r="BC104" s="2">
        <f t="shared" si="25"/>
        <v>76.150334615236659</v>
      </c>
      <c r="BD104" s="2">
        <f t="shared" si="26"/>
        <v>74.097373731593223</v>
      </c>
      <c r="BE104" s="2">
        <f t="shared" si="27"/>
        <v>70.864843422100734</v>
      </c>
      <c r="BF104" s="2">
        <f t="shared" si="28"/>
        <v>66.105123997610917</v>
      </c>
      <c r="BG104" s="2">
        <f t="shared" si="29"/>
        <v>59.081513615932153</v>
      </c>
      <c r="BH104" s="2">
        <f t="shared" si="30"/>
        <v>51.197675780043681</v>
      </c>
      <c r="BK104" s="2">
        <f>IF(OR($B104&lt;C$229, AND($B104&gt;C$230, $B104&lt;C$231)), C104, "")</f>
        <v>69.409000000000006</v>
      </c>
      <c r="BL104" s="2">
        <f>IF(OR($B104&lt;D$229, AND($B104&gt;D$230, $B104&lt;D$231)), D104, "")</f>
        <v>72.53</v>
      </c>
      <c r="BM104" s="2">
        <f>IF(OR($B104&lt;E$229, AND($B104&gt;E$230, $B104&lt;E$231)), E104, "")</f>
        <v>73.120999999999995</v>
      </c>
      <c r="BN104" s="2">
        <f>IF(OR($B104&lt;F$229, AND($B104&gt;F$230, $B104&lt;F$231)), F104, "")</f>
        <v>73.697000000000003</v>
      </c>
      <c r="BO104" s="2">
        <f>IF(OR($B104&lt;G$229, AND($B104&gt;G$230, $B104&lt;G$231)), G104, "")</f>
        <v>72.697000000000003</v>
      </c>
      <c r="BP104" s="2">
        <f>IF(OR($B104&lt;H$229, AND($B104&gt;H$230, $B104&lt;H$231)), H104, "")</f>
        <v>72.242000000000004</v>
      </c>
      <c r="BQ104" s="2">
        <f>IF(OR($B104&lt;I$229, AND($B104&gt;I$230, $B104&lt;I$231)), I104, "")</f>
        <v>74.635999999999996</v>
      </c>
      <c r="BR104" s="2">
        <f>IF(OR($B104&lt;J$229, AND($B104&gt;J$230, $B104&lt;J$231)), J104, "")</f>
        <v>73.742000000000004</v>
      </c>
      <c r="BS104" s="2">
        <f>IF(OR($B104&lt;K$229, AND($B104&gt;K$230, $B104&lt;K$231)), K104, "")</f>
        <v>72.424000000000007</v>
      </c>
      <c r="BT104" s="2">
        <f>IF(OR($B104&lt;L$229, AND($B104&gt;L$230, $B104&lt;L$231)), L104, "")</f>
        <v>67.424000000000007</v>
      </c>
      <c r="BU104" s="2">
        <f>IF(OR($B104&lt;M$229, AND($B104&gt;M$230, $B104&lt;M$231)), M104, "")</f>
        <v>64.347999999999999</v>
      </c>
      <c r="BV104" s="2">
        <f>IF(OR($B104&lt;N$229, AND($B104&gt;N$230, $B104&lt;N$231)), N104, "")</f>
        <v>56.97</v>
      </c>
      <c r="BW104" s="2">
        <f>IF(OR($B104&lt;O$229, AND($B104&gt;O$230, $B104&lt;O$231)), O104, "")</f>
        <v>49.545000000000002</v>
      </c>
      <c r="BZ104" s="2">
        <f>IF(OR(AND($B104&gt;C$230, $B104&lt;C$231), $B104&gt;C$232), C104, "")</f>
        <v>69.409000000000006</v>
      </c>
      <c r="CA104" s="2">
        <f>IF(OR(AND($B104&gt;D$230, $B104&lt;D$231), $B104&gt;D$232), D104, "")</f>
        <v>72.53</v>
      </c>
      <c r="CB104" s="2">
        <f>IF(OR(AND($B104&gt;E$230, $B104&lt;E$231), $B104&gt;E$232), E104, "")</f>
        <v>73.120999999999995</v>
      </c>
      <c r="CC104" s="2">
        <f>IF(OR(AND($B104&gt;F$230, $B104&lt;F$231), $B104&gt;F$232), F104, "")</f>
        <v>73.697000000000003</v>
      </c>
      <c r="CD104" s="2">
        <f>IF(OR(AND($B104&gt;G$230, $B104&lt;G$231), $B104&gt;G$232), G104, "")</f>
        <v>72.697000000000003</v>
      </c>
      <c r="CE104" s="2">
        <f>IF(OR(AND($B104&gt;H$230, $B104&lt;H$231), $B104&gt;H$232), H104, "")</f>
        <v>72.242000000000004</v>
      </c>
      <c r="CF104" s="2">
        <f>IF(OR(AND($B104&gt;I$230, $B104&lt;I$231), $B104&gt;I$232), I104, "")</f>
        <v>74.635999999999996</v>
      </c>
      <c r="CG104" s="2">
        <f>IF(OR(AND($B104&gt;J$230, $B104&lt;J$231), $B104&gt;J$232), J104, "")</f>
        <v>73.742000000000004</v>
      </c>
      <c r="CH104" s="2">
        <f>IF(OR(AND($B104&gt;K$230, $B104&lt;K$231), $B104&gt;K$232), K104, "")</f>
        <v>72.424000000000007</v>
      </c>
      <c r="CI104" s="2">
        <f>IF(OR(AND($B104&gt;L$230, $B104&lt;L$231), $B104&gt;L$232), L104, "")</f>
        <v>67.424000000000007</v>
      </c>
      <c r="CJ104" s="2">
        <f>IF(OR(AND($B104&gt;M$230, $B104&lt;M$231), $B104&gt;M$232), M104, "")</f>
        <v>64.347999999999999</v>
      </c>
      <c r="CK104" s="2">
        <f>IF(OR(AND($B104&gt;N$230, $B104&lt;N$231), $B104&gt;N$232), N104, "")</f>
        <v>56.97</v>
      </c>
      <c r="CL104" s="2">
        <f>IF(OR(AND($B104&gt;O$230, $B104&lt;O$231), $B104&gt;O$232), O104, "")</f>
        <v>49.545000000000002</v>
      </c>
      <c r="CO104" s="2">
        <f>BK$207*$B104+BK$209</f>
        <v>71.719265041953804</v>
      </c>
      <c r="CP104" s="2">
        <f>BL$207*$B104+BL$209</f>
        <v>73.237901026559143</v>
      </c>
      <c r="CQ104" s="2">
        <f>BM$207*$B104+BM$209</f>
        <v>74.36272345946054</v>
      </c>
      <c r="CR104" s="2">
        <f>BN$207*$B104+BN$209</f>
        <v>73.933572745365481</v>
      </c>
      <c r="CS104" s="2">
        <f>BO$207*$B104+BO$209</f>
        <v>73.829903371622464</v>
      </c>
      <c r="CT104" s="2">
        <f>BP$207*$B104+BP$209</f>
        <v>75.004904061615832</v>
      </c>
      <c r="CU104" s="2">
        <f>BQ$207*$B104+BQ$209</f>
        <v>76.635113597807702</v>
      </c>
      <c r="CV104" s="2">
        <f>BR$207*$B104+BR$209</f>
        <v>76.616342718452671</v>
      </c>
      <c r="CW104" s="2">
        <f>BS$207*$B104+BS$209</f>
        <v>74.425504791265581</v>
      </c>
      <c r="CX104" s="2">
        <f>BT$207*$B104+BT$209</f>
        <v>71.197767570682544</v>
      </c>
      <c r="CY104" s="2">
        <f>BU$207*$B104+BU$209</f>
        <v>66.322951205381528</v>
      </c>
      <c r="CZ104" s="2">
        <f>BV$207*$B104+BV$209</f>
        <v>59.154417868809965</v>
      </c>
      <c r="DA104" s="2">
        <f>BW$207*$B104+BW$209</f>
        <v>51.28753945876538</v>
      </c>
      <c r="DD104" s="2">
        <f>BZ$207*$B104+BZ$209</f>
        <v>70.974004937217245</v>
      </c>
      <c r="DE104" s="2">
        <f>CA$207*$B104+CA$209</f>
        <v>72.59751970381005</v>
      </c>
      <c r="DF104" s="2">
        <f>CB$207*$B104+CB$209</f>
        <v>73.887681807444778</v>
      </c>
      <c r="DG104" s="2">
        <f>CC$207*$B104+CC$209</f>
        <v>73.320417020605973</v>
      </c>
      <c r="DH104" s="2">
        <f>CD$207*$B104+CD$209</f>
        <v>73.264216656321295</v>
      </c>
      <c r="DI104" s="2">
        <f>CE$207*$B104+CE$209</f>
        <v>74.318964644063286</v>
      </c>
      <c r="DJ104" s="2">
        <f>CF$207*$B104+CF$209</f>
        <v>75.944605490572272</v>
      </c>
      <c r="DK104" s="2">
        <f>CG$207*$B104+CG$209</f>
        <v>75.570326757133273</v>
      </c>
      <c r="DL104" s="2">
        <f>CH$207*$B104+CH$209</f>
        <v>73.649059622291432</v>
      </c>
      <c r="DM104" s="2">
        <f>CI$207*$B104+CI$209</f>
        <v>70.374356517374565</v>
      </c>
      <c r="DN104" s="2">
        <f>CJ$207*$B104+CJ$209</f>
        <v>65.788873549253196</v>
      </c>
      <c r="DO104" s="2">
        <f>CK$207*$B104+CK$209</f>
        <v>58.971905633651055</v>
      </c>
      <c r="DP104" s="2">
        <f>CL$207*$B104+CL$209</f>
        <v>51.063618624485855</v>
      </c>
      <c r="DS104" s="2">
        <f>POWER(10,($B104-C$227)/C$228)/(1+POWER(10,($B104-C$227)/C$228))</f>
        <v>0.41996263773801934</v>
      </c>
      <c r="DT104" s="2">
        <f>POWER(10,($B104-D$227)/D$228)/(1+POWER(10,($B104-D$227)/D$228))</f>
        <v>0.32873703855465625</v>
      </c>
      <c r="DU104" s="2">
        <f>POWER(10,($B104-E$227)/E$228)/(1+POWER(10,($B104-E$227)/E$228))</f>
        <v>0.38402687989769785</v>
      </c>
      <c r="DV104" s="2">
        <f>POWER(10,($B104-F$227)/F$228)/(1+POWER(10,($B104-F$227)/F$228))</f>
        <v>0.45161345483806908</v>
      </c>
      <c r="DW104" s="2">
        <f>POWER(10,($B104-G$227)/G$228)/(1+POWER(10,($B104-G$227)/G$228))</f>
        <v>0.43671761201658216</v>
      </c>
      <c r="DX104" s="2">
        <f>POWER(10,($B104-H$227)/H$228)/(1+POWER(10,($B104-H$227)/H$228))</f>
        <v>0.42538145199657484</v>
      </c>
      <c r="DY104" s="2">
        <f>POWER(10,($B104-I$227)/I$228)/(1+POWER(10,($B104-I$227)/I$228))</f>
        <v>0.43575430393110559</v>
      </c>
      <c r="DZ104" s="2">
        <f>POWER(10,($B104-J$227)/J$228)/(1+POWER(10,($B104-J$227)/J$228))</f>
        <v>0.445507640847293</v>
      </c>
      <c r="EA104" s="2">
        <f>POWER(10,($B104-K$227)/K$228)/(1+POWER(10,($B104-K$227)/K$228))</f>
        <v>0.42260686624644545</v>
      </c>
      <c r="EB104" s="2">
        <f>POWER(10,($B104-L$227)/L$228)/(1+POWER(10,($B104-L$227)/L$228))</f>
        <v>0.40432314728388158</v>
      </c>
      <c r="EC104" s="2">
        <f>POWER(10,($B104-M$227)/M$228)/(1+POWER(10,($B104-M$227)/M$228))</f>
        <v>0.40785680747197484</v>
      </c>
      <c r="ED104" s="2">
        <f>POWER(10,($B104-N$227)/N$228)/(1+POWER(10,($B104-N$227)/N$228))</f>
        <v>0.39944857841635706</v>
      </c>
      <c r="EE104" s="2">
        <f>POWER(10,($B104-O$227)/O$228)/(1+POWER(10,($B104-O$227)/O$228))</f>
        <v>0.40131897065688865</v>
      </c>
    </row>
    <row r="105" spans="2:135" x14ac:dyDescent="0.25">
      <c r="B105" s="2">
        <v>99</v>
      </c>
      <c r="C105">
        <v>70.182000000000002</v>
      </c>
      <c r="D105">
        <v>71.061000000000007</v>
      </c>
      <c r="E105">
        <v>72.438999999999993</v>
      </c>
      <c r="F105">
        <v>72.409000000000006</v>
      </c>
      <c r="G105">
        <v>72.802999999999997</v>
      </c>
      <c r="H105">
        <v>73.105999999999995</v>
      </c>
      <c r="I105">
        <v>75.484999999999999</v>
      </c>
      <c r="J105">
        <v>75.167000000000002</v>
      </c>
      <c r="K105">
        <v>71.272999999999996</v>
      </c>
      <c r="L105">
        <v>67.727000000000004</v>
      </c>
      <c r="M105">
        <v>63.212000000000003</v>
      </c>
      <c r="N105">
        <v>57.47</v>
      </c>
      <c r="O105">
        <v>50.712000000000003</v>
      </c>
      <c r="R105" s="5">
        <f>AV105+(C$209*_xlfn.NORM.DIST($B105,C$214*C$215+C$213,C$219*C$214,FALSE))+(C$211*_xlfn.NORM.DIST($B105,C$214*C$216+C$213,C$220*C$214,FALSE))+(C$210*_xlfn.NORM.DIST($B105,C$214*C$217+C$213,C$221*C$214,FALSE))+(C$212*_xlfn.NORM.DIST($B105,C$214*C$218+C$213,C$222*C$214,FALSE))</f>
        <v>71.366045140075002</v>
      </c>
      <c r="S105" s="5">
        <f>AW105+(D$209*_xlfn.NORM.DIST($B105,D$214*D$215+D$213,D$219*D$214,FALSE))+(D$211*_xlfn.NORM.DIST($B105,D$214*D$216+D$213,D$220*D$214,FALSE))+(D$210*_xlfn.NORM.DIST($B105,D$214*D$217+D$213,D$221*D$214,FALSE))+(D$212*_xlfn.NORM.DIST($B105,D$214*D$218+D$213,D$222*D$214,FALSE))</f>
        <v>73.052406759331916</v>
      </c>
      <c r="T105" s="5">
        <f>AX105+(E$209*_xlfn.NORM.DIST($B105,E$214*E$215+E$213,E$219*E$214,FALSE))+(E$211*_xlfn.NORM.DIST($B105,E$214*E$216+E$213,E$220*E$214,FALSE))+(E$210*_xlfn.NORM.DIST($B105,E$214*E$217+E$213,E$221*E$214,FALSE))+(E$212*_xlfn.NORM.DIST($B105,E$214*E$218+E$213,E$222*E$214,FALSE))</f>
        <v>74.156434697913951</v>
      </c>
      <c r="U105" s="5">
        <f>AY105+(F$209*_xlfn.NORM.DIST($B105,F$214*F$215+F$213,F$219*F$214,FALSE))+(F$211*_xlfn.NORM.DIST($B105,F$214*F$216+F$213,F$220*F$214,FALSE))+(F$210*_xlfn.NORM.DIST($B105,F$214*F$217+F$213,F$221*F$214,FALSE))+(F$212*_xlfn.NORM.DIST($B105,F$214*F$218+F$213,F$222*F$214,FALSE))</f>
        <v>73.622806447052497</v>
      </c>
      <c r="V105" s="5">
        <f>AZ105+(G$209*_xlfn.NORM.DIST($B105,G$214*G$215+G$213,G$219*G$214,FALSE))+(G$211*_xlfn.NORM.DIST($B105,G$214*G$216+G$213,G$220*G$214,FALSE))+(G$210*_xlfn.NORM.DIST($B105,G$214*G$217+G$213,G$221*G$214,FALSE))+(G$212*_xlfn.NORM.DIST($B105,G$214*G$218+G$213,G$222*G$214,FALSE))</f>
        <v>73.556350828341138</v>
      </c>
      <c r="W105" s="5">
        <f>BA105+(H$209*_xlfn.NORM.DIST($B105,H$214*H$215+H$213,H$219*H$214,FALSE))+(H$211*_xlfn.NORM.DIST($B105,H$214*H$216+H$213,H$220*H$214,FALSE))+(H$210*_xlfn.NORM.DIST($B105,H$214*H$217+H$213,H$221*H$214,FALSE))+(H$212*_xlfn.NORM.DIST($B105,H$214*H$218+H$213,H$222*H$214,FALSE))</f>
        <v>74.696757359131666</v>
      </c>
      <c r="X105" s="5">
        <f>BB105+(I$209*_xlfn.NORM.DIST($B105,I$214*I$215+I$213,I$219*I$214,FALSE))+(I$211*_xlfn.NORM.DIST($B105,I$214*I$216+I$213,I$220*I$214,FALSE))+(I$210*_xlfn.NORM.DIST($B105,I$214*I$217+I$213,I$221*I$214,FALSE))+(I$212*_xlfn.NORM.DIST($B105,I$214*I$218+I$213,I$222*I$214,FALSE))</f>
        <v>76.323120012852272</v>
      </c>
      <c r="Y105" s="5">
        <f>BC105+(J$209*_xlfn.NORM.DIST($B105,J$214*J$215+J$213,J$219*J$214,FALSE))+(J$211*_xlfn.NORM.DIST($B105,J$214*J$216+J$213,J$220*J$214,FALSE))+(J$210*_xlfn.NORM.DIST($B105,J$214*J$217+J$213,J$221*J$214,FALSE))+(J$212*_xlfn.NORM.DIST($B105,J$214*J$218+J$213,J$222*J$214,FALSE))</f>
        <v>76.126917222265519</v>
      </c>
      <c r="Z105" s="5">
        <f>BD105+(K$209*_xlfn.NORM.DIST($B105,K$214*K$215+K$213,K$219*K$214,FALSE))+(K$211*_xlfn.NORM.DIST($B105,K$214*K$216+K$213,K$220*K$214,FALSE))+(K$210*_xlfn.NORM.DIST($B105,K$214*K$217+K$213,K$221*K$214,FALSE))+(K$212*_xlfn.NORM.DIST($B105,K$214*K$218+K$213,K$222*K$214,FALSE))</f>
        <v>74.07693686919778</v>
      </c>
      <c r="AA105" s="5">
        <f>BE105+(L$209*_xlfn.NORM.DIST($B105,L$214*L$215+L$213,L$219*L$214,FALSE))+(L$211*_xlfn.NORM.DIST($B105,L$214*L$216+L$213,L$220*L$214,FALSE))+(L$210*_xlfn.NORM.DIST($B105,L$214*L$217+L$213,L$221*L$214,FALSE))+(L$212*_xlfn.NORM.DIST($B105,L$214*L$218+L$213,L$222*L$214,FALSE))</f>
        <v>70.843157362636873</v>
      </c>
      <c r="AB105" s="5">
        <f>BF105+(M$209*_xlfn.NORM.DIST($B105,M$214*M$215+M$213,M$219*M$214,FALSE))+(M$211*_xlfn.NORM.DIST($B105,M$214*M$216+M$213,M$220*M$214,FALSE))+(M$210*_xlfn.NORM.DIST($B105,M$214*M$217+M$213,M$221*M$214,FALSE))+(M$212*_xlfn.NORM.DIST($B105,M$214*M$218+M$213,M$222*M$214,FALSE))</f>
        <v>66.093852010150812</v>
      </c>
      <c r="AC105" s="5">
        <f>BG105+(N$209*_xlfn.NORM.DIST($B105,N$214*N$215+N$213,N$219*N$214,FALSE))+(N$211*_xlfn.NORM.DIST($B105,N$214*N$216+N$213,N$220*N$214,FALSE))+(N$210*_xlfn.NORM.DIST($B105,N$214*N$217+N$213,N$221*N$214,FALSE))+(N$212*_xlfn.NORM.DIST($B105,N$214*N$218+N$213,N$222*N$214,FALSE))</f>
        <v>59.083892019589449</v>
      </c>
      <c r="AD105" s="5">
        <f>BH105+(O$209*_xlfn.NORM.DIST($B105,O$214*O$215+O$213,O$219*O$214,FALSE))+(O$211*_xlfn.NORM.DIST($B105,O$214*O$216+O$213,O$220*O$214,FALSE))+(O$210*_xlfn.NORM.DIST($B105,O$214*O$217+O$213,O$221*O$214,FALSE))+(O$212*_xlfn.NORM.DIST($B105,O$214*O$218+O$213,O$222*O$214,FALSE))</f>
        <v>51.198344329086012</v>
      </c>
      <c r="AE105" s="5"/>
      <c r="AG105" s="5">
        <f t="shared" si="32"/>
        <v>-1.1840451400749998</v>
      </c>
      <c r="AH105" s="5">
        <f t="shared" si="32"/>
        <v>-1.9914067593319089</v>
      </c>
      <c r="AI105" s="5">
        <f t="shared" si="32"/>
        <v>-1.7174346979139585</v>
      </c>
      <c r="AJ105" s="5">
        <f t="shared" si="31"/>
        <v>-1.213806447052491</v>
      </c>
      <c r="AK105" s="5">
        <f t="shared" si="31"/>
        <v>-0.75335082834114075</v>
      </c>
      <c r="AL105" s="5">
        <f t="shared" si="31"/>
        <v>-1.5907573591316719</v>
      </c>
      <c r="AM105" s="5">
        <f t="shared" si="31"/>
        <v>-0.83812001285227211</v>
      </c>
      <c r="AN105" s="5">
        <f t="shared" si="16"/>
        <v>-0.95991722226551701</v>
      </c>
      <c r="AO105" s="5">
        <f t="shared" si="16"/>
        <v>-2.8039368691977842</v>
      </c>
      <c r="AP105" s="5">
        <f t="shared" si="16"/>
        <v>-3.1161573626368693</v>
      </c>
      <c r="AQ105" s="5">
        <f t="shared" si="16"/>
        <v>-2.8818520101508085</v>
      </c>
      <c r="AR105" s="5">
        <f t="shared" si="16"/>
        <v>-1.6138920195894499</v>
      </c>
      <c r="AS105" s="5">
        <f t="shared" si="16"/>
        <v>-0.486344329086009</v>
      </c>
      <c r="AV105" s="2">
        <f t="shared" si="18"/>
        <v>71.365691666096453</v>
      </c>
      <c r="AW105" s="2">
        <f t="shared" si="19"/>
        <v>72.995636650504537</v>
      </c>
      <c r="AX105" s="2">
        <f t="shared" si="20"/>
        <v>74.150354410585777</v>
      </c>
      <c r="AY105" s="2">
        <f t="shared" si="21"/>
        <v>73.622630798368277</v>
      </c>
      <c r="AZ105" s="2">
        <f t="shared" si="22"/>
        <v>73.55606811424218</v>
      </c>
      <c r="BA105" s="2">
        <f t="shared" si="23"/>
        <v>74.696251598366274</v>
      </c>
      <c r="BB105" s="2">
        <f t="shared" si="24"/>
        <v>76.322781488262933</v>
      </c>
      <c r="BC105" s="2">
        <f t="shared" si="25"/>
        <v>76.126629999009594</v>
      </c>
      <c r="BD105" s="2">
        <f t="shared" si="26"/>
        <v>74.076428586866825</v>
      </c>
      <c r="BE105" s="2">
        <f t="shared" si="27"/>
        <v>70.841994537628963</v>
      </c>
      <c r="BF105" s="2">
        <f t="shared" si="28"/>
        <v>66.093083420031462</v>
      </c>
      <c r="BG105" s="2">
        <f t="shared" si="29"/>
        <v>59.082659185732027</v>
      </c>
      <c r="BH105" s="2">
        <f t="shared" si="30"/>
        <v>51.197432239782131</v>
      </c>
      <c r="BK105" s="2">
        <f>IF(OR($B105&lt;C$229, AND($B105&gt;C$230, $B105&lt;C$231)), C105, "")</f>
        <v>70.182000000000002</v>
      </c>
      <c r="BL105" s="2">
        <f>IF(OR($B105&lt;D$229, AND($B105&gt;D$230, $B105&lt;D$231)), D105, "")</f>
        <v>71.061000000000007</v>
      </c>
      <c r="BM105" s="2">
        <f>IF(OR($B105&lt;E$229, AND($B105&gt;E$230, $B105&lt;E$231)), E105, "")</f>
        <v>72.438999999999993</v>
      </c>
      <c r="BN105" s="2">
        <f>IF(OR($B105&lt;F$229, AND($B105&gt;F$230, $B105&lt;F$231)), F105, "")</f>
        <v>72.409000000000006</v>
      </c>
      <c r="BO105" s="2">
        <f>IF(OR($B105&lt;G$229, AND($B105&gt;G$230, $B105&lt;G$231)), G105, "")</f>
        <v>72.802999999999997</v>
      </c>
      <c r="BP105" s="2">
        <f>IF(OR($B105&lt;H$229, AND($B105&gt;H$230, $B105&lt;H$231)), H105, "")</f>
        <v>73.105999999999995</v>
      </c>
      <c r="BQ105" s="2">
        <f>IF(OR($B105&lt;I$229, AND($B105&gt;I$230, $B105&lt;I$231)), I105, "")</f>
        <v>75.484999999999999</v>
      </c>
      <c r="BR105" s="2">
        <f>IF(OR($B105&lt;J$229, AND($B105&gt;J$230, $B105&lt;J$231)), J105, "")</f>
        <v>75.167000000000002</v>
      </c>
      <c r="BS105" s="2">
        <f>IF(OR($B105&lt;K$229, AND($B105&gt;K$230, $B105&lt;K$231)), K105, "")</f>
        <v>71.272999999999996</v>
      </c>
      <c r="BT105" s="2">
        <f>IF(OR($B105&lt;L$229, AND($B105&gt;L$230, $B105&lt;L$231)), L105, "")</f>
        <v>67.727000000000004</v>
      </c>
      <c r="BU105" s="2">
        <f>IF(OR($B105&lt;M$229, AND($B105&gt;M$230, $B105&lt;M$231)), M105, "")</f>
        <v>63.212000000000003</v>
      </c>
      <c r="BV105" s="2">
        <f>IF(OR($B105&lt;N$229, AND($B105&gt;N$230, $B105&lt;N$231)), N105, "")</f>
        <v>57.47</v>
      </c>
      <c r="BW105" s="2">
        <f>IF(OR($B105&lt;O$229, AND($B105&gt;O$230, $B105&lt;O$231)), O105, "")</f>
        <v>50.712000000000003</v>
      </c>
      <c r="BZ105" s="2">
        <f>IF(OR(AND($B105&gt;C$230, $B105&lt;C$231), $B105&gt;C$232), C105, "")</f>
        <v>70.182000000000002</v>
      </c>
      <c r="CA105" s="2">
        <f>IF(OR(AND($B105&gt;D$230, $B105&lt;D$231), $B105&gt;D$232), D105, "")</f>
        <v>71.061000000000007</v>
      </c>
      <c r="CB105" s="2">
        <f>IF(OR(AND($B105&gt;E$230, $B105&lt;E$231), $B105&gt;E$232), E105, "")</f>
        <v>72.438999999999993</v>
      </c>
      <c r="CC105" s="2">
        <f>IF(OR(AND($B105&gt;F$230, $B105&lt;F$231), $B105&gt;F$232), F105, "")</f>
        <v>72.409000000000006</v>
      </c>
      <c r="CD105" s="2">
        <f>IF(OR(AND($B105&gt;G$230, $B105&lt;G$231), $B105&gt;G$232), G105, "")</f>
        <v>72.802999999999997</v>
      </c>
      <c r="CE105" s="2">
        <f>IF(OR(AND($B105&gt;H$230, $B105&lt;H$231), $B105&gt;H$232), H105, "")</f>
        <v>73.105999999999995</v>
      </c>
      <c r="CF105" s="2">
        <f>IF(OR(AND($B105&gt;I$230, $B105&lt;I$231), $B105&gt;I$232), I105, "")</f>
        <v>75.484999999999999</v>
      </c>
      <c r="CG105" s="2">
        <f>IF(OR(AND($B105&gt;J$230, $B105&lt;J$231), $B105&gt;J$232), J105, "")</f>
        <v>75.167000000000002</v>
      </c>
      <c r="CH105" s="2">
        <f>IF(OR(AND($B105&gt;K$230, $B105&lt;K$231), $B105&gt;K$232), K105, "")</f>
        <v>71.272999999999996</v>
      </c>
      <c r="CI105" s="2">
        <f>IF(OR(AND($B105&gt;L$230, $B105&lt;L$231), $B105&gt;L$232), L105, "")</f>
        <v>67.727000000000004</v>
      </c>
      <c r="CJ105" s="2">
        <f>IF(OR(AND($B105&gt;M$230, $B105&lt;M$231), $B105&gt;M$232), M105, "")</f>
        <v>63.212000000000003</v>
      </c>
      <c r="CK105" s="2">
        <f>IF(OR(AND($B105&gt;N$230, $B105&lt;N$231), $B105&gt;N$232), N105, "")</f>
        <v>57.47</v>
      </c>
      <c r="CL105" s="2">
        <f>IF(OR(AND($B105&gt;O$230, $B105&lt;O$231), $B105&gt;O$232), O105, "")</f>
        <v>50.712000000000003</v>
      </c>
      <c r="CO105" s="2">
        <f>BK$207*$B105+BK$209</f>
        <v>71.731324936116422</v>
      </c>
      <c r="CP105" s="2">
        <f>BL$207*$B105+BL$209</f>
        <v>73.242429007064032</v>
      </c>
      <c r="CQ105" s="2">
        <f>BM$207*$B105+BM$209</f>
        <v>74.370880231642587</v>
      </c>
      <c r="CR105" s="2">
        <f>BN$207*$B105+BN$209</f>
        <v>73.94268378567709</v>
      </c>
      <c r="CS105" s="2">
        <f>BO$207*$B105+BO$209</f>
        <v>73.8439382627584</v>
      </c>
      <c r="CT105" s="2">
        <f>BP$207*$B105+BP$209</f>
        <v>75.034942144220409</v>
      </c>
      <c r="CU105" s="2">
        <f>BQ$207*$B105+BQ$209</f>
        <v>76.683490096494651</v>
      </c>
      <c r="CV105" s="2">
        <f>BR$207*$B105+BR$209</f>
        <v>76.666167713711587</v>
      </c>
      <c r="CW105" s="2">
        <f>BS$207*$B105+BS$209</f>
        <v>74.473711409583899</v>
      </c>
      <c r="CX105" s="2">
        <f>BT$207*$B105+BT$209</f>
        <v>71.237548559031566</v>
      </c>
      <c r="CY105" s="2">
        <f>BU$207*$B105+BU$209</f>
        <v>66.369144141483247</v>
      </c>
      <c r="CZ105" s="2">
        <f>BV$207*$B105+BV$209</f>
        <v>59.199960778485149</v>
      </c>
      <c r="DA105" s="2">
        <f>BW$207*$B105+BW$209</f>
        <v>51.324137453844784</v>
      </c>
      <c r="DD105" s="2">
        <f>BZ$207*$B105+BZ$209</f>
        <v>70.90512657130472</v>
      </c>
      <c r="DE105" s="2">
        <f>CA$207*$B105+CA$209</f>
        <v>72.536041168136919</v>
      </c>
      <c r="DF105" s="2">
        <f>CB$207*$B105+CB$209</f>
        <v>73.827757959995012</v>
      </c>
      <c r="DG105" s="2">
        <f>CC$207*$B105+CC$209</f>
        <v>73.268191552736297</v>
      </c>
      <c r="DH105" s="2">
        <f>CD$207*$B105+CD$209</f>
        <v>73.217440712944082</v>
      </c>
      <c r="DI105" s="2">
        <f>CE$207*$B105+CE$209</f>
        <v>74.278994085495157</v>
      </c>
      <c r="DJ105" s="2">
        <f>CF$207*$B105+CF$209</f>
        <v>75.896807503486528</v>
      </c>
      <c r="DK105" s="2">
        <f>CG$207*$B105+CG$209</f>
        <v>75.514191875571797</v>
      </c>
      <c r="DL105" s="2">
        <f>CH$207*$B105+CH$209</f>
        <v>73.581394785443152</v>
      </c>
      <c r="DM105" s="2">
        <f>CI$207*$B105+CI$209</f>
        <v>70.310513317653317</v>
      </c>
      <c r="DN105" s="2">
        <f>CJ$207*$B105+CJ$209</f>
        <v>65.727552900219223</v>
      </c>
      <c r="DO105" s="2">
        <f>CK$207*$B105+CK$209</f>
        <v>58.921819495293853</v>
      </c>
      <c r="DP105" s="2">
        <f>CL$207*$B105+CL$209</f>
        <v>51.025046913982258</v>
      </c>
      <c r="DS105" s="2">
        <f>POWER(10,($B105-C$227)/C$228)/(1+POWER(10,($B105-C$227)/C$228))</f>
        <v>0.44254901194739249</v>
      </c>
      <c r="DT105" s="2">
        <f>POWER(10,($B105-D$227)/D$228)/(1+POWER(10,($B105-D$227)/D$228))</f>
        <v>0.3493723178110319</v>
      </c>
      <c r="DU105" s="2">
        <f>POWER(10,($B105-E$227)/E$228)/(1+POWER(10,($B105-E$227)/E$228))</f>
        <v>0.40603347085701735</v>
      </c>
      <c r="DV105" s="2">
        <f>POWER(10,($B105-F$227)/F$228)/(1+POWER(10,($B105-F$227)/F$228))</f>
        <v>0.47450952239045097</v>
      </c>
      <c r="DW105" s="2">
        <f>POWER(10,($B105-G$227)/G$228)/(1+POWER(10,($B105-G$227)/G$228))</f>
        <v>0.45949125994433343</v>
      </c>
      <c r="DX105" s="2">
        <f>POWER(10,($B105-H$227)/H$228)/(1+POWER(10,($B105-H$227)/H$228))</f>
        <v>0.44803414989286294</v>
      </c>
      <c r="DY105" s="2">
        <f>POWER(10,($B105-I$227)/I$228)/(1+POWER(10,($B105-I$227)/I$228))</f>
        <v>0.45851860895059104</v>
      </c>
      <c r="DZ105" s="2">
        <f>POWER(10,($B105-J$227)/J$228)/(1+POWER(10,($B105-J$227)/J$228))</f>
        <v>0.46835853395435328</v>
      </c>
      <c r="EA105" s="2">
        <f>POWER(10,($B105-K$227)/K$228)/(1+POWER(10,($B105-K$227)/K$228))</f>
        <v>0.4452262929648193</v>
      </c>
      <c r="EB105" s="2">
        <f>POWER(10,($B105-L$227)/L$228)/(1+POWER(10,($B105-L$227)/L$228))</f>
        <v>0.42668714601886992</v>
      </c>
      <c r="EC105" s="2">
        <f>POWER(10,($B105-M$227)/M$228)/(1+POWER(10,($B105-M$227)/M$228))</f>
        <v>0.43027507811345211</v>
      </c>
      <c r="ED105" s="2">
        <f>POWER(10,($B105-N$227)/N$228)/(1+POWER(10,($B105-N$227)/N$228))</f>
        <v>0.42173384478294645</v>
      </c>
      <c r="EE105" s="2">
        <f>POWER(10,($B105-O$227)/O$228)/(1+POWER(10,($B105-O$227)/O$228))</f>
        <v>0.42363497729112826</v>
      </c>
    </row>
    <row r="106" spans="2:135" x14ac:dyDescent="0.25">
      <c r="B106" s="2">
        <v>100</v>
      </c>
      <c r="C106">
        <v>69.302999999999997</v>
      </c>
      <c r="D106">
        <v>72.120999999999995</v>
      </c>
      <c r="E106">
        <v>73.015000000000001</v>
      </c>
      <c r="F106">
        <v>73.332999999999998</v>
      </c>
      <c r="G106">
        <v>72.742000000000004</v>
      </c>
      <c r="H106">
        <v>73.424000000000007</v>
      </c>
      <c r="I106">
        <v>76.272999999999996</v>
      </c>
      <c r="J106">
        <v>74.802999999999997</v>
      </c>
      <c r="K106">
        <v>72.5</v>
      </c>
      <c r="L106">
        <v>68.061000000000007</v>
      </c>
      <c r="M106">
        <v>64.272999999999996</v>
      </c>
      <c r="N106">
        <v>57.197000000000003</v>
      </c>
      <c r="O106">
        <v>48.893999999999998</v>
      </c>
      <c r="R106" s="5">
        <f>AV106+(C$209*_xlfn.NORM.DIST($B106,C$214*C$215+C$213,C$219*C$214,FALSE))+(C$211*_xlfn.NORM.DIST($B106,C$214*C$216+C$213,C$220*C$214,FALSE))+(C$210*_xlfn.NORM.DIST($B106,C$214*C$217+C$213,C$221*C$214,FALSE))+(C$212*_xlfn.NORM.DIST($B106,C$214*C$218+C$213,C$222*C$214,FALSE))</f>
        <v>71.321323273465168</v>
      </c>
      <c r="S106" s="5">
        <f>AW106+(D$209*_xlfn.NORM.DIST($B106,D$214*D$215+D$213,D$219*D$214,FALSE))+(D$211*_xlfn.NORM.DIST($B106,D$214*D$216+D$213,D$220*D$214,FALSE))+(D$210*_xlfn.NORM.DIST($B106,D$214*D$217+D$213,D$221*D$214,FALSE))+(D$212*_xlfn.NORM.DIST($B106,D$214*D$218+D$213,D$222*D$214,FALSE))</f>
        <v>72.981544638929037</v>
      </c>
      <c r="T106" s="5">
        <f>AX106+(E$209*_xlfn.NORM.DIST($B106,E$214*E$215+E$213,E$219*E$214,FALSE))+(E$211*_xlfn.NORM.DIST($B106,E$214*E$216+E$213,E$220*E$214,FALSE))+(E$210*_xlfn.NORM.DIST($B106,E$214*E$217+E$213,E$221*E$214,FALSE))+(E$212*_xlfn.NORM.DIST($B106,E$214*E$218+E$213,E$222*E$214,FALSE))</f>
        <v>74.11907470491505</v>
      </c>
      <c r="U106" s="5">
        <f>AY106+(F$209*_xlfn.NORM.DIST($B106,F$214*F$215+F$213,F$219*F$214,FALSE))+(F$211*_xlfn.NORM.DIST($B106,F$214*F$216+F$213,F$220*F$214,FALSE))+(F$210*_xlfn.NORM.DIST($B106,F$214*F$217+F$213,F$221*F$214,FALSE))+(F$212*_xlfn.NORM.DIST($B106,F$214*F$218+F$213,F$222*F$214,FALSE))</f>
        <v>73.585907437726902</v>
      </c>
      <c r="V106" s="5">
        <f>AZ106+(G$209*_xlfn.NORM.DIST($B106,G$214*G$215+G$213,G$219*G$214,FALSE))+(G$211*_xlfn.NORM.DIST($B106,G$214*G$216+G$213,G$220*G$214,FALSE))+(G$210*_xlfn.NORM.DIST($B106,G$214*G$217+G$213,G$221*G$214,FALSE))+(G$212*_xlfn.NORM.DIST($B106,G$214*G$218+G$213,G$222*G$214,FALSE))</f>
        <v>73.526553354019782</v>
      </c>
      <c r="W106" s="5">
        <f>BA106+(H$209*_xlfn.NORM.DIST($B106,H$214*H$215+H$213,H$219*H$214,FALSE))+(H$211*_xlfn.NORM.DIST($B106,H$214*H$216+H$213,H$220*H$214,FALSE))+(H$210*_xlfn.NORM.DIST($B106,H$214*H$217+H$213,H$221*H$214,FALSE))+(H$212*_xlfn.NORM.DIST($B106,H$214*H$218+H$213,H$222*H$214,FALSE))</f>
        <v>74.676235722034988</v>
      </c>
      <c r="X106" s="5">
        <f>BB106+(I$209*_xlfn.NORM.DIST($B106,I$214*I$215+I$213,I$219*I$214,FALSE))+(I$211*_xlfn.NORM.DIST($B106,I$214*I$216+I$213,I$220*I$214,FALSE))+(I$210*_xlfn.NORM.DIST($B106,I$214*I$217+I$213,I$221*I$214,FALSE))+(I$212*_xlfn.NORM.DIST($B106,I$214*I$218+I$213,I$222*I$214,FALSE))</f>
        <v>76.307039878176951</v>
      </c>
      <c r="Y106" s="5">
        <f>BC106+(J$209*_xlfn.NORM.DIST($B106,J$214*J$215+J$213,J$219*J$214,FALSE))+(J$211*_xlfn.NORM.DIST($B106,J$214*J$216+J$213,J$220*J$214,FALSE))+(J$210*_xlfn.NORM.DIST($B106,J$214*J$217+J$213,J$221*J$214,FALSE))+(J$212*_xlfn.NORM.DIST($B106,J$214*J$218+J$213,J$222*J$214,FALSE))</f>
        <v>76.098285512513982</v>
      </c>
      <c r="Z106" s="5">
        <f>BD106+(K$209*_xlfn.NORM.DIST($B106,K$214*K$215+K$213,K$219*K$214,FALSE))+(K$211*_xlfn.NORM.DIST($B106,K$214*K$216+K$213,K$220*K$214,FALSE))+(K$210*_xlfn.NORM.DIST($B106,K$214*K$217+K$213,K$221*K$214,FALSE))+(K$212*_xlfn.NORM.DIST($B106,K$214*K$218+K$213,K$222*K$214,FALSE))</f>
        <v>74.050235008633365</v>
      </c>
      <c r="AA106" s="5">
        <f>BE106+(L$209*_xlfn.NORM.DIST($B106,L$214*L$215+L$213,L$219*L$214,FALSE))+(L$211*_xlfn.NORM.DIST($B106,L$214*L$216+L$213,L$220*L$214,FALSE))+(L$210*_xlfn.NORM.DIST($B106,L$214*L$217+L$213,L$221*L$214,FALSE))+(L$212*_xlfn.NORM.DIST($B106,L$214*L$218+L$213,L$222*L$214,FALSE))</f>
        <v>70.814570177633868</v>
      </c>
      <c r="AB106" s="5">
        <f>BF106+(M$209*_xlfn.NORM.DIST($B106,M$214*M$215+M$213,M$219*M$214,FALSE))+(M$211*_xlfn.NORM.DIST($B106,M$214*M$216+M$213,M$220*M$214,FALSE))+(M$210*_xlfn.NORM.DIST($B106,M$214*M$217+M$213,M$221*M$214,FALSE))+(M$212*_xlfn.NORM.DIST($B106,M$214*M$218+M$213,M$222*M$214,FALSE))</f>
        <v>66.076267466182671</v>
      </c>
      <c r="AC106" s="5">
        <f>BG106+(N$209*_xlfn.NORM.DIST($B106,N$214*N$215+N$213,N$219*N$214,FALSE))+(N$211*_xlfn.NORM.DIST($B106,N$214*N$216+N$213,N$220*N$214,FALSE))+(N$210*_xlfn.NORM.DIST($B106,N$214*N$217+N$213,N$221*N$214,FALSE))+(N$212*_xlfn.NORM.DIST($B106,N$214*N$218+N$213,N$222*N$214,FALSE))</f>
        <v>59.079848320575223</v>
      </c>
      <c r="AD106" s="5">
        <f>BH106+(O$209*_xlfn.NORM.DIST($B106,O$214*O$215+O$213,O$219*O$214,FALSE))+(O$211*_xlfn.NORM.DIST($B106,O$214*O$216+O$213,O$220*O$214,FALSE))+(O$210*_xlfn.NORM.DIST($B106,O$214*O$217+O$213,O$221*O$214,FALSE))+(O$212*_xlfn.NORM.DIST($B106,O$214*O$218+O$213,O$222*O$214,FALSE))</f>
        <v>51.194033332063178</v>
      </c>
      <c r="AE106" s="5"/>
      <c r="AG106" s="5">
        <f t="shared" si="32"/>
        <v>-2.018323273465171</v>
      </c>
      <c r="AH106" s="5">
        <f t="shared" si="32"/>
        <v>-0.86054463892904209</v>
      </c>
      <c r="AI106" s="5">
        <f t="shared" si="32"/>
        <v>-1.1040747049150497</v>
      </c>
      <c r="AJ106" s="5">
        <f t="shared" si="31"/>
        <v>-0.25290743772690405</v>
      </c>
      <c r="AK106" s="5">
        <f t="shared" si="31"/>
        <v>-0.78455335401977777</v>
      </c>
      <c r="AL106" s="5">
        <f t="shared" si="31"/>
        <v>-1.2522357220349818</v>
      </c>
      <c r="AM106" s="5">
        <f t="shared" si="31"/>
        <v>-3.4039878176955085E-2</v>
      </c>
      <c r="AN106" s="5">
        <f t="shared" si="16"/>
        <v>-1.2952855125139848</v>
      </c>
      <c r="AO106" s="5">
        <f t="shared" si="16"/>
        <v>-1.5502350086333649</v>
      </c>
      <c r="AP106" s="5">
        <f t="shared" si="16"/>
        <v>-2.7535701776338612</v>
      </c>
      <c r="AQ106" s="5">
        <f t="shared" si="16"/>
        <v>-1.8032674661826746</v>
      </c>
      <c r="AR106" s="5">
        <f t="shared" si="16"/>
        <v>-1.8828483205752207</v>
      </c>
      <c r="AS106" s="5">
        <f t="shared" si="16"/>
        <v>-2.3000333320631796</v>
      </c>
      <c r="AV106" s="2">
        <f t="shared" si="18"/>
        <v>71.32122565578635</v>
      </c>
      <c r="AW106" s="2">
        <f t="shared" si="19"/>
        <v>72.960717065856201</v>
      </c>
      <c r="AX106" s="2">
        <f t="shared" si="20"/>
        <v>74.117182996981256</v>
      </c>
      <c r="AY106" s="2">
        <f t="shared" si="21"/>
        <v>73.585710258727019</v>
      </c>
      <c r="AZ106" s="2">
        <f t="shared" si="22"/>
        <v>73.526391286081662</v>
      </c>
      <c r="BA106" s="2">
        <f t="shared" si="23"/>
        <v>74.676033435513233</v>
      </c>
      <c r="BB106" s="2">
        <f t="shared" si="24"/>
        <v>76.306808518934787</v>
      </c>
      <c r="BC106" s="2">
        <f t="shared" si="25"/>
        <v>76.097914914404257</v>
      </c>
      <c r="BD106" s="2">
        <f t="shared" si="26"/>
        <v>74.050010456165353</v>
      </c>
      <c r="BE106" s="2">
        <f t="shared" si="27"/>
        <v>70.814197577991919</v>
      </c>
      <c r="BF106" s="2">
        <f t="shared" si="28"/>
        <v>66.076005371183854</v>
      </c>
      <c r="BG106" s="2">
        <f t="shared" si="29"/>
        <v>59.079421643266755</v>
      </c>
      <c r="BH106" s="2">
        <f t="shared" si="30"/>
        <v>51.193715489047577</v>
      </c>
      <c r="BK106" s="2">
        <f>IF(OR($B106&lt;C$229, AND($B106&gt;C$230, $B106&lt;C$231)), C106, "")</f>
        <v>69.302999999999997</v>
      </c>
      <c r="BL106" s="2">
        <f>IF(OR($B106&lt;D$229, AND($B106&gt;D$230, $B106&lt;D$231)), D106, "")</f>
        <v>72.120999999999995</v>
      </c>
      <c r="BM106" s="2">
        <f>IF(OR($B106&lt;E$229, AND($B106&gt;E$230, $B106&lt;E$231)), E106, "")</f>
        <v>73.015000000000001</v>
      </c>
      <c r="BN106" s="2">
        <f>IF(OR($B106&lt;F$229, AND($B106&gt;F$230, $B106&lt;F$231)), F106, "")</f>
        <v>73.332999999999998</v>
      </c>
      <c r="BO106" s="2">
        <f>IF(OR($B106&lt;G$229, AND($B106&gt;G$230, $B106&lt;G$231)), G106, "")</f>
        <v>72.742000000000004</v>
      </c>
      <c r="BP106" s="2">
        <f>IF(OR($B106&lt;H$229, AND($B106&gt;H$230, $B106&lt;H$231)), H106, "")</f>
        <v>73.424000000000007</v>
      </c>
      <c r="BQ106" s="2">
        <f>IF(OR($B106&lt;I$229, AND($B106&gt;I$230, $B106&lt;I$231)), I106, "")</f>
        <v>76.272999999999996</v>
      </c>
      <c r="BR106" s="2">
        <f>IF(OR($B106&lt;J$229, AND($B106&gt;J$230, $B106&lt;J$231)), J106, "")</f>
        <v>74.802999999999997</v>
      </c>
      <c r="BS106" s="2">
        <f>IF(OR($B106&lt;K$229, AND($B106&gt;K$230, $B106&lt;K$231)), K106, "")</f>
        <v>72.5</v>
      </c>
      <c r="BT106" s="2">
        <f>IF(OR($B106&lt;L$229, AND($B106&gt;L$230, $B106&lt;L$231)), L106, "")</f>
        <v>68.061000000000007</v>
      </c>
      <c r="BU106" s="2">
        <f>IF(OR($B106&lt;M$229, AND($B106&gt;M$230, $B106&lt;M$231)), M106, "")</f>
        <v>64.272999999999996</v>
      </c>
      <c r="BV106" s="2">
        <f>IF(OR($B106&lt;N$229, AND($B106&gt;N$230, $B106&lt;N$231)), N106, "")</f>
        <v>57.197000000000003</v>
      </c>
      <c r="BW106" s="2">
        <f>IF(OR($B106&lt;O$229, AND($B106&gt;O$230, $B106&lt;O$231)), O106, "")</f>
        <v>48.893999999999998</v>
      </c>
      <c r="BZ106" s="2">
        <f>IF(OR(AND($B106&gt;C$230, $B106&lt;C$231), $B106&gt;C$232), C106, "")</f>
        <v>69.302999999999997</v>
      </c>
      <c r="CA106" s="2">
        <f>IF(OR(AND($B106&gt;D$230, $B106&lt;D$231), $B106&gt;D$232), D106, "")</f>
        <v>72.120999999999995</v>
      </c>
      <c r="CB106" s="2">
        <f>IF(OR(AND($B106&gt;E$230, $B106&lt;E$231), $B106&gt;E$232), E106, "")</f>
        <v>73.015000000000001</v>
      </c>
      <c r="CC106" s="2">
        <f>IF(OR(AND($B106&gt;F$230, $B106&lt;F$231), $B106&gt;F$232), F106, "")</f>
        <v>73.332999999999998</v>
      </c>
      <c r="CD106" s="2">
        <f>IF(OR(AND($B106&gt;G$230, $B106&lt;G$231), $B106&gt;G$232), G106, "")</f>
        <v>72.742000000000004</v>
      </c>
      <c r="CE106" s="2">
        <f>IF(OR(AND($B106&gt;H$230, $B106&lt;H$231), $B106&gt;H$232), H106, "")</f>
        <v>73.424000000000007</v>
      </c>
      <c r="CF106" s="2">
        <f>IF(OR(AND($B106&gt;I$230, $B106&lt;I$231), $B106&gt;I$232), I106, "")</f>
        <v>76.272999999999996</v>
      </c>
      <c r="CG106" s="2">
        <f>IF(OR(AND($B106&gt;J$230, $B106&lt;J$231), $B106&gt;J$232), J106, "")</f>
        <v>74.802999999999997</v>
      </c>
      <c r="CH106" s="2">
        <f>IF(OR(AND($B106&gt;K$230, $B106&lt;K$231), $B106&gt;K$232), K106, "")</f>
        <v>72.5</v>
      </c>
      <c r="CI106" s="2">
        <f>IF(OR(AND($B106&gt;L$230, $B106&lt;L$231), $B106&gt;L$232), L106, "")</f>
        <v>68.061000000000007</v>
      </c>
      <c r="CJ106" s="2">
        <f>IF(OR(AND($B106&gt;M$230, $B106&lt;M$231), $B106&gt;M$232), M106, "")</f>
        <v>64.272999999999996</v>
      </c>
      <c r="CK106" s="2">
        <f>IF(OR(AND($B106&gt;N$230, $B106&lt;N$231), $B106&gt;N$232), N106, "")</f>
        <v>57.197000000000003</v>
      </c>
      <c r="CL106" s="2">
        <f>IF(OR(AND($B106&gt;O$230, $B106&lt;O$231), $B106&gt;O$232), O106, "")</f>
        <v>48.893999999999998</v>
      </c>
      <c r="CO106" s="2">
        <f>BK$207*$B106+BK$209</f>
        <v>71.743384830279055</v>
      </c>
      <c r="CP106" s="2">
        <f>BL$207*$B106+BL$209</f>
        <v>73.246956987568936</v>
      </c>
      <c r="CQ106" s="2">
        <f>BM$207*$B106+BM$209</f>
        <v>74.379037003824621</v>
      </c>
      <c r="CR106" s="2">
        <f>BN$207*$B106+BN$209</f>
        <v>73.951794825988685</v>
      </c>
      <c r="CS106" s="2">
        <f>BO$207*$B106+BO$209</f>
        <v>73.857973153894335</v>
      </c>
      <c r="CT106" s="2">
        <f>BP$207*$B106+BP$209</f>
        <v>75.064980226824986</v>
      </c>
      <c r="CU106" s="2">
        <f>BQ$207*$B106+BQ$209</f>
        <v>76.7318665951816</v>
      </c>
      <c r="CV106" s="2">
        <f>BR$207*$B106+BR$209</f>
        <v>76.715992708970504</v>
      </c>
      <c r="CW106" s="2">
        <f>BS$207*$B106+BS$209</f>
        <v>74.521918027902217</v>
      </c>
      <c r="CX106" s="2">
        <f>BT$207*$B106+BT$209</f>
        <v>71.277329547380589</v>
      </c>
      <c r="CY106" s="2">
        <f>BU$207*$B106+BU$209</f>
        <v>66.415337077584979</v>
      </c>
      <c r="CZ106" s="2">
        <f>BV$207*$B106+BV$209</f>
        <v>59.245503688160333</v>
      </c>
      <c r="DA106" s="2">
        <f>BW$207*$B106+BW$209</f>
        <v>51.360735448924181</v>
      </c>
      <c r="DD106" s="2">
        <f>BZ$207*$B106+BZ$209</f>
        <v>70.836248205392195</v>
      </c>
      <c r="DE106" s="2">
        <f>CA$207*$B106+CA$209</f>
        <v>72.474562632463787</v>
      </c>
      <c r="DF106" s="2">
        <f>CB$207*$B106+CB$209</f>
        <v>73.767834112545245</v>
      </c>
      <c r="DG106" s="2">
        <f>CC$207*$B106+CC$209</f>
        <v>73.215966084866636</v>
      </c>
      <c r="DH106" s="2">
        <f>CD$207*$B106+CD$209</f>
        <v>73.170664769566869</v>
      </c>
      <c r="DI106" s="2">
        <f>CE$207*$B106+CE$209</f>
        <v>74.239023526927014</v>
      </c>
      <c r="DJ106" s="2">
        <f>CF$207*$B106+CF$209</f>
        <v>75.84900951640077</v>
      </c>
      <c r="DK106" s="2">
        <f>CG$207*$B106+CG$209</f>
        <v>75.458056994010335</v>
      </c>
      <c r="DL106" s="2">
        <f>CH$207*$B106+CH$209</f>
        <v>73.513729948594857</v>
      </c>
      <c r="DM106" s="2">
        <f>CI$207*$B106+CI$209</f>
        <v>70.246670117932069</v>
      </c>
      <c r="DN106" s="2">
        <f>CJ$207*$B106+CJ$209</f>
        <v>65.666232251185264</v>
      </c>
      <c r="DO106" s="2">
        <f>CK$207*$B106+CK$209</f>
        <v>58.871733356936652</v>
      </c>
      <c r="DP106" s="2">
        <f>CL$207*$B106+CL$209</f>
        <v>50.986475203478669</v>
      </c>
      <c r="DS106" s="2">
        <f>POWER(10,($B106-C$227)/C$228)/(1+POWER(10,($B106-C$227)/C$228))</f>
        <v>0.46537551556289108</v>
      </c>
      <c r="DT106" s="2">
        <f>POWER(10,($B106-D$227)/D$228)/(1+POWER(10,($B106-D$227)/D$228))</f>
        <v>0.37058779601485609</v>
      </c>
      <c r="DU106" s="2">
        <f>POWER(10,($B106-E$227)/E$228)/(1+POWER(10,($B106-E$227)/E$228))</f>
        <v>0.42842403165870563</v>
      </c>
      <c r="DV106" s="2">
        <f>POWER(10,($B106-F$227)/F$228)/(1+POWER(10,($B106-F$227)/F$228))</f>
        <v>0.49751327558017339</v>
      </c>
      <c r="DW106" s="2">
        <f>POWER(10,($B106-G$227)/G$228)/(1+POWER(10,($B106-G$227)/G$228))</f>
        <v>0.48243535998345743</v>
      </c>
      <c r="DX106" s="2">
        <f>POWER(10,($B106-H$227)/H$228)/(1+POWER(10,($B106-H$227)/H$228))</f>
        <v>0.47090457812110509</v>
      </c>
      <c r="DY106" s="2">
        <f>POWER(10,($B106-I$227)/I$228)/(1+POWER(10,($B106-I$227)/I$228))</f>
        <v>0.48145740286048483</v>
      </c>
      <c r="DZ106" s="2">
        <f>POWER(10,($B106-J$227)/J$228)/(1+POWER(10,($B106-J$227)/J$228))</f>
        <v>0.49134290982891682</v>
      </c>
      <c r="EA106" s="2">
        <f>POWER(10,($B106-K$227)/K$228)/(1+POWER(10,($B106-K$227)/K$228))</f>
        <v>0.46807493703066799</v>
      </c>
      <c r="EB106" s="2">
        <f>POWER(10,($B106-L$227)/L$228)/(1+POWER(10,($B106-L$227)/L$228))</f>
        <v>0.44935500142514062</v>
      </c>
      <c r="EC106" s="2">
        <f>POWER(10,($B106-M$227)/M$228)/(1+POWER(10,($B106-M$227)/M$228))</f>
        <v>0.45298293969350217</v>
      </c>
      <c r="ED106" s="2">
        <f>POWER(10,($B106-N$227)/N$228)/(1+POWER(10,($B106-N$227)/N$228))</f>
        <v>0.44434250399128106</v>
      </c>
      <c r="EE106" s="2">
        <f>POWER(10,($B106-O$227)/O$228)/(1+POWER(10,($B106-O$227)/O$228))</f>
        <v>0.44626690093091553</v>
      </c>
    </row>
    <row r="107" spans="2:135" x14ac:dyDescent="0.25">
      <c r="B107" s="2">
        <v>101</v>
      </c>
      <c r="C107">
        <v>69.924000000000007</v>
      </c>
      <c r="D107">
        <v>71.742000000000004</v>
      </c>
      <c r="E107">
        <v>73.667000000000002</v>
      </c>
      <c r="F107">
        <v>73.909000000000006</v>
      </c>
      <c r="G107">
        <v>73.667000000000002</v>
      </c>
      <c r="H107">
        <v>74.302999999999997</v>
      </c>
      <c r="I107">
        <v>75.742000000000004</v>
      </c>
      <c r="J107">
        <v>75.364000000000004</v>
      </c>
      <c r="K107">
        <v>73.015000000000001</v>
      </c>
      <c r="L107">
        <v>70.802999999999997</v>
      </c>
      <c r="M107">
        <v>64.424000000000007</v>
      </c>
      <c r="N107">
        <v>57.667000000000002</v>
      </c>
      <c r="O107">
        <v>50.758000000000003</v>
      </c>
      <c r="R107" s="5">
        <f>AV107+(C$209*_xlfn.NORM.DIST($B107,C$214*C$215+C$213,C$219*C$214,FALSE))+(C$211*_xlfn.NORM.DIST($B107,C$214*C$216+C$213,C$220*C$214,FALSE))+(C$210*_xlfn.NORM.DIST($B107,C$214*C$217+C$213,C$221*C$214,FALSE))+(C$212*_xlfn.NORM.DIST($B107,C$214*C$218+C$213,C$222*C$214,FALSE))</f>
        <v>71.272946640426966</v>
      </c>
      <c r="S107" s="5">
        <f>AW107+(D$209*_xlfn.NORM.DIST($B107,D$214*D$215+D$213,D$219*D$214,FALSE))+(D$211*_xlfn.NORM.DIST($B107,D$214*D$216+D$213,D$220*D$214,FALSE))+(D$210*_xlfn.NORM.DIST($B107,D$214*D$217+D$213,D$221*D$214,FALSE))+(D$212*_xlfn.NORM.DIST($B107,D$214*D$218+D$213,D$222*D$214,FALSE))</f>
        <v>72.929713318144323</v>
      </c>
      <c r="T107" s="5">
        <f>AX107+(E$209*_xlfn.NORM.DIST($B107,E$214*E$215+E$213,E$219*E$214,FALSE))+(E$211*_xlfn.NORM.DIST($B107,E$214*E$216+E$213,E$220*E$214,FALSE))+(E$210*_xlfn.NORM.DIST($B107,E$214*E$217+E$213,E$221*E$214,FALSE))+(E$212*_xlfn.NORM.DIST($B107,E$214*E$218+E$213,E$222*E$214,FALSE))</f>
        <v>74.081320703895969</v>
      </c>
      <c r="U107" s="5">
        <f>AY107+(F$209*_xlfn.NORM.DIST($B107,F$214*F$215+F$213,F$219*F$214,FALSE))+(F$211*_xlfn.NORM.DIST($B107,F$214*F$216+F$213,F$220*F$214,FALSE))+(F$210*_xlfn.NORM.DIST($B107,F$214*F$217+F$213,F$221*F$214,FALSE))+(F$212*_xlfn.NORM.DIST($B107,F$214*F$218+F$213,F$222*F$214,FALSE))</f>
        <v>73.546443670712421</v>
      </c>
      <c r="V107" s="5">
        <f>AZ107+(G$209*_xlfn.NORM.DIST($B107,G$214*G$215+G$213,G$219*G$214,FALSE))+(G$211*_xlfn.NORM.DIST($B107,G$214*G$216+G$213,G$220*G$214,FALSE))+(G$210*_xlfn.NORM.DIST($B107,G$214*G$217+G$213,G$221*G$214,FALSE))+(G$212*_xlfn.NORM.DIST($B107,G$214*G$218+G$213,G$222*G$214,FALSE))</f>
        <v>73.494167897350877</v>
      </c>
      <c r="W107" s="5">
        <f>BA107+(H$209*_xlfn.NORM.DIST($B107,H$214*H$215+H$213,H$219*H$214,FALSE))+(H$211*_xlfn.NORM.DIST($B107,H$214*H$216+H$213,H$220*H$214,FALSE))+(H$210*_xlfn.NORM.DIST($B107,H$214*H$217+H$213,H$221*H$214,FALSE))+(H$212*_xlfn.NORM.DIST($B107,H$214*H$218+H$213,H$222*H$214,FALSE))</f>
        <v>74.652750456861924</v>
      </c>
      <c r="X107" s="5">
        <f>BB107+(I$209*_xlfn.NORM.DIST($B107,I$214*I$215+I$213,I$219*I$214,FALSE))+(I$211*_xlfn.NORM.DIST($B107,I$214*I$216+I$213,I$220*I$214,FALSE))+(I$210*_xlfn.NORM.DIST($B107,I$214*I$217+I$213,I$221*I$214,FALSE))+(I$212*_xlfn.NORM.DIST($B107,I$214*I$218+I$213,I$222*I$214,FALSE))</f>
        <v>76.286827479070283</v>
      </c>
      <c r="Y107" s="5">
        <f>BC107+(J$209*_xlfn.NORM.DIST($B107,J$214*J$215+J$213,J$219*J$214,FALSE))+(J$211*_xlfn.NORM.DIST($B107,J$214*J$216+J$213,J$220*J$214,FALSE))+(J$210*_xlfn.NORM.DIST($B107,J$214*J$217+J$213,J$221*J$214,FALSE))+(J$212*_xlfn.NORM.DIST($B107,J$214*J$218+J$213,J$222*J$214,FALSE))</f>
        <v>76.065224271203491</v>
      </c>
      <c r="Z107" s="5">
        <f>BD107+(K$209*_xlfn.NORM.DIST($B107,K$214*K$215+K$213,K$219*K$214,FALSE))+(K$211*_xlfn.NORM.DIST($B107,K$214*K$216+K$213,K$220*K$214,FALSE))+(K$210*_xlfn.NORM.DIST($B107,K$214*K$217+K$213,K$221*K$214,FALSE))+(K$212*_xlfn.NORM.DIST($B107,K$214*K$218+K$213,K$222*K$214,FALSE))</f>
        <v>74.01846420084479</v>
      </c>
      <c r="AA107" s="5">
        <f>BE107+(L$209*_xlfn.NORM.DIST($B107,L$214*L$215+L$213,L$219*L$214,FALSE))+(L$211*_xlfn.NORM.DIST($B107,L$214*L$216+L$213,L$220*L$214,FALSE))+(L$210*_xlfn.NORM.DIST($B107,L$214*L$217+L$213,L$221*L$214,FALSE))+(L$212*_xlfn.NORM.DIST($B107,L$214*L$218+L$213,L$222*L$214,FALSE))</f>
        <v>70.781670543871002</v>
      </c>
      <c r="AB107" s="5">
        <f>BF107+(M$209*_xlfn.NORM.DIST($B107,M$214*M$215+M$213,M$219*M$214,FALSE))+(M$211*_xlfn.NORM.DIST($B107,M$214*M$216+M$213,M$220*M$214,FALSE))+(M$210*_xlfn.NORM.DIST($B107,M$214*M$217+M$213,M$221*M$214,FALSE))+(M$212*_xlfn.NORM.DIST($B107,M$214*M$218+M$213,M$222*M$214,FALSE))</f>
        <v>66.054068387572116</v>
      </c>
      <c r="AC107" s="5">
        <f>BG107+(N$209*_xlfn.NORM.DIST($B107,N$214*N$215+N$213,N$219*N$214,FALSE))+(N$211*_xlfn.NORM.DIST($B107,N$214*N$216+N$213,N$220*N$214,FALSE))+(N$210*_xlfn.NORM.DIST($B107,N$214*N$217+N$213,N$221*N$214,FALSE))+(N$212*_xlfn.NORM.DIST($B107,N$214*N$218+N$213,N$222*N$214,FALSE))</f>
        <v>59.071990790070529</v>
      </c>
      <c r="AD107" s="5">
        <f>BH107+(O$209*_xlfn.NORM.DIST($B107,O$214*O$215+O$213,O$219*O$214,FALSE))+(O$211*_xlfn.NORM.DIST($B107,O$214*O$216+O$213,O$220*O$214,FALSE))+(O$210*_xlfn.NORM.DIST($B107,O$214*O$217+O$213,O$221*O$214,FALSE))+(O$212*_xlfn.NORM.DIST($B107,O$214*O$218+O$213,O$222*O$214,FALSE))</f>
        <v>51.186693514441096</v>
      </c>
      <c r="AE107" s="5"/>
      <c r="AG107" s="5">
        <f t="shared" si="32"/>
        <v>-1.3489466404269592</v>
      </c>
      <c r="AH107" s="5">
        <f t="shared" si="32"/>
        <v>-1.1877133181443185</v>
      </c>
      <c r="AI107" s="5">
        <f t="shared" si="32"/>
        <v>-0.41432070389596731</v>
      </c>
      <c r="AJ107" s="5">
        <f t="shared" si="31"/>
        <v>0.3625563292875853</v>
      </c>
      <c r="AK107" s="5">
        <f t="shared" si="31"/>
        <v>0.17283210264912441</v>
      </c>
      <c r="AL107" s="5">
        <f t="shared" si="31"/>
        <v>-0.3497504568619263</v>
      </c>
      <c r="AM107" s="5">
        <f t="shared" si="31"/>
        <v>-0.54482747907027829</v>
      </c>
      <c r="AN107" s="5">
        <f t="shared" si="16"/>
        <v>-0.70122427120348618</v>
      </c>
      <c r="AO107" s="5">
        <f t="shared" si="16"/>
        <v>-1.0034642008447889</v>
      </c>
      <c r="AP107" s="5">
        <f t="shared" si="16"/>
        <v>2.1329456128995616E-2</v>
      </c>
      <c r="AQ107" s="5">
        <f t="shared" si="16"/>
        <v>-1.6300683875721091</v>
      </c>
      <c r="AR107" s="5">
        <f t="shared" si="16"/>
        <v>-1.4049907900705279</v>
      </c>
      <c r="AS107" s="5">
        <f t="shared" si="16"/>
        <v>-0.42869351444109327</v>
      </c>
      <c r="AV107" s="2">
        <f t="shared" si="18"/>
        <v>71.27292035976626</v>
      </c>
      <c r="AW107" s="2">
        <f t="shared" si="19"/>
        <v>72.922567934242267</v>
      </c>
      <c r="AX107" s="2">
        <f t="shared" si="20"/>
        <v>74.080761135191253</v>
      </c>
      <c r="AY107" s="2">
        <f t="shared" si="21"/>
        <v>73.545959383284384</v>
      </c>
      <c r="AZ107" s="2">
        <f t="shared" si="22"/>
        <v>73.493868369985847</v>
      </c>
      <c r="BA107" s="2">
        <f t="shared" si="23"/>
        <v>74.65250297670498</v>
      </c>
      <c r="BB107" s="2">
        <f t="shared" si="24"/>
        <v>76.286346510822369</v>
      </c>
      <c r="BC107" s="2">
        <f t="shared" si="25"/>
        <v>76.064278991042215</v>
      </c>
      <c r="BD107" s="2">
        <f t="shared" si="26"/>
        <v>74.018145937745217</v>
      </c>
      <c r="BE107" s="2">
        <f t="shared" si="27"/>
        <v>70.781461919900778</v>
      </c>
      <c r="BF107" s="2">
        <f t="shared" si="28"/>
        <v>66.053875431565615</v>
      </c>
      <c r="BG107" s="2">
        <f t="shared" si="29"/>
        <v>59.071750724249064</v>
      </c>
      <c r="BH107" s="2">
        <f t="shared" si="30"/>
        <v>51.186495162148297</v>
      </c>
      <c r="BK107" s="2">
        <f>IF(OR($B107&lt;C$229, AND($B107&gt;C$230, $B107&lt;C$231)), C107, "")</f>
        <v>69.924000000000007</v>
      </c>
      <c r="BL107" s="2">
        <f>IF(OR($B107&lt;D$229, AND($B107&gt;D$230, $B107&lt;D$231)), D107, "")</f>
        <v>71.742000000000004</v>
      </c>
      <c r="BM107" s="2">
        <f>IF(OR($B107&lt;E$229, AND($B107&gt;E$230, $B107&lt;E$231)), E107, "")</f>
        <v>73.667000000000002</v>
      </c>
      <c r="BN107" s="2">
        <f>IF(OR($B107&lt;F$229, AND($B107&gt;F$230, $B107&lt;F$231)), F107, "")</f>
        <v>73.909000000000006</v>
      </c>
      <c r="BO107" s="2">
        <f>IF(OR($B107&lt;G$229, AND($B107&gt;G$230, $B107&lt;G$231)), G107, "")</f>
        <v>73.667000000000002</v>
      </c>
      <c r="BP107" s="2">
        <f>IF(OR($B107&lt;H$229, AND($B107&gt;H$230, $B107&lt;H$231)), H107, "")</f>
        <v>74.302999999999997</v>
      </c>
      <c r="BQ107" s="2">
        <f>IF(OR($B107&lt;I$229, AND($B107&gt;I$230, $B107&lt;I$231)), I107, "")</f>
        <v>75.742000000000004</v>
      </c>
      <c r="BR107" s="2">
        <f>IF(OR($B107&lt;J$229, AND($B107&gt;J$230, $B107&lt;J$231)), J107, "")</f>
        <v>75.364000000000004</v>
      </c>
      <c r="BS107" s="2">
        <f>IF(OR($B107&lt;K$229, AND($B107&gt;K$230, $B107&lt;K$231)), K107, "")</f>
        <v>73.015000000000001</v>
      </c>
      <c r="BT107" s="2">
        <f>IF(OR($B107&lt;L$229, AND($B107&gt;L$230, $B107&lt;L$231)), L107, "")</f>
        <v>70.802999999999997</v>
      </c>
      <c r="BU107" s="2">
        <f>IF(OR($B107&lt;M$229, AND($B107&gt;M$230, $B107&lt;M$231)), M107, "")</f>
        <v>64.424000000000007</v>
      </c>
      <c r="BV107" s="2">
        <f>IF(OR($B107&lt;N$229, AND($B107&gt;N$230, $B107&lt;N$231)), N107, "")</f>
        <v>57.667000000000002</v>
      </c>
      <c r="BW107" s="2">
        <f>IF(OR($B107&lt;O$229, AND($B107&gt;O$230, $B107&lt;O$231)), O107, "")</f>
        <v>50.758000000000003</v>
      </c>
      <c r="BZ107" s="2">
        <f>IF(OR(AND($B107&gt;C$230, $B107&lt;C$231), $B107&gt;C$232), C107, "")</f>
        <v>69.924000000000007</v>
      </c>
      <c r="CA107" s="2">
        <f>IF(OR(AND($B107&gt;D$230, $B107&lt;D$231), $B107&gt;D$232), D107, "")</f>
        <v>71.742000000000004</v>
      </c>
      <c r="CB107" s="2">
        <f>IF(OR(AND($B107&gt;E$230, $B107&lt;E$231), $B107&gt;E$232), E107, "")</f>
        <v>73.667000000000002</v>
      </c>
      <c r="CC107" s="2">
        <f>IF(OR(AND($B107&gt;F$230, $B107&lt;F$231), $B107&gt;F$232), F107, "")</f>
        <v>73.909000000000006</v>
      </c>
      <c r="CD107" s="2">
        <f>IF(OR(AND($B107&gt;G$230, $B107&lt;G$231), $B107&gt;G$232), G107, "")</f>
        <v>73.667000000000002</v>
      </c>
      <c r="CE107" s="2">
        <f>IF(OR(AND($B107&gt;H$230, $B107&lt;H$231), $B107&gt;H$232), H107, "")</f>
        <v>74.302999999999997</v>
      </c>
      <c r="CF107" s="2">
        <f>IF(OR(AND($B107&gt;I$230, $B107&lt;I$231), $B107&gt;I$232), I107, "")</f>
        <v>75.742000000000004</v>
      </c>
      <c r="CG107" s="2">
        <f>IF(OR(AND($B107&gt;J$230, $B107&lt;J$231), $B107&gt;J$232), J107, "")</f>
        <v>75.364000000000004</v>
      </c>
      <c r="CH107" s="2">
        <f>IF(OR(AND($B107&gt;K$230, $B107&lt;K$231), $B107&gt;K$232), K107, "")</f>
        <v>73.015000000000001</v>
      </c>
      <c r="CI107" s="2">
        <f>IF(OR(AND($B107&gt;L$230, $B107&lt;L$231), $B107&gt;L$232), L107, "")</f>
        <v>70.802999999999997</v>
      </c>
      <c r="CJ107" s="2">
        <f>IF(OR(AND($B107&gt;M$230, $B107&lt;M$231), $B107&gt;M$232), M107, "")</f>
        <v>64.424000000000007</v>
      </c>
      <c r="CK107" s="2">
        <f>IF(OR(AND($B107&gt;N$230, $B107&lt;N$231), $B107&gt;N$232), N107, "")</f>
        <v>57.667000000000002</v>
      </c>
      <c r="CL107" s="2">
        <f>IF(OR(AND($B107&gt;O$230, $B107&lt;O$231), $B107&gt;O$232), O107, "")</f>
        <v>50.758000000000003</v>
      </c>
      <c r="CO107" s="2">
        <f>BK$207*$B107+BK$209</f>
        <v>71.755444724441674</v>
      </c>
      <c r="CP107" s="2">
        <f>BL$207*$B107+BL$209</f>
        <v>73.251484968073839</v>
      </c>
      <c r="CQ107" s="2">
        <f>BM$207*$B107+BM$209</f>
        <v>74.387193776006654</v>
      </c>
      <c r="CR107" s="2">
        <f>BN$207*$B107+BN$209</f>
        <v>73.96090586630028</v>
      </c>
      <c r="CS107" s="2">
        <f>BO$207*$B107+BO$209</f>
        <v>73.87200804503027</v>
      </c>
      <c r="CT107" s="2">
        <f>BP$207*$B107+BP$209</f>
        <v>75.095018309429562</v>
      </c>
      <c r="CU107" s="2">
        <f>BQ$207*$B107+BQ$209</f>
        <v>76.780243093868549</v>
      </c>
      <c r="CV107" s="2">
        <f>BR$207*$B107+BR$209</f>
        <v>76.76581770422942</v>
      </c>
      <c r="CW107" s="2">
        <f>BS$207*$B107+BS$209</f>
        <v>74.570124646220549</v>
      </c>
      <c r="CX107" s="2">
        <f>BT$207*$B107+BT$209</f>
        <v>71.317110535729611</v>
      </c>
      <c r="CY107" s="2">
        <f>BU$207*$B107+BU$209</f>
        <v>66.461530013686698</v>
      </c>
      <c r="CZ107" s="2">
        <f>BV$207*$B107+BV$209</f>
        <v>59.291046597835518</v>
      </c>
      <c r="DA107" s="2">
        <f>BW$207*$B107+BW$209</f>
        <v>51.397333444003579</v>
      </c>
      <c r="DD107" s="2">
        <f>BZ$207*$B107+BZ$209</f>
        <v>70.767369839479684</v>
      </c>
      <c r="DE107" s="2">
        <f>CA$207*$B107+CA$209</f>
        <v>72.413084096790655</v>
      </c>
      <c r="DF107" s="2">
        <f>CB$207*$B107+CB$209</f>
        <v>73.707910265095464</v>
      </c>
      <c r="DG107" s="2">
        <f>CC$207*$B107+CC$209</f>
        <v>73.163740616996975</v>
      </c>
      <c r="DH107" s="2">
        <f>CD$207*$B107+CD$209</f>
        <v>73.123888826189656</v>
      </c>
      <c r="DI107" s="2">
        <f>CE$207*$B107+CE$209</f>
        <v>74.19905296835887</v>
      </c>
      <c r="DJ107" s="2">
        <f>CF$207*$B107+CF$209</f>
        <v>75.801211529315026</v>
      </c>
      <c r="DK107" s="2">
        <f>CG$207*$B107+CG$209</f>
        <v>75.401922112448872</v>
      </c>
      <c r="DL107" s="2">
        <f>CH$207*$B107+CH$209</f>
        <v>73.446065111746577</v>
      </c>
      <c r="DM107" s="2">
        <f>CI$207*$B107+CI$209</f>
        <v>70.182826918210822</v>
      </c>
      <c r="DN107" s="2">
        <f>CJ$207*$B107+CJ$209</f>
        <v>65.60491160215129</v>
      </c>
      <c r="DO107" s="2">
        <f>CK$207*$B107+CK$209</f>
        <v>58.82164721857945</v>
      </c>
      <c r="DP107" s="2">
        <f>CL$207*$B107+CL$209</f>
        <v>50.947903492975072</v>
      </c>
      <c r="DS107" s="2">
        <f>POWER(10,($B107-C$227)/C$228)/(1+POWER(10,($B107-C$227)/C$228))</f>
        <v>0.48834797040103362</v>
      </c>
      <c r="DT107" s="2">
        <f>POWER(10,($B107-D$227)/D$228)/(1+POWER(10,($B107-D$227)/D$228))</f>
        <v>0.39231475669648291</v>
      </c>
      <c r="DU107" s="2">
        <f>POWER(10,($B107-E$227)/E$228)/(1+POWER(10,($B107-E$227)/E$228))</f>
        <v>0.45111155488575461</v>
      </c>
      <c r="DV107" s="2">
        <f>POWER(10,($B107-F$227)/F$228)/(1+POWER(10,($B107-F$227)/F$228))</f>
        <v>0.52052756110297083</v>
      </c>
      <c r="DW107" s="2">
        <f>POWER(10,($B107-G$227)/G$228)/(1+POWER(10,($B107-G$227)/G$228))</f>
        <v>0.50545376394746244</v>
      </c>
      <c r="DX107" s="2">
        <f>POWER(10,($B107-H$227)/H$228)/(1+POWER(10,($B107-H$227)/H$228))</f>
        <v>0.49389782443568314</v>
      </c>
      <c r="DY107" s="2">
        <f>POWER(10,($B107-I$227)/I$228)/(1+POWER(10,($B107-I$227)/I$228))</f>
        <v>0.50447462669033172</v>
      </c>
      <c r="DZ107" s="2">
        <f>POWER(10,($B107-J$227)/J$228)/(1+POWER(10,($B107-J$227)/J$228))</f>
        <v>0.51436394208985203</v>
      </c>
      <c r="EA107" s="2">
        <f>POWER(10,($B107-K$227)/K$228)/(1+POWER(10,($B107-K$227)/K$228))</f>
        <v>0.49105825051663488</v>
      </c>
      <c r="EB107" s="2">
        <f>POWER(10,($B107-L$227)/L$228)/(1+POWER(10,($B107-L$227)/L$228))</f>
        <v>0.4722351690140299</v>
      </c>
      <c r="EC107" s="2">
        <f>POWER(10,($B107-M$227)/M$228)/(1+POWER(10,($B107-M$227)/M$228))</f>
        <v>0.47588818618829243</v>
      </c>
      <c r="ED107" s="2">
        <f>POWER(10,($B107-N$227)/N$228)/(1+POWER(10,($B107-N$227)/N$228))</f>
        <v>0.46718398719232085</v>
      </c>
      <c r="EE107" s="2">
        <f>POWER(10,($B107-O$227)/O$228)/(1+POWER(10,($B107-O$227)/O$228))</f>
        <v>0.46912378975362329</v>
      </c>
    </row>
    <row r="108" spans="2:135" x14ac:dyDescent="0.25">
      <c r="B108" s="2">
        <v>102</v>
      </c>
      <c r="C108">
        <v>70.787999999999997</v>
      </c>
      <c r="D108">
        <v>71.5</v>
      </c>
      <c r="E108">
        <v>74.212000000000003</v>
      </c>
      <c r="F108">
        <v>73.212000000000003</v>
      </c>
      <c r="G108">
        <v>73.197000000000003</v>
      </c>
      <c r="H108">
        <v>73.242000000000004</v>
      </c>
      <c r="I108">
        <v>76.97</v>
      </c>
      <c r="J108">
        <v>75.954999999999998</v>
      </c>
      <c r="K108">
        <v>73.787999999999997</v>
      </c>
      <c r="L108">
        <v>70.197000000000003</v>
      </c>
      <c r="M108">
        <v>65.090999999999994</v>
      </c>
      <c r="N108">
        <v>58.802999999999997</v>
      </c>
      <c r="O108">
        <v>50.984999999999999</v>
      </c>
      <c r="R108" s="5">
        <f>AV108+(C$209*_xlfn.NORM.DIST($B108,C$214*C$215+C$213,C$219*C$214,FALSE))+(C$211*_xlfn.NORM.DIST($B108,C$214*C$216+C$213,C$220*C$214,FALSE))+(C$210*_xlfn.NORM.DIST($B108,C$214*C$217+C$213,C$221*C$214,FALSE))+(C$212*_xlfn.NORM.DIST($B108,C$214*C$218+C$213,C$222*C$214,FALSE))</f>
        <v>71.220853274383103</v>
      </c>
      <c r="S108" s="5">
        <f>AW108+(D$209*_xlfn.NORM.DIST($B108,D$214*D$215+D$213,D$219*D$214,FALSE))+(D$211*_xlfn.NORM.DIST($B108,D$214*D$216+D$213,D$220*D$214,FALSE))+(D$210*_xlfn.NORM.DIST($B108,D$214*D$217+D$213,D$221*D$214,FALSE))+(D$212*_xlfn.NORM.DIST($B108,D$214*D$218+D$213,D$222*D$214,FALSE))</f>
        <v>72.883449953784378</v>
      </c>
      <c r="T108" s="5">
        <f>AX108+(E$209*_xlfn.NORM.DIST($B108,E$214*E$215+E$213,E$219*E$214,FALSE))+(E$211*_xlfn.NORM.DIST($B108,E$214*E$216+E$213,E$220*E$214,FALSE))+(E$210*_xlfn.NORM.DIST($B108,E$214*E$217+E$213,E$221*E$214,FALSE))+(E$212*_xlfn.NORM.DIST($B108,E$214*E$218+E$213,E$222*E$214,FALSE))</f>
        <v>74.041284969035473</v>
      </c>
      <c r="U108" s="5">
        <f>AY108+(F$209*_xlfn.NORM.DIST($B108,F$214*F$215+F$213,F$219*F$214,FALSE))+(F$211*_xlfn.NORM.DIST($B108,F$214*F$216+F$213,F$220*F$214,FALSE))+(F$210*_xlfn.NORM.DIST($B108,F$214*F$217+F$213,F$221*F$214,FALSE))+(F$212*_xlfn.NORM.DIST($B108,F$214*F$218+F$213,F$222*F$214,FALSE))</f>
        <v>73.504756226307435</v>
      </c>
      <c r="V108" s="5">
        <f>AZ108+(G$209*_xlfn.NORM.DIST($B108,G$214*G$215+G$213,G$219*G$214,FALSE))+(G$211*_xlfn.NORM.DIST($B108,G$214*G$216+G$213,G$220*G$214,FALSE))+(G$210*_xlfn.NORM.DIST($B108,G$214*G$217+G$213,G$221*G$214,FALSE))+(G$212*_xlfn.NORM.DIST($B108,G$214*G$218+G$213,G$222*G$214,FALSE))</f>
        <v>73.459363691487908</v>
      </c>
      <c r="W108" s="5">
        <f>BA108+(H$209*_xlfn.NORM.DIST($B108,H$214*H$215+H$213,H$219*H$214,FALSE))+(H$211*_xlfn.NORM.DIST($B108,H$214*H$216+H$213,H$220*H$214,FALSE))+(H$210*_xlfn.NORM.DIST($B108,H$214*H$217+H$213,H$221*H$214,FALSE))+(H$212*_xlfn.NORM.DIST($B108,H$214*H$218+H$213,H$222*H$214,FALSE))</f>
        <v>74.626352660116154</v>
      </c>
      <c r="X108" s="5">
        <f>BB108+(I$209*_xlfn.NORM.DIST($B108,I$214*I$215+I$213,I$219*I$214,FALSE))+(I$211*_xlfn.NORM.DIST($B108,I$214*I$216+I$213,I$220*I$214,FALSE))+(I$210*_xlfn.NORM.DIST($B108,I$214*I$217+I$213,I$221*I$214,FALSE))+(I$212*_xlfn.NORM.DIST($B108,I$214*I$218+I$213,I$222*I$214,FALSE))</f>
        <v>76.26278703106442</v>
      </c>
      <c r="Y108" s="5">
        <f>BC108+(J$209*_xlfn.NORM.DIST($B108,J$214*J$215+J$213,J$219*J$214,FALSE))+(J$211*_xlfn.NORM.DIST($B108,J$214*J$216+J$213,J$220*J$214,FALSE))+(J$210*_xlfn.NORM.DIST($B108,J$214*J$217+J$213,J$221*J$214,FALSE))+(J$212*_xlfn.NORM.DIST($B108,J$214*J$218+J$213,J$222*J$214,FALSE))</f>
        <v>76.02841205210666</v>
      </c>
      <c r="Z108" s="5">
        <f>BD108+(K$209*_xlfn.NORM.DIST($B108,K$214*K$215+K$213,K$219*K$214,FALSE))+(K$211*_xlfn.NORM.DIST($B108,K$214*K$216+K$213,K$220*K$214,FALSE))+(K$210*_xlfn.NORM.DIST($B108,K$214*K$217+K$213,K$221*K$214,FALSE))+(K$212*_xlfn.NORM.DIST($B108,K$214*K$218+K$213,K$222*K$214,FALSE))</f>
        <v>73.981742672954539</v>
      </c>
      <c r="AA108" s="5">
        <f>BE108+(L$209*_xlfn.NORM.DIST($B108,L$214*L$215+L$213,L$219*L$214,FALSE))+(L$211*_xlfn.NORM.DIST($B108,L$214*L$216+L$213,L$220*L$214,FALSE))+(L$210*_xlfn.NORM.DIST($B108,L$214*L$217+L$213,L$221*L$214,FALSE))+(L$212*_xlfn.NORM.DIST($B108,L$214*L$218+L$213,L$222*L$214,FALSE))</f>
        <v>70.744216032541615</v>
      </c>
      <c r="AB108" s="5">
        <f>BF108+(M$209*_xlfn.NORM.DIST($B108,M$214*M$215+M$213,M$219*M$214,FALSE))+(M$211*_xlfn.NORM.DIST($B108,M$214*M$216+M$213,M$220*M$214,FALSE))+(M$210*_xlfn.NORM.DIST($B108,M$214*M$217+M$213,M$221*M$214,FALSE))+(M$212*_xlfn.NORM.DIST($B108,M$214*M$218+M$213,M$222*M$214,FALSE))</f>
        <v>66.027132702338164</v>
      </c>
      <c r="AC108" s="5">
        <f>BG108+(N$209*_xlfn.NORM.DIST($B108,N$214*N$215+N$213,N$219*N$214,FALSE))+(N$211*_xlfn.NORM.DIST($B108,N$214*N$216+N$213,N$220*N$214,FALSE))+(N$210*_xlfn.NORM.DIST($B108,N$214*N$217+N$213,N$221*N$214,FALSE))+(N$212*_xlfn.NORM.DIST($B108,N$214*N$218+N$213,N$222*N$214,FALSE))</f>
        <v>59.060024993635089</v>
      </c>
      <c r="AD108" s="5">
        <f>BH108+(O$209*_xlfn.NORM.DIST($B108,O$214*O$215+O$213,O$219*O$214,FALSE))+(O$211*_xlfn.NORM.DIST($B108,O$214*O$216+O$213,O$220*O$214,FALSE))+(O$210*_xlfn.NORM.DIST($B108,O$214*O$217+O$213,O$221*O$214,FALSE))+(O$212*_xlfn.NORM.DIST($B108,O$214*O$218+O$213,O$222*O$214,FALSE))</f>
        <v>51.176129135318725</v>
      </c>
      <c r="AE108" s="5"/>
      <c r="AG108" s="5">
        <f t="shared" si="32"/>
        <v>-0.43285327438310617</v>
      </c>
      <c r="AH108" s="5">
        <f t="shared" si="32"/>
        <v>-1.3834499537843783</v>
      </c>
      <c r="AI108" s="5">
        <f t="shared" si="32"/>
        <v>0.17071503096453</v>
      </c>
      <c r="AJ108" s="5">
        <f t="shared" si="31"/>
        <v>-0.29275622630743214</v>
      </c>
      <c r="AK108" s="5">
        <f t="shared" si="31"/>
        <v>-0.26236369148790573</v>
      </c>
      <c r="AL108" s="5">
        <f t="shared" si="31"/>
        <v>-1.38435266011615</v>
      </c>
      <c r="AM108" s="5">
        <f t="shared" si="31"/>
        <v>0.70721296893557906</v>
      </c>
      <c r="AN108" s="5">
        <f t="shared" si="16"/>
        <v>-7.3412052106661463E-2</v>
      </c>
      <c r="AO108" s="5">
        <f t="shared" si="16"/>
        <v>-0.19374267295454217</v>
      </c>
      <c r="AP108" s="5">
        <f t="shared" si="16"/>
        <v>-0.54721603254161266</v>
      </c>
      <c r="AQ108" s="5">
        <f t="shared" si="16"/>
        <v>-0.93613270233817047</v>
      </c>
      <c r="AR108" s="5">
        <f t="shared" si="16"/>
        <v>-0.2570249936350919</v>
      </c>
      <c r="AS108" s="5">
        <f t="shared" si="16"/>
        <v>-0.19112913531872522</v>
      </c>
      <c r="AV108" s="2">
        <f t="shared" si="18"/>
        <v>71.220843632809618</v>
      </c>
      <c r="AW108" s="2">
        <f t="shared" si="19"/>
        <v>72.881157151992468</v>
      </c>
      <c r="AX108" s="2">
        <f t="shared" si="20"/>
        <v>74.041096833021854</v>
      </c>
      <c r="AY108" s="2">
        <f t="shared" si="21"/>
        <v>73.503459792973416</v>
      </c>
      <c r="AZ108" s="2">
        <f t="shared" si="22"/>
        <v>73.458564600903287</v>
      </c>
      <c r="BA108" s="2">
        <f t="shared" si="23"/>
        <v>74.625728103239965</v>
      </c>
      <c r="BB108" s="2">
        <f t="shared" si="24"/>
        <v>76.261477539496269</v>
      </c>
      <c r="BC108" s="2">
        <f t="shared" si="25"/>
        <v>76.025853806926904</v>
      </c>
      <c r="BD108" s="2">
        <f t="shared" si="26"/>
        <v>73.980908254402152</v>
      </c>
      <c r="BE108" s="2">
        <f t="shared" si="27"/>
        <v>70.743839255772627</v>
      </c>
      <c r="BF108" s="2">
        <f t="shared" si="28"/>
        <v>66.026722006886047</v>
      </c>
      <c r="BG108" s="2">
        <f t="shared" si="29"/>
        <v>59.059632989132666</v>
      </c>
      <c r="BH108" s="2">
        <f t="shared" si="30"/>
        <v>51.175770199497336</v>
      </c>
      <c r="BK108" s="2">
        <f>IF(OR($B108&lt;C$229, AND($B108&gt;C$230, $B108&lt;C$231)), C108, "")</f>
        <v>70.787999999999997</v>
      </c>
      <c r="BL108" s="2">
        <f>IF(OR($B108&lt;D$229, AND($B108&gt;D$230, $B108&lt;D$231)), D108, "")</f>
        <v>71.5</v>
      </c>
      <c r="BM108" s="2">
        <f>IF(OR($B108&lt;E$229, AND($B108&gt;E$230, $B108&lt;E$231)), E108, "")</f>
        <v>74.212000000000003</v>
      </c>
      <c r="BN108" s="2">
        <f>IF(OR($B108&lt;F$229, AND($B108&gt;F$230, $B108&lt;F$231)), F108, "")</f>
        <v>73.212000000000003</v>
      </c>
      <c r="BO108" s="2">
        <f>IF(OR($B108&lt;G$229, AND($B108&gt;G$230, $B108&lt;G$231)), G108, "")</f>
        <v>73.197000000000003</v>
      </c>
      <c r="BP108" s="2">
        <f>IF(OR($B108&lt;H$229, AND($B108&gt;H$230, $B108&lt;H$231)), H108, "")</f>
        <v>73.242000000000004</v>
      </c>
      <c r="BQ108" s="2">
        <f>IF(OR($B108&lt;I$229, AND($B108&gt;I$230, $B108&lt;I$231)), I108, "")</f>
        <v>76.97</v>
      </c>
      <c r="BR108" s="2">
        <f>IF(OR($B108&lt;J$229, AND($B108&gt;J$230, $B108&lt;J$231)), J108, "")</f>
        <v>75.954999999999998</v>
      </c>
      <c r="BS108" s="2">
        <f>IF(OR($B108&lt;K$229, AND($B108&gt;K$230, $B108&lt;K$231)), K108, "")</f>
        <v>73.787999999999997</v>
      </c>
      <c r="BT108" s="2">
        <f>IF(OR($B108&lt;L$229, AND($B108&gt;L$230, $B108&lt;L$231)), L108, "")</f>
        <v>70.197000000000003</v>
      </c>
      <c r="BU108" s="2">
        <f>IF(OR($B108&lt;M$229, AND($B108&gt;M$230, $B108&lt;M$231)), M108, "")</f>
        <v>65.090999999999994</v>
      </c>
      <c r="BV108" s="2">
        <f>IF(OR($B108&lt;N$229, AND($B108&gt;N$230, $B108&lt;N$231)), N108, "")</f>
        <v>58.802999999999997</v>
      </c>
      <c r="BW108" s="2">
        <f>IF(OR($B108&lt;O$229, AND($B108&gt;O$230, $B108&lt;O$231)), O108, "")</f>
        <v>50.984999999999999</v>
      </c>
      <c r="BZ108" s="2">
        <f>IF(OR(AND($B108&gt;C$230, $B108&lt;C$231), $B108&gt;C$232), C108, "")</f>
        <v>70.787999999999997</v>
      </c>
      <c r="CA108" s="2">
        <f>IF(OR(AND($B108&gt;D$230, $B108&lt;D$231), $B108&gt;D$232), D108, "")</f>
        <v>71.5</v>
      </c>
      <c r="CB108" s="2">
        <f>IF(OR(AND($B108&gt;E$230, $B108&lt;E$231), $B108&gt;E$232), E108, "")</f>
        <v>74.212000000000003</v>
      </c>
      <c r="CC108" s="2">
        <f>IF(OR(AND($B108&gt;F$230, $B108&lt;F$231), $B108&gt;F$232), F108, "")</f>
        <v>73.212000000000003</v>
      </c>
      <c r="CD108" s="2">
        <f>IF(OR(AND($B108&gt;G$230, $B108&lt;G$231), $B108&gt;G$232), G108, "")</f>
        <v>73.197000000000003</v>
      </c>
      <c r="CE108" s="2">
        <f>IF(OR(AND($B108&gt;H$230, $B108&lt;H$231), $B108&gt;H$232), H108, "")</f>
        <v>73.242000000000004</v>
      </c>
      <c r="CF108" s="2">
        <f>IF(OR(AND($B108&gt;I$230, $B108&lt;I$231), $B108&gt;I$232), I108, "")</f>
        <v>76.97</v>
      </c>
      <c r="CG108" s="2">
        <f>IF(OR(AND($B108&gt;J$230, $B108&lt;J$231), $B108&gt;J$232), J108, "")</f>
        <v>75.954999999999998</v>
      </c>
      <c r="CH108" s="2">
        <f>IF(OR(AND($B108&gt;K$230, $B108&lt;K$231), $B108&gt;K$232), K108, "")</f>
        <v>73.787999999999997</v>
      </c>
      <c r="CI108" s="2">
        <f>IF(OR(AND($B108&gt;L$230, $B108&lt;L$231), $B108&gt;L$232), L108, "")</f>
        <v>70.197000000000003</v>
      </c>
      <c r="CJ108" s="2">
        <f>IF(OR(AND($B108&gt;M$230, $B108&lt;M$231), $B108&gt;M$232), M108, "")</f>
        <v>65.090999999999994</v>
      </c>
      <c r="CK108" s="2">
        <f>IF(OR(AND($B108&gt;N$230, $B108&lt;N$231), $B108&gt;N$232), N108, "")</f>
        <v>58.802999999999997</v>
      </c>
      <c r="CL108" s="2">
        <f>IF(OR(AND($B108&gt;O$230, $B108&lt;O$231), $B108&gt;O$232), O108, "")</f>
        <v>50.984999999999999</v>
      </c>
      <c r="CO108" s="2">
        <f>BK$207*$B108+BK$209</f>
        <v>71.767504618604306</v>
      </c>
      <c r="CP108" s="2">
        <f>BL$207*$B108+BL$209</f>
        <v>73.256012948578729</v>
      </c>
      <c r="CQ108" s="2">
        <f>BM$207*$B108+BM$209</f>
        <v>74.395350548188702</v>
      </c>
      <c r="CR108" s="2">
        <f>BN$207*$B108+BN$209</f>
        <v>73.970016906611889</v>
      </c>
      <c r="CS108" s="2">
        <f>BO$207*$B108+BO$209</f>
        <v>73.886042936166206</v>
      </c>
      <c r="CT108" s="2">
        <f>BP$207*$B108+BP$209</f>
        <v>75.125056392034139</v>
      </c>
      <c r="CU108" s="2">
        <f>BQ$207*$B108+BQ$209</f>
        <v>76.828619592555498</v>
      </c>
      <c r="CV108" s="2">
        <f>BR$207*$B108+BR$209</f>
        <v>76.815642699488336</v>
      </c>
      <c r="CW108" s="2">
        <f>BS$207*$B108+BS$209</f>
        <v>74.618331264538867</v>
      </c>
      <c r="CX108" s="2">
        <f>BT$207*$B108+BT$209</f>
        <v>71.356891524078634</v>
      </c>
      <c r="CY108" s="2">
        <f>BU$207*$B108+BU$209</f>
        <v>66.50772294978843</v>
      </c>
      <c r="CZ108" s="2">
        <f>BV$207*$B108+BV$209</f>
        <v>59.336589507510702</v>
      </c>
      <c r="DA108" s="2">
        <f>BW$207*$B108+BW$209</f>
        <v>51.433931439082983</v>
      </c>
      <c r="DD108" s="2">
        <f>BZ$207*$B108+BZ$209</f>
        <v>70.698491473567159</v>
      </c>
      <c r="DE108" s="2">
        <f>CA$207*$B108+CA$209</f>
        <v>72.351605561117523</v>
      </c>
      <c r="DF108" s="2">
        <f>CB$207*$B108+CB$209</f>
        <v>73.647986417645697</v>
      </c>
      <c r="DG108" s="2">
        <f>CC$207*$B108+CC$209</f>
        <v>73.1115151491273</v>
      </c>
      <c r="DH108" s="2">
        <f>CD$207*$B108+CD$209</f>
        <v>73.077112882812443</v>
      </c>
      <c r="DI108" s="2">
        <f>CE$207*$B108+CE$209</f>
        <v>74.159082409790742</v>
      </c>
      <c r="DJ108" s="2">
        <f>CF$207*$B108+CF$209</f>
        <v>75.753413542229282</v>
      </c>
      <c r="DK108" s="2">
        <f>CG$207*$B108+CG$209</f>
        <v>75.345787230887396</v>
      </c>
      <c r="DL108" s="2">
        <f>CH$207*$B108+CH$209</f>
        <v>73.378400274898297</v>
      </c>
      <c r="DM108" s="2">
        <f>CI$207*$B108+CI$209</f>
        <v>70.118983718489588</v>
      </c>
      <c r="DN108" s="2">
        <f>CJ$207*$B108+CJ$209</f>
        <v>65.543590953117317</v>
      </c>
      <c r="DO108" s="2">
        <f>CK$207*$B108+CK$209</f>
        <v>58.771561080222249</v>
      </c>
      <c r="DP108" s="2">
        <f>CL$207*$B108+CL$209</f>
        <v>50.909331782471476</v>
      </c>
      <c r="DS108" s="2">
        <f>POWER(10,($B108-C$227)/C$228)/(1+POWER(10,($B108-C$227)/C$228))</f>
        <v>0.51136975100124082</v>
      </c>
      <c r="DT108" s="2">
        <f>POWER(10,($B108-D$227)/D$228)/(1+POWER(10,($B108-D$227)/D$228))</f>
        <v>0.41447670793416747</v>
      </c>
      <c r="DU108" s="2">
        <f>POWER(10,($B108-E$227)/E$228)/(1+POWER(10,($B108-E$227)/E$228))</f>
        <v>0.47400417104504772</v>
      </c>
      <c r="DV108" s="2">
        <f>POWER(10,($B108-F$227)/F$228)/(1+POWER(10,($B108-F$227)/F$228))</f>
        <v>0.54345504778637532</v>
      </c>
      <c r="DW108" s="2">
        <f>POWER(10,($B108-G$227)/G$228)/(1+POWER(10,($B108-G$227)/G$228))</f>
        <v>0.52844907107930106</v>
      </c>
      <c r="DX108" s="2">
        <f>POWER(10,($B108-H$227)/H$228)/(1+POWER(10,($B108-H$227)/H$228))</f>
        <v>0.51691691284947483</v>
      </c>
      <c r="DY108" s="2">
        <f>POWER(10,($B108-I$227)/I$228)/(1+POWER(10,($B108-I$227)/I$228))</f>
        <v>0.52747289962435817</v>
      </c>
      <c r="DZ108" s="2">
        <f>POWER(10,($B108-J$227)/J$228)/(1+POWER(10,($B108-J$227)/J$228))</f>
        <v>0.53732418556307482</v>
      </c>
      <c r="EA108" s="2">
        <f>POWER(10,($B108-K$227)/K$228)/(1+POWER(10,($B108-K$227)/K$228))</f>
        <v>0.51407942495371073</v>
      </c>
      <c r="EB108" s="2">
        <f>POWER(10,($B108-L$227)/L$228)/(1+POWER(10,($B108-L$227)/L$228))</f>
        <v>0.49523257349063604</v>
      </c>
      <c r="EC108" s="2">
        <f>POWER(10,($B108-M$227)/M$228)/(1+POWER(10,($B108-M$227)/M$228))</f>
        <v>0.49889532197162695</v>
      </c>
      <c r="ED108" s="2">
        <f>POWER(10,($B108-N$227)/N$228)/(1+POWER(10,($B108-N$227)/N$228))</f>
        <v>0.49016386610340262</v>
      </c>
      <c r="EE108" s="2">
        <f>POWER(10,($B108-O$227)/O$228)/(1+POWER(10,($B108-O$227)/O$228))</f>
        <v>0.49211095800778132</v>
      </c>
    </row>
    <row r="109" spans="2:135" x14ac:dyDescent="0.25">
      <c r="B109" s="2">
        <v>103</v>
      </c>
      <c r="C109">
        <v>70.212000000000003</v>
      </c>
      <c r="D109">
        <v>72.167000000000002</v>
      </c>
      <c r="E109">
        <v>73.590999999999994</v>
      </c>
      <c r="F109">
        <v>73.379000000000005</v>
      </c>
      <c r="G109">
        <v>73.135999999999996</v>
      </c>
      <c r="H109">
        <v>74.561000000000007</v>
      </c>
      <c r="I109">
        <v>78.120999999999995</v>
      </c>
      <c r="J109">
        <v>77.847999999999999</v>
      </c>
      <c r="K109">
        <v>73.47</v>
      </c>
      <c r="L109">
        <v>70.757999999999996</v>
      </c>
      <c r="M109">
        <v>66.954999999999998</v>
      </c>
      <c r="N109">
        <v>57.741999999999997</v>
      </c>
      <c r="O109">
        <v>51.015000000000001</v>
      </c>
      <c r="R109" s="5">
        <f>AV109+(C$209*_xlfn.NORM.DIST($B109,C$214*C$215+C$213,C$219*C$214,FALSE))+(C$211*_xlfn.NORM.DIST($B109,C$214*C$216+C$213,C$220*C$214,FALSE))+(C$210*_xlfn.NORM.DIST($B109,C$214*C$217+C$213,C$221*C$214,FALSE))+(C$212*_xlfn.NORM.DIST($B109,C$214*C$218+C$213,C$222*C$214,FALSE))</f>
        <v>71.165106928353296</v>
      </c>
      <c r="S109" s="5">
        <f>AW109+(D$209*_xlfn.NORM.DIST($B109,D$214*D$215+D$213,D$219*D$214,FALSE))+(D$211*_xlfn.NORM.DIST($B109,D$214*D$216+D$213,D$220*D$214,FALSE))+(D$210*_xlfn.NORM.DIST($B109,D$214*D$217+D$213,D$221*D$214,FALSE))+(D$212*_xlfn.NORM.DIST($B109,D$214*D$218+D$213,D$222*D$214,FALSE))</f>
        <v>72.837169132807347</v>
      </c>
      <c r="T109" s="5">
        <f>AX109+(E$209*_xlfn.NORM.DIST($B109,E$214*E$215+E$213,E$219*E$214,FALSE))+(E$211*_xlfn.NORM.DIST($B109,E$214*E$216+E$213,E$220*E$214,FALSE))+(E$210*_xlfn.NORM.DIST($B109,E$214*E$217+E$213,E$221*E$214,FALSE))+(E$212*_xlfn.NORM.DIST($B109,E$214*E$218+E$213,E$222*E$214,FALSE))</f>
        <v>73.998384906964006</v>
      </c>
      <c r="U109" s="5">
        <f>AY109+(F$209*_xlfn.NORM.DIST($B109,F$214*F$215+F$213,F$219*F$214,FALSE))+(F$211*_xlfn.NORM.DIST($B109,F$214*F$216+F$213,F$220*F$214,FALSE))+(F$210*_xlfn.NORM.DIST($B109,F$214*F$217+F$213,F$221*F$214,FALSE))+(F$212*_xlfn.NORM.DIST($B109,F$214*F$218+F$213,F$222*F$214,FALSE))</f>
        <v>73.461651636002259</v>
      </c>
      <c r="V109" s="5">
        <f>AZ109+(G$209*_xlfn.NORM.DIST($B109,G$214*G$215+G$213,G$219*G$214,FALSE))+(G$211*_xlfn.NORM.DIST($B109,G$214*G$216+G$213,G$220*G$214,FALSE))+(G$210*_xlfn.NORM.DIST($B109,G$214*G$217+G$213,G$221*G$214,FALSE))+(G$212*_xlfn.NORM.DIST($B109,G$214*G$218+G$213,G$222*G$214,FALSE))</f>
        <v>73.422689990310658</v>
      </c>
      <c r="W109" s="5">
        <f>BA109+(H$209*_xlfn.NORM.DIST($B109,H$214*H$215+H$213,H$219*H$214,FALSE))+(H$211*_xlfn.NORM.DIST($B109,H$214*H$216+H$213,H$220*H$214,FALSE))+(H$210*_xlfn.NORM.DIST($B109,H$214*H$217+H$213,H$221*H$214,FALSE))+(H$212*_xlfn.NORM.DIST($B109,H$214*H$218+H$213,H$222*H$214,FALSE))</f>
        <v>74.59749291090715</v>
      </c>
      <c r="X109" s="5">
        <f>BB109+(I$209*_xlfn.NORM.DIST($B109,I$214*I$215+I$213,I$219*I$214,FALSE))+(I$211*_xlfn.NORM.DIST($B109,I$214*I$216+I$213,I$220*I$214,FALSE))+(I$210*_xlfn.NORM.DIST($B109,I$214*I$217+I$213,I$221*I$214,FALSE))+(I$212*_xlfn.NORM.DIST($B109,I$214*I$218+I$213,I$222*I$214,FALSE))</f>
        <v>76.235817689954828</v>
      </c>
      <c r="Y109" s="5">
        <f>BC109+(J$209*_xlfn.NORM.DIST($B109,J$214*J$215+J$213,J$219*J$214,FALSE))+(J$211*_xlfn.NORM.DIST($B109,J$214*J$216+J$213,J$220*J$214,FALSE))+(J$210*_xlfn.NORM.DIST($B109,J$214*J$217+J$213,J$221*J$214,FALSE))+(J$212*_xlfn.NORM.DIST($B109,J$214*J$218+J$213,J$222*J$214,FALSE))</f>
        <v>75.989447832681108</v>
      </c>
      <c r="Z109" s="5">
        <f>BD109+(K$209*_xlfn.NORM.DIST($B109,K$214*K$215+K$213,K$219*K$214,FALSE))+(K$211*_xlfn.NORM.DIST($B109,K$214*K$216+K$213,K$220*K$214,FALSE))+(K$210*_xlfn.NORM.DIST($B109,K$214*K$217+K$213,K$221*K$214,FALSE))+(K$212*_xlfn.NORM.DIST($B109,K$214*K$218+K$213,K$222*K$214,FALSE))</f>
        <v>73.940696386684849</v>
      </c>
      <c r="AA109" s="5">
        <f>BE109+(L$209*_xlfn.NORM.DIST($B109,L$214*L$215+L$213,L$219*L$214,FALSE))+(L$211*_xlfn.NORM.DIST($B109,L$214*L$216+L$213,L$220*L$214,FALSE))+(L$210*_xlfn.NORM.DIST($B109,L$214*L$217+L$213,L$221*L$214,FALSE))+(L$212*_xlfn.NORM.DIST($B109,L$214*L$218+L$213,L$222*L$214,FALSE))</f>
        <v>70.702441442626835</v>
      </c>
      <c r="AB109" s="5">
        <f>BF109+(M$209*_xlfn.NORM.DIST($B109,M$214*M$215+M$213,M$219*M$214,FALSE))+(M$211*_xlfn.NORM.DIST($B109,M$214*M$216+M$213,M$220*M$214,FALSE))+(M$210*_xlfn.NORM.DIST($B109,M$214*M$217+M$213,M$221*M$214,FALSE))+(M$212*_xlfn.NORM.DIST($B109,M$214*M$218+M$213,M$222*M$214,FALSE))</f>
        <v>65.995735373444944</v>
      </c>
      <c r="AC109" s="5">
        <f>BG109+(N$209*_xlfn.NORM.DIST($B109,N$214*N$215+N$213,N$219*N$214,FALSE))+(N$211*_xlfn.NORM.DIST($B109,N$214*N$216+N$213,N$220*N$214,FALSE))+(N$210*_xlfn.NORM.DIST($B109,N$214*N$217+N$213,N$221*N$214,FALSE))+(N$212*_xlfn.NORM.DIST($B109,N$214*N$218+N$213,N$222*N$214,FALSE))</f>
        <v>59.04408296615653</v>
      </c>
      <c r="AD109" s="5">
        <f>BH109+(O$209*_xlfn.NORM.DIST($B109,O$214*O$215+O$213,O$219*O$214,FALSE))+(O$211*_xlfn.NORM.DIST($B109,O$214*O$216+O$213,O$220*O$214,FALSE))+(O$210*_xlfn.NORM.DIST($B109,O$214*O$217+O$213,O$221*O$214,FALSE))+(O$212*_xlfn.NORM.DIST($B109,O$214*O$218+O$213,O$222*O$214,FALSE))</f>
        <v>51.162498341717537</v>
      </c>
      <c r="AE109" s="5"/>
      <c r="AG109" s="5">
        <f t="shared" si="32"/>
        <v>-0.95310692835329291</v>
      </c>
      <c r="AH109" s="5">
        <f t="shared" si="32"/>
        <v>-0.67016913280734514</v>
      </c>
      <c r="AI109" s="5">
        <f t="shared" si="32"/>
        <v>-0.40738490696401186</v>
      </c>
      <c r="AJ109" s="5">
        <f t="shared" si="31"/>
        <v>-8.2651636002253781E-2</v>
      </c>
      <c r="AK109" s="5">
        <f t="shared" si="31"/>
        <v>-0.28668999031066278</v>
      </c>
      <c r="AL109" s="5">
        <f t="shared" si="31"/>
        <v>-3.6492910907142573E-2</v>
      </c>
      <c r="AM109" s="5">
        <f t="shared" si="31"/>
        <v>1.8851823100451668</v>
      </c>
      <c r="AN109" s="5">
        <f t="shared" si="16"/>
        <v>1.8585521673188907</v>
      </c>
      <c r="AO109" s="5">
        <f t="shared" si="16"/>
        <v>-0.4706963866848497</v>
      </c>
      <c r="AP109" s="5">
        <f t="shared" si="16"/>
        <v>5.5558557373160511E-2</v>
      </c>
      <c r="AQ109" s="5">
        <f t="shared" si="16"/>
        <v>0.95926462655505418</v>
      </c>
      <c r="AR109" s="5">
        <f t="shared" si="16"/>
        <v>-1.302082966156533</v>
      </c>
      <c r="AS109" s="5">
        <f t="shared" si="16"/>
        <v>-0.14749834171753662</v>
      </c>
      <c r="AV109" s="2">
        <f t="shared" si="18"/>
        <v>71.165095569651754</v>
      </c>
      <c r="AW109" s="2">
        <f t="shared" si="19"/>
        <v>72.836479447375623</v>
      </c>
      <c r="AX109" s="2">
        <f t="shared" si="20"/>
        <v>73.998225900627546</v>
      </c>
      <c r="AY109" s="2">
        <f t="shared" si="21"/>
        <v>73.458315643541752</v>
      </c>
      <c r="AZ109" s="2">
        <f t="shared" si="22"/>
        <v>73.420568566668408</v>
      </c>
      <c r="BA109" s="2">
        <f t="shared" si="23"/>
        <v>74.5958043050816</v>
      </c>
      <c r="BB109" s="2">
        <f t="shared" si="24"/>
        <v>76.232320767869666</v>
      </c>
      <c r="BC109" s="2">
        <f t="shared" si="25"/>
        <v>75.982810625389149</v>
      </c>
      <c r="BD109" s="2">
        <f t="shared" si="26"/>
        <v>73.938416364788822</v>
      </c>
      <c r="BE109" s="2">
        <f t="shared" si="27"/>
        <v>70.701423330386632</v>
      </c>
      <c r="BF109" s="2">
        <f t="shared" si="28"/>
        <v>65.994616408809492</v>
      </c>
      <c r="BG109" s="2">
        <f t="shared" si="29"/>
        <v>59.043092652954677</v>
      </c>
      <c r="BH109" s="2">
        <f t="shared" si="30"/>
        <v>51.161569323632811</v>
      </c>
      <c r="BK109" s="2">
        <f>IF(OR($B109&lt;C$229, AND($B109&gt;C$230, $B109&lt;C$231)), C109, "")</f>
        <v>70.212000000000003</v>
      </c>
      <c r="BL109" s="2">
        <f>IF(OR($B109&lt;D$229, AND($B109&gt;D$230, $B109&lt;D$231)), D109, "")</f>
        <v>72.167000000000002</v>
      </c>
      <c r="BM109" s="2">
        <f>IF(OR($B109&lt;E$229, AND($B109&gt;E$230, $B109&lt;E$231)), E109, "")</f>
        <v>73.590999999999994</v>
      </c>
      <c r="BN109" s="2">
        <f>IF(OR($B109&lt;F$229, AND($B109&gt;F$230, $B109&lt;F$231)), F109, "")</f>
        <v>73.379000000000005</v>
      </c>
      <c r="BO109" s="2">
        <f>IF(OR($B109&lt;G$229, AND($B109&gt;G$230, $B109&lt;G$231)), G109, "")</f>
        <v>73.135999999999996</v>
      </c>
      <c r="BP109" s="2">
        <f>IF(OR($B109&lt;H$229, AND($B109&gt;H$230, $B109&lt;H$231)), H109, "")</f>
        <v>74.561000000000007</v>
      </c>
      <c r="BQ109" s="2">
        <f>IF(OR($B109&lt;I$229, AND($B109&gt;I$230, $B109&lt;I$231)), I109, "")</f>
        <v>78.120999999999995</v>
      </c>
      <c r="BR109" s="2">
        <f>IF(OR($B109&lt;J$229, AND($B109&gt;J$230, $B109&lt;J$231)), J109, "")</f>
        <v>77.847999999999999</v>
      </c>
      <c r="BS109" s="2">
        <f>IF(OR($B109&lt;K$229, AND($B109&gt;K$230, $B109&lt;K$231)), K109, "")</f>
        <v>73.47</v>
      </c>
      <c r="BT109" s="2">
        <f>IF(OR($B109&lt;L$229, AND($B109&gt;L$230, $B109&lt;L$231)), L109, "")</f>
        <v>70.757999999999996</v>
      </c>
      <c r="BU109" s="2">
        <f>IF(OR($B109&lt;M$229, AND($B109&gt;M$230, $B109&lt;M$231)), M109, "")</f>
        <v>66.954999999999998</v>
      </c>
      <c r="BV109" s="2">
        <f>IF(OR($B109&lt;N$229, AND($B109&gt;N$230, $B109&lt;N$231)), N109, "")</f>
        <v>57.741999999999997</v>
      </c>
      <c r="BW109" s="2">
        <f>IF(OR($B109&lt;O$229, AND($B109&gt;O$230, $B109&lt;O$231)), O109, "")</f>
        <v>51.015000000000001</v>
      </c>
      <c r="BZ109" s="2">
        <f>IF(OR(AND($B109&gt;C$230, $B109&lt;C$231), $B109&gt;C$232), C109, "")</f>
        <v>70.212000000000003</v>
      </c>
      <c r="CA109" s="2">
        <f>IF(OR(AND($B109&gt;D$230, $B109&lt;D$231), $B109&gt;D$232), D109, "")</f>
        <v>72.167000000000002</v>
      </c>
      <c r="CB109" s="2">
        <f>IF(OR(AND($B109&gt;E$230, $B109&lt;E$231), $B109&gt;E$232), E109, "")</f>
        <v>73.590999999999994</v>
      </c>
      <c r="CC109" s="2">
        <f>IF(OR(AND($B109&gt;F$230, $B109&lt;F$231), $B109&gt;F$232), F109, "")</f>
        <v>73.379000000000005</v>
      </c>
      <c r="CD109" s="2">
        <f>IF(OR(AND($B109&gt;G$230, $B109&lt;G$231), $B109&gt;G$232), G109, "")</f>
        <v>73.135999999999996</v>
      </c>
      <c r="CE109" s="2">
        <f>IF(OR(AND($B109&gt;H$230, $B109&lt;H$231), $B109&gt;H$232), H109, "")</f>
        <v>74.561000000000007</v>
      </c>
      <c r="CF109" s="2">
        <f>IF(OR(AND($B109&gt;I$230, $B109&lt;I$231), $B109&gt;I$232), I109, "")</f>
        <v>78.120999999999995</v>
      </c>
      <c r="CG109" s="2">
        <f>IF(OR(AND($B109&gt;J$230, $B109&lt;J$231), $B109&gt;J$232), J109, "")</f>
        <v>77.847999999999999</v>
      </c>
      <c r="CH109" s="2">
        <f>IF(OR(AND($B109&gt;K$230, $B109&lt;K$231), $B109&gt;K$232), K109, "")</f>
        <v>73.47</v>
      </c>
      <c r="CI109" s="2">
        <f>IF(OR(AND($B109&gt;L$230, $B109&lt;L$231), $B109&gt;L$232), L109, "")</f>
        <v>70.757999999999996</v>
      </c>
      <c r="CJ109" s="2">
        <f>IF(OR(AND($B109&gt;M$230, $B109&lt;M$231), $B109&gt;M$232), M109, "")</f>
        <v>66.954999999999998</v>
      </c>
      <c r="CK109" s="2">
        <f>IF(OR(AND($B109&gt;N$230, $B109&lt;N$231), $B109&gt;N$232), N109, "")</f>
        <v>57.741999999999997</v>
      </c>
      <c r="CL109" s="2">
        <f>IF(OR(AND($B109&gt;O$230, $B109&lt;O$231), $B109&gt;O$232), O109, "")</f>
        <v>51.015000000000001</v>
      </c>
      <c r="CO109" s="2">
        <f>BK$207*$B109+BK$209</f>
        <v>71.779564512766925</v>
      </c>
      <c r="CP109" s="2">
        <f>BL$207*$B109+BL$209</f>
        <v>73.260540929083632</v>
      </c>
      <c r="CQ109" s="2">
        <f>BM$207*$B109+BM$209</f>
        <v>74.403507320370736</v>
      </c>
      <c r="CR109" s="2">
        <f>BN$207*$B109+BN$209</f>
        <v>73.979127946923484</v>
      </c>
      <c r="CS109" s="2">
        <f>BO$207*$B109+BO$209</f>
        <v>73.900077827302141</v>
      </c>
      <c r="CT109" s="2">
        <f>BP$207*$B109+BP$209</f>
        <v>75.155094474638716</v>
      </c>
      <c r="CU109" s="2">
        <f>BQ$207*$B109+BQ$209</f>
        <v>76.876996091242432</v>
      </c>
      <c r="CV109" s="2">
        <f>BR$207*$B109+BR$209</f>
        <v>76.865467694747252</v>
      </c>
      <c r="CW109" s="2">
        <f>BS$207*$B109+BS$209</f>
        <v>74.666537882857185</v>
      </c>
      <c r="CX109" s="2">
        <f>BT$207*$B109+BT$209</f>
        <v>71.396672512427656</v>
      </c>
      <c r="CY109" s="2">
        <f>BU$207*$B109+BU$209</f>
        <v>66.553915885890149</v>
      </c>
      <c r="CZ109" s="2">
        <f>BV$207*$B109+BV$209</f>
        <v>59.382132417185886</v>
      </c>
      <c r="DA109" s="2">
        <f>BW$207*$B109+BW$209</f>
        <v>51.47052943416238</v>
      </c>
      <c r="DD109" s="2">
        <f>BZ$207*$B109+BZ$209</f>
        <v>70.629613107654649</v>
      </c>
      <c r="DE109" s="2">
        <f>CA$207*$B109+CA$209</f>
        <v>72.290127025444392</v>
      </c>
      <c r="DF109" s="2">
        <f>CB$207*$B109+CB$209</f>
        <v>73.58806257019593</v>
      </c>
      <c r="DG109" s="2">
        <f>CC$207*$B109+CC$209</f>
        <v>73.059289681257638</v>
      </c>
      <c r="DH109" s="2">
        <f>CD$207*$B109+CD$209</f>
        <v>73.03033693943523</v>
      </c>
      <c r="DI109" s="2">
        <f>CE$207*$B109+CE$209</f>
        <v>74.119111851222598</v>
      </c>
      <c r="DJ109" s="2">
        <f>CF$207*$B109+CF$209</f>
        <v>75.705615555143524</v>
      </c>
      <c r="DK109" s="2">
        <f>CG$207*$B109+CG$209</f>
        <v>75.289652349325934</v>
      </c>
      <c r="DL109" s="2">
        <f>CH$207*$B109+CH$209</f>
        <v>73.310735438050003</v>
      </c>
      <c r="DM109" s="2">
        <f>CI$207*$B109+CI$209</f>
        <v>70.05514051876834</v>
      </c>
      <c r="DN109" s="2">
        <f>CJ$207*$B109+CJ$209</f>
        <v>65.482270304083357</v>
      </c>
      <c r="DO109" s="2">
        <f>CK$207*$B109+CK$209</f>
        <v>58.72147494186504</v>
      </c>
      <c r="DP109" s="2">
        <f>CL$207*$B109+CL$209</f>
        <v>50.870760071967887</v>
      </c>
      <c r="DS109" s="2">
        <f>POWER(10,($B109-C$227)/C$228)/(1+POWER(10,($B109-C$227)/C$228))</f>
        <v>0.53434339954144683</v>
      </c>
      <c r="DT109" s="2">
        <f>POWER(10,($B109-D$227)/D$228)/(1+POWER(10,($B109-D$227)/D$228))</f>
        <v>0.43699031940668814</v>
      </c>
      <c r="DU109" s="2">
        <f>POWER(10,($B109-E$227)/E$228)/(1+POWER(10,($B109-E$227)/E$228))</f>
        <v>0.49700659628542093</v>
      </c>
      <c r="DV109" s="2">
        <f>POWER(10,($B109-F$227)/F$228)/(1+POWER(10,($B109-F$227)/F$228))</f>
        <v>0.56619986667409827</v>
      </c>
      <c r="DW109" s="2">
        <f>POWER(10,($B109-G$227)/G$228)/(1+POWER(10,($B109-G$227)/G$228))</f>
        <v>0.55132427062242484</v>
      </c>
      <c r="DX109" s="2">
        <f>POWER(10,($B109-H$227)/H$228)/(1+POWER(10,($B109-H$227)/H$228))</f>
        <v>0.53986443103926818</v>
      </c>
      <c r="DY109" s="2">
        <f>POWER(10,($B109-I$227)/I$228)/(1+POWER(10,($B109-I$227)/I$228))</f>
        <v>0.55035516085981517</v>
      </c>
      <c r="DZ109" s="2">
        <f>POWER(10,($B109-J$227)/J$228)/(1+POWER(10,($B109-J$227)/J$228))</f>
        <v>0.56012722044035634</v>
      </c>
      <c r="EA109" s="2">
        <f>POWER(10,($B109-K$227)/K$228)/(1+POWER(10,($B109-K$227)/K$228))</f>
        <v>0.53704101276488281</v>
      </c>
      <c r="EB109" s="2">
        <f>POWER(10,($B109-L$227)/L$228)/(1+POWER(10,($B109-L$227)/L$228))</f>
        <v>0.51825016870792595</v>
      </c>
      <c r="EC109" s="2">
        <f>POWER(10,($B109-M$227)/M$228)/(1+POWER(10,($B109-M$227)/M$228))</f>
        <v>0.52190713662784216</v>
      </c>
      <c r="ED109" s="2">
        <f>POWER(10,($B109-N$227)/N$228)/(1+POWER(10,($B109-N$227)/N$228))</f>
        <v>0.51318539015479636</v>
      </c>
      <c r="EE109" s="2">
        <f>POWER(10,($B109-O$227)/O$228)/(1+POWER(10,($B109-O$227)/O$228))</f>
        <v>0.51513153222618147</v>
      </c>
    </row>
    <row r="110" spans="2:135" x14ac:dyDescent="0.25">
      <c r="B110" s="2">
        <v>104</v>
      </c>
      <c r="C110">
        <v>71.272999999999996</v>
      </c>
      <c r="D110">
        <v>72.409000000000006</v>
      </c>
      <c r="E110">
        <v>74.287999999999997</v>
      </c>
      <c r="F110">
        <v>74.802999999999997</v>
      </c>
      <c r="G110">
        <v>74.045000000000002</v>
      </c>
      <c r="H110">
        <v>76.135999999999996</v>
      </c>
      <c r="I110">
        <v>77.197000000000003</v>
      </c>
      <c r="J110">
        <v>78.257999999999996</v>
      </c>
      <c r="K110">
        <v>74.620999999999995</v>
      </c>
      <c r="L110">
        <v>71</v>
      </c>
      <c r="M110">
        <v>67.257999999999996</v>
      </c>
      <c r="N110">
        <v>59.439</v>
      </c>
      <c r="O110">
        <v>52.015000000000001</v>
      </c>
      <c r="R110" s="5">
        <f>AV110+(C$209*_xlfn.NORM.DIST($B110,C$214*C$215+C$213,C$219*C$214,FALSE))+(C$211*_xlfn.NORM.DIST($B110,C$214*C$216+C$213,C$220*C$214,FALSE))+(C$210*_xlfn.NORM.DIST($B110,C$214*C$217+C$213,C$221*C$214,FALSE))+(C$212*_xlfn.NORM.DIST($B110,C$214*C$218+C$213,C$222*C$214,FALSE))</f>
        <v>71.105833524143478</v>
      </c>
      <c r="S110" s="5">
        <f>AW110+(D$209*_xlfn.NORM.DIST($B110,D$214*D$215+D$213,D$219*D$214,FALSE))+(D$211*_xlfn.NORM.DIST($B110,D$214*D$216+D$213,D$220*D$214,FALSE))+(D$210*_xlfn.NORM.DIST($B110,D$214*D$217+D$213,D$221*D$214,FALSE))+(D$212*_xlfn.NORM.DIST($B110,D$214*D$218+D$213,D$222*D$214,FALSE))</f>
        <v>72.788757069972178</v>
      </c>
      <c r="T110" s="5">
        <f>AX110+(E$209*_xlfn.NORM.DIST($B110,E$214*E$215+E$213,E$219*E$214,FALSE))+(E$211*_xlfn.NORM.DIST($B110,E$214*E$216+E$213,E$220*E$214,FALSE))+(E$210*_xlfn.NORM.DIST($B110,E$214*E$217+E$213,E$221*E$214,FALSE))+(E$212*_xlfn.NORM.DIST($B110,E$214*E$218+E$213,E$222*E$214,FALSE))</f>
        <v>73.95256889705378</v>
      </c>
      <c r="U110" s="5">
        <f>AY110+(F$209*_xlfn.NORM.DIST($B110,F$214*F$215+F$213,F$219*F$214,FALSE))+(F$211*_xlfn.NORM.DIST($B110,F$214*F$216+F$213,F$220*F$214,FALSE))+(F$210*_xlfn.NORM.DIST($B110,F$214*F$217+F$213,F$221*F$214,FALSE))+(F$212*_xlfn.NORM.DIST($B110,F$214*F$218+F$213,F$222*F$214,FALSE))</f>
        <v>73.418809144637393</v>
      </c>
      <c r="V110" s="5">
        <f>AZ110+(G$209*_xlfn.NORM.DIST($B110,G$214*G$215+G$213,G$219*G$214,FALSE))+(G$211*_xlfn.NORM.DIST($B110,G$214*G$216+G$213,G$220*G$214,FALSE))+(G$210*_xlfn.NORM.DIST($B110,G$214*G$217+G$213,G$221*G$214,FALSE))+(G$212*_xlfn.NORM.DIST($B110,G$214*G$218+G$213,G$222*G$214,FALSE))</f>
        <v>73.385359431560659</v>
      </c>
      <c r="W110" s="5">
        <f>BA110+(H$209*_xlfn.NORM.DIST($B110,H$214*H$215+H$213,H$219*H$214,FALSE))+(H$211*_xlfn.NORM.DIST($B110,H$214*H$216+H$213,H$220*H$214,FALSE))+(H$210*_xlfn.NORM.DIST($B110,H$214*H$217+H$213,H$221*H$214,FALSE))+(H$212*_xlfn.NORM.DIST($B110,H$214*H$218+H$213,H$222*H$214,FALSE))</f>
        <v>74.567234134833015</v>
      </c>
      <c r="X110" s="5">
        <f>BB110+(I$209*_xlfn.NORM.DIST($B110,I$214*I$215+I$213,I$219*I$214,FALSE))+(I$211*_xlfn.NORM.DIST($B110,I$214*I$216+I$213,I$220*I$214,FALSE))+(I$210*_xlfn.NORM.DIST($B110,I$214*I$217+I$213,I$221*I$214,FALSE))+(I$212*_xlfn.NORM.DIST($B110,I$214*I$218+I$213,I$222*I$214,FALSE))</f>
        <v>76.207914574276444</v>
      </c>
      <c r="Y110" s="5">
        <f>BC110+(J$209*_xlfn.NORM.DIST($B110,J$214*J$215+J$213,J$219*J$214,FALSE))+(J$211*_xlfn.NORM.DIST($B110,J$214*J$216+J$213,J$220*J$214,FALSE))+(J$210*_xlfn.NORM.DIST($B110,J$214*J$217+J$213,J$221*J$214,FALSE))+(J$212*_xlfn.NORM.DIST($B110,J$214*J$218+J$213,J$222*J$214,FALSE))</f>
        <v>75.951713488820189</v>
      </c>
      <c r="Z110" s="5">
        <f>BD110+(K$209*_xlfn.NORM.DIST($B110,K$214*K$215+K$213,K$219*K$214,FALSE))+(K$211*_xlfn.NORM.DIST($B110,K$214*K$216+K$213,K$220*K$214,FALSE))+(K$210*_xlfn.NORM.DIST($B110,K$214*K$217+K$213,K$221*K$214,FALSE))+(K$212*_xlfn.NORM.DIST($B110,K$214*K$218+K$213,K$222*K$214,FALSE))</f>
        <v>73.896796672976535</v>
      </c>
      <c r="AA110" s="5">
        <f>BE110+(L$209*_xlfn.NORM.DIST($B110,L$214*L$215+L$213,L$219*L$214,FALSE))+(L$211*_xlfn.NORM.DIST($B110,L$214*L$216+L$213,L$220*L$214,FALSE))+(L$210*_xlfn.NORM.DIST($B110,L$214*L$217+L$213,L$221*L$214,FALSE))+(L$212*_xlfn.NORM.DIST($B110,L$214*L$218+L$213,L$222*L$214,FALSE))</f>
        <v>70.657104739318285</v>
      </c>
      <c r="AB110" s="5">
        <f>BF110+(M$209*_xlfn.NORM.DIST($B110,M$214*M$215+M$213,M$219*M$214,FALSE))+(M$211*_xlfn.NORM.DIST($B110,M$214*M$216+M$213,M$220*M$214,FALSE))+(M$210*_xlfn.NORM.DIST($B110,M$214*M$217+M$213,M$221*M$214,FALSE))+(M$212*_xlfn.NORM.DIST($B110,M$214*M$218+M$213,M$222*M$214,FALSE))</f>
        <v>65.960663353175548</v>
      </c>
      <c r="AC110" s="5">
        <f>BG110+(N$209*_xlfn.NORM.DIST($B110,N$214*N$215+N$213,N$219*N$214,FALSE))+(N$211*_xlfn.NORM.DIST($B110,N$214*N$216+N$213,N$220*N$214,FALSE))+(N$210*_xlfn.NORM.DIST($B110,N$214*N$217+N$213,N$221*N$214,FALSE))+(N$212*_xlfn.NORM.DIST($B110,N$214*N$218+N$213,N$222*N$214,FALSE))</f>
        <v>59.024747486738264</v>
      </c>
      <c r="AD110" s="5">
        <f>BH110+(O$209*_xlfn.NORM.DIST($B110,O$214*O$215+O$213,O$219*O$214,FALSE))+(O$211*_xlfn.NORM.DIST($B110,O$214*O$216+O$213,O$220*O$214,FALSE))+(O$210*_xlfn.NORM.DIST($B110,O$214*O$217+O$213,O$221*O$214,FALSE))+(O$212*_xlfn.NORM.DIST($B110,O$214*O$218+O$213,O$222*O$214,FALSE))</f>
        <v>51.146366818212449</v>
      </c>
      <c r="AE110" s="5"/>
      <c r="AG110" s="5">
        <f t="shared" si="32"/>
        <v>0.16716647585651856</v>
      </c>
      <c r="AH110" s="5">
        <f t="shared" si="32"/>
        <v>-0.37975706997217173</v>
      </c>
      <c r="AI110" s="5">
        <f t="shared" si="32"/>
        <v>0.3354311029462167</v>
      </c>
      <c r="AJ110" s="5">
        <f t="shared" si="31"/>
        <v>1.3841908553626041</v>
      </c>
      <c r="AK110" s="5">
        <f t="shared" si="31"/>
        <v>0.65964056843934316</v>
      </c>
      <c r="AL110" s="5">
        <f t="shared" si="31"/>
        <v>1.5687658651669807</v>
      </c>
      <c r="AM110" s="5">
        <f t="shared" si="31"/>
        <v>0.98908542572355884</v>
      </c>
      <c r="AN110" s="5">
        <f t="shared" si="16"/>
        <v>2.3062865111798061</v>
      </c>
      <c r="AO110" s="5">
        <f t="shared" si="16"/>
        <v>0.72420332702346002</v>
      </c>
      <c r="AP110" s="5">
        <f t="shared" si="16"/>
        <v>0.34289526068171483</v>
      </c>
      <c r="AQ110" s="5">
        <f t="shared" si="16"/>
        <v>1.2973366468244478</v>
      </c>
      <c r="AR110" s="5">
        <f t="shared" si="16"/>
        <v>0.41425251326173651</v>
      </c>
      <c r="AS110" s="5">
        <f t="shared" si="16"/>
        <v>0.86863318178755122</v>
      </c>
      <c r="AV110" s="2">
        <f t="shared" si="18"/>
        <v>71.105806817504742</v>
      </c>
      <c r="AW110" s="2">
        <f t="shared" si="19"/>
        <v>72.788557436944473</v>
      </c>
      <c r="AX110" s="2">
        <f t="shared" si="20"/>
        <v>73.952211728000066</v>
      </c>
      <c r="AY110" s="2">
        <f t="shared" si="21"/>
        <v>73.410651618972892</v>
      </c>
      <c r="AZ110" s="2">
        <f t="shared" si="22"/>
        <v>73.3799905738814</v>
      </c>
      <c r="BA110" s="2">
        <f t="shared" si="23"/>
        <v>74.562853016468239</v>
      </c>
      <c r="BB110" s="2">
        <f t="shared" si="24"/>
        <v>76.199030225651811</v>
      </c>
      <c r="BC110" s="2">
        <f t="shared" si="25"/>
        <v>75.935357148229542</v>
      </c>
      <c r="BD110" s="2">
        <f t="shared" si="26"/>
        <v>73.890832913894656</v>
      </c>
      <c r="BE110" s="2">
        <f t="shared" si="27"/>
        <v>70.654348606552247</v>
      </c>
      <c r="BF110" s="2">
        <f t="shared" si="28"/>
        <v>65.95767184793668</v>
      </c>
      <c r="BG110" s="2">
        <f t="shared" si="29"/>
        <v>59.02219147101782</v>
      </c>
      <c r="BH110" s="2">
        <f t="shared" si="30"/>
        <v>51.143950765535294</v>
      </c>
      <c r="BK110" s="2">
        <f>IF(OR($B110&lt;C$229, AND($B110&gt;C$230, $B110&lt;C$231)), C110, "")</f>
        <v>71.272999999999996</v>
      </c>
      <c r="BL110" s="2">
        <f>IF(OR($B110&lt;D$229, AND($B110&gt;D$230, $B110&lt;D$231)), D110, "")</f>
        <v>72.409000000000006</v>
      </c>
      <c r="BM110" s="2">
        <f>IF(OR($B110&lt;E$229, AND($B110&gt;E$230, $B110&lt;E$231)), E110, "")</f>
        <v>74.287999999999997</v>
      </c>
      <c r="BN110" s="2">
        <f>IF(OR($B110&lt;F$229, AND($B110&gt;F$230, $B110&lt;F$231)), F110, "")</f>
        <v>74.802999999999997</v>
      </c>
      <c r="BO110" s="2">
        <f>IF(OR($B110&lt;G$229, AND($B110&gt;G$230, $B110&lt;G$231)), G110, "")</f>
        <v>74.045000000000002</v>
      </c>
      <c r="BP110" s="2">
        <f>IF(OR($B110&lt;H$229, AND($B110&gt;H$230, $B110&lt;H$231)), H110, "")</f>
        <v>76.135999999999996</v>
      </c>
      <c r="BQ110" s="2">
        <f>IF(OR($B110&lt;I$229, AND($B110&gt;I$230, $B110&lt;I$231)), I110, "")</f>
        <v>77.197000000000003</v>
      </c>
      <c r="BR110" s="2">
        <f>IF(OR($B110&lt;J$229, AND($B110&gt;J$230, $B110&lt;J$231)), J110, "")</f>
        <v>78.257999999999996</v>
      </c>
      <c r="BS110" s="2">
        <f>IF(OR($B110&lt;K$229, AND($B110&gt;K$230, $B110&lt;K$231)), K110, "")</f>
        <v>74.620999999999995</v>
      </c>
      <c r="BT110" s="2">
        <f>IF(OR($B110&lt;L$229, AND($B110&gt;L$230, $B110&lt;L$231)), L110, "")</f>
        <v>71</v>
      </c>
      <c r="BU110" s="2">
        <f>IF(OR($B110&lt;M$229, AND($B110&gt;M$230, $B110&lt;M$231)), M110, "")</f>
        <v>67.257999999999996</v>
      </c>
      <c r="BV110" s="2">
        <f>IF(OR($B110&lt;N$229, AND($B110&gt;N$230, $B110&lt;N$231)), N110, "")</f>
        <v>59.439</v>
      </c>
      <c r="BW110" s="2">
        <f>IF(OR($B110&lt;O$229, AND($B110&gt;O$230, $B110&lt;O$231)), O110, "")</f>
        <v>52.015000000000001</v>
      </c>
      <c r="BZ110" s="2">
        <f>IF(OR(AND($B110&gt;C$230, $B110&lt;C$231), $B110&gt;C$232), C110, "")</f>
        <v>71.272999999999996</v>
      </c>
      <c r="CA110" s="2">
        <f>IF(OR(AND($B110&gt;D$230, $B110&lt;D$231), $B110&gt;D$232), D110, "")</f>
        <v>72.409000000000006</v>
      </c>
      <c r="CB110" s="2">
        <f>IF(OR(AND($B110&gt;E$230, $B110&lt;E$231), $B110&gt;E$232), E110, "")</f>
        <v>74.287999999999997</v>
      </c>
      <c r="CC110" s="2">
        <f>IF(OR(AND($B110&gt;F$230, $B110&lt;F$231), $B110&gt;F$232), F110, "")</f>
        <v>74.802999999999997</v>
      </c>
      <c r="CD110" s="2">
        <f>IF(OR(AND($B110&gt;G$230, $B110&lt;G$231), $B110&gt;G$232), G110, "")</f>
        <v>74.045000000000002</v>
      </c>
      <c r="CE110" s="2">
        <f>IF(OR(AND($B110&gt;H$230, $B110&lt;H$231), $B110&gt;H$232), H110, "")</f>
        <v>76.135999999999996</v>
      </c>
      <c r="CF110" s="2">
        <f>IF(OR(AND($B110&gt;I$230, $B110&lt;I$231), $B110&gt;I$232), I110, "")</f>
        <v>77.197000000000003</v>
      </c>
      <c r="CG110" s="2">
        <f>IF(OR(AND($B110&gt;J$230, $B110&lt;J$231), $B110&gt;J$232), J110, "")</f>
        <v>78.257999999999996</v>
      </c>
      <c r="CH110" s="2">
        <f>IF(OR(AND($B110&gt;K$230, $B110&lt;K$231), $B110&gt;K$232), K110, "")</f>
        <v>74.620999999999995</v>
      </c>
      <c r="CI110" s="2">
        <f>IF(OR(AND($B110&gt;L$230, $B110&lt;L$231), $B110&gt;L$232), L110, "")</f>
        <v>71</v>
      </c>
      <c r="CJ110" s="2">
        <f>IF(OR(AND($B110&gt;M$230, $B110&lt;M$231), $B110&gt;M$232), M110, "")</f>
        <v>67.257999999999996</v>
      </c>
      <c r="CK110" s="2">
        <f>IF(OR(AND($B110&gt;N$230, $B110&lt;N$231), $B110&gt;N$232), N110, "")</f>
        <v>59.439</v>
      </c>
      <c r="CL110" s="2">
        <f>IF(OR(AND($B110&gt;O$230, $B110&lt;O$231), $B110&gt;O$232), O110, "")</f>
        <v>52.015000000000001</v>
      </c>
      <c r="CO110" s="2">
        <f>BK$207*$B110+BK$209</f>
        <v>71.791624406929543</v>
      </c>
      <c r="CP110" s="2">
        <f>BL$207*$B110+BL$209</f>
        <v>73.265068909588521</v>
      </c>
      <c r="CQ110" s="2">
        <f>BM$207*$B110+BM$209</f>
        <v>74.411664092552769</v>
      </c>
      <c r="CR110" s="2">
        <f>BN$207*$B110+BN$209</f>
        <v>73.988238987235079</v>
      </c>
      <c r="CS110" s="2">
        <f>BO$207*$B110+BO$209</f>
        <v>73.914112718438076</v>
      </c>
      <c r="CT110" s="2">
        <f>BP$207*$B110+BP$209</f>
        <v>75.185132557243293</v>
      </c>
      <c r="CU110" s="2">
        <f>BQ$207*$B110+BQ$209</f>
        <v>76.925372589929381</v>
      </c>
      <c r="CV110" s="2">
        <f>BR$207*$B110+BR$209</f>
        <v>76.915292690006169</v>
      </c>
      <c r="CW110" s="2">
        <f>BS$207*$B110+BS$209</f>
        <v>74.714744501175502</v>
      </c>
      <c r="CX110" s="2">
        <f>BT$207*$B110+BT$209</f>
        <v>71.436453500776679</v>
      </c>
      <c r="CY110" s="2">
        <f>BU$207*$B110+BU$209</f>
        <v>66.600108821991881</v>
      </c>
      <c r="CZ110" s="2">
        <f>BV$207*$B110+BV$209</f>
        <v>59.427675326861078</v>
      </c>
      <c r="DA110" s="2">
        <f>BW$207*$B110+BW$209</f>
        <v>51.507127429241777</v>
      </c>
      <c r="DD110" s="2">
        <f>BZ$207*$B110+BZ$209</f>
        <v>70.560734741742124</v>
      </c>
      <c r="DE110" s="2">
        <f>CA$207*$B110+CA$209</f>
        <v>72.22864848977126</v>
      </c>
      <c r="DF110" s="2">
        <f>CB$207*$B110+CB$209</f>
        <v>73.528138722746164</v>
      </c>
      <c r="DG110" s="2">
        <f>CC$207*$B110+CC$209</f>
        <v>73.007064213387977</v>
      </c>
      <c r="DH110" s="2">
        <f>CD$207*$B110+CD$209</f>
        <v>72.983560996058017</v>
      </c>
      <c r="DI110" s="2">
        <f>CE$207*$B110+CE$209</f>
        <v>74.079141292654455</v>
      </c>
      <c r="DJ110" s="2">
        <f>CF$207*$B110+CF$209</f>
        <v>75.65781756805778</v>
      </c>
      <c r="DK110" s="2">
        <f>CG$207*$B110+CG$209</f>
        <v>75.233517467764457</v>
      </c>
      <c r="DL110" s="2">
        <f>CH$207*$B110+CH$209</f>
        <v>73.243070601201723</v>
      </c>
      <c r="DM110" s="2">
        <f>CI$207*$B110+CI$209</f>
        <v>69.991297319047092</v>
      </c>
      <c r="DN110" s="2">
        <f>CJ$207*$B110+CJ$209</f>
        <v>65.420949655049384</v>
      </c>
      <c r="DO110" s="2">
        <f>CK$207*$B110+CK$209</f>
        <v>58.671388803507838</v>
      </c>
      <c r="DP110" s="2">
        <f>CL$207*$B110+CL$209</f>
        <v>50.83218836146429</v>
      </c>
      <c r="DS110" s="2">
        <f>POWER(10,($B110-C$227)/C$228)/(1+POWER(10,($B110-C$227)/C$228))</f>
        <v>0.55717227044909401</v>
      </c>
      <c r="DT110" s="2">
        <f>POWER(10,($B110-D$227)/D$228)/(1+POWER(10,($B110-D$227)/D$228))</f>
        <v>0.45976658075499999</v>
      </c>
      <c r="DU110" s="2">
        <f>POWER(10,($B110-E$227)/E$228)/(1+POWER(10,($B110-E$227)/E$228))</f>
        <v>0.52002169972015522</v>
      </c>
      <c r="DV110" s="2">
        <f>POWER(10,($B110-F$227)/F$228)/(1+POWER(10,($B110-F$227)/F$228))</f>
        <v>0.58866919906380133</v>
      </c>
      <c r="DW110" s="2">
        <f>POWER(10,($B110-G$227)/G$228)/(1+POWER(10,($B110-G$227)/G$228))</f>
        <v>0.57398437046632655</v>
      </c>
      <c r="DX110" s="2">
        <f>POWER(10,($B110-H$227)/H$228)/(1+POWER(10,($B110-H$227)/H$228))</f>
        <v>0.56264417333023053</v>
      </c>
      <c r="DY110" s="2">
        <f>POWER(10,($B110-I$227)/I$228)/(1+POWER(10,($B110-I$227)/I$228))</f>
        <v>0.57302630003791866</v>
      </c>
      <c r="DZ110" s="2">
        <f>POWER(10,($B110-J$227)/J$228)/(1+POWER(10,($B110-J$227)/J$228))</f>
        <v>0.58267925987780722</v>
      </c>
      <c r="EA110" s="2">
        <f>POWER(10,($B110-K$227)/K$228)/(1+POWER(10,($B110-K$227)/K$228))</f>
        <v>0.55984657150984918</v>
      </c>
      <c r="EB110" s="2">
        <f>POWER(10,($B110-L$227)/L$228)/(1+POWER(10,($B110-L$227)/L$228))</f>
        <v>0.5411905675747849</v>
      </c>
      <c r="EC110" s="2">
        <f>POWER(10,($B110-M$227)/M$228)/(1+POWER(10,($B110-M$227)/M$228))</f>
        <v>0.544826340722948</v>
      </c>
      <c r="ED110" s="2">
        <f>POWER(10,($B110-N$227)/N$228)/(1+POWER(10,($B110-N$227)/N$228))</f>
        <v>0.53615110586053938</v>
      </c>
      <c r="EE110" s="2">
        <f>POWER(10,($B110-O$227)/O$228)/(1+POWER(10,($B110-O$227)/O$228))</f>
        <v>0.53808807497599731</v>
      </c>
    </row>
    <row r="111" spans="2:135" x14ac:dyDescent="0.25">
      <c r="B111" s="2">
        <v>105</v>
      </c>
      <c r="C111">
        <v>70.817999999999998</v>
      </c>
      <c r="D111">
        <v>71.954999999999998</v>
      </c>
      <c r="E111">
        <v>75.212000000000003</v>
      </c>
      <c r="F111">
        <v>74.787999999999997</v>
      </c>
      <c r="G111">
        <v>74.817999999999998</v>
      </c>
      <c r="H111">
        <v>76.438999999999993</v>
      </c>
      <c r="I111">
        <v>78.332999999999998</v>
      </c>
      <c r="J111">
        <v>79.712000000000003</v>
      </c>
      <c r="K111">
        <v>75.742000000000004</v>
      </c>
      <c r="L111">
        <v>72.332999999999998</v>
      </c>
      <c r="M111">
        <v>67.727000000000004</v>
      </c>
      <c r="N111">
        <v>60.802999999999997</v>
      </c>
      <c r="O111">
        <v>51.773000000000003</v>
      </c>
      <c r="R111" s="5">
        <f>AV111+(C$209*_xlfn.NORM.DIST($B111,C$214*C$215+C$213,C$219*C$214,FALSE))+(C$211*_xlfn.NORM.DIST($B111,C$214*C$216+C$213,C$220*C$214,FALSE))+(C$210*_xlfn.NORM.DIST($B111,C$214*C$217+C$213,C$221*C$214,FALSE))+(C$212*_xlfn.NORM.DIST($B111,C$214*C$218+C$213,C$222*C$214,FALSE))</f>
        <v>71.043202656640659</v>
      </c>
      <c r="S111" s="5">
        <f>AW111+(D$209*_xlfn.NORM.DIST($B111,D$214*D$215+D$213,D$219*D$214,FALSE))+(D$211*_xlfn.NORM.DIST($B111,D$214*D$216+D$213,D$220*D$214,FALSE))+(D$210*_xlfn.NORM.DIST($B111,D$214*D$217+D$213,D$221*D$214,FALSE))+(D$212*_xlfn.NORM.DIST($B111,D$214*D$218+D$213,D$222*D$214,FALSE))</f>
        <v>72.737513568488836</v>
      </c>
      <c r="T111" s="5">
        <f>AX111+(E$209*_xlfn.NORM.DIST($B111,E$214*E$215+E$213,E$219*E$214,FALSE))+(E$211*_xlfn.NORM.DIST($B111,E$214*E$216+E$213,E$220*E$214,FALSE))+(E$210*_xlfn.NORM.DIST($B111,E$214*E$217+E$213,E$221*E$214,FALSE))+(E$212*_xlfn.NORM.DIST($B111,E$214*E$218+E$213,E$222*E$214,FALSE))</f>
        <v>73.904092261519324</v>
      </c>
      <c r="U111" s="5">
        <f>AY111+(F$209*_xlfn.NORM.DIST($B111,F$214*F$215+F$213,F$219*F$214,FALSE))+(F$211*_xlfn.NORM.DIST($B111,F$214*F$216+F$213,F$220*F$214,FALSE))+(F$210*_xlfn.NORM.DIST($B111,F$214*F$217+F$213,F$221*F$214,FALSE))+(F$212*_xlfn.NORM.DIST($B111,F$214*F$218+F$213,F$222*F$214,FALSE))</f>
        <v>73.379548878206876</v>
      </c>
      <c r="V111" s="5">
        <f>AZ111+(G$209*_xlfn.NORM.DIST($B111,G$214*G$215+G$213,G$219*G$214,FALSE))+(G$211*_xlfn.NORM.DIST($B111,G$214*G$216+G$213,G$220*G$214,FALSE))+(G$210*_xlfn.NORM.DIST($B111,G$214*G$217+G$213,G$221*G$214,FALSE))+(G$212*_xlfn.NORM.DIST($B111,G$214*G$218+G$213,G$222*G$214,FALSE))</f>
        <v>73.349866118341964</v>
      </c>
      <c r="W111" s="5">
        <f>BA111+(H$209*_xlfn.NORM.DIST($B111,H$214*H$215+H$213,H$219*H$214,FALSE))+(H$211*_xlfn.NORM.DIST($B111,H$214*H$216+H$213,H$220*H$214,FALSE))+(H$210*_xlfn.NORM.DIST($B111,H$214*H$217+H$213,H$221*H$214,FALSE))+(H$212*_xlfn.NORM.DIST($B111,H$214*H$218+H$213,H$222*H$214,FALSE))</f>
        <v>74.537819475809528</v>
      </c>
      <c r="X111" s="5">
        <f>BB111+(I$209*_xlfn.NORM.DIST($B111,I$214*I$215+I$213,I$219*I$214,FALSE))+(I$211*_xlfn.NORM.DIST($B111,I$214*I$216+I$213,I$220*I$214,FALSE))+(I$210*_xlfn.NORM.DIST($B111,I$214*I$217+I$213,I$221*I$214,FALSE))+(I$212*_xlfn.NORM.DIST($B111,I$214*I$218+I$213,I$222*I$214,FALSE))</f>
        <v>76.18321173414158</v>
      </c>
      <c r="Y111" s="5">
        <f>BC111+(J$209*_xlfn.NORM.DIST($B111,J$214*J$215+J$213,J$219*J$214,FALSE))+(J$211*_xlfn.NORM.DIST($B111,J$214*J$216+J$213,J$220*J$214,FALSE))+(J$210*_xlfn.NORM.DIST($B111,J$214*J$217+J$213,J$221*J$214,FALSE))+(J$212*_xlfn.NORM.DIST($B111,J$214*J$218+J$213,J$222*J$214,FALSE))</f>
        <v>75.921990497619831</v>
      </c>
      <c r="Z111" s="5">
        <f>BD111+(K$209*_xlfn.NORM.DIST($B111,K$214*K$215+K$213,K$219*K$214,FALSE))+(K$211*_xlfn.NORM.DIST($B111,K$214*K$216+K$213,K$220*K$214,FALSE))+(K$210*_xlfn.NORM.DIST($B111,K$214*K$217+K$213,K$221*K$214,FALSE))+(K$212*_xlfn.NORM.DIST($B111,K$214*K$218+K$213,K$222*K$214,FALSE))</f>
        <v>73.853181694880263</v>
      </c>
      <c r="AA111" s="5">
        <f>BE111+(L$209*_xlfn.NORM.DIST($B111,L$214*L$215+L$213,L$219*L$214,FALSE))+(L$211*_xlfn.NORM.DIST($B111,L$214*L$216+L$213,L$220*L$214,FALSE))+(L$210*_xlfn.NORM.DIST($B111,L$214*L$217+L$213,L$221*L$214,FALSE))+(L$212*_xlfn.NORM.DIST($B111,L$214*L$218+L$213,L$222*L$214,FALSE))</f>
        <v>70.6099078478438</v>
      </c>
      <c r="AB111" s="5">
        <f>BF111+(M$209*_xlfn.NORM.DIST($B111,M$214*M$215+M$213,M$219*M$214,FALSE))+(M$211*_xlfn.NORM.DIST($B111,M$214*M$216+M$213,M$220*M$214,FALSE))+(M$210*_xlfn.NORM.DIST($B111,M$214*M$217+M$213,M$221*M$214,FALSE))+(M$212*_xlfn.NORM.DIST($B111,M$214*M$218+M$213,M$222*M$214,FALSE))</f>
        <v>65.923667397831935</v>
      </c>
      <c r="AC111" s="5">
        <f>BG111+(N$209*_xlfn.NORM.DIST($B111,N$214*N$215+N$213,N$219*N$214,FALSE))+(N$211*_xlfn.NORM.DIST($B111,N$214*N$216+N$213,N$220*N$214,FALSE))+(N$210*_xlfn.NORM.DIST($B111,N$214*N$217+N$213,N$221*N$214,FALSE))+(N$212*_xlfn.NORM.DIST($B111,N$214*N$218+N$213,N$222*N$214,FALSE))</f>
        <v>59.003365950748375</v>
      </c>
      <c r="AD111" s="5">
        <f>BH111+(O$209*_xlfn.NORM.DIST($B111,O$214*O$215+O$213,O$219*O$214,FALSE))+(O$211*_xlfn.NORM.DIST($B111,O$214*O$216+O$213,O$220*O$214,FALSE))+(O$210*_xlfn.NORM.DIST($B111,O$214*O$217+O$213,O$221*O$214,FALSE))+(O$212*_xlfn.NORM.DIST($B111,O$214*O$218+O$213,O$222*O$214,FALSE))</f>
        <v>51.129024436759664</v>
      </c>
      <c r="AE111" s="5"/>
      <c r="AG111" s="5">
        <f t="shared" si="32"/>
        <v>-0.2252026566406613</v>
      </c>
      <c r="AH111" s="5">
        <f t="shared" si="32"/>
        <v>-0.78251356848883802</v>
      </c>
      <c r="AI111" s="5">
        <f t="shared" si="32"/>
        <v>1.3079077384806794</v>
      </c>
      <c r="AJ111" s="5">
        <f t="shared" si="31"/>
        <v>1.4084511217931208</v>
      </c>
      <c r="AK111" s="5">
        <f t="shared" si="31"/>
        <v>1.4681338816580336</v>
      </c>
      <c r="AL111" s="5">
        <f t="shared" si="31"/>
        <v>1.9011805241904653</v>
      </c>
      <c r="AM111" s="5">
        <f t="shared" si="31"/>
        <v>2.1497882658584189</v>
      </c>
      <c r="AN111" s="5">
        <f t="shared" si="16"/>
        <v>3.7900095023801725</v>
      </c>
      <c r="AO111" s="5">
        <f t="shared" si="16"/>
        <v>1.8888183051197416</v>
      </c>
      <c r="AP111" s="5">
        <f t="shared" si="16"/>
        <v>1.7230921521561982</v>
      </c>
      <c r="AQ111" s="5">
        <f t="shared" si="16"/>
        <v>1.8033326021680693</v>
      </c>
      <c r="AR111" s="5">
        <f t="shared" si="16"/>
        <v>1.7996340492516225</v>
      </c>
      <c r="AS111" s="5">
        <f t="shared" si="16"/>
        <v>0.643975563240339</v>
      </c>
      <c r="AV111" s="2">
        <f t="shared" si="18"/>
        <v>71.043136127916256</v>
      </c>
      <c r="AW111" s="2">
        <f t="shared" si="19"/>
        <v>72.737442012669902</v>
      </c>
      <c r="AX111" s="2">
        <f t="shared" si="20"/>
        <v>73.903144359797253</v>
      </c>
      <c r="AY111" s="2">
        <f t="shared" si="21"/>
        <v>73.360610452329624</v>
      </c>
      <c r="AZ111" s="2">
        <f t="shared" si="22"/>
        <v>73.336960490561552</v>
      </c>
      <c r="BA111" s="2">
        <f t="shared" si="23"/>
        <v>74.527019311948507</v>
      </c>
      <c r="BB111" s="2">
        <f t="shared" si="24"/>
        <v>76.161791742389312</v>
      </c>
      <c r="BC111" s="2">
        <f t="shared" si="25"/>
        <v>75.8837334130491</v>
      </c>
      <c r="BD111" s="2">
        <f t="shared" si="26"/>
        <v>73.838361097299213</v>
      </c>
      <c r="BE111" s="2">
        <f t="shared" si="27"/>
        <v>70.602787898534004</v>
      </c>
      <c r="BF111" s="2">
        <f t="shared" si="28"/>
        <v>65.916041367949191</v>
      </c>
      <c r="BG111" s="2">
        <f t="shared" si="29"/>
        <v>58.997027674048795</v>
      </c>
      <c r="BH111" s="2">
        <f t="shared" si="30"/>
        <v>51.12300124350314</v>
      </c>
      <c r="BK111" s="2">
        <f>IF(OR($B111&lt;C$229, AND($B111&gt;C$230, $B111&lt;C$231)), C111, "")</f>
        <v>70.817999999999998</v>
      </c>
      <c r="BL111" s="2">
        <f>IF(OR($B111&lt;D$229, AND($B111&gt;D$230, $B111&lt;D$231)), D111, "")</f>
        <v>71.954999999999998</v>
      </c>
      <c r="BM111" s="2">
        <f>IF(OR($B111&lt;E$229, AND($B111&gt;E$230, $B111&lt;E$231)), E111, "")</f>
        <v>75.212000000000003</v>
      </c>
      <c r="BN111" s="2">
        <f>IF(OR($B111&lt;F$229, AND($B111&gt;F$230, $B111&lt;F$231)), F111, "")</f>
        <v>74.787999999999997</v>
      </c>
      <c r="BO111" s="2">
        <f>IF(OR($B111&lt;G$229, AND($B111&gt;G$230, $B111&lt;G$231)), G111, "")</f>
        <v>74.817999999999998</v>
      </c>
      <c r="BP111" s="2">
        <f>IF(OR($B111&lt;H$229, AND($B111&gt;H$230, $B111&lt;H$231)), H111, "")</f>
        <v>76.438999999999993</v>
      </c>
      <c r="BQ111" s="2">
        <f>IF(OR($B111&lt;I$229, AND($B111&gt;I$230, $B111&lt;I$231)), I111, "")</f>
        <v>78.332999999999998</v>
      </c>
      <c r="BR111" s="2">
        <f>IF(OR($B111&lt;J$229, AND($B111&gt;J$230, $B111&lt;J$231)), J111, "")</f>
        <v>79.712000000000003</v>
      </c>
      <c r="BS111" s="2">
        <f>IF(OR($B111&lt;K$229, AND($B111&gt;K$230, $B111&lt;K$231)), K111, "")</f>
        <v>75.742000000000004</v>
      </c>
      <c r="BT111" s="2">
        <f>IF(OR($B111&lt;L$229, AND($B111&gt;L$230, $B111&lt;L$231)), L111, "")</f>
        <v>72.332999999999998</v>
      </c>
      <c r="BU111" s="2">
        <f>IF(OR($B111&lt;M$229, AND($B111&gt;M$230, $B111&lt;M$231)), M111, "")</f>
        <v>67.727000000000004</v>
      </c>
      <c r="BV111" s="2">
        <f>IF(OR($B111&lt;N$229, AND($B111&gt;N$230, $B111&lt;N$231)), N111, "")</f>
        <v>60.802999999999997</v>
      </c>
      <c r="BW111" s="2">
        <f>IF(OR($B111&lt;O$229, AND($B111&gt;O$230, $B111&lt;O$231)), O111, "")</f>
        <v>51.773000000000003</v>
      </c>
      <c r="BZ111" s="2">
        <f>IF(OR(AND($B111&gt;C$230, $B111&lt;C$231), $B111&gt;C$232), C111, "")</f>
        <v>70.817999999999998</v>
      </c>
      <c r="CA111" s="2">
        <f>IF(OR(AND($B111&gt;D$230, $B111&lt;D$231), $B111&gt;D$232), D111, "")</f>
        <v>71.954999999999998</v>
      </c>
      <c r="CB111" s="2">
        <f>IF(OR(AND($B111&gt;E$230, $B111&lt;E$231), $B111&gt;E$232), E111, "")</f>
        <v>75.212000000000003</v>
      </c>
      <c r="CC111" s="2">
        <f>IF(OR(AND($B111&gt;F$230, $B111&lt;F$231), $B111&gt;F$232), F111, "")</f>
        <v>74.787999999999997</v>
      </c>
      <c r="CD111" s="2">
        <f>IF(OR(AND($B111&gt;G$230, $B111&lt;G$231), $B111&gt;G$232), G111, "")</f>
        <v>74.817999999999998</v>
      </c>
      <c r="CE111" s="2">
        <f>IF(OR(AND($B111&gt;H$230, $B111&lt;H$231), $B111&gt;H$232), H111, "")</f>
        <v>76.438999999999993</v>
      </c>
      <c r="CF111" s="2">
        <f>IF(OR(AND($B111&gt;I$230, $B111&lt;I$231), $B111&gt;I$232), I111, "")</f>
        <v>78.332999999999998</v>
      </c>
      <c r="CG111" s="2">
        <f>IF(OR(AND($B111&gt;J$230, $B111&lt;J$231), $B111&gt;J$232), J111, "")</f>
        <v>79.712000000000003</v>
      </c>
      <c r="CH111" s="2">
        <f>IF(OR(AND($B111&gt;K$230, $B111&lt;K$231), $B111&gt;K$232), K111, "")</f>
        <v>75.742000000000004</v>
      </c>
      <c r="CI111" s="2">
        <f>IF(OR(AND($B111&gt;L$230, $B111&lt;L$231), $B111&gt;L$232), L111, "")</f>
        <v>72.332999999999998</v>
      </c>
      <c r="CJ111" s="2">
        <f>IF(OR(AND($B111&gt;M$230, $B111&lt;M$231), $B111&gt;M$232), M111, "")</f>
        <v>67.727000000000004</v>
      </c>
      <c r="CK111" s="2">
        <f>IF(OR(AND($B111&gt;N$230, $B111&lt;N$231), $B111&gt;N$232), N111, "")</f>
        <v>60.802999999999997</v>
      </c>
      <c r="CL111" s="2">
        <f>IF(OR(AND($B111&gt;O$230, $B111&lt;O$231), $B111&gt;O$232), O111, "")</f>
        <v>51.773000000000003</v>
      </c>
      <c r="CO111" s="2">
        <f>BK$207*$B111+BK$209</f>
        <v>71.803684301092176</v>
      </c>
      <c r="CP111" s="2">
        <f>BL$207*$B111+BL$209</f>
        <v>73.269596890093425</v>
      </c>
      <c r="CQ111" s="2">
        <f>BM$207*$B111+BM$209</f>
        <v>74.419820864734817</v>
      </c>
      <c r="CR111" s="2">
        <f>BN$207*$B111+BN$209</f>
        <v>73.997350027546673</v>
      </c>
      <c r="CS111" s="2">
        <f>BO$207*$B111+BO$209</f>
        <v>73.928147609574012</v>
      </c>
      <c r="CT111" s="2">
        <f>BP$207*$B111+BP$209</f>
        <v>75.215170639847869</v>
      </c>
      <c r="CU111" s="2">
        <f>BQ$207*$B111+BQ$209</f>
        <v>76.97374908861633</v>
      </c>
      <c r="CV111" s="2">
        <f>BR$207*$B111+BR$209</f>
        <v>76.965117685265085</v>
      </c>
      <c r="CW111" s="2">
        <f>BS$207*$B111+BS$209</f>
        <v>74.762951119493835</v>
      </c>
      <c r="CX111" s="2">
        <f>BT$207*$B111+BT$209</f>
        <v>71.476234489125702</v>
      </c>
      <c r="CY111" s="2">
        <f>BU$207*$B111+BU$209</f>
        <v>66.6463017580936</v>
      </c>
      <c r="CZ111" s="2">
        <f>BV$207*$B111+BV$209</f>
        <v>59.473218236536262</v>
      </c>
      <c r="DA111" s="2">
        <f>BW$207*$B111+BW$209</f>
        <v>51.543725424321181</v>
      </c>
      <c r="DD111" s="2">
        <f>BZ$207*$B111+BZ$209</f>
        <v>70.491856375829599</v>
      </c>
      <c r="DE111" s="2">
        <f>CA$207*$B111+CA$209</f>
        <v>72.167169954098128</v>
      </c>
      <c r="DF111" s="2">
        <f>CB$207*$B111+CB$209</f>
        <v>73.468214875296383</v>
      </c>
      <c r="DG111" s="2">
        <f>CC$207*$B111+CC$209</f>
        <v>72.954838745518302</v>
      </c>
      <c r="DH111" s="2">
        <f>CD$207*$B111+CD$209</f>
        <v>72.936785052680804</v>
      </c>
      <c r="DI111" s="2">
        <f>CE$207*$B111+CE$209</f>
        <v>74.039170734086326</v>
      </c>
      <c r="DJ111" s="2">
        <f>CF$207*$B111+CF$209</f>
        <v>75.610019580972036</v>
      </c>
      <c r="DK111" s="2">
        <f>CG$207*$B111+CG$209</f>
        <v>75.177382586202995</v>
      </c>
      <c r="DL111" s="2">
        <f>CH$207*$B111+CH$209</f>
        <v>73.175405764353428</v>
      </c>
      <c r="DM111" s="2">
        <f>CI$207*$B111+CI$209</f>
        <v>69.927454119325859</v>
      </c>
      <c r="DN111" s="2">
        <f>CJ$207*$B111+CJ$209</f>
        <v>65.35962900601541</v>
      </c>
      <c r="DO111" s="2">
        <f>CK$207*$B111+CK$209</f>
        <v>58.621302665150637</v>
      </c>
      <c r="DP111" s="2">
        <f>CL$207*$B111+CL$209</f>
        <v>50.793616650960693</v>
      </c>
      <c r="DS111" s="2">
        <f>POWER(10,($B111-C$227)/C$228)/(1+POWER(10,($B111-C$227)/C$228))</f>
        <v>0.57976214603274967</v>
      </c>
      <c r="DT111" s="2">
        <f>POWER(10,($B111-D$227)/D$228)/(1+POWER(10,($B111-D$227)/D$228))</f>
        <v>0.48271215084478314</v>
      </c>
      <c r="DU111" s="2">
        <f>POWER(10,($B111-E$227)/E$228)/(1+POWER(10,($B111-E$227)/E$228))</f>
        <v>0.54295213635894157</v>
      </c>
      <c r="DV111" s="2">
        <f>POWER(10,($B111-F$227)/F$228)/(1+POWER(10,($B111-F$227)/F$228))</f>
        <v>0.61077475725555197</v>
      </c>
      <c r="DW111" s="2">
        <f>POWER(10,($B111-G$227)/G$228)/(1+POWER(10,($B111-G$227)/G$228))</f>
        <v>0.59633795416396762</v>
      </c>
      <c r="DX111" s="2">
        <f>POWER(10,($B111-H$227)/H$228)/(1+POWER(10,($B111-H$227)/H$228))</f>
        <v>0.58516274068384166</v>
      </c>
      <c r="DY111" s="2">
        <f>POWER(10,($B111-I$227)/I$228)/(1+POWER(10,($B111-I$227)/I$228))</f>
        <v>0.59539471843621095</v>
      </c>
      <c r="DZ111" s="2">
        <f>POWER(10,($B111-J$227)/J$228)/(1+POWER(10,($B111-J$227)/J$228))</f>
        <v>0.60489066460870689</v>
      </c>
      <c r="EA111" s="2">
        <f>POWER(10,($B111-K$227)/K$228)/(1+POWER(10,($B111-K$227)/K$228))</f>
        <v>0.58240227228837038</v>
      </c>
      <c r="EB111" s="2">
        <f>POWER(10,($B111-L$227)/L$228)/(1+POWER(10,($B111-L$227)/L$228))</f>
        <v>0.56395768413863556</v>
      </c>
      <c r="EC111" s="2">
        <f>POWER(10,($B111-M$227)/M$228)/(1+POWER(10,($B111-M$227)/M$228))</f>
        <v>0.56755720439787494</v>
      </c>
      <c r="ED111" s="2">
        <f>POWER(10,($B111-N$227)/N$228)/(1+POWER(10,($B111-N$227)/N$228))</f>
        <v>0.55896450127440556</v>
      </c>
      <c r="EE111" s="2">
        <f>POWER(10,($B111-O$227)/O$228)/(1+POWER(10,($B111-O$227)/O$228))</f>
        <v>0.56088422874084309</v>
      </c>
    </row>
    <row r="112" spans="2:135" x14ac:dyDescent="0.25">
      <c r="B112" s="2">
        <v>106</v>
      </c>
      <c r="C112">
        <v>71.227000000000004</v>
      </c>
      <c r="D112">
        <v>74.075999999999993</v>
      </c>
      <c r="E112">
        <v>74.061000000000007</v>
      </c>
      <c r="F112">
        <v>74.015000000000001</v>
      </c>
      <c r="G112">
        <v>73.727000000000004</v>
      </c>
      <c r="H112">
        <v>78.061000000000007</v>
      </c>
      <c r="I112">
        <v>79.424000000000007</v>
      </c>
      <c r="J112">
        <v>78.242000000000004</v>
      </c>
      <c r="K112">
        <v>75.712000000000003</v>
      </c>
      <c r="L112">
        <v>73.212000000000003</v>
      </c>
      <c r="M112">
        <v>69.045000000000002</v>
      </c>
      <c r="N112">
        <v>60.47</v>
      </c>
      <c r="O112">
        <v>52.347999999999999</v>
      </c>
      <c r="R112" s="5">
        <f>AV112+(C$209*_xlfn.NORM.DIST($B112,C$214*C$215+C$213,C$219*C$214,FALSE))+(C$211*_xlfn.NORM.DIST($B112,C$214*C$216+C$213,C$220*C$214,FALSE))+(C$210*_xlfn.NORM.DIST($B112,C$214*C$217+C$213,C$221*C$214,FALSE))+(C$212*_xlfn.NORM.DIST($B112,C$214*C$218+C$213,C$222*C$214,FALSE))</f>
        <v>70.977426446325339</v>
      </c>
      <c r="S112" s="5">
        <f>AW112+(D$209*_xlfn.NORM.DIST($B112,D$214*D$215+D$213,D$219*D$214,FALSE))+(D$211*_xlfn.NORM.DIST($B112,D$214*D$216+D$213,D$220*D$214,FALSE))+(D$210*_xlfn.NORM.DIST($B112,D$214*D$217+D$213,D$221*D$214,FALSE))+(D$212*_xlfn.NORM.DIST($B112,D$214*D$218+D$213,D$222*D$214,FALSE))</f>
        <v>72.683286353873982</v>
      </c>
      <c r="T112" s="5">
        <f>AX112+(E$209*_xlfn.NORM.DIST($B112,E$214*E$215+E$213,E$219*E$214,FALSE))+(E$211*_xlfn.NORM.DIST($B112,E$214*E$216+E$213,E$220*E$214,FALSE))+(E$210*_xlfn.NORM.DIST($B112,E$214*E$217+E$213,E$221*E$214,FALSE))+(E$212*_xlfn.NORM.DIST($B112,E$214*E$218+E$213,E$222*E$214,FALSE))</f>
        <v>73.853576542255382</v>
      </c>
      <c r="U112" s="5">
        <f>AY112+(F$209*_xlfn.NORM.DIST($B112,F$214*F$215+F$213,F$219*F$214,FALSE))+(F$211*_xlfn.NORM.DIST($B112,F$214*F$216+F$213,F$220*F$214,FALSE))+(F$210*_xlfn.NORM.DIST($B112,F$214*F$217+F$213,F$221*F$214,FALSE))+(F$212*_xlfn.NORM.DIST($B112,F$214*F$218+F$213,F$222*F$214,FALSE))</f>
        <v>73.350089735587815</v>
      </c>
      <c r="V112" s="5">
        <f>AZ112+(G$209*_xlfn.NORM.DIST($B112,G$214*G$215+G$213,G$219*G$214,FALSE))+(G$211*_xlfn.NORM.DIST($B112,G$214*G$216+G$213,G$220*G$214,FALSE))+(G$210*_xlfn.NORM.DIST($B112,G$214*G$217+G$213,G$221*G$214,FALSE))+(G$212*_xlfn.NORM.DIST($B112,G$214*G$218+G$213,G$222*G$214,FALSE))</f>
        <v>73.321082345971305</v>
      </c>
      <c r="W112" s="5">
        <f>BA112+(H$209*_xlfn.NORM.DIST($B112,H$214*H$215+H$213,H$219*H$214,FALSE))+(H$211*_xlfn.NORM.DIST($B112,H$214*H$216+H$213,H$220*H$214,FALSE))+(H$210*_xlfn.NORM.DIST($B112,H$214*H$217+H$213,H$221*H$214,FALSE))+(H$212*_xlfn.NORM.DIST($B112,H$214*H$218+H$213,H$222*H$214,FALSE))</f>
        <v>74.513745215200373</v>
      </c>
      <c r="X112" s="5">
        <f>BB112+(I$209*_xlfn.NORM.DIST($B112,I$214*I$215+I$213,I$219*I$214,FALSE))+(I$211*_xlfn.NORM.DIST($B112,I$214*I$216+I$213,I$220*I$214,FALSE))+(I$210*_xlfn.NORM.DIST($B112,I$214*I$217+I$213,I$221*I$214,FALSE))+(I$212*_xlfn.NORM.DIST($B112,I$214*I$218+I$213,I$222*I$214,FALSE))</f>
        <v>76.169817206379108</v>
      </c>
      <c r="Y112" s="5">
        <f>BC112+(J$209*_xlfn.NORM.DIST($B112,J$214*J$215+J$213,J$219*J$214,FALSE))+(J$211*_xlfn.NORM.DIST($B112,J$214*J$216+J$213,J$220*J$214,FALSE))+(J$210*_xlfn.NORM.DIST($B112,J$214*J$217+J$213,J$221*J$214,FALSE))+(J$212*_xlfn.NORM.DIST($B112,J$214*J$218+J$213,J$222*J$214,FALSE))</f>
        <v>75.913132004556076</v>
      </c>
      <c r="Z112" s="5">
        <f>BD112+(K$209*_xlfn.NORM.DIST($B112,K$214*K$215+K$213,K$219*K$214,FALSE))+(K$211*_xlfn.NORM.DIST($B112,K$214*K$216+K$213,K$220*K$214,FALSE))+(K$210*_xlfn.NORM.DIST($B112,K$214*K$217+K$213,K$221*K$214,FALSE))+(K$212*_xlfn.NORM.DIST($B112,K$214*K$218+K$213,K$222*K$214,FALSE))</f>
        <v>73.816211665775313</v>
      </c>
      <c r="AA112" s="5">
        <f>BE112+(L$209*_xlfn.NORM.DIST($B112,L$214*L$215+L$213,L$219*L$214,FALSE))+(L$211*_xlfn.NORM.DIST($B112,L$214*L$216+L$213,L$220*L$214,FALSE))+(L$210*_xlfn.NORM.DIST($B112,L$214*L$217+L$213,L$221*L$214,FALSE))+(L$212*_xlfn.NORM.DIST($B112,L$214*L$218+L$213,L$222*L$214,FALSE))</f>
        <v>70.564427390757089</v>
      </c>
      <c r="AB112" s="5">
        <f>BF112+(M$209*_xlfn.NORM.DIST($B112,M$214*M$215+M$213,M$219*M$214,FALSE))+(M$211*_xlfn.NORM.DIST($B112,M$214*M$216+M$213,M$220*M$214,FALSE))+(M$210*_xlfn.NORM.DIST($B112,M$214*M$217+M$213,M$221*M$214,FALSE))+(M$212*_xlfn.NORM.DIST($B112,M$214*M$218+M$213,M$222*M$214,FALSE))</f>
        <v>65.888406045693586</v>
      </c>
      <c r="AC112" s="5">
        <f>BG112+(N$209*_xlfn.NORM.DIST($B112,N$214*N$215+N$213,N$219*N$214,FALSE))+(N$211*_xlfn.NORM.DIST($B112,N$214*N$216+N$213,N$220*N$214,FALSE))+(N$210*_xlfn.NORM.DIST($B112,N$214*N$217+N$213,N$221*N$214,FALSE))+(N$212*_xlfn.NORM.DIST($B112,N$214*N$218+N$213,N$222*N$214,FALSE))</f>
        <v>58.982740768329563</v>
      </c>
      <c r="AD112" s="5">
        <f>BH112+(O$209*_xlfn.NORM.DIST($B112,O$214*O$215+O$213,O$219*O$214,FALSE))+(O$211*_xlfn.NORM.DIST($B112,O$214*O$216+O$213,O$220*O$214,FALSE))+(O$210*_xlfn.NORM.DIST($B112,O$214*O$217+O$213,O$221*O$214,FALSE))+(O$212*_xlfn.NORM.DIST($B112,O$214*O$218+O$213,O$222*O$214,FALSE))</f>
        <v>51.113162307348738</v>
      </c>
      <c r="AE112" s="5"/>
      <c r="AG112" s="5">
        <f t="shared" si="32"/>
        <v>0.24957355367466505</v>
      </c>
      <c r="AH112" s="5">
        <f t="shared" si="32"/>
        <v>1.3927136461260119</v>
      </c>
      <c r="AI112" s="5">
        <f t="shared" si="32"/>
        <v>0.20742345774462478</v>
      </c>
      <c r="AJ112" s="5">
        <f t="shared" si="31"/>
        <v>0.66491026441218537</v>
      </c>
      <c r="AK112" s="5">
        <f t="shared" si="31"/>
        <v>0.40591765402869839</v>
      </c>
      <c r="AL112" s="5">
        <f t="shared" si="31"/>
        <v>3.5472547847996339</v>
      </c>
      <c r="AM112" s="5">
        <f t="shared" si="31"/>
        <v>3.2541827936208989</v>
      </c>
      <c r="AN112" s="5">
        <f t="shared" si="16"/>
        <v>2.3288679954439289</v>
      </c>
      <c r="AO112" s="5">
        <f t="shared" si="16"/>
        <v>1.8957883342246902</v>
      </c>
      <c r="AP112" s="5">
        <f t="shared" si="16"/>
        <v>2.6475726092429142</v>
      </c>
      <c r="AQ112" s="5">
        <f t="shared" si="16"/>
        <v>3.1565939543064161</v>
      </c>
      <c r="AR112" s="5">
        <f t="shared" si="16"/>
        <v>1.4872592316704356</v>
      </c>
      <c r="AS112" s="5">
        <f t="shared" si="16"/>
        <v>1.2348376926512614</v>
      </c>
      <c r="AV112" s="2">
        <f t="shared" si="18"/>
        <v>70.977267243657195</v>
      </c>
      <c r="AW112" s="2">
        <f t="shared" si="19"/>
        <v>72.683212019755487</v>
      </c>
      <c r="AX112" s="2">
        <f t="shared" si="20"/>
        <v>73.851138895349038</v>
      </c>
      <c r="AY112" s="2">
        <f t="shared" si="21"/>
        <v>73.308350073989445</v>
      </c>
      <c r="AZ112" s="2">
        <f t="shared" si="22"/>
        <v>73.291625152225734</v>
      </c>
      <c r="BA112" s="2">
        <f t="shared" si="23"/>
        <v>74.488469053645119</v>
      </c>
      <c r="BB112" s="2">
        <f t="shared" si="24"/>
        <v>76.120819158997406</v>
      </c>
      <c r="BC112" s="2">
        <f t="shared" si="25"/>
        <v>75.828207000016704</v>
      </c>
      <c r="BD112" s="2">
        <f t="shared" si="26"/>
        <v>73.781240564469243</v>
      </c>
      <c r="BE112" s="2">
        <f t="shared" si="27"/>
        <v>70.54694906110214</v>
      </c>
      <c r="BF112" s="2">
        <f t="shared" si="28"/>
        <v>65.869914800085311</v>
      </c>
      <c r="BG112" s="2">
        <f t="shared" si="29"/>
        <v>58.967733991628904</v>
      </c>
      <c r="BH112" s="2">
        <f t="shared" si="30"/>
        <v>51.098834232378849</v>
      </c>
      <c r="BK112" s="2">
        <f>IF(OR($B112&lt;C$229, AND($B112&gt;C$230, $B112&lt;C$231)), C112, "")</f>
        <v>71.227000000000004</v>
      </c>
      <c r="BL112" s="2">
        <f>IF(OR($B112&lt;D$229, AND($B112&gt;D$230, $B112&lt;D$231)), D112, "")</f>
        <v>74.075999999999993</v>
      </c>
      <c r="BM112" s="2">
        <f>IF(OR($B112&lt;E$229, AND($B112&gt;E$230, $B112&lt;E$231)), E112, "")</f>
        <v>74.061000000000007</v>
      </c>
      <c r="BN112" s="2">
        <f>IF(OR($B112&lt;F$229, AND($B112&gt;F$230, $B112&lt;F$231)), F112, "")</f>
        <v>74.015000000000001</v>
      </c>
      <c r="BO112" s="2">
        <f>IF(OR($B112&lt;G$229, AND($B112&gt;G$230, $B112&lt;G$231)), G112, "")</f>
        <v>73.727000000000004</v>
      </c>
      <c r="BP112" s="2">
        <f>IF(OR($B112&lt;H$229, AND($B112&gt;H$230, $B112&lt;H$231)), H112, "")</f>
        <v>78.061000000000007</v>
      </c>
      <c r="BQ112" s="2">
        <f>IF(OR($B112&lt;I$229, AND($B112&gt;I$230, $B112&lt;I$231)), I112, "")</f>
        <v>79.424000000000007</v>
      </c>
      <c r="BR112" s="2">
        <f>IF(OR($B112&lt;J$229, AND($B112&gt;J$230, $B112&lt;J$231)), J112, "")</f>
        <v>78.242000000000004</v>
      </c>
      <c r="BS112" s="2">
        <f>IF(OR($B112&lt;K$229, AND($B112&gt;K$230, $B112&lt;K$231)), K112, "")</f>
        <v>75.712000000000003</v>
      </c>
      <c r="BT112" s="2">
        <f>IF(OR($B112&lt;L$229, AND($B112&gt;L$230, $B112&lt;L$231)), L112, "")</f>
        <v>73.212000000000003</v>
      </c>
      <c r="BU112" s="2">
        <f>IF(OR($B112&lt;M$229, AND($B112&gt;M$230, $B112&lt;M$231)), M112, "")</f>
        <v>69.045000000000002</v>
      </c>
      <c r="BV112" s="2">
        <f>IF(OR($B112&lt;N$229, AND($B112&gt;N$230, $B112&lt;N$231)), N112, "")</f>
        <v>60.47</v>
      </c>
      <c r="BW112" s="2">
        <f>IF(OR($B112&lt;O$229, AND($B112&gt;O$230, $B112&lt;O$231)), O112, "")</f>
        <v>52.347999999999999</v>
      </c>
      <c r="BZ112" s="2">
        <f>IF(OR(AND($B112&gt;C$230, $B112&lt;C$231), $B112&gt;C$232), C112, "")</f>
        <v>71.227000000000004</v>
      </c>
      <c r="CA112" s="2">
        <f>IF(OR(AND($B112&gt;D$230, $B112&lt;D$231), $B112&gt;D$232), D112, "")</f>
        <v>74.075999999999993</v>
      </c>
      <c r="CB112" s="2">
        <f>IF(OR(AND($B112&gt;E$230, $B112&lt;E$231), $B112&gt;E$232), E112, "")</f>
        <v>74.061000000000007</v>
      </c>
      <c r="CC112" s="2">
        <f>IF(OR(AND($B112&gt;F$230, $B112&lt;F$231), $B112&gt;F$232), F112, "")</f>
        <v>74.015000000000001</v>
      </c>
      <c r="CD112" s="2">
        <f>IF(OR(AND($B112&gt;G$230, $B112&lt;G$231), $B112&gt;G$232), G112, "")</f>
        <v>73.727000000000004</v>
      </c>
      <c r="CE112" s="2">
        <f>IF(OR(AND($B112&gt;H$230, $B112&lt;H$231), $B112&gt;H$232), H112, "")</f>
        <v>78.061000000000007</v>
      </c>
      <c r="CF112" s="2">
        <f>IF(OR(AND($B112&gt;I$230, $B112&lt;I$231), $B112&gt;I$232), I112, "")</f>
        <v>79.424000000000007</v>
      </c>
      <c r="CG112" s="2">
        <f>IF(OR(AND($B112&gt;J$230, $B112&lt;J$231), $B112&gt;J$232), J112, "")</f>
        <v>78.242000000000004</v>
      </c>
      <c r="CH112" s="2">
        <f>IF(OR(AND($B112&gt;K$230, $B112&lt;K$231), $B112&gt;K$232), K112, "")</f>
        <v>75.712000000000003</v>
      </c>
      <c r="CI112" s="2">
        <f>IF(OR(AND($B112&gt;L$230, $B112&lt;L$231), $B112&gt;L$232), L112, "")</f>
        <v>73.212000000000003</v>
      </c>
      <c r="CJ112" s="2">
        <f>IF(OR(AND($B112&gt;M$230, $B112&lt;M$231), $B112&gt;M$232), M112, "")</f>
        <v>69.045000000000002</v>
      </c>
      <c r="CK112" s="2">
        <f>IF(OR(AND($B112&gt;N$230, $B112&lt;N$231), $B112&gt;N$232), N112, "")</f>
        <v>60.47</v>
      </c>
      <c r="CL112" s="2">
        <f>IF(OR(AND($B112&gt;O$230, $B112&lt;O$231), $B112&gt;O$232), O112, "")</f>
        <v>52.347999999999999</v>
      </c>
      <c r="CO112" s="2">
        <f>BK$207*$B112+BK$209</f>
        <v>71.815744195254794</v>
      </c>
      <c r="CP112" s="2">
        <f>BL$207*$B112+BL$209</f>
        <v>73.274124870598328</v>
      </c>
      <c r="CQ112" s="2">
        <f>BM$207*$B112+BM$209</f>
        <v>74.42797763691685</v>
      </c>
      <c r="CR112" s="2">
        <f>BN$207*$B112+BN$209</f>
        <v>74.006461067858282</v>
      </c>
      <c r="CS112" s="2">
        <f>BO$207*$B112+BO$209</f>
        <v>73.942182500709947</v>
      </c>
      <c r="CT112" s="2">
        <f>BP$207*$B112+BP$209</f>
        <v>75.245208722452446</v>
      </c>
      <c r="CU112" s="2">
        <f>BQ$207*$B112+BQ$209</f>
        <v>77.022125587303279</v>
      </c>
      <c r="CV112" s="2">
        <f>BR$207*$B112+BR$209</f>
        <v>77.014942680524001</v>
      </c>
      <c r="CW112" s="2">
        <f>BS$207*$B112+BS$209</f>
        <v>74.811157737812152</v>
      </c>
      <c r="CX112" s="2">
        <f>BT$207*$B112+BT$209</f>
        <v>71.516015477474724</v>
      </c>
      <c r="CY112" s="2">
        <f>BU$207*$B112+BU$209</f>
        <v>66.692494694195318</v>
      </c>
      <c r="CZ112" s="2">
        <f>BV$207*$B112+BV$209</f>
        <v>59.518761146211446</v>
      </c>
      <c r="DA112" s="2">
        <f>BW$207*$B112+BW$209</f>
        <v>51.580323419400578</v>
      </c>
      <c r="DD112" s="2">
        <f>BZ$207*$B112+BZ$209</f>
        <v>70.422978009917088</v>
      </c>
      <c r="DE112" s="2">
        <f>CA$207*$B112+CA$209</f>
        <v>72.105691418424982</v>
      </c>
      <c r="DF112" s="2">
        <f>CB$207*$B112+CB$209</f>
        <v>73.408291027846616</v>
      </c>
      <c r="DG112" s="2">
        <f>CC$207*$B112+CC$209</f>
        <v>72.902613277648641</v>
      </c>
      <c r="DH112" s="2">
        <f>CD$207*$B112+CD$209</f>
        <v>72.890009109303591</v>
      </c>
      <c r="DI112" s="2">
        <f>CE$207*$B112+CE$209</f>
        <v>73.999200175518183</v>
      </c>
      <c r="DJ112" s="2">
        <f>CF$207*$B112+CF$209</f>
        <v>75.562221593886278</v>
      </c>
      <c r="DK112" s="2">
        <f>CG$207*$B112+CG$209</f>
        <v>75.121247704641519</v>
      </c>
      <c r="DL112" s="2">
        <f>CH$207*$B112+CH$209</f>
        <v>73.107740927505148</v>
      </c>
      <c r="DM112" s="2">
        <f>CI$207*$B112+CI$209</f>
        <v>69.863610919604611</v>
      </c>
      <c r="DN112" s="2">
        <f>CJ$207*$B112+CJ$209</f>
        <v>65.298308356981451</v>
      </c>
      <c r="DO112" s="2">
        <f>CK$207*$B112+CK$209</f>
        <v>58.571216526793435</v>
      </c>
      <c r="DP112" s="2">
        <f>CL$207*$B112+CL$209</f>
        <v>50.755044940457104</v>
      </c>
      <c r="DS112" s="2">
        <f>POWER(10,($B112-C$227)/C$228)/(1+POWER(10,($B112-C$227)/C$228))</f>
        <v>0.60202276622209305</v>
      </c>
      <c r="DT112" s="2">
        <f>POWER(10,($B112-D$227)/D$228)/(1+POWER(10,($B112-D$227)/D$228))</f>
        <v>0.50573085676699359</v>
      </c>
      <c r="DU112" s="2">
        <f>POWER(10,($B112-E$227)/E$228)/(1+POWER(10,($B112-E$227)/E$228))</f>
        <v>0.56570198768598579</v>
      </c>
      <c r="DV112" s="2">
        <f>POWER(10,($B112-F$227)/F$228)/(1+POWER(10,($B112-F$227)/F$228))</f>
        <v>0.63243410917755183</v>
      </c>
      <c r="DW112" s="2">
        <f>POWER(10,($B112-G$227)/G$228)/(1+POWER(10,($B112-G$227)/G$228))</f>
        <v>0.6182986129450273</v>
      </c>
      <c r="DX112" s="2">
        <f>POWER(10,($B112-H$227)/H$228)/(1+POWER(10,($B112-H$227)/H$228))</f>
        <v>0.60733104172459584</v>
      </c>
      <c r="DY112" s="2">
        <f>POWER(10,($B112-I$227)/I$228)/(1+POWER(10,($B112-I$227)/I$228))</f>
        <v>0.61737376729568927</v>
      </c>
      <c r="DZ112" s="2">
        <f>POWER(10,($B112-J$227)/J$228)/(1+POWER(10,($B112-J$227)/J$228))</f>
        <v>0.62667731372855429</v>
      </c>
      <c r="EA112" s="2">
        <f>POWER(10,($B112-K$227)/K$228)/(1+POWER(10,($B112-K$227)/K$228))</f>
        <v>0.60461841582817244</v>
      </c>
      <c r="EB112" s="2">
        <f>POWER(10,($B112-L$227)/L$228)/(1+POWER(10,($B112-L$227)/L$228))</f>
        <v>0.58645832932200814</v>
      </c>
      <c r="EC112" s="2">
        <f>POWER(10,($B112-M$227)/M$228)/(1+POWER(10,($B112-M$227)/M$228))</f>
        <v>0.59000714047582214</v>
      </c>
      <c r="ED112" s="2">
        <f>POWER(10,($B112-N$227)/N$228)/(1+POWER(10,($B112-N$227)/N$228))</f>
        <v>0.58153161686569743</v>
      </c>
      <c r="EE112" s="2">
        <f>POWER(10,($B112-O$227)/O$228)/(1+POWER(10,($B112-O$227)/O$228))</f>
        <v>0.58342632130445593</v>
      </c>
    </row>
    <row r="113" spans="2:135" x14ac:dyDescent="0.25">
      <c r="B113" s="2">
        <v>107</v>
      </c>
      <c r="C113">
        <v>71.135999999999996</v>
      </c>
      <c r="D113">
        <v>72.590999999999994</v>
      </c>
      <c r="E113">
        <v>75.605999999999995</v>
      </c>
      <c r="F113">
        <v>74.438999999999993</v>
      </c>
      <c r="G113">
        <v>75.075999999999993</v>
      </c>
      <c r="H113">
        <v>77.090999999999994</v>
      </c>
      <c r="I113">
        <v>79.287999999999997</v>
      </c>
      <c r="J113">
        <v>80.090999999999994</v>
      </c>
      <c r="K113">
        <v>77.605999999999995</v>
      </c>
      <c r="L113">
        <v>73.802999999999997</v>
      </c>
      <c r="M113">
        <v>68.667000000000002</v>
      </c>
      <c r="N113">
        <v>62.591000000000001</v>
      </c>
      <c r="O113">
        <v>52.863999999999997</v>
      </c>
      <c r="R113" s="5">
        <f>AV113+(C$209*_xlfn.NORM.DIST($B113,C$214*C$215+C$213,C$219*C$214,FALSE))+(C$211*_xlfn.NORM.DIST($B113,C$214*C$216+C$213,C$220*C$214,FALSE))+(C$210*_xlfn.NORM.DIST($B113,C$214*C$217+C$213,C$221*C$214,FALSE))+(C$212*_xlfn.NORM.DIST($B113,C$214*C$218+C$213,C$222*C$214,FALSE))</f>
        <v>70.90876811880527</v>
      </c>
      <c r="S113" s="5">
        <f>AW113+(D$209*_xlfn.NORM.DIST($B113,D$214*D$215+D$213,D$219*D$214,FALSE))+(D$211*_xlfn.NORM.DIST($B113,D$214*D$216+D$213,D$220*D$214,FALSE))+(D$210*_xlfn.NORM.DIST($B113,D$214*D$217+D$213,D$221*D$214,FALSE))+(D$212*_xlfn.NORM.DIST($B113,D$214*D$218+D$213,D$222*D$214,FALSE))</f>
        <v>72.626150004087179</v>
      </c>
      <c r="T113" s="5">
        <f>AX113+(E$209*_xlfn.NORM.DIST($B113,E$214*E$215+E$213,E$219*E$214,FALSE))+(E$211*_xlfn.NORM.DIST($B113,E$214*E$216+E$213,E$220*E$214,FALSE))+(E$210*_xlfn.NORM.DIST($B113,E$214*E$217+E$213,E$221*E$214,FALSE))+(E$212*_xlfn.NORM.DIST($B113,E$214*E$218+E$213,E$222*E$214,FALSE))</f>
        <v>73.802292057978889</v>
      </c>
      <c r="U113" s="5">
        <f>AY113+(F$209*_xlfn.NORM.DIST($B113,F$214*F$215+F$213,F$219*F$214,FALSE))+(F$211*_xlfn.NORM.DIST($B113,F$214*F$216+F$213,F$220*F$214,FALSE))+(F$210*_xlfn.NORM.DIST($B113,F$214*F$217+F$213,F$221*F$214,FALSE))+(F$212*_xlfn.NORM.DIST($B113,F$214*F$218+F$213,F$222*F$214,FALSE))</f>
        <v>73.341372025501272</v>
      </c>
      <c r="V113" s="5">
        <f>AZ113+(G$209*_xlfn.NORM.DIST($B113,G$214*G$215+G$213,G$219*G$214,FALSE))+(G$211*_xlfn.NORM.DIST($B113,G$214*G$216+G$213,G$220*G$214,FALSE))+(G$210*_xlfn.NORM.DIST($B113,G$214*G$217+G$213,G$221*G$214,FALSE))+(G$212*_xlfn.NORM.DIST($B113,G$214*G$218+G$213,G$222*G$214,FALSE))</f>
        <v>73.307987727844079</v>
      </c>
      <c r="W113" s="5">
        <f>BA113+(H$209*_xlfn.NORM.DIST($B113,H$214*H$215+H$213,H$219*H$214,FALSE))+(H$211*_xlfn.NORM.DIST($B113,H$214*H$216+H$213,H$220*H$214,FALSE))+(H$210*_xlfn.NORM.DIST($B113,H$214*H$217+H$213,H$221*H$214,FALSE))+(H$212*_xlfn.NORM.DIST($B113,H$214*H$218+H$213,H$222*H$214,FALSE))</f>
        <v>74.503541979498777</v>
      </c>
      <c r="X113" s="5">
        <f>BB113+(I$209*_xlfn.NORM.DIST($B113,I$214*I$215+I$213,I$219*I$214,FALSE))+(I$211*_xlfn.NORM.DIST($B113,I$214*I$216+I$213,I$220*I$214,FALSE))+(I$210*_xlfn.NORM.DIST($B113,I$214*I$217+I$213,I$221*I$214,FALSE))+(I$212*_xlfn.NORM.DIST($B113,I$214*I$218+I$213,I$222*I$214,FALSE))</f>
        <v>76.182690074987377</v>
      </c>
      <c r="Y113" s="5">
        <f>BC113+(J$209*_xlfn.NORM.DIST($B113,J$214*J$215+J$213,J$219*J$214,FALSE))+(J$211*_xlfn.NORM.DIST($B113,J$214*J$216+J$213,J$220*J$214,FALSE))+(J$210*_xlfn.NORM.DIST($B113,J$214*J$217+J$213,J$221*J$214,FALSE))+(J$212*_xlfn.NORM.DIST($B113,J$214*J$218+J$213,J$222*J$214,FALSE))</f>
        <v>75.947986186004712</v>
      </c>
      <c r="Z113" s="5">
        <f>BD113+(K$209*_xlfn.NORM.DIST($B113,K$214*K$215+K$213,K$219*K$214,FALSE))+(K$211*_xlfn.NORM.DIST($B113,K$214*K$216+K$213,K$220*K$214,FALSE))+(K$210*_xlfn.NORM.DIST($B113,K$214*K$217+K$213,K$221*K$214,FALSE))+(K$212*_xlfn.NORM.DIST($B113,K$214*K$218+K$213,K$222*K$214,FALSE))</f>
        <v>73.798090826182232</v>
      </c>
      <c r="AA113" s="5">
        <f>BE113+(L$209*_xlfn.NORM.DIST($B113,L$214*L$215+L$213,L$219*L$214,FALSE))+(L$211*_xlfn.NORM.DIST($B113,L$214*L$216+L$213,L$220*L$214,FALSE))+(L$210*_xlfn.NORM.DIST($B113,L$214*L$217+L$213,L$221*L$214,FALSE))+(L$212*_xlfn.NORM.DIST($B113,L$214*L$218+L$213,L$222*L$214,FALSE))</f>
        <v>70.527829460512123</v>
      </c>
      <c r="AB113" s="5">
        <f>BF113+(M$209*_xlfn.NORM.DIST($B113,M$214*M$215+M$213,M$219*M$214,FALSE))+(M$211*_xlfn.NORM.DIST($B113,M$214*M$216+M$213,M$220*M$214,FALSE))+(M$210*_xlfn.NORM.DIST($B113,M$214*M$217+M$213,M$221*M$214,FALSE))+(M$212*_xlfn.NORM.DIST($B113,M$214*M$218+M$213,M$222*M$214,FALSE))</f>
        <v>65.862153467713981</v>
      </c>
      <c r="AC113" s="5">
        <f>BG113+(N$209*_xlfn.NORM.DIST($B113,N$214*N$215+N$213,N$219*N$214,FALSE))+(N$211*_xlfn.NORM.DIST($B113,N$214*N$216+N$213,N$220*N$214,FALSE))+(N$210*_xlfn.NORM.DIST($B113,N$214*N$217+N$213,N$221*N$214,FALSE))+(N$212*_xlfn.NORM.DIST($B113,N$214*N$218+N$213,N$222*N$214,FALSE))</f>
        <v>58.968379064940017</v>
      </c>
      <c r="AD113" s="5">
        <f>BH113+(O$209*_xlfn.NORM.DIST($B113,O$214*O$215+O$213,O$219*O$214,FALSE))+(O$211*_xlfn.NORM.DIST($B113,O$214*O$216+O$213,O$220*O$214,FALSE))+(O$210*_xlfn.NORM.DIST($B113,O$214*O$217+O$213,O$221*O$214,FALSE))+(O$212*_xlfn.NORM.DIST($B113,O$214*O$218+O$213,O$222*O$214,FALSE))</f>
        <v>51.104096611934359</v>
      </c>
      <c r="AE113" s="5"/>
      <c r="AG113" s="5">
        <f t="shared" si="32"/>
        <v>0.22723188119472582</v>
      </c>
      <c r="AH113" s="5">
        <f t="shared" si="32"/>
        <v>-3.5150004087185494E-2</v>
      </c>
      <c r="AI113" s="5">
        <f t="shared" si="32"/>
        <v>1.8037079420211057</v>
      </c>
      <c r="AJ113" s="5">
        <f t="shared" si="31"/>
        <v>1.097627974498721</v>
      </c>
      <c r="AK113" s="5">
        <f t="shared" si="31"/>
        <v>1.7680122721559144</v>
      </c>
      <c r="AL113" s="5">
        <f t="shared" si="31"/>
        <v>2.5874580205012165</v>
      </c>
      <c r="AM113" s="5">
        <f t="shared" si="31"/>
        <v>3.1053099250126195</v>
      </c>
      <c r="AN113" s="5">
        <f t="shared" si="16"/>
        <v>4.1430138139952817</v>
      </c>
      <c r="AO113" s="5">
        <f t="shared" si="16"/>
        <v>3.8079091738177624</v>
      </c>
      <c r="AP113" s="5">
        <f t="shared" si="16"/>
        <v>3.2751705394878741</v>
      </c>
      <c r="AQ113" s="5">
        <f t="shared" si="16"/>
        <v>2.804846532286021</v>
      </c>
      <c r="AR113" s="5">
        <f t="shared" si="16"/>
        <v>3.6226209350599845</v>
      </c>
      <c r="AS113" s="5">
        <f t="shared" si="16"/>
        <v>1.7599033880656378</v>
      </c>
      <c r="AV113" s="2">
        <f t="shared" si="18"/>
        <v>70.908405245555997</v>
      </c>
      <c r="AW113" s="2">
        <f t="shared" si="19"/>
        <v>72.625973217562958</v>
      </c>
      <c r="AX113" s="2">
        <f t="shared" si="20"/>
        <v>73.796333273753788</v>
      </c>
      <c r="AY113" s="2">
        <f t="shared" si="21"/>
        <v>73.254040500619197</v>
      </c>
      <c r="AZ113" s="2">
        <f t="shared" si="22"/>
        <v>73.244145435762505</v>
      </c>
      <c r="BA113" s="2">
        <f t="shared" si="23"/>
        <v>74.447385604091011</v>
      </c>
      <c r="BB113" s="2">
        <f t="shared" si="24"/>
        <v>76.076349972599814</v>
      </c>
      <c r="BC113" s="2">
        <f t="shared" si="25"/>
        <v>75.769067739546813</v>
      </c>
      <c r="BD113" s="2">
        <f t="shared" si="26"/>
        <v>73.71974252863231</v>
      </c>
      <c r="BE113" s="2">
        <f t="shared" si="27"/>
        <v>70.48707086565085</v>
      </c>
      <c r="BF113" s="2">
        <f t="shared" si="28"/>
        <v>65.81951486221719</v>
      </c>
      <c r="BG113" s="2">
        <f t="shared" si="29"/>
        <v>58.934474845443937</v>
      </c>
      <c r="BH113" s="2">
        <f t="shared" si="30"/>
        <v>51.071587594071246</v>
      </c>
      <c r="BK113" s="2">
        <f>IF(OR($B113&lt;C$229, AND($B113&gt;C$230, $B113&lt;C$231)), C113, "")</f>
        <v>71.135999999999996</v>
      </c>
      <c r="BL113" s="2">
        <f>IF(OR($B113&lt;D$229, AND($B113&gt;D$230, $B113&lt;D$231)), D113, "")</f>
        <v>72.590999999999994</v>
      </c>
      <c r="BM113" s="2">
        <f>IF(OR($B113&lt;E$229, AND($B113&gt;E$230, $B113&lt;E$231)), E113, "")</f>
        <v>75.605999999999995</v>
      </c>
      <c r="BN113" s="2">
        <f>IF(OR($B113&lt;F$229, AND($B113&gt;F$230, $B113&lt;F$231)), F113, "")</f>
        <v>74.438999999999993</v>
      </c>
      <c r="BO113" s="2">
        <f>IF(OR($B113&lt;G$229, AND($B113&gt;G$230, $B113&lt;G$231)), G113, "")</f>
        <v>75.075999999999993</v>
      </c>
      <c r="BP113" s="2">
        <f>IF(OR($B113&lt;H$229, AND($B113&gt;H$230, $B113&lt;H$231)), H113, "")</f>
        <v>77.090999999999994</v>
      </c>
      <c r="BQ113" s="2">
        <f>IF(OR($B113&lt;I$229, AND($B113&gt;I$230, $B113&lt;I$231)), I113, "")</f>
        <v>79.287999999999997</v>
      </c>
      <c r="BR113" s="2">
        <f>IF(OR($B113&lt;J$229, AND($B113&gt;J$230, $B113&lt;J$231)), J113, "")</f>
        <v>80.090999999999994</v>
      </c>
      <c r="BS113" s="2">
        <f>IF(OR($B113&lt;K$229, AND($B113&gt;K$230, $B113&lt;K$231)), K113, "")</f>
        <v>77.605999999999995</v>
      </c>
      <c r="BT113" s="2">
        <f>IF(OR($B113&lt;L$229, AND($B113&gt;L$230, $B113&lt;L$231)), L113, "")</f>
        <v>73.802999999999997</v>
      </c>
      <c r="BU113" s="2">
        <f>IF(OR($B113&lt;M$229, AND($B113&gt;M$230, $B113&lt;M$231)), M113, "")</f>
        <v>68.667000000000002</v>
      </c>
      <c r="BV113" s="2">
        <f>IF(OR($B113&lt;N$229, AND($B113&gt;N$230, $B113&lt;N$231)), N113, "")</f>
        <v>62.591000000000001</v>
      </c>
      <c r="BW113" s="2">
        <f>IF(OR($B113&lt;O$229, AND($B113&gt;O$230, $B113&lt;O$231)), O113, "")</f>
        <v>52.863999999999997</v>
      </c>
      <c r="BZ113" s="2">
        <f>IF(OR(AND($B113&gt;C$230, $B113&lt;C$231), $B113&gt;C$232), C113, "")</f>
        <v>71.135999999999996</v>
      </c>
      <c r="CA113" s="2">
        <f>IF(OR(AND($B113&gt;D$230, $B113&lt;D$231), $B113&gt;D$232), D113, "")</f>
        <v>72.590999999999994</v>
      </c>
      <c r="CB113" s="2">
        <f>IF(OR(AND($B113&gt;E$230, $B113&lt;E$231), $B113&gt;E$232), E113, "")</f>
        <v>75.605999999999995</v>
      </c>
      <c r="CC113" s="2">
        <f>IF(OR(AND($B113&gt;F$230, $B113&lt;F$231), $B113&gt;F$232), F113, "")</f>
        <v>74.438999999999993</v>
      </c>
      <c r="CD113" s="2">
        <f>IF(OR(AND($B113&gt;G$230, $B113&lt;G$231), $B113&gt;G$232), G113, "")</f>
        <v>75.075999999999993</v>
      </c>
      <c r="CE113" s="2">
        <f>IF(OR(AND($B113&gt;H$230, $B113&lt;H$231), $B113&gt;H$232), H113, "")</f>
        <v>77.090999999999994</v>
      </c>
      <c r="CF113" s="2">
        <f>IF(OR(AND($B113&gt;I$230, $B113&lt;I$231), $B113&gt;I$232), I113, "")</f>
        <v>79.287999999999997</v>
      </c>
      <c r="CG113" s="2">
        <f>IF(OR(AND($B113&gt;J$230, $B113&lt;J$231), $B113&gt;J$232), J113, "")</f>
        <v>80.090999999999994</v>
      </c>
      <c r="CH113" s="2">
        <f>IF(OR(AND($B113&gt;K$230, $B113&lt;K$231), $B113&gt;K$232), K113, "")</f>
        <v>77.605999999999995</v>
      </c>
      <c r="CI113" s="2">
        <f>IF(OR(AND($B113&gt;L$230, $B113&lt;L$231), $B113&gt;L$232), L113, "")</f>
        <v>73.802999999999997</v>
      </c>
      <c r="CJ113" s="2">
        <f>IF(OR(AND($B113&gt;M$230, $B113&lt;M$231), $B113&gt;M$232), M113, "")</f>
        <v>68.667000000000002</v>
      </c>
      <c r="CK113" s="2">
        <f>IF(OR(AND($B113&gt;N$230, $B113&lt;N$231), $B113&gt;N$232), N113, "")</f>
        <v>62.591000000000001</v>
      </c>
      <c r="CL113" s="2">
        <f>IF(OR(AND($B113&gt;O$230, $B113&lt;O$231), $B113&gt;O$232), O113, "")</f>
        <v>52.863999999999997</v>
      </c>
      <c r="CO113" s="2">
        <f>BK$207*$B113+BK$209</f>
        <v>71.827804089417427</v>
      </c>
      <c r="CP113" s="2">
        <f>BL$207*$B113+BL$209</f>
        <v>73.278652851103217</v>
      </c>
      <c r="CQ113" s="2">
        <f>BM$207*$B113+BM$209</f>
        <v>74.436134409098884</v>
      </c>
      <c r="CR113" s="2">
        <f>BN$207*$B113+BN$209</f>
        <v>74.015572108169877</v>
      </c>
      <c r="CS113" s="2">
        <f>BO$207*$B113+BO$209</f>
        <v>73.956217391845883</v>
      </c>
      <c r="CT113" s="2">
        <f>BP$207*$B113+BP$209</f>
        <v>75.275246805057037</v>
      </c>
      <c r="CU113" s="2">
        <f>BQ$207*$B113+BQ$209</f>
        <v>77.070502085990228</v>
      </c>
      <c r="CV113" s="2">
        <f>BR$207*$B113+BR$209</f>
        <v>77.064767675782917</v>
      </c>
      <c r="CW113" s="2">
        <f>BS$207*$B113+BS$209</f>
        <v>74.85936435613047</v>
      </c>
      <c r="CX113" s="2">
        <f>BT$207*$B113+BT$209</f>
        <v>71.555796465823747</v>
      </c>
      <c r="CY113" s="2">
        <f>BU$207*$B113+BU$209</f>
        <v>66.738687630297051</v>
      </c>
      <c r="CZ113" s="2">
        <f>BV$207*$B113+BV$209</f>
        <v>59.56430405588663</v>
      </c>
      <c r="DA113" s="2">
        <f>BW$207*$B113+BW$209</f>
        <v>51.616921414479975</v>
      </c>
      <c r="DD113" s="2">
        <f>BZ$207*$B113+BZ$209</f>
        <v>70.354099644004563</v>
      </c>
      <c r="DE113" s="2">
        <f>CA$207*$B113+CA$209</f>
        <v>72.04421288275185</v>
      </c>
      <c r="DF113" s="2">
        <f>CB$207*$B113+CB$209</f>
        <v>73.348367180396849</v>
      </c>
      <c r="DG113" s="2">
        <f>CC$207*$B113+CC$209</f>
        <v>72.850387809778965</v>
      </c>
      <c r="DH113" s="2">
        <f>CD$207*$B113+CD$209</f>
        <v>72.843233165926378</v>
      </c>
      <c r="DI113" s="2">
        <f>CE$207*$B113+CE$209</f>
        <v>73.95922961695004</v>
      </c>
      <c r="DJ113" s="2">
        <f>CF$207*$B113+CF$209</f>
        <v>75.514423606800534</v>
      </c>
      <c r="DK113" s="2">
        <f>CG$207*$B113+CG$209</f>
        <v>75.065112823080057</v>
      </c>
      <c r="DL113" s="2">
        <f>CH$207*$B113+CH$209</f>
        <v>73.040076090656854</v>
      </c>
      <c r="DM113" s="2">
        <f>CI$207*$B113+CI$209</f>
        <v>69.799767719883363</v>
      </c>
      <c r="DN113" s="2">
        <f>CJ$207*$B113+CJ$209</f>
        <v>65.236987707947478</v>
      </c>
      <c r="DO113" s="2">
        <f>CK$207*$B113+CK$209</f>
        <v>58.521130388436234</v>
      </c>
      <c r="DP113" s="2">
        <f>CL$207*$B113+CL$209</f>
        <v>50.716473229953507</v>
      </c>
      <c r="DS113" s="2">
        <f>POWER(10,($B113-C$227)/C$228)/(1+POWER(10,($B113-C$227)/C$228))</f>
        <v>0.62386922067257289</v>
      </c>
      <c r="DT113" s="2">
        <f>POWER(10,($B113-D$227)/D$228)/(1+POWER(10,($B113-D$227)/D$228))</f>
        <v>0.52872529266201052</v>
      </c>
      <c r="DU113" s="2">
        <f>POWER(10,($B113-E$227)/E$228)/(1+POWER(10,($B113-E$227)/E$228))</f>
        <v>0.58817835145532738</v>
      </c>
      <c r="DV113" s="2">
        <f>POWER(10,($B113-F$227)/F$228)/(1+POWER(10,($B113-F$227)/F$228))</f>
        <v>0.65357180714015173</v>
      </c>
      <c r="DW113" s="2">
        <f>POWER(10,($B113-G$227)/G$228)/(1+POWER(10,($B113-G$227)/G$228))</f>
        <v>0.63978620675876041</v>
      </c>
      <c r="DX113" s="2">
        <f>POWER(10,($B113-H$227)/H$228)/(1+POWER(10,($B113-H$227)/H$228))</f>
        <v>0.62906564477083082</v>
      </c>
      <c r="DY113" s="2">
        <f>POWER(10,($B113-I$227)/I$228)/(1+POWER(10,($B113-I$227)/I$228))</f>
        <v>0.63888301694661065</v>
      </c>
      <c r="DZ113" s="2">
        <f>POWER(10,($B113-J$227)/J$228)/(1+POWER(10,($B113-J$227)/J$228))</f>
        <v>0.64796178924815639</v>
      </c>
      <c r="EA113" s="2">
        <f>POWER(10,($B113-K$227)/K$228)/(1+POWER(10,($B113-K$227)/K$228))</f>
        <v>0.62641080532748072</v>
      </c>
      <c r="EB113" s="2">
        <f>POWER(10,($B113-L$227)/L$228)/(1+POWER(10,($B113-L$227)/L$228))</f>
        <v>0.60860370460540625</v>
      </c>
      <c r="EC113" s="2">
        <f>POWER(10,($B113-M$227)/M$228)/(1+POWER(10,($B113-M$227)/M$228))</f>
        <v>0.61208817713842179</v>
      </c>
      <c r="ED113" s="2">
        <f>POWER(10,($B113-N$227)/N$228)/(1+POWER(10,($B113-N$227)/N$228))</f>
        <v>0.60376256619096769</v>
      </c>
      <c r="EE113" s="2">
        <f>POWER(10,($B113-O$227)/O$228)/(1+POWER(10,($B113-O$227)/O$228))</f>
        <v>0.60562487634479034</v>
      </c>
    </row>
    <row r="114" spans="2:135" x14ac:dyDescent="0.25">
      <c r="B114" s="2">
        <v>108</v>
      </c>
      <c r="C114">
        <v>71.712000000000003</v>
      </c>
      <c r="D114">
        <v>72.075999999999993</v>
      </c>
      <c r="E114">
        <v>73.409000000000006</v>
      </c>
      <c r="F114">
        <v>74.272999999999996</v>
      </c>
      <c r="G114">
        <v>75.075999999999993</v>
      </c>
      <c r="H114">
        <v>76.757999999999996</v>
      </c>
      <c r="I114">
        <v>78.575999999999993</v>
      </c>
      <c r="J114">
        <v>80.727000000000004</v>
      </c>
      <c r="K114">
        <v>76.864000000000004</v>
      </c>
      <c r="L114">
        <v>73.090999999999994</v>
      </c>
      <c r="M114">
        <v>69.5</v>
      </c>
      <c r="N114">
        <v>60.847999999999999</v>
      </c>
      <c r="O114">
        <v>53.273000000000003</v>
      </c>
      <c r="R114" s="5">
        <f>AV114+(C$209*_xlfn.NORM.DIST($B114,C$214*C$215+C$213,C$219*C$214,FALSE))+(C$211*_xlfn.NORM.DIST($B114,C$214*C$216+C$213,C$220*C$214,FALSE))+(C$210*_xlfn.NORM.DIST($B114,C$214*C$217+C$213,C$221*C$214,FALSE))+(C$212*_xlfn.NORM.DIST($B114,C$214*C$218+C$213,C$222*C$214,FALSE))</f>
        <v>70.837559785696754</v>
      </c>
      <c r="S114" s="5">
        <f>AW114+(D$209*_xlfn.NORM.DIST($B114,D$214*D$215+D$213,D$219*D$214,FALSE))+(D$211*_xlfn.NORM.DIST($B114,D$214*D$216+D$213,D$220*D$214,FALSE))+(D$210*_xlfn.NORM.DIST($B114,D$214*D$217+D$213,D$221*D$214,FALSE))+(D$212*_xlfn.NORM.DIST($B114,D$214*D$218+D$213,D$222*D$214,FALSE))</f>
        <v>72.566321682762108</v>
      </c>
      <c r="T114" s="5">
        <f>AX114+(E$209*_xlfn.NORM.DIST($B114,E$214*E$215+E$213,E$219*E$214,FALSE))+(E$211*_xlfn.NORM.DIST($B114,E$214*E$216+E$213,E$220*E$214,FALSE))+(E$210*_xlfn.NORM.DIST($B114,E$214*E$217+E$213,E$221*E$214,FALSE))+(E$212*_xlfn.NORM.DIST($B114,E$214*E$218+E$213,E$222*E$214,FALSE))</f>
        <v>73.752709657709389</v>
      </c>
      <c r="U114" s="5">
        <f>AY114+(F$209*_xlfn.NORM.DIST($B114,F$214*F$215+F$213,F$219*F$214,FALSE))+(F$211*_xlfn.NORM.DIST($B114,F$214*F$216+F$213,F$220*F$214,FALSE))+(F$210*_xlfn.NORM.DIST($B114,F$214*F$217+F$213,F$221*F$214,FALSE))+(F$212*_xlfn.NORM.DIST($B114,F$214*F$218+F$213,F$222*F$214,FALSE))</f>
        <v>73.371324857850226</v>
      </c>
      <c r="V114" s="5">
        <f>AZ114+(G$209*_xlfn.NORM.DIST($B114,G$214*G$215+G$213,G$219*G$214,FALSE))+(G$211*_xlfn.NORM.DIST($B114,G$214*G$216+G$213,G$220*G$214,FALSE))+(G$210*_xlfn.NORM.DIST($B114,G$214*G$217+G$213,G$221*G$214,FALSE))+(G$212*_xlfn.NORM.DIST($B114,G$214*G$218+G$213,G$222*G$214,FALSE))</f>
        <v>73.326073233412231</v>
      </c>
      <c r="W114" s="5">
        <f>BA114+(H$209*_xlfn.NORM.DIST($B114,H$214*H$215+H$213,H$219*H$214,FALSE))+(H$211*_xlfn.NORM.DIST($B114,H$214*H$216+H$213,H$220*H$214,FALSE))+(H$210*_xlfn.NORM.DIST($B114,H$214*H$217+H$213,H$221*H$214,FALSE))+(H$212*_xlfn.NORM.DIST($B114,H$214*H$218+H$213,H$222*H$214,FALSE))</f>
        <v>74.522404479848447</v>
      </c>
      <c r="X114" s="5">
        <f>BB114+(I$209*_xlfn.NORM.DIST($B114,I$214*I$215+I$213,I$219*I$214,FALSE))+(I$211*_xlfn.NORM.DIST($B114,I$214*I$216+I$213,I$220*I$214,FALSE))+(I$210*_xlfn.NORM.DIST($B114,I$214*I$217+I$213,I$221*I$214,FALSE))+(I$212*_xlfn.NORM.DIST($B114,I$214*I$218+I$213,I$222*I$214,FALSE))</f>
        <v>76.247605066803672</v>
      </c>
      <c r="Y114" s="5">
        <f>BC114+(J$209*_xlfn.NORM.DIST($B114,J$214*J$215+J$213,J$219*J$214,FALSE))+(J$211*_xlfn.NORM.DIST($B114,J$214*J$216+J$213,J$220*J$214,FALSE))+(J$210*_xlfn.NORM.DIST($B114,J$214*J$217+J$213,J$221*J$214,FALSE))+(J$212*_xlfn.NORM.DIST($B114,J$214*J$218+J$213,J$222*J$214,FALSE))</f>
        <v>76.064364448458974</v>
      </c>
      <c r="Z114" s="5">
        <f>BD114+(K$209*_xlfn.NORM.DIST($B114,K$214*K$215+K$213,K$219*K$214,FALSE))+(K$211*_xlfn.NORM.DIST($B114,K$214*K$216+K$213,K$220*K$214,FALSE))+(K$210*_xlfn.NORM.DIST($B114,K$214*K$217+K$213,K$221*K$214,FALSE))+(K$212*_xlfn.NORM.DIST($B114,K$214*K$218+K$213,K$222*K$214,FALSE))</f>
        <v>73.820821759773864</v>
      </c>
      <c r="AA114" s="5">
        <f>BE114+(L$209*_xlfn.NORM.DIST($B114,L$214*L$215+L$213,L$219*L$214,FALSE))+(L$211*_xlfn.NORM.DIST($B114,L$214*L$216+L$213,L$220*L$214,FALSE))+(L$210*_xlfn.NORM.DIST($B114,L$214*L$217+L$213,L$221*L$214,FALSE))+(L$212*_xlfn.NORM.DIST($B114,L$214*L$218+L$213,L$222*L$214,FALSE))</f>
        <v>70.51370469543258</v>
      </c>
      <c r="AB114" s="5">
        <f>BF114+(M$209*_xlfn.NORM.DIST($B114,M$214*M$215+M$213,M$219*M$214,FALSE))+(M$211*_xlfn.NORM.DIST($B114,M$214*M$216+M$213,M$220*M$214,FALSE))+(M$210*_xlfn.NORM.DIST($B114,M$214*M$217+M$213,M$221*M$214,FALSE))+(M$212*_xlfn.NORM.DIST($B114,M$214*M$218+M$213,M$222*M$214,FALSE))</f>
        <v>65.85859041436639</v>
      </c>
      <c r="AC114" s="5">
        <f>BG114+(N$209*_xlfn.NORM.DIST($B114,N$214*N$215+N$213,N$219*N$214,FALSE))+(N$211*_xlfn.NORM.DIST($B114,N$214*N$216+N$213,N$220*N$214,FALSE))+(N$210*_xlfn.NORM.DIST($B114,N$214*N$217+N$213,N$221*N$214,FALSE))+(N$212*_xlfn.NORM.DIST($B114,N$214*N$218+N$213,N$222*N$214,FALSE))</f>
        <v>58.97053081981683</v>
      </c>
      <c r="AD114" s="5">
        <f>BH114+(O$209*_xlfn.NORM.DIST($B114,O$214*O$215+O$213,O$219*O$214,FALSE))+(O$211*_xlfn.NORM.DIST($B114,O$214*O$216+O$213,O$220*O$214,FALSE))+(O$210*_xlfn.NORM.DIST($B114,O$214*O$217+O$213,O$221*O$214,FALSE))+(O$212*_xlfn.NORM.DIST($B114,O$214*O$218+O$213,O$222*O$214,FALSE))</f>
        <v>51.111769659366232</v>
      </c>
      <c r="AE114" s="5"/>
      <c r="AG114" s="5">
        <f t="shared" si="32"/>
        <v>0.87444021430324881</v>
      </c>
      <c r="AH114" s="5">
        <f t="shared" si="32"/>
        <v>-0.49032168276211507</v>
      </c>
      <c r="AI114" s="5">
        <f t="shared" si="32"/>
        <v>-0.34370965770938255</v>
      </c>
      <c r="AJ114" s="5">
        <f t="shared" si="31"/>
        <v>0.90167514214977018</v>
      </c>
      <c r="AK114" s="5">
        <f t="shared" si="31"/>
        <v>1.7499267665877625</v>
      </c>
      <c r="AL114" s="5">
        <f t="shared" si="31"/>
        <v>2.2355955201515485</v>
      </c>
      <c r="AM114" s="5">
        <f t="shared" si="31"/>
        <v>2.3283949331963214</v>
      </c>
      <c r="AN114" s="5">
        <f t="shared" si="16"/>
        <v>4.6626355515410296</v>
      </c>
      <c r="AO114" s="5">
        <f t="shared" si="16"/>
        <v>3.0431782402261405</v>
      </c>
      <c r="AP114" s="5">
        <f t="shared" si="16"/>
        <v>2.5772953045674143</v>
      </c>
      <c r="AQ114" s="5">
        <f t="shared" si="16"/>
        <v>3.6414095856336104</v>
      </c>
      <c r="AR114" s="5">
        <f t="shared" si="16"/>
        <v>1.8774691801831693</v>
      </c>
      <c r="AS114" s="5">
        <f t="shared" si="16"/>
        <v>2.1612303406337716</v>
      </c>
      <c r="AV114" s="2">
        <f t="shared" si="18"/>
        <v>70.836772505103141</v>
      </c>
      <c r="AW114" s="2">
        <f t="shared" si="19"/>
        <v>72.565856550213198</v>
      </c>
      <c r="AX114" s="2">
        <f t="shared" si="20"/>
        <v>73.738885532241241</v>
      </c>
      <c r="AY114" s="2">
        <f t="shared" si="21"/>
        <v>73.197860584290069</v>
      </c>
      <c r="AZ114" s="2">
        <f t="shared" si="22"/>
        <v>73.194693116295241</v>
      </c>
      <c r="BA114" s="2">
        <f t="shared" si="23"/>
        <v>74.403966234928106</v>
      </c>
      <c r="BB114" s="2">
        <f t="shared" si="24"/>
        <v>76.028640589045125</v>
      </c>
      <c r="BC114" s="2">
        <f t="shared" si="25"/>
        <v>75.706622126095453</v>
      </c>
      <c r="BD114" s="2">
        <f t="shared" si="26"/>
        <v>73.654164281702606</v>
      </c>
      <c r="BE114" s="2">
        <f t="shared" si="27"/>
        <v>70.423418229647964</v>
      </c>
      <c r="BF114" s="2">
        <f t="shared" si="28"/>
        <v>65.765092563455241</v>
      </c>
      <c r="BG114" s="2">
        <f t="shared" si="29"/>
        <v>58.897442831046547</v>
      </c>
      <c r="BH114" s="2">
        <f t="shared" si="30"/>
        <v>51.041420668619871</v>
      </c>
      <c r="BK114" s="2">
        <f>IF(OR($B114&lt;C$229, AND($B114&gt;C$230, $B114&lt;C$231)), C114, "")</f>
        <v>71.712000000000003</v>
      </c>
      <c r="BL114" s="2">
        <f>IF(OR($B114&lt;D$229, AND($B114&gt;D$230, $B114&lt;D$231)), D114, "")</f>
        <v>72.075999999999993</v>
      </c>
      <c r="BM114" s="2">
        <f>IF(OR($B114&lt;E$229, AND($B114&gt;E$230, $B114&lt;E$231)), E114, "")</f>
        <v>73.409000000000006</v>
      </c>
      <c r="BN114" s="2" t="str">
        <f>IF(OR($B114&lt;F$229, AND($B114&gt;F$230, $B114&lt;F$231)), F114, "")</f>
        <v/>
      </c>
      <c r="BO114" s="2">
        <f>IF(OR($B114&lt;G$229, AND($B114&gt;G$230, $B114&lt;G$231)), G114, "")</f>
        <v>75.075999999999993</v>
      </c>
      <c r="BP114" s="2">
        <f>IF(OR($B114&lt;H$229, AND($B114&gt;H$230, $B114&lt;H$231)), H114, "")</f>
        <v>76.757999999999996</v>
      </c>
      <c r="BQ114" s="2">
        <f>IF(OR($B114&lt;I$229, AND($B114&gt;I$230, $B114&lt;I$231)), I114, "")</f>
        <v>78.575999999999993</v>
      </c>
      <c r="BR114" s="2" t="str">
        <f>IF(OR($B114&lt;J$229, AND($B114&gt;J$230, $B114&lt;J$231)), J114, "")</f>
        <v/>
      </c>
      <c r="BS114" s="2">
        <f>IF(OR($B114&lt;K$229, AND($B114&gt;K$230, $B114&lt;K$231)), K114, "")</f>
        <v>76.864000000000004</v>
      </c>
      <c r="BT114" s="2">
        <f>IF(OR($B114&lt;L$229, AND($B114&gt;L$230, $B114&lt;L$231)), L114, "")</f>
        <v>73.090999999999994</v>
      </c>
      <c r="BU114" s="2">
        <f>IF(OR($B114&lt;M$229, AND($B114&gt;M$230, $B114&lt;M$231)), M114, "")</f>
        <v>69.5</v>
      </c>
      <c r="BV114" s="2">
        <f>IF(OR($B114&lt;N$229, AND($B114&gt;N$230, $B114&lt;N$231)), N114, "")</f>
        <v>60.847999999999999</v>
      </c>
      <c r="BW114" s="2">
        <f>IF(OR($B114&lt;O$229, AND($B114&gt;O$230, $B114&lt;O$231)), O114, "")</f>
        <v>53.273000000000003</v>
      </c>
      <c r="BZ114" s="2">
        <f>IF(OR(AND($B114&gt;C$230, $B114&lt;C$231), $B114&gt;C$232), C114, "")</f>
        <v>71.712000000000003</v>
      </c>
      <c r="CA114" s="2">
        <f>IF(OR(AND($B114&gt;D$230, $B114&lt;D$231), $B114&gt;D$232), D114, "")</f>
        <v>72.075999999999993</v>
      </c>
      <c r="CB114" s="2">
        <f>IF(OR(AND($B114&gt;E$230, $B114&lt;E$231), $B114&gt;E$232), E114, "")</f>
        <v>73.409000000000006</v>
      </c>
      <c r="CC114" s="2" t="str">
        <f>IF(OR(AND($B114&gt;F$230, $B114&lt;F$231), $B114&gt;F$232), F114, "")</f>
        <v/>
      </c>
      <c r="CD114" s="2">
        <f>IF(OR(AND($B114&gt;G$230, $B114&lt;G$231), $B114&gt;G$232), G114, "")</f>
        <v>75.075999999999993</v>
      </c>
      <c r="CE114" s="2">
        <f>IF(OR(AND($B114&gt;H$230, $B114&lt;H$231), $B114&gt;H$232), H114, "")</f>
        <v>76.757999999999996</v>
      </c>
      <c r="CF114" s="2">
        <f>IF(OR(AND($B114&gt;I$230, $B114&lt;I$231), $B114&gt;I$232), I114, "")</f>
        <v>78.575999999999993</v>
      </c>
      <c r="CG114" s="2" t="str">
        <f>IF(OR(AND($B114&gt;J$230, $B114&lt;J$231), $B114&gt;J$232), J114, "")</f>
        <v/>
      </c>
      <c r="CH114" s="2">
        <f>IF(OR(AND($B114&gt;K$230, $B114&lt;K$231), $B114&gt;K$232), K114, "")</f>
        <v>76.864000000000004</v>
      </c>
      <c r="CI114" s="2">
        <f>IF(OR(AND($B114&gt;L$230, $B114&lt;L$231), $B114&gt;L$232), L114, "")</f>
        <v>73.090999999999994</v>
      </c>
      <c r="CJ114" s="2">
        <f>IF(OR(AND($B114&gt;M$230, $B114&lt;M$231), $B114&gt;M$232), M114, "")</f>
        <v>69.5</v>
      </c>
      <c r="CK114" s="2">
        <f>IF(OR(AND($B114&gt;N$230, $B114&lt;N$231), $B114&gt;N$232), N114, "")</f>
        <v>60.847999999999999</v>
      </c>
      <c r="CL114" s="2">
        <f>IF(OR(AND($B114&gt;O$230, $B114&lt;O$231), $B114&gt;O$232), O114, "")</f>
        <v>53.273000000000003</v>
      </c>
      <c r="CO114" s="2">
        <f>BK$207*$B114+BK$209</f>
        <v>71.839863983580045</v>
      </c>
      <c r="CP114" s="2">
        <f>BL$207*$B114+BL$209</f>
        <v>73.283180831608121</v>
      </c>
      <c r="CQ114" s="2">
        <f>BM$207*$B114+BM$209</f>
        <v>74.444291181280931</v>
      </c>
      <c r="CR114" s="2">
        <f>BN$207*$B114+BN$209</f>
        <v>74.024683148481472</v>
      </c>
      <c r="CS114" s="2">
        <f>BO$207*$B114+BO$209</f>
        <v>73.970252282981818</v>
      </c>
      <c r="CT114" s="2">
        <f>BP$207*$B114+BP$209</f>
        <v>75.305284887661614</v>
      </c>
      <c r="CU114" s="2">
        <f>BQ$207*$B114+BQ$209</f>
        <v>77.118878584677162</v>
      </c>
      <c r="CV114" s="2">
        <f>BR$207*$B114+BR$209</f>
        <v>77.114592671041834</v>
      </c>
      <c r="CW114" s="2">
        <f>BS$207*$B114+BS$209</f>
        <v>74.907570974448788</v>
      </c>
      <c r="CX114" s="2">
        <f>BT$207*$B114+BT$209</f>
        <v>71.595577454172769</v>
      </c>
      <c r="CY114" s="2">
        <f>BU$207*$B114+BU$209</f>
        <v>66.784880566398769</v>
      </c>
      <c r="CZ114" s="2">
        <f>BV$207*$B114+BV$209</f>
        <v>59.609846965561815</v>
      </c>
      <c r="DA114" s="2">
        <f>BW$207*$B114+BW$209</f>
        <v>51.653519409559379</v>
      </c>
      <c r="DD114" s="2">
        <f>BZ$207*$B114+BZ$209</f>
        <v>70.285221278092038</v>
      </c>
      <c r="DE114" s="2">
        <f>CA$207*$B114+CA$209</f>
        <v>71.982734347078718</v>
      </c>
      <c r="DF114" s="2">
        <f>CB$207*$B114+CB$209</f>
        <v>73.288443332947068</v>
      </c>
      <c r="DG114" s="2">
        <f>CC$207*$B114+CC$209</f>
        <v>72.798162341909304</v>
      </c>
      <c r="DH114" s="2">
        <f>CD$207*$B114+CD$209</f>
        <v>72.796457222549165</v>
      </c>
      <c r="DI114" s="2">
        <f>CE$207*$B114+CE$209</f>
        <v>73.919259058381911</v>
      </c>
      <c r="DJ114" s="2">
        <f>CF$207*$B114+CF$209</f>
        <v>75.46662561971479</v>
      </c>
      <c r="DK114" s="2">
        <f>CG$207*$B114+CG$209</f>
        <v>75.008977941518594</v>
      </c>
      <c r="DL114" s="2">
        <f>CH$207*$B114+CH$209</f>
        <v>72.972411253808573</v>
      </c>
      <c r="DM114" s="2">
        <f>CI$207*$B114+CI$209</f>
        <v>69.735924520162115</v>
      </c>
      <c r="DN114" s="2">
        <f>CJ$207*$B114+CJ$209</f>
        <v>65.175667058913518</v>
      </c>
      <c r="DO114" s="2">
        <f>CK$207*$B114+CK$209</f>
        <v>58.471044250079032</v>
      </c>
      <c r="DP114" s="2">
        <f>CL$207*$B114+CL$209</f>
        <v>50.677901519449911</v>
      </c>
      <c r="DS114" s="2">
        <f>POWER(10,($B114-C$227)/C$228)/(1+POWER(10,($B114-C$227)/C$228))</f>
        <v>0.64522315959539134</v>
      </c>
      <c r="DT114" s="2">
        <f>POWER(10,($B114-D$227)/D$228)/(1+POWER(10,($B114-D$227)/D$228))</f>
        <v>0.55159846247307287</v>
      </c>
      <c r="DU114" s="2">
        <f>POWER(10,($B114-E$227)/E$228)/(1+POWER(10,($B114-E$227)/E$228))</f>
        <v>0.61029282535458451</v>
      </c>
      <c r="DV114" s="2">
        <f>POWER(10,($B114-F$227)/F$228)/(1+POWER(10,($B114-F$227)/F$228))</f>
        <v>0.67412029193550593</v>
      </c>
      <c r="DW114" s="2">
        <f>POWER(10,($B114-G$227)/G$228)/(1+POWER(10,($B114-G$227)/G$228))</f>
        <v>0.66072791821148102</v>
      </c>
      <c r="DX114" s="2">
        <f>POWER(10,($B114-H$227)/H$228)/(1+POWER(10,($B114-H$227)/H$228))</f>
        <v>0.65028993954745029</v>
      </c>
      <c r="DY114" s="2">
        <f>POWER(10,($B114-I$227)/I$228)/(1+POWER(10,($B114-I$227)/I$228))</f>
        <v>0.65984932014139785</v>
      </c>
      <c r="DZ114" s="2">
        <f>POWER(10,($B114-J$227)/J$228)/(1+POWER(10,($B114-J$227)/J$228))</f>
        <v>0.6686743425589412</v>
      </c>
      <c r="EA114" s="2">
        <f>POWER(10,($B114-K$227)/K$228)/(1+POWER(10,($B114-K$227)/K$228))</f>
        <v>0.64770193352903938</v>
      </c>
      <c r="EB114" s="2">
        <f>POWER(10,($B114-L$227)/L$228)/(1+POWER(10,($B114-L$227)/L$228))</f>
        <v>0.63031074405740906</v>
      </c>
      <c r="EC114" s="2">
        <f>POWER(10,($B114-M$227)/M$228)/(1+POWER(10,($B114-M$227)/M$228))</f>
        <v>0.63371827181414608</v>
      </c>
      <c r="ED114" s="2">
        <f>POWER(10,($B114-N$227)/N$228)/(1+POWER(10,($B114-N$227)/N$228))</f>
        <v>0.62557291515875346</v>
      </c>
      <c r="EE114" s="2">
        <f>POWER(10,($B114-O$227)/O$228)/(1+POWER(10,($B114-O$227)/O$228))</f>
        <v>0.62739597863547547</v>
      </c>
    </row>
    <row r="115" spans="2:135" x14ac:dyDescent="0.25">
      <c r="B115" s="2">
        <v>109</v>
      </c>
      <c r="C115">
        <v>71.635999999999996</v>
      </c>
      <c r="D115">
        <v>72.332999999999998</v>
      </c>
      <c r="E115">
        <v>74.364000000000004</v>
      </c>
      <c r="F115">
        <v>73.045000000000002</v>
      </c>
      <c r="G115">
        <v>74.515000000000001</v>
      </c>
      <c r="H115">
        <v>76.712000000000003</v>
      </c>
      <c r="I115">
        <v>78.242000000000004</v>
      </c>
      <c r="J115">
        <v>78.97</v>
      </c>
      <c r="K115">
        <v>77.757999999999996</v>
      </c>
      <c r="L115">
        <v>73.832999999999998</v>
      </c>
      <c r="M115">
        <v>70.727000000000004</v>
      </c>
      <c r="N115">
        <v>62.621000000000002</v>
      </c>
      <c r="O115">
        <v>54.241999999999997</v>
      </c>
      <c r="R115" s="5">
        <f>AV115+(C$209*_xlfn.NORM.DIST($B115,C$214*C$215+C$213,C$219*C$214,FALSE))+(C$211*_xlfn.NORM.DIST($B115,C$214*C$216+C$213,C$220*C$214,FALSE))+(C$210*_xlfn.NORM.DIST($B115,C$214*C$217+C$213,C$221*C$214,FALSE))+(C$212*_xlfn.NORM.DIST($B115,C$214*C$218+C$213,C$222*C$214,FALSE))</f>
        <v>70.764230140706516</v>
      </c>
      <c r="S115" s="5">
        <f>AW115+(D$209*_xlfn.NORM.DIST($B115,D$214*D$215+D$213,D$219*D$214,FALSE))+(D$211*_xlfn.NORM.DIST($B115,D$214*D$216+D$213,D$220*D$214,FALSE))+(D$210*_xlfn.NORM.DIST($B115,D$214*D$217+D$213,D$221*D$214,FALSE))+(D$212*_xlfn.NORM.DIST($B115,D$214*D$218+D$213,D$222*D$214,FALSE))</f>
        <v>72.504195349136722</v>
      </c>
      <c r="T115" s="5">
        <f>AX115+(E$209*_xlfn.NORM.DIST($B115,E$214*E$215+E$213,E$219*E$214,FALSE))+(E$211*_xlfn.NORM.DIST($B115,E$214*E$216+E$213,E$220*E$214,FALSE))+(E$210*_xlfn.NORM.DIST($B115,E$214*E$217+E$213,E$221*E$214,FALSE))+(E$212*_xlfn.NORM.DIST($B115,E$214*E$218+E$213,E$222*E$214,FALSE))</f>
        <v>73.709404438891042</v>
      </c>
      <c r="U115" s="5">
        <f>AY115+(F$209*_xlfn.NORM.DIST($B115,F$214*F$215+F$213,F$219*F$214,FALSE))+(F$211*_xlfn.NORM.DIST($B115,F$214*F$216+F$213,F$220*F$214,FALSE))+(F$210*_xlfn.NORM.DIST($B115,F$214*F$217+F$213,F$221*F$214,FALSE))+(F$212*_xlfn.NORM.DIST($B115,F$214*F$218+F$213,F$222*F$214,FALSE))</f>
        <v>73.467083713405984</v>
      </c>
      <c r="V115" s="5">
        <f>AZ115+(G$209*_xlfn.NORM.DIST($B115,G$214*G$215+G$213,G$219*G$214,FALSE))+(G$211*_xlfn.NORM.DIST($B115,G$214*G$216+G$213,G$220*G$214,FALSE))+(G$210*_xlfn.NORM.DIST($B115,G$214*G$217+G$213,G$221*G$214,FALSE))+(G$212*_xlfn.NORM.DIST($B115,G$214*G$218+G$213,G$222*G$214,FALSE))</f>
        <v>73.400164746028551</v>
      </c>
      <c r="W115" s="5">
        <f>BA115+(H$209*_xlfn.NORM.DIST($B115,H$214*H$215+H$213,H$219*H$214,FALSE))+(H$211*_xlfn.NORM.DIST($B115,H$214*H$216+H$213,H$220*H$214,FALSE))+(H$210*_xlfn.NORM.DIST($B115,H$214*H$217+H$213,H$221*H$214,FALSE))+(H$212*_xlfn.NORM.DIST($B115,H$214*H$218+H$213,H$222*H$214,FALSE))</f>
        <v>74.5955500801185</v>
      </c>
      <c r="X115" s="5">
        <f>BB115+(I$209*_xlfn.NORM.DIST($B115,I$214*I$215+I$213,I$219*I$214,FALSE))+(I$211*_xlfn.NORM.DIST($B115,I$214*I$216+I$213,I$220*I$214,FALSE))+(I$210*_xlfn.NORM.DIST($B115,I$214*I$217+I$213,I$221*I$214,FALSE))+(I$212*_xlfn.NORM.DIST($B115,I$214*I$218+I$213,I$222*I$214,FALSE))</f>
        <v>76.405729576634414</v>
      </c>
      <c r="Y115" s="5">
        <f>BC115+(J$209*_xlfn.NORM.DIST($B115,J$214*J$215+J$213,J$219*J$214,FALSE))+(J$211*_xlfn.NORM.DIST($B115,J$214*J$216+J$213,J$220*J$214,FALSE))+(J$210*_xlfn.NORM.DIST($B115,J$214*J$217+J$213,J$221*J$214,FALSE))+(J$212*_xlfn.NORM.DIST($B115,J$214*J$218+J$213,J$222*J$214,FALSE))</f>
        <v>76.320049139052827</v>
      </c>
      <c r="Z115" s="5">
        <f>BD115+(K$209*_xlfn.NORM.DIST($B115,K$214*K$215+K$213,K$219*K$214,FALSE))+(K$211*_xlfn.NORM.DIST($B115,K$214*K$216+K$213,K$220*K$214,FALSE))+(K$210*_xlfn.NORM.DIST($B115,K$214*K$217+K$213,K$221*K$214,FALSE))+(K$212*_xlfn.NORM.DIST($B115,K$214*K$218+K$213,K$222*K$214,FALSE))</f>
        <v>73.921408444676246</v>
      </c>
      <c r="AA115" s="5">
        <f>BE115+(L$209*_xlfn.NORM.DIST($B115,L$214*L$215+L$213,L$219*L$214,FALSE))+(L$211*_xlfn.NORM.DIST($B115,L$214*L$216+L$213,L$220*L$214,FALSE))+(L$210*_xlfn.NORM.DIST($B115,L$214*L$217+L$213,L$221*L$214,FALSE))+(L$212*_xlfn.NORM.DIST($B115,L$214*L$218+L$213,L$222*L$214,FALSE))</f>
        <v>70.546257617455964</v>
      </c>
      <c r="AB115" s="5">
        <f>BF115+(M$209*_xlfn.NORM.DIST($B115,M$214*M$215+M$213,M$219*M$214,FALSE))+(M$211*_xlfn.NORM.DIST($B115,M$214*M$216+M$213,M$220*M$214,FALSE))+(M$210*_xlfn.NORM.DIST($B115,M$214*M$217+M$213,M$221*M$214,FALSE))+(M$212*_xlfn.NORM.DIST($B115,M$214*M$218+M$213,M$222*M$214,FALSE))</f>
        <v>65.901889268845323</v>
      </c>
      <c r="AC115" s="5">
        <f>BG115+(N$209*_xlfn.NORM.DIST($B115,N$214*N$215+N$213,N$219*N$214,FALSE))+(N$211*_xlfn.NORM.DIST($B115,N$214*N$216+N$213,N$220*N$214,FALSE))+(N$210*_xlfn.NORM.DIST($B115,N$214*N$217+N$213,N$221*N$214,FALSE))+(N$212*_xlfn.NORM.DIST($B115,N$214*N$218+N$213,N$222*N$214,FALSE))</f>
        <v>59.007190284170235</v>
      </c>
      <c r="AD115" s="5">
        <f>BH115+(O$209*_xlfn.NORM.DIST($B115,O$214*O$215+O$213,O$219*O$214,FALSE))+(O$211*_xlfn.NORM.DIST($B115,O$214*O$216+O$213,O$220*O$214,FALSE))+(O$210*_xlfn.NORM.DIST($B115,O$214*O$217+O$213,O$221*O$214,FALSE))+(O$212*_xlfn.NORM.DIST($B115,O$214*O$218+O$213,O$222*O$214,FALSE))</f>
        <v>51.153704853260983</v>
      </c>
      <c r="AE115" s="5"/>
      <c r="AG115" s="5">
        <f t="shared" si="32"/>
        <v>0.8717698592934795</v>
      </c>
      <c r="AH115" s="5">
        <f t="shared" si="32"/>
        <v>-0.17119534913672396</v>
      </c>
      <c r="AI115" s="5">
        <f t="shared" si="32"/>
        <v>0.65459556110896244</v>
      </c>
      <c r="AJ115" s="5">
        <f t="shared" si="31"/>
        <v>-0.42208371340598205</v>
      </c>
      <c r="AK115" s="5">
        <f t="shared" si="31"/>
        <v>1.1148352539714494</v>
      </c>
      <c r="AL115" s="5">
        <f t="shared" si="31"/>
        <v>2.1164499198815037</v>
      </c>
      <c r="AM115" s="5">
        <f t="shared" si="31"/>
        <v>1.8362704233655904</v>
      </c>
      <c r="AN115" s="5">
        <f t="shared" si="16"/>
        <v>2.6499508609471718</v>
      </c>
      <c r="AO115" s="5">
        <f t="shared" si="16"/>
        <v>3.83659155532375</v>
      </c>
      <c r="AP115" s="5">
        <f t="shared" ref="AP115:AS178" si="33">L115-AA115</f>
        <v>3.2867423825440341</v>
      </c>
      <c r="AQ115" s="5">
        <f t="shared" si="33"/>
        <v>4.8251107311546804</v>
      </c>
      <c r="AR115" s="5">
        <f t="shared" si="33"/>
        <v>3.6138097158297668</v>
      </c>
      <c r="AS115" s="5">
        <f t="shared" si="33"/>
        <v>3.0882951467390143</v>
      </c>
      <c r="AV115" s="2">
        <f t="shared" si="18"/>
        <v>70.762604400023434</v>
      </c>
      <c r="AW115" s="2">
        <f t="shared" si="19"/>
        <v>72.503015786586715</v>
      </c>
      <c r="AX115" s="2">
        <f t="shared" si="20"/>
        <v>73.678970648359893</v>
      </c>
      <c r="AY115" s="2">
        <f t="shared" si="21"/>
        <v>73.139994739885282</v>
      </c>
      <c r="AZ115" s="2">
        <f t="shared" si="22"/>
        <v>73.143447625723354</v>
      </c>
      <c r="BA115" s="2">
        <f t="shared" si="23"/>
        <v>74.358418369280429</v>
      </c>
      <c r="BB115" s="2">
        <f t="shared" si="24"/>
        <v>75.977961365762695</v>
      </c>
      <c r="BC115" s="2">
        <f t="shared" si="25"/>
        <v>75.641187644259418</v>
      </c>
      <c r="BD115" s="2">
        <f t="shared" si="26"/>
        <v>73.584823330559942</v>
      </c>
      <c r="BE115" s="2">
        <f t="shared" si="27"/>
        <v>70.356276989418348</v>
      </c>
      <c r="BF115" s="2">
        <f t="shared" si="28"/>
        <v>65.706922100966864</v>
      </c>
      <c r="BG115" s="2">
        <f t="shared" si="29"/>
        <v>58.856854635739822</v>
      </c>
      <c r="BH115" s="2">
        <f t="shared" si="30"/>
        <v>51.008510946524225</v>
      </c>
      <c r="BK115" s="2">
        <f>IF(OR($B115&lt;C$229, AND($B115&gt;C$230, $B115&lt;C$231)), C115, "")</f>
        <v>71.635999999999996</v>
      </c>
      <c r="BL115" s="2">
        <f>IF(OR($B115&lt;D$229, AND($B115&gt;D$230, $B115&lt;D$231)), D115, "")</f>
        <v>72.332999999999998</v>
      </c>
      <c r="BM115" s="2">
        <f>IF(OR($B115&lt;E$229, AND($B115&gt;E$230, $B115&lt;E$231)), E115, "")</f>
        <v>74.364000000000004</v>
      </c>
      <c r="BN115" s="2" t="str">
        <f>IF(OR($B115&lt;F$229, AND($B115&gt;F$230, $B115&lt;F$231)), F115, "")</f>
        <v/>
      </c>
      <c r="BO115" s="2" t="str">
        <f>IF(OR($B115&lt;G$229, AND($B115&gt;G$230, $B115&lt;G$231)), G115, "")</f>
        <v/>
      </c>
      <c r="BP115" s="2" t="str">
        <f>IF(OR($B115&lt;H$229, AND($B115&gt;H$230, $B115&lt;H$231)), H115, "")</f>
        <v/>
      </c>
      <c r="BQ115" s="2" t="str">
        <f>IF(OR($B115&lt;I$229, AND($B115&gt;I$230, $B115&lt;I$231)), I115, "")</f>
        <v/>
      </c>
      <c r="BR115" s="2" t="str">
        <f>IF(OR($B115&lt;J$229, AND($B115&gt;J$230, $B115&lt;J$231)), J115, "")</f>
        <v/>
      </c>
      <c r="BS115" s="2" t="str">
        <f>IF(OR($B115&lt;K$229, AND($B115&gt;K$230, $B115&lt;K$231)), K115, "")</f>
        <v/>
      </c>
      <c r="BT115" s="2">
        <f>IF(OR($B115&lt;L$229, AND($B115&gt;L$230, $B115&lt;L$231)), L115, "")</f>
        <v>73.832999999999998</v>
      </c>
      <c r="BU115" s="2">
        <f>IF(OR($B115&lt;M$229, AND($B115&gt;M$230, $B115&lt;M$231)), M115, "")</f>
        <v>70.727000000000004</v>
      </c>
      <c r="BV115" s="2">
        <f>IF(OR($B115&lt;N$229, AND($B115&gt;N$230, $B115&lt;N$231)), N115, "")</f>
        <v>62.621000000000002</v>
      </c>
      <c r="BW115" s="2">
        <f>IF(OR($B115&lt;O$229, AND($B115&gt;O$230, $B115&lt;O$231)), O115, "")</f>
        <v>54.241999999999997</v>
      </c>
      <c r="BZ115" s="2">
        <f>IF(OR(AND($B115&gt;C$230, $B115&lt;C$231), $B115&gt;C$232), C115, "")</f>
        <v>71.635999999999996</v>
      </c>
      <c r="CA115" s="2">
        <f>IF(OR(AND($B115&gt;D$230, $B115&lt;D$231), $B115&gt;D$232), D115, "")</f>
        <v>72.332999999999998</v>
      </c>
      <c r="CB115" s="2">
        <f>IF(OR(AND($B115&gt;E$230, $B115&lt;E$231), $B115&gt;E$232), E115, "")</f>
        <v>74.364000000000004</v>
      </c>
      <c r="CC115" s="2" t="str">
        <f>IF(OR(AND($B115&gt;F$230, $B115&lt;F$231), $B115&gt;F$232), F115, "")</f>
        <v/>
      </c>
      <c r="CD115" s="2" t="str">
        <f>IF(OR(AND($B115&gt;G$230, $B115&lt;G$231), $B115&gt;G$232), G115, "")</f>
        <v/>
      </c>
      <c r="CE115" s="2" t="str">
        <f>IF(OR(AND($B115&gt;H$230, $B115&lt;H$231), $B115&gt;H$232), H115, "")</f>
        <v/>
      </c>
      <c r="CF115" s="2" t="str">
        <f>IF(OR(AND($B115&gt;I$230, $B115&lt;I$231), $B115&gt;I$232), I115, "")</f>
        <v/>
      </c>
      <c r="CG115" s="2" t="str">
        <f>IF(OR(AND($B115&gt;J$230, $B115&lt;J$231), $B115&gt;J$232), J115, "")</f>
        <v/>
      </c>
      <c r="CH115" s="2" t="str">
        <f>IF(OR(AND($B115&gt;K$230, $B115&lt;K$231), $B115&gt;K$232), K115, "")</f>
        <v/>
      </c>
      <c r="CI115" s="2">
        <f>IF(OR(AND($B115&gt;L$230, $B115&lt;L$231), $B115&gt;L$232), L115, "")</f>
        <v>73.832999999999998</v>
      </c>
      <c r="CJ115" s="2">
        <f>IF(OR(AND($B115&gt;M$230, $B115&lt;M$231), $B115&gt;M$232), M115, "")</f>
        <v>70.727000000000004</v>
      </c>
      <c r="CK115" s="2">
        <f>IF(OR(AND($B115&gt;N$230, $B115&lt;N$231), $B115&gt;N$232), N115, "")</f>
        <v>62.621000000000002</v>
      </c>
      <c r="CL115" s="2">
        <f>IF(OR(AND($B115&gt;O$230, $B115&lt;O$231), $B115&gt;O$232), O115, "")</f>
        <v>54.241999999999997</v>
      </c>
      <c r="CO115" s="2">
        <f>BK$207*$B115+BK$209</f>
        <v>71.851923877742664</v>
      </c>
      <c r="CP115" s="2">
        <f>BL$207*$B115+BL$209</f>
        <v>73.28770881211301</v>
      </c>
      <c r="CQ115" s="2">
        <f>BM$207*$B115+BM$209</f>
        <v>74.452447953462965</v>
      </c>
      <c r="CR115" s="2">
        <f>BN$207*$B115+BN$209</f>
        <v>74.033794188793081</v>
      </c>
      <c r="CS115" s="2">
        <f>BO$207*$B115+BO$209</f>
        <v>73.984287174117753</v>
      </c>
      <c r="CT115" s="2">
        <f>BP$207*$B115+BP$209</f>
        <v>75.335322970266191</v>
      </c>
      <c r="CU115" s="2">
        <f>BQ$207*$B115+BQ$209</f>
        <v>77.167255083364111</v>
      </c>
      <c r="CV115" s="2">
        <f>BR$207*$B115+BR$209</f>
        <v>77.16441766630075</v>
      </c>
      <c r="CW115" s="2">
        <f>BS$207*$B115+BS$209</f>
        <v>74.95577759276712</v>
      </c>
      <c r="CX115" s="2">
        <f>BT$207*$B115+BT$209</f>
        <v>71.635358442521792</v>
      </c>
      <c r="CY115" s="2">
        <f>BU$207*$B115+BU$209</f>
        <v>66.831073502500502</v>
      </c>
      <c r="CZ115" s="2">
        <f>BV$207*$B115+BV$209</f>
        <v>59.655389875236999</v>
      </c>
      <c r="DA115" s="2">
        <f>BW$207*$B115+BW$209</f>
        <v>51.690117404638777</v>
      </c>
      <c r="DD115" s="2">
        <f>BZ$207*$B115+BZ$209</f>
        <v>70.216342912179528</v>
      </c>
      <c r="DE115" s="2">
        <f>CA$207*$B115+CA$209</f>
        <v>71.921255811405587</v>
      </c>
      <c r="DF115" s="2">
        <f>CB$207*$B115+CB$209</f>
        <v>73.228519485497301</v>
      </c>
      <c r="DG115" s="2">
        <f>CC$207*$B115+CC$209</f>
        <v>72.745936874039643</v>
      </c>
      <c r="DH115" s="2">
        <f>CD$207*$B115+CD$209</f>
        <v>72.749681279171952</v>
      </c>
      <c r="DI115" s="2">
        <f>CE$207*$B115+CE$209</f>
        <v>73.879288499813768</v>
      </c>
      <c r="DJ115" s="2">
        <f>CF$207*$B115+CF$209</f>
        <v>75.418827632629046</v>
      </c>
      <c r="DK115" s="2">
        <f>CG$207*$B115+CG$209</f>
        <v>74.952843059957118</v>
      </c>
      <c r="DL115" s="2">
        <f>CH$207*$B115+CH$209</f>
        <v>72.904746416960279</v>
      </c>
      <c r="DM115" s="2">
        <f>CI$207*$B115+CI$209</f>
        <v>69.672081320440881</v>
      </c>
      <c r="DN115" s="2">
        <f>CJ$207*$B115+CJ$209</f>
        <v>65.114346409879545</v>
      </c>
      <c r="DO115" s="2">
        <f>CK$207*$B115+CK$209</f>
        <v>58.420958111721831</v>
      </c>
      <c r="DP115" s="2">
        <f>CL$207*$B115+CL$209</f>
        <v>50.639329808946322</v>
      </c>
      <c r="DS115" s="2">
        <f>POWER(10,($B115-C$227)/C$228)/(1+POWER(10,($B115-C$227)/C$228))</f>
        <v>0.66601378999551974</v>
      </c>
      <c r="DT115" s="2">
        <f>POWER(10,($B115-D$227)/D$228)/(1+POWER(10,($B115-D$227)/D$228))</f>
        <v>0.57425540806749276</v>
      </c>
      <c r="DU115" s="2">
        <f>POWER(10,($B115-E$227)/E$228)/(1+POWER(10,($B115-E$227)/E$228))</f>
        <v>0.63196283553131294</v>
      </c>
      <c r="DV115" s="2">
        <f>POWER(10,($B115-F$227)/F$228)/(1+POWER(10,($B115-F$227)/F$228))</f>
        <v>0.69402055543623253</v>
      </c>
      <c r="DW115" s="2">
        <f>POWER(10,($B115-G$227)/G$228)/(1+POWER(10,($B115-G$227)/G$228))</f>
        <v>0.68105907467039528</v>
      </c>
      <c r="DX115" s="2">
        <f>POWER(10,($B115-H$227)/H$228)/(1+POWER(10,($B115-H$227)/H$228))</f>
        <v>0.67093507798768814</v>
      </c>
      <c r="DY115" s="2">
        <f>POWER(10,($B115-I$227)/I$228)/(1+POWER(10,($B115-I$227)/I$228))</f>
        <v>0.68020764436146053</v>
      </c>
      <c r="DZ115" s="2">
        <f>POWER(10,($B115-J$227)/J$228)/(1+POWER(10,($B115-J$227)/J$228))</f>
        <v>0.6887536227229849</v>
      </c>
      <c r="EA115" s="2">
        <f>POWER(10,($B115-K$227)/K$228)/(1+POWER(10,($B115-K$227)/K$228))</f>
        <v>0.66842195202998789</v>
      </c>
      <c r="EB115" s="2">
        <f>POWER(10,($B115-L$227)/L$228)/(1+POWER(10,($B115-L$227)/L$228))</f>
        <v>0.65150326396496083</v>
      </c>
      <c r="EC115" s="2">
        <f>POWER(10,($B115-M$227)/M$228)/(1+POWER(10,($B115-M$227)/M$228))</f>
        <v>0.65482242714383709</v>
      </c>
      <c r="ED115" s="2">
        <f>POWER(10,($B115-N$227)/N$228)/(1+POWER(10,($B115-N$227)/N$228))</f>
        <v>0.64688487699252606</v>
      </c>
      <c r="EE115" s="2">
        <f>POWER(10,($B115-O$227)/O$228)/(1+POWER(10,($B115-O$227)/O$228))</f>
        <v>0.64866245177302262</v>
      </c>
    </row>
    <row r="116" spans="2:135" x14ac:dyDescent="0.25">
      <c r="B116" s="2">
        <v>110</v>
      </c>
      <c r="C116">
        <v>73.061000000000007</v>
      </c>
      <c r="D116">
        <v>71.817999999999998</v>
      </c>
      <c r="E116">
        <v>73.197000000000003</v>
      </c>
      <c r="F116">
        <v>74.742000000000004</v>
      </c>
      <c r="G116">
        <v>75.727000000000004</v>
      </c>
      <c r="H116">
        <v>76.197000000000003</v>
      </c>
      <c r="I116">
        <v>79.5</v>
      </c>
      <c r="J116">
        <v>81</v>
      </c>
      <c r="K116">
        <v>77.5</v>
      </c>
      <c r="L116">
        <v>75.167000000000002</v>
      </c>
      <c r="M116">
        <v>71.605999999999995</v>
      </c>
      <c r="N116">
        <v>62.363999999999997</v>
      </c>
      <c r="O116">
        <v>54.561</v>
      </c>
      <c r="R116" s="5">
        <f>AV116+(C$209*_xlfn.NORM.DIST($B116,C$214*C$215+C$213,C$219*C$214,FALSE))+(C$211*_xlfn.NORM.DIST($B116,C$214*C$216+C$213,C$220*C$214,FALSE))+(C$210*_xlfn.NORM.DIST($B116,C$214*C$217+C$213,C$221*C$214,FALSE))+(C$212*_xlfn.NORM.DIST($B116,C$214*C$218+C$213,C$222*C$214,FALSE))</f>
        <v>70.689340301214685</v>
      </c>
      <c r="S116" s="5">
        <f>AW116+(D$209*_xlfn.NORM.DIST($B116,D$214*D$215+D$213,D$219*D$214,FALSE))+(D$211*_xlfn.NORM.DIST($B116,D$214*D$216+D$213,D$220*D$214,FALSE))+(D$210*_xlfn.NORM.DIST($B116,D$214*D$217+D$213,D$221*D$214,FALSE))+(D$212*_xlfn.NORM.DIST($B116,D$214*D$218+D$213,D$222*D$214,FALSE))</f>
        <v>72.440471776605449</v>
      </c>
      <c r="T116" s="5">
        <f>AX116+(E$209*_xlfn.NORM.DIST($B116,E$214*E$215+E$213,E$219*E$214,FALSE))+(E$211*_xlfn.NORM.DIST($B116,E$214*E$216+E$213,E$220*E$214,FALSE))+(E$210*_xlfn.NORM.DIST($B116,E$214*E$217+E$213,E$221*E$214,FALSE))+(E$212*_xlfn.NORM.DIST($B116,E$214*E$218+E$213,E$222*E$214,FALSE))</f>
        <v>73.680355332534276</v>
      </c>
      <c r="U116" s="5">
        <f>AY116+(F$209*_xlfn.NORM.DIST($B116,F$214*F$215+F$213,F$219*F$214,FALSE))+(F$211*_xlfn.NORM.DIST($B116,F$214*F$216+F$213,F$220*F$214,FALSE))+(F$210*_xlfn.NORM.DIST($B116,F$214*F$217+F$213,F$221*F$214,FALSE))+(F$212*_xlfn.NORM.DIST($B116,F$214*F$218+F$213,F$222*F$214,FALSE))</f>
        <v>73.666145574471898</v>
      </c>
      <c r="V116" s="5">
        <f>AZ116+(G$209*_xlfn.NORM.DIST($B116,G$214*G$215+G$213,G$219*G$214,FALSE))+(G$211*_xlfn.NORM.DIST($B116,G$214*G$216+G$213,G$220*G$214,FALSE))+(G$210*_xlfn.NORM.DIST($B116,G$214*G$217+G$213,G$221*G$214,FALSE))+(G$212*_xlfn.NORM.DIST($B116,G$214*G$218+G$213,G$222*G$214,FALSE))</f>
        <v>73.56689660963562</v>
      </c>
      <c r="W116" s="5">
        <f>BA116+(H$209*_xlfn.NORM.DIST($B116,H$214*H$215+H$213,H$219*H$214,FALSE))+(H$211*_xlfn.NORM.DIST($B116,H$214*H$216+H$213,H$220*H$214,FALSE))+(H$210*_xlfn.NORM.DIST($B116,H$214*H$217+H$213,H$221*H$214,FALSE))+(H$212*_xlfn.NORM.DIST($B116,H$214*H$218+H$213,H$222*H$214,FALSE))</f>
        <v>74.761660477081065</v>
      </c>
      <c r="X116" s="5">
        <f>BB116+(I$209*_xlfn.NORM.DIST($B116,I$214*I$215+I$213,I$219*I$214,FALSE))+(I$211*_xlfn.NORM.DIST($B116,I$214*I$216+I$213,I$220*I$214,FALSE))+(I$210*_xlfn.NORM.DIST($B116,I$214*I$217+I$213,I$221*I$214,FALSE))+(I$212*_xlfn.NORM.DIST($B116,I$214*I$218+I$213,I$222*I$214,FALSE))</f>
        <v>76.717460913387086</v>
      </c>
      <c r="Y116" s="5">
        <f>BC116+(J$209*_xlfn.NORM.DIST($B116,J$214*J$215+J$213,J$219*J$214,FALSE))+(J$211*_xlfn.NORM.DIST($B116,J$214*J$216+J$213,J$220*J$214,FALSE))+(J$210*_xlfn.NORM.DIST($B116,J$214*J$217+J$213,J$221*J$214,FALSE))+(J$212*_xlfn.NORM.DIST($B116,J$214*J$218+J$213,J$222*J$214,FALSE))</f>
        <v>76.795696459776536</v>
      </c>
      <c r="Z116" s="5">
        <f>BD116+(K$209*_xlfn.NORM.DIST($B116,K$214*K$215+K$213,K$219*K$214,FALSE))+(K$211*_xlfn.NORM.DIST($B116,K$214*K$216+K$213,K$220*K$214,FALSE))+(K$210*_xlfn.NORM.DIST($B116,K$214*K$217+K$213,K$221*K$214,FALSE))+(K$212*_xlfn.NORM.DIST($B116,K$214*K$218+K$213,K$222*K$214,FALSE))</f>
        <v>74.157467560170289</v>
      </c>
      <c r="AA116" s="5">
        <f>BE116+(L$209*_xlfn.NORM.DIST($B116,L$214*L$215+L$213,L$219*L$214,FALSE))+(L$211*_xlfn.NORM.DIST($B116,L$214*L$216+L$213,L$220*L$214,FALSE))+(L$210*_xlfn.NORM.DIST($B116,L$214*L$217+L$213,L$221*L$214,FALSE))+(L$212*_xlfn.NORM.DIST($B116,L$214*L$218+L$213,L$222*L$214,FALSE))</f>
        <v>70.665682105251904</v>
      </c>
      <c r="AB116" s="5">
        <f>BF116+(M$209*_xlfn.NORM.DIST($B116,M$214*M$215+M$213,M$219*M$214,FALSE))+(M$211*_xlfn.NORM.DIST($B116,M$214*M$216+M$213,M$220*M$214,FALSE))+(M$210*_xlfn.NORM.DIST($B116,M$214*M$217+M$213,M$221*M$214,FALSE))+(M$212*_xlfn.NORM.DIST($B116,M$214*M$218+M$213,M$222*M$214,FALSE))</f>
        <v>66.031913840479731</v>
      </c>
      <c r="AC116" s="5">
        <f>BG116+(N$209*_xlfn.NORM.DIST($B116,N$214*N$215+N$213,N$219*N$214,FALSE))+(N$211*_xlfn.NORM.DIST($B116,N$214*N$216+N$213,N$220*N$214,FALSE))+(N$210*_xlfn.NORM.DIST($B116,N$214*N$217+N$213,N$221*N$214,FALSE))+(N$212*_xlfn.NORM.DIST($B116,N$214*N$218+N$213,N$222*N$214,FALSE))</f>
        <v>59.108000514585498</v>
      </c>
      <c r="AD116" s="5">
        <f>BH116+(O$209*_xlfn.NORM.DIST($B116,O$214*O$215+O$213,O$219*O$214,FALSE))+(O$211*_xlfn.NORM.DIST($B116,O$214*O$216+O$213,O$220*O$214,FALSE))+(O$210*_xlfn.NORM.DIST($B116,O$214*O$217+O$213,O$221*O$214,FALSE))+(O$212*_xlfn.NORM.DIST($B116,O$214*O$218+O$213,O$222*O$214,FALSE))</f>
        <v>51.258859044110231</v>
      </c>
      <c r="AE116" s="5"/>
      <c r="AG116" s="5">
        <f t="shared" si="32"/>
        <v>2.3716596987853222</v>
      </c>
      <c r="AH116" s="5">
        <f t="shared" si="32"/>
        <v>-0.62247177660545105</v>
      </c>
      <c r="AI116" s="5">
        <f t="shared" si="32"/>
        <v>-0.48335533253427343</v>
      </c>
      <c r="AJ116" s="5">
        <f t="shared" si="31"/>
        <v>1.0758544255281066</v>
      </c>
      <c r="AK116" s="5">
        <f t="shared" si="31"/>
        <v>2.1601033903643838</v>
      </c>
      <c r="AL116" s="5">
        <f t="shared" si="31"/>
        <v>1.4353395229189374</v>
      </c>
      <c r="AM116" s="5">
        <f t="shared" si="31"/>
        <v>2.782539086612914</v>
      </c>
      <c r="AN116" s="5">
        <f t="shared" si="31"/>
        <v>4.2043035402234636</v>
      </c>
      <c r="AO116" s="5">
        <f t="shared" si="31"/>
        <v>3.3425324398297107</v>
      </c>
      <c r="AP116" s="5">
        <f t="shared" si="33"/>
        <v>4.5013178947480981</v>
      </c>
      <c r="AQ116" s="5">
        <f t="shared" si="33"/>
        <v>5.5740861595202631</v>
      </c>
      <c r="AR116" s="5">
        <f t="shared" si="33"/>
        <v>3.2559994854144989</v>
      </c>
      <c r="AS116" s="5">
        <f t="shared" si="33"/>
        <v>3.3021409558897687</v>
      </c>
      <c r="AV116" s="2">
        <f t="shared" si="18"/>
        <v>70.68614495156757</v>
      </c>
      <c r="AW116" s="2">
        <f t="shared" si="19"/>
        <v>72.437624619095772</v>
      </c>
      <c r="AX116" s="2">
        <f t="shared" si="20"/>
        <v>73.61677709156659</v>
      </c>
      <c r="AY116" s="2">
        <f t="shared" si="21"/>
        <v>73.080629761058304</v>
      </c>
      <c r="AZ116" s="2">
        <f t="shared" si="22"/>
        <v>73.090592828047505</v>
      </c>
      <c r="BA116" s="2">
        <f t="shared" si="23"/>
        <v>74.310955794670079</v>
      </c>
      <c r="BB116" s="2">
        <f t="shared" si="24"/>
        <v>75.924591624817083</v>
      </c>
      <c r="BC116" s="2">
        <f t="shared" si="25"/>
        <v>75.573087202452825</v>
      </c>
      <c r="BD116" s="2">
        <f t="shared" si="26"/>
        <v>73.512051375161278</v>
      </c>
      <c r="BE116" s="2">
        <f t="shared" si="27"/>
        <v>70.285948417678611</v>
      </c>
      <c r="BF116" s="2">
        <f t="shared" si="28"/>
        <v>65.64529544919796</v>
      </c>
      <c r="BG116" s="2">
        <f t="shared" si="29"/>
        <v>58.812946559093312</v>
      </c>
      <c r="BH116" s="2">
        <f t="shared" si="30"/>
        <v>50.973050456427032</v>
      </c>
      <c r="BK116" s="2" t="str">
        <f>IF(OR($B116&lt;C$229, AND($B116&gt;C$230, $B116&lt;C$231)), C116, "")</f>
        <v/>
      </c>
      <c r="BL116" s="2">
        <f>IF(OR($B116&lt;D$229, AND($B116&gt;D$230, $B116&lt;D$231)), D116, "")</f>
        <v>71.817999999999998</v>
      </c>
      <c r="BM116" s="2">
        <f>IF(OR($B116&lt;E$229, AND($B116&gt;E$230, $B116&lt;E$231)), E116, "")</f>
        <v>73.197000000000003</v>
      </c>
      <c r="BN116" s="2" t="str">
        <f>IF(OR($B116&lt;F$229, AND($B116&gt;F$230, $B116&lt;F$231)), F116, "")</f>
        <v/>
      </c>
      <c r="BO116" s="2" t="str">
        <f>IF(OR($B116&lt;G$229, AND($B116&gt;G$230, $B116&lt;G$231)), G116, "")</f>
        <v/>
      </c>
      <c r="BP116" s="2" t="str">
        <f>IF(OR($B116&lt;H$229, AND($B116&gt;H$230, $B116&lt;H$231)), H116, "")</f>
        <v/>
      </c>
      <c r="BQ116" s="2" t="str">
        <f>IF(OR($B116&lt;I$229, AND($B116&gt;I$230, $B116&lt;I$231)), I116, "")</f>
        <v/>
      </c>
      <c r="BR116" s="2" t="str">
        <f>IF(OR($B116&lt;J$229, AND($B116&gt;J$230, $B116&lt;J$231)), J116, "")</f>
        <v/>
      </c>
      <c r="BS116" s="2" t="str">
        <f>IF(OR($B116&lt;K$229, AND($B116&gt;K$230, $B116&lt;K$231)), K116, "")</f>
        <v/>
      </c>
      <c r="BT116" s="2" t="str">
        <f>IF(OR($B116&lt;L$229, AND($B116&gt;L$230, $B116&lt;L$231)), L116, "")</f>
        <v/>
      </c>
      <c r="BU116" s="2" t="str">
        <f>IF(OR($B116&lt;M$229, AND($B116&gt;M$230, $B116&lt;M$231)), M116, "")</f>
        <v/>
      </c>
      <c r="BV116" s="2">
        <f>IF(OR($B116&lt;N$229, AND($B116&gt;N$230, $B116&lt;N$231)), N116, "")</f>
        <v>62.363999999999997</v>
      </c>
      <c r="BW116" s="2">
        <f>IF(OR($B116&lt;O$229, AND($B116&gt;O$230, $B116&lt;O$231)), O116, "")</f>
        <v>54.561</v>
      </c>
      <c r="BZ116" s="2" t="str">
        <f>IF(OR(AND($B116&gt;C$230, $B116&lt;C$231), $B116&gt;C$232), C116, "")</f>
        <v/>
      </c>
      <c r="CA116" s="2">
        <f>IF(OR(AND($B116&gt;D$230, $B116&lt;D$231), $B116&gt;D$232), D116, "")</f>
        <v>71.817999999999998</v>
      </c>
      <c r="CB116" s="2">
        <f>IF(OR(AND($B116&gt;E$230, $B116&lt;E$231), $B116&gt;E$232), E116, "")</f>
        <v>73.197000000000003</v>
      </c>
      <c r="CC116" s="2" t="str">
        <f>IF(OR(AND($B116&gt;F$230, $B116&lt;F$231), $B116&gt;F$232), F116, "")</f>
        <v/>
      </c>
      <c r="CD116" s="2" t="str">
        <f>IF(OR(AND($B116&gt;G$230, $B116&lt;G$231), $B116&gt;G$232), G116, "")</f>
        <v/>
      </c>
      <c r="CE116" s="2" t="str">
        <f>IF(OR(AND($B116&gt;H$230, $B116&lt;H$231), $B116&gt;H$232), H116, "")</f>
        <v/>
      </c>
      <c r="CF116" s="2" t="str">
        <f>IF(OR(AND($B116&gt;I$230, $B116&lt;I$231), $B116&gt;I$232), I116, "")</f>
        <v/>
      </c>
      <c r="CG116" s="2" t="str">
        <f>IF(OR(AND($B116&gt;J$230, $B116&lt;J$231), $B116&gt;J$232), J116, "")</f>
        <v/>
      </c>
      <c r="CH116" s="2" t="str">
        <f>IF(OR(AND($B116&gt;K$230, $B116&lt;K$231), $B116&gt;K$232), K116, "")</f>
        <v/>
      </c>
      <c r="CI116" s="2" t="str">
        <f>IF(OR(AND($B116&gt;L$230, $B116&lt;L$231), $B116&gt;L$232), L116, "")</f>
        <v/>
      </c>
      <c r="CJ116" s="2" t="str">
        <f>IF(OR(AND($B116&gt;M$230, $B116&lt;M$231), $B116&gt;M$232), M116, "")</f>
        <v/>
      </c>
      <c r="CK116" s="2">
        <f>IF(OR(AND($B116&gt;N$230, $B116&lt;N$231), $B116&gt;N$232), N116, "")</f>
        <v>62.363999999999997</v>
      </c>
      <c r="CL116" s="2">
        <f>IF(OR(AND($B116&gt;O$230, $B116&lt;O$231), $B116&gt;O$232), O116, "")</f>
        <v>54.561</v>
      </c>
      <c r="CO116" s="2">
        <f>BK$207*$B116+BK$209</f>
        <v>71.863983771905296</v>
      </c>
      <c r="CP116" s="2">
        <f>BL$207*$B116+BL$209</f>
        <v>73.292236792617913</v>
      </c>
      <c r="CQ116" s="2">
        <f>BM$207*$B116+BM$209</f>
        <v>74.460604725644998</v>
      </c>
      <c r="CR116" s="2">
        <f>BN$207*$B116+BN$209</f>
        <v>74.042905229104676</v>
      </c>
      <c r="CS116" s="2">
        <f>BO$207*$B116+BO$209</f>
        <v>73.998322065253689</v>
      </c>
      <c r="CT116" s="2">
        <f>BP$207*$B116+BP$209</f>
        <v>75.365361052870767</v>
      </c>
      <c r="CU116" s="2">
        <f>BQ$207*$B116+BQ$209</f>
        <v>77.21563158205106</v>
      </c>
      <c r="CV116" s="2">
        <f>BR$207*$B116+BR$209</f>
        <v>77.214242661559666</v>
      </c>
      <c r="CW116" s="2">
        <f>BS$207*$B116+BS$209</f>
        <v>75.003984211085438</v>
      </c>
      <c r="CX116" s="2">
        <f>BT$207*$B116+BT$209</f>
        <v>71.675139430870814</v>
      </c>
      <c r="CY116" s="2">
        <f>BU$207*$B116+BU$209</f>
        <v>66.87726643860222</v>
      </c>
      <c r="CZ116" s="2">
        <f>BV$207*$B116+BV$209</f>
        <v>59.700932784912183</v>
      </c>
      <c r="DA116" s="2">
        <f>BW$207*$B116+BW$209</f>
        <v>51.726715399718174</v>
      </c>
      <c r="DD116" s="2">
        <f>BZ$207*$B116+BZ$209</f>
        <v>70.147464546267003</v>
      </c>
      <c r="DE116" s="2">
        <f>CA$207*$B116+CA$209</f>
        <v>71.859777275732455</v>
      </c>
      <c r="DF116" s="2">
        <f>CB$207*$B116+CB$209</f>
        <v>73.168595638047535</v>
      </c>
      <c r="DG116" s="2">
        <f>CC$207*$B116+CC$209</f>
        <v>72.693711406169967</v>
      </c>
      <c r="DH116" s="2">
        <f>CD$207*$B116+CD$209</f>
        <v>72.702905335794739</v>
      </c>
      <c r="DI116" s="2">
        <f>CE$207*$B116+CE$209</f>
        <v>73.839317941245639</v>
      </c>
      <c r="DJ116" s="2">
        <f>CF$207*$B116+CF$209</f>
        <v>75.371029645543288</v>
      </c>
      <c r="DK116" s="2">
        <f>CG$207*$B116+CG$209</f>
        <v>74.896708178395656</v>
      </c>
      <c r="DL116" s="2">
        <f>CH$207*$B116+CH$209</f>
        <v>72.837081580111999</v>
      </c>
      <c r="DM116" s="2">
        <f>CI$207*$B116+CI$209</f>
        <v>69.608238120719633</v>
      </c>
      <c r="DN116" s="2">
        <f>CJ$207*$B116+CJ$209</f>
        <v>65.053025760845571</v>
      </c>
      <c r="DO116" s="2">
        <f>CK$207*$B116+CK$209</f>
        <v>58.370871973364629</v>
      </c>
      <c r="DP116" s="2">
        <f>CL$207*$B116+CL$209</f>
        <v>50.600758098442725</v>
      </c>
      <c r="DS116" s="2">
        <f>POWER(10,($B116-C$227)/C$228)/(1+POWER(10,($B116-C$227)/C$228))</f>
        <v>0.68617863566295823</v>
      </c>
      <c r="DT116" s="2">
        <f>POWER(10,($B116-D$227)/D$228)/(1+POWER(10,($B116-D$227)/D$228))</f>
        <v>0.59660476505492843</v>
      </c>
      <c r="DU116" s="2">
        <f>POWER(10,($B116-E$227)/E$228)/(1+POWER(10,($B116-E$227)/E$228))</f>
        <v>0.65311277000963674</v>
      </c>
      <c r="DV116" s="2">
        <f>POWER(10,($B116-F$227)/F$228)/(1+POWER(10,($B116-F$227)/F$228))</f>
        <v>0.71322255682528646</v>
      </c>
      <c r="DW116" s="2">
        <f>POWER(10,($B116-G$227)/G$228)/(1+POWER(10,($B116-G$227)/G$228))</f>
        <v>0.700723725858719</v>
      </c>
      <c r="DX116" s="2">
        <f>POWER(10,($B116-H$227)/H$228)/(1+POWER(10,($B116-H$227)/H$228))</f>
        <v>0.69094067537700155</v>
      </c>
      <c r="DY116" s="2">
        <f>POWER(10,($B116-I$227)/I$228)/(1+POWER(10,($B116-I$227)/I$228))</f>
        <v>0.69990165990945263</v>
      </c>
      <c r="DZ116" s="2">
        <f>POWER(10,($B116-J$227)/J$228)/(1+POWER(10,($B116-J$227)/J$228))</f>
        <v>0.70814715855543775</v>
      </c>
      <c r="EA116" s="2">
        <f>POWER(10,($B116-K$227)/K$228)/(1+POWER(10,($B116-K$227)/K$228))</f>
        <v>0.68850940259089355</v>
      </c>
      <c r="EB116" s="2">
        <f>POWER(10,($B116-L$227)/L$228)/(1+POWER(10,($B116-L$227)/L$228))</f>
        <v>0.67211289013629905</v>
      </c>
      <c r="EC116" s="2">
        <f>POWER(10,($B116-M$227)/M$228)/(1+POWER(10,($B116-M$227)/M$228))</f>
        <v>0.67533358093915408</v>
      </c>
      <c r="ED116" s="2">
        <f>POWER(10,($B116-N$227)/N$228)/(1+POWER(10,($B116-N$227)/N$228))</f>
        <v>0.66762829045814742</v>
      </c>
      <c r="EE116" s="2">
        <f>POWER(10,($B116-O$227)/O$228)/(1+POWER(10,($B116-O$227)/O$228))</f>
        <v>0.66935481695213206</v>
      </c>
    </row>
    <row r="117" spans="2:135" x14ac:dyDescent="0.25">
      <c r="B117" s="2">
        <v>111</v>
      </c>
      <c r="C117">
        <v>72.182000000000002</v>
      </c>
      <c r="D117">
        <v>72.379000000000005</v>
      </c>
      <c r="E117">
        <v>73.787999999999997</v>
      </c>
      <c r="F117">
        <v>74.727000000000004</v>
      </c>
      <c r="G117">
        <v>75.317999999999998</v>
      </c>
      <c r="H117">
        <v>77.257999999999996</v>
      </c>
      <c r="I117">
        <v>79.03</v>
      </c>
      <c r="J117">
        <v>80.135999999999996</v>
      </c>
      <c r="K117">
        <v>78.015000000000001</v>
      </c>
      <c r="L117">
        <v>75.045000000000002</v>
      </c>
      <c r="M117">
        <v>71.045000000000002</v>
      </c>
      <c r="N117">
        <v>62.787999999999997</v>
      </c>
      <c r="O117">
        <v>55.347999999999999</v>
      </c>
      <c r="R117" s="5">
        <f>AV117+(C$209*_xlfn.NORM.DIST($B117,C$214*C$215+C$213,C$219*C$214,FALSE))+(C$211*_xlfn.NORM.DIST($B117,C$214*C$216+C$213,C$220*C$214,FALSE))+(C$210*_xlfn.NORM.DIST($B117,C$214*C$217+C$213,C$221*C$214,FALSE))+(C$212*_xlfn.NORM.DIST($B117,C$214*C$218+C$213,C$222*C$214,FALSE))</f>
        <v>70.613620188345152</v>
      </c>
      <c r="S117" s="5">
        <f>AW117+(D$209*_xlfn.NORM.DIST($B117,D$214*D$215+D$213,D$219*D$214,FALSE))+(D$211*_xlfn.NORM.DIST($B117,D$214*D$216+D$213,D$220*D$214,FALSE))+(D$210*_xlfn.NORM.DIST($B117,D$214*D$217+D$213,D$221*D$214,FALSE))+(D$212*_xlfn.NORM.DIST($B117,D$214*D$218+D$213,D$222*D$214,FALSE))</f>
        <v>72.376407691465403</v>
      </c>
      <c r="T117" s="5">
        <f>AX117+(E$209*_xlfn.NORM.DIST($B117,E$214*E$215+E$213,E$219*E$214,FALSE))+(E$211*_xlfn.NORM.DIST($B117,E$214*E$216+E$213,E$220*E$214,FALSE))+(E$210*_xlfn.NORM.DIST($B117,E$214*E$217+E$213,E$221*E$214,FALSE))+(E$212*_xlfn.NORM.DIST($B117,E$214*E$218+E$213,E$222*E$214,FALSE))</f>
        <v>73.678539247859092</v>
      </c>
      <c r="U117" s="5">
        <f>AY117+(F$209*_xlfn.NORM.DIST($B117,F$214*F$215+F$213,F$219*F$214,FALSE))+(F$211*_xlfn.NORM.DIST($B117,F$214*F$216+F$213,F$220*F$214,FALSE))+(F$210*_xlfn.NORM.DIST($B117,F$214*F$217+F$213,F$221*F$214,FALSE))+(F$212*_xlfn.NORM.DIST($B117,F$214*F$218+F$213,F$222*F$214,FALSE))</f>
        <v>74.014963588024614</v>
      </c>
      <c r="V117" s="5">
        <f>AZ117+(G$209*_xlfn.NORM.DIST($B117,G$214*G$215+G$213,G$219*G$214,FALSE))+(G$211*_xlfn.NORM.DIST($B117,G$214*G$216+G$213,G$220*G$214,FALSE))+(G$210*_xlfn.NORM.DIST($B117,G$214*G$217+G$213,G$221*G$214,FALSE))+(G$212*_xlfn.NORM.DIST($B117,G$214*G$218+G$213,G$222*G$214,FALSE))</f>
        <v>73.875420707340268</v>
      </c>
      <c r="W117" s="5">
        <f>BA117+(H$209*_xlfn.NORM.DIST($B117,H$214*H$215+H$213,H$219*H$214,FALSE))+(H$211*_xlfn.NORM.DIST($B117,H$214*H$216+H$213,H$220*H$214,FALSE))+(H$210*_xlfn.NORM.DIST($B117,H$214*H$217+H$213,H$221*H$214,FALSE))+(H$212*_xlfn.NORM.DIST($B117,H$214*H$218+H$213,H$222*H$214,FALSE))</f>
        <v>75.074998529347539</v>
      </c>
      <c r="X117" s="5">
        <f>BB117+(I$209*_xlfn.NORM.DIST($B117,I$214*I$215+I$213,I$219*I$214,FALSE))+(I$211*_xlfn.NORM.DIST($B117,I$214*I$216+I$213,I$220*I$214,FALSE))+(I$210*_xlfn.NORM.DIST($B117,I$214*I$217+I$213,I$221*I$214,FALSE))+(I$212*_xlfn.NORM.DIST($B117,I$214*I$218+I$213,I$222*I$214,FALSE))</f>
        <v>77.263104221769083</v>
      </c>
      <c r="Y117" s="5">
        <f>BC117+(J$209*_xlfn.NORM.DIST($B117,J$214*J$215+J$213,J$219*J$214,FALSE))+(J$211*_xlfn.NORM.DIST($B117,J$214*J$216+J$213,J$220*J$214,FALSE))+(J$210*_xlfn.NORM.DIST($B117,J$214*J$217+J$213,J$221*J$214,FALSE))+(J$212*_xlfn.NORM.DIST($B117,J$214*J$218+J$213,J$222*J$214,FALSE))</f>
        <v>77.592372192106239</v>
      </c>
      <c r="Z117" s="5">
        <f>BD117+(K$209*_xlfn.NORM.DIST($B117,K$214*K$215+K$213,K$219*K$214,FALSE))+(K$211*_xlfn.NORM.DIST($B117,K$214*K$216+K$213,K$220*K$214,FALSE))+(K$210*_xlfn.NORM.DIST($B117,K$214*K$217+K$213,K$221*K$214,FALSE))+(K$212*_xlfn.NORM.DIST($B117,K$214*K$218+K$213,K$222*K$214,FALSE))</f>
        <v>74.611247266973024</v>
      </c>
      <c r="AA117" s="5">
        <f>BE117+(L$209*_xlfn.NORM.DIST($B117,L$214*L$215+L$213,L$219*L$214,FALSE))+(L$211*_xlfn.NORM.DIST($B117,L$214*L$216+L$213,L$220*L$214,FALSE))+(L$210*_xlfn.NORM.DIST($B117,L$214*L$217+L$213,L$221*L$214,FALSE))+(L$212*_xlfn.NORM.DIST($B117,L$214*L$218+L$213,L$222*L$214,FALSE))</f>
        <v>70.933738383317717</v>
      </c>
      <c r="AB117" s="5">
        <f>BF117+(M$209*_xlfn.NORM.DIST($B117,M$214*M$215+M$213,M$219*M$214,FALSE))+(M$211*_xlfn.NORM.DIST($B117,M$214*M$216+M$213,M$220*M$214,FALSE))+(M$210*_xlfn.NORM.DIST($B117,M$214*M$217+M$213,M$221*M$214,FALSE))+(M$212*_xlfn.NORM.DIST($B117,M$214*M$218+M$213,M$222*M$214,FALSE))</f>
        <v>66.309579247520446</v>
      </c>
      <c r="AC117" s="5">
        <f>BG117+(N$209*_xlfn.NORM.DIST($B117,N$214*N$215+N$213,N$219*N$214,FALSE))+(N$211*_xlfn.NORM.DIST($B117,N$214*N$216+N$213,N$220*N$214,FALSE))+(N$210*_xlfn.NORM.DIST($B117,N$214*N$217+N$213,N$221*N$214,FALSE))+(N$212*_xlfn.NORM.DIST($B117,N$214*N$218+N$213,N$222*N$214,FALSE))</f>
        <v>59.318510660427364</v>
      </c>
      <c r="AD117" s="5">
        <f>BH117+(O$209*_xlfn.NORM.DIST($B117,O$214*O$215+O$213,O$219*O$214,FALSE))+(O$211*_xlfn.NORM.DIST($B117,O$214*O$216+O$213,O$220*O$214,FALSE))+(O$210*_xlfn.NORM.DIST($B117,O$214*O$217+O$213,O$221*O$214,FALSE))+(O$212*_xlfn.NORM.DIST($B117,O$214*O$218+O$213,O$222*O$214,FALSE))</f>
        <v>51.471826982664041</v>
      </c>
      <c r="AE117" s="5"/>
      <c r="AG117" s="5">
        <f t="shared" si="32"/>
        <v>1.5683798116548502</v>
      </c>
      <c r="AH117" s="5">
        <f t="shared" si="32"/>
        <v>2.592308534602239E-3</v>
      </c>
      <c r="AI117" s="5">
        <f t="shared" si="32"/>
        <v>0.10946075214090456</v>
      </c>
      <c r="AJ117" s="5">
        <f t="shared" si="31"/>
        <v>0.71203641197539014</v>
      </c>
      <c r="AK117" s="5">
        <f t="shared" si="31"/>
        <v>1.4425792926597296</v>
      </c>
      <c r="AL117" s="5">
        <f t="shared" si="31"/>
        <v>2.1830014706524565</v>
      </c>
      <c r="AM117" s="5">
        <f t="shared" si="31"/>
        <v>1.7668957782309178</v>
      </c>
      <c r="AN117" s="5">
        <f t="shared" si="31"/>
        <v>2.5436278078937562</v>
      </c>
      <c r="AO117" s="5">
        <f t="shared" si="31"/>
        <v>3.4037527330269768</v>
      </c>
      <c r="AP117" s="5">
        <f t="shared" si="33"/>
        <v>4.1112616166822846</v>
      </c>
      <c r="AQ117" s="5">
        <f t="shared" si="33"/>
        <v>4.7354207524795555</v>
      </c>
      <c r="AR117" s="5">
        <f t="shared" si="33"/>
        <v>3.4694893395726325</v>
      </c>
      <c r="AS117" s="5">
        <f t="shared" si="33"/>
        <v>3.8761730173359581</v>
      </c>
      <c r="AV117" s="2">
        <f t="shared" si="18"/>
        <v>70.60764253460232</v>
      </c>
      <c r="AW117" s="2">
        <f t="shared" si="19"/>
        <v>72.369873334509236</v>
      </c>
      <c r="AX117" s="2">
        <f t="shared" si="20"/>
        <v>73.55250321669476</v>
      </c>
      <c r="AY117" s="2">
        <f t="shared" si="21"/>
        <v>73.019951821622044</v>
      </c>
      <c r="AZ117" s="2">
        <f t="shared" si="22"/>
        <v>73.036313916758786</v>
      </c>
      <c r="BA117" s="2">
        <f t="shared" si="23"/>
        <v>74.261794974641376</v>
      </c>
      <c r="BB117" s="2">
        <f t="shared" si="24"/>
        <v>75.86881480322856</v>
      </c>
      <c r="BC117" s="2">
        <f t="shared" si="25"/>
        <v>75.50264384845471</v>
      </c>
      <c r="BD117" s="2">
        <f t="shared" si="26"/>
        <v>73.436188340199166</v>
      </c>
      <c r="BE117" s="2">
        <f t="shared" si="27"/>
        <v>70.212743686261888</v>
      </c>
      <c r="BF117" s="2">
        <f t="shared" si="28"/>
        <v>65.58051684272823</v>
      </c>
      <c r="BG117" s="2">
        <f t="shared" si="29"/>
        <v>58.765969810693989</v>
      </c>
      <c r="BH117" s="2">
        <f t="shared" si="30"/>
        <v>50.935242007005343</v>
      </c>
      <c r="BK117" s="2" t="str">
        <f>IF(OR($B117&lt;C$229, AND($B117&gt;C$230, $B117&lt;C$231)), C117, "")</f>
        <v/>
      </c>
      <c r="BL117" s="2">
        <f>IF(OR($B117&lt;D$229, AND($B117&gt;D$230, $B117&lt;D$231)), D117, "")</f>
        <v>72.379000000000005</v>
      </c>
      <c r="BM117" s="2" t="str">
        <f>IF(OR($B117&lt;E$229, AND($B117&gt;E$230, $B117&lt;E$231)), E117, "")</f>
        <v/>
      </c>
      <c r="BN117" s="2" t="str">
        <f>IF(OR($B117&lt;F$229, AND($B117&gt;F$230, $B117&lt;F$231)), F117, "")</f>
        <v/>
      </c>
      <c r="BO117" s="2" t="str">
        <f>IF(OR($B117&lt;G$229, AND($B117&gt;G$230, $B117&lt;G$231)), G117, "")</f>
        <v/>
      </c>
      <c r="BP117" s="2" t="str">
        <f>IF(OR($B117&lt;H$229, AND($B117&gt;H$230, $B117&lt;H$231)), H117, "")</f>
        <v/>
      </c>
      <c r="BQ117" s="2" t="str">
        <f>IF(OR($B117&lt;I$229, AND($B117&gt;I$230, $B117&lt;I$231)), I117, "")</f>
        <v/>
      </c>
      <c r="BR117" s="2" t="str">
        <f>IF(OR($B117&lt;J$229, AND($B117&gt;J$230, $B117&lt;J$231)), J117, "")</f>
        <v/>
      </c>
      <c r="BS117" s="2" t="str">
        <f>IF(OR($B117&lt;K$229, AND($B117&gt;K$230, $B117&lt;K$231)), K117, "")</f>
        <v/>
      </c>
      <c r="BT117" s="2" t="str">
        <f>IF(OR($B117&lt;L$229, AND($B117&gt;L$230, $B117&lt;L$231)), L117, "")</f>
        <v/>
      </c>
      <c r="BU117" s="2" t="str">
        <f>IF(OR($B117&lt;M$229, AND($B117&gt;M$230, $B117&lt;M$231)), M117, "")</f>
        <v/>
      </c>
      <c r="BV117" s="2" t="str">
        <f>IF(OR($B117&lt;N$229, AND($B117&gt;N$230, $B117&lt;N$231)), N117, "")</f>
        <v/>
      </c>
      <c r="BW117" s="2" t="str">
        <f>IF(OR($B117&lt;O$229, AND($B117&gt;O$230, $B117&lt;O$231)), O117, "")</f>
        <v/>
      </c>
      <c r="BZ117" s="2" t="str">
        <f>IF(OR(AND($B117&gt;C$230, $B117&lt;C$231), $B117&gt;C$232), C117, "")</f>
        <v/>
      </c>
      <c r="CA117" s="2">
        <f>IF(OR(AND($B117&gt;D$230, $B117&lt;D$231), $B117&gt;D$232), D117, "")</f>
        <v>72.379000000000005</v>
      </c>
      <c r="CB117" s="2" t="str">
        <f>IF(OR(AND($B117&gt;E$230, $B117&lt;E$231), $B117&gt;E$232), E117, "")</f>
        <v/>
      </c>
      <c r="CC117" s="2" t="str">
        <f>IF(OR(AND($B117&gt;F$230, $B117&lt;F$231), $B117&gt;F$232), F117, "")</f>
        <v/>
      </c>
      <c r="CD117" s="2" t="str">
        <f>IF(OR(AND($B117&gt;G$230, $B117&lt;G$231), $B117&gt;G$232), G117, "")</f>
        <v/>
      </c>
      <c r="CE117" s="2" t="str">
        <f>IF(OR(AND($B117&gt;H$230, $B117&lt;H$231), $B117&gt;H$232), H117, "")</f>
        <v/>
      </c>
      <c r="CF117" s="2" t="str">
        <f>IF(OR(AND($B117&gt;I$230, $B117&lt;I$231), $B117&gt;I$232), I117, "")</f>
        <v/>
      </c>
      <c r="CG117" s="2" t="str">
        <f>IF(OR(AND($B117&gt;J$230, $B117&lt;J$231), $B117&gt;J$232), J117, "")</f>
        <v/>
      </c>
      <c r="CH117" s="2" t="str">
        <f>IF(OR(AND($B117&gt;K$230, $B117&lt;K$231), $B117&gt;K$232), K117, "")</f>
        <v/>
      </c>
      <c r="CI117" s="2" t="str">
        <f>IF(OR(AND($B117&gt;L$230, $B117&lt;L$231), $B117&gt;L$232), L117, "")</f>
        <v/>
      </c>
      <c r="CJ117" s="2" t="str">
        <f>IF(OR(AND($B117&gt;M$230, $B117&lt;M$231), $B117&gt;M$232), M117, "")</f>
        <v/>
      </c>
      <c r="CK117" s="2" t="str">
        <f>IF(OR(AND($B117&gt;N$230, $B117&lt;N$231), $B117&gt;N$232), N117, "")</f>
        <v/>
      </c>
      <c r="CL117" s="2" t="str">
        <f>IF(OR(AND($B117&gt;O$230, $B117&lt;O$231), $B117&gt;O$232), O117, "")</f>
        <v/>
      </c>
      <c r="CO117" s="2">
        <f>BK$207*$B117+BK$209</f>
        <v>71.876043666067915</v>
      </c>
      <c r="CP117" s="2">
        <f>BL$207*$B117+BL$209</f>
        <v>73.296764773122817</v>
      </c>
      <c r="CQ117" s="2">
        <f>BM$207*$B117+BM$209</f>
        <v>74.468761497827046</v>
      </c>
      <c r="CR117" s="2">
        <f>BN$207*$B117+BN$209</f>
        <v>74.052016269416271</v>
      </c>
      <c r="CS117" s="2">
        <f>BO$207*$B117+BO$209</f>
        <v>74.012356956389624</v>
      </c>
      <c r="CT117" s="2">
        <f>BP$207*$B117+BP$209</f>
        <v>75.395399135475344</v>
      </c>
      <c r="CU117" s="2">
        <f>BQ$207*$B117+BQ$209</f>
        <v>77.264008080738009</v>
      </c>
      <c r="CV117" s="2">
        <f>BR$207*$B117+BR$209</f>
        <v>77.264067656818582</v>
      </c>
      <c r="CW117" s="2">
        <f>BS$207*$B117+BS$209</f>
        <v>75.052190829403756</v>
      </c>
      <c r="CX117" s="2">
        <f>BT$207*$B117+BT$209</f>
        <v>71.714920419219837</v>
      </c>
      <c r="CY117" s="2">
        <f>BU$207*$B117+BU$209</f>
        <v>66.923459374703953</v>
      </c>
      <c r="CZ117" s="2">
        <f>BV$207*$B117+BV$209</f>
        <v>59.746475694587375</v>
      </c>
      <c r="DA117" s="2">
        <f>BW$207*$B117+BW$209</f>
        <v>51.763313394797578</v>
      </c>
      <c r="DD117" s="2">
        <f>BZ$207*$B117+BZ$209</f>
        <v>70.078586180354478</v>
      </c>
      <c r="DE117" s="2">
        <f>CA$207*$B117+CA$209</f>
        <v>71.798298740059323</v>
      </c>
      <c r="DF117" s="2">
        <f>CB$207*$B117+CB$209</f>
        <v>73.108671790597768</v>
      </c>
      <c r="DG117" s="2">
        <f>CC$207*$B117+CC$209</f>
        <v>72.641485938300306</v>
      </c>
      <c r="DH117" s="2">
        <f>CD$207*$B117+CD$209</f>
        <v>72.656129392417526</v>
      </c>
      <c r="DI117" s="2">
        <f>CE$207*$B117+CE$209</f>
        <v>73.799347382677496</v>
      </c>
      <c r="DJ117" s="2">
        <f>CF$207*$B117+CF$209</f>
        <v>75.323231658457544</v>
      </c>
      <c r="DK117" s="2">
        <f>CG$207*$B117+CG$209</f>
        <v>74.840573296834179</v>
      </c>
      <c r="DL117" s="2">
        <f>CH$207*$B117+CH$209</f>
        <v>72.769416743263704</v>
      </c>
      <c r="DM117" s="2">
        <f>CI$207*$B117+CI$209</f>
        <v>69.544394920998386</v>
      </c>
      <c r="DN117" s="2">
        <f>CJ$207*$B117+CJ$209</f>
        <v>64.991705111811612</v>
      </c>
      <c r="DO117" s="2">
        <f>CK$207*$B117+CK$209</f>
        <v>58.320785835007428</v>
      </c>
      <c r="DP117" s="2">
        <f>CL$207*$B117+CL$209</f>
        <v>50.562186387939128</v>
      </c>
      <c r="DS117" s="2">
        <f>POWER(10,($B117-C$227)/C$228)/(1+POWER(10,($B117-C$227)/C$228))</f>
        <v>0.70566405133200771</v>
      </c>
      <c r="DT117" s="2">
        <f>POWER(10,($B117-D$227)/D$228)/(1+POWER(10,($B117-D$227)/D$228))</f>
        <v>0.61856019299858933</v>
      </c>
      <c r="DU117" s="2">
        <f>POWER(10,($B117-E$227)/E$228)/(1+POWER(10,($B117-E$227)/E$228))</f>
        <v>0.67367488795930219</v>
      </c>
      <c r="DV117" s="2">
        <f>POWER(10,($B117-F$227)/F$228)/(1+POWER(10,($B117-F$227)/F$228))</f>
        <v>0.73168539876607241</v>
      </c>
      <c r="DW117" s="2">
        <f>POWER(10,($B117-G$227)/G$228)/(1+POWER(10,($B117-G$227)/G$228))</f>
        <v>0.71967497605801534</v>
      </c>
      <c r="DX117" s="2">
        <f>POWER(10,($B117-H$227)/H$228)/(1+POWER(10,($B117-H$227)/H$228))</f>
        <v>0.71025526512331716</v>
      </c>
      <c r="DY117" s="2">
        <f>POWER(10,($B117-I$227)/I$228)/(1+POWER(10,($B117-I$227)/I$228))</f>
        <v>0.71888408241793511</v>
      </c>
      <c r="DZ117" s="2">
        <f>POWER(10,($B117-J$227)/J$228)/(1+POWER(10,($B117-J$227)/J$228))</f>
        <v>0.72681159793382033</v>
      </c>
      <c r="EA117" s="2">
        <f>POWER(10,($B117-K$227)/K$228)/(1+POWER(10,($B117-K$227)/K$228))</f>
        <v>0.70791170226445543</v>
      </c>
      <c r="EB117" s="2">
        <f>POWER(10,($B117-L$227)/L$228)/(1+POWER(10,($B117-L$227)/L$228))</f>
        <v>0.69207974483084833</v>
      </c>
      <c r="EC117" s="2">
        <f>POWER(10,($B117-M$227)/M$228)/(1+POWER(10,($B117-M$227)/M$228))</f>
        <v>0.69519325401409526</v>
      </c>
      <c r="ED117" s="2">
        <f>POWER(10,($B117-N$227)/N$228)/(1+POWER(10,($B117-N$227)/N$228))</f>
        <v>0.6877413606506767</v>
      </c>
      <c r="EE117" s="2">
        <f>POWER(10,($B117-O$227)/O$228)/(1+POWER(10,($B117-O$227)/O$228))</f>
        <v>0.68941201310430877</v>
      </c>
    </row>
    <row r="118" spans="2:135" x14ac:dyDescent="0.25">
      <c r="B118" s="2">
        <v>112</v>
      </c>
      <c r="C118">
        <v>72.802999999999997</v>
      </c>
      <c r="D118">
        <v>72.394000000000005</v>
      </c>
      <c r="E118">
        <v>73.924000000000007</v>
      </c>
      <c r="F118">
        <v>74.635999999999996</v>
      </c>
      <c r="G118">
        <v>75.697000000000003</v>
      </c>
      <c r="H118">
        <v>77.379000000000005</v>
      </c>
      <c r="I118">
        <v>79.47</v>
      </c>
      <c r="J118">
        <v>81.697000000000003</v>
      </c>
      <c r="K118">
        <v>78.802999999999997</v>
      </c>
      <c r="L118">
        <v>76.182000000000002</v>
      </c>
      <c r="M118">
        <v>71.712000000000003</v>
      </c>
      <c r="N118">
        <v>64.817999999999998</v>
      </c>
      <c r="O118">
        <v>55.03</v>
      </c>
      <c r="R118" s="5">
        <f>AV118+(C$209*_xlfn.NORM.DIST($B118,C$214*C$215+C$213,C$219*C$214,FALSE))+(C$211*_xlfn.NORM.DIST($B118,C$214*C$216+C$213,C$220*C$214,FALSE))+(C$210*_xlfn.NORM.DIST($B118,C$214*C$217+C$213,C$221*C$214,FALSE))+(C$212*_xlfn.NORM.DIST($B118,C$214*C$218+C$213,C$222*C$214,FALSE))</f>
        <v>70.53798939165263</v>
      </c>
      <c r="S118" s="5">
        <f>AW118+(D$209*_xlfn.NORM.DIST($B118,D$214*D$215+D$213,D$219*D$214,FALSE))+(D$211*_xlfn.NORM.DIST($B118,D$214*D$216+D$213,D$220*D$214,FALSE))+(D$210*_xlfn.NORM.DIST($B118,D$214*D$217+D$213,D$221*D$214,FALSE))+(D$212*_xlfn.NORM.DIST($B118,D$214*D$218+D$213,D$222*D$214,FALSE))</f>
        <v>72.314223222326575</v>
      </c>
      <c r="T118" s="5">
        <f>AX118+(E$209*_xlfn.NORM.DIST($B118,E$214*E$215+E$213,E$219*E$214,FALSE))+(E$211*_xlfn.NORM.DIST($B118,E$214*E$216+E$213,E$220*E$214,FALSE))+(E$210*_xlfn.NORM.DIST($B118,E$214*E$217+E$213,E$221*E$214,FALSE))+(E$212*_xlfn.NORM.DIST($B118,E$214*E$218+E$213,E$222*E$214,FALSE))</f>
        <v>73.723444404746076</v>
      </c>
      <c r="U118" s="5">
        <f>AY118+(F$209*_xlfn.NORM.DIST($B118,F$214*F$215+F$213,F$219*F$214,FALSE))+(F$211*_xlfn.NORM.DIST($B118,F$214*F$216+F$213,F$220*F$214,FALSE))+(F$210*_xlfn.NORM.DIST($B118,F$214*F$217+F$213,F$221*F$214,FALSE))+(F$212*_xlfn.NORM.DIST($B118,F$214*F$218+F$213,F$222*F$214,FALSE))</f>
        <v>74.563364128736822</v>
      </c>
      <c r="V118" s="5">
        <f>AZ118+(G$209*_xlfn.NORM.DIST($B118,G$214*G$215+G$213,G$219*G$214,FALSE))+(G$211*_xlfn.NORM.DIST($B118,G$214*G$216+G$213,G$220*G$214,FALSE))+(G$210*_xlfn.NORM.DIST($B118,G$214*G$217+G$213,G$221*G$214,FALSE))+(G$212*_xlfn.NORM.DIST($B118,G$214*G$218+G$213,G$222*G$214,FALSE))</f>
        <v>74.384430371064113</v>
      </c>
      <c r="W118" s="5">
        <f>BA118+(H$209*_xlfn.NORM.DIST($B118,H$214*H$215+H$213,H$219*H$214,FALSE))+(H$211*_xlfn.NORM.DIST($B118,H$214*H$216+H$213,H$220*H$214,FALSE))+(H$210*_xlfn.NORM.DIST($B118,H$214*H$217+H$213,H$221*H$214,FALSE))+(H$212*_xlfn.NORM.DIST($B118,H$214*H$218+H$213,H$222*H$214,FALSE))</f>
        <v>75.60402364102022</v>
      </c>
      <c r="X118" s="5">
        <f>BB118+(I$209*_xlfn.NORM.DIST($B118,I$214*I$215+I$213,I$219*I$214,FALSE))+(I$211*_xlfn.NORM.DIST($B118,I$214*I$216+I$213,I$220*I$214,FALSE))+(I$210*_xlfn.NORM.DIST($B118,I$214*I$217+I$213,I$221*I$214,FALSE))+(I$212*_xlfn.NORM.DIST($B118,I$214*I$218+I$213,I$222*I$214,FALSE))</f>
        <v>78.137196708729974</v>
      </c>
      <c r="Y118" s="5">
        <f>BC118+(J$209*_xlfn.NORM.DIST($B118,J$214*J$215+J$213,J$219*J$214,FALSE))+(J$211*_xlfn.NORM.DIST($B118,J$214*J$216+J$213,J$220*J$214,FALSE))+(J$210*_xlfn.NORM.DIST($B118,J$214*J$217+J$213,J$221*J$214,FALSE))+(J$212*_xlfn.NORM.DIST($B118,J$214*J$218+J$213,J$222*J$214,FALSE))</f>
        <v>78.820081760853668</v>
      </c>
      <c r="Z118" s="5">
        <f>BD118+(K$209*_xlfn.NORM.DIST($B118,K$214*K$215+K$213,K$219*K$214,FALSE))+(K$211*_xlfn.NORM.DIST($B118,K$214*K$216+K$213,K$220*K$214,FALSE))+(K$210*_xlfn.NORM.DIST($B118,K$214*K$217+K$213,K$221*K$214,FALSE))+(K$212*_xlfn.NORM.DIST($B118,K$214*K$218+K$213,K$222*K$214,FALSE))</f>
        <v>75.388784132881725</v>
      </c>
      <c r="AA118" s="5">
        <f>BE118+(L$209*_xlfn.NORM.DIST($B118,L$214*L$215+L$213,L$219*L$214,FALSE))+(L$211*_xlfn.NORM.DIST($B118,L$214*L$216+L$213,L$220*L$214,FALSE))+(L$210*_xlfn.NORM.DIST($B118,L$214*L$217+L$213,L$221*L$214,FALSE))+(L$212*_xlfn.NORM.DIST($B118,L$214*L$218+L$213,L$222*L$214,FALSE))</f>
        <v>71.437352079997197</v>
      </c>
      <c r="AB118" s="5">
        <f>BF118+(M$209*_xlfn.NORM.DIST($B118,M$214*M$215+M$213,M$219*M$214,FALSE))+(M$211*_xlfn.NORM.DIST($B118,M$214*M$216+M$213,M$220*M$214,FALSE))+(M$210*_xlfn.NORM.DIST($B118,M$214*M$217+M$213,M$221*M$214,FALSE))+(M$212*_xlfn.NORM.DIST($B118,M$214*M$218+M$213,M$222*M$214,FALSE))</f>
        <v>66.820296095014669</v>
      </c>
      <c r="AC118" s="5">
        <f>BG118+(N$209*_xlfn.NORM.DIST($B118,N$214*N$215+N$213,N$219*N$214,FALSE))+(N$211*_xlfn.NORM.DIST($B118,N$214*N$216+N$213,N$220*N$214,FALSE))+(N$210*_xlfn.NORM.DIST($B118,N$214*N$217+N$213,N$221*N$214,FALSE))+(N$212*_xlfn.NORM.DIST($B118,N$214*N$218+N$213,N$222*N$214,FALSE))</f>
        <v>59.703489591834668</v>
      </c>
      <c r="AD118" s="5">
        <f>BH118+(O$209*_xlfn.NORM.DIST($B118,O$214*O$215+O$213,O$219*O$214,FALSE))+(O$211*_xlfn.NORM.DIST($B118,O$214*O$216+O$213,O$220*O$214,FALSE))+(O$210*_xlfn.NORM.DIST($B118,O$214*O$217+O$213,O$221*O$214,FALSE))+(O$212*_xlfn.NORM.DIST($B118,O$214*O$218+O$213,O$222*O$214,FALSE))</f>
        <v>51.856106698639124</v>
      </c>
      <c r="AE118" s="5"/>
      <c r="AG118" s="5">
        <f t="shared" si="32"/>
        <v>2.2650106083473673</v>
      </c>
      <c r="AH118" s="5">
        <f t="shared" si="32"/>
        <v>7.9776777673430388E-2</v>
      </c>
      <c r="AI118" s="5">
        <f t="shared" si="32"/>
        <v>0.20055559525393107</v>
      </c>
      <c r="AJ118" s="5">
        <f t="shared" si="31"/>
        <v>7.2635871263173613E-2</v>
      </c>
      <c r="AK118" s="5">
        <f t="shared" si="31"/>
        <v>1.3125696289358899</v>
      </c>
      <c r="AL118" s="5">
        <f t="shared" si="31"/>
        <v>1.7749763589797851</v>
      </c>
      <c r="AM118" s="5">
        <f t="shared" si="31"/>
        <v>1.3328032912700252</v>
      </c>
      <c r="AN118" s="5">
        <f t="shared" si="31"/>
        <v>2.8769182391463346</v>
      </c>
      <c r="AO118" s="5">
        <f t="shared" si="31"/>
        <v>3.4142158671182727</v>
      </c>
      <c r="AP118" s="5">
        <f t="shared" si="33"/>
        <v>4.7446479200028051</v>
      </c>
      <c r="AQ118" s="5">
        <f t="shared" si="33"/>
        <v>4.8917039049853344</v>
      </c>
      <c r="AR118" s="5">
        <f t="shared" si="33"/>
        <v>5.1145104081653301</v>
      </c>
      <c r="AS118" s="5">
        <f t="shared" si="33"/>
        <v>3.1738933013608772</v>
      </c>
      <c r="AV118" s="2">
        <f t="shared" si="18"/>
        <v>70.527345796016121</v>
      </c>
      <c r="AW118" s="2">
        <f t="shared" si="19"/>
        <v>72.299965186614827</v>
      </c>
      <c r="AX118" s="2">
        <f t="shared" si="20"/>
        <v>73.486353630562149</v>
      </c>
      <c r="AY118" s="2">
        <f t="shared" si="21"/>
        <v>72.958143741893565</v>
      </c>
      <c r="AZ118" s="2">
        <f t="shared" si="22"/>
        <v>72.980794524796067</v>
      </c>
      <c r="BA118" s="2">
        <f t="shared" si="23"/>
        <v>74.211151572105564</v>
      </c>
      <c r="BB118" s="2">
        <f t="shared" si="24"/>
        <v>75.810913886700689</v>
      </c>
      <c r="BC118" s="2">
        <f t="shared" si="25"/>
        <v>75.430175912551746</v>
      </c>
      <c r="BD118" s="2">
        <f t="shared" si="26"/>
        <v>73.357576652070222</v>
      </c>
      <c r="BE118" s="2">
        <f t="shared" si="27"/>
        <v>70.136978462107606</v>
      </c>
      <c r="BF118" s="2">
        <f t="shared" si="28"/>
        <v>65.512897343480859</v>
      </c>
      <c r="BG118" s="2">
        <f t="shared" si="29"/>
        <v>58.716185757223727</v>
      </c>
      <c r="BH118" s="2">
        <f t="shared" si="30"/>
        <v>50.895295418382659</v>
      </c>
      <c r="BK118" s="2" t="str">
        <f>IF(OR($B118&lt;C$229, AND($B118&gt;C$230, $B118&lt;C$231)), C118, "")</f>
        <v/>
      </c>
      <c r="BL118" s="2">
        <f>IF(OR($B118&lt;D$229, AND($B118&gt;D$230, $B118&lt;D$231)), D118, "")</f>
        <v>72.394000000000005</v>
      </c>
      <c r="BM118" s="2" t="str">
        <f>IF(OR($B118&lt;E$229, AND($B118&gt;E$230, $B118&lt;E$231)), E118, "")</f>
        <v/>
      </c>
      <c r="BN118" s="2" t="str">
        <f>IF(OR($B118&lt;F$229, AND($B118&gt;F$230, $B118&lt;F$231)), F118, "")</f>
        <v/>
      </c>
      <c r="BO118" s="2" t="str">
        <f>IF(OR($B118&lt;G$229, AND($B118&gt;G$230, $B118&lt;G$231)), G118, "")</f>
        <v/>
      </c>
      <c r="BP118" s="2" t="str">
        <f>IF(OR($B118&lt;H$229, AND($B118&gt;H$230, $B118&lt;H$231)), H118, "")</f>
        <v/>
      </c>
      <c r="BQ118" s="2" t="str">
        <f>IF(OR($B118&lt;I$229, AND($B118&gt;I$230, $B118&lt;I$231)), I118, "")</f>
        <v/>
      </c>
      <c r="BR118" s="2" t="str">
        <f>IF(OR($B118&lt;J$229, AND($B118&gt;J$230, $B118&lt;J$231)), J118, "")</f>
        <v/>
      </c>
      <c r="BS118" s="2" t="str">
        <f>IF(OR($B118&lt;K$229, AND($B118&gt;K$230, $B118&lt;K$231)), K118, "")</f>
        <v/>
      </c>
      <c r="BT118" s="2" t="str">
        <f>IF(OR($B118&lt;L$229, AND($B118&gt;L$230, $B118&lt;L$231)), L118, "")</f>
        <v/>
      </c>
      <c r="BU118" s="2" t="str">
        <f>IF(OR($B118&lt;M$229, AND($B118&gt;M$230, $B118&lt;M$231)), M118, "")</f>
        <v/>
      </c>
      <c r="BV118" s="2" t="str">
        <f>IF(OR($B118&lt;N$229, AND($B118&gt;N$230, $B118&lt;N$231)), N118, "")</f>
        <v/>
      </c>
      <c r="BW118" s="2" t="str">
        <f>IF(OR($B118&lt;O$229, AND($B118&gt;O$230, $B118&lt;O$231)), O118, "")</f>
        <v/>
      </c>
      <c r="BZ118" s="2" t="str">
        <f>IF(OR(AND($B118&gt;C$230, $B118&lt;C$231), $B118&gt;C$232), C118, "")</f>
        <v/>
      </c>
      <c r="CA118" s="2">
        <f>IF(OR(AND($B118&gt;D$230, $B118&lt;D$231), $B118&gt;D$232), D118, "")</f>
        <v>72.394000000000005</v>
      </c>
      <c r="CB118" s="2" t="str">
        <f>IF(OR(AND($B118&gt;E$230, $B118&lt;E$231), $B118&gt;E$232), E118, "")</f>
        <v/>
      </c>
      <c r="CC118" s="2" t="str">
        <f>IF(OR(AND($B118&gt;F$230, $B118&lt;F$231), $B118&gt;F$232), F118, "")</f>
        <v/>
      </c>
      <c r="CD118" s="2" t="str">
        <f>IF(OR(AND($B118&gt;G$230, $B118&lt;G$231), $B118&gt;G$232), G118, "")</f>
        <v/>
      </c>
      <c r="CE118" s="2" t="str">
        <f>IF(OR(AND($B118&gt;H$230, $B118&lt;H$231), $B118&gt;H$232), H118, "")</f>
        <v/>
      </c>
      <c r="CF118" s="2" t="str">
        <f>IF(OR(AND($B118&gt;I$230, $B118&lt;I$231), $B118&gt;I$232), I118, "")</f>
        <v/>
      </c>
      <c r="CG118" s="2" t="str">
        <f>IF(OR(AND($B118&gt;J$230, $B118&lt;J$231), $B118&gt;J$232), J118, "")</f>
        <v/>
      </c>
      <c r="CH118" s="2" t="str">
        <f>IF(OR(AND($B118&gt;K$230, $B118&lt;K$231), $B118&gt;K$232), K118, "")</f>
        <v/>
      </c>
      <c r="CI118" s="2" t="str">
        <f>IF(OR(AND($B118&gt;L$230, $B118&lt;L$231), $B118&gt;L$232), L118, "")</f>
        <v/>
      </c>
      <c r="CJ118" s="2" t="str">
        <f>IF(OR(AND($B118&gt;M$230, $B118&lt;M$231), $B118&gt;M$232), M118, "")</f>
        <v/>
      </c>
      <c r="CK118" s="2" t="str">
        <f>IF(OR(AND($B118&gt;N$230, $B118&lt;N$231), $B118&gt;N$232), N118, "")</f>
        <v/>
      </c>
      <c r="CL118" s="2" t="str">
        <f>IF(OR(AND($B118&gt;O$230, $B118&lt;O$231), $B118&gt;O$232), O118, "")</f>
        <v/>
      </c>
      <c r="CO118" s="2">
        <f>BK$207*$B118+BK$209</f>
        <v>71.888103560230533</v>
      </c>
      <c r="CP118" s="2">
        <f>BL$207*$B118+BL$209</f>
        <v>73.301292753627706</v>
      </c>
      <c r="CQ118" s="2">
        <f>BM$207*$B118+BM$209</f>
        <v>74.476918270009079</v>
      </c>
      <c r="CR118" s="2">
        <f>BN$207*$B118+BN$209</f>
        <v>74.06112730972788</v>
      </c>
      <c r="CS118" s="2">
        <f>BO$207*$B118+BO$209</f>
        <v>74.026391847525559</v>
      </c>
      <c r="CT118" s="2">
        <f>BP$207*$B118+BP$209</f>
        <v>75.425437218079921</v>
      </c>
      <c r="CU118" s="2">
        <f>BQ$207*$B118+BQ$209</f>
        <v>77.312384579424958</v>
      </c>
      <c r="CV118" s="2">
        <f>BR$207*$B118+BR$209</f>
        <v>77.313892652077499</v>
      </c>
      <c r="CW118" s="2">
        <f>BS$207*$B118+BS$209</f>
        <v>75.100397447722074</v>
      </c>
      <c r="CX118" s="2">
        <f>BT$207*$B118+BT$209</f>
        <v>71.754701407568859</v>
      </c>
      <c r="CY118" s="2">
        <f>BU$207*$B118+BU$209</f>
        <v>66.969652310805671</v>
      </c>
      <c r="CZ118" s="2">
        <f>BV$207*$B118+BV$209</f>
        <v>59.792018604262559</v>
      </c>
      <c r="DA118" s="2">
        <f>BW$207*$B118+BW$209</f>
        <v>51.799911389876975</v>
      </c>
      <c r="DD118" s="2">
        <f>BZ$207*$B118+BZ$209</f>
        <v>70.009707814441967</v>
      </c>
      <c r="DE118" s="2">
        <f>CA$207*$B118+CA$209</f>
        <v>71.736820204386191</v>
      </c>
      <c r="DF118" s="2">
        <f>CB$207*$B118+CB$209</f>
        <v>73.048747943147987</v>
      </c>
      <c r="DG118" s="2">
        <f>CC$207*$B118+CC$209</f>
        <v>72.589260470430645</v>
      </c>
      <c r="DH118" s="2">
        <f>CD$207*$B118+CD$209</f>
        <v>72.609353449040313</v>
      </c>
      <c r="DI118" s="2">
        <f>CE$207*$B118+CE$209</f>
        <v>73.759376824109353</v>
      </c>
      <c r="DJ118" s="2">
        <f>CF$207*$B118+CF$209</f>
        <v>75.2754336713718</v>
      </c>
      <c r="DK118" s="2">
        <f>CG$207*$B118+CG$209</f>
        <v>74.784438415272717</v>
      </c>
      <c r="DL118" s="2">
        <f>CH$207*$B118+CH$209</f>
        <v>72.701751906415424</v>
      </c>
      <c r="DM118" s="2">
        <f>CI$207*$B118+CI$209</f>
        <v>69.480551721277138</v>
      </c>
      <c r="DN118" s="2">
        <f>CJ$207*$B118+CJ$209</f>
        <v>64.930384462777639</v>
      </c>
      <c r="DO118" s="2">
        <f>CK$207*$B118+CK$209</f>
        <v>58.270699696650226</v>
      </c>
      <c r="DP118" s="2">
        <f>CL$207*$B118+CL$209</f>
        <v>50.523614677435532</v>
      </c>
      <c r="DS118" s="2">
        <f>POWER(10,($B118-C$227)/C$228)/(1+POWER(10,($B118-C$227)/C$228))</f>
        <v>0.72442549301194126</v>
      </c>
      <c r="DT118" s="2">
        <f>POWER(10,($B118-D$227)/D$228)/(1+POWER(10,($B118-D$227)/D$228))</f>
        <v>0.64004163415863935</v>
      </c>
      <c r="DU118" s="2">
        <f>POWER(10,($B118-E$227)/E$228)/(1+POWER(10,($B118-E$227)/E$228))</f>
        <v>0.69358998770409119</v>
      </c>
      <c r="DV118" s="2">
        <f>POWER(10,($B118-F$227)/F$228)/(1+POWER(10,($B118-F$227)/F$228))</f>
        <v>0.74937727951052802</v>
      </c>
      <c r="DW118" s="2">
        <f>POWER(10,($B118-G$227)/G$228)/(1+POWER(10,($B118-G$227)/G$228))</f>
        <v>0.73787508076505759</v>
      </c>
      <c r="DX118" s="2">
        <f>POWER(10,($B118-H$227)/H$228)/(1+POWER(10,($B118-H$227)/H$228))</f>
        <v>0.72883651179082043</v>
      </c>
      <c r="DY118" s="2">
        <f>POWER(10,($B118-I$227)/I$228)/(1+POWER(10,($B118-I$227)/I$228))</f>
        <v>0.73711677919587781</v>
      </c>
      <c r="DZ118" s="2">
        <f>POWER(10,($B118-J$227)/J$228)/(1+POWER(10,($B118-J$227)/J$228))</f>
        <v>0.74471271791233262</v>
      </c>
      <c r="EA118" s="2">
        <f>POWER(10,($B118-K$227)/K$228)/(1+POWER(10,($B118-K$227)/K$228))</f>
        <v>0.72658538564329256</v>
      </c>
      <c r="EB118" s="2">
        <f>POWER(10,($B118-L$227)/L$228)/(1+POWER(10,($B118-L$227)/L$228))</f>
        <v>0.71135288728472168</v>
      </c>
      <c r="EC118" s="2">
        <f>POWER(10,($B118-M$227)/M$228)/(1+POWER(10,($B118-M$227)/M$228))</f>
        <v>0.7143519517230098</v>
      </c>
      <c r="ED118" s="2">
        <f>POWER(10,($B118-N$227)/N$228)/(1+POWER(10,($B118-N$227)/N$228))</f>
        <v>0.70717115369802208</v>
      </c>
      <c r="EE118" s="2">
        <f>POWER(10,($B118-O$227)/O$228)/(1+POWER(10,($B118-O$227)/O$228))</f>
        <v>0.70878187076409427</v>
      </c>
    </row>
    <row r="119" spans="2:135" x14ac:dyDescent="0.25">
      <c r="B119" s="2">
        <v>113</v>
      </c>
      <c r="C119">
        <v>71.545000000000002</v>
      </c>
      <c r="D119">
        <v>72.802999999999997</v>
      </c>
      <c r="E119">
        <v>73.817999999999998</v>
      </c>
      <c r="F119">
        <v>76.302999999999997</v>
      </c>
      <c r="G119">
        <v>75.090999999999994</v>
      </c>
      <c r="H119">
        <v>76.787999999999997</v>
      </c>
      <c r="I119">
        <v>79.347999999999999</v>
      </c>
      <c r="J119">
        <v>82.772999999999996</v>
      </c>
      <c r="K119">
        <v>77.742000000000004</v>
      </c>
      <c r="L119">
        <v>76.53</v>
      </c>
      <c r="M119">
        <v>71.772999999999996</v>
      </c>
      <c r="N119">
        <v>64.197000000000003</v>
      </c>
      <c r="O119">
        <v>56.545000000000002</v>
      </c>
      <c r="R119" s="5">
        <f>AV119+(C$209*_xlfn.NORM.DIST($B119,C$214*C$215+C$213,C$219*C$214,FALSE))+(C$211*_xlfn.NORM.DIST($B119,C$214*C$216+C$213,C$220*C$214,FALSE))+(C$210*_xlfn.NORM.DIST($B119,C$214*C$217+C$213,C$221*C$214,FALSE))+(C$212*_xlfn.NORM.DIST($B119,C$214*C$218+C$213,C$222*C$214,FALSE))</f>
        <v>70.463538013332638</v>
      </c>
      <c r="S119" s="5">
        <f>AW119+(D$209*_xlfn.NORM.DIST($B119,D$214*D$215+D$213,D$219*D$214,FALSE))+(D$211*_xlfn.NORM.DIST($B119,D$214*D$216+D$213,D$220*D$214,FALSE))+(D$210*_xlfn.NORM.DIST($B119,D$214*D$217+D$213,D$221*D$214,FALSE))+(D$212*_xlfn.NORM.DIST($B119,D$214*D$218+D$213,D$222*D$214,FALSE))</f>
        <v>72.257691320964142</v>
      </c>
      <c r="T119" s="5">
        <f>AX119+(E$209*_xlfn.NORM.DIST($B119,E$214*E$215+E$213,E$219*E$214,FALSE))+(E$211*_xlfn.NORM.DIST($B119,E$214*E$216+E$213,E$220*E$214,FALSE))+(E$210*_xlfn.NORM.DIST($B119,E$214*E$217+E$213,E$221*E$214,FALSE))+(E$212*_xlfn.NORM.DIST($B119,E$214*E$218+E$213,E$222*E$214,FALSE))</f>
        <v>73.841757730940145</v>
      </c>
      <c r="U119" s="5">
        <f>AY119+(F$209*_xlfn.NORM.DIST($B119,F$214*F$215+F$213,F$219*F$214,FALSE))+(F$211*_xlfn.NORM.DIST($B119,F$214*F$216+F$213,F$220*F$214,FALSE))+(F$210*_xlfn.NORM.DIST($B119,F$214*F$217+F$213,F$221*F$214,FALSE))+(F$212*_xlfn.NORM.DIST($B119,F$214*F$218+F$213,F$222*F$214,FALSE))</f>
        <v>75.353813331727352</v>
      </c>
      <c r="V119" s="5">
        <f>AZ119+(G$209*_xlfn.NORM.DIST($B119,G$214*G$215+G$213,G$219*G$214,FALSE))+(G$211*_xlfn.NORM.DIST($B119,G$214*G$216+G$213,G$220*G$214,FALSE))+(G$210*_xlfn.NORM.DIST($B119,G$214*G$217+G$213,G$221*G$214,FALSE))+(G$212*_xlfn.NORM.DIST($B119,G$214*G$218+G$213,G$222*G$214,FALSE))</f>
        <v>75.153653533924142</v>
      </c>
      <c r="W119" s="5">
        <f>BA119+(H$209*_xlfn.NORM.DIST($B119,H$214*H$215+H$213,H$219*H$214,FALSE))+(H$211*_xlfn.NORM.DIST($B119,H$214*H$216+H$213,H$220*H$214,FALSE))+(H$210*_xlfn.NORM.DIST($B119,H$214*H$217+H$213,H$221*H$214,FALSE))+(H$212*_xlfn.NORM.DIST($B119,H$214*H$218+H$213,H$222*H$214,FALSE))</f>
        <v>76.424027355676458</v>
      </c>
      <c r="X119" s="5">
        <f>BB119+(I$209*_xlfn.NORM.DIST($B119,I$214*I$215+I$213,I$219*I$214,FALSE))+(I$211*_xlfn.NORM.DIST($B119,I$214*I$216+I$213,I$220*I$214,FALSE))+(I$210*_xlfn.NORM.DIST($B119,I$214*I$217+I$213,I$221*I$214,FALSE))+(I$212*_xlfn.NORM.DIST($B119,I$214*I$218+I$213,I$222*I$214,FALSE))</f>
        <v>79.43356199702788</v>
      </c>
      <c r="Y119" s="5">
        <f>BC119+(J$209*_xlfn.NORM.DIST($B119,J$214*J$215+J$213,J$219*J$214,FALSE))+(J$211*_xlfn.NORM.DIST($B119,J$214*J$216+J$213,J$220*J$214,FALSE))+(J$210*_xlfn.NORM.DIST($B119,J$214*J$217+J$213,J$221*J$214,FALSE))+(J$212*_xlfn.NORM.DIST($B119,J$214*J$218+J$213,J$222*J$214,FALSE))</f>
        <v>80.57491808790985</v>
      </c>
      <c r="Z119" s="5">
        <f>BD119+(K$209*_xlfn.NORM.DIST($B119,K$214*K$215+K$213,K$219*K$214,FALSE))+(K$211*_xlfn.NORM.DIST($B119,K$214*K$216+K$213,K$220*K$214,FALSE))+(K$210*_xlfn.NORM.DIST($B119,K$214*K$217+K$213,K$221*K$214,FALSE))+(K$212*_xlfn.NORM.DIST($B119,K$214*K$218+K$213,K$222*K$214,FALSE))</f>
        <v>76.61023489614621</v>
      </c>
      <c r="AA119" s="5">
        <f>BE119+(L$209*_xlfn.NORM.DIST($B119,L$214*L$215+L$213,L$219*L$214,FALSE))+(L$211*_xlfn.NORM.DIST($B119,L$214*L$216+L$213,L$220*L$214,FALSE))+(L$210*_xlfn.NORM.DIST($B119,L$214*L$217+L$213,L$221*L$214,FALSE))+(L$212*_xlfn.NORM.DIST($B119,L$214*L$218+L$213,L$222*L$214,FALSE))</f>
        <v>72.28682507834327</v>
      </c>
      <c r="AB119" s="5">
        <f>BF119+(M$209*_xlfn.NORM.DIST($B119,M$214*M$215+M$213,M$219*M$214,FALSE))+(M$211*_xlfn.NORM.DIST($B119,M$214*M$216+M$213,M$220*M$214,FALSE))+(M$210*_xlfn.NORM.DIST($B119,M$214*M$217+M$213,M$221*M$214,FALSE))+(M$212*_xlfn.NORM.DIST($B119,M$214*M$218+M$213,M$222*M$214,FALSE))</f>
        <v>67.672275942635409</v>
      </c>
      <c r="AC119" s="5">
        <f>BG119+(N$209*_xlfn.NORM.DIST($B119,N$214*N$215+N$213,N$219*N$214,FALSE))+(N$211*_xlfn.NORM.DIST($B119,N$214*N$216+N$213,N$220*N$214,FALSE))+(N$210*_xlfn.NORM.DIST($B119,N$214*N$217+N$213,N$221*N$214,FALSE))+(N$212*_xlfn.NORM.DIST($B119,N$214*N$218+N$213,N$222*N$214,FALSE))</f>
        <v>60.347158237235163</v>
      </c>
      <c r="AD119" s="5">
        <f>BH119+(O$209*_xlfn.NORM.DIST($B119,O$214*O$215+O$213,O$219*O$214,FALSE))+(O$211*_xlfn.NORM.DIST($B119,O$214*O$216+O$213,O$220*O$214,FALSE))+(O$210*_xlfn.NORM.DIST($B119,O$214*O$217+O$213,O$221*O$214,FALSE))+(O$212*_xlfn.NORM.DIST($B119,O$214*O$218+O$213,O$222*O$214,FALSE))</f>
        <v>52.494293314443667</v>
      </c>
      <c r="AE119" s="5"/>
      <c r="AG119" s="5">
        <f t="shared" si="32"/>
        <v>1.0814619866673638</v>
      </c>
      <c r="AH119" s="5">
        <f t="shared" si="32"/>
        <v>0.54530867903585545</v>
      </c>
      <c r="AI119" s="5">
        <f t="shared" si="32"/>
        <v>-2.3757730940147326E-2</v>
      </c>
      <c r="AJ119" s="5">
        <f t="shared" si="31"/>
        <v>0.94918666827264531</v>
      </c>
      <c r="AK119" s="5">
        <f t="shared" si="31"/>
        <v>-6.2653533924148519E-2</v>
      </c>
      <c r="AL119" s="5">
        <f t="shared" si="31"/>
        <v>0.36397264432353893</v>
      </c>
      <c r="AM119" s="5">
        <f t="shared" si="31"/>
        <v>-8.5561997027880921E-2</v>
      </c>
      <c r="AN119" s="5">
        <f t="shared" si="31"/>
        <v>2.1980819120901458</v>
      </c>
      <c r="AO119" s="5">
        <f t="shared" si="31"/>
        <v>1.1317651038537946</v>
      </c>
      <c r="AP119" s="5">
        <f t="shared" si="33"/>
        <v>4.2431749216567312</v>
      </c>
      <c r="AQ119" s="5">
        <f t="shared" si="33"/>
        <v>4.1007240573645873</v>
      </c>
      <c r="AR119" s="5">
        <f t="shared" si="33"/>
        <v>3.8498417627648394</v>
      </c>
      <c r="AS119" s="5">
        <f t="shared" si="33"/>
        <v>4.0507066855563352</v>
      </c>
      <c r="AV119" s="2">
        <f t="shared" si="18"/>
        <v>70.445499895379726</v>
      </c>
      <c r="AW119" s="2">
        <f t="shared" si="19"/>
        <v>72.228112608650136</v>
      </c>
      <c r="AX119" s="2">
        <f t="shared" si="20"/>
        <v>73.418535654363893</v>
      </c>
      <c r="AY119" s="2">
        <f t="shared" si="21"/>
        <v>72.895382579830198</v>
      </c>
      <c r="AZ119" s="2">
        <f t="shared" si="22"/>
        <v>72.924214119405292</v>
      </c>
      <c r="BA119" s="2">
        <f t="shared" si="23"/>
        <v>74.159237277530195</v>
      </c>
      <c r="BB119" s="2">
        <f t="shared" si="24"/>
        <v>75.751167246163021</v>
      </c>
      <c r="BC119" s="2">
        <f t="shared" si="25"/>
        <v>75.355992690661125</v>
      </c>
      <c r="BD119" s="2">
        <f t="shared" si="26"/>
        <v>73.276555924300538</v>
      </c>
      <c r="BE119" s="2">
        <f t="shared" si="27"/>
        <v>70.058967802746807</v>
      </c>
      <c r="BF119" s="2">
        <f t="shared" si="28"/>
        <v>65.442749662750657</v>
      </c>
      <c r="BG119" s="2">
        <f t="shared" si="29"/>
        <v>58.663861278945546</v>
      </c>
      <c r="BH119" s="2">
        <f t="shared" si="30"/>
        <v>50.853423867514977</v>
      </c>
      <c r="BK119" s="2" t="str">
        <f>IF(OR($B119&lt;C$229, AND($B119&gt;C$230, $B119&lt;C$231)), C119, "")</f>
        <v/>
      </c>
      <c r="BL119" s="2">
        <f>IF(OR($B119&lt;D$229, AND($B119&gt;D$230, $B119&lt;D$231)), D119, "")</f>
        <v>72.802999999999997</v>
      </c>
      <c r="BM119" s="2" t="str">
        <f>IF(OR($B119&lt;E$229, AND($B119&gt;E$230, $B119&lt;E$231)), E119, "")</f>
        <v/>
      </c>
      <c r="BN119" s="2" t="str">
        <f>IF(OR($B119&lt;F$229, AND($B119&gt;F$230, $B119&lt;F$231)), F119, "")</f>
        <v/>
      </c>
      <c r="BO119" s="2" t="str">
        <f>IF(OR($B119&lt;G$229, AND($B119&gt;G$230, $B119&lt;G$231)), G119, "")</f>
        <v/>
      </c>
      <c r="BP119" s="2" t="str">
        <f>IF(OR($B119&lt;H$229, AND($B119&gt;H$230, $B119&lt;H$231)), H119, "")</f>
        <v/>
      </c>
      <c r="BQ119" s="2" t="str">
        <f>IF(OR($B119&lt;I$229, AND($B119&gt;I$230, $B119&lt;I$231)), I119, "")</f>
        <v/>
      </c>
      <c r="BR119" s="2" t="str">
        <f>IF(OR($B119&lt;J$229, AND($B119&gt;J$230, $B119&lt;J$231)), J119, "")</f>
        <v/>
      </c>
      <c r="BS119" s="2" t="str">
        <f>IF(OR($B119&lt;K$229, AND($B119&gt;K$230, $B119&lt;K$231)), K119, "")</f>
        <v/>
      </c>
      <c r="BT119" s="2" t="str">
        <f>IF(OR($B119&lt;L$229, AND($B119&gt;L$230, $B119&lt;L$231)), L119, "")</f>
        <v/>
      </c>
      <c r="BU119" s="2" t="str">
        <f>IF(OR($B119&lt;M$229, AND($B119&gt;M$230, $B119&lt;M$231)), M119, "")</f>
        <v/>
      </c>
      <c r="BV119" s="2" t="str">
        <f>IF(OR($B119&lt;N$229, AND($B119&gt;N$230, $B119&lt;N$231)), N119, "")</f>
        <v/>
      </c>
      <c r="BW119" s="2" t="str">
        <f>IF(OR($B119&lt;O$229, AND($B119&gt;O$230, $B119&lt;O$231)), O119, "")</f>
        <v/>
      </c>
      <c r="BZ119" s="2" t="str">
        <f>IF(OR(AND($B119&gt;C$230, $B119&lt;C$231), $B119&gt;C$232), C119, "")</f>
        <v/>
      </c>
      <c r="CA119" s="2">
        <f>IF(OR(AND($B119&gt;D$230, $B119&lt;D$231), $B119&gt;D$232), D119, "")</f>
        <v>72.802999999999997</v>
      </c>
      <c r="CB119" s="2" t="str">
        <f>IF(OR(AND($B119&gt;E$230, $B119&lt;E$231), $B119&gt;E$232), E119, "")</f>
        <v/>
      </c>
      <c r="CC119" s="2" t="str">
        <f>IF(OR(AND($B119&gt;F$230, $B119&lt;F$231), $B119&gt;F$232), F119, "")</f>
        <v/>
      </c>
      <c r="CD119" s="2" t="str">
        <f>IF(OR(AND($B119&gt;G$230, $B119&lt;G$231), $B119&gt;G$232), G119, "")</f>
        <v/>
      </c>
      <c r="CE119" s="2" t="str">
        <f>IF(OR(AND($B119&gt;H$230, $B119&lt;H$231), $B119&gt;H$232), H119, "")</f>
        <v/>
      </c>
      <c r="CF119" s="2" t="str">
        <f>IF(OR(AND($B119&gt;I$230, $B119&lt;I$231), $B119&gt;I$232), I119, "")</f>
        <v/>
      </c>
      <c r="CG119" s="2" t="str">
        <f>IF(OR(AND($B119&gt;J$230, $B119&lt;J$231), $B119&gt;J$232), J119, "")</f>
        <v/>
      </c>
      <c r="CH119" s="2" t="str">
        <f>IF(OR(AND($B119&gt;K$230, $B119&lt;K$231), $B119&gt;K$232), K119, "")</f>
        <v/>
      </c>
      <c r="CI119" s="2" t="str">
        <f>IF(OR(AND($B119&gt;L$230, $B119&lt;L$231), $B119&gt;L$232), L119, "")</f>
        <v/>
      </c>
      <c r="CJ119" s="2" t="str">
        <f>IF(OR(AND($B119&gt;M$230, $B119&lt;M$231), $B119&gt;M$232), M119, "")</f>
        <v/>
      </c>
      <c r="CK119" s="2" t="str">
        <f>IF(OR(AND($B119&gt;N$230, $B119&lt;N$231), $B119&gt;N$232), N119, "")</f>
        <v/>
      </c>
      <c r="CL119" s="2" t="str">
        <f>IF(OR(AND($B119&gt;O$230, $B119&lt;O$231), $B119&gt;O$232), O119, "")</f>
        <v/>
      </c>
      <c r="CO119" s="2">
        <f>BK$207*$B119+BK$209</f>
        <v>71.900163454393166</v>
      </c>
      <c r="CP119" s="2">
        <f>BL$207*$B119+BL$209</f>
        <v>73.30582073413261</v>
      </c>
      <c r="CQ119" s="2">
        <f>BM$207*$B119+BM$209</f>
        <v>74.485075042191113</v>
      </c>
      <c r="CR119" s="2">
        <f>BN$207*$B119+BN$209</f>
        <v>74.070238350039475</v>
      </c>
      <c r="CS119" s="2">
        <f>BO$207*$B119+BO$209</f>
        <v>74.040426738661495</v>
      </c>
      <c r="CT119" s="2">
        <f>BP$207*$B119+BP$209</f>
        <v>75.455475300684498</v>
      </c>
      <c r="CU119" s="2">
        <f>BQ$207*$B119+BQ$209</f>
        <v>77.360761078111906</v>
      </c>
      <c r="CV119" s="2">
        <f>BR$207*$B119+BR$209</f>
        <v>77.363717647336415</v>
      </c>
      <c r="CW119" s="2">
        <f>BS$207*$B119+BS$209</f>
        <v>75.148604066040406</v>
      </c>
      <c r="CX119" s="2">
        <f>BT$207*$B119+BT$209</f>
        <v>71.794482395917882</v>
      </c>
      <c r="CY119" s="2">
        <f>BU$207*$B119+BU$209</f>
        <v>67.015845246907404</v>
      </c>
      <c r="CZ119" s="2">
        <f>BV$207*$B119+BV$209</f>
        <v>59.837561513937743</v>
      </c>
      <c r="DA119" s="2">
        <f>BW$207*$B119+BW$209</f>
        <v>51.836509384956372</v>
      </c>
      <c r="DD119" s="2">
        <f>BZ$207*$B119+BZ$209</f>
        <v>69.940829448529442</v>
      </c>
      <c r="DE119" s="2">
        <f>CA$207*$B119+CA$209</f>
        <v>71.67534166871306</v>
      </c>
      <c r="DF119" s="2">
        <f>CB$207*$B119+CB$209</f>
        <v>72.98882409569822</v>
      </c>
      <c r="DG119" s="2">
        <f>CC$207*$B119+CC$209</f>
        <v>72.53703500256097</v>
      </c>
      <c r="DH119" s="2">
        <f>CD$207*$B119+CD$209</f>
        <v>72.562577505663086</v>
      </c>
      <c r="DI119" s="2">
        <f>CE$207*$B119+CE$209</f>
        <v>73.719406265541224</v>
      </c>
      <c r="DJ119" s="2">
        <f>CF$207*$B119+CF$209</f>
        <v>75.227635684286042</v>
      </c>
      <c r="DK119" s="2">
        <f>CG$207*$B119+CG$209</f>
        <v>74.728303533711241</v>
      </c>
      <c r="DL119" s="2">
        <f>CH$207*$B119+CH$209</f>
        <v>72.63408706956713</v>
      </c>
      <c r="DM119" s="2">
        <f>CI$207*$B119+CI$209</f>
        <v>69.416708521555904</v>
      </c>
      <c r="DN119" s="2">
        <f>CJ$207*$B119+CJ$209</f>
        <v>64.869063813743665</v>
      </c>
      <c r="DO119" s="2">
        <f>CK$207*$B119+CK$209</f>
        <v>58.220613558293017</v>
      </c>
      <c r="DP119" s="2">
        <f>CL$207*$B119+CL$209</f>
        <v>50.485042966931942</v>
      </c>
      <c r="DS119" s="2">
        <f>POWER(10,($B119-C$227)/C$228)/(1+POWER(10,($B119-C$227)/C$228))</f>
        <v>0.74242755684331541</v>
      </c>
      <c r="DT119" s="2">
        <f>POWER(10,($B119-D$227)/D$228)/(1+POWER(10,($B119-D$227)/D$228))</f>
        <v>0.66097636476255928</v>
      </c>
      <c r="DU119" s="2">
        <f>POWER(10,($B119-E$227)/E$228)/(1+POWER(10,($B119-E$227)/E$228))</f>
        <v>0.7128078283439705</v>
      </c>
      <c r="DV119" s="2">
        <f>POWER(10,($B119-F$227)/F$228)/(1+POWER(10,($B119-F$227)/F$228))</f>
        <v>0.76627524466434283</v>
      </c>
      <c r="DW119" s="2">
        <f>POWER(10,($B119-G$227)/G$228)/(1+POWER(10,($B119-G$227)/G$228))</f>
        <v>0.755295326703603</v>
      </c>
      <c r="DX119" s="2">
        <f>POWER(10,($B119-H$227)/H$228)/(1+POWER(10,($B119-H$227)/H$228))</f>
        <v>0.7466511969941998</v>
      </c>
      <c r="DY119" s="2">
        <f>POWER(10,($B119-I$227)/I$228)/(1+POWER(10,($B119-I$227)/I$228))</f>
        <v>0.75457065796867884</v>
      </c>
      <c r="DZ119" s="2">
        <f>POWER(10,($B119-J$227)/J$228)/(1+POWER(10,($B119-J$227)/J$228))</f>
        <v>0.76182522750230519</v>
      </c>
      <c r="EA119" s="2">
        <f>POWER(10,($B119-K$227)/K$228)/(1+POWER(10,($B119-K$227)/K$228))</f>
        <v>0.74449611769000046</v>
      </c>
      <c r="EB119" s="2">
        <f>POWER(10,($B119-L$227)/L$228)/(1+POWER(10,($B119-L$227)/L$228))</f>
        <v>0.72989051309042474</v>
      </c>
      <c r="EC119" s="2">
        <f>POWER(10,($B119-M$227)/M$228)/(1+POWER(10,($B119-M$227)/M$228))</f>
        <v>0.73276932614349288</v>
      </c>
      <c r="ED119" s="2">
        <f>POWER(10,($B119-N$227)/N$228)/(1+POWER(10,($B119-N$227)/N$228))</f>
        <v>0.72587384825518941</v>
      </c>
      <c r="EE119" s="2">
        <f>POWER(10,($B119-O$227)/O$228)/(1+POWER(10,($B119-O$227)/O$228))</f>
        <v>0.72742134346073528</v>
      </c>
    </row>
    <row r="120" spans="2:135" x14ac:dyDescent="0.25">
      <c r="B120" s="2">
        <v>114</v>
      </c>
      <c r="C120">
        <v>71.045000000000002</v>
      </c>
      <c r="D120">
        <v>74.454999999999998</v>
      </c>
      <c r="E120">
        <v>74.227000000000004</v>
      </c>
      <c r="F120">
        <v>76.817999999999998</v>
      </c>
      <c r="G120">
        <v>76.590999999999994</v>
      </c>
      <c r="H120">
        <v>78.075999999999993</v>
      </c>
      <c r="I120">
        <v>81.561000000000007</v>
      </c>
      <c r="J120">
        <v>83.182000000000002</v>
      </c>
      <c r="K120">
        <v>81.015000000000001</v>
      </c>
      <c r="L120">
        <v>77.667000000000002</v>
      </c>
      <c r="M120">
        <v>72.03</v>
      </c>
      <c r="N120">
        <v>64.332999999999998</v>
      </c>
      <c r="O120">
        <v>56.908999999999999</v>
      </c>
      <c r="R120" s="5">
        <f>AV120+(C$209*_xlfn.NORM.DIST($B120,C$214*C$215+C$213,C$219*C$214,FALSE))+(C$211*_xlfn.NORM.DIST($B120,C$214*C$216+C$213,C$220*C$214,FALSE))+(C$210*_xlfn.NORM.DIST($B120,C$214*C$217+C$213,C$221*C$214,FALSE))+(C$212*_xlfn.NORM.DIST($B120,C$214*C$218+C$213,C$222*C$214,FALSE))</f>
        <v>70.391439560603956</v>
      </c>
      <c r="S120" s="5">
        <f>AW120+(D$209*_xlfn.NORM.DIST($B120,D$214*D$215+D$213,D$219*D$214,FALSE))+(D$211*_xlfn.NORM.DIST($B120,D$214*D$216+D$213,D$220*D$214,FALSE))+(D$210*_xlfn.NORM.DIST($B120,D$214*D$217+D$213,D$221*D$214,FALSE))+(D$212*_xlfn.NORM.DIST($B120,D$214*D$218+D$213,D$222*D$214,FALSE))</f>
        <v>72.212872719932889</v>
      </c>
      <c r="T120" s="5">
        <f>AX120+(E$209*_xlfn.NORM.DIST($B120,E$214*E$215+E$213,E$219*E$214,FALSE))+(E$211*_xlfn.NORM.DIST($B120,E$214*E$216+E$213,E$220*E$214,FALSE))+(E$210*_xlfn.NORM.DIST($B120,E$214*E$217+E$213,E$221*E$214,FALSE))+(E$212*_xlfn.NORM.DIST($B120,E$214*E$218+E$213,E$222*E$214,FALSE))</f>
        <v>74.06615122800396</v>
      </c>
      <c r="U120" s="5">
        <f>AY120+(F$209*_xlfn.NORM.DIST($B120,F$214*F$215+F$213,F$219*F$214,FALSE))+(F$211*_xlfn.NORM.DIST($B120,F$214*F$216+F$213,F$220*F$214,FALSE))+(F$210*_xlfn.NORM.DIST($B120,F$214*F$217+F$213,F$221*F$214,FALSE))+(F$212*_xlfn.NORM.DIST($B120,F$214*F$218+F$213,F$222*F$214,FALSE))</f>
        <v>76.406196467587819</v>
      </c>
      <c r="V120" s="5">
        <f>AZ120+(G$209*_xlfn.NORM.DIST($B120,G$214*G$215+G$213,G$219*G$214,FALSE))+(G$211*_xlfn.NORM.DIST($B120,G$214*G$216+G$213,G$220*G$214,FALSE))+(G$210*_xlfn.NORM.DIST($B120,G$214*G$217+G$213,G$221*G$214,FALSE))+(G$212*_xlfn.NORM.DIST($B120,G$214*G$218+G$213,G$222*G$214,FALSE))</f>
        <v>76.229080164674869</v>
      </c>
      <c r="W120" s="5">
        <f>BA120+(H$209*_xlfn.NORM.DIST($B120,H$214*H$215+H$213,H$219*H$214,FALSE))+(H$211*_xlfn.NORM.DIST($B120,H$214*H$216+H$213,H$220*H$214,FALSE))+(H$210*_xlfn.NORM.DIST($B120,H$214*H$217+H$213,H$221*H$214,FALSE))+(H$212*_xlfn.NORM.DIST($B120,H$214*H$218+H$213,H$222*H$214,FALSE))</f>
        <v>77.602080055740757</v>
      </c>
      <c r="X120" s="5">
        <f>BB120+(I$209*_xlfn.NORM.DIST($B120,I$214*I$215+I$213,I$219*I$214,FALSE))+(I$211*_xlfn.NORM.DIST($B120,I$214*I$216+I$213,I$220*I$214,FALSE))+(I$210*_xlfn.NORM.DIST($B120,I$214*I$217+I$213,I$221*I$214,FALSE))+(I$212*_xlfn.NORM.DIST($B120,I$214*I$218+I$213,I$222*I$214,FALSE))</f>
        <v>81.220243372351334</v>
      </c>
      <c r="Y120" s="5">
        <f>BC120+(J$209*_xlfn.NORM.DIST($B120,J$214*J$215+J$213,J$219*J$214,FALSE))+(J$211*_xlfn.NORM.DIST($B120,J$214*J$216+J$213,J$220*J$214,FALSE))+(J$210*_xlfn.NORM.DIST($B120,J$214*J$217+J$213,J$221*J$214,FALSE))+(J$212*_xlfn.NORM.DIST($B120,J$214*J$218+J$213,J$222*J$214,FALSE))</f>
        <v>82.905923501360519</v>
      </c>
      <c r="Z120" s="5">
        <f>BD120+(K$209*_xlfn.NORM.DIST($B120,K$214*K$215+K$213,K$219*K$214,FALSE))+(K$211*_xlfn.NORM.DIST($B120,K$214*K$216+K$213,K$220*K$214,FALSE))+(K$210*_xlfn.NORM.DIST($B120,K$214*K$217+K$213,K$221*K$214,FALSE))+(K$212*_xlfn.NORM.DIST($B120,K$214*K$218+K$213,K$222*K$214,FALSE))</f>
        <v>78.388249556789262</v>
      </c>
      <c r="AA120" s="5">
        <f>BE120+(L$209*_xlfn.NORM.DIST($B120,L$214*L$215+L$213,L$219*L$214,FALSE))+(L$211*_xlfn.NORM.DIST($B120,L$214*L$216+L$213,L$220*L$214,FALSE))+(L$210*_xlfn.NORM.DIST($B120,L$214*L$217+L$213,L$221*L$214,FALSE))+(L$212*_xlfn.NORM.DIST($B120,L$214*L$218+L$213,L$222*L$214,FALSE))</f>
        <v>73.604703531621794</v>
      </c>
      <c r="AB120" s="5">
        <f>BF120+(M$209*_xlfn.NORM.DIST($B120,M$214*M$215+M$213,M$219*M$214,FALSE))+(M$211*_xlfn.NORM.DIST($B120,M$214*M$216+M$213,M$220*M$214,FALSE))+(M$210*_xlfn.NORM.DIST($B120,M$214*M$217+M$213,M$221*M$214,FALSE))+(M$212*_xlfn.NORM.DIST($B120,M$214*M$218+M$213,M$222*M$214,FALSE))</f>
        <v>68.985966029581093</v>
      </c>
      <c r="AC120" s="5">
        <f>BG120+(N$209*_xlfn.NORM.DIST($B120,N$214*N$215+N$213,N$219*N$214,FALSE))+(N$211*_xlfn.NORM.DIST($B120,N$214*N$216+N$213,N$220*N$214,FALSE))+(N$210*_xlfn.NORM.DIST($B120,N$214*N$217+N$213,N$221*N$214,FALSE))+(N$212*_xlfn.NORM.DIST($B120,N$214*N$218+N$213,N$222*N$214,FALSE))</f>
        <v>61.34764703438659</v>
      </c>
      <c r="AD120" s="5">
        <f>BH120+(O$209*_xlfn.NORM.DIST($B120,O$214*O$215+O$213,O$219*O$214,FALSE))+(O$211*_xlfn.NORM.DIST($B120,O$214*O$216+O$213,O$220*O$214,FALSE))+(O$210*_xlfn.NORM.DIST($B120,O$214*O$217+O$213,O$221*O$214,FALSE))+(O$212*_xlfn.NORM.DIST($B120,O$214*O$218+O$213,O$222*O$214,FALSE))</f>
        <v>53.482516457837384</v>
      </c>
      <c r="AE120" s="5"/>
      <c r="AG120" s="5">
        <f t="shared" si="32"/>
        <v>0.65356043939604547</v>
      </c>
      <c r="AH120" s="5">
        <f t="shared" si="32"/>
        <v>2.242127280067109</v>
      </c>
      <c r="AI120" s="5">
        <f t="shared" si="32"/>
        <v>0.16084877199604364</v>
      </c>
      <c r="AJ120" s="5">
        <f t="shared" si="31"/>
        <v>0.41180353241217915</v>
      </c>
      <c r="AK120" s="5">
        <f t="shared" si="31"/>
        <v>0.36191983532512495</v>
      </c>
      <c r="AL120" s="5">
        <f t="shared" si="31"/>
        <v>0.47391994425923656</v>
      </c>
      <c r="AM120" s="5">
        <f t="shared" si="31"/>
        <v>0.34075662764867332</v>
      </c>
      <c r="AN120" s="5">
        <f t="shared" si="31"/>
        <v>0.27607649863948325</v>
      </c>
      <c r="AO120" s="5">
        <f t="shared" si="31"/>
        <v>2.6267504432107387</v>
      </c>
      <c r="AP120" s="5">
        <f t="shared" si="33"/>
        <v>4.0622964683782072</v>
      </c>
      <c r="AQ120" s="5">
        <f t="shared" si="33"/>
        <v>3.0440339704189086</v>
      </c>
      <c r="AR120" s="5">
        <f t="shared" si="33"/>
        <v>2.9853529656134086</v>
      </c>
      <c r="AS120" s="5">
        <f t="shared" si="33"/>
        <v>3.4264835421626145</v>
      </c>
      <c r="AV120" s="2">
        <f t="shared" si="18"/>
        <v>70.362343156362272</v>
      </c>
      <c r="AW120" s="2">
        <f t="shared" si="19"/>
        <v>72.154533403072747</v>
      </c>
      <c r="AX120" s="2">
        <f t="shared" si="20"/>
        <v>73.349255989763179</v>
      </c>
      <c r="AY120" s="2">
        <f t="shared" si="21"/>
        <v>72.831837586384836</v>
      </c>
      <c r="AZ120" s="2">
        <f t="shared" si="22"/>
        <v>72.866745734311593</v>
      </c>
      <c r="BA120" s="2">
        <f t="shared" si="23"/>
        <v>74.10625701237781</v>
      </c>
      <c r="BB120" s="2">
        <f t="shared" si="24"/>
        <v>75.689844966506826</v>
      </c>
      <c r="BC120" s="2">
        <f t="shared" si="25"/>
        <v>75.280390744544718</v>
      </c>
      <c r="BD120" s="2">
        <f t="shared" si="26"/>
        <v>73.193458180241521</v>
      </c>
      <c r="BE120" s="2">
        <f t="shared" si="27"/>
        <v>69.979021488684964</v>
      </c>
      <c r="BF120" s="2">
        <f t="shared" si="28"/>
        <v>65.37038338094618</v>
      </c>
      <c r="BG120" s="2">
        <f t="shared" si="29"/>
        <v>58.609264375968763</v>
      </c>
      <c r="BH120" s="2">
        <f t="shared" si="30"/>
        <v>50.809840455326288</v>
      </c>
      <c r="BK120" s="2" t="str">
        <f>IF(OR($B120&lt;C$229, AND($B120&gt;C$230, $B120&lt;C$231)), C120, "")</f>
        <v/>
      </c>
      <c r="BL120" s="2" t="str">
        <f>IF(OR($B120&lt;D$229, AND($B120&gt;D$230, $B120&lt;D$231)), D120, "")</f>
        <v/>
      </c>
      <c r="BM120" s="2" t="str">
        <f>IF(OR($B120&lt;E$229, AND($B120&gt;E$230, $B120&lt;E$231)), E120, "")</f>
        <v/>
      </c>
      <c r="BN120" s="2" t="str">
        <f>IF(OR($B120&lt;F$229, AND($B120&gt;F$230, $B120&lt;F$231)), F120, "")</f>
        <v/>
      </c>
      <c r="BO120" s="2" t="str">
        <f>IF(OR($B120&lt;G$229, AND($B120&gt;G$230, $B120&lt;G$231)), G120, "")</f>
        <v/>
      </c>
      <c r="BP120" s="2" t="str">
        <f>IF(OR($B120&lt;H$229, AND($B120&gt;H$230, $B120&lt;H$231)), H120, "")</f>
        <v/>
      </c>
      <c r="BQ120" s="2" t="str">
        <f>IF(OR($B120&lt;I$229, AND($B120&gt;I$230, $B120&lt;I$231)), I120, "")</f>
        <v/>
      </c>
      <c r="BR120" s="2" t="str">
        <f>IF(OR($B120&lt;J$229, AND($B120&gt;J$230, $B120&lt;J$231)), J120, "")</f>
        <v/>
      </c>
      <c r="BS120" s="2" t="str">
        <f>IF(OR($B120&lt;K$229, AND($B120&gt;K$230, $B120&lt;K$231)), K120, "")</f>
        <v/>
      </c>
      <c r="BT120" s="2" t="str">
        <f>IF(OR($B120&lt;L$229, AND($B120&gt;L$230, $B120&lt;L$231)), L120, "")</f>
        <v/>
      </c>
      <c r="BU120" s="2" t="str">
        <f>IF(OR($B120&lt;M$229, AND($B120&gt;M$230, $B120&lt;M$231)), M120, "")</f>
        <v/>
      </c>
      <c r="BV120" s="2" t="str">
        <f>IF(OR($B120&lt;N$229, AND($B120&gt;N$230, $B120&lt;N$231)), N120, "")</f>
        <v/>
      </c>
      <c r="BW120" s="2" t="str">
        <f>IF(OR($B120&lt;O$229, AND($B120&gt;O$230, $B120&lt;O$231)), O120, "")</f>
        <v/>
      </c>
      <c r="BZ120" s="2" t="str">
        <f>IF(OR(AND($B120&gt;C$230, $B120&lt;C$231), $B120&gt;C$232), C120, "")</f>
        <v/>
      </c>
      <c r="CA120" s="2" t="str">
        <f>IF(OR(AND($B120&gt;D$230, $B120&lt;D$231), $B120&gt;D$232), D120, "")</f>
        <v/>
      </c>
      <c r="CB120" s="2" t="str">
        <f>IF(OR(AND($B120&gt;E$230, $B120&lt;E$231), $B120&gt;E$232), E120, "")</f>
        <v/>
      </c>
      <c r="CC120" s="2" t="str">
        <f>IF(OR(AND($B120&gt;F$230, $B120&lt;F$231), $B120&gt;F$232), F120, "")</f>
        <v/>
      </c>
      <c r="CD120" s="2" t="str">
        <f>IF(OR(AND($B120&gt;G$230, $B120&lt;G$231), $B120&gt;G$232), G120, "")</f>
        <v/>
      </c>
      <c r="CE120" s="2" t="str">
        <f>IF(OR(AND($B120&gt;H$230, $B120&lt;H$231), $B120&gt;H$232), H120, "")</f>
        <v/>
      </c>
      <c r="CF120" s="2" t="str">
        <f>IF(OR(AND($B120&gt;I$230, $B120&lt;I$231), $B120&gt;I$232), I120, "")</f>
        <v/>
      </c>
      <c r="CG120" s="2" t="str">
        <f>IF(OR(AND($B120&gt;J$230, $B120&lt;J$231), $B120&gt;J$232), J120, "")</f>
        <v/>
      </c>
      <c r="CH120" s="2" t="str">
        <f>IF(OR(AND($B120&gt;K$230, $B120&lt;K$231), $B120&gt;K$232), K120, "")</f>
        <v/>
      </c>
      <c r="CI120" s="2" t="str">
        <f>IF(OR(AND($B120&gt;L$230, $B120&lt;L$231), $B120&gt;L$232), L120, "")</f>
        <v/>
      </c>
      <c r="CJ120" s="2" t="str">
        <f>IF(OR(AND($B120&gt;M$230, $B120&lt;M$231), $B120&gt;M$232), M120, "")</f>
        <v/>
      </c>
      <c r="CK120" s="2" t="str">
        <f>IF(OR(AND($B120&gt;N$230, $B120&lt;N$231), $B120&gt;N$232), N120, "")</f>
        <v/>
      </c>
      <c r="CL120" s="2" t="str">
        <f>IF(OR(AND($B120&gt;O$230, $B120&lt;O$231), $B120&gt;O$232), O120, "")</f>
        <v/>
      </c>
      <c r="CO120" s="2">
        <f>BK$207*$B120+BK$209</f>
        <v>71.912223348555784</v>
      </c>
      <c r="CP120" s="2">
        <f>BL$207*$B120+BL$209</f>
        <v>73.310348714637499</v>
      </c>
      <c r="CQ120" s="2">
        <f>BM$207*$B120+BM$209</f>
        <v>74.493231814373161</v>
      </c>
      <c r="CR120" s="2">
        <f>BN$207*$B120+BN$209</f>
        <v>74.079349390351069</v>
      </c>
      <c r="CS120" s="2">
        <f>BO$207*$B120+BO$209</f>
        <v>74.05446162979743</v>
      </c>
      <c r="CT120" s="2">
        <f>BP$207*$B120+BP$209</f>
        <v>75.485513383289074</v>
      </c>
      <c r="CU120" s="2">
        <f>BQ$207*$B120+BQ$209</f>
        <v>77.409137576798841</v>
      </c>
      <c r="CV120" s="2">
        <f>BR$207*$B120+BR$209</f>
        <v>77.413542642595331</v>
      </c>
      <c r="CW120" s="2">
        <f>BS$207*$B120+BS$209</f>
        <v>75.196810684358724</v>
      </c>
      <c r="CX120" s="2">
        <f>BT$207*$B120+BT$209</f>
        <v>71.834263384266904</v>
      </c>
      <c r="CY120" s="2">
        <f>BU$207*$B120+BU$209</f>
        <v>67.062038183009122</v>
      </c>
      <c r="CZ120" s="2">
        <f>BV$207*$B120+BV$209</f>
        <v>59.883104423612927</v>
      </c>
      <c r="DA120" s="2">
        <f>BW$207*$B120+BW$209</f>
        <v>51.873107380035776</v>
      </c>
      <c r="DD120" s="2">
        <f>BZ$207*$B120+BZ$209</f>
        <v>69.871951082616931</v>
      </c>
      <c r="DE120" s="2">
        <f>CA$207*$B120+CA$209</f>
        <v>71.613863133039928</v>
      </c>
      <c r="DF120" s="2">
        <f>CB$207*$B120+CB$209</f>
        <v>72.928900248248453</v>
      </c>
      <c r="DG120" s="2">
        <f>CC$207*$B120+CC$209</f>
        <v>72.484809534691308</v>
      </c>
      <c r="DH120" s="2">
        <f>CD$207*$B120+CD$209</f>
        <v>72.515801562285873</v>
      </c>
      <c r="DI120" s="2">
        <f>CE$207*$B120+CE$209</f>
        <v>73.679435706973081</v>
      </c>
      <c r="DJ120" s="2">
        <f>CF$207*$B120+CF$209</f>
        <v>75.179837697200298</v>
      </c>
      <c r="DK120" s="2">
        <f>CG$207*$B120+CG$209</f>
        <v>74.672168652149779</v>
      </c>
      <c r="DL120" s="2">
        <f>CH$207*$B120+CH$209</f>
        <v>72.56642223271885</v>
      </c>
      <c r="DM120" s="2">
        <f>CI$207*$B120+CI$209</f>
        <v>69.352865321834656</v>
      </c>
      <c r="DN120" s="2">
        <f>CJ$207*$B120+CJ$209</f>
        <v>64.807743164709706</v>
      </c>
      <c r="DO120" s="2">
        <f>CK$207*$B120+CK$209</f>
        <v>58.170527419935816</v>
      </c>
      <c r="DP120" s="2">
        <f>CL$207*$B120+CL$209</f>
        <v>50.446471256428346</v>
      </c>
      <c r="DS120" s="2">
        <f>POWER(10,($B120-C$227)/C$228)/(1+POWER(10,($B120-C$227)/C$228))</f>
        <v>0.75964380738191062</v>
      </c>
      <c r="DT120" s="2">
        <f>POWER(10,($B120-D$227)/D$228)/(1+POWER(10,($B120-D$227)/D$228))</f>
        <v>0.68129981421729424</v>
      </c>
      <c r="DU120" s="2">
        <f>POWER(10,($B120-E$227)/E$228)/(1+POWER(10,($B120-E$227)/E$228))</f>
        <v>0.73128731106790823</v>
      </c>
      <c r="DV120" s="2">
        <f>POWER(10,($B120-F$227)/F$228)/(1+POWER(10,($B120-F$227)/F$228))</f>
        <v>0.78236476782831288</v>
      </c>
      <c r="DW120" s="2">
        <f>POWER(10,($B120-G$227)/G$228)/(1+POWER(10,($B120-G$227)/G$228))</f>
        <v>0.7719157210641715</v>
      </c>
      <c r="DX120" s="2">
        <f>POWER(10,($B120-H$227)/H$228)/(1+POWER(10,($B120-H$227)/H$228))</f>
        <v>0.76367500080320594</v>
      </c>
      <c r="DY120" s="2">
        <f>POWER(10,($B120-I$227)/I$228)/(1+POWER(10,($B120-I$227)/I$228))</f>
        <v>0.77122536363373273</v>
      </c>
      <c r="DZ120" s="2">
        <f>POWER(10,($B120-J$227)/J$228)/(1+POWER(10,($B120-J$227)/J$228))</f>
        <v>0.77813239108755083</v>
      </c>
      <c r="EA120" s="2">
        <f>POWER(10,($B120-K$227)/K$228)/(1+POWER(10,($B120-K$227)/K$228))</f>
        <v>0.76161849892104194</v>
      </c>
      <c r="EB120" s="2">
        <f>POWER(10,($B120-L$227)/L$228)/(1+POWER(10,($B120-L$227)/L$228))</f>
        <v>0.74765992755045996</v>
      </c>
      <c r="EC120" s="2">
        <f>POWER(10,($B120-M$227)/M$228)/(1+POWER(10,($B120-M$227)/M$228))</f>
        <v>0.75041411542447067</v>
      </c>
      <c r="ED120" s="2">
        <f>POWER(10,($B120-N$227)/N$228)/(1+POWER(10,($B120-N$227)/N$228))</f>
        <v>0.74381475688922505</v>
      </c>
      <c r="EE120" s="2">
        <f>POWER(10,($B120-O$227)/O$228)/(1+POWER(10,($B120-O$227)/O$228))</f>
        <v>0.74529651052216872</v>
      </c>
    </row>
    <row r="121" spans="2:135" x14ac:dyDescent="0.25">
      <c r="B121" s="2">
        <v>115</v>
      </c>
      <c r="C121">
        <v>71.682000000000002</v>
      </c>
      <c r="D121">
        <v>71.938999999999993</v>
      </c>
      <c r="E121">
        <v>75.757999999999996</v>
      </c>
      <c r="F121">
        <v>79.090999999999994</v>
      </c>
      <c r="G121">
        <v>76.772999999999996</v>
      </c>
      <c r="H121">
        <v>80.5</v>
      </c>
      <c r="I121">
        <v>83.287999999999997</v>
      </c>
      <c r="J121">
        <v>86.847999999999999</v>
      </c>
      <c r="K121">
        <v>82.924000000000007</v>
      </c>
      <c r="L121">
        <v>76.620999999999995</v>
      </c>
      <c r="M121">
        <v>74.394000000000005</v>
      </c>
      <c r="N121">
        <v>65.484999999999999</v>
      </c>
      <c r="O121">
        <v>58.591000000000001</v>
      </c>
      <c r="R121" s="5">
        <f>AV121+(C$209*_xlfn.NORM.DIST($B121,C$214*C$215+C$213,C$219*C$214,FALSE))+(C$211*_xlfn.NORM.DIST($B121,C$214*C$216+C$213,C$220*C$214,FALSE))+(C$210*_xlfn.NORM.DIST($B121,C$214*C$217+C$213,C$221*C$214,FALSE))+(C$212*_xlfn.NORM.DIST($B121,C$214*C$218+C$213,C$222*C$214,FALSE))</f>
        <v>70.322775909294663</v>
      </c>
      <c r="S121" s="5">
        <f>AW121+(D$209*_xlfn.NORM.DIST($B121,D$214*D$215+D$213,D$219*D$214,FALSE))+(D$211*_xlfn.NORM.DIST($B121,D$214*D$216+D$213,D$220*D$214,FALSE))+(D$210*_xlfn.NORM.DIST($B121,D$214*D$217+D$213,D$221*D$214,FALSE))+(D$212*_xlfn.NORM.DIST($B121,D$214*D$218+D$213,D$222*D$214,FALSE))</f>
        <v>72.188844163284344</v>
      </c>
      <c r="T121" s="5">
        <f>AX121+(E$209*_xlfn.NORM.DIST($B121,E$214*E$215+E$213,E$219*E$214,FALSE))+(E$211*_xlfn.NORM.DIST($B121,E$214*E$216+E$213,E$220*E$214,FALSE))+(E$210*_xlfn.NORM.DIST($B121,E$214*E$217+E$213,E$221*E$214,FALSE))+(E$212*_xlfn.NORM.DIST($B121,E$214*E$218+E$213,E$222*E$214,FALSE))</f>
        <v>74.43104749727253</v>
      </c>
      <c r="U121" s="5">
        <f>AY121+(F$209*_xlfn.NORM.DIST($B121,F$214*F$215+F$213,F$219*F$214,FALSE))+(F$211*_xlfn.NORM.DIST($B121,F$214*F$216+F$213,F$220*F$214,FALSE))+(F$210*_xlfn.NORM.DIST($B121,F$214*F$217+F$213,F$221*F$214,FALSE))+(F$212*_xlfn.NORM.DIST($B121,F$214*F$218+F$213,F$222*F$214,FALSE))</f>
        <v>77.701169240085051</v>
      </c>
      <c r="V121" s="5">
        <f>AZ121+(G$209*_xlfn.NORM.DIST($B121,G$214*G$215+G$213,G$219*G$214,FALSE))+(G$211*_xlfn.NORM.DIST($B121,G$214*G$216+G$213,G$220*G$214,FALSE))+(G$210*_xlfn.NORM.DIST($B121,G$214*G$217+G$213,G$221*G$214,FALSE))+(G$212*_xlfn.NORM.DIST($B121,G$214*G$218+G$213,G$222*G$214,FALSE))</f>
        <v>77.623485979411171</v>
      </c>
      <c r="W121" s="5">
        <f>BA121+(H$209*_xlfn.NORM.DIST($B121,H$214*H$215+H$213,H$219*H$214,FALSE))+(H$211*_xlfn.NORM.DIST($B121,H$214*H$216+H$213,H$220*H$214,FALSE))+(H$210*_xlfn.NORM.DIST($B121,H$214*H$217+H$213,H$221*H$214,FALSE))+(H$212*_xlfn.NORM.DIST($B121,H$214*H$218+H$213,H$222*H$214,FALSE))</f>
        <v>79.174832524978967</v>
      </c>
      <c r="X121" s="5">
        <f>BB121+(I$209*_xlfn.NORM.DIST($B121,I$214*I$215+I$213,I$219*I$214,FALSE))+(I$211*_xlfn.NORM.DIST($B121,I$214*I$216+I$213,I$220*I$214,FALSE))+(I$210*_xlfn.NORM.DIST($B121,I$214*I$217+I$213,I$221*I$214,FALSE))+(I$212*_xlfn.NORM.DIST($B121,I$214*I$218+I$213,I$222*I$214,FALSE))</f>
        <v>83.507469256869911</v>
      </c>
      <c r="Y121" s="5">
        <f>BC121+(J$209*_xlfn.NORM.DIST($B121,J$214*J$215+J$213,J$219*J$214,FALSE))+(J$211*_xlfn.NORM.DIST($B121,J$214*J$216+J$213,J$220*J$214,FALSE))+(J$210*_xlfn.NORM.DIST($B121,J$214*J$217+J$213,J$221*J$214,FALSE))+(J$212*_xlfn.NORM.DIST($B121,J$214*J$218+J$213,J$222*J$214,FALSE))</f>
        <v>85.77803158436798</v>
      </c>
      <c r="Z121" s="5">
        <f>BD121+(K$209*_xlfn.NORM.DIST($B121,K$214*K$215+K$213,K$219*K$214,FALSE))+(K$211*_xlfn.NORM.DIST($B121,K$214*K$216+K$213,K$220*K$214,FALSE))+(K$210*_xlfn.NORM.DIST($B121,K$214*K$217+K$213,K$221*K$214,FALSE))+(K$212*_xlfn.NORM.DIST($B121,K$214*K$218+K$213,K$222*K$214,FALSE))</f>
        <v>80.794372101511556</v>
      </c>
      <c r="AA121" s="5">
        <f>BE121+(L$209*_xlfn.NORM.DIST($B121,L$214*L$215+L$213,L$219*L$214,FALSE))+(L$211*_xlfn.NORM.DIST($B121,L$214*L$216+L$213,L$220*L$214,FALSE))+(L$210*_xlfn.NORM.DIST($B121,L$214*L$217+L$213,L$221*L$214,FALSE))+(L$212*_xlfn.NORM.DIST($B121,L$214*L$218+L$213,L$222*L$214,FALSE))</f>
        <v>75.502434541043272</v>
      </c>
      <c r="AB121" s="5">
        <f>BF121+(M$209*_xlfn.NORM.DIST($B121,M$214*M$215+M$213,M$219*M$214,FALSE))+(M$211*_xlfn.NORM.DIST($B121,M$214*M$216+M$213,M$220*M$214,FALSE))+(M$210*_xlfn.NORM.DIST($B121,M$214*M$217+M$213,M$221*M$214,FALSE))+(M$212*_xlfn.NORM.DIST($B121,M$214*M$218+M$213,M$222*M$214,FALSE))</f>
        <v>70.871874631802768</v>
      </c>
      <c r="AC121" s="5">
        <f>BG121+(N$209*_xlfn.NORM.DIST($B121,N$214*N$215+N$213,N$219*N$214,FALSE))+(N$211*_xlfn.NORM.DIST($B121,N$214*N$216+N$213,N$220*N$214,FALSE))+(N$210*_xlfn.NORM.DIST($B121,N$214*N$217+N$213,N$221*N$214,FALSE))+(N$212*_xlfn.NORM.DIST($B121,N$214*N$218+N$213,N$222*N$214,FALSE))</f>
        <v>62.80326774885107</v>
      </c>
      <c r="AD121" s="5">
        <f>BH121+(O$209*_xlfn.NORM.DIST($B121,O$214*O$215+O$213,O$219*O$214,FALSE))+(O$211*_xlfn.NORM.DIST($B121,O$214*O$216+O$213,O$220*O$214,FALSE))+(O$210*_xlfn.NORM.DIST($B121,O$214*O$217+O$213,O$221*O$214,FALSE))+(O$212*_xlfn.NORM.DIST($B121,O$214*O$218+O$213,O$222*O$214,FALSE))</f>
        <v>54.916732190492397</v>
      </c>
      <c r="AE121" s="5"/>
      <c r="AG121" s="5">
        <f t="shared" si="32"/>
        <v>1.3592240907053394</v>
      </c>
      <c r="AH121" s="5">
        <f t="shared" si="32"/>
        <v>-0.24984416328435088</v>
      </c>
      <c r="AI121" s="5">
        <f t="shared" si="32"/>
        <v>1.3269525027274653</v>
      </c>
      <c r="AJ121" s="5">
        <f t="shared" si="31"/>
        <v>1.3898307599149433</v>
      </c>
      <c r="AK121" s="5">
        <f t="shared" si="31"/>
        <v>-0.85048597941117521</v>
      </c>
      <c r="AL121" s="5">
        <f t="shared" si="31"/>
        <v>1.3251674750210327</v>
      </c>
      <c r="AM121" s="5">
        <f t="shared" si="31"/>
        <v>-0.21946925686991392</v>
      </c>
      <c r="AN121" s="5">
        <f t="shared" si="31"/>
        <v>1.0699684156320188</v>
      </c>
      <c r="AO121" s="5">
        <f t="shared" si="31"/>
        <v>2.1296278984884509</v>
      </c>
      <c r="AP121" s="5">
        <f t="shared" si="33"/>
        <v>1.1185654589567235</v>
      </c>
      <c r="AQ121" s="5">
        <f t="shared" si="33"/>
        <v>3.5221253681972371</v>
      </c>
      <c r="AR121" s="5">
        <f t="shared" si="33"/>
        <v>2.6817322511489294</v>
      </c>
      <c r="AS121" s="5">
        <f t="shared" si="33"/>
        <v>3.6742678095076045</v>
      </c>
      <c r="AV121" s="2">
        <f t="shared" si="18"/>
        <v>70.278104190291231</v>
      </c>
      <c r="AW121" s="2">
        <f t="shared" si="19"/>
        <v>72.0794470379751</v>
      </c>
      <c r="AX121" s="2">
        <f t="shared" si="20"/>
        <v>73.278717677403122</v>
      </c>
      <c r="AY121" s="2">
        <f t="shared" si="21"/>
        <v>72.767668544807748</v>
      </c>
      <c r="AZ121" s="2">
        <f t="shared" si="22"/>
        <v>72.808554071487478</v>
      </c>
      <c r="BA121" s="2">
        <f t="shared" si="23"/>
        <v>74.052406554526016</v>
      </c>
      <c r="BB121" s="2">
        <f t="shared" si="24"/>
        <v>75.627205725990365</v>
      </c>
      <c r="BC121" s="2">
        <f t="shared" si="25"/>
        <v>75.20365086159012</v>
      </c>
      <c r="BD121" s="2">
        <f t="shared" si="26"/>
        <v>73.108603704817554</v>
      </c>
      <c r="BE121" s="2">
        <f t="shared" si="27"/>
        <v>69.897439897046979</v>
      </c>
      <c r="BF121" s="2">
        <f t="shared" si="28"/>
        <v>65.296100675799607</v>
      </c>
      <c r="BG121" s="2">
        <f t="shared" si="29"/>
        <v>58.552660139474398</v>
      </c>
      <c r="BH121" s="2">
        <f t="shared" si="30"/>
        <v>50.764755082682399</v>
      </c>
      <c r="BK121" s="2" t="str">
        <f>IF(OR($B121&lt;C$229, AND($B121&gt;C$230, $B121&lt;C$231)), C121, "")</f>
        <v/>
      </c>
      <c r="BL121" s="2" t="str">
        <f>IF(OR($B121&lt;D$229, AND($B121&gt;D$230, $B121&lt;D$231)), D121, "")</f>
        <v/>
      </c>
      <c r="BM121" s="2" t="str">
        <f>IF(OR($B121&lt;E$229, AND($B121&gt;E$230, $B121&lt;E$231)), E121, "")</f>
        <v/>
      </c>
      <c r="BN121" s="2" t="str">
        <f>IF(OR($B121&lt;F$229, AND($B121&gt;F$230, $B121&lt;F$231)), F121, "")</f>
        <v/>
      </c>
      <c r="BO121" s="2" t="str">
        <f>IF(OR($B121&lt;G$229, AND($B121&gt;G$230, $B121&lt;G$231)), G121, "")</f>
        <v/>
      </c>
      <c r="BP121" s="2" t="str">
        <f>IF(OR($B121&lt;H$229, AND($B121&gt;H$230, $B121&lt;H$231)), H121, "")</f>
        <v/>
      </c>
      <c r="BQ121" s="2" t="str">
        <f>IF(OR($B121&lt;I$229, AND($B121&gt;I$230, $B121&lt;I$231)), I121, "")</f>
        <v/>
      </c>
      <c r="BR121" s="2" t="str">
        <f>IF(OR($B121&lt;J$229, AND($B121&gt;J$230, $B121&lt;J$231)), J121, "")</f>
        <v/>
      </c>
      <c r="BS121" s="2" t="str">
        <f>IF(OR($B121&lt;K$229, AND($B121&gt;K$230, $B121&lt;K$231)), K121, "")</f>
        <v/>
      </c>
      <c r="BT121" s="2" t="str">
        <f>IF(OR($B121&lt;L$229, AND($B121&gt;L$230, $B121&lt;L$231)), L121, "")</f>
        <v/>
      </c>
      <c r="BU121" s="2" t="str">
        <f>IF(OR($B121&lt;M$229, AND($B121&gt;M$230, $B121&lt;M$231)), M121, "")</f>
        <v/>
      </c>
      <c r="BV121" s="2" t="str">
        <f>IF(OR($B121&lt;N$229, AND($B121&gt;N$230, $B121&lt;N$231)), N121, "")</f>
        <v/>
      </c>
      <c r="BW121" s="2" t="str">
        <f>IF(OR($B121&lt;O$229, AND($B121&gt;O$230, $B121&lt;O$231)), O121, "")</f>
        <v/>
      </c>
      <c r="BZ121" s="2" t="str">
        <f>IF(OR(AND($B121&gt;C$230, $B121&lt;C$231), $B121&gt;C$232), C121, "")</f>
        <v/>
      </c>
      <c r="CA121" s="2" t="str">
        <f>IF(OR(AND($B121&gt;D$230, $B121&lt;D$231), $B121&gt;D$232), D121, "")</f>
        <v/>
      </c>
      <c r="CB121" s="2" t="str">
        <f>IF(OR(AND($B121&gt;E$230, $B121&lt;E$231), $B121&gt;E$232), E121, "")</f>
        <v/>
      </c>
      <c r="CC121" s="2" t="str">
        <f>IF(OR(AND($B121&gt;F$230, $B121&lt;F$231), $B121&gt;F$232), F121, "")</f>
        <v/>
      </c>
      <c r="CD121" s="2" t="str">
        <f>IF(OR(AND($B121&gt;G$230, $B121&lt;G$231), $B121&gt;G$232), G121, "")</f>
        <v/>
      </c>
      <c r="CE121" s="2" t="str">
        <f>IF(OR(AND($B121&gt;H$230, $B121&lt;H$231), $B121&gt;H$232), H121, "")</f>
        <v/>
      </c>
      <c r="CF121" s="2" t="str">
        <f>IF(OR(AND($B121&gt;I$230, $B121&lt;I$231), $B121&gt;I$232), I121, "")</f>
        <v/>
      </c>
      <c r="CG121" s="2" t="str">
        <f>IF(OR(AND($B121&gt;J$230, $B121&lt;J$231), $B121&gt;J$232), J121, "")</f>
        <v/>
      </c>
      <c r="CH121" s="2" t="str">
        <f>IF(OR(AND($B121&gt;K$230, $B121&lt;K$231), $B121&gt;K$232), K121, "")</f>
        <v/>
      </c>
      <c r="CI121" s="2" t="str">
        <f>IF(OR(AND($B121&gt;L$230, $B121&lt;L$231), $B121&gt;L$232), L121, "")</f>
        <v/>
      </c>
      <c r="CJ121" s="2" t="str">
        <f>IF(OR(AND($B121&gt;M$230, $B121&lt;M$231), $B121&gt;M$232), M121, "")</f>
        <v/>
      </c>
      <c r="CK121" s="2" t="str">
        <f>IF(OR(AND($B121&gt;N$230, $B121&lt;N$231), $B121&gt;N$232), N121, "")</f>
        <v/>
      </c>
      <c r="CL121" s="2" t="str">
        <f>IF(OR(AND($B121&gt;O$230, $B121&lt;O$231), $B121&gt;O$232), O121, "")</f>
        <v/>
      </c>
      <c r="CO121" s="2">
        <f>BK$207*$B121+BK$209</f>
        <v>71.924283242718417</v>
      </c>
      <c r="CP121" s="2">
        <f>BL$207*$B121+BL$209</f>
        <v>73.314876695142402</v>
      </c>
      <c r="CQ121" s="2">
        <f>BM$207*$B121+BM$209</f>
        <v>74.501388586555194</v>
      </c>
      <c r="CR121" s="2">
        <f>BN$207*$B121+BN$209</f>
        <v>74.088460430662664</v>
      </c>
      <c r="CS121" s="2">
        <f>BO$207*$B121+BO$209</f>
        <v>74.068496520933365</v>
      </c>
      <c r="CT121" s="2">
        <f>BP$207*$B121+BP$209</f>
        <v>75.515551465893651</v>
      </c>
      <c r="CU121" s="2">
        <f>BQ$207*$B121+BQ$209</f>
        <v>77.45751407548579</v>
      </c>
      <c r="CV121" s="2">
        <f>BR$207*$B121+BR$209</f>
        <v>77.463367637854248</v>
      </c>
      <c r="CW121" s="2">
        <f>BS$207*$B121+BS$209</f>
        <v>75.245017302677041</v>
      </c>
      <c r="CX121" s="2">
        <f>BT$207*$B121+BT$209</f>
        <v>71.874044372615927</v>
      </c>
      <c r="CY121" s="2">
        <f>BU$207*$B121+BU$209</f>
        <v>67.108231119110854</v>
      </c>
      <c r="CZ121" s="2">
        <f>BV$207*$B121+BV$209</f>
        <v>59.928647333288112</v>
      </c>
      <c r="DA121" s="2">
        <f>BW$207*$B121+BW$209</f>
        <v>51.909705375115173</v>
      </c>
      <c r="DD121" s="2">
        <f>BZ$207*$B121+BZ$209</f>
        <v>69.803072716704406</v>
      </c>
      <c r="DE121" s="2">
        <f>CA$207*$B121+CA$209</f>
        <v>71.552384597366796</v>
      </c>
      <c r="DF121" s="2">
        <f>CB$207*$B121+CB$209</f>
        <v>72.868976400798672</v>
      </c>
      <c r="DG121" s="2">
        <f>CC$207*$B121+CC$209</f>
        <v>72.432584066821647</v>
      </c>
      <c r="DH121" s="2">
        <f>CD$207*$B121+CD$209</f>
        <v>72.46902561890866</v>
      </c>
      <c r="DI121" s="2">
        <f>CE$207*$B121+CE$209</f>
        <v>73.639465148404938</v>
      </c>
      <c r="DJ121" s="2">
        <f>CF$207*$B121+CF$209</f>
        <v>75.132039710114555</v>
      </c>
      <c r="DK121" s="2">
        <f>CG$207*$B121+CG$209</f>
        <v>74.616033770588317</v>
      </c>
      <c r="DL121" s="2">
        <f>CH$207*$B121+CH$209</f>
        <v>72.49875739587057</v>
      </c>
      <c r="DM121" s="2">
        <f>CI$207*$B121+CI$209</f>
        <v>69.289022122113408</v>
      </c>
      <c r="DN121" s="2">
        <f>CJ$207*$B121+CJ$209</f>
        <v>64.746422515675732</v>
      </c>
      <c r="DO121" s="2">
        <f>CK$207*$B121+CK$209</f>
        <v>58.120441281578614</v>
      </c>
      <c r="DP121" s="2">
        <f>CL$207*$B121+CL$209</f>
        <v>50.407899545924749</v>
      </c>
      <c r="DS121" s="2">
        <f>POWER(10,($B121-C$227)/C$228)/(1+POWER(10,($B121-C$227)/C$228))</f>
        <v>0.77605642261286245</v>
      </c>
      <c r="DT121" s="2">
        <f>POWER(10,($B121-D$227)/D$228)/(1+POWER(10,($B121-D$227)/D$228))</f>
        <v>0.70095613973333726</v>
      </c>
      <c r="DU121" s="2">
        <f>POWER(10,($B121-E$227)/E$228)/(1+POWER(10,($B121-E$227)/E$228))</f>
        <v>0.74899643596169518</v>
      </c>
      <c r="DV121" s="2">
        <f>POWER(10,($B121-F$227)/F$228)/(1+POWER(10,($B121-F$227)/F$228))</f>
        <v>0.79763919257303495</v>
      </c>
      <c r="DW121" s="2">
        <f>POWER(10,($B121-G$227)/G$228)/(1+POWER(10,($B121-G$227)/G$228))</f>
        <v>0.78772452055925524</v>
      </c>
      <c r="DX121" s="2">
        <f>POWER(10,($B121-H$227)/H$228)/(1+POWER(10,($B121-H$227)/H$228))</f>
        <v>0.77989210716389978</v>
      </c>
      <c r="DY121" s="2">
        <f>POWER(10,($B121-I$227)/I$228)/(1+POWER(10,($B121-I$227)/I$228))</f>
        <v>0.78706881346474722</v>
      </c>
      <c r="DZ121" s="2">
        <f>POWER(10,($B121-J$227)/J$228)/(1+POWER(10,($B121-J$227)/J$228))</f>
        <v>0.79362550428059297</v>
      </c>
      <c r="EA121" s="2">
        <f>POWER(10,($B121-K$227)/K$228)/(1+POWER(10,($B121-K$227)/K$228))</f>
        <v>0.77793569085157943</v>
      </c>
      <c r="EB121" s="2">
        <f>POWER(10,($B121-L$227)/L$228)/(1+POWER(10,($B121-L$227)/L$228))</f>
        <v>0.76463731605586704</v>
      </c>
      <c r="EC121" s="2">
        <f>POWER(10,($B121-M$227)/M$228)/(1+POWER(10,($B121-M$227)/M$228))</f>
        <v>0.7672638844128169</v>
      </c>
      <c r="ED121" s="2">
        <f>POWER(10,($B121-N$227)/N$228)/(1+POWER(10,($B121-N$227)/N$228))</f>
        <v>0.7609681388428271</v>
      </c>
      <c r="EE121" s="2">
        <f>POWER(10,($B121-O$227)/O$228)/(1+POWER(10,($B121-O$227)/O$228))</f>
        <v>0.76238237339242299</v>
      </c>
    </row>
    <row r="122" spans="2:135" x14ac:dyDescent="0.25">
      <c r="B122" s="2">
        <v>116</v>
      </c>
      <c r="C122">
        <v>70.938999999999993</v>
      </c>
      <c r="D122">
        <v>74.015000000000001</v>
      </c>
      <c r="E122">
        <v>75.182000000000002</v>
      </c>
      <c r="F122">
        <v>78.697000000000003</v>
      </c>
      <c r="G122">
        <v>80.272999999999996</v>
      </c>
      <c r="H122">
        <v>81.394000000000005</v>
      </c>
      <c r="I122">
        <v>85.802999999999997</v>
      </c>
      <c r="J122">
        <v>88.257999999999996</v>
      </c>
      <c r="K122">
        <v>84.212000000000003</v>
      </c>
      <c r="L122">
        <v>79.394000000000005</v>
      </c>
      <c r="M122">
        <v>75.120999999999995</v>
      </c>
      <c r="N122">
        <v>67</v>
      </c>
      <c r="O122">
        <v>59.773000000000003</v>
      </c>
      <c r="R122" s="5">
        <f>AV122+(C$209*_xlfn.NORM.DIST($B122,C$214*C$215+C$213,C$219*C$214,FALSE))+(C$211*_xlfn.NORM.DIST($B122,C$214*C$216+C$213,C$220*C$214,FALSE))+(C$210*_xlfn.NORM.DIST($B122,C$214*C$217+C$213,C$221*C$214,FALSE))+(C$212*_xlfn.NORM.DIST($B122,C$214*C$218+C$213,C$222*C$214,FALSE))</f>
        <v>70.258278189551021</v>
      </c>
      <c r="S122" s="5">
        <f>AW122+(D$209*_xlfn.NORM.DIST($B122,D$214*D$215+D$213,D$219*D$214,FALSE))+(D$211*_xlfn.NORM.DIST($B122,D$214*D$216+D$213,D$220*D$214,FALSE))+(D$210*_xlfn.NORM.DIST($B122,D$214*D$217+D$213,D$221*D$214,FALSE))+(D$212*_xlfn.NORM.DIST($B122,D$214*D$218+D$213,D$222*D$214,FALSE))</f>
        <v>72.198106352868777</v>
      </c>
      <c r="T122" s="5">
        <f>AX122+(E$209*_xlfn.NORM.DIST($B122,E$214*E$215+E$213,E$219*E$214,FALSE))+(E$211*_xlfn.NORM.DIST($B122,E$214*E$216+E$213,E$220*E$214,FALSE))+(E$210*_xlfn.NORM.DIST($B122,E$214*E$217+E$213,E$221*E$214,FALSE))+(E$212*_xlfn.NORM.DIST($B122,E$214*E$218+E$213,E$222*E$214,FALSE))</f>
        <v>74.964764298700743</v>
      </c>
      <c r="U122" s="5">
        <f>AY122+(F$209*_xlfn.NORM.DIST($B122,F$214*F$215+F$213,F$219*F$214,FALSE))+(F$211*_xlfn.NORM.DIST($B122,F$214*F$216+F$213,F$220*F$214,FALSE))+(F$210*_xlfn.NORM.DIST($B122,F$214*F$217+F$213,F$221*F$214,FALSE))+(F$212*_xlfn.NORM.DIST($B122,F$214*F$218+F$213,F$222*F$214,FALSE))</f>
        <v>79.167437492477035</v>
      </c>
      <c r="V122" s="5">
        <f>AZ122+(G$209*_xlfn.NORM.DIST($B122,G$214*G$215+G$213,G$219*G$214,FALSE))+(G$211*_xlfn.NORM.DIST($B122,G$214*G$216+G$213,G$220*G$214,FALSE))+(G$210*_xlfn.NORM.DIST($B122,G$214*G$217+G$213,G$221*G$214,FALSE))+(G$212*_xlfn.NORM.DIST($B122,G$214*G$218+G$213,G$222*G$214,FALSE))</f>
        <v>79.296809962086229</v>
      </c>
      <c r="W122" s="5">
        <f>BA122+(H$209*_xlfn.NORM.DIST($B122,H$214*H$215+H$213,H$219*H$214,FALSE))+(H$211*_xlfn.NORM.DIST($B122,H$214*H$216+H$213,H$220*H$214,FALSE))+(H$210*_xlfn.NORM.DIST($B122,H$214*H$217+H$213,H$221*H$214,FALSE))+(H$212*_xlfn.NORM.DIST($B122,H$214*H$218+H$213,H$222*H$214,FALSE))</f>
        <v>81.123228838099166</v>
      </c>
      <c r="X122" s="5">
        <f>BB122+(I$209*_xlfn.NORM.DIST($B122,I$214*I$215+I$213,I$219*I$214,FALSE))+(I$211*_xlfn.NORM.DIST($B122,I$214*I$216+I$213,I$220*I$214,FALSE))+(I$210*_xlfn.NORM.DIST($B122,I$214*I$217+I$213,I$221*I$214,FALSE))+(I$212*_xlfn.NORM.DIST($B122,I$214*I$218+I$213,I$222*I$214,FALSE))</f>
        <v>86.216773497203576</v>
      </c>
      <c r="Y122" s="5">
        <f>BC122+(J$209*_xlfn.NORM.DIST($B122,J$214*J$215+J$213,J$219*J$214,FALSE))+(J$211*_xlfn.NORM.DIST($B122,J$214*J$216+J$213,J$220*J$214,FALSE))+(J$210*_xlfn.NORM.DIST($B122,J$214*J$217+J$213,J$221*J$214,FALSE))+(J$212*_xlfn.NORM.DIST($B122,J$214*J$218+J$213,J$222*J$214,FALSE))</f>
        <v>89.042706168092138</v>
      </c>
      <c r="Z122" s="5">
        <f>BD122+(K$209*_xlfn.NORM.DIST($B122,K$214*K$215+K$213,K$219*K$214,FALSE))+(K$211*_xlfn.NORM.DIST($B122,K$214*K$216+K$213,K$220*K$214,FALSE))+(K$210*_xlfn.NORM.DIST($B122,K$214*K$217+K$213,K$221*K$214,FALSE))+(K$212*_xlfn.NORM.DIST($B122,K$214*K$218+K$213,K$222*K$214,FALSE))</f>
        <v>83.818756153132043</v>
      </c>
      <c r="AA122" s="5">
        <f>BE122+(L$209*_xlfn.NORM.DIST($B122,L$214*L$215+L$213,L$219*L$214,FALSE))+(L$211*_xlfn.NORM.DIST($B122,L$214*L$216+L$213,L$220*L$214,FALSE))+(L$210*_xlfn.NORM.DIST($B122,L$214*L$217+L$213,L$221*L$214,FALSE))+(L$212*_xlfn.NORM.DIST($B122,L$214*L$218+L$213,L$222*L$214,FALSE))</f>
        <v>78.045344125405691</v>
      </c>
      <c r="AB122" s="5">
        <f>BF122+(M$209*_xlfn.NORM.DIST($B122,M$214*M$215+M$213,M$219*M$214,FALSE))+(M$211*_xlfn.NORM.DIST($B122,M$214*M$216+M$213,M$220*M$214,FALSE))+(M$210*_xlfn.NORM.DIST($B122,M$214*M$217+M$213,M$221*M$214,FALSE))+(M$212*_xlfn.NORM.DIST($B122,M$214*M$218+M$213,M$222*M$214,FALSE))</f>
        <v>73.397177468893176</v>
      </c>
      <c r="AC122" s="5">
        <f>BG122+(N$209*_xlfn.NORM.DIST($B122,N$214*N$215+N$213,N$219*N$214,FALSE))+(N$211*_xlfn.NORM.DIST($B122,N$214*N$216+N$213,N$220*N$214,FALSE))+(N$210*_xlfn.NORM.DIST($B122,N$214*N$217+N$213,N$221*N$214,FALSE))+(N$212*_xlfn.NORM.DIST($B122,N$214*N$218+N$213,N$222*N$214,FALSE))</f>
        <v>64.78982382933799</v>
      </c>
      <c r="AD122" s="5">
        <f>BH122+(O$209*_xlfn.NORM.DIST($B122,O$214*O$215+O$213,O$219*O$214,FALSE))+(O$211*_xlfn.NORM.DIST($B122,O$214*O$216+O$213,O$220*O$214,FALSE))+(O$210*_xlfn.NORM.DIST($B122,O$214*O$217+O$213,O$221*O$214,FALSE))+(O$212*_xlfn.NORM.DIST($B122,O$214*O$218+O$213,O$222*O$214,FALSE))</f>
        <v>56.870139532182641</v>
      </c>
      <c r="AE122" s="5"/>
      <c r="AG122" s="5">
        <f t="shared" si="32"/>
        <v>0.68072181044897206</v>
      </c>
      <c r="AH122" s="5">
        <f t="shared" si="32"/>
        <v>1.8168936471312236</v>
      </c>
      <c r="AI122" s="5">
        <f t="shared" si="32"/>
        <v>0.21723570129925918</v>
      </c>
      <c r="AJ122" s="5">
        <f t="shared" si="31"/>
        <v>-0.47043749247703204</v>
      </c>
      <c r="AK122" s="5">
        <f t="shared" si="31"/>
        <v>0.97619003791376713</v>
      </c>
      <c r="AL122" s="5">
        <f t="shared" si="31"/>
        <v>0.27077116190083927</v>
      </c>
      <c r="AM122" s="5">
        <f t="shared" si="31"/>
        <v>-0.4137734972035787</v>
      </c>
      <c r="AN122" s="5">
        <f t="shared" si="31"/>
        <v>-0.78470616809214278</v>
      </c>
      <c r="AO122" s="5">
        <f t="shared" si="31"/>
        <v>0.39324384686796066</v>
      </c>
      <c r="AP122" s="5">
        <f t="shared" si="33"/>
        <v>1.3486558745943142</v>
      </c>
      <c r="AQ122" s="5">
        <f t="shared" si="33"/>
        <v>1.7238225311068192</v>
      </c>
      <c r="AR122" s="5">
        <f t="shared" si="33"/>
        <v>2.2101761706620096</v>
      </c>
      <c r="AS122" s="5">
        <f t="shared" si="33"/>
        <v>2.9028604678173622</v>
      </c>
      <c r="AV122" s="2">
        <f t="shared" si="18"/>
        <v>70.192999526470658</v>
      </c>
      <c r="AW122" s="2">
        <f t="shared" si="19"/>
        <v>72.003071164520634</v>
      </c>
      <c r="AX122" s="2">
        <f t="shared" si="20"/>
        <v>73.207117414746335</v>
      </c>
      <c r="AY122" s="2">
        <f t="shared" si="21"/>
        <v>72.703024495775679</v>
      </c>
      <c r="AZ122" s="2">
        <f t="shared" si="22"/>
        <v>72.749793985797069</v>
      </c>
      <c r="BA122" s="2">
        <f t="shared" si="23"/>
        <v>73.997870609452505</v>
      </c>
      <c r="BB122" s="2">
        <f t="shared" si="24"/>
        <v>75.563494255138863</v>
      </c>
      <c r="BC122" s="2">
        <f t="shared" si="25"/>
        <v>75.126035684759387</v>
      </c>
      <c r="BD122" s="2">
        <f t="shared" si="26"/>
        <v>73.022297580175874</v>
      </c>
      <c r="BE122" s="2">
        <f t="shared" si="27"/>
        <v>69.814510486348041</v>
      </c>
      <c r="BF122" s="2">
        <f t="shared" si="28"/>
        <v>65.220192635813731</v>
      </c>
      <c r="BG122" s="2">
        <f t="shared" si="29"/>
        <v>58.494307174795225</v>
      </c>
      <c r="BH122" s="2">
        <f t="shared" si="30"/>
        <v>50.718371699487889</v>
      </c>
      <c r="BK122" s="2" t="str">
        <f>IF(OR($B122&lt;C$229, AND($B122&gt;C$230, $B122&lt;C$231)), C122, "")</f>
        <v/>
      </c>
      <c r="BL122" s="2" t="str">
        <f>IF(OR($B122&lt;D$229, AND($B122&gt;D$230, $B122&lt;D$231)), D122, "")</f>
        <v/>
      </c>
      <c r="BM122" s="2" t="str">
        <f>IF(OR($B122&lt;E$229, AND($B122&gt;E$230, $B122&lt;E$231)), E122, "")</f>
        <v/>
      </c>
      <c r="BN122" s="2" t="str">
        <f>IF(OR($B122&lt;F$229, AND($B122&gt;F$230, $B122&lt;F$231)), F122, "")</f>
        <v/>
      </c>
      <c r="BO122" s="2" t="str">
        <f>IF(OR($B122&lt;G$229, AND($B122&gt;G$230, $B122&lt;G$231)), G122, "")</f>
        <v/>
      </c>
      <c r="BP122" s="2" t="str">
        <f>IF(OR($B122&lt;H$229, AND($B122&gt;H$230, $B122&lt;H$231)), H122, "")</f>
        <v/>
      </c>
      <c r="BQ122" s="2" t="str">
        <f>IF(OR($B122&lt;I$229, AND($B122&gt;I$230, $B122&lt;I$231)), I122, "")</f>
        <v/>
      </c>
      <c r="BR122" s="2" t="str">
        <f>IF(OR($B122&lt;J$229, AND($B122&gt;J$230, $B122&lt;J$231)), J122, "")</f>
        <v/>
      </c>
      <c r="BS122" s="2" t="str">
        <f>IF(OR($B122&lt;K$229, AND($B122&gt;K$230, $B122&lt;K$231)), K122, "")</f>
        <v/>
      </c>
      <c r="BT122" s="2" t="str">
        <f>IF(OR($B122&lt;L$229, AND($B122&gt;L$230, $B122&lt;L$231)), L122, "")</f>
        <v/>
      </c>
      <c r="BU122" s="2" t="str">
        <f>IF(OR($B122&lt;M$229, AND($B122&gt;M$230, $B122&lt;M$231)), M122, "")</f>
        <v/>
      </c>
      <c r="BV122" s="2" t="str">
        <f>IF(OR($B122&lt;N$229, AND($B122&gt;N$230, $B122&lt;N$231)), N122, "")</f>
        <v/>
      </c>
      <c r="BW122" s="2" t="str">
        <f>IF(OR($B122&lt;O$229, AND($B122&gt;O$230, $B122&lt;O$231)), O122, "")</f>
        <v/>
      </c>
      <c r="BZ122" s="2" t="str">
        <f>IF(OR(AND($B122&gt;C$230, $B122&lt;C$231), $B122&gt;C$232), C122, "")</f>
        <v/>
      </c>
      <c r="CA122" s="2" t="str">
        <f>IF(OR(AND($B122&gt;D$230, $B122&lt;D$231), $B122&gt;D$232), D122, "")</f>
        <v/>
      </c>
      <c r="CB122" s="2" t="str">
        <f>IF(OR(AND($B122&gt;E$230, $B122&lt;E$231), $B122&gt;E$232), E122, "")</f>
        <v/>
      </c>
      <c r="CC122" s="2" t="str">
        <f>IF(OR(AND($B122&gt;F$230, $B122&lt;F$231), $B122&gt;F$232), F122, "")</f>
        <v/>
      </c>
      <c r="CD122" s="2" t="str">
        <f>IF(OR(AND($B122&gt;G$230, $B122&lt;G$231), $B122&gt;G$232), G122, "")</f>
        <v/>
      </c>
      <c r="CE122" s="2" t="str">
        <f>IF(OR(AND($B122&gt;H$230, $B122&lt;H$231), $B122&gt;H$232), H122, "")</f>
        <v/>
      </c>
      <c r="CF122" s="2" t="str">
        <f>IF(OR(AND($B122&gt;I$230, $B122&lt;I$231), $B122&gt;I$232), I122, "")</f>
        <v/>
      </c>
      <c r="CG122" s="2" t="str">
        <f>IF(OR(AND($B122&gt;J$230, $B122&lt;J$231), $B122&gt;J$232), J122, "")</f>
        <v/>
      </c>
      <c r="CH122" s="2" t="str">
        <f>IF(OR(AND($B122&gt;K$230, $B122&lt;K$231), $B122&gt;K$232), K122, "")</f>
        <v/>
      </c>
      <c r="CI122" s="2" t="str">
        <f>IF(OR(AND($B122&gt;L$230, $B122&lt;L$231), $B122&gt;L$232), L122, "")</f>
        <v/>
      </c>
      <c r="CJ122" s="2" t="str">
        <f>IF(OR(AND($B122&gt;M$230, $B122&lt;M$231), $B122&gt;M$232), M122, "")</f>
        <v/>
      </c>
      <c r="CK122" s="2" t="str">
        <f>IF(OR(AND($B122&gt;N$230, $B122&lt;N$231), $B122&gt;N$232), N122, "")</f>
        <v/>
      </c>
      <c r="CL122" s="2" t="str">
        <f>IF(OR(AND($B122&gt;O$230, $B122&lt;O$231), $B122&gt;O$232), O122, "")</f>
        <v/>
      </c>
      <c r="CO122" s="2">
        <f>BK$207*$B122+BK$209</f>
        <v>71.936343136881035</v>
      </c>
      <c r="CP122" s="2">
        <f>BL$207*$B122+BL$209</f>
        <v>73.319404675647306</v>
      </c>
      <c r="CQ122" s="2">
        <f>BM$207*$B122+BM$209</f>
        <v>74.509545358737228</v>
      </c>
      <c r="CR122" s="2">
        <f>BN$207*$B122+BN$209</f>
        <v>74.097571470974273</v>
      </c>
      <c r="CS122" s="2">
        <f>BO$207*$B122+BO$209</f>
        <v>74.082531412069301</v>
      </c>
      <c r="CT122" s="2">
        <f>BP$207*$B122+BP$209</f>
        <v>75.545589548498228</v>
      </c>
      <c r="CU122" s="2">
        <f>BQ$207*$B122+BQ$209</f>
        <v>77.505890574172739</v>
      </c>
      <c r="CV122" s="2">
        <f>BR$207*$B122+BR$209</f>
        <v>77.513192633113164</v>
      </c>
      <c r="CW122" s="2">
        <f>BS$207*$B122+BS$209</f>
        <v>75.293223920995359</v>
      </c>
      <c r="CX122" s="2">
        <f>BT$207*$B122+BT$209</f>
        <v>71.91382536096495</v>
      </c>
      <c r="CY122" s="2">
        <f>BU$207*$B122+BU$209</f>
        <v>67.154424055212573</v>
      </c>
      <c r="CZ122" s="2">
        <f>BV$207*$B122+BV$209</f>
        <v>59.974190242963296</v>
      </c>
      <c r="DA122" s="2">
        <f>BW$207*$B122+BW$209</f>
        <v>51.94630337019457</v>
      </c>
      <c r="DD122" s="2">
        <f>BZ$207*$B122+BZ$209</f>
        <v>69.734194350791881</v>
      </c>
      <c r="DE122" s="2">
        <f>CA$207*$B122+CA$209</f>
        <v>71.49090606169365</v>
      </c>
      <c r="DF122" s="2">
        <f>CB$207*$B122+CB$209</f>
        <v>72.809052553348906</v>
      </c>
      <c r="DG122" s="2">
        <f>CC$207*$B122+CC$209</f>
        <v>72.380358598951972</v>
      </c>
      <c r="DH122" s="2">
        <f>CD$207*$B122+CD$209</f>
        <v>72.422249675531447</v>
      </c>
      <c r="DI122" s="2">
        <f>CE$207*$B122+CE$209</f>
        <v>73.599494589836809</v>
      </c>
      <c r="DJ122" s="2">
        <f>CF$207*$B122+CF$209</f>
        <v>75.084241723028796</v>
      </c>
      <c r="DK122" s="2">
        <f>CG$207*$B122+CG$209</f>
        <v>74.55989888902684</v>
      </c>
      <c r="DL122" s="2">
        <f>CH$207*$B122+CH$209</f>
        <v>72.431092559022275</v>
      </c>
      <c r="DM122" s="2">
        <f>CI$207*$B122+CI$209</f>
        <v>69.225178922392161</v>
      </c>
      <c r="DN122" s="2">
        <f>CJ$207*$B122+CJ$209</f>
        <v>64.685101866641759</v>
      </c>
      <c r="DO122" s="2">
        <f>CK$207*$B122+CK$209</f>
        <v>58.070355143221413</v>
      </c>
      <c r="DP122" s="2">
        <f>CL$207*$B122+CL$209</f>
        <v>50.36932783542116</v>
      </c>
      <c r="DS122" s="2">
        <f>POWER(10,($B122-C$227)/C$228)/(1+POWER(10,($B122-C$227)/C$228))</f>
        <v>0.7916556871283984</v>
      </c>
      <c r="DT122" s="2">
        <f>POWER(10,($B122-D$227)/D$228)/(1+POWER(10,($B122-D$227)/D$228))</f>
        <v>0.71989855561357785</v>
      </c>
      <c r="DU122" s="2">
        <f>POWER(10,($B122-E$227)/E$228)/(1+POWER(10,($B122-E$227)/E$228))</f>
        <v>0.76591205788340633</v>
      </c>
      <c r="DV122" s="2">
        <f>POWER(10,($B122-F$227)/F$228)/(1+POWER(10,($B122-F$227)/F$228))</f>
        <v>0.81209906932288967</v>
      </c>
      <c r="DW122" s="2">
        <f>POWER(10,($B122-G$227)/G$228)/(1+POWER(10,($B122-G$227)/G$228))</f>
        <v>0.80271763336466062</v>
      </c>
      <c r="DX122" s="2">
        <f>POWER(10,($B122-H$227)/H$228)/(1+POWER(10,($B122-H$227)/H$228))</f>
        <v>0.79529466543106719</v>
      </c>
      <c r="DY122" s="2">
        <f>POWER(10,($B122-I$227)/I$228)/(1+POWER(10,($B122-I$227)/I$228))</f>
        <v>0.80209660377322112</v>
      </c>
      <c r="DZ122" s="2">
        <f>POWER(10,($B122-J$227)/J$228)/(1+POWER(10,($B122-J$227)/J$228))</f>
        <v>0.80830325568996009</v>
      </c>
      <c r="EA122" s="2">
        <f>POWER(10,($B122-K$227)/K$228)/(1+POWER(10,($B122-K$227)/K$228))</f>
        <v>0.79343889347341934</v>
      </c>
      <c r="EB122" s="2">
        <f>POWER(10,($B122-L$227)/L$228)/(1+POWER(10,($B122-L$227)/L$228))</f>
        <v>0.78080734026571874</v>
      </c>
      <c r="EC122" s="2">
        <f>POWER(10,($B122-M$227)/M$228)/(1+POWER(10,($B122-M$227)/M$228))</f>
        <v>0.78330459603504543</v>
      </c>
      <c r="ED122" s="2">
        <f>POWER(10,($B122-N$227)/N$228)/(1+POWER(10,($B122-N$227)/N$228))</f>
        <v>0.77731683188775369</v>
      </c>
      <c r="EE122" s="2">
        <f>POWER(10,($B122-O$227)/O$228)/(1+POWER(10,($B122-O$227)/O$228))</f>
        <v>0.77866247359577667</v>
      </c>
    </row>
    <row r="123" spans="2:135" x14ac:dyDescent="0.25">
      <c r="B123" s="2">
        <v>117</v>
      </c>
      <c r="C123">
        <v>70.438999999999993</v>
      </c>
      <c r="D123">
        <v>73</v>
      </c>
      <c r="E123">
        <v>75.984999999999999</v>
      </c>
      <c r="F123">
        <v>80.620999999999995</v>
      </c>
      <c r="G123">
        <v>81.894000000000005</v>
      </c>
      <c r="H123">
        <v>82.984999999999999</v>
      </c>
      <c r="I123">
        <v>87.757999999999996</v>
      </c>
      <c r="J123">
        <v>90.787999999999997</v>
      </c>
      <c r="K123">
        <v>86.864000000000004</v>
      </c>
      <c r="L123">
        <v>82.379000000000005</v>
      </c>
      <c r="M123">
        <v>77</v>
      </c>
      <c r="N123">
        <v>68.47</v>
      </c>
      <c r="O123">
        <v>62.061</v>
      </c>
      <c r="R123" s="5">
        <f>AV123+(C$209*_xlfn.NORM.DIST($B123,C$214*C$215+C$213,C$219*C$214,FALSE))+(C$211*_xlfn.NORM.DIST($B123,C$214*C$216+C$213,C$220*C$214,FALSE))+(C$210*_xlfn.NORM.DIST($B123,C$214*C$217+C$213,C$221*C$214,FALSE))+(C$212*_xlfn.NORM.DIST($B123,C$214*C$218+C$213,C$222*C$214,FALSE))</f>
        <v>70.198025326751122</v>
      </c>
      <c r="S123" s="5">
        <f>AW123+(D$209*_xlfn.NORM.DIST($B123,D$214*D$215+D$213,D$219*D$214,FALSE))+(D$211*_xlfn.NORM.DIST($B123,D$214*D$216+D$213,D$220*D$214,FALSE))+(D$210*_xlfn.NORM.DIST($B123,D$214*D$217+D$213,D$221*D$214,FALSE))+(D$212*_xlfn.NORM.DIST($B123,D$214*D$218+D$213,D$222*D$214,FALSE))</f>
        <v>72.256202983751166</v>
      </c>
      <c r="T123" s="5">
        <f>AX123+(E$209*_xlfn.NORM.DIST($B123,E$214*E$215+E$213,E$219*E$214,FALSE))+(E$211*_xlfn.NORM.DIST($B123,E$214*E$216+E$213,E$220*E$214,FALSE))+(E$210*_xlfn.NORM.DIST($B123,E$214*E$217+E$213,E$221*E$214,FALSE))+(E$212*_xlfn.NORM.DIST($B123,E$214*E$218+E$213,E$222*E$214,FALSE))</f>
        <v>75.678661275279751</v>
      </c>
      <c r="U123" s="5">
        <f>AY123+(F$209*_xlfn.NORM.DIST($B123,F$214*F$215+F$213,F$219*F$214,FALSE))+(F$211*_xlfn.NORM.DIST($B123,F$214*F$216+F$213,F$220*F$214,FALSE))+(F$210*_xlfn.NORM.DIST($B123,F$214*F$217+F$213,F$221*F$214,FALSE))+(F$212*_xlfn.NORM.DIST($B123,F$214*F$218+F$213,F$222*F$214,FALSE))</f>
        <v>80.67922421644397</v>
      </c>
      <c r="V123" s="5">
        <f>AZ123+(G$209*_xlfn.NORM.DIST($B123,G$214*G$215+G$213,G$219*G$214,FALSE))+(G$211*_xlfn.NORM.DIST($B123,G$214*G$216+G$213,G$220*G$214,FALSE))+(G$210*_xlfn.NORM.DIST($B123,G$214*G$217+G$213,G$221*G$214,FALSE))+(G$212*_xlfn.NORM.DIST($B123,G$214*G$218+G$213,G$222*G$214,FALSE))</f>
        <v>81.143410658038533</v>
      </c>
      <c r="W123" s="5">
        <f>BA123+(H$209*_xlfn.NORM.DIST($B123,H$214*H$215+H$213,H$219*H$214,FALSE))+(H$211*_xlfn.NORM.DIST($B123,H$214*H$216+H$213,H$220*H$214,FALSE))+(H$210*_xlfn.NORM.DIST($B123,H$214*H$217+H$213,H$221*H$214,FALSE))+(H$212*_xlfn.NORM.DIST($B123,H$214*H$218+H$213,H$222*H$214,FALSE))</f>
        <v>83.351799894783284</v>
      </c>
      <c r="X123" s="5">
        <f>BB123+(I$209*_xlfn.NORM.DIST($B123,I$214*I$215+I$213,I$219*I$214,FALSE))+(I$211*_xlfn.NORM.DIST($B123,I$214*I$216+I$213,I$220*I$214,FALSE))+(I$210*_xlfn.NORM.DIST($B123,I$214*I$217+I$213,I$221*I$214,FALSE))+(I$212*_xlfn.NORM.DIST($B123,I$214*I$218+I$213,I$222*I$214,FALSE))</f>
        <v>89.163136766680665</v>
      </c>
      <c r="Y123" s="5">
        <f>BC123+(J$209*_xlfn.NORM.DIST($B123,J$214*J$215+J$213,J$219*J$214,FALSE))+(J$211*_xlfn.NORM.DIST($B123,J$214*J$216+J$213,J$220*J$214,FALSE))+(J$210*_xlfn.NORM.DIST($B123,J$214*J$217+J$213,J$221*J$214,FALSE))+(J$212*_xlfn.NORM.DIST($B123,J$214*J$218+J$213,J$222*J$214,FALSE))</f>
        <v>92.430254261152285</v>
      </c>
      <c r="Z123" s="5">
        <f>BD123+(K$209*_xlfn.NORM.DIST($B123,K$214*K$215+K$213,K$219*K$214,FALSE))+(K$211*_xlfn.NORM.DIST($B123,K$214*K$216+K$213,K$220*K$214,FALSE))+(K$210*_xlfn.NORM.DIST($B123,K$214*K$217+K$213,K$221*K$214,FALSE))+(K$212*_xlfn.NORM.DIST($B123,K$214*K$218+K$213,K$222*K$214,FALSE))</f>
        <v>87.334419329850277</v>
      </c>
      <c r="AA123" s="5">
        <f>BE123+(L$209*_xlfn.NORM.DIST($B123,L$214*L$215+L$213,L$219*L$214,FALSE))+(L$211*_xlfn.NORM.DIST($B123,L$214*L$216+L$213,L$220*L$214,FALSE))+(L$210*_xlfn.NORM.DIST($B123,L$214*L$217+L$213,L$221*L$214,FALSE))+(L$212*_xlfn.NORM.DIST($B123,L$214*L$218+L$213,L$222*L$214,FALSE))</f>
        <v>81.211924328803747</v>
      </c>
      <c r="AB123" s="5">
        <f>BF123+(M$209*_xlfn.NORM.DIST($B123,M$214*M$215+M$213,M$219*M$214,FALSE))+(M$211*_xlfn.NORM.DIST($B123,M$214*M$216+M$213,M$220*M$214,FALSE))+(M$210*_xlfn.NORM.DIST($B123,M$214*M$217+M$213,M$221*M$214,FALSE))+(M$212*_xlfn.NORM.DIST($B123,M$214*M$218+M$213,M$222*M$214,FALSE))</f>
        <v>76.546547175298087</v>
      </c>
      <c r="AC123" s="5">
        <f>BG123+(N$209*_xlfn.NORM.DIST($B123,N$214*N$215+N$213,N$219*N$214,FALSE))+(N$211*_xlfn.NORM.DIST($B123,N$214*N$216+N$213,N$220*N$214,FALSE))+(N$210*_xlfn.NORM.DIST($B123,N$214*N$217+N$213,N$221*N$214,FALSE))+(N$212*_xlfn.NORM.DIST($B123,N$214*N$218+N$213,N$222*N$214,FALSE))</f>
        <v>67.331283082520002</v>
      </c>
      <c r="AD123" s="5">
        <f>BH123+(O$209*_xlfn.NORM.DIST($B123,O$214*O$215+O$213,O$219*O$214,FALSE))+(O$211*_xlfn.NORM.DIST($B123,O$214*O$216+O$213,O$220*O$214,FALSE))+(O$210*_xlfn.NORM.DIST($B123,O$214*O$217+O$213,O$221*O$214,FALSE))+(O$212*_xlfn.NORM.DIST($B123,O$214*O$218+O$213,O$222*O$214,FALSE))</f>
        <v>59.364118044122435</v>
      </c>
      <c r="AE123" s="5"/>
      <c r="AG123" s="5">
        <f t="shared" si="32"/>
        <v>0.24097467324887134</v>
      </c>
      <c r="AH123" s="5">
        <f t="shared" si="32"/>
        <v>0.7437970162488341</v>
      </c>
      <c r="AI123" s="5">
        <f t="shared" si="32"/>
        <v>0.30633872472024848</v>
      </c>
      <c r="AJ123" s="5">
        <f t="shared" si="31"/>
        <v>-5.8224216443974797E-2</v>
      </c>
      <c r="AK123" s="5">
        <f t="shared" si="31"/>
        <v>0.7505893419614722</v>
      </c>
      <c r="AL123" s="5">
        <f t="shared" si="31"/>
        <v>-0.36679989478328423</v>
      </c>
      <c r="AM123" s="5">
        <f t="shared" si="31"/>
        <v>-1.4051367666806698</v>
      </c>
      <c r="AN123" s="5">
        <f t="shared" si="31"/>
        <v>-1.6422542611522886</v>
      </c>
      <c r="AO123" s="5">
        <f t="shared" si="31"/>
        <v>-0.47041932985027302</v>
      </c>
      <c r="AP123" s="5">
        <f t="shared" si="33"/>
        <v>1.1670756711962582</v>
      </c>
      <c r="AQ123" s="5">
        <f t="shared" si="33"/>
        <v>0.4534528247019125</v>
      </c>
      <c r="AR123" s="5">
        <f t="shared" si="33"/>
        <v>1.1387169174799965</v>
      </c>
      <c r="AS123" s="5">
        <f t="shared" si="33"/>
        <v>2.696881955877565</v>
      </c>
      <c r="AV123" s="2">
        <f t="shared" si="18"/>
        <v>70.107231759098184</v>
      </c>
      <c r="AW123" s="2">
        <f t="shared" si="19"/>
        <v>71.925618449874747</v>
      </c>
      <c r="AX123" s="2">
        <f t="shared" si="20"/>
        <v>73.134643277493325</v>
      </c>
      <c r="AY123" s="2">
        <f t="shared" si="21"/>
        <v>72.638042835037311</v>
      </c>
      <c r="AZ123" s="2">
        <f t="shared" si="22"/>
        <v>72.690609348938807</v>
      </c>
      <c r="BA123" s="2">
        <f t="shared" si="23"/>
        <v>73.942821330098013</v>
      </c>
      <c r="BB123" s="2">
        <f t="shared" si="24"/>
        <v>75.498939377238159</v>
      </c>
      <c r="BC123" s="2">
        <f t="shared" si="25"/>
        <v>75.047787995734524</v>
      </c>
      <c r="BD123" s="2">
        <f t="shared" si="26"/>
        <v>72.934826925604668</v>
      </c>
      <c r="BE123" s="2">
        <f t="shared" si="27"/>
        <v>69.730504928740871</v>
      </c>
      <c r="BF123" s="2">
        <f t="shared" si="28"/>
        <v>65.142936202360744</v>
      </c>
      <c r="BG123" s="2">
        <f t="shared" si="29"/>
        <v>58.43445453414175</v>
      </c>
      <c r="BH123" s="2">
        <f t="shared" si="30"/>
        <v>50.670885968057547</v>
      </c>
      <c r="BK123" s="2" t="str">
        <f>IF(OR($B123&lt;C$229, AND($B123&gt;C$230, $B123&lt;C$231)), C123, "")</f>
        <v/>
      </c>
      <c r="BL123" s="2" t="str">
        <f>IF(OR($B123&lt;D$229, AND($B123&gt;D$230, $B123&lt;D$231)), D123, "")</f>
        <v/>
      </c>
      <c r="BM123" s="2" t="str">
        <f>IF(OR($B123&lt;E$229, AND($B123&gt;E$230, $B123&lt;E$231)), E123, "")</f>
        <v/>
      </c>
      <c r="BN123" s="2" t="str">
        <f>IF(OR($B123&lt;F$229, AND($B123&gt;F$230, $B123&lt;F$231)), F123, "")</f>
        <v/>
      </c>
      <c r="BO123" s="2" t="str">
        <f>IF(OR($B123&lt;G$229, AND($B123&gt;G$230, $B123&lt;G$231)), G123, "")</f>
        <v/>
      </c>
      <c r="BP123" s="2" t="str">
        <f>IF(OR($B123&lt;H$229, AND($B123&gt;H$230, $B123&lt;H$231)), H123, "")</f>
        <v/>
      </c>
      <c r="BQ123" s="2" t="str">
        <f>IF(OR($B123&lt;I$229, AND($B123&gt;I$230, $B123&lt;I$231)), I123, "")</f>
        <v/>
      </c>
      <c r="BR123" s="2" t="str">
        <f>IF(OR($B123&lt;J$229, AND($B123&gt;J$230, $B123&lt;J$231)), J123, "")</f>
        <v/>
      </c>
      <c r="BS123" s="2" t="str">
        <f>IF(OR($B123&lt;K$229, AND($B123&gt;K$230, $B123&lt;K$231)), K123, "")</f>
        <v/>
      </c>
      <c r="BT123" s="2" t="str">
        <f>IF(OR($B123&lt;L$229, AND($B123&gt;L$230, $B123&lt;L$231)), L123, "")</f>
        <v/>
      </c>
      <c r="BU123" s="2" t="str">
        <f>IF(OR($B123&lt;M$229, AND($B123&gt;M$230, $B123&lt;M$231)), M123, "")</f>
        <v/>
      </c>
      <c r="BV123" s="2" t="str">
        <f>IF(OR($B123&lt;N$229, AND($B123&gt;N$230, $B123&lt;N$231)), N123, "")</f>
        <v/>
      </c>
      <c r="BW123" s="2" t="str">
        <f>IF(OR($B123&lt;O$229, AND($B123&gt;O$230, $B123&lt;O$231)), O123, "")</f>
        <v/>
      </c>
      <c r="BZ123" s="2" t="str">
        <f>IF(OR(AND($B123&gt;C$230, $B123&lt;C$231), $B123&gt;C$232), C123, "")</f>
        <v/>
      </c>
      <c r="CA123" s="2" t="str">
        <f>IF(OR(AND($B123&gt;D$230, $B123&lt;D$231), $B123&gt;D$232), D123, "")</f>
        <v/>
      </c>
      <c r="CB123" s="2" t="str">
        <f>IF(OR(AND($B123&gt;E$230, $B123&lt;E$231), $B123&gt;E$232), E123, "")</f>
        <v/>
      </c>
      <c r="CC123" s="2" t="str">
        <f>IF(OR(AND($B123&gt;F$230, $B123&lt;F$231), $B123&gt;F$232), F123, "")</f>
        <v/>
      </c>
      <c r="CD123" s="2" t="str">
        <f>IF(OR(AND($B123&gt;G$230, $B123&lt;G$231), $B123&gt;G$232), G123, "")</f>
        <v/>
      </c>
      <c r="CE123" s="2" t="str">
        <f>IF(OR(AND($B123&gt;H$230, $B123&lt;H$231), $B123&gt;H$232), H123, "")</f>
        <v/>
      </c>
      <c r="CF123" s="2" t="str">
        <f>IF(OR(AND($B123&gt;I$230, $B123&lt;I$231), $B123&gt;I$232), I123, "")</f>
        <v/>
      </c>
      <c r="CG123" s="2" t="str">
        <f>IF(OR(AND($B123&gt;J$230, $B123&lt;J$231), $B123&gt;J$232), J123, "")</f>
        <v/>
      </c>
      <c r="CH123" s="2" t="str">
        <f>IF(OR(AND($B123&gt;K$230, $B123&lt;K$231), $B123&gt;K$232), K123, "")</f>
        <v/>
      </c>
      <c r="CI123" s="2" t="str">
        <f>IF(OR(AND($B123&gt;L$230, $B123&lt;L$231), $B123&gt;L$232), L123, "")</f>
        <v/>
      </c>
      <c r="CJ123" s="2" t="str">
        <f>IF(OR(AND($B123&gt;M$230, $B123&lt;M$231), $B123&gt;M$232), M123, "")</f>
        <v/>
      </c>
      <c r="CK123" s="2" t="str">
        <f>IF(OR(AND($B123&gt;N$230, $B123&lt;N$231), $B123&gt;N$232), N123, "")</f>
        <v/>
      </c>
      <c r="CL123" s="2" t="str">
        <f>IF(OR(AND($B123&gt;O$230, $B123&lt;O$231), $B123&gt;O$232), O123, "")</f>
        <v/>
      </c>
      <c r="CO123" s="2">
        <f>BK$207*$B123+BK$209</f>
        <v>71.948403031043654</v>
      </c>
      <c r="CP123" s="2">
        <f>BL$207*$B123+BL$209</f>
        <v>73.323932656152195</v>
      </c>
      <c r="CQ123" s="2">
        <f>BM$207*$B123+BM$209</f>
        <v>74.517702130919275</v>
      </c>
      <c r="CR123" s="2">
        <f>BN$207*$B123+BN$209</f>
        <v>74.106682511285868</v>
      </c>
      <c r="CS123" s="2">
        <f>BO$207*$B123+BO$209</f>
        <v>74.096566303205236</v>
      </c>
      <c r="CT123" s="2">
        <f>BP$207*$B123+BP$209</f>
        <v>75.575627631102805</v>
      </c>
      <c r="CU123" s="2">
        <f>BQ$207*$B123+BQ$209</f>
        <v>77.554267072859687</v>
      </c>
      <c r="CV123" s="2">
        <f>BR$207*$B123+BR$209</f>
        <v>77.56301762837208</v>
      </c>
      <c r="CW123" s="2">
        <f>BS$207*$B123+BS$209</f>
        <v>75.341430539313691</v>
      </c>
      <c r="CX123" s="2">
        <f>BT$207*$B123+BT$209</f>
        <v>71.953606349313972</v>
      </c>
      <c r="CY123" s="2">
        <f>BU$207*$B123+BU$209</f>
        <v>67.200616991314305</v>
      </c>
      <c r="CZ123" s="2">
        <f>BV$207*$B123+BV$209</f>
        <v>60.01973315263848</v>
      </c>
      <c r="DA123" s="2">
        <f>BW$207*$B123+BW$209</f>
        <v>51.982901365273975</v>
      </c>
      <c r="DD123" s="2">
        <f>BZ$207*$B123+BZ$209</f>
        <v>69.665315984879371</v>
      </c>
      <c r="DE123" s="2">
        <f>CA$207*$B123+CA$209</f>
        <v>71.429427526020518</v>
      </c>
      <c r="DF123" s="2">
        <f>CB$207*$B123+CB$209</f>
        <v>72.749128705899139</v>
      </c>
      <c r="DG123" s="2">
        <f>CC$207*$B123+CC$209</f>
        <v>72.328133131082311</v>
      </c>
      <c r="DH123" s="2">
        <f>CD$207*$B123+CD$209</f>
        <v>72.375473732154234</v>
      </c>
      <c r="DI123" s="2">
        <f>CE$207*$B123+CE$209</f>
        <v>73.559524031268666</v>
      </c>
      <c r="DJ123" s="2">
        <f>CF$207*$B123+CF$209</f>
        <v>75.036443735943053</v>
      </c>
      <c r="DK123" s="2">
        <f>CG$207*$B123+CG$209</f>
        <v>74.503764007465378</v>
      </c>
      <c r="DL123" s="2">
        <f>CH$207*$B123+CH$209</f>
        <v>72.363427722173995</v>
      </c>
      <c r="DM123" s="2">
        <f>CI$207*$B123+CI$209</f>
        <v>69.161335722670927</v>
      </c>
      <c r="DN123" s="2">
        <f>CJ$207*$B123+CJ$209</f>
        <v>64.623781217607799</v>
      </c>
      <c r="DO123" s="2">
        <f>CK$207*$B123+CK$209</f>
        <v>58.020269004864211</v>
      </c>
      <c r="DP123" s="2">
        <f>CL$207*$B123+CL$209</f>
        <v>50.330756124917563</v>
      </c>
      <c r="DS123" s="2">
        <f>POWER(10,($B123-C$227)/C$228)/(1+POWER(10,($B123-C$227)/C$228))</f>
        <v>0.80643936683830741</v>
      </c>
      <c r="DT123" s="2">
        <f>POWER(10,($B123-D$227)/D$228)/(1+POWER(10,($B123-D$227)/D$228))</f>
        <v>0.73808942717419213</v>
      </c>
      <c r="DU123" s="2">
        <f>POWER(10,($B123-E$227)/E$228)/(1+POWER(10,($B123-E$227)/E$228))</f>
        <v>0.78201947052902265</v>
      </c>
      <c r="DV123" s="2">
        <f>POWER(10,($B123-F$227)/F$228)/(1+POWER(10,($B123-F$227)/F$228))</f>
        <v>0.82575142000300938</v>
      </c>
      <c r="DW123" s="2">
        <f>POWER(10,($B123-G$227)/G$228)/(1+POWER(10,($B123-G$227)/G$228))</f>
        <v>0.81689792746468715</v>
      </c>
      <c r="DX123" s="2">
        <f>POWER(10,($B123-H$227)/H$228)/(1+POWER(10,($B123-H$227)/H$228))</f>
        <v>0.8098821415422901</v>
      </c>
      <c r="DY123" s="2">
        <f>POWER(10,($B123-I$227)/I$228)/(1+POWER(10,($B123-I$227)/I$228))</f>
        <v>0.81631132156337471</v>
      </c>
      <c r="DZ123" s="2">
        <f>POWER(10,($B123-J$227)/J$228)/(1+POWER(10,($B123-J$227)/J$228))</f>
        <v>0.8221710078068295</v>
      </c>
      <c r="EA123" s="2">
        <f>POWER(10,($B123-K$227)/K$228)/(1+POWER(10,($B123-K$227)/K$228))</f>
        <v>0.80812670822806953</v>
      </c>
      <c r="EB123" s="2">
        <f>POWER(10,($B123-L$227)/L$228)/(1+POWER(10,($B123-L$227)/L$228))</f>
        <v>0.79616259232214071</v>
      </c>
      <c r="EC123" s="2">
        <f>POWER(10,($B123-M$227)/M$228)/(1+POWER(10,($B123-M$227)/M$228))</f>
        <v>0.7985300460160083</v>
      </c>
      <c r="ED123" s="2">
        <f>POWER(10,($B123-N$227)/N$228)/(1+POWER(10,($B123-N$227)/N$228))</f>
        <v>0.79285173493178596</v>
      </c>
      <c r="EE123" s="2">
        <f>POWER(10,($B123-O$227)/O$228)/(1+POWER(10,($B123-O$227)/O$228))</f>
        <v>0.79412836424320221</v>
      </c>
    </row>
    <row r="124" spans="2:135" x14ac:dyDescent="0.25">
      <c r="B124" s="2">
        <v>118</v>
      </c>
      <c r="C124">
        <v>70.787999999999997</v>
      </c>
      <c r="D124">
        <v>74.438999999999993</v>
      </c>
      <c r="E124">
        <v>75.938999999999993</v>
      </c>
      <c r="F124">
        <v>81.727000000000004</v>
      </c>
      <c r="G124">
        <v>83.182000000000002</v>
      </c>
      <c r="H124">
        <v>85.727000000000004</v>
      </c>
      <c r="I124">
        <v>89.332999999999998</v>
      </c>
      <c r="J124">
        <v>92.787999999999997</v>
      </c>
      <c r="K124">
        <v>88.954999999999998</v>
      </c>
      <c r="L124">
        <v>84.832999999999998</v>
      </c>
      <c r="M124">
        <v>79.864000000000004</v>
      </c>
      <c r="N124">
        <v>70.817999999999998</v>
      </c>
      <c r="O124">
        <v>63.697000000000003</v>
      </c>
      <c r="R124" s="5">
        <f>AV124+(C$209*_xlfn.NORM.DIST($B124,C$214*C$215+C$213,C$219*C$214,FALSE))+(C$211*_xlfn.NORM.DIST($B124,C$214*C$216+C$213,C$220*C$214,FALSE))+(C$210*_xlfn.NORM.DIST($B124,C$214*C$217+C$213,C$221*C$214,FALSE))+(C$212*_xlfn.NORM.DIST($B124,C$214*C$218+C$213,C$222*C$214,FALSE))</f>
        <v>70.141182577413815</v>
      </c>
      <c r="S124" s="5">
        <f>AW124+(D$209*_xlfn.NORM.DIST($B124,D$214*D$215+D$213,D$219*D$214,FALSE))+(D$211*_xlfn.NORM.DIST($B124,D$214*D$216+D$213,D$220*D$214,FALSE))+(D$210*_xlfn.NORM.DIST($B124,D$214*D$217+D$213,D$221*D$214,FALSE))+(D$212*_xlfn.NORM.DIST($B124,D$214*D$218+D$213,D$222*D$214,FALSE))</f>
        <v>72.380032909245912</v>
      </c>
      <c r="T124" s="5">
        <f>AX124+(E$209*_xlfn.NORM.DIST($B124,E$214*E$215+E$213,E$219*E$214,FALSE))+(E$211*_xlfn.NORM.DIST($B124,E$214*E$216+E$213,E$220*E$214,FALSE))+(E$210*_xlfn.NORM.DIST($B124,E$214*E$217+E$213,E$221*E$214,FALSE))+(E$212*_xlfn.NORM.DIST($B124,E$214*E$218+E$213,E$222*E$214,FALSE))</f>
        <v>76.555630175821861</v>
      </c>
      <c r="U124" s="5">
        <f>AY124+(F$209*_xlfn.NORM.DIST($B124,F$214*F$215+F$213,F$219*F$214,FALSE))+(F$211*_xlfn.NORM.DIST($B124,F$214*F$216+F$213,F$220*F$214,FALSE))+(F$210*_xlfn.NORM.DIST($B124,F$214*F$217+F$213,F$221*F$214,FALSE))+(F$212*_xlfn.NORM.DIST($B124,F$214*F$218+F$213,F$222*F$214,FALSE))</f>
        <v>82.068559676833047</v>
      </c>
      <c r="V124" s="5">
        <f>AZ124+(G$209*_xlfn.NORM.DIST($B124,G$214*G$215+G$213,G$219*G$214,FALSE))+(G$211*_xlfn.NORM.DIST($B124,G$214*G$216+G$213,G$220*G$214,FALSE))+(G$210*_xlfn.NORM.DIST($B124,G$214*G$217+G$213,G$221*G$214,FALSE))+(G$212*_xlfn.NORM.DIST($B124,G$214*G$218+G$213,G$222*G$214,FALSE))</f>
        <v>82.993569901570012</v>
      </c>
      <c r="W124" s="5">
        <f>BA124+(H$209*_xlfn.NORM.DIST($B124,H$214*H$215+H$213,H$219*H$214,FALSE))+(H$211*_xlfn.NORM.DIST($B124,H$214*H$216+H$213,H$220*H$214,FALSE))+(H$210*_xlfn.NORM.DIST($B124,H$214*H$217+H$213,H$221*H$214,FALSE))+(H$212*_xlfn.NORM.DIST($B124,H$214*H$218+H$213,H$222*H$214,FALSE))</f>
        <v>85.682011860810746</v>
      </c>
      <c r="X124" s="5">
        <f>BB124+(I$209*_xlfn.NORM.DIST($B124,I$214*I$215+I$213,I$219*I$214,FALSE))+(I$211*_xlfn.NORM.DIST($B124,I$214*I$216+I$213,I$220*I$214,FALSE))+(I$210*_xlfn.NORM.DIST($B124,I$214*I$217+I$213,I$221*I$214,FALSE))+(I$212*_xlfn.NORM.DIST($B124,I$214*I$218+I$213,I$222*I$214,FALSE))</f>
        <v>92.061874146957365</v>
      </c>
      <c r="Y124" s="5">
        <f>BC124+(J$209*_xlfn.NORM.DIST($B124,J$214*J$215+J$213,J$219*J$214,FALSE))+(J$211*_xlfn.NORM.DIST($B124,J$214*J$216+J$213,J$220*J$214,FALSE))+(J$210*_xlfn.NORM.DIST($B124,J$214*J$217+J$213,J$221*J$214,FALSE))+(J$212*_xlfn.NORM.DIST($B124,J$214*J$218+J$213,J$222*J$214,FALSE))</f>
        <v>95.574626694984957</v>
      </c>
      <c r="Z124" s="5">
        <f>BD124+(K$209*_xlfn.NORM.DIST($B124,K$214*K$215+K$213,K$219*K$214,FALSE))+(K$211*_xlfn.NORM.DIST($B124,K$214*K$216+K$213,K$220*K$214,FALSE))+(K$210*_xlfn.NORM.DIST($B124,K$214*K$217+K$213,K$221*K$214,FALSE))+(K$212*_xlfn.NORM.DIST($B124,K$214*K$218+K$213,K$222*K$214,FALSE))</f>
        <v>91.080961492049795</v>
      </c>
      <c r="AA124" s="5">
        <f>BE124+(L$209*_xlfn.NORM.DIST($B124,L$214*L$215+L$213,L$219*L$214,FALSE))+(L$211*_xlfn.NORM.DIST($B124,L$214*L$216+L$213,L$220*L$214,FALSE))+(L$210*_xlfn.NORM.DIST($B124,L$214*L$217+L$213,L$221*L$214,FALSE))+(L$212*_xlfn.NORM.DIST($B124,L$214*L$218+L$213,L$222*L$214,FALSE))</f>
        <v>84.859223687159997</v>
      </c>
      <c r="AB124" s="5">
        <f>BF124+(M$209*_xlfn.NORM.DIST($B124,M$214*M$215+M$213,M$219*M$214,FALSE))+(M$211*_xlfn.NORM.DIST($B124,M$214*M$216+M$213,M$220*M$214,FALSE))+(M$210*_xlfn.NORM.DIST($B124,M$214*M$217+M$213,M$221*M$214,FALSE))+(M$212*_xlfn.NORM.DIST($B124,M$214*M$218+M$213,M$222*M$214,FALSE))</f>
        <v>80.188107469077281</v>
      </c>
      <c r="AC124" s="5">
        <f>BG124+(N$209*_xlfn.NORM.DIST($B124,N$214*N$215+N$213,N$219*N$214,FALSE))+(N$211*_xlfn.NORM.DIST($B124,N$214*N$216+N$213,N$220*N$214,FALSE))+(N$210*_xlfn.NORM.DIST($B124,N$214*N$217+N$213,N$221*N$214,FALSE))+(N$212*_xlfn.NORM.DIST($B124,N$214*N$218+N$213,N$222*N$214,FALSE))</f>
        <v>70.370059882573969</v>
      </c>
      <c r="AD124" s="5">
        <f>BH124+(O$209*_xlfn.NORM.DIST($B124,O$214*O$215+O$213,O$219*O$214,FALSE))+(O$211*_xlfn.NORM.DIST($B124,O$214*O$216+O$213,O$220*O$214,FALSE))+(O$210*_xlfn.NORM.DIST($B124,O$214*O$217+O$213,O$221*O$214,FALSE))+(O$212*_xlfn.NORM.DIST($B124,O$214*O$218+O$213,O$222*O$214,FALSE))</f>
        <v>62.339012071563999</v>
      </c>
      <c r="AE124" s="5"/>
      <c r="AG124" s="5">
        <f t="shared" si="32"/>
        <v>0.64681742258618158</v>
      </c>
      <c r="AH124" s="5">
        <f t="shared" si="32"/>
        <v>2.0589670907540807</v>
      </c>
      <c r="AI124" s="5">
        <f t="shared" si="32"/>
        <v>-0.61663017582186797</v>
      </c>
      <c r="AJ124" s="5">
        <f t="shared" si="31"/>
        <v>-0.34155967683304311</v>
      </c>
      <c r="AK124" s="5">
        <f t="shared" si="31"/>
        <v>0.18843009842998981</v>
      </c>
      <c r="AL124" s="5">
        <f t="shared" si="31"/>
        <v>4.4988139189257481E-2</v>
      </c>
      <c r="AM124" s="5">
        <f t="shared" si="31"/>
        <v>-2.7288741469573665</v>
      </c>
      <c r="AN124" s="5">
        <f t="shared" si="31"/>
        <v>-2.7866266949849603</v>
      </c>
      <c r="AO124" s="5">
        <f t="shared" si="31"/>
        <v>-2.1259614920497967</v>
      </c>
      <c r="AP124" s="5">
        <f t="shared" si="33"/>
        <v>-2.6223687159998121E-2</v>
      </c>
      <c r="AQ124" s="5">
        <f t="shared" si="33"/>
        <v>-0.32410746907727628</v>
      </c>
      <c r="AR124" s="5">
        <f t="shared" si="33"/>
        <v>0.44794011742602891</v>
      </c>
      <c r="AS124" s="5">
        <f t="shared" si="33"/>
        <v>1.3579879284360032</v>
      </c>
      <c r="AV124" s="2">
        <f t="shared" si="18"/>
        <v>70.020988199084528</v>
      </c>
      <c r="AW124" s="2">
        <f t="shared" si="19"/>
        <v>71.847293797136388</v>
      </c>
      <c r="AX124" s="2">
        <f t="shared" si="20"/>
        <v>73.061472866933656</v>
      </c>
      <c r="AY124" s="2">
        <f t="shared" si="21"/>
        <v>72.572848758190105</v>
      </c>
      <c r="AZ124" s="2">
        <f t="shared" si="22"/>
        <v>72.631132275075657</v>
      </c>
      <c r="BA124" s="2">
        <f t="shared" si="23"/>
        <v>73.887417270492108</v>
      </c>
      <c r="BB124" s="2">
        <f t="shared" si="24"/>
        <v>75.433752609881381</v>
      </c>
      <c r="BC124" s="2">
        <f t="shared" si="25"/>
        <v>74.969129611969507</v>
      </c>
      <c r="BD124" s="2">
        <f t="shared" si="26"/>
        <v>72.846458831809798</v>
      </c>
      <c r="BE124" s="2">
        <f t="shared" si="27"/>
        <v>69.645676895551645</v>
      </c>
      <c r="BF124" s="2">
        <f t="shared" si="28"/>
        <v>65.064591753141102</v>
      </c>
      <c r="BG124" s="2">
        <f t="shared" si="29"/>
        <v>58.373339188832119</v>
      </c>
      <c r="BH124" s="2">
        <f t="shared" si="30"/>
        <v>50.622483359977672</v>
      </c>
      <c r="BK124" s="2" t="str">
        <f>IF(OR($B124&lt;C$229, AND($B124&gt;C$230, $B124&lt;C$231)), C124, "")</f>
        <v/>
      </c>
      <c r="BL124" s="2" t="str">
        <f>IF(OR($B124&lt;D$229, AND($B124&gt;D$230, $B124&lt;D$231)), D124, "")</f>
        <v/>
      </c>
      <c r="BM124" s="2" t="str">
        <f>IF(OR($B124&lt;E$229, AND($B124&gt;E$230, $B124&lt;E$231)), E124, "")</f>
        <v/>
      </c>
      <c r="BN124" s="2" t="str">
        <f>IF(OR($B124&lt;F$229, AND($B124&gt;F$230, $B124&lt;F$231)), F124, "")</f>
        <v/>
      </c>
      <c r="BO124" s="2" t="str">
        <f>IF(OR($B124&lt;G$229, AND($B124&gt;G$230, $B124&lt;G$231)), G124, "")</f>
        <v/>
      </c>
      <c r="BP124" s="2" t="str">
        <f>IF(OR($B124&lt;H$229, AND($B124&gt;H$230, $B124&lt;H$231)), H124, "")</f>
        <v/>
      </c>
      <c r="BQ124" s="2" t="str">
        <f>IF(OR($B124&lt;I$229, AND($B124&gt;I$230, $B124&lt;I$231)), I124, "")</f>
        <v/>
      </c>
      <c r="BR124" s="2" t="str">
        <f>IF(OR($B124&lt;J$229, AND($B124&gt;J$230, $B124&lt;J$231)), J124, "")</f>
        <v/>
      </c>
      <c r="BS124" s="2" t="str">
        <f>IF(OR($B124&lt;K$229, AND($B124&gt;K$230, $B124&lt;K$231)), K124, "")</f>
        <v/>
      </c>
      <c r="BT124" s="2" t="str">
        <f>IF(OR($B124&lt;L$229, AND($B124&gt;L$230, $B124&lt;L$231)), L124, "")</f>
        <v/>
      </c>
      <c r="BU124" s="2" t="str">
        <f>IF(OR($B124&lt;M$229, AND($B124&gt;M$230, $B124&lt;M$231)), M124, "")</f>
        <v/>
      </c>
      <c r="BV124" s="2" t="str">
        <f>IF(OR($B124&lt;N$229, AND($B124&gt;N$230, $B124&lt;N$231)), N124, "")</f>
        <v/>
      </c>
      <c r="BW124" s="2" t="str">
        <f>IF(OR($B124&lt;O$229, AND($B124&gt;O$230, $B124&lt;O$231)), O124, "")</f>
        <v/>
      </c>
      <c r="BZ124" s="2" t="str">
        <f>IF(OR(AND($B124&gt;C$230, $B124&lt;C$231), $B124&gt;C$232), C124, "")</f>
        <v/>
      </c>
      <c r="CA124" s="2" t="str">
        <f>IF(OR(AND($B124&gt;D$230, $B124&lt;D$231), $B124&gt;D$232), D124, "")</f>
        <v/>
      </c>
      <c r="CB124" s="2" t="str">
        <f>IF(OR(AND($B124&gt;E$230, $B124&lt;E$231), $B124&gt;E$232), E124, "")</f>
        <v/>
      </c>
      <c r="CC124" s="2" t="str">
        <f>IF(OR(AND($B124&gt;F$230, $B124&lt;F$231), $B124&gt;F$232), F124, "")</f>
        <v/>
      </c>
      <c r="CD124" s="2" t="str">
        <f>IF(OR(AND($B124&gt;G$230, $B124&lt;G$231), $B124&gt;G$232), G124, "")</f>
        <v/>
      </c>
      <c r="CE124" s="2" t="str">
        <f>IF(OR(AND($B124&gt;H$230, $B124&lt;H$231), $B124&gt;H$232), H124, "")</f>
        <v/>
      </c>
      <c r="CF124" s="2" t="str">
        <f>IF(OR(AND($B124&gt;I$230, $B124&lt;I$231), $B124&gt;I$232), I124, "")</f>
        <v/>
      </c>
      <c r="CG124" s="2" t="str">
        <f>IF(OR(AND($B124&gt;J$230, $B124&lt;J$231), $B124&gt;J$232), J124, "")</f>
        <v/>
      </c>
      <c r="CH124" s="2" t="str">
        <f>IF(OR(AND($B124&gt;K$230, $B124&lt;K$231), $B124&gt;K$232), K124, "")</f>
        <v/>
      </c>
      <c r="CI124" s="2" t="str">
        <f>IF(OR(AND($B124&gt;L$230, $B124&lt;L$231), $B124&gt;L$232), L124, "")</f>
        <v/>
      </c>
      <c r="CJ124" s="2" t="str">
        <f>IF(OR(AND($B124&gt;M$230, $B124&lt;M$231), $B124&gt;M$232), M124, "")</f>
        <v/>
      </c>
      <c r="CK124" s="2" t="str">
        <f>IF(OR(AND($B124&gt;N$230, $B124&lt;N$231), $B124&gt;N$232), N124, "")</f>
        <v/>
      </c>
      <c r="CL124" s="2" t="str">
        <f>IF(OR(AND($B124&gt;O$230, $B124&lt;O$231), $B124&gt;O$232), O124, "")</f>
        <v/>
      </c>
      <c r="CO124" s="2">
        <f>BK$207*$B124+BK$209</f>
        <v>71.960462925206286</v>
      </c>
      <c r="CP124" s="2">
        <f>BL$207*$B124+BL$209</f>
        <v>73.328460636657098</v>
      </c>
      <c r="CQ124" s="2">
        <f>BM$207*$B124+BM$209</f>
        <v>74.525858903101309</v>
      </c>
      <c r="CR124" s="2">
        <f>BN$207*$B124+BN$209</f>
        <v>74.115793551597463</v>
      </c>
      <c r="CS124" s="2">
        <f>BO$207*$B124+BO$209</f>
        <v>74.110601194341172</v>
      </c>
      <c r="CT124" s="2">
        <f>BP$207*$B124+BP$209</f>
        <v>75.605665713707381</v>
      </c>
      <c r="CU124" s="2">
        <f>BQ$207*$B124+BQ$209</f>
        <v>77.602643571546636</v>
      </c>
      <c r="CV124" s="2">
        <f>BR$207*$B124+BR$209</f>
        <v>77.612842623630996</v>
      </c>
      <c r="CW124" s="2">
        <f>BS$207*$B124+BS$209</f>
        <v>75.389637157632009</v>
      </c>
      <c r="CX124" s="2">
        <f>BT$207*$B124+BT$209</f>
        <v>71.993387337662995</v>
      </c>
      <c r="CY124" s="2">
        <f>BU$207*$B124+BU$209</f>
        <v>67.246809927416024</v>
      </c>
      <c r="CZ124" s="2">
        <f>BV$207*$B124+BV$209</f>
        <v>60.065276062313671</v>
      </c>
      <c r="DA124" s="2">
        <f>BW$207*$B124+BW$209</f>
        <v>52.019499360353372</v>
      </c>
      <c r="DD124" s="2">
        <f>BZ$207*$B124+BZ$209</f>
        <v>69.596437618966846</v>
      </c>
      <c r="DE124" s="2">
        <f>CA$207*$B124+CA$209</f>
        <v>71.367948990347386</v>
      </c>
      <c r="DF124" s="2">
        <f>CB$207*$B124+CB$209</f>
        <v>72.689204858449358</v>
      </c>
      <c r="DG124" s="2">
        <f>CC$207*$B124+CC$209</f>
        <v>72.275907663212649</v>
      </c>
      <c r="DH124" s="2">
        <f>CD$207*$B124+CD$209</f>
        <v>72.328697788777021</v>
      </c>
      <c r="DI124" s="2">
        <f>CE$207*$B124+CE$209</f>
        <v>73.519553472700537</v>
      </c>
      <c r="DJ124" s="2">
        <f>CF$207*$B124+CF$209</f>
        <v>74.988645748857309</v>
      </c>
      <c r="DK124" s="2">
        <f>CG$207*$B124+CG$209</f>
        <v>74.447629125903902</v>
      </c>
      <c r="DL124" s="2">
        <f>CH$207*$B124+CH$209</f>
        <v>72.295762885325701</v>
      </c>
      <c r="DM124" s="2">
        <f>CI$207*$B124+CI$209</f>
        <v>69.097492522949679</v>
      </c>
      <c r="DN124" s="2">
        <f>CJ$207*$B124+CJ$209</f>
        <v>64.562460568573826</v>
      </c>
      <c r="DO124" s="2">
        <f>CK$207*$B124+CK$209</f>
        <v>57.97018286650701</v>
      </c>
      <c r="DP124" s="2">
        <f>CL$207*$B124+CL$209</f>
        <v>50.292184414413967</v>
      </c>
      <c r="DS124" s="2">
        <f>POWER(10,($B124-C$227)/C$228)/(1+POWER(10,($B124-C$227)/C$228))</f>
        <v>0.82041199855299463</v>
      </c>
      <c r="DT124" s="2">
        <f>POWER(10,($B124-D$227)/D$228)/(1+POWER(10,($B124-D$227)/D$228))</f>
        <v>0.75550014829482348</v>
      </c>
      <c r="DU124" s="2">
        <f>POWER(10,($B124-E$227)/E$228)/(1+POWER(10,($B124-E$227)/E$228))</f>
        <v>0.79731185109777236</v>
      </c>
      <c r="DV124" s="2">
        <f>POWER(10,($B124-F$227)/F$228)/(1+POWER(10,($B124-F$227)/F$228))</f>
        <v>0.83860896110349126</v>
      </c>
      <c r="DW124" s="2">
        <f>POWER(10,($B124-G$227)/G$228)/(1+POWER(10,($B124-G$227)/G$228))</f>
        <v>0.83027447764325701</v>
      </c>
      <c r="DX124" s="2">
        <f>POWER(10,($B124-H$227)/H$228)/(1+POWER(10,($B124-H$227)/H$228))</f>
        <v>0.82366059190850738</v>
      </c>
      <c r="DY124" s="2">
        <f>POWER(10,($B124-I$227)/I$228)/(1+POWER(10,($B124-I$227)/I$228))</f>
        <v>0.82972179350702857</v>
      </c>
      <c r="DZ124" s="2">
        <f>POWER(10,($B124-J$227)/J$228)/(1+POWER(10,($B124-J$227)/J$228))</f>
        <v>0.83524002837720446</v>
      </c>
      <c r="EA124" s="2">
        <f>POWER(10,($B124-K$227)/K$228)/(1+POWER(10,($B124-K$227)/K$228))</f>
        <v>0.822004419696866</v>
      </c>
      <c r="EB124" s="2">
        <f>POWER(10,($B124-L$227)/L$228)/(1+POWER(10,($B124-L$227)/L$228))</f>
        <v>0.81070294065351489</v>
      </c>
      <c r="EC124" s="2">
        <f>POWER(10,($B124-M$227)/M$228)/(1+POWER(10,($B124-M$227)/M$228))</f>
        <v>0.8129411945158096</v>
      </c>
      <c r="ED124" s="2">
        <f>POWER(10,($B124-N$227)/N$228)/(1+POWER(10,($B124-N$227)/N$228))</f>
        <v>0.80757117481359586</v>
      </c>
      <c r="EE124" s="2">
        <f>POWER(10,($B124-O$227)/O$228)/(1+POWER(10,($B124-O$227)/O$228))</f>
        <v>0.80877896857190079</v>
      </c>
    </row>
    <row r="125" spans="2:135" x14ac:dyDescent="0.25">
      <c r="B125" s="2">
        <v>119</v>
      </c>
      <c r="C125">
        <v>71.120999999999995</v>
      </c>
      <c r="D125">
        <v>75.03</v>
      </c>
      <c r="E125">
        <v>78.575999999999993</v>
      </c>
      <c r="F125">
        <v>83.590999999999994</v>
      </c>
      <c r="G125">
        <v>84.590999999999994</v>
      </c>
      <c r="H125">
        <v>87.757999999999996</v>
      </c>
      <c r="I125">
        <v>92.182000000000002</v>
      </c>
      <c r="J125">
        <v>97.272999999999996</v>
      </c>
      <c r="K125">
        <v>92.817999999999998</v>
      </c>
      <c r="L125">
        <v>86.832999999999998</v>
      </c>
      <c r="M125">
        <v>82.954999999999998</v>
      </c>
      <c r="N125">
        <v>73.332999999999998</v>
      </c>
      <c r="O125">
        <v>64.454999999999998</v>
      </c>
      <c r="R125" s="5">
        <f>AV125+(C$209*_xlfn.NORM.DIST($B125,C$214*C$215+C$213,C$219*C$214,FALSE))+(C$211*_xlfn.NORM.DIST($B125,C$214*C$216+C$213,C$220*C$214,FALSE))+(C$210*_xlfn.NORM.DIST($B125,C$214*C$217+C$213,C$221*C$214,FALSE))+(C$212*_xlfn.NORM.DIST($B125,C$214*C$218+C$213,C$222*C$214,FALSE))</f>
        <v>70.085886233741505</v>
      </c>
      <c r="S125" s="5">
        <f>AW125+(D$209*_xlfn.NORM.DIST($B125,D$214*D$215+D$213,D$219*D$214,FALSE))+(D$211*_xlfn.NORM.DIST($B125,D$214*D$216+D$213,D$220*D$214,FALSE))+(D$210*_xlfn.NORM.DIST($B125,D$214*D$217+D$213,D$221*D$214,FALSE))+(D$212*_xlfn.NORM.DIST($B125,D$214*D$218+D$213,D$222*D$214,FALSE))</f>
        <v>72.58451556069663</v>
      </c>
      <c r="T125" s="5">
        <f>AX125+(E$209*_xlfn.NORM.DIST($B125,E$214*E$215+E$213,E$219*E$214,FALSE))+(E$211*_xlfn.NORM.DIST($B125,E$214*E$216+E$213,E$220*E$214,FALSE))+(E$210*_xlfn.NORM.DIST($B125,E$214*E$217+E$213,E$221*E$214,FALSE))+(E$212*_xlfn.NORM.DIST($B125,E$214*E$218+E$213,E$222*E$214,FALSE))</f>
        <v>77.541828759806123</v>
      </c>
      <c r="U125" s="5">
        <f>AY125+(F$209*_xlfn.NORM.DIST($B125,F$214*F$215+F$213,F$219*F$214,FALSE))+(F$211*_xlfn.NORM.DIST($B125,F$214*F$216+F$213,F$220*F$214,FALSE))+(F$210*_xlfn.NORM.DIST($B125,F$214*F$217+F$213,F$221*F$214,FALSE))+(F$212*_xlfn.NORM.DIST($B125,F$214*F$218+F$213,F$222*F$214,FALSE))</f>
        <v>83.152709635267101</v>
      </c>
      <c r="V125" s="5">
        <f>AZ125+(G$209*_xlfn.NORM.DIST($B125,G$214*G$215+G$213,G$219*G$214,FALSE))+(G$211*_xlfn.NORM.DIST($B125,G$214*G$216+G$213,G$220*G$214,FALSE))+(G$210*_xlfn.NORM.DIST($B125,G$214*G$217+G$213,G$221*G$214,FALSE))+(G$212*_xlfn.NORM.DIST($B125,G$214*G$218+G$213,G$222*G$214,FALSE))</f>
        <v>84.633701626693252</v>
      </c>
      <c r="W125" s="5">
        <f>BA125+(H$209*_xlfn.NORM.DIST($B125,H$214*H$215+H$213,H$219*H$214,FALSE))+(H$211*_xlfn.NORM.DIST($B125,H$214*H$216+H$213,H$220*H$214,FALSE))+(H$210*_xlfn.NORM.DIST($B125,H$214*H$217+H$213,H$221*H$214,FALSE))+(H$212*_xlfn.NORM.DIST($B125,H$214*H$218+H$213,H$222*H$214,FALSE))</f>
        <v>87.867316660180848</v>
      </c>
      <c r="X125" s="5">
        <f>BB125+(I$209*_xlfn.NORM.DIST($B125,I$214*I$215+I$213,I$219*I$214,FALSE))+(I$211*_xlfn.NORM.DIST($B125,I$214*I$216+I$213,I$220*I$214,FALSE))+(I$210*_xlfn.NORM.DIST($B125,I$214*I$217+I$213,I$221*I$214,FALSE))+(I$212*_xlfn.NORM.DIST($B125,I$214*I$218+I$213,I$222*I$214,FALSE))</f>
        <v>94.566326773450768</v>
      </c>
      <c r="Y125" s="5">
        <f>BC125+(J$209*_xlfn.NORM.DIST($B125,J$214*J$215+J$213,J$219*J$214,FALSE))+(J$211*_xlfn.NORM.DIST($B125,J$214*J$216+J$213,J$220*J$214,FALSE))+(J$210*_xlfn.NORM.DIST($B125,J$214*J$217+J$213,J$221*J$214,FALSE))+(J$212*_xlfn.NORM.DIST($B125,J$214*J$218+J$213,J$222*J$214,FALSE))</f>
        <v>98.07223653008765</v>
      </c>
      <c r="Z125" s="5">
        <f>BD125+(K$209*_xlfn.NORM.DIST($B125,K$214*K$215+K$213,K$219*K$214,FALSE))+(K$211*_xlfn.NORM.DIST($B125,K$214*K$216+K$213,K$220*K$214,FALSE))+(K$210*_xlfn.NORM.DIST($B125,K$214*K$217+K$213,K$221*K$214,FALSE))+(K$212*_xlfn.NORM.DIST($B125,K$214*K$218+K$213,K$222*K$214,FALSE))</f>
        <v>94.681070424852848</v>
      </c>
      <c r="AA125" s="5">
        <f>BE125+(L$209*_xlfn.NORM.DIST($B125,L$214*L$215+L$213,L$219*L$214,FALSE))+(L$211*_xlfn.NORM.DIST($B125,L$214*L$216+L$213,L$220*L$214,FALSE))+(L$210*_xlfn.NORM.DIST($B125,L$214*L$217+L$213,L$221*L$214,FALSE))+(L$212*_xlfn.NORM.DIST($B125,L$214*L$218+L$213,L$222*L$214,FALSE))</f>
        <v>88.709366483160892</v>
      </c>
      <c r="AB125" s="5">
        <f>BF125+(M$209*_xlfn.NORM.DIST($B125,M$214*M$215+M$213,M$219*M$214,FALSE))+(M$211*_xlfn.NORM.DIST($B125,M$214*M$216+M$213,M$220*M$214,FALSE))+(M$210*_xlfn.NORM.DIST($B125,M$214*M$217+M$213,M$221*M$214,FALSE))+(M$212*_xlfn.NORM.DIST($B125,M$214*M$218+M$213,M$222*M$214,FALSE))</f>
        <v>84.058633624416757</v>
      </c>
      <c r="AC125" s="5">
        <f>BG125+(N$209*_xlfn.NORM.DIST($B125,N$214*N$215+N$213,N$219*N$214,FALSE))+(N$211*_xlfn.NORM.DIST($B125,N$214*N$216+N$213,N$220*N$214,FALSE))+(N$210*_xlfn.NORM.DIST($B125,N$214*N$217+N$213,N$221*N$214,FALSE))+(N$212*_xlfn.NORM.DIST($B125,N$214*N$218+N$213,N$222*N$214,FALSE))</f>
        <v>73.74642297619765</v>
      </c>
      <c r="AD125" s="5">
        <f>BH125+(O$209*_xlfn.NORM.DIST($B125,O$214*O$215+O$213,O$219*O$214,FALSE))+(O$211*_xlfn.NORM.DIST($B125,O$214*O$216+O$213,O$220*O$214,FALSE))+(O$210*_xlfn.NORM.DIST($B125,O$214*O$217+O$213,O$221*O$214,FALSE))+(O$212*_xlfn.NORM.DIST($B125,O$214*O$218+O$213,O$222*O$214,FALSE))</f>
        <v>65.634309606990172</v>
      </c>
      <c r="AE125" s="5"/>
      <c r="AG125" s="5">
        <f t="shared" si="32"/>
        <v>1.0351137662584904</v>
      </c>
      <c r="AH125" s="5">
        <f t="shared" si="32"/>
        <v>2.445484439303371</v>
      </c>
      <c r="AI125" s="5">
        <f t="shared" si="32"/>
        <v>1.0341712401938707</v>
      </c>
      <c r="AJ125" s="5">
        <f t="shared" si="31"/>
        <v>0.43829036473289307</v>
      </c>
      <c r="AK125" s="5">
        <f t="shared" si="31"/>
        <v>-4.2701626693258277E-2</v>
      </c>
      <c r="AL125" s="5">
        <f t="shared" si="31"/>
        <v>-0.10931666018085195</v>
      </c>
      <c r="AM125" s="5">
        <f t="shared" si="31"/>
        <v>-2.3843267734507663</v>
      </c>
      <c r="AN125" s="5">
        <f t="shared" si="31"/>
        <v>-0.79923653008765427</v>
      </c>
      <c r="AO125" s="5">
        <f t="shared" si="31"/>
        <v>-1.8630704248528502</v>
      </c>
      <c r="AP125" s="5">
        <f t="shared" si="33"/>
        <v>-1.8763664831608935</v>
      </c>
      <c r="AQ125" s="5">
        <f t="shared" si="33"/>
        <v>-1.1036336244167586</v>
      </c>
      <c r="AR125" s="5">
        <f t="shared" si="33"/>
        <v>-0.41342297619765134</v>
      </c>
      <c r="AS125" s="5">
        <f t="shared" si="33"/>
        <v>-1.1793096069901736</v>
      </c>
      <c r="AV125" s="2">
        <f t="shared" si="18"/>
        <v>69.934440001545539</v>
      </c>
      <c r="AW125" s="2">
        <f t="shared" si="19"/>
        <v>71.768291999669273</v>
      </c>
      <c r="AX125" s="2">
        <f t="shared" si="20"/>
        <v>72.987771885716285</v>
      </c>
      <c r="AY125" s="2">
        <f t="shared" si="21"/>
        <v>72.507555018391116</v>
      </c>
      <c r="AZ125" s="2">
        <f t="shared" si="22"/>
        <v>72.571482679678553</v>
      </c>
      <c r="BA125" s="2">
        <f t="shared" si="23"/>
        <v>73.831802744000044</v>
      </c>
      <c r="BB125" s="2">
        <f t="shared" si="24"/>
        <v>75.368127289114625</v>
      </c>
      <c r="BC125" s="2">
        <f t="shared" si="25"/>
        <v>74.890260841674333</v>
      </c>
      <c r="BD125" s="2">
        <f t="shared" si="26"/>
        <v>72.757438954702195</v>
      </c>
      <c r="BE125" s="2">
        <f t="shared" si="27"/>
        <v>69.560260475765901</v>
      </c>
      <c r="BF125" s="2">
        <f t="shared" si="28"/>
        <v>64.9854013131214</v>
      </c>
      <c r="BG125" s="2">
        <f t="shared" si="29"/>
        <v>58.311184045680363</v>
      </c>
      <c r="BH125" s="2">
        <f t="shared" si="30"/>
        <v>50.573337686109923</v>
      </c>
      <c r="BK125" s="2" t="str">
        <f>IF(OR($B125&lt;C$229, AND($B125&gt;C$230, $B125&lt;C$231)), C125, "")</f>
        <v/>
      </c>
      <c r="BL125" s="2" t="str">
        <f>IF(OR($B125&lt;D$229, AND($B125&gt;D$230, $B125&lt;D$231)), D125, "")</f>
        <v/>
      </c>
      <c r="BM125" s="2" t="str">
        <f>IF(OR($B125&lt;E$229, AND($B125&gt;E$230, $B125&lt;E$231)), E125, "")</f>
        <v/>
      </c>
      <c r="BN125" s="2" t="str">
        <f>IF(OR($B125&lt;F$229, AND($B125&gt;F$230, $B125&lt;F$231)), F125, "")</f>
        <v/>
      </c>
      <c r="BO125" s="2" t="str">
        <f>IF(OR($B125&lt;G$229, AND($B125&gt;G$230, $B125&lt;G$231)), G125, "")</f>
        <v/>
      </c>
      <c r="BP125" s="2" t="str">
        <f>IF(OR($B125&lt;H$229, AND($B125&gt;H$230, $B125&lt;H$231)), H125, "")</f>
        <v/>
      </c>
      <c r="BQ125" s="2" t="str">
        <f>IF(OR($B125&lt;I$229, AND($B125&gt;I$230, $B125&lt;I$231)), I125, "")</f>
        <v/>
      </c>
      <c r="BR125" s="2" t="str">
        <f>IF(OR($B125&lt;J$229, AND($B125&gt;J$230, $B125&lt;J$231)), J125, "")</f>
        <v/>
      </c>
      <c r="BS125" s="2" t="str">
        <f>IF(OR($B125&lt;K$229, AND($B125&gt;K$230, $B125&lt;K$231)), K125, "")</f>
        <v/>
      </c>
      <c r="BT125" s="2" t="str">
        <f>IF(OR($B125&lt;L$229, AND($B125&gt;L$230, $B125&lt;L$231)), L125, "")</f>
        <v/>
      </c>
      <c r="BU125" s="2" t="str">
        <f>IF(OR($B125&lt;M$229, AND($B125&gt;M$230, $B125&lt;M$231)), M125, "")</f>
        <v/>
      </c>
      <c r="BV125" s="2" t="str">
        <f>IF(OR($B125&lt;N$229, AND($B125&gt;N$230, $B125&lt;N$231)), N125, "")</f>
        <v/>
      </c>
      <c r="BW125" s="2" t="str">
        <f>IF(OR($B125&lt;O$229, AND($B125&gt;O$230, $B125&lt;O$231)), O125, "")</f>
        <v/>
      </c>
      <c r="BZ125" s="2" t="str">
        <f>IF(OR(AND($B125&gt;C$230, $B125&lt;C$231), $B125&gt;C$232), C125, "")</f>
        <v/>
      </c>
      <c r="CA125" s="2" t="str">
        <f>IF(OR(AND($B125&gt;D$230, $B125&lt;D$231), $B125&gt;D$232), D125, "")</f>
        <v/>
      </c>
      <c r="CB125" s="2" t="str">
        <f>IF(OR(AND($B125&gt;E$230, $B125&lt;E$231), $B125&gt;E$232), E125, "")</f>
        <v/>
      </c>
      <c r="CC125" s="2" t="str">
        <f>IF(OR(AND($B125&gt;F$230, $B125&lt;F$231), $B125&gt;F$232), F125, "")</f>
        <v/>
      </c>
      <c r="CD125" s="2" t="str">
        <f>IF(OR(AND($B125&gt;G$230, $B125&lt;G$231), $B125&gt;G$232), G125, "")</f>
        <v/>
      </c>
      <c r="CE125" s="2" t="str">
        <f>IF(OR(AND($B125&gt;H$230, $B125&lt;H$231), $B125&gt;H$232), H125, "")</f>
        <v/>
      </c>
      <c r="CF125" s="2" t="str">
        <f>IF(OR(AND($B125&gt;I$230, $B125&lt;I$231), $B125&gt;I$232), I125, "")</f>
        <v/>
      </c>
      <c r="CG125" s="2" t="str">
        <f>IF(OR(AND($B125&gt;J$230, $B125&lt;J$231), $B125&gt;J$232), J125, "")</f>
        <v/>
      </c>
      <c r="CH125" s="2" t="str">
        <f>IF(OR(AND($B125&gt;K$230, $B125&lt;K$231), $B125&gt;K$232), K125, "")</f>
        <v/>
      </c>
      <c r="CI125" s="2" t="str">
        <f>IF(OR(AND($B125&gt;L$230, $B125&lt;L$231), $B125&gt;L$232), L125, "")</f>
        <v/>
      </c>
      <c r="CJ125" s="2" t="str">
        <f>IF(OR(AND($B125&gt;M$230, $B125&lt;M$231), $B125&gt;M$232), M125, "")</f>
        <v/>
      </c>
      <c r="CK125" s="2" t="str">
        <f>IF(OR(AND($B125&gt;N$230, $B125&lt;N$231), $B125&gt;N$232), N125, "")</f>
        <v/>
      </c>
      <c r="CL125" s="2" t="str">
        <f>IF(OR(AND($B125&gt;O$230, $B125&lt;O$231), $B125&gt;O$232), O125, "")</f>
        <v/>
      </c>
      <c r="CO125" s="2">
        <f>BK$207*$B125+BK$209</f>
        <v>71.972522819368905</v>
      </c>
      <c r="CP125" s="2">
        <f>BL$207*$B125+BL$209</f>
        <v>73.332988617161988</v>
      </c>
      <c r="CQ125" s="2">
        <f>BM$207*$B125+BM$209</f>
        <v>74.534015675283342</v>
      </c>
      <c r="CR125" s="2">
        <f>BN$207*$B125+BN$209</f>
        <v>74.124904591909072</v>
      </c>
      <c r="CS125" s="2">
        <f>BO$207*$B125+BO$209</f>
        <v>74.124636085477121</v>
      </c>
      <c r="CT125" s="2">
        <f>BP$207*$B125+BP$209</f>
        <v>75.635703796311958</v>
      </c>
      <c r="CU125" s="2">
        <f>BQ$207*$B125+BQ$209</f>
        <v>77.651020070233585</v>
      </c>
      <c r="CV125" s="2">
        <f>BR$207*$B125+BR$209</f>
        <v>77.662667618889913</v>
      </c>
      <c r="CW125" s="2">
        <f>BS$207*$B125+BS$209</f>
        <v>75.437843775950327</v>
      </c>
      <c r="CX125" s="2">
        <f>BT$207*$B125+BT$209</f>
        <v>72.033168326012017</v>
      </c>
      <c r="CY125" s="2">
        <f>BU$207*$B125+BU$209</f>
        <v>67.293002863517756</v>
      </c>
      <c r="CZ125" s="2">
        <f>BV$207*$B125+BV$209</f>
        <v>60.110818971988856</v>
      </c>
      <c r="DA125" s="2">
        <f>BW$207*$B125+BW$209</f>
        <v>52.056097355432769</v>
      </c>
      <c r="DD125" s="2">
        <f>BZ$207*$B125+BZ$209</f>
        <v>69.527559253054321</v>
      </c>
      <c r="DE125" s="2">
        <f>CA$207*$B125+CA$209</f>
        <v>71.306470454674255</v>
      </c>
      <c r="DF125" s="2">
        <f>CB$207*$B125+CB$209</f>
        <v>72.629281010999591</v>
      </c>
      <c r="DG125" s="2">
        <f>CC$207*$B125+CC$209</f>
        <v>72.223682195342974</v>
      </c>
      <c r="DH125" s="2">
        <f>CD$207*$B125+CD$209</f>
        <v>72.281921845399808</v>
      </c>
      <c r="DI125" s="2">
        <f>CE$207*$B125+CE$209</f>
        <v>73.479582914132394</v>
      </c>
      <c r="DJ125" s="2">
        <f>CF$207*$B125+CF$209</f>
        <v>74.94084776177155</v>
      </c>
      <c r="DK125" s="2">
        <f>CG$207*$B125+CG$209</f>
        <v>74.391494244342439</v>
      </c>
      <c r="DL125" s="2">
        <f>CH$207*$B125+CH$209</f>
        <v>72.22809804847742</v>
      </c>
      <c r="DM125" s="2">
        <f>CI$207*$B125+CI$209</f>
        <v>69.033649323228431</v>
      </c>
      <c r="DN125" s="2">
        <f>CJ$207*$B125+CJ$209</f>
        <v>64.501139919539867</v>
      </c>
      <c r="DO125" s="2">
        <f>CK$207*$B125+CK$209</f>
        <v>57.920096728149808</v>
      </c>
      <c r="DP125" s="2">
        <f>CL$207*$B125+CL$209</f>
        <v>50.253612703910377</v>
      </c>
      <c r="DS125" s="2">
        <f>POWER(10,($B125-C$227)/C$228)/(1+POWER(10,($B125-C$227)/C$228))</f>
        <v>0.83358412612073085</v>
      </c>
      <c r="DT125" s="2">
        <f>POWER(10,($B125-D$227)/D$228)/(1+POWER(10,($B125-D$227)/D$228))</f>
        <v>0.77211082854145341</v>
      </c>
      <c r="DU125" s="2">
        <f>POWER(10,($B125-E$227)/E$228)/(1+POWER(10,($B125-E$227)/E$228))</f>
        <v>0.81178959912954662</v>
      </c>
      <c r="DV125" s="2">
        <f>POWER(10,($B125-F$227)/F$228)/(1+POWER(10,($B125-F$227)/F$228))</f>
        <v>0.85068931253868285</v>
      </c>
      <c r="DW125" s="2">
        <f>POWER(10,($B125-G$227)/G$228)/(1+POWER(10,($B125-G$227)/G$228))</f>
        <v>0.8428617807465395</v>
      </c>
      <c r="DX125" s="2">
        <f>POWER(10,($B125-H$227)/H$228)/(1+POWER(10,($B125-H$227)/H$228))</f>
        <v>0.8366418911023219</v>
      </c>
      <c r="DY125" s="2">
        <f>POWER(10,($B125-I$227)/I$228)/(1+POWER(10,($B125-I$227)/I$228))</f>
        <v>0.84234230199719451</v>
      </c>
      <c r="DZ125" s="2">
        <f>POWER(10,($B125-J$227)/J$228)/(1+POWER(10,($B125-J$227)/J$228))</f>
        <v>0.8475267005984074</v>
      </c>
      <c r="EA125" s="2">
        <f>POWER(10,($B125-K$227)/K$228)/(1+POWER(10,($B125-K$227)/K$228))</f>
        <v>0.83508322740520324</v>
      </c>
      <c r="EB125" s="2">
        <f>POWER(10,($B125-L$227)/L$228)/(1+POWER(10,($B125-L$227)/L$228))</f>
        <v>0.82443480036339967</v>
      </c>
      <c r="EC125" s="2">
        <f>POWER(10,($B125-M$227)/M$228)/(1+POWER(10,($B125-M$227)/M$228))</f>
        <v>0.82654542744438908</v>
      </c>
      <c r="ED125" s="2">
        <f>POWER(10,($B125-N$227)/N$228)/(1+POWER(10,($B125-N$227)/N$228))</f>
        <v>0.82148019054884569</v>
      </c>
      <c r="EE125" s="2">
        <f>POWER(10,($B125-O$227)/O$228)/(1+POWER(10,($B125-O$227)/O$228))</f>
        <v>0.82261985868811505</v>
      </c>
    </row>
    <row r="126" spans="2:135" x14ac:dyDescent="0.25">
      <c r="B126" s="2">
        <v>120</v>
      </c>
      <c r="C126">
        <v>70.802999999999997</v>
      </c>
      <c r="D126">
        <v>75.272999999999996</v>
      </c>
      <c r="E126">
        <v>78.894000000000005</v>
      </c>
      <c r="F126">
        <v>83.984999999999999</v>
      </c>
      <c r="G126">
        <v>86.182000000000002</v>
      </c>
      <c r="H126">
        <v>89.682000000000002</v>
      </c>
      <c r="I126">
        <v>96.197000000000003</v>
      </c>
      <c r="J126">
        <v>98.954999999999998</v>
      </c>
      <c r="K126">
        <v>95.938999999999993</v>
      </c>
      <c r="L126">
        <v>89.590999999999994</v>
      </c>
      <c r="M126">
        <v>85.938999999999993</v>
      </c>
      <c r="N126">
        <v>77.152000000000001</v>
      </c>
      <c r="O126">
        <v>68.075999999999993</v>
      </c>
      <c r="R126" s="5">
        <f>AV126+(C$209*_xlfn.NORM.DIST($B126,C$214*C$215+C$213,C$219*C$214,FALSE))+(C$211*_xlfn.NORM.DIST($B126,C$214*C$216+C$213,C$220*C$214,FALSE))+(C$210*_xlfn.NORM.DIST($B126,C$214*C$217+C$213,C$221*C$214,FALSE))+(C$212*_xlfn.NORM.DIST($B126,C$214*C$218+C$213,C$222*C$214,FALSE))</f>
        <v>70.029367733135288</v>
      </c>
      <c r="S126" s="5">
        <f>AW126+(D$209*_xlfn.NORM.DIST($B126,D$214*D$215+D$213,D$219*D$214,FALSE))+(D$211*_xlfn.NORM.DIST($B126,D$214*D$216+D$213,D$220*D$214,FALSE))+(D$210*_xlfn.NORM.DIST($B126,D$214*D$217+D$213,D$221*D$214,FALSE))+(D$212*_xlfn.NORM.DIST($B126,D$214*D$218+D$213,D$222*D$214,FALSE))</f>
        <v>72.877752899040246</v>
      </c>
      <c r="T126" s="5">
        <f>AX126+(E$209*_xlfn.NORM.DIST($B126,E$214*E$215+E$213,E$219*E$214,FALSE))+(E$211*_xlfn.NORM.DIST($B126,E$214*E$216+E$213,E$220*E$214,FALSE))+(E$210*_xlfn.NORM.DIST($B126,E$214*E$217+E$213,E$221*E$214,FALSE))+(E$212*_xlfn.NORM.DIST($B126,E$214*E$218+E$213,E$222*E$214,FALSE))</f>
        <v>78.546024132899845</v>
      </c>
      <c r="U126" s="5">
        <f>AY126+(F$209*_xlfn.NORM.DIST($B126,F$214*F$215+F$213,F$219*F$214,FALSE))+(F$211*_xlfn.NORM.DIST($B126,F$214*F$216+F$213,F$220*F$214,FALSE))+(F$210*_xlfn.NORM.DIST($B126,F$214*F$217+F$213,F$221*F$214,FALSE))+(F$212*_xlfn.NORM.DIST($B126,F$214*F$218+F$213,F$222*F$214,FALSE))</f>
        <v>83.771307573329224</v>
      </c>
      <c r="V126" s="5">
        <f>AZ126+(G$209*_xlfn.NORM.DIST($B126,G$214*G$215+G$213,G$219*G$214,FALSE))+(G$211*_xlfn.NORM.DIST($B126,G$214*G$216+G$213,G$220*G$214,FALSE))+(G$210*_xlfn.NORM.DIST($B126,G$214*G$217+G$213,G$221*G$214,FALSE))+(G$212*_xlfn.NORM.DIST($B126,G$214*G$218+G$213,G$222*G$214,FALSE))</f>
        <v>85.843804638337971</v>
      </c>
      <c r="W126" s="5">
        <f>BA126+(H$209*_xlfn.NORM.DIST($B126,H$214*H$215+H$213,H$219*H$214,FALSE))+(H$211*_xlfn.NORM.DIST($B126,H$214*H$216+H$213,H$220*H$214,FALSE))+(H$210*_xlfn.NORM.DIST($B126,H$214*H$217+H$213,H$221*H$214,FALSE))+(H$212*_xlfn.NORM.DIST($B126,H$214*H$218+H$213,H$222*H$214,FALSE))</f>
        <v>89.631550647810101</v>
      </c>
      <c r="X126" s="5">
        <f>BB126+(I$209*_xlfn.NORM.DIST($B126,I$214*I$215+I$213,I$219*I$214,FALSE))+(I$211*_xlfn.NORM.DIST($B126,I$214*I$216+I$213,I$220*I$214,FALSE))+(I$210*_xlfn.NORM.DIST($B126,I$214*I$217+I$213,I$221*I$214,FALSE))+(I$212*_xlfn.NORM.DIST($B126,I$214*I$218+I$213,I$222*I$214,FALSE))</f>
        <v>96.332082435540229</v>
      </c>
      <c r="Y126" s="5">
        <f>BC126+(J$209*_xlfn.NORM.DIST($B126,J$214*J$215+J$213,J$219*J$214,FALSE))+(J$211*_xlfn.NORM.DIST($B126,J$214*J$216+J$213,J$220*J$214,FALSE))+(J$210*_xlfn.NORM.DIST($B126,J$214*J$217+J$213,J$221*J$214,FALSE))+(J$212*_xlfn.NORM.DIST($B126,J$214*J$218+J$213,J$222*J$214,FALSE))</f>
        <v>99.56353993155227</v>
      </c>
      <c r="Z126" s="5">
        <f>BD126+(K$209*_xlfn.NORM.DIST($B126,K$214*K$215+K$213,K$219*K$214,FALSE))+(K$211*_xlfn.NORM.DIST($B126,K$214*K$216+K$213,K$220*K$214,FALSE))+(K$210*_xlfn.NORM.DIST($B126,K$214*K$217+K$213,K$221*K$214,FALSE))+(K$212*_xlfn.NORM.DIST($B126,K$214*K$218+K$213,K$222*K$214,FALSE))</f>
        <v>97.694824579820519</v>
      </c>
      <c r="AA126" s="5">
        <f>BE126+(L$209*_xlfn.NORM.DIST($B126,L$214*L$215+L$213,L$219*L$214,FALSE))+(L$211*_xlfn.NORM.DIST($B126,L$214*L$216+L$213,L$220*L$214,FALSE))+(L$210*_xlfn.NORM.DIST($B126,L$214*L$217+L$213,L$221*L$214,FALSE))+(L$212*_xlfn.NORM.DIST($B126,L$214*L$218+L$213,L$222*L$214,FALSE))</f>
        <v>92.369944700340923</v>
      </c>
      <c r="AB126" s="5">
        <f>BF126+(M$209*_xlfn.NORM.DIST($B126,M$214*M$215+M$213,M$219*M$214,FALSE))+(M$211*_xlfn.NORM.DIST($B126,M$214*M$216+M$213,M$220*M$214,FALSE))+(M$210*_xlfn.NORM.DIST($B126,M$214*M$217+M$213,M$221*M$214,FALSE))+(M$212*_xlfn.NORM.DIST($B126,M$214*M$218+M$213,M$222*M$214,FALSE))</f>
        <v>87.780371408020017</v>
      </c>
      <c r="AC126" s="5">
        <f>BG126+(N$209*_xlfn.NORM.DIST($B126,N$214*N$215+N$213,N$219*N$214,FALSE))+(N$211*_xlfn.NORM.DIST($B126,N$214*N$216+N$213,N$220*N$214,FALSE))+(N$210*_xlfn.NORM.DIST($B126,N$214*N$217+N$213,N$221*N$214,FALSE))+(N$212*_xlfn.NORM.DIST($B126,N$214*N$218+N$213,N$222*N$214,FALSE))</f>
        <v>77.197255474799817</v>
      </c>
      <c r="AD126" s="5">
        <f>BH126+(O$209*_xlfn.NORM.DIST($B126,O$214*O$215+O$213,O$219*O$214,FALSE))+(O$211*_xlfn.NORM.DIST($B126,O$214*O$216+O$213,O$220*O$214,FALSE))+(O$210*_xlfn.NORM.DIST($B126,O$214*O$217+O$213,O$221*O$214,FALSE))+(O$212*_xlfn.NORM.DIST($B126,O$214*O$218+O$213,O$222*O$214,FALSE))</f>
        <v>68.988358129549681</v>
      </c>
      <c r="AE126" s="5"/>
      <c r="AG126" s="5">
        <f t="shared" si="32"/>
        <v>0.77363226686470909</v>
      </c>
      <c r="AH126" s="5">
        <f t="shared" si="32"/>
        <v>2.3952471009597502</v>
      </c>
      <c r="AI126" s="5">
        <f t="shared" si="32"/>
        <v>0.34797586710016049</v>
      </c>
      <c r="AJ126" s="5">
        <f t="shared" si="31"/>
        <v>0.21369242667077515</v>
      </c>
      <c r="AK126" s="5">
        <f t="shared" si="31"/>
        <v>0.33819536166203079</v>
      </c>
      <c r="AL126" s="5">
        <f t="shared" si="31"/>
        <v>5.0449352189900765E-2</v>
      </c>
      <c r="AM126" s="5">
        <f t="shared" si="31"/>
        <v>-0.1350824355402267</v>
      </c>
      <c r="AN126" s="5">
        <f t="shared" si="31"/>
        <v>-0.60853993155227215</v>
      </c>
      <c r="AO126" s="5">
        <f t="shared" si="31"/>
        <v>-1.7558245798205263</v>
      </c>
      <c r="AP126" s="5">
        <f t="shared" si="33"/>
        <v>-2.7789447003409293</v>
      </c>
      <c r="AQ126" s="5">
        <f t="shared" si="33"/>
        <v>-1.8413714080200236</v>
      </c>
      <c r="AR126" s="5">
        <f t="shared" si="33"/>
        <v>-4.5255474799816398E-2</v>
      </c>
      <c r="AS126" s="5">
        <f t="shared" si="33"/>
        <v>-0.91235812954968765</v>
      </c>
      <c r="AV126" s="2">
        <f t="shared" si="18"/>
        <v>69.847741726537976</v>
      </c>
      <c r="AW126" s="2">
        <f t="shared" si="19"/>
        <v>71.688795853723647</v>
      </c>
      <c r="AX126" s="2">
        <f t="shared" si="20"/>
        <v>72.913693127593234</v>
      </c>
      <c r="AY126" s="2">
        <f t="shared" si="21"/>
        <v>72.442261957138953</v>
      </c>
      <c r="AZ126" s="2">
        <f t="shared" si="22"/>
        <v>72.511768135462987</v>
      </c>
      <c r="BA126" s="2">
        <f t="shared" si="23"/>
        <v>73.776107546618775</v>
      </c>
      <c r="BB126" s="2">
        <f t="shared" si="24"/>
        <v>75.302238164718943</v>
      </c>
      <c r="BC126" s="2">
        <f t="shared" si="25"/>
        <v>74.811360429609294</v>
      </c>
      <c r="BD126" s="2">
        <f t="shared" si="26"/>
        <v>72.667990714771278</v>
      </c>
      <c r="BE126" s="2">
        <f t="shared" si="27"/>
        <v>69.474469186197808</v>
      </c>
      <c r="BF126" s="2">
        <f t="shared" si="28"/>
        <v>64.905587357490987</v>
      </c>
      <c r="BG126" s="2">
        <f t="shared" si="29"/>
        <v>58.248196490797646</v>
      </c>
      <c r="BH126" s="2">
        <f t="shared" si="30"/>
        <v>50.523610042989183</v>
      </c>
      <c r="BK126" s="2" t="str">
        <f>IF(OR($B126&lt;C$229, AND($B126&gt;C$230, $B126&lt;C$231)), C126, "")</f>
        <v/>
      </c>
      <c r="BL126" s="2" t="str">
        <f>IF(OR($B126&lt;D$229, AND($B126&gt;D$230, $B126&lt;D$231)), D126, "")</f>
        <v/>
      </c>
      <c r="BM126" s="2" t="str">
        <f>IF(OR($B126&lt;E$229, AND($B126&gt;E$230, $B126&lt;E$231)), E126, "")</f>
        <v/>
      </c>
      <c r="BN126" s="2" t="str">
        <f>IF(OR($B126&lt;F$229, AND($B126&gt;F$230, $B126&lt;F$231)), F126, "")</f>
        <v/>
      </c>
      <c r="BO126" s="2" t="str">
        <f>IF(OR($B126&lt;G$229, AND($B126&gt;G$230, $B126&lt;G$231)), G126, "")</f>
        <v/>
      </c>
      <c r="BP126" s="2" t="str">
        <f>IF(OR($B126&lt;H$229, AND($B126&gt;H$230, $B126&lt;H$231)), H126, "")</f>
        <v/>
      </c>
      <c r="BQ126" s="2" t="str">
        <f>IF(OR($B126&lt;I$229, AND($B126&gt;I$230, $B126&lt;I$231)), I126, "")</f>
        <v/>
      </c>
      <c r="BR126" s="2" t="str">
        <f>IF(OR($B126&lt;J$229, AND($B126&gt;J$230, $B126&lt;J$231)), J126, "")</f>
        <v/>
      </c>
      <c r="BS126" s="2" t="str">
        <f>IF(OR($B126&lt;K$229, AND($B126&gt;K$230, $B126&lt;K$231)), K126, "")</f>
        <v/>
      </c>
      <c r="BT126" s="2" t="str">
        <f>IF(OR($B126&lt;L$229, AND($B126&gt;L$230, $B126&lt;L$231)), L126, "")</f>
        <v/>
      </c>
      <c r="BU126" s="2" t="str">
        <f>IF(OR($B126&lt;M$229, AND($B126&gt;M$230, $B126&lt;M$231)), M126, "")</f>
        <v/>
      </c>
      <c r="BV126" s="2" t="str">
        <f>IF(OR($B126&lt;N$229, AND($B126&gt;N$230, $B126&lt;N$231)), N126, "")</f>
        <v/>
      </c>
      <c r="BW126" s="2" t="str">
        <f>IF(OR($B126&lt;O$229, AND($B126&gt;O$230, $B126&lt;O$231)), O126, "")</f>
        <v/>
      </c>
      <c r="BZ126" s="2" t="str">
        <f>IF(OR(AND($B126&gt;C$230, $B126&lt;C$231), $B126&gt;C$232), C126, "")</f>
        <v/>
      </c>
      <c r="CA126" s="2" t="str">
        <f>IF(OR(AND($B126&gt;D$230, $B126&lt;D$231), $B126&gt;D$232), D126, "")</f>
        <v/>
      </c>
      <c r="CB126" s="2" t="str">
        <f>IF(OR(AND($B126&gt;E$230, $B126&lt;E$231), $B126&gt;E$232), E126, "")</f>
        <v/>
      </c>
      <c r="CC126" s="2" t="str">
        <f>IF(OR(AND($B126&gt;F$230, $B126&lt;F$231), $B126&gt;F$232), F126, "")</f>
        <v/>
      </c>
      <c r="CD126" s="2" t="str">
        <f>IF(OR(AND($B126&gt;G$230, $B126&lt;G$231), $B126&gt;G$232), G126, "")</f>
        <v/>
      </c>
      <c r="CE126" s="2" t="str">
        <f>IF(OR(AND($B126&gt;H$230, $B126&lt;H$231), $B126&gt;H$232), H126, "")</f>
        <v/>
      </c>
      <c r="CF126" s="2" t="str">
        <f>IF(OR(AND($B126&gt;I$230, $B126&lt;I$231), $B126&gt;I$232), I126, "")</f>
        <v/>
      </c>
      <c r="CG126" s="2" t="str">
        <f>IF(OR(AND($B126&gt;J$230, $B126&lt;J$231), $B126&gt;J$232), J126, "")</f>
        <v/>
      </c>
      <c r="CH126" s="2" t="str">
        <f>IF(OR(AND($B126&gt;K$230, $B126&lt;K$231), $B126&gt;K$232), K126, "")</f>
        <v/>
      </c>
      <c r="CI126" s="2" t="str">
        <f>IF(OR(AND($B126&gt;L$230, $B126&lt;L$231), $B126&gt;L$232), L126, "")</f>
        <v/>
      </c>
      <c r="CJ126" s="2" t="str">
        <f>IF(OR(AND($B126&gt;M$230, $B126&lt;M$231), $B126&gt;M$232), M126, "")</f>
        <v/>
      </c>
      <c r="CK126" s="2" t="str">
        <f>IF(OR(AND($B126&gt;N$230, $B126&lt;N$231), $B126&gt;N$232), N126, "")</f>
        <v/>
      </c>
      <c r="CL126" s="2" t="str">
        <f>IF(OR(AND($B126&gt;O$230, $B126&lt;O$231), $B126&gt;O$232), O126, "")</f>
        <v/>
      </c>
      <c r="CO126" s="2">
        <f>BK$207*$B126+BK$209</f>
        <v>71.984582713531537</v>
      </c>
      <c r="CP126" s="2">
        <f>BL$207*$B126+BL$209</f>
        <v>73.337516597666891</v>
      </c>
      <c r="CQ126" s="2">
        <f>BM$207*$B126+BM$209</f>
        <v>74.54217244746539</v>
      </c>
      <c r="CR126" s="2">
        <f>BN$207*$B126+BN$209</f>
        <v>74.134015632220667</v>
      </c>
      <c r="CS126" s="2">
        <f>BO$207*$B126+BO$209</f>
        <v>74.138670976613056</v>
      </c>
      <c r="CT126" s="2">
        <f>BP$207*$B126+BP$209</f>
        <v>75.665741878916549</v>
      </c>
      <c r="CU126" s="2">
        <f>BQ$207*$B126+BQ$209</f>
        <v>77.69939656892052</v>
      </c>
      <c r="CV126" s="2">
        <f>BR$207*$B126+BR$209</f>
        <v>77.712492614148829</v>
      </c>
      <c r="CW126" s="2">
        <f>BS$207*$B126+BS$209</f>
        <v>75.486050394268659</v>
      </c>
      <c r="CX126" s="2">
        <f>BT$207*$B126+BT$209</f>
        <v>72.07294931436104</v>
      </c>
      <c r="CY126" s="2">
        <f>BU$207*$B126+BU$209</f>
        <v>67.339195799619475</v>
      </c>
      <c r="CZ126" s="2">
        <f>BV$207*$B126+BV$209</f>
        <v>60.15636188166404</v>
      </c>
      <c r="DA126" s="2">
        <f>BW$207*$B126+BW$209</f>
        <v>52.092695350512173</v>
      </c>
      <c r="DD126" s="2">
        <f>BZ$207*$B126+BZ$209</f>
        <v>69.45868088714181</v>
      </c>
      <c r="DE126" s="2">
        <f>CA$207*$B126+CA$209</f>
        <v>71.244991919001123</v>
      </c>
      <c r="DF126" s="2">
        <f>CB$207*$B126+CB$209</f>
        <v>72.569357163549824</v>
      </c>
      <c r="DG126" s="2">
        <f>CC$207*$B126+CC$209</f>
        <v>72.171456727473313</v>
      </c>
      <c r="DH126" s="2">
        <f>CD$207*$B126+CD$209</f>
        <v>72.235145902022595</v>
      </c>
      <c r="DI126" s="2">
        <f>CE$207*$B126+CE$209</f>
        <v>73.43961235556425</v>
      </c>
      <c r="DJ126" s="2">
        <f>CF$207*$B126+CF$209</f>
        <v>74.893049774685807</v>
      </c>
      <c r="DK126" s="2">
        <f>CG$207*$B126+CG$209</f>
        <v>74.335359362780963</v>
      </c>
      <c r="DL126" s="2">
        <f>CH$207*$B126+CH$209</f>
        <v>72.160433211629126</v>
      </c>
      <c r="DM126" s="2">
        <f>CI$207*$B126+CI$209</f>
        <v>68.969806123507198</v>
      </c>
      <c r="DN126" s="2">
        <f>CJ$207*$B126+CJ$209</f>
        <v>64.439819270505893</v>
      </c>
      <c r="DO126" s="2">
        <f>CK$207*$B126+CK$209</f>
        <v>57.870010589792606</v>
      </c>
      <c r="DP126" s="2">
        <f>CL$207*$B126+CL$209</f>
        <v>50.215040993406781</v>
      </c>
      <c r="DS126" s="2">
        <f>POWER(10,($B126-C$227)/C$228)/(1+POWER(10,($B126-C$227)/C$228))</f>
        <v>0.84597151190461983</v>
      </c>
      <c r="DT126" s="2">
        <f>POWER(10,($B126-D$227)/D$228)/(1+POWER(10,($B126-D$227)/D$228))</f>
        <v>0.78790982049229608</v>
      </c>
      <c r="DU126" s="2">
        <f>POWER(10,($B126-E$227)/E$228)/(1+POWER(10,($B126-E$227)/E$228))</f>
        <v>0.82545960240130412</v>
      </c>
      <c r="DV126" s="2">
        <f>POWER(10,($B126-F$227)/F$228)/(1+POWER(10,($B126-F$227)/F$228))</f>
        <v>0.86201421572082737</v>
      </c>
      <c r="DW126" s="2">
        <f>POWER(10,($B126-G$227)/G$228)/(1+POWER(10,($B126-G$227)/G$228))</f>
        <v>0.85467896528764731</v>
      </c>
      <c r="DX126" s="2">
        <f>POWER(10,($B126-H$227)/H$228)/(1+POWER(10,($B126-H$227)/H$228))</f>
        <v>0.84884294129130444</v>
      </c>
      <c r="DY126" s="2">
        <f>POWER(10,($B126-I$227)/I$228)/(1+POWER(10,($B126-I$227)/I$228))</f>
        <v>0.8541917945160008</v>
      </c>
      <c r="DZ126" s="2">
        <f>POWER(10,($B126-J$227)/J$228)/(1+POWER(10,($B126-J$227)/J$228))</f>
        <v>0.85905173666584278</v>
      </c>
      <c r="EA126" s="2">
        <f>POWER(10,($B126-K$227)/K$228)/(1+POWER(10,($B126-K$227)/K$228))</f>
        <v>0.84737945612269716</v>
      </c>
      <c r="EB126" s="2">
        <f>POWER(10,($B126-L$227)/L$228)/(1+POWER(10,($B126-L$227)/L$228))</f>
        <v>0.83737035913197588</v>
      </c>
      <c r="EC126" s="2">
        <f>POWER(10,($B126-M$227)/M$228)/(1+POWER(10,($B126-M$227)/M$228))</f>
        <v>0.83935577793771898</v>
      </c>
      <c r="ED126" s="2">
        <f>POWER(10,($B126-N$227)/N$228)/(1+POWER(10,($B126-N$227)/N$228))</f>
        <v>0.83458976652031103</v>
      </c>
      <c r="EE126" s="2">
        <f>POWER(10,($B126-O$227)/O$228)/(1+POWER(10,($B126-O$227)/O$228))</f>
        <v>0.8356624857952567</v>
      </c>
    </row>
    <row r="127" spans="2:135" x14ac:dyDescent="0.25">
      <c r="B127" s="2">
        <v>121</v>
      </c>
      <c r="C127">
        <v>69.727000000000004</v>
      </c>
      <c r="D127">
        <v>75.575999999999993</v>
      </c>
      <c r="E127">
        <v>80.090999999999994</v>
      </c>
      <c r="F127">
        <v>84.53</v>
      </c>
      <c r="G127">
        <v>87.590999999999994</v>
      </c>
      <c r="H127">
        <v>91.302999999999997</v>
      </c>
      <c r="I127">
        <v>98.832999999999998</v>
      </c>
      <c r="J127">
        <v>100.379</v>
      </c>
      <c r="K127">
        <v>99.924000000000007</v>
      </c>
      <c r="L127">
        <v>94</v>
      </c>
      <c r="M127">
        <v>88.697000000000003</v>
      </c>
      <c r="N127">
        <v>78.105999999999995</v>
      </c>
      <c r="O127">
        <v>70.272999999999996</v>
      </c>
      <c r="R127" s="5">
        <f>AV127+(C$209*_xlfn.NORM.DIST($B127,C$214*C$215+C$213,C$219*C$214,FALSE))+(C$211*_xlfn.NORM.DIST($B127,C$214*C$216+C$213,C$220*C$214,FALSE))+(C$210*_xlfn.NORM.DIST($B127,C$214*C$217+C$213,C$221*C$214,FALSE))+(C$212*_xlfn.NORM.DIST($B127,C$214*C$218+C$213,C$222*C$214,FALSE))</f>
        <v>69.968352064055537</v>
      </c>
      <c r="S127" s="5">
        <f>AW127+(D$209*_xlfn.NORM.DIST($B127,D$214*D$215+D$213,D$219*D$214,FALSE))+(D$211*_xlfn.NORM.DIST($B127,D$214*D$216+D$213,D$220*D$214,FALSE))+(D$210*_xlfn.NORM.DIST($B127,D$214*D$217+D$213,D$221*D$214,FALSE))+(D$212*_xlfn.NORM.DIST($B127,D$214*D$218+D$213,D$222*D$214,FALSE))</f>
        <v>73.255565574739606</v>
      </c>
      <c r="T127" s="5">
        <f>AX127+(E$209*_xlfn.NORM.DIST($B127,E$214*E$215+E$213,E$219*E$214,FALSE))+(E$211*_xlfn.NORM.DIST($B127,E$214*E$216+E$213,E$220*E$214,FALSE))+(E$210*_xlfn.NORM.DIST($B127,E$214*E$217+E$213,E$221*E$214,FALSE))+(E$212*_xlfn.NORM.DIST($B127,E$214*E$218+E$213,E$222*E$214,FALSE))</f>
        <v>79.449530386195576</v>
      </c>
      <c r="U127" s="5">
        <f>AY127+(F$209*_xlfn.NORM.DIST($B127,F$214*F$215+F$213,F$219*F$214,FALSE))+(F$211*_xlfn.NORM.DIST($B127,F$214*F$216+F$213,F$220*F$214,FALSE))+(F$210*_xlfn.NORM.DIST($B127,F$214*F$217+F$213,F$221*F$214,FALSE))+(F$212*_xlfn.NORM.DIST($B127,F$214*F$218+F$213,F$222*F$214,FALSE))</f>
        <v>83.822999738241208</v>
      </c>
      <c r="V127" s="5">
        <f>AZ127+(G$209*_xlfn.NORM.DIST($B127,G$214*G$215+G$213,G$219*G$214,FALSE))+(G$211*_xlfn.NORM.DIST($B127,G$214*G$216+G$213,G$220*G$214,FALSE))+(G$210*_xlfn.NORM.DIST($B127,G$214*G$217+G$213,G$221*G$214,FALSE))+(G$212*_xlfn.NORM.DIST($B127,G$214*G$218+G$213,G$222*G$214,FALSE))</f>
        <v>86.443761596931452</v>
      </c>
      <c r="W127" s="5">
        <f>BA127+(H$209*_xlfn.NORM.DIST($B127,H$214*H$215+H$213,H$219*H$214,FALSE))+(H$211*_xlfn.NORM.DIST($B127,H$214*H$216+H$213,H$220*H$214,FALSE))+(H$210*_xlfn.NORM.DIST($B127,H$214*H$217+H$213,H$221*H$214,FALSE))+(H$212*_xlfn.NORM.DIST($B127,H$214*H$218+H$213,H$222*H$214,FALSE))</f>
        <v>90.72374673495672</v>
      </c>
      <c r="X127" s="5">
        <f>BB127+(I$209*_xlfn.NORM.DIST($B127,I$214*I$215+I$213,I$219*I$214,FALSE))+(I$211*_xlfn.NORM.DIST($B127,I$214*I$216+I$213,I$220*I$214,FALSE))+(I$210*_xlfn.NORM.DIST($B127,I$214*I$217+I$213,I$221*I$214,FALSE))+(I$212*_xlfn.NORM.DIST($B127,I$214*I$218+I$213,I$222*I$214,FALSE))</f>
        <v>97.092200046445214</v>
      </c>
      <c r="Y127" s="5">
        <f>BC127+(J$209*_xlfn.NORM.DIST($B127,J$214*J$215+J$213,J$219*J$214,FALSE))+(J$211*_xlfn.NORM.DIST($B127,J$214*J$216+J$213,J$220*J$214,FALSE))+(J$210*_xlfn.NORM.DIST($B127,J$214*J$217+J$213,J$221*J$214,FALSE))+(J$212*_xlfn.NORM.DIST($B127,J$214*J$218+J$213,J$222*J$214,FALSE))</f>
        <v>99.815159520689235</v>
      </c>
      <c r="Z127" s="5">
        <f>BD127+(K$209*_xlfn.NORM.DIST($B127,K$214*K$215+K$213,K$219*K$214,FALSE))+(K$211*_xlfn.NORM.DIST($B127,K$214*K$216+K$213,K$220*K$214,FALSE))+(K$210*_xlfn.NORM.DIST($B127,K$214*K$217+K$213,K$221*K$214,FALSE))+(K$212*_xlfn.NORM.DIST($B127,K$214*K$218+K$213,K$222*K$214,FALSE))</f>
        <v>99.703591623915869</v>
      </c>
      <c r="AA127" s="5">
        <f>BE127+(L$209*_xlfn.NORM.DIST($B127,L$214*L$215+L$213,L$219*L$214,FALSE))+(L$211*_xlfn.NORM.DIST($B127,L$214*L$216+L$213,L$220*L$214,FALSE))+(L$210*_xlfn.NORM.DIST($B127,L$214*L$217+L$213,L$221*L$214,FALSE))+(L$212*_xlfn.NORM.DIST($B127,L$214*L$218+L$213,L$222*L$214,FALSE))</f>
        <v>95.392124911554774</v>
      </c>
      <c r="AB127" s="5">
        <f>BF127+(M$209*_xlfn.NORM.DIST($B127,M$214*M$215+M$213,M$219*M$214,FALSE))+(M$211*_xlfn.NORM.DIST($B127,M$214*M$216+M$213,M$220*M$214,FALSE))+(M$210*_xlfn.NORM.DIST($B127,M$214*M$217+M$213,M$221*M$214,FALSE))+(M$212*_xlfn.NORM.DIST($B127,M$214*M$218+M$213,M$222*M$214,FALSE))</f>
        <v>90.913958210779555</v>
      </c>
      <c r="AC127" s="5">
        <f>BG127+(N$209*_xlfn.NORM.DIST($B127,N$214*N$215+N$213,N$219*N$214,FALSE))+(N$211*_xlfn.NORM.DIST($B127,N$214*N$216+N$213,N$220*N$214,FALSE))+(N$210*_xlfn.NORM.DIST($B127,N$214*N$217+N$213,N$221*N$214,FALSE))+(N$212*_xlfn.NORM.DIST($B127,N$214*N$218+N$213,N$222*N$214,FALSE))</f>
        <v>80.381114542313256</v>
      </c>
      <c r="AD127" s="5">
        <f>BH127+(O$209*_xlfn.NORM.DIST($B127,O$214*O$215+O$213,O$219*O$214,FALSE))+(O$211*_xlfn.NORM.DIST($B127,O$214*O$216+O$213,O$220*O$214,FALSE))+(O$210*_xlfn.NORM.DIST($B127,O$214*O$217+O$213,O$221*O$214,FALSE))+(O$212*_xlfn.NORM.DIST($B127,O$214*O$218+O$213,O$222*O$214,FALSE))</f>
        <v>72.064317301399626</v>
      </c>
      <c r="AE127" s="5"/>
      <c r="AG127" s="5">
        <f t="shared" si="32"/>
        <v>-0.24135206405553333</v>
      </c>
      <c r="AH127" s="5">
        <f t="shared" si="32"/>
        <v>2.3204344252603875</v>
      </c>
      <c r="AI127" s="5">
        <f t="shared" si="32"/>
        <v>0.6414696138044178</v>
      </c>
      <c r="AJ127" s="5">
        <f t="shared" si="31"/>
        <v>0.70700026175879316</v>
      </c>
      <c r="AK127" s="5">
        <f t="shared" si="31"/>
        <v>1.1472384030685419</v>
      </c>
      <c r="AL127" s="5">
        <f t="shared" si="31"/>
        <v>0.57925326504327757</v>
      </c>
      <c r="AM127" s="5">
        <f t="shared" si="31"/>
        <v>1.7407999535547845</v>
      </c>
      <c r="AN127" s="5">
        <f t="shared" si="31"/>
        <v>0.56384047931076964</v>
      </c>
      <c r="AO127" s="5">
        <f t="shared" si="31"/>
        <v>0.2204083760841371</v>
      </c>
      <c r="AP127" s="5">
        <f t="shared" si="33"/>
        <v>-1.3921249115547738</v>
      </c>
      <c r="AQ127" s="5">
        <f t="shared" si="33"/>
        <v>-2.216958210779552</v>
      </c>
      <c r="AR127" s="5">
        <f t="shared" si="33"/>
        <v>-2.2751145423132613</v>
      </c>
      <c r="AS127" s="5">
        <f t="shared" si="33"/>
        <v>-1.79131730139963</v>
      </c>
      <c r="AV127" s="2">
        <f t="shared" si="18"/>
        <v>69.761031281701591</v>
      </c>
      <c r="AW127" s="2">
        <f t="shared" si="19"/>
        <v>71.608974731761393</v>
      </c>
      <c r="AX127" s="2">
        <f t="shared" si="20"/>
        <v>72.839375853209958</v>
      </c>
      <c r="AY127" s="2">
        <f t="shared" si="21"/>
        <v>72.377057765439517</v>
      </c>
      <c r="AZ127" s="2">
        <f t="shared" si="22"/>
        <v>72.452083984685729</v>
      </c>
      <c r="BA127" s="2">
        <f t="shared" si="23"/>
        <v>73.720446998997716</v>
      </c>
      <c r="BB127" s="2">
        <f t="shared" si="24"/>
        <v>75.236241406856664</v>
      </c>
      <c r="BC127" s="2">
        <f t="shared" si="25"/>
        <v>74.732585920504775</v>
      </c>
      <c r="BD127" s="2">
        <f t="shared" si="26"/>
        <v>72.57831503490732</v>
      </c>
      <c r="BE127" s="2">
        <f t="shared" si="27"/>
        <v>69.388495516659461</v>
      </c>
      <c r="BF127" s="2">
        <f t="shared" si="28"/>
        <v>64.825352154965444</v>
      </c>
      <c r="BG127" s="2">
        <f t="shared" si="29"/>
        <v>58.184567427058454</v>
      </c>
      <c r="BH127" s="2">
        <f t="shared" si="30"/>
        <v>50.473448146030535</v>
      </c>
      <c r="BK127" s="2" t="str">
        <f>IF(OR($B127&lt;C$229, AND($B127&gt;C$230, $B127&lt;C$231)), C127, "")</f>
        <v/>
      </c>
      <c r="BL127" s="2" t="str">
        <f>IF(OR($B127&lt;D$229, AND($B127&gt;D$230, $B127&lt;D$231)), D127, "")</f>
        <v/>
      </c>
      <c r="BM127" s="2" t="str">
        <f>IF(OR($B127&lt;E$229, AND($B127&gt;E$230, $B127&lt;E$231)), E127, "")</f>
        <v/>
      </c>
      <c r="BN127" s="2" t="str">
        <f>IF(OR($B127&lt;F$229, AND($B127&gt;F$230, $B127&lt;F$231)), F127, "")</f>
        <v/>
      </c>
      <c r="BO127" s="2" t="str">
        <f>IF(OR($B127&lt;G$229, AND($B127&gt;G$230, $B127&lt;G$231)), G127, "")</f>
        <v/>
      </c>
      <c r="BP127" s="2" t="str">
        <f>IF(OR($B127&lt;H$229, AND($B127&gt;H$230, $B127&lt;H$231)), H127, "")</f>
        <v/>
      </c>
      <c r="BQ127" s="2" t="str">
        <f>IF(OR($B127&lt;I$229, AND($B127&gt;I$230, $B127&lt;I$231)), I127, "")</f>
        <v/>
      </c>
      <c r="BR127" s="2" t="str">
        <f>IF(OR($B127&lt;J$229, AND($B127&gt;J$230, $B127&lt;J$231)), J127, "")</f>
        <v/>
      </c>
      <c r="BS127" s="2" t="str">
        <f>IF(OR($B127&lt;K$229, AND($B127&gt;K$230, $B127&lt;K$231)), K127, "")</f>
        <v/>
      </c>
      <c r="BT127" s="2" t="str">
        <f>IF(OR($B127&lt;L$229, AND($B127&gt;L$230, $B127&lt;L$231)), L127, "")</f>
        <v/>
      </c>
      <c r="BU127" s="2" t="str">
        <f>IF(OR($B127&lt;M$229, AND($B127&gt;M$230, $B127&lt;M$231)), M127, "")</f>
        <v/>
      </c>
      <c r="BV127" s="2" t="str">
        <f>IF(OR($B127&lt;N$229, AND($B127&gt;N$230, $B127&lt;N$231)), N127, "")</f>
        <v/>
      </c>
      <c r="BW127" s="2" t="str">
        <f>IF(OR($B127&lt;O$229, AND($B127&gt;O$230, $B127&lt;O$231)), O127, "")</f>
        <v/>
      </c>
      <c r="BZ127" s="2" t="str">
        <f>IF(OR(AND($B127&gt;C$230, $B127&lt;C$231), $B127&gt;C$232), C127, "")</f>
        <v/>
      </c>
      <c r="CA127" s="2" t="str">
        <f>IF(OR(AND($B127&gt;D$230, $B127&lt;D$231), $B127&gt;D$232), D127, "")</f>
        <v/>
      </c>
      <c r="CB127" s="2" t="str">
        <f>IF(OR(AND($B127&gt;E$230, $B127&lt;E$231), $B127&gt;E$232), E127, "")</f>
        <v/>
      </c>
      <c r="CC127" s="2" t="str">
        <f>IF(OR(AND($B127&gt;F$230, $B127&lt;F$231), $B127&gt;F$232), F127, "")</f>
        <v/>
      </c>
      <c r="CD127" s="2" t="str">
        <f>IF(OR(AND($B127&gt;G$230, $B127&lt;G$231), $B127&gt;G$232), G127, "")</f>
        <v/>
      </c>
      <c r="CE127" s="2" t="str">
        <f>IF(OR(AND($B127&gt;H$230, $B127&lt;H$231), $B127&gt;H$232), H127, "")</f>
        <v/>
      </c>
      <c r="CF127" s="2" t="str">
        <f>IF(OR(AND($B127&gt;I$230, $B127&lt;I$231), $B127&gt;I$232), I127, "")</f>
        <v/>
      </c>
      <c r="CG127" s="2" t="str">
        <f>IF(OR(AND($B127&gt;J$230, $B127&lt;J$231), $B127&gt;J$232), J127, "")</f>
        <v/>
      </c>
      <c r="CH127" s="2" t="str">
        <f>IF(OR(AND($B127&gt;K$230, $B127&lt;K$231), $B127&gt;K$232), K127, "")</f>
        <v/>
      </c>
      <c r="CI127" s="2" t="str">
        <f>IF(OR(AND($B127&gt;L$230, $B127&lt;L$231), $B127&gt;L$232), L127, "")</f>
        <v/>
      </c>
      <c r="CJ127" s="2" t="str">
        <f>IF(OR(AND($B127&gt;M$230, $B127&lt;M$231), $B127&gt;M$232), M127, "")</f>
        <v/>
      </c>
      <c r="CK127" s="2" t="str">
        <f>IF(OR(AND($B127&gt;N$230, $B127&lt;N$231), $B127&gt;N$232), N127, "")</f>
        <v/>
      </c>
      <c r="CL127" s="2" t="str">
        <f>IF(OR(AND($B127&gt;O$230, $B127&lt;O$231), $B127&gt;O$232), O127, "")</f>
        <v/>
      </c>
      <c r="CO127" s="2">
        <f>BK$207*$B127+BK$209</f>
        <v>71.996642607694156</v>
      </c>
      <c r="CP127" s="2">
        <f>BL$207*$B127+BL$209</f>
        <v>73.342044578171794</v>
      </c>
      <c r="CQ127" s="2">
        <f>BM$207*$B127+BM$209</f>
        <v>74.550329219647423</v>
      </c>
      <c r="CR127" s="2">
        <f>BN$207*$B127+BN$209</f>
        <v>74.143126672532262</v>
      </c>
      <c r="CS127" s="2">
        <f>BO$207*$B127+BO$209</f>
        <v>74.152705867748992</v>
      </c>
      <c r="CT127" s="2">
        <f>BP$207*$B127+BP$209</f>
        <v>75.695779961521126</v>
      </c>
      <c r="CU127" s="2">
        <f>BQ$207*$B127+BQ$209</f>
        <v>77.747773067607469</v>
      </c>
      <c r="CV127" s="2">
        <f>BR$207*$B127+BR$209</f>
        <v>77.762317609407745</v>
      </c>
      <c r="CW127" s="2">
        <f>BS$207*$B127+BS$209</f>
        <v>75.534257012586977</v>
      </c>
      <c r="CX127" s="2">
        <f>BT$207*$B127+BT$209</f>
        <v>72.112730302710077</v>
      </c>
      <c r="CY127" s="2">
        <f>BU$207*$B127+BU$209</f>
        <v>67.385388735721207</v>
      </c>
      <c r="CZ127" s="2">
        <f>BV$207*$B127+BV$209</f>
        <v>60.201904791339224</v>
      </c>
      <c r="DA127" s="2">
        <f>BW$207*$B127+BW$209</f>
        <v>52.12929334559157</v>
      </c>
      <c r="DD127" s="2">
        <f>BZ$207*$B127+BZ$209</f>
        <v>69.389802521229285</v>
      </c>
      <c r="DE127" s="2">
        <f>CA$207*$B127+CA$209</f>
        <v>71.183513383327991</v>
      </c>
      <c r="DF127" s="2">
        <f>CB$207*$B127+CB$209</f>
        <v>72.509433316100058</v>
      </c>
      <c r="DG127" s="2">
        <f>CC$207*$B127+CC$209</f>
        <v>72.119231259603637</v>
      </c>
      <c r="DH127" s="2">
        <f>CD$207*$B127+CD$209</f>
        <v>72.188369958645382</v>
      </c>
      <c r="DI127" s="2">
        <f>CE$207*$B127+CE$209</f>
        <v>73.399641796996121</v>
      </c>
      <c r="DJ127" s="2">
        <f>CF$207*$B127+CF$209</f>
        <v>74.845251787600063</v>
      </c>
      <c r="DK127" s="2">
        <f>CG$207*$B127+CG$209</f>
        <v>74.279224481219501</v>
      </c>
      <c r="DL127" s="2">
        <f>CH$207*$B127+CH$209</f>
        <v>72.092768374780846</v>
      </c>
      <c r="DM127" s="2">
        <f>CI$207*$B127+CI$209</f>
        <v>68.90596292378595</v>
      </c>
      <c r="DN127" s="2">
        <f>CJ$207*$B127+CJ$209</f>
        <v>64.37849862147192</v>
      </c>
      <c r="DO127" s="2">
        <f>CK$207*$B127+CK$209</f>
        <v>57.819924451435398</v>
      </c>
      <c r="DP127" s="2">
        <f>CL$207*$B127+CL$209</f>
        <v>50.176469282903184</v>
      </c>
      <c r="DS127" s="2">
        <f>POWER(10,($B127-C$227)/C$228)/(1+POWER(10,($B127-C$227)/C$228))</f>
        <v>0.85759434865230488</v>
      </c>
      <c r="DT127" s="2">
        <f>POWER(10,($B127-D$227)/D$228)/(1+POWER(10,($B127-D$227)/D$228))</f>
        <v>0.8028931203543771</v>
      </c>
      <c r="DU127" s="2">
        <f>POWER(10,($B127-E$227)/E$228)/(1+POWER(10,($B127-E$227)/E$228))</f>
        <v>0.83833446059820338</v>
      </c>
      <c r="DV127" s="2">
        <f>POWER(10,($B127-F$227)/F$228)/(1+POWER(10,($B127-F$227)/F$228))</f>
        <v>0.87260877998493214</v>
      </c>
      <c r="DW127" s="2">
        <f>POWER(10,($B127-G$227)/G$228)/(1+POWER(10,($B127-G$227)/G$228))</f>
        <v>0.8657490173558503</v>
      </c>
      <c r="DX127" s="2">
        <f>POWER(10,($B127-H$227)/H$228)/(1+POWER(10,($B127-H$227)/H$228))</f>
        <v>0.86028488748717735</v>
      </c>
      <c r="DY127" s="2">
        <f>POWER(10,($B127-I$227)/I$228)/(1+POWER(10,($B127-I$227)/I$228))</f>
        <v>0.86529310846065233</v>
      </c>
      <c r="DZ127" s="2">
        <f>POWER(10,($B127-J$227)/J$228)/(1+POWER(10,($B127-J$227)/J$228))</f>
        <v>0.86983941496818662</v>
      </c>
      <c r="EA127" s="2">
        <f>POWER(10,($B127-K$227)/K$228)/(1+POWER(10,($B127-K$227)/K$228))</f>
        <v>0.85891376923563001</v>
      </c>
      <c r="EB127" s="2">
        <f>POWER(10,($B127-L$227)/L$228)/(1+POWER(10,($B127-L$227)/L$228))</f>
        <v>0.84952678636907952</v>
      </c>
      <c r="EC127" s="2">
        <f>POWER(10,($B127-M$227)/M$228)/(1+POWER(10,($B127-M$227)/M$228))</f>
        <v>0.85139013515128481</v>
      </c>
      <c r="ED127" s="2">
        <f>POWER(10,($B127-N$227)/N$228)/(1+POWER(10,($B127-N$227)/N$228))</f>
        <v>0.84691604312830504</v>
      </c>
      <c r="EE127" s="2">
        <f>POWER(10,($B127-O$227)/O$228)/(1+POWER(10,($B127-O$227)/O$228))</f>
        <v>0.8479233901294172</v>
      </c>
    </row>
    <row r="128" spans="2:135" x14ac:dyDescent="0.25">
      <c r="B128" s="2">
        <v>122</v>
      </c>
      <c r="C128">
        <v>70.182000000000002</v>
      </c>
      <c r="D128">
        <v>75.924000000000007</v>
      </c>
      <c r="E128">
        <v>81.727000000000004</v>
      </c>
      <c r="F128">
        <v>83.015000000000001</v>
      </c>
      <c r="G128">
        <v>86.332999999999998</v>
      </c>
      <c r="H128">
        <v>91.879000000000005</v>
      </c>
      <c r="I128">
        <v>98.954999999999998</v>
      </c>
      <c r="J128">
        <v>99.317999999999998</v>
      </c>
      <c r="K128">
        <v>100.318</v>
      </c>
      <c r="L128">
        <v>96.772999999999996</v>
      </c>
      <c r="M128">
        <v>90.817999999999998</v>
      </c>
      <c r="N128">
        <v>80.682000000000002</v>
      </c>
      <c r="O128">
        <v>72.484999999999999</v>
      </c>
      <c r="R128" s="5">
        <f>AV128+(C$209*_xlfn.NORM.DIST($B128,C$214*C$215+C$213,C$219*C$214,FALSE))+(C$211*_xlfn.NORM.DIST($B128,C$214*C$216+C$213,C$220*C$214,FALSE))+(C$210*_xlfn.NORM.DIST($B128,C$214*C$217+C$213,C$221*C$214,FALSE))+(C$212*_xlfn.NORM.DIST($B128,C$214*C$218+C$213,C$222*C$214,FALSE))</f>
        <v>69.899674012272314</v>
      </c>
      <c r="S128" s="5">
        <f>AW128+(D$209*_xlfn.NORM.DIST($B128,D$214*D$215+D$213,D$219*D$214,FALSE))+(D$211*_xlfn.NORM.DIST($B128,D$214*D$216+D$213,D$220*D$214,FALSE))+(D$210*_xlfn.NORM.DIST($B128,D$214*D$217+D$213,D$221*D$214,FALSE))+(D$212*_xlfn.NORM.DIST($B128,D$214*D$218+D$213,D$222*D$214,FALSE))</f>
        <v>73.697025746476186</v>
      </c>
      <c r="T128" s="5">
        <f>AX128+(E$209*_xlfn.NORM.DIST($B128,E$214*E$215+E$213,E$219*E$214,FALSE))+(E$211*_xlfn.NORM.DIST($B128,E$214*E$216+E$213,E$220*E$214,FALSE))+(E$210*_xlfn.NORM.DIST($B128,E$214*E$217+E$213,E$221*E$214,FALSE))+(E$212*_xlfn.NORM.DIST($B128,E$214*E$218+E$213,E$222*E$214,FALSE))</f>
        <v>80.126487244396301</v>
      </c>
      <c r="U128" s="5">
        <f>AY128+(F$209*_xlfn.NORM.DIST($B128,F$214*F$215+F$213,F$219*F$214,FALSE))+(F$211*_xlfn.NORM.DIST($B128,F$214*F$216+F$213,F$220*F$214,FALSE))+(F$210*_xlfn.NORM.DIST($B128,F$214*F$217+F$213,F$221*F$214,FALSE))+(F$212*_xlfn.NORM.DIST($B128,F$214*F$218+F$213,F$222*F$214,FALSE))</f>
        <v>83.290104635473696</v>
      </c>
      <c r="V128" s="5">
        <f>AZ128+(G$209*_xlfn.NORM.DIST($B128,G$214*G$215+G$213,G$219*G$214,FALSE))+(G$211*_xlfn.NORM.DIST($B128,G$214*G$216+G$213,G$220*G$214,FALSE))+(G$210*_xlfn.NORM.DIST($B128,G$214*G$217+G$213,G$221*G$214,FALSE))+(G$212*_xlfn.NORM.DIST($B128,G$214*G$218+G$213,G$222*G$214,FALSE))</f>
        <v>86.335220459792836</v>
      </c>
      <c r="W128" s="5">
        <f>BA128+(H$209*_xlfn.NORM.DIST($B128,H$214*H$215+H$213,H$219*H$214,FALSE))+(H$211*_xlfn.NORM.DIST($B128,H$214*H$216+H$213,H$220*H$214,FALSE))+(H$210*_xlfn.NORM.DIST($B128,H$214*H$217+H$213,H$221*H$214,FALSE))+(H$212*_xlfn.NORM.DIST($B128,H$214*H$218+H$213,H$222*H$214,FALSE))</f>
        <v>90.974752181236752</v>
      </c>
      <c r="X128" s="5">
        <f>BB128+(I$209*_xlfn.NORM.DIST($B128,I$214*I$215+I$213,I$219*I$214,FALSE))+(I$211*_xlfn.NORM.DIST($B128,I$214*I$216+I$213,I$220*I$214,FALSE))+(I$210*_xlfn.NORM.DIST($B128,I$214*I$217+I$213,I$221*I$214,FALSE))+(I$212*_xlfn.NORM.DIST($B128,I$214*I$218+I$213,I$222*I$214,FALSE))</f>
        <v>96.721001216127391</v>
      </c>
      <c r="Y128" s="5">
        <f>BC128+(J$209*_xlfn.NORM.DIST($B128,J$214*J$215+J$213,J$219*J$214,FALSE))+(J$211*_xlfn.NORM.DIST($B128,J$214*J$216+J$213,J$220*J$214,FALSE))+(J$210*_xlfn.NORM.DIST($B128,J$214*J$217+J$213,J$221*J$214,FALSE))+(J$212*_xlfn.NORM.DIST($B128,J$214*J$218+J$213,J$222*J$214,FALSE))</f>
        <v>98.776800943523256</v>
      </c>
      <c r="Z128" s="5">
        <f>BD128+(K$209*_xlfn.NORM.DIST($B128,K$214*K$215+K$213,K$219*K$214,FALSE))+(K$211*_xlfn.NORM.DIST($B128,K$214*K$216+K$213,K$220*K$214,FALSE))+(K$210*_xlfn.NORM.DIST($B128,K$214*K$217+K$213,K$221*K$214,FALSE))+(K$212*_xlfn.NORM.DIST($B128,K$214*K$218+K$213,K$222*K$214,FALSE))</f>
        <v>100.4022828456385</v>
      </c>
      <c r="AA128" s="5">
        <f>BE128+(L$209*_xlfn.NORM.DIST($B128,L$214*L$215+L$213,L$219*L$214,FALSE))+(L$211*_xlfn.NORM.DIST($B128,L$214*L$216+L$213,L$220*L$214,FALSE))+(L$210*_xlfn.NORM.DIST($B128,L$214*L$217+L$213,L$221*L$214,FALSE))+(L$212*_xlfn.NORM.DIST($B128,L$214*L$218+L$213,L$222*L$214,FALSE))</f>
        <v>97.356937984937872</v>
      </c>
      <c r="AB128" s="5">
        <f>BF128+(M$209*_xlfn.NORM.DIST($B128,M$214*M$215+M$213,M$219*M$214,FALSE))+(M$211*_xlfn.NORM.DIST($B128,M$214*M$216+M$213,M$220*M$214,FALSE))+(M$210*_xlfn.NORM.DIST($B128,M$214*M$217+M$213,M$221*M$214,FALSE))+(M$212*_xlfn.NORM.DIST($B128,M$214*M$218+M$213,M$222*M$214,FALSE))</f>
        <v>93.039631084202327</v>
      </c>
      <c r="AC128" s="5">
        <f>BG128+(N$209*_xlfn.NORM.DIST($B128,N$214*N$215+N$213,N$219*N$214,FALSE))+(N$211*_xlfn.NORM.DIST($B128,N$214*N$216+N$213,N$220*N$214,FALSE))+(N$210*_xlfn.NORM.DIST($B128,N$214*N$217+N$213,N$221*N$214,FALSE))+(N$212*_xlfn.NORM.DIST($B128,N$214*N$218+N$213,N$222*N$214,FALSE))</f>
        <v>82.929323244624669</v>
      </c>
      <c r="AD128" s="5">
        <f>BH128+(O$209*_xlfn.NORM.DIST($B128,O$214*O$215+O$213,O$219*O$214,FALSE))+(O$211*_xlfn.NORM.DIST($B128,O$214*O$216+O$213,O$220*O$214,FALSE))+(O$210*_xlfn.NORM.DIST($B128,O$214*O$217+O$213,O$221*O$214,FALSE))+(O$212*_xlfn.NORM.DIST($B128,O$214*O$218+O$213,O$222*O$214,FALSE))</f>
        <v>74.501695914505632</v>
      </c>
      <c r="AE128" s="5"/>
      <c r="AG128" s="5">
        <f t="shared" si="32"/>
        <v>0.28232598772768824</v>
      </c>
      <c r="AH128" s="5">
        <f t="shared" si="32"/>
        <v>2.2269742535238208</v>
      </c>
      <c r="AI128" s="5">
        <f t="shared" si="32"/>
        <v>1.6005127556037024</v>
      </c>
      <c r="AJ128" s="5">
        <f t="shared" si="31"/>
        <v>-0.27510463547369568</v>
      </c>
      <c r="AK128" s="5">
        <f t="shared" si="31"/>
        <v>-2.2204597928379144E-3</v>
      </c>
      <c r="AL128" s="5">
        <f t="shared" si="31"/>
        <v>0.90424781876325255</v>
      </c>
      <c r="AM128" s="5">
        <f t="shared" si="31"/>
        <v>2.2339987838726074</v>
      </c>
      <c r="AN128" s="5">
        <f t="shared" si="31"/>
        <v>0.54119905647674216</v>
      </c>
      <c r="AO128" s="5">
        <f t="shared" si="31"/>
        <v>-8.4282845638497861E-2</v>
      </c>
      <c r="AP128" s="5">
        <f t="shared" si="33"/>
        <v>-0.58393798493787585</v>
      </c>
      <c r="AQ128" s="5">
        <f t="shared" si="33"/>
        <v>-2.221631084202329</v>
      </c>
      <c r="AR128" s="5">
        <f t="shared" si="33"/>
        <v>-2.2473232446246669</v>
      </c>
      <c r="AS128" s="5">
        <f t="shared" si="33"/>
        <v>-2.0166959145056325</v>
      </c>
      <c r="AV128" s="2">
        <f t="shared" si="18"/>
        <v>69.674430190518123</v>
      </c>
      <c r="AW128" s="2">
        <f t="shared" si="19"/>
        <v>71.528983600481837</v>
      </c>
      <c r="AX128" s="2">
        <f t="shared" si="20"/>
        <v>72.76494551415594</v>
      </c>
      <c r="AY128" s="2">
        <f t="shared" si="21"/>
        <v>72.312018932255242</v>
      </c>
      <c r="AZ128" s="2">
        <f t="shared" si="22"/>
        <v>72.392513665134516</v>
      </c>
      <c r="BA128" s="2">
        <f t="shared" si="23"/>
        <v>73.664922257442669</v>
      </c>
      <c r="BB128" s="2">
        <f t="shared" si="24"/>
        <v>75.170274960222088</v>
      </c>
      <c r="BC128" s="2">
        <f t="shared" si="25"/>
        <v>74.654074365236454</v>
      </c>
      <c r="BD128" s="2">
        <f t="shared" si="26"/>
        <v>72.488590541782401</v>
      </c>
      <c r="BE128" s="2">
        <f t="shared" si="27"/>
        <v>69.302510943388484</v>
      </c>
      <c r="BF128" s="2">
        <f t="shared" si="28"/>
        <v>64.744877588827151</v>
      </c>
      <c r="BG128" s="2">
        <f t="shared" si="29"/>
        <v>58.120470759037929</v>
      </c>
      <c r="BH128" s="2">
        <f t="shared" si="30"/>
        <v>50.422986010760873</v>
      </c>
      <c r="BK128" s="2" t="str">
        <f>IF(OR($B128&lt;C$229, AND($B128&gt;C$230, $B128&lt;C$231)), C128, "")</f>
        <v/>
      </c>
      <c r="BL128" s="2" t="str">
        <f>IF(OR($B128&lt;D$229, AND($B128&gt;D$230, $B128&lt;D$231)), D128, "")</f>
        <v/>
      </c>
      <c r="BM128" s="2" t="str">
        <f>IF(OR($B128&lt;E$229, AND($B128&gt;E$230, $B128&lt;E$231)), E128, "")</f>
        <v/>
      </c>
      <c r="BN128" s="2" t="str">
        <f>IF(OR($B128&lt;F$229, AND($B128&gt;F$230, $B128&lt;F$231)), F128, "")</f>
        <v/>
      </c>
      <c r="BO128" s="2" t="str">
        <f>IF(OR($B128&lt;G$229, AND($B128&gt;G$230, $B128&lt;G$231)), G128, "")</f>
        <v/>
      </c>
      <c r="BP128" s="2" t="str">
        <f>IF(OR($B128&lt;H$229, AND($B128&gt;H$230, $B128&lt;H$231)), H128, "")</f>
        <v/>
      </c>
      <c r="BQ128" s="2" t="str">
        <f>IF(OR($B128&lt;I$229, AND($B128&gt;I$230, $B128&lt;I$231)), I128, "")</f>
        <v/>
      </c>
      <c r="BR128" s="2" t="str">
        <f>IF(OR($B128&lt;J$229, AND($B128&gt;J$230, $B128&lt;J$231)), J128, "")</f>
        <v/>
      </c>
      <c r="BS128" s="2" t="str">
        <f>IF(OR($B128&lt;K$229, AND($B128&gt;K$230, $B128&lt;K$231)), K128, "")</f>
        <v/>
      </c>
      <c r="BT128" s="2" t="str">
        <f>IF(OR($B128&lt;L$229, AND($B128&gt;L$230, $B128&lt;L$231)), L128, "")</f>
        <v/>
      </c>
      <c r="BU128" s="2" t="str">
        <f>IF(OR($B128&lt;M$229, AND($B128&gt;M$230, $B128&lt;M$231)), M128, "")</f>
        <v/>
      </c>
      <c r="BV128" s="2" t="str">
        <f>IF(OR($B128&lt;N$229, AND($B128&gt;N$230, $B128&lt;N$231)), N128, "")</f>
        <v/>
      </c>
      <c r="BW128" s="2" t="str">
        <f>IF(OR($B128&lt;O$229, AND($B128&gt;O$230, $B128&lt;O$231)), O128, "")</f>
        <v/>
      </c>
      <c r="BZ128" s="2" t="str">
        <f>IF(OR(AND($B128&gt;C$230, $B128&lt;C$231), $B128&gt;C$232), C128, "")</f>
        <v/>
      </c>
      <c r="CA128" s="2" t="str">
        <f>IF(OR(AND($B128&gt;D$230, $B128&lt;D$231), $B128&gt;D$232), D128, "")</f>
        <v/>
      </c>
      <c r="CB128" s="2" t="str">
        <f>IF(OR(AND($B128&gt;E$230, $B128&lt;E$231), $B128&gt;E$232), E128, "")</f>
        <v/>
      </c>
      <c r="CC128" s="2" t="str">
        <f>IF(OR(AND($B128&gt;F$230, $B128&lt;F$231), $B128&gt;F$232), F128, "")</f>
        <v/>
      </c>
      <c r="CD128" s="2" t="str">
        <f>IF(OR(AND($B128&gt;G$230, $B128&lt;G$231), $B128&gt;G$232), G128, "")</f>
        <v/>
      </c>
      <c r="CE128" s="2" t="str">
        <f>IF(OR(AND($B128&gt;H$230, $B128&lt;H$231), $B128&gt;H$232), H128, "")</f>
        <v/>
      </c>
      <c r="CF128" s="2" t="str">
        <f>IF(OR(AND($B128&gt;I$230, $B128&lt;I$231), $B128&gt;I$232), I128, "")</f>
        <v/>
      </c>
      <c r="CG128" s="2" t="str">
        <f>IF(OR(AND($B128&gt;J$230, $B128&lt;J$231), $B128&gt;J$232), J128, "")</f>
        <v/>
      </c>
      <c r="CH128" s="2" t="str">
        <f>IF(OR(AND($B128&gt;K$230, $B128&lt;K$231), $B128&gt;K$232), K128, "")</f>
        <v/>
      </c>
      <c r="CI128" s="2" t="str">
        <f>IF(OR(AND($B128&gt;L$230, $B128&lt;L$231), $B128&gt;L$232), L128, "")</f>
        <v/>
      </c>
      <c r="CJ128" s="2" t="str">
        <f>IF(OR(AND($B128&gt;M$230, $B128&lt;M$231), $B128&gt;M$232), M128, "")</f>
        <v/>
      </c>
      <c r="CK128" s="2" t="str">
        <f>IF(OR(AND($B128&gt;N$230, $B128&lt;N$231), $B128&gt;N$232), N128, "")</f>
        <v/>
      </c>
      <c r="CL128" s="2" t="str">
        <f>IF(OR(AND($B128&gt;O$230, $B128&lt;O$231), $B128&gt;O$232), O128, "")</f>
        <v/>
      </c>
      <c r="CO128" s="2">
        <f>BK$207*$B128+BK$209</f>
        <v>72.008702501856774</v>
      </c>
      <c r="CP128" s="2">
        <f>BL$207*$B128+BL$209</f>
        <v>73.346572558676684</v>
      </c>
      <c r="CQ128" s="2">
        <f>BM$207*$B128+BM$209</f>
        <v>74.558485991829457</v>
      </c>
      <c r="CR128" s="2">
        <f>BN$207*$B128+BN$209</f>
        <v>74.152237712843856</v>
      </c>
      <c r="CS128" s="2">
        <f>BO$207*$B128+BO$209</f>
        <v>74.166740758884927</v>
      </c>
      <c r="CT128" s="2">
        <f>BP$207*$B128+BP$209</f>
        <v>75.725818044125702</v>
      </c>
      <c r="CU128" s="2">
        <f>BQ$207*$B128+BQ$209</f>
        <v>77.796149566294417</v>
      </c>
      <c r="CV128" s="2">
        <f>BR$207*$B128+BR$209</f>
        <v>77.812142604666661</v>
      </c>
      <c r="CW128" s="2">
        <f>BS$207*$B128+BS$209</f>
        <v>75.582463630905295</v>
      </c>
      <c r="CX128" s="2">
        <f>BT$207*$B128+BT$209</f>
        <v>72.152511291059085</v>
      </c>
      <c r="CY128" s="2">
        <f>BU$207*$B128+BU$209</f>
        <v>67.431581671822926</v>
      </c>
      <c r="CZ128" s="2">
        <f>BV$207*$B128+BV$209</f>
        <v>60.247447701014408</v>
      </c>
      <c r="DA128" s="2">
        <f>BW$207*$B128+BW$209</f>
        <v>52.165891340670967</v>
      </c>
      <c r="DD128" s="2">
        <f>BZ$207*$B128+BZ$209</f>
        <v>69.32092415531676</v>
      </c>
      <c r="DE128" s="2">
        <f>CA$207*$B128+CA$209</f>
        <v>71.122034847654859</v>
      </c>
      <c r="DF128" s="2">
        <f>CB$207*$B128+CB$209</f>
        <v>72.449509468650277</v>
      </c>
      <c r="DG128" s="2">
        <f>CC$207*$B128+CC$209</f>
        <v>72.067005791733976</v>
      </c>
      <c r="DH128" s="2">
        <f>CD$207*$B128+CD$209</f>
        <v>72.141594015268169</v>
      </c>
      <c r="DI128" s="2">
        <f>CE$207*$B128+CE$209</f>
        <v>73.359671238427978</v>
      </c>
      <c r="DJ128" s="2">
        <f>CF$207*$B128+CF$209</f>
        <v>74.797453800514305</v>
      </c>
      <c r="DK128" s="2">
        <f>CG$207*$B128+CG$209</f>
        <v>74.223089599658039</v>
      </c>
      <c r="DL128" s="2">
        <f>CH$207*$B128+CH$209</f>
        <v>72.025103537932551</v>
      </c>
      <c r="DM128" s="2">
        <f>CI$207*$B128+CI$209</f>
        <v>68.842119724064702</v>
      </c>
      <c r="DN128" s="2">
        <f>CJ$207*$B128+CJ$209</f>
        <v>64.31717797243796</v>
      </c>
      <c r="DO128" s="2">
        <f>CK$207*$B128+CK$209</f>
        <v>57.769838313078196</v>
      </c>
      <c r="DP128" s="2">
        <f>CL$207*$B128+CL$209</f>
        <v>50.137897572399595</v>
      </c>
      <c r="DS128" s="2">
        <f>POWER(10,($B128-C$227)/C$228)/(1+POWER(10,($B128-C$227)/C$228))</f>
        <v>0.86847649261836046</v>
      </c>
      <c r="DT128" s="2">
        <f>POWER(10,($B128-D$227)/D$228)/(1+POWER(10,($B128-D$227)/D$228))</f>
        <v>0.81706367538266833</v>
      </c>
      <c r="DU128" s="2">
        <f>POWER(10,($B128-E$227)/E$228)/(1+POWER(10,($B128-E$227)/E$228))</f>
        <v>0.8504316942181257</v>
      </c>
      <c r="DV128" s="2">
        <f>POWER(10,($B128-F$227)/F$228)/(1+POWER(10,($B128-F$227)/F$228))</f>
        <v>0.88250077219667311</v>
      </c>
      <c r="DW128" s="2">
        <f>POWER(10,($B128-G$227)/G$228)/(1+POWER(10,($B128-G$227)/G$228))</f>
        <v>0.87609804047176243</v>
      </c>
      <c r="DX128" s="2">
        <f>POWER(10,($B128-H$227)/H$228)/(1+POWER(10,($B128-H$227)/H$228))</f>
        <v>0.87099235842863409</v>
      </c>
      <c r="DY128" s="2">
        <f>POWER(10,($B128-I$227)/I$228)/(1+POWER(10,($B128-I$227)/I$228))</f>
        <v>0.87567222925303867</v>
      </c>
      <c r="DZ128" s="2">
        <f>POWER(10,($B128-J$227)/J$228)/(1+POWER(10,($B128-J$227)/J$228))</f>
        <v>0.87991685690432575</v>
      </c>
      <c r="EA128" s="2">
        <f>POWER(10,($B128-K$227)/K$228)/(1+POWER(10,($B128-K$227)/K$228))</f>
        <v>0.8697104055433057</v>
      </c>
      <c r="EB128" s="2">
        <f>POWER(10,($B128-L$227)/L$228)/(1+POWER(10,($B128-L$227)/L$228))</f>
        <v>0.86092544945014005</v>
      </c>
      <c r="EC128" s="2">
        <f>POWER(10,($B128-M$227)/M$228)/(1+POWER(10,($B128-M$227)/M$228))</f>
        <v>0.86267046353892551</v>
      </c>
      <c r="ED128" s="2">
        <f>POWER(10,($B128-N$227)/N$228)/(1+POWER(10,($B128-N$227)/N$228))</f>
        <v>0.85847952963570451</v>
      </c>
      <c r="EE128" s="2">
        <f>POWER(10,($B128-O$227)/O$228)/(1+POWER(10,($B128-O$227)/O$228))</f>
        <v>0.85942341499190966</v>
      </c>
    </row>
    <row r="129" spans="2:135" x14ac:dyDescent="0.25">
      <c r="B129" s="2">
        <v>123</v>
      </c>
      <c r="C129">
        <v>69.787999999999997</v>
      </c>
      <c r="D129">
        <v>75.909000000000006</v>
      </c>
      <c r="E129">
        <v>80</v>
      </c>
      <c r="F129">
        <v>83.120999999999995</v>
      </c>
      <c r="G129">
        <v>85.772999999999996</v>
      </c>
      <c r="H129">
        <v>90.938999999999993</v>
      </c>
      <c r="I129">
        <v>97.484999999999999</v>
      </c>
      <c r="J129">
        <v>97.652000000000001</v>
      </c>
      <c r="K129">
        <v>99.53</v>
      </c>
      <c r="L129">
        <v>97.287999999999997</v>
      </c>
      <c r="M129">
        <v>93.590999999999994</v>
      </c>
      <c r="N129">
        <v>83.257999999999996</v>
      </c>
      <c r="O129">
        <v>74.182000000000002</v>
      </c>
      <c r="R129" s="5">
        <f>AV129+(C$209*_xlfn.NORM.DIST($B129,C$214*C$215+C$213,C$219*C$214,FALSE))+(C$211*_xlfn.NORM.DIST($B129,C$214*C$216+C$213,C$220*C$214,FALSE))+(C$210*_xlfn.NORM.DIST($B129,C$214*C$217+C$213,C$221*C$214,FALSE))+(C$212*_xlfn.NORM.DIST($B129,C$214*C$218+C$213,C$222*C$214,FALSE))</f>
        <v>69.820964878220934</v>
      </c>
      <c r="S129" s="5">
        <f>AW129+(D$209*_xlfn.NORM.DIST($B129,D$214*D$215+D$213,D$219*D$214,FALSE))+(D$211*_xlfn.NORM.DIST($B129,D$214*D$216+D$213,D$220*D$214,FALSE))+(D$210*_xlfn.NORM.DIST($B129,D$214*D$217+D$213,D$221*D$214,FALSE))+(D$212*_xlfn.NORM.DIST($B129,D$214*D$218+D$213,D$222*D$214,FALSE))</f>
        <v>74.162977420805618</v>
      </c>
      <c r="T129" s="5">
        <f>AX129+(E$209*_xlfn.NORM.DIST($B129,E$214*E$215+E$213,E$219*E$214,FALSE))+(E$211*_xlfn.NORM.DIST($B129,E$214*E$216+E$213,E$220*E$214,FALSE))+(E$210*_xlfn.NORM.DIST($B129,E$214*E$217+E$213,E$221*E$214,FALSE))+(E$212*_xlfn.NORM.DIST($B129,E$214*E$218+E$213,E$222*E$214,FALSE))</f>
        <v>80.47015676108829</v>
      </c>
      <c r="U129" s="5">
        <f>AY129+(F$209*_xlfn.NORM.DIST($B129,F$214*F$215+F$213,F$219*F$214,FALSE))+(F$211*_xlfn.NORM.DIST($B129,F$214*F$216+F$213,F$220*F$214,FALSE))+(F$210*_xlfn.NORM.DIST($B129,F$214*F$217+F$213,F$221*F$214,FALSE))+(F$212*_xlfn.NORM.DIST($B129,F$214*F$218+F$213,F$222*F$214,FALSE))</f>
        <v>82.243033822894631</v>
      </c>
      <c r="V129" s="5">
        <f>AZ129+(G$209*_xlfn.NORM.DIST($B129,G$214*G$215+G$213,G$219*G$214,FALSE))+(G$211*_xlfn.NORM.DIST($B129,G$214*G$216+G$213,G$220*G$214,FALSE))+(G$210*_xlfn.NORM.DIST($B129,G$214*G$217+G$213,G$221*G$214,FALSE))+(G$212*_xlfn.NORM.DIST($B129,G$214*G$218+G$213,G$222*G$214,FALSE))</f>
        <v>85.525668861277367</v>
      </c>
      <c r="W129" s="5">
        <f>BA129+(H$209*_xlfn.NORM.DIST($B129,H$214*H$215+H$213,H$219*H$214,FALSE))+(H$211*_xlfn.NORM.DIST($B129,H$214*H$216+H$213,H$220*H$214,FALSE))+(H$210*_xlfn.NORM.DIST($B129,H$214*H$217+H$213,H$221*H$214,FALSE))+(H$212*_xlfn.NORM.DIST($B129,H$214*H$218+H$213,H$222*H$214,FALSE))</f>
        <v>90.338126740038959</v>
      </c>
      <c r="X129" s="5">
        <f>BB129+(I$209*_xlfn.NORM.DIST($B129,I$214*I$215+I$213,I$219*I$214,FALSE))+(I$211*_xlfn.NORM.DIST($B129,I$214*I$216+I$213,I$220*I$214,FALSE))+(I$210*_xlfn.NORM.DIST($B129,I$214*I$217+I$213,I$221*I$214,FALSE))+(I$212*_xlfn.NORM.DIST($B129,I$214*I$218+I$213,I$222*I$214,FALSE))</f>
        <v>95.265465579681816</v>
      </c>
      <c r="Y129" s="5">
        <f>BC129+(J$209*_xlfn.NORM.DIST($B129,J$214*J$215+J$213,J$219*J$214,FALSE))+(J$211*_xlfn.NORM.DIST($B129,J$214*J$216+J$213,J$220*J$214,FALSE))+(J$210*_xlfn.NORM.DIST($B129,J$214*J$217+J$213,J$221*J$214,FALSE))+(J$212*_xlfn.NORM.DIST($B129,J$214*J$218+J$213,J$222*J$214,FALSE))</f>
        <v>96.593866010177521</v>
      </c>
      <c r="Z129" s="5">
        <f>BD129+(K$209*_xlfn.NORM.DIST($B129,K$214*K$215+K$213,K$219*K$214,FALSE))+(K$211*_xlfn.NORM.DIST($B129,K$214*K$216+K$213,K$220*K$214,FALSE))+(K$210*_xlfn.NORM.DIST($B129,K$214*K$217+K$213,K$221*K$214,FALSE))+(K$212*_xlfn.NORM.DIST($B129,K$214*K$218+K$213,K$222*K$214,FALSE))</f>
        <v>99.672120668735587</v>
      </c>
      <c r="AA129" s="5">
        <f>BE129+(L$209*_xlfn.NORM.DIST($B129,L$214*L$215+L$213,L$219*L$214,FALSE))+(L$211*_xlfn.NORM.DIST($B129,L$214*L$216+L$213,L$220*L$214,FALSE))+(L$210*_xlfn.NORM.DIST($B129,L$214*L$217+L$213,L$221*L$214,FALSE))+(L$212*_xlfn.NORM.DIST($B129,L$214*L$218+L$213,L$222*L$214,FALSE))</f>
        <v>97.967601469259577</v>
      </c>
      <c r="AB129" s="5">
        <f>BF129+(M$209*_xlfn.NORM.DIST($B129,M$214*M$215+M$213,M$219*M$214,FALSE))+(M$211*_xlfn.NORM.DIST($B129,M$214*M$216+M$213,M$220*M$214,FALSE))+(M$210*_xlfn.NORM.DIST($B129,M$214*M$217+M$213,M$221*M$214,FALSE))+(M$212*_xlfn.NORM.DIST($B129,M$214*M$218+M$213,M$222*M$214,FALSE))</f>
        <v>93.846800397900438</v>
      </c>
      <c r="AC129" s="5">
        <f>BG129+(N$209*_xlfn.NORM.DIST($B129,N$214*N$215+N$213,N$219*N$214,FALSE))+(N$211*_xlfn.NORM.DIST($B129,N$214*N$216+N$213,N$220*N$214,FALSE))+(N$210*_xlfn.NORM.DIST($B129,N$214*N$217+N$213,N$221*N$214,FALSE))+(N$212*_xlfn.NORM.DIST($B129,N$214*N$218+N$213,N$222*N$214,FALSE))</f>
        <v>84.513722275933063</v>
      </c>
      <c r="AD129" s="5">
        <f>BH129+(O$209*_xlfn.NORM.DIST($B129,O$214*O$215+O$213,O$219*O$214,FALSE))+(O$211*_xlfn.NORM.DIST($B129,O$214*O$216+O$213,O$220*O$214,FALSE))+(O$210*_xlfn.NORM.DIST($B129,O$214*O$217+O$213,O$221*O$214,FALSE))+(O$212*_xlfn.NORM.DIST($B129,O$214*O$218+O$213,O$222*O$214,FALSE))</f>
        <v>75.983704707243461</v>
      </c>
      <c r="AE129" s="5"/>
      <c r="AG129" s="5">
        <f t="shared" si="32"/>
        <v>-3.2964878220937521E-2</v>
      </c>
      <c r="AH129" s="5">
        <f t="shared" si="32"/>
        <v>1.7460225791943884</v>
      </c>
      <c r="AI129" s="5">
        <f t="shared" si="32"/>
        <v>-0.47015676108829041</v>
      </c>
      <c r="AJ129" s="5">
        <f t="shared" si="31"/>
        <v>0.87796617710536395</v>
      </c>
      <c r="AK129" s="5">
        <f t="shared" si="31"/>
        <v>0.24733113872262891</v>
      </c>
      <c r="AL129" s="5">
        <f t="shared" si="31"/>
        <v>0.60087325996103402</v>
      </c>
      <c r="AM129" s="5">
        <f t="shared" si="31"/>
        <v>2.2195344203181833</v>
      </c>
      <c r="AN129" s="5">
        <f t="shared" si="31"/>
        <v>1.0581339898224797</v>
      </c>
      <c r="AO129" s="5">
        <f t="shared" si="31"/>
        <v>-0.14212066873558626</v>
      </c>
      <c r="AP129" s="5">
        <f t="shared" si="33"/>
        <v>-0.67960146925958043</v>
      </c>
      <c r="AQ129" s="5">
        <f t="shared" si="33"/>
        <v>-0.25580039790044395</v>
      </c>
      <c r="AR129" s="5">
        <f t="shared" si="33"/>
        <v>-1.2557222759330671</v>
      </c>
      <c r="AS129" s="5">
        <f t="shared" si="33"/>
        <v>-1.8017047072434593</v>
      </c>
      <c r="AV129" s="2">
        <f t="shared" si="18"/>
        <v>69.588044128373639</v>
      </c>
      <c r="AW129" s="2">
        <f t="shared" si="19"/>
        <v>71.448962452813149</v>
      </c>
      <c r="AX129" s="2">
        <f t="shared" si="20"/>
        <v>72.690513781127549</v>
      </c>
      <c r="AY129" s="2">
        <f t="shared" si="21"/>
        <v>72.247210838645572</v>
      </c>
      <c r="AZ129" s="2">
        <f t="shared" si="22"/>
        <v>72.333129207437281</v>
      </c>
      <c r="BA129" s="2">
        <f t="shared" si="23"/>
        <v>73.609620843582874</v>
      </c>
      <c r="BB129" s="2">
        <f t="shared" si="24"/>
        <v>75.104459181313374</v>
      </c>
      <c r="BC129" s="2">
        <f t="shared" si="25"/>
        <v>74.575943296751433</v>
      </c>
      <c r="BD129" s="2">
        <f t="shared" si="26"/>
        <v>72.398974152922875</v>
      </c>
      <c r="BE129" s="2">
        <f t="shared" si="27"/>
        <v>69.21666633879552</v>
      </c>
      <c r="BF129" s="2">
        <f t="shared" si="28"/>
        <v>64.664325386993255</v>
      </c>
      <c r="BG129" s="2">
        <f t="shared" si="29"/>
        <v>58.056063271149497</v>
      </c>
      <c r="BH129" s="2">
        <f t="shared" si="30"/>
        <v>50.372343937532712</v>
      </c>
      <c r="BK129" s="2" t="str">
        <f>IF(OR($B129&lt;C$229, AND($B129&gt;C$230, $B129&lt;C$231)), C129, "")</f>
        <v/>
      </c>
      <c r="BL129" s="2" t="str">
        <f>IF(OR($B129&lt;D$229, AND($B129&gt;D$230, $B129&lt;D$231)), D129, "")</f>
        <v/>
      </c>
      <c r="BM129" s="2" t="str">
        <f>IF(OR($B129&lt;E$229, AND($B129&gt;E$230, $B129&lt;E$231)), E129, "")</f>
        <v/>
      </c>
      <c r="BN129" s="2" t="str">
        <f>IF(OR($B129&lt;F$229, AND($B129&gt;F$230, $B129&lt;F$231)), F129, "")</f>
        <v/>
      </c>
      <c r="BO129" s="2" t="str">
        <f>IF(OR($B129&lt;G$229, AND($B129&gt;G$230, $B129&lt;G$231)), G129, "")</f>
        <v/>
      </c>
      <c r="BP129" s="2" t="str">
        <f>IF(OR($B129&lt;H$229, AND($B129&gt;H$230, $B129&lt;H$231)), H129, "")</f>
        <v/>
      </c>
      <c r="BQ129" s="2" t="str">
        <f>IF(OR($B129&lt;I$229, AND($B129&gt;I$230, $B129&lt;I$231)), I129, "")</f>
        <v/>
      </c>
      <c r="BR129" s="2" t="str">
        <f>IF(OR($B129&lt;J$229, AND($B129&gt;J$230, $B129&lt;J$231)), J129, "")</f>
        <v/>
      </c>
      <c r="BS129" s="2" t="str">
        <f>IF(OR($B129&lt;K$229, AND($B129&gt;K$230, $B129&lt;K$231)), K129, "")</f>
        <v/>
      </c>
      <c r="BT129" s="2" t="str">
        <f>IF(OR($B129&lt;L$229, AND($B129&gt;L$230, $B129&lt;L$231)), L129, "")</f>
        <v/>
      </c>
      <c r="BU129" s="2" t="str">
        <f>IF(OR($B129&lt;M$229, AND($B129&gt;M$230, $B129&lt;M$231)), M129, "")</f>
        <v/>
      </c>
      <c r="BV129" s="2" t="str">
        <f>IF(OR($B129&lt;N$229, AND($B129&gt;N$230, $B129&lt;N$231)), N129, "")</f>
        <v/>
      </c>
      <c r="BW129" s="2" t="str">
        <f>IF(OR($B129&lt;O$229, AND($B129&gt;O$230, $B129&lt;O$231)), O129, "")</f>
        <v/>
      </c>
      <c r="BZ129" s="2" t="str">
        <f>IF(OR(AND($B129&gt;C$230, $B129&lt;C$231), $B129&gt;C$232), C129, "")</f>
        <v/>
      </c>
      <c r="CA129" s="2" t="str">
        <f>IF(OR(AND($B129&gt;D$230, $B129&lt;D$231), $B129&gt;D$232), D129, "")</f>
        <v/>
      </c>
      <c r="CB129" s="2" t="str">
        <f>IF(OR(AND($B129&gt;E$230, $B129&lt;E$231), $B129&gt;E$232), E129, "")</f>
        <v/>
      </c>
      <c r="CC129" s="2" t="str">
        <f>IF(OR(AND($B129&gt;F$230, $B129&lt;F$231), $B129&gt;F$232), F129, "")</f>
        <v/>
      </c>
      <c r="CD129" s="2" t="str">
        <f>IF(OR(AND($B129&gt;G$230, $B129&lt;G$231), $B129&gt;G$232), G129, "")</f>
        <v/>
      </c>
      <c r="CE129" s="2" t="str">
        <f>IF(OR(AND($B129&gt;H$230, $B129&lt;H$231), $B129&gt;H$232), H129, "")</f>
        <v/>
      </c>
      <c r="CF129" s="2" t="str">
        <f>IF(OR(AND($B129&gt;I$230, $B129&lt;I$231), $B129&gt;I$232), I129, "")</f>
        <v/>
      </c>
      <c r="CG129" s="2" t="str">
        <f>IF(OR(AND($B129&gt;J$230, $B129&lt;J$231), $B129&gt;J$232), J129, "")</f>
        <v/>
      </c>
      <c r="CH129" s="2" t="str">
        <f>IF(OR(AND($B129&gt;K$230, $B129&lt;K$231), $B129&gt;K$232), K129, "")</f>
        <v/>
      </c>
      <c r="CI129" s="2" t="str">
        <f>IF(OR(AND($B129&gt;L$230, $B129&lt;L$231), $B129&gt;L$232), L129, "")</f>
        <v/>
      </c>
      <c r="CJ129" s="2" t="str">
        <f>IF(OR(AND($B129&gt;M$230, $B129&lt;M$231), $B129&gt;M$232), M129, "")</f>
        <v/>
      </c>
      <c r="CK129" s="2" t="str">
        <f>IF(OR(AND($B129&gt;N$230, $B129&lt;N$231), $B129&gt;N$232), N129, "")</f>
        <v/>
      </c>
      <c r="CL129" s="2" t="str">
        <f>IF(OR(AND($B129&gt;O$230, $B129&lt;O$231), $B129&gt;O$232), O129, "")</f>
        <v/>
      </c>
      <c r="CO129" s="2">
        <f>BK$207*$B129+BK$209</f>
        <v>72.020762396019407</v>
      </c>
      <c r="CP129" s="2">
        <f>BL$207*$B129+BL$209</f>
        <v>73.351100539181587</v>
      </c>
      <c r="CQ129" s="2">
        <f>BM$207*$B129+BM$209</f>
        <v>74.566642764011505</v>
      </c>
      <c r="CR129" s="2">
        <f>BN$207*$B129+BN$209</f>
        <v>74.161348753155465</v>
      </c>
      <c r="CS129" s="2">
        <f>BO$207*$B129+BO$209</f>
        <v>74.180775650020863</v>
      </c>
      <c r="CT129" s="2">
        <f>BP$207*$B129+BP$209</f>
        <v>75.755856126730279</v>
      </c>
      <c r="CU129" s="2">
        <f>BQ$207*$B129+BQ$209</f>
        <v>77.844526064981366</v>
      </c>
      <c r="CV129" s="2">
        <f>BR$207*$B129+BR$209</f>
        <v>77.861967599925578</v>
      </c>
      <c r="CW129" s="2">
        <f>BS$207*$B129+BS$209</f>
        <v>75.630670249223613</v>
      </c>
      <c r="CX129" s="2">
        <f>BT$207*$B129+BT$209</f>
        <v>72.192292279408122</v>
      </c>
      <c r="CY129" s="2">
        <f>BU$207*$B129+BU$209</f>
        <v>67.477774607924658</v>
      </c>
      <c r="CZ129" s="2">
        <f>BV$207*$B129+BV$209</f>
        <v>60.292990610689593</v>
      </c>
      <c r="DA129" s="2">
        <f>BW$207*$B129+BW$209</f>
        <v>52.202489335750371</v>
      </c>
      <c r="DD129" s="2">
        <f>BZ$207*$B129+BZ$209</f>
        <v>69.252045789404249</v>
      </c>
      <c r="DE129" s="2">
        <f>CA$207*$B129+CA$209</f>
        <v>71.060556311981728</v>
      </c>
      <c r="DF129" s="2">
        <f>CB$207*$B129+CB$209</f>
        <v>72.38958562120051</v>
      </c>
      <c r="DG129" s="2">
        <f>CC$207*$B129+CC$209</f>
        <v>72.014780323864315</v>
      </c>
      <c r="DH129" s="2">
        <f>CD$207*$B129+CD$209</f>
        <v>72.094818071890955</v>
      </c>
      <c r="DI129" s="2">
        <f>CE$207*$B129+CE$209</f>
        <v>73.319700679859835</v>
      </c>
      <c r="DJ129" s="2">
        <f>CF$207*$B129+CF$209</f>
        <v>74.749655813428561</v>
      </c>
      <c r="DK129" s="2">
        <f>CG$207*$B129+CG$209</f>
        <v>74.166954718096562</v>
      </c>
      <c r="DL129" s="2">
        <f>CH$207*$B129+CH$209</f>
        <v>71.957438701084271</v>
      </c>
      <c r="DM129" s="2">
        <f>CI$207*$B129+CI$209</f>
        <v>68.778276524343454</v>
      </c>
      <c r="DN129" s="2">
        <f>CJ$207*$B129+CJ$209</f>
        <v>64.255857323403987</v>
      </c>
      <c r="DO129" s="2">
        <f>CK$207*$B129+CK$209</f>
        <v>57.719752174720995</v>
      </c>
      <c r="DP129" s="2">
        <f>CL$207*$B129+CL$209</f>
        <v>50.099325861895998</v>
      </c>
      <c r="DS129" s="2">
        <f>POWER(10,($B129-C$227)/C$228)/(1+POWER(10,($B129-C$227)/C$228))</f>
        <v>0.87864473447134073</v>
      </c>
      <c r="DT129" s="2">
        <f>POWER(10,($B129-D$227)/D$228)/(1+POWER(10,($B129-D$227)/D$228))</f>
        <v>0.83043063031957121</v>
      </c>
      <c r="DU129" s="2">
        <f>POWER(10,($B129-E$227)/E$228)/(1+POWER(10,($B129-E$227)/E$228))</f>
        <v>0.86177296222069333</v>
      </c>
      <c r="DV129" s="2">
        <f>POWER(10,($B129-F$227)/F$228)/(1+POWER(10,($B129-F$227)/F$228))</f>
        <v>0.89171996028190381</v>
      </c>
      <c r="DW129" s="2">
        <f>POWER(10,($B129-G$227)/G$228)/(1+POWER(10,($B129-G$227)/G$228))</f>
        <v>0.88575456277496212</v>
      </c>
      <c r="DX129" s="2">
        <f>POWER(10,($B129-H$227)/H$228)/(1+POWER(10,($B129-H$227)/H$228))</f>
        <v>0.88099274859678067</v>
      </c>
      <c r="DY129" s="2">
        <f>POWER(10,($B129-I$227)/I$228)/(1+POWER(10,($B129-I$227)/I$228))</f>
        <v>0.88535759529602498</v>
      </c>
      <c r="DZ129" s="2">
        <f>POWER(10,($B129-J$227)/J$228)/(1+POWER(10,($B129-J$227)/J$228))</f>
        <v>0.88931335512627019</v>
      </c>
      <c r="EA129" s="2">
        <f>POWER(10,($B129-K$227)/K$228)/(1+POWER(10,($B129-K$227)/K$228))</f>
        <v>0.87979645550461882</v>
      </c>
      <c r="EB129" s="2">
        <f>POWER(10,($B129-L$227)/L$228)/(1+POWER(10,($B129-L$227)/L$228))</f>
        <v>0.87159115660151365</v>
      </c>
      <c r="EC129" s="2">
        <f>POWER(10,($B129-M$227)/M$228)/(1+POWER(10,($B129-M$227)/M$228))</f>
        <v>0.87322205149346621</v>
      </c>
      <c r="ED129" s="2">
        <f>POWER(10,($B129-N$227)/N$228)/(1+POWER(10,($B129-N$227)/N$228))</f>
        <v>0.86930433972710675</v>
      </c>
      <c r="EE129" s="2">
        <f>POWER(10,($B129-O$227)/O$228)/(1+POWER(10,($B129-O$227)/O$228))</f>
        <v>0.87018694503268168</v>
      </c>
    </row>
    <row r="130" spans="2:135" x14ac:dyDescent="0.25">
      <c r="B130" s="2">
        <v>124</v>
      </c>
      <c r="C130">
        <v>68.272999999999996</v>
      </c>
      <c r="D130">
        <v>75.045000000000002</v>
      </c>
      <c r="E130">
        <v>80.394000000000005</v>
      </c>
      <c r="F130">
        <v>79.894000000000005</v>
      </c>
      <c r="G130">
        <v>85.105999999999995</v>
      </c>
      <c r="H130">
        <v>89.332999999999998</v>
      </c>
      <c r="I130">
        <v>95.379000000000005</v>
      </c>
      <c r="J130">
        <v>95.197000000000003</v>
      </c>
      <c r="K130">
        <v>99.090999999999994</v>
      </c>
      <c r="L130">
        <v>97.682000000000002</v>
      </c>
      <c r="M130">
        <v>93.167000000000002</v>
      </c>
      <c r="N130">
        <v>83.682000000000002</v>
      </c>
      <c r="O130">
        <v>74.817999999999998</v>
      </c>
      <c r="R130" s="5">
        <f>AV130+(C$209*_xlfn.NORM.DIST($B130,C$214*C$215+C$213,C$219*C$214,FALSE))+(C$211*_xlfn.NORM.DIST($B130,C$214*C$216+C$213,C$220*C$214,FALSE))+(C$210*_xlfn.NORM.DIST($B130,C$214*C$217+C$213,C$221*C$214,FALSE))+(C$212*_xlfn.NORM.DIST($B130,C$214*C$218+C$213,C$222*C$214,FALSE))</f>
        <v>69.731213337826347</v>
      </c>
      <c r="S130" s="5">
        <f>AW130+(D$209*_xlfn.NORM.DIST($B130,D$214*D$215+D$213,D$219*D$214,FALSE))+(D$211*_xlfn.NORM.DIST($B130,D$214*D$216+D$213,D$220*D$214,FALSE))+(D$210*_xlfn.NORM.DIST($B130,D$214*D$217+D$213,D$221*D$214,FALSE))+(D$212*_xlfn.NORM.DIST($B130,D$214*D$218+D$213,D$222*D$214,FALSE))</f>
        <v>74.599160523654064</v>
      </c>
      <c r="T130" s="5">
        <f>AX130+(E$209*_xlfn.NORM.DIST($B130,E$214*E$215+E$213,E$219*E$214,FALSE))+(E$211*_xlfn.NORM.DIST($B130,E$214*E$216+E$213,E$220*E$214,FALSE))+(E$210*_xlfn.NORM.DIST($B130,E$214*E$217+E$213,E$221*E$214,FALSE))+(E$212*_xlfn.NORM.DIST($B130,E$214*E$218+E$213,E$222*E$214,FALSE))</f>
        <v>80.417789589959668</v>
      </c>
      <c r="U130" s="5">
        <f>AY130+(F$209*_xlfn.NORM.DIST($B130,F$214*F$215+F$213,F$219*F$214,FALSE))+(F$211*_xlfn.NORM.DIST($B130,F$214*F$216+F$213,F$220*F$214,FALSE))+(F$210*_xlfn.NORM.DIST($B130,F$214*F$217+F$213,F$221*F$214,FALSE))+(F$212*_xlfn.NORM.DIST($B130,F$214*F$218+F$213,F$222*F$214,FALSE))</f>
        <v>80.822959355916112</v>
      </c>
      <c r="V130" s="5">
        <f>AZ130+(G$209*_xlfn.NORM.DIST($B130,G$214*G$215+G$213,G$219*G$214,FALSE))+(G$211*_xlfn.NORM.DIST($B130,G$214*G$216+G$213,G$220*G$214,FALSE))+(G$210*_xlfn.NORM.DIST($B130,G$214*G$217+G$213,G$221*G$214,FALSE))+(G$212*_xlfn.NORM.DIST($B130,G$214*G$218+G$213,G$222*G$214,FALSE))</f>
        <v>84.126594668299646</v>
      </c>
      <c r="W130" s="5">
        <f>BA130+(H$209*_xlfn.NORM.DIST($B130,H$214*H$215+H$213,H$219*H$214,FALSE))+(H$211*_xlfn.NORM.DIST($B130,H$214*H$216+H$213,H$220*H$214,FALSE))+(H$210*_xlfn.NORM.DIST($B130,H$214*H$217+H$213,H$221*H$214,FALSE))+(H$212*_xlfn.NORM.DIST($B130,H$214*H$218+H$213,H$222*H$214,FALSE))</f>
        <v>88.901715460514552</v>
      </c>
      <c r="X130" s="5">
        <f>BB130+(I$209*_xlfn.NORM.DIST($B130,I$214*I$215+I$213,I$219*I$214,FALSE))+(I$211*_xlfn.NORM.DIST($B130,I$214*I$216+I$213,I$220*I$214,FALSE))+(I$210*_xlfn.NORM.DIST($B130,I$214*I$217+I$213,I$221*I$214,FALSE))+(I$212*_xlfn.NORM.DIST($B130,I$214*I$218+I$213,I$222*I$214,FALSE))</f>
        <v>92.933446452905869</v>
      </c>
      <c r="Y130" s="5">
        <f>BC130+(J$209*_xlfn.NORM.DIST($B130,J$214*J$215+J$213,J$219*J$214,FALSE))+(J$211*_xlfn.NORM.DIST($B130,J$214*J$216+J$213,J$220*J$214,FALSE))+(J$210*_xlfn.NORM.DIST($B130,J$214*J$217+J$213,J$221*J$214,FALSE))+(J$212*_xlfn.NORM.DIST($B130,J$214*J$218+J$213,J$222*J$214,FALSE))</f>
        <v>93.571420692895828</v>
      </c>
      <c r="Z130" s="5">
        <f>BD130+(K$209*_xlfn.NORM.DIST($B130,K$214*K$215+K$213,K$219*K$214,FALSE))+(K$211*_xlfn.NORM.DIST($B130,K$214*K$216+K$213,K$220*K$214,FALSE))+(K$210*_xlfn.NORM.DIST($B130,K$214*K$217+K$213,K$221*K$214,FALSE))+(K$212*_xlfn.NORM.DIST($B130,K$214*K$218+K$213,K$222*K$214,FALSE))</f>
        <v>97.610040648056668</v>
      </c>
      <c r="AA130" s="5">
        <f>BE130+(L$209*_xlfn.NORM.DIST($B130,L$214*L$215+L$213,L$219*L$214,FALSE))+(L$211*_xlfn.NORM.DIST($B130,L$214*L$216+L$213,L$220*L$214,FALSE))+(L$210*_xlfn.NORM.DIST($B130,L$214*L$217+L$213,L$221*L$214,FALSE))+(L$212*_xlfn.NORM.DIST($B130,L$214*L$218+L$213,L$222*L$214,FALSE))</f>
        <v>97.119983116519904</v>
      </c>
      <c r="AB130" s="5">
        <f>BF130+(M$209*_xlfn.NORM.DIST($B130,M$214*M$215+M$213,M$219*M$214,FALSE))+(M$211*_xlfn.NORM.DIST($B130,M$214*M$216+M$213,M$220*M$214,FALSE))+(M$210*_xlfn.NORM.DIST($B130,M$214*M$217+M$213,M$221*M$214,FALSE))+(M$212*_xlfn.NORM.DIST($B130,M$214*M$218+M$213,M$222*M$214,FALSE))</f>
        <v>93.205806075780075</v>
      </c>
      <c r="AC130" s="5">
        <f>BG130+(N$209*_xlfn.NORM.DIST($B130,N$214*N$215+N$213,N$219*N$214,FALSE))+(N$211*_xlfn.NORM.DIST($B130,N$214*N$216+N$213,N$220*N$214,FALSE))+(N$210*_xlfn.NORM.DIST($B130,N$214*N$217+N$213,N$221*N$214,FALSE))+(N$212*_xlfn.NORM.DIST($B130,N$214*N$218+N$213,N$222*N$214,FALSE))</f>
        <v>84.914248277073639</v>
      </c>
      <c r="AD130" s="5">
        <f>BH130+(O$209*_xlfn.NORM.DIST($B130,O$214*O$215+O$213,O$219*O$214,FALSE))+(O$211*_xlfn.NORM.DIST($B130,O$214*O$216+O$213,O$220*O$214,FALSE))+(O$210*_xlfn.NORM.DIST($B130,O$214*O$217+O$213,O$221*O$214,FALSE))+(O$212*_xlfn.NORM.DIST($B130,O$214*O$218+O$213,O$222*O$214,FALSE))</f>
        <v>76.303381380323387</v>
      </c>
      <c r="AE130" s="5"/>
      <c r="AG130" s="5">
        <f t="shared" si="32"/>
        <v>-1.4582133378263507</v>
      </c>
      <c r="AH130" s="5">
        <f t="shared" si="32"/>
        <v>0.44583947634593812</v>
      </c>
      <c r="AI130" s="5">
        <f t="shared" si="32"/>
        <v>-2.3789589959662294E-2</v>
      </c>
      <c r="AJ130" s="5">
        <f t="shared" si="31"/>
        <v>-0.92895935591610623</v>
      </c>
      <c r="AK130" s="5">
        <f t="shared" si="31"/>
        <v>0.97940533170034882</v>
      </c>
      <c r="AL130" s="5">
        <f t="shared" si="31"/>
        <v>0.43128453948544632</v>
      </c>
      <c r="AM130" s="5">
        <f t="shared" si="31"/>
        <v>2.4455535470941356</v>
      </c>
      <c r="AN130" s="5">
        <f t="shared" si="31"/>
        <v>1.6255793071041751</v>
      </c>
      <c r="AO130" s="5">
        <f t="shared" si="31"/>
        <v>1.4809593519433264</v>
      </c>
      <c r="AP130" s="5">
        <f t="shared" si="33"/>
        <v>0.56201688348009782</v>
      </c>
      <c r="AQ130" s="5">
        <f t="shared" si="33"/>
        <v>-3.8806075780073002E-2</v>
      </c>
      <c r="AR130" s="5">
        <f t="shared" si="33"/>
        <v>-1.2322482770736372</v>
      </c>
      <c r="AS130" s="5">
        <f t="shared" si="33"/>
        <v>-1.4853813803233891</v>
      </c>
      <c r="AV130" s="2">
        <f t="shared" si="18"/>
        <v>69.501963669878421</v>
      </c>
      <c r="AW130" s="2">
        <f t="shared" si="19"/>
        <v>71.369036112320217</v>
      </c>
      <c r="AX130" s="2">
        <f t="shared" si="20"/>
        <v>72.616178828856789</v>
      </c>
      <c r="AY130" s="2">
        <f t="shared" si="21"/>
        <v>72.182688458940433</v>
      </c>
      <c r="AZ130" s="2">
        <f t="shared" si="22"/>
        <v>72.273991863345472</v>
      </c>
      <c r="BA130" s="2">
        <f t="shared" si="23"/>
        <v>73.554617344074259</v>
      </c>
      <c r="BB130" s="2">
        <f t="shared" si="24"/>
        <v>75.038897696750169</v>
      </c>
      <c r="BC130" s="2">
        <f t="shared" si="25"/>
        <v>74.498291907288049</v>
      </c>
      <c r="BD130" s="2">
        <f t="shared" si="26"/>
        <v>72.309601972558866</v>
      </c>
      <c r="BE130" s="2">
        <f t="shared" si="27"/>
        <v>69.131092704549701</v>
      </c>
      <c r="BF130" s="2">
        <f t="shared" si="28"/>
        <v>64.583837690476784</v>
      </c>
      <c r="BG130" s="2">
        <f t="shared" si="29"/>
        <v>57.991484840561419</v>
      </c>
      <c r="BH130" s="2">
        <f t="shared" si="30"/>
        <v>50.321628752475448</v>
      </c>
      <c r="BK130" s="2" t="str">
        <f>IF(OR($B130&lt;C$229, AND($B130&gt;C$230, $B130&lt;C$231)), C130, "")</f>
        <v/>
      </c>
      <c r="BL130" s="2" t="str">
        <f>IF(OR($B130&lt;D$229, AND($B130&gt;D$230, $B130&lt;D$231)), D130, "")</f>
        <v/>
      </c>
      <c r="BM130" s="2" t="str">
        <f>IF(OR($B130&lt;E$229, AND($B130&gt;E$230, $B130&lt;E$231)), E130, "")</f>
        <v/>
      </c>
      <c r="BN130" s="2" t="str">
        <f>IF(OR($B130&lt;F$229, AND($B130&gt;F$230, $B130&lt;F$231)), F130, "")</f>
        <v/>
      </c>
      <c r="BO130" s="2" t="str">
        <f>IF(OR($B130&lt;G$229, AND($B130&gt;G$230, $B130&lt;G$231)), G130, "")</f>
        <v/>
      </c>
      <c r="BP130" s="2" t="str">
        <f>IF(OR($B130&lt;H$229, AND($B130&gt;H$230, $B130&lt;H$231)), H130, "")</f>
        <v/>
      </c>
      <c r="BQ130" s="2" t="str">
        <f>IF(OR($B130&lt;I$229, AND($B130&gt;I$230, $B130&lt;I$231)), I130, "")</f>
        <v/>
      </c>
      <c r="BR130" s="2" t="str">
        <f>IF(OR($B130&lt;J$229, AND($B130&gt;J$230, $B130&lt;J$231)), J130, "")</f>
        <v/>
      </c>
      <c r="BS130" s="2" t="str">
        <f>IF(OR($B130&lt;K$229, AND($B130&gt;K$230, $B130&lt;K$231)), K130, "")</f>
        <v/>
      </c>
      <c r="BT130" s="2" t="str">
        <f>IF(OR($B130&lt;L$229, AND($B130&gt;L$230, $B130&lt;L$231)), L130, "")</f>
        <v/>
      </c>
      <c r="BU130" s="2" t="str">
        <f>IF(OR($B130&lt;M$229, AND($B130&gt;M$230, $B130&lt;M$231)), M130, "")</f>
        <v/>
      </c>
      <c r="BV130" s="2" t="str">
        <f>IF(OR($B130&lt;N$229, AND($B130&gt;N$230, $B130&lt;N$231)), N130, "")</f>
        <v/>
      </c>
      <c r="BW130" s="2" t="str">
        <f>IF(OR($B130&lt;O$229, AND($B130&gt;O$230, $B130&lt;O$231)), O130, "")</f>
        <v/>
      </c>
      <c r="BZ130" s="2" t="str">
        <f>IF(OR(AND($B130&gt;C$230, $B130&lt;C$231), $B130&gt;C$232), C130, "")</f>
        <v/>
      </c>
      <c r="CA130" s="2" t="str">
        <f>IF(OR(AND($B130&gt;D$230, $B130&lt;D$231), $B130&gt;D$232), D130, "")</f>
        <v/>
      </c>
      <c r="CB130" s="2" t="str">
        <f>IF(OR(AND($B130&gt;E$230, $B130&lt;E$231), $B130&gt;E$232), E130, "")</f>
        <v/>
      </c>
      <c r="CC130" s="2" t="str">
        <f>IF(OR(AND($B130&gt;F$230, $B130&lt;F$231), $B130&gt;F$232), F130, "")</f>
        <v/>
      </c>
      <c r="CD130" s="2" t="str">
        <f>IF(OR(AND($B130&gt;G$230, $B130&lt;G$231), $B130&gt;G$232), G130, "")</f>
        <v/>
      </c>
      <c r="CE130" s="2" t="str">
        <f>IF(OR(AND($B130&gt;H$230, $B130&lt;H$231), $B130&gt;H$232), H130, "")</f>
        <v/>
      </c>
      <c r="CF130" s="2" t="str">
        <f>IF(OR(AND($B130&gt;I$230, $B130&lt;I$231), $B130&gt;I$232), I130, "")</f>
        <v/>
      </c>
      <c r="CG130" s="2" t="str">
        <f>IF(OR(AND($B130&gt;J$230, $B130&lt;J$231), $B130&gt;J$232), J130, "")</f>
        <v/>
      </c>
      <c r="CH130" s="2" t="str">
        <f>IF(OR(AND($B130&gt;K$230, $B130&lt;K$231), $B130&gt;K$232), K130, "")</f>
        <v/>
      </c>
      <c r="CI130" s="2" t="str">
        <f>IF(OR(AND($B130&gt;L$230, $B130&lt;L$231), $B130&gt;L$232), L130, "")</f>
        <v/>
      </c>
      <c r="CJ130" s="2" t="str">
        <f>IF(OR(AND($B130&gt;M$230, $B130&lt;M$231), $B130&gt;M$232), M130, "")</f>
        <v/>
      </c>
      <c r="CK130" s="2" t="str">
        <f>IF(OR(AND($B130&gt;N$230, $B130&lt;N$231), $B130&gt;N$232), N130, "")</f>
        <v/>
      </c>
      <c r="CL130" s="2" t="str">
        <f>IF(OR(AND($B130&gt;O$230, $B130&lt;O$231), $B130&gt;O$232), O130, "")</f>
        <v/>
      </c>
      <c r="CO130" s="2">
        <f>BK$207*$B130+BK$209</f>
        <v>72.032822290182025</v>
      </c>
      <c r="CP130" s="2">
        <f>BL$207*$B130+BL$209</f>
        <v>73.355628519686476</v>
      </c>
      <c r="CQ130" s="2">
        <f>BM$207*$B130+BM$209</f>
        <v>74.574799536193538</v>
      </c>
      <c r="CR130" s="2">
        <f>BN$207*$B130+BN$209</f>
        <v>74.17045979346706</v>
      </c>
      <c r="CS130" s="2">
        <f>BO$207*$B130+BO$209</f>
        <v>74.194810541156798</v>
      </c>
      <c r="CT130" s="2">
        <f>BP$207*$B130+BP$209</f>
        <v>75.785894209334856</v>
      </c>
      <c r="CU130" s="2">
        <f>BQ$207*$B130+BQ$209</f>
        <v>77.892902563668315</v>
      </c>
      <c r="CV130" s="2">
        <f>BR$207*$B130+BR$209</f>
        <v>77.911792595184508</v>
      </c>
      <c r="CW130" s="2">
        <f>BS$207*$B130+BS$209</f>
        <v>75.678876867541931</v>
      </c>
      <c r="CX130" s="2">
        <f>BT$207*$B130+BT$209</f>
        <v>72.232073267757144</v>
      </c>
      <c r="CY130" s="2">
        <f>BU$207*$B130+BU$209</f>
        <v>67.523967544026377</v>
      </c>
      <c r="CZ130" s="2">
        <f>BV$207*$B130+BV$209</f>
        <v>60.338533520364777</v>
      </c>
      <c r="DA130" s="2">
        <f>BW$207*$B130+BW$209</f>
        <v>52.239087330829769</v>
      </c>
      <c r="DD130" s="2">
        <f>BZ$207*$B130+BZ$209</f>
        <v>69.183167423491724</v>
      </c>
      <c r="DE130" s="2">
        <f>CA$207*$B130+CA$209</f>
        <v>70.999077776308596</v>
      </c>
      <c r="DF130" s="2">
        <f>CB$207*$B130+CB$209</f>
        <v>72.329661773750743</v>
      </c>
      <c r="DG130" s="2">
        <f>CC$207*$B130+CC$209</f>
        <v>71.96255485599464</v>
      </c>
      <c r="DH130" s="2">
        <f>CD$207*$B130+CD$209</f>
        <v>72.048042128513742</v>
      </c>
      <c r="DI130" s="2">
        <f>CE$207*$B130+CE$209</f>
        <v>73.279730121291706</v>
      </c>
      <c r="DJ130" s="2">
        <f>CF$207*$B130+CF$209</f>
        <v>74.701857826342817</v>
      </c>
      <c r="DK130" s="2">
        <f>CG$207*$B130+CG$209</f>
        <v>74.1108198365351</v>
      </c>
      <c r="DL130" s="2">
        <f>CH$207*$B130+CH$209</f>
        <v>71.889773864235977</v>
      </c>
      <c r="DM130" s="2">
        <f>CI$207*$B130+CI$209</f>
        <v>68.71443332462222</v>
      </c>
      <c r="DN130" s="2">
        <f>CJ$207*$B130+CJ$209</f>
        <v>64.194536674370013</v>
      </c>
      <c r="DO130" s="2">
        <f>CK$207*$B130+CK$209</f>
        <v>57.669666036363793</v>
      </c>
      <c r="DP130" s="2">
        <f>CL$207*$B130+CL$209</f>
        <v>50.060754151392402</v>
      </c>
      <c r="DS130" s="2">
        <f>POWER(10,($B130-C$227)/C$228)/(1+POWER(10,($B130-C$227)/C$228))</f>
        <v>0.88812812031621235</v>
      </c>
      <c r="DT130" s="2">
        <f>POWER(10,($B130-D$227)/D$228)/(1+POWER(10,($B130-D$227)/D$228))</f>
        <v>0.84300854244228196</v>
      </c>
      <c r="DU130" s="2">
        <f>POWER(10,($B130-E$227)/E$228)/(1+POWER(10,($B130-E$227)/E$228))</f>
        <v>0.87238330765311145</v>
      </c>
      <c r="DV130" s="2">
        <f>POWER(10,($B130-F$227)/F$228)/(1+POWER(10,($B130-F$227)/F$228))</f>
        <v>0.90029751770119337</v>
      </c>
      <c r="DW130" s="2">
        <f>POWER(10,($B130-G$227)/G$228)/(1+POWER(10,($B130-G$227)/G$228))</f>
        <v>0.89474890095222503</v>
      </c>
      <c r="DX130" s="2">
        <f>POWER(10,($B130-H$227)/H$228)/(1+POWER(10,($B130-H$227)/H$228))</f>
        <v>0.89031555272296747</v>
      </c>
      <c r="DY130" s="2">
        <f>POWER(10,($B130-I$227)/I$228)/(1+POWER(10,($B130-I$227)/I$228))</f>
        <v>0.89437945934602414</v>
      </c>
      <c r="DZ130" s="2">
        <f>POWER(10,($B130-J$227)/J$228)/(1+POWER(10,($B130-J$227)/J$228))</f>
        <v>0.89805976118317921</v>
      </c>
      <c r="EA130" s="2">
        <f>POWER(10,($B130-K$227)/K$228)/(1+POWER(10,($B130-K$227)/K$228))</f>
        <v>0.88920118878885246</v>
      </c>
      <c r="EB130" s="2">
        <f>POWER(10,($B130-L$227)/L$228)/(1+POWER(10,($B130-L$227)/L$228))</f>
        <v>0.88155144168730637</v>
      </c>
      <c r="EC130" s="2">
        <f>POWER(10,($B130-M$227)/M$228)/(1+POWER(10,($B130-M$227)/M$228))</f>
        <v>0.88307280392731302</v>
      </c>
      <c r="ED130" s="2">
        <f>POWER(10,($B130-N$227)/N$228)/(1+POWER(10,($B130-N$227)/N$228))</f>
        <v>0.87941746597505199</v>
      </c>
      <c r="EE130" s="2">
        <f>POWER(10,($B130-O$227)/O$228)/(1+POWER(10,($B130-O$227)/O$228))</f>
        <v>0.88024118461509582</v>
      </c>
    </row>
    <row r="131" spans="2:135" x14ac:dyDescent="0.25">
      <c r="B131" s="2">
        <v>125</v>
      </c>
      <c r="C131">
        <v>69.167000000000002</v>
      </c>
      <c r="D131">
        <v>75.697000000000003</v>
      </c>
      <c r="E131">
        <v>80.379000000000005</v>
      </c>
      <c r="F131">
        <v>78.727000000000004</v>
      </c>
      <c r="G131">
        <v>81.787999999999997</v>
      </c>
      <c r="H131">
        <v>87.317999999999998</v>
      </c>
      <c r="I131">
        <v>90.347999999999999</v>
      </c>
      <c r="J131">
        <v>91.954999999999998</v>
      </c>
      <c r="K131">
        <v>96.045000000000002</v>
      </c>
      <c r="L131">
        <v>95.682000000000002</v>
      </c>
      <c r="M131">
        <v>92.302999999999997</v>
      </c>
      <c r="N131">
        <v>84.652000000000001</v>
      </c>
      <c r="O131">
        <v>74.697000000000003</v>
      </c>
      <c r="R131" s="5">
        <f>AV131+(C$209*_xlfn.NORM.DIST($B131,C$214*C$215+C$213,C$219*C$214,FALSE))+(C$211*_xlfn.NORM.DIST($B131,C$214*C$216+C$213,C$220*C$214,FALSE))+(C$210*_xlfn.NORM.DIST($B131,C$214*C$217+C$213,C$221*C$214,FALSE))+(C$212*_xlfn.NORM.DIST($B131,C$214*C$218+C$213,C$222*C$214,FALSE))</f>
        <v>69.631025737931935</v>
      </c>
      <c r="S131" s="5">
        <f>AW131+(D$209*_xlfn.NORM.DIST($B131,D$214*D$215+D$213,D$219*D$214,FALSE))+(D$211*_xlfn.NORM.DIST($B131,D$214*D$216+D$213,D$220*D$214,FALSE))+(D$210*_xlfn.NORM.DIST($B131,D$214*D$217+D$213,D$221*D$214,FALSE))+(D$212*_xlfn.NORM.DIST($B131,D$214*D$218+D$213,D$222*D$214,FALSE))</f>
        <v>74.944325920508462</v>
      </c>
      <c r="T131" s="5">
        <f>AX131+(E$209*_xlfn.NORM.DIST($B131,E$214*E$215+E$213,E$219*E$214,FALSE))+(E$211*_xlfn.NORM.DIST($B131,E$214*E$216+E$213,E$220*E$214,FALSE))+(E$210*_xlfn.NORM.DIST($B131,E$214*E$217+E$213,E$221*E$214,FALSE))+(E$212*_xlfn.NORM.DIST($B131,E$214*E$218+E$213,E$222*E$214,FALSE))</f>
        <v>79.966105320286417</v>
      </c>
      <c r="U131" s="5">
        <f>AY131+(F$209*_xlfn.NORM.DIST($B131,F$214*F$215+F$213,F$219*F$214,FALSE))+(F$211*_xlfn.NORM.DIST($B131,F$214*F$216+F$213,F$220*F$214,FALSE))+(F$210*_xlfn.NORM.DIST($B131,F$214*F$217+F$213,F$221*F$214,FALSE))+(F$212*_xlfn.NORM.DIST($B131,F$214*F$218+F$213,F$222*F$214,FALSE))</f>
        <v>79.2086079712561</v>
      </c>
      <c r="V131" s="5">
        <f>AZ131+(G$209*_xlfn.NORM.DIST($B131,G$214*G$215+G$213,G$219*G$214,FALSE))+(G$211*_xlfn.NORM.DIST($B131,G$214*G$216+G$213,G$220*G$214,FALSE))+(G$210*_xlfn.NORM.DIST($B131,G$214*G$217+G$213,G$221*G$214,FALSE))+(G$212*_xlfn.NORM.DIST($B131,G$214*G$218+G$213,G$222*G$214,FALSE))</f>
        <v>82.326361251100806</v>
      </c>
      <c r="W131" s="5">
        <f>BA131+(H$209*_xlfn.NORM.DIST($B131,H$214*H$215+H$213,H$219*H$214,FALSE))+(H$211*_xlfn.NORM.DIST($B131,H$214*H$216+H$213,H$220*H$214,FALSE))+(H$210*_xlfn.NORM.DIST($B131,H$214*H$217+H$213,H$221*H$214,FALSE))+(H$212*_xlfn.NORM.DIST($B131,H$214*H$218+H$213,H$222*H$214,FALSE))</f>
        <v>86.865933969531881</v>
      </c>
      <c r="X131" s="5">
        <f>BB131+(I$209*_xlfn.NORM.DIST($B131,I$214*I$215+I$213,I$219*I$214,FALSE))+(I$211*_xlfn.NORM.DIST($B131,I$214*I$216+I$213,I$220*I$214,FALSE))+(I$210*_xlfn.NORM.DIST($B131,I$214*I$217+I$213,I$221*I$214,FALSE))+(I$212*_xlfn.NORM.DIST($B131,I$214*I$218+I$213,I$222*I$214,FALSE))</f>
        <v>90.042786309299885</v>
      </c>
      <c r="Y131" s="5">
        <f>BC131+(J$209*_xlfn.NORM.DIST($B131,J$214*J$215+J$213,J$219*J$214,FALSE))+(J$211*_xlfn.NORM.DIST($B131,J$214*J$216+J$213,J$220*J$214,FALSE))+(J$210*_xlfn.NORM.DIST($B131,J$214*J$217+J$213,J$221*J$214,FALSE))+(J$212*_xlfn.NORM.DIST($B131,J$214*J$218+J$213,J$222*J$214,FALSE))</f>
        <v>90.101820883936014</v>
      </c>
      <c r="Z131" s="5">
        <f>BD131+(K$209*_xlfn.NORM.DIST($B131,K$214*K$215+K$213,K$219*K$214,FALSE))+(K$211*_xlfn.NORM.DIST($B131,K$214*K$216+K$213,K$220*K$214,FALSE))+(K$210*_xlfn.NORM.DIST($B131,K$214*K$217+K$213,K$221*K$214,FALSE))+(K$212*_xlfn.NORM.DIST($B131,K$214*K$218+K$213,K$222*K$214,FALSE))</f>
        <v>94.504721487645639</v>
      </c>
      <c r="AA131" s="5">
        <f>BE131+(L$209*_xlfn.NORM.DIST($B131,L$214*L$215+L$213,L$219*L$214,FALSE))+(L$211*_xlfn.NORM.DIST($B131,L$214*L$216+L$213,L$220*L$214,FALSE))+(L$210*_xlfn.NORM.DIST($B131,L$214*L$217+L$213,L$221*L$214,FALSE))+(L$212*_xlfn.NORM.DIST($B131,L$214*L$218+L$213,L$222*L$214,FALSE))</f>
        <v>94.928181742816875</v>
      </c>
      <c r="AB131" s="5">
        <f>BF131+(M$209*_xlfn.NORM.DIST($B131,M$214*M$215+M$213,M$219*M$214,FALSE))+(M$211*_xlfn.NORM.DIST($B131,M$214*M$216+M$213,M$220*M$214,FALSE))+(M$210*_xlfn.NORM.DIST($B131,M$214*M$217+M$213,M$221*M$214,FALSE))+(M$212*_xlfn.NORM.DIST($B131,M$214*M$218+M$213,M$222*M$214,FALSE))</f>
        <v>91.199036743079915</v>
      </c>
      <c r="AC131" s="5">
        <f>BG131+(N$209*_xlfn.NORM.DIST($B131,N$214*N$215+N$213,N$219*N$214,FALSE))+(N$211*_xlfn.NORM.DIST($B131,N$214*N$216+N$213,N$220*N$214,FALSE))+(N$210*_xlfn.NORM.DIST($B131,N$214*N$217+N$213,N$221*N$214,FALSE))+(N$212*_xlfn.NORM.DIST($B131,N$214*N$218+N$213,N$222*N$214,FALSE))</f>
        <v>84.067205295706529</v>
      </c>
      <c r="AD131" s="5">
        <f>BH131+(O$209*_xlfn.NORM.DIST($B131,O$214*O$215+O$213,O$219*O$214,FALSE))+(O$211*_xlfn.NORM.DIST($B131,O$214*O$216+O$213,O$220*O$214,FALSE))+(O$210*_xlfn.NORM.DIST($B131,O$214*O$217+O$213,O$221*O$214,FALSE))+(O$212*_xlfn.NORM.DIST($B131,O$214*O$218+O$213,O$222*O$214,FALSE))</f>
        <v>75.409505087766078</v>
      </c>
      <c r="AE131" s="5"/>
      <c r="AG131" s="5">
        <f t="shared" si="32"/>
        <v>-0.46402573793193369</v>
      </c>
      <c r="AH131" s="5">
        <f t="shared" si="32"/>
        <v>0.75267407949154119</v>
      </c>
      <c r="AI131" s="5">
        <f t="shared" si="32"/>
        <v>0.41289467971358818</v>
      </c>
      <c r="AJ131" s="5">
        <f t="shared" si="31"/>
        <v>-0.48160797125609633</v>
      </c>
      <c r="AK131" s="5">
        <f t="shared" si="31"/>
        <v>-0.53836125110080957</v>
      </c>
      <c r="AL131" s="5">
        <f t="shared" si="31"/>
        <v>0.45206603046811722</v>
      </c>
      <c r="AM131" s="5">
        <f t="shared" si="31"/>
        <v>0.30521369070011417</v>
      </c>
      <c r="AN131" s="5">
        <f t="shared" si="31"/>
        <v>1.8531791160639841</v>
      </c>
      <c r="AO131" s="5">
        <f t="shared" si="31"/>
        <v>1.5402785123543623</v>
      </c>
      <c r="AP131" s="5">
        <f t="shared" si="33"/>
        <v>0.75381825718312712</v>
      </c>
      <c r="AQ131" s="5">
        <f t="shared" si="33"/>
        <v>1.1039632569200819</v>
      </c>
      <c r="AR131" s="5">
        <f t="shared" si="33"/>
        <v>0.58479470429347202</v>
      </c>
      <c r="AS131" s="5">
        <f t="shared" si="33"/>
        <v>-0.71250508776607546</v>
      </c>
      <c r="AV131" s="2">
        <f t="shared" si="18"/>
        <v>69.41626519428921</v>
      </c>
      <c r="AW131" s="2">
        <f t="shared" si="19"/>
        <v>71.2893143614899</v>
      </c>
      <c r="AX131" s="2">
        <f t="shared" si="20"/>
        <v>72.542025829948187</v>
      </c>
      <c r="AY131" s="2">
        <f t="shared" si="21"/>
        <v>72.11849713417989</v>
      </c>
      <c r="AZ131" s="2">
        <f t="shared" si="22"/>
        <v>72.215152827923148</v>
      </c>
      <c r="BA131" s="2">
        <f t="shared" si="23"/>
        <v>73.49997423509501</v>
      </c>
      <c r="BB131" s="2">
        <f t="shared" si="24"/>
        <v>74.973678424960568</v>
      </c>
      <c r="BC131" s="2">
        <f t="shared" si="25"/>
        <v>74.421202364837384</v>
      </c>
      <c r="BD131" s="2">
        <f t="shared" si="26"/>
        <v>72.2205904233208</v>
      </c>
      <c r="BE131" s="2">
        <f t="shared" si="27"/>
        <v>69.045902157305804</v>
      </c>
      <c r="BF131" s="2">
        <f t="shared" si="28"/>
        <v>64.503537891071304</v>
      </c>
      <c r="BG131" s="2">
        <f t="shared" si="29"/>
        <v>57.926858925643465</v>
      </c>
      <c r="BH131" s="2">
        <f t="shared" si="30"/>
        <v>50.270934257295103</v>
      </c>
      <c r="BK131" s="2" t="str">
        <f>IF(OR($B131&lt;C$229, AND($B131&gt;C$230, $B131&lt;C$231)), C131, "")</f>
        <v/>
      </c>
      <c r="BL131" s="2" t="str">
        <f>IF(OR($B131&lt;D$229, AND($B131&gt;D$230, $B131&lt;D$231)), D131, "")</f>
        <v/>
      </c>
      <c r="BM131" s="2" t="str">
        <f>IF(OR($B131&lt;E$229, AND($B131&gt;E$230, $B131&lt;E$231)), E131, "")</f>
        <v/>
      </c>
      <c r="BN131" s="2" t="str">
        <f>IF(OR($B131&lt;F$229, AND($B131&gt;F$230, $B131&lt;F$231)), F131, "")</f>
        <v/>
      </c>
      <c r="BO131" s="2" t="str">
        <f>IF(OR($B131&lt;G$229, AND($B131&gt;G$230, $B131&lt;G$231)), G131, "")</f>
        <v/>
      </c>
      <c r="BP131" s="2" t="str">
        <f>IF(OR($B131&lt;H$229, AND($B131&gt;H$230, $B131&lt;H$231)), H131, "")</f>
        <v/>
      </c>
      <c r="BQ131" s="2" t="str">
        <f>IF(OR($B131&lt;I$229, AND($B131&gt;I$230, $B131&lt;I$231)), I131, "")</f>
        <v/>
      </c>
      <c r="BR131" s="2" t="str">
        <f>IF(OR($B131&lt;J$229, AND($B131&gt;J$230, $B131&lt;J$231)), J131, "")</f>
        <v/>
      </c>
      <c r="BS131" s="2" t="str">
        <f>IF(OR($B131&lt;K$229, AND($B131&gt;K$230, $B131&lt;K$231)), K131, "")</f>
        <v/>
      </c>
      <c r="BT131" s="2" t="str">
        <f>IF(OR($B131&lt;L$229, AND($B131&gt;L$230, $B131&lt;L$231)), L131, "")</f>
        <v/>
      </c>
      <c r="BU131" s="2" t="str">
        <f>IF(OR($B131&lt;M$229, AND($B131&gt;M$230, $B131&lt;M$231)), M131, "")</f>
        <v/>
      </c>
      <c r="BV131" s="2" t="str">
        <f>IF(OR($B131&lt;N$229, AND($B131&gt;N$230, $B131&lt;N$231)), N131, "")</f>
        <v/>
      </c>
      <c r="BW131" s="2" t="str">
        <f>IF(OR($B131&lt;O$229, AND($B131&gt;O$230, $B131&lt;O$231)), O131, "")</f>
        <v/>
      </c>
      <c r="BZ131" s="2" t="str">
        <f>IF(OR(AND($B131&gt;C$230, $B131&lt;C$231), $B131&gt;C$232), C131, "")</f>
        <v/>
      </c>
      <c r="CA131" s="2" t="str">
        <f>IF(OR(AND($B131&gt;D$230, $B131&lt;D$231), $B131&gt;D$232), D131, "")</f>
        <v/>
      </c>
      <c r="CB131" s="2" t="str">
        <f>IF(OR(AND($B131&gt;E$230, $B131&lt;E$231), $B131&gt;E$232), E131, "")</f>
        <v/>
      </c>
      <c r="CC131" s="2" t="str">
        <f>IF(OR(AND($B131&gt;F$230, $B131&lt;F$231), $B131&gt;F$232), F131, "")</f>
        <v/>
      </c>
      <c r="CD131" s="2" t="str">
        <f>IF(OR(AND($B131&gt;G$230, $B131&lt;G$231), $B131&gt;G$232), G131, "")</f>
        <v/>
      </c>
      <c r="CE131" s="2" t="str">
        <f>IF(OR(AND($B131&gt;H$230, $B131&lt;H$231), $B131&gt;H$232), H131, "")</f>
        <v/>
      </c>
      <c r="CF131" s="2" t="str">
        <f>IF(OR(AND($B131&gt;I$230, $B131&lt;I$231), $B131&gt;I$232), I131, "")</f>
        <v/>
      </c>
      <c r="CG131" s="2" t="str">
        <f>IF(OR(AND($B131&gt;J$230, $B131&lt;J$231), $B131&gt;J$232), J131, "")</f>
        <v/>
      </c>
      <c r="CH131" s="2" t="str">
        <f>IF(OR(AND($B131&gt;K$230, $B131&lt;K$231), $B131&gt;K$232), K131, "")</f>
        <v/>
      </c>
      <c r="CI131" s="2" t="str">
        <f>IF(OR(AND($B131&gt;L$230, $B131&lt;L$231), $B131&gt;L$232), L131, "")</f>
        <v/>
      </c>
      <c r="CJ131" s="2" t="str">
        <f>IF(OR(AND($B131&gt;M$230, $B131&lt;M$231), $B131&gt;M$232), M131, "")</f>
        <v/>
      </c>
      <c r="CK131" s="2" t="str">
        <f>IF(OR(AND($B131&gt;N$230, $B131&lt;N$231), $B131&gt;N$232), N131, "")</f>
        <v/>
      </c>
      <c r="CL131" s="2" t="str">
        <f>IF(OR(AND($B131&gt;O$230, $B131&lt;O$231), $B131&gt;O$232), O131, "")</f>
        <v/>
      </c>
      <c r="CO131" s="2">
        <f>BK$207*$B131+BK$209</f>
        <v>72.044882184344658</v>
      </c>
      <c r="CP131" s="2">
        <f>BL$207*$B131+BL$209</f>
        <v>73.36015650019138</v>
      </c>
      <c r="CQ131" s="2">
        <f>BM$207*$B131+BM$209</f>
        <v>74.582956308375572</v>
      </c>
      <c r="CR131" s="2">
        <f>BN$207*$B131+BN$209</f>
        <v>74.179570833778655</v>
      </c>
      <c r="CS131" s="2">
        <f>BO$207*$B131+BO$209</f>
        <v>74.208845432292733</v>
      </c>
      <c r="CT131" s="2">
        <f>BP$207*$B131+BP$209</f>
        <v>75.815932291939433</v>
      </c>
      <c r="CU131" s="2">
        <f>BQ$207*$B131+BQ$209</f>
        <v>77.94127906235525</v>
      </c>
      <c r="CV131" s="2">
        <f>BR$207*$B131+BR$209</f>
        <v>77.961617590443424</v>
      </c>
      <c r="CW131" s="2">
        <f>BS$207*$B131+BS$209</f>
        <v>75.727083485860263</v>
      </c>
      <c r="CX131" s="2">
        <f>BT$207*$B131+BT$209</f>
        <v>72.271854256106167</v>
      </c>
      <c r="CY131" s="2">
        <f>BU$207*$B131+BU$209</f>
        <v>67.570160480128095</v>
      </c>
      <c r="CZ131" s="2">
        <f>BV$207*$B131+BV$209</f>
        <v>60.384076430039961</v>
      </c>
      <c r="DA131" s="2">
        <f>BW$207*$B131+BW$209</f>
        <v>52.275685325909166</v>
      </c>
      <c r="DD131" s="2">
        <f>BZ$207*$B131+BZ$209</f>
        <v>69.114289057579214</v>
      </c>
      <c r="DE131" s="2">
        <f>CA$207*$B131+CA$209</f>
        <v>70.937599240635464</v>
      </c>
      <c r="DF131" s="2">
        <f>CB$207*$B131+CB$209</f>
        <v>72.269737926300962</v>
      </c>
      <c r="DG131" s="2">
        <f>CC$207*$B131+CC$209</f>
        <v>71.910329388124978</v>
      </c>
      <c r="DH131" s="2">
        <f>CD$207*$B131+CD$209</f>
        <v>72.001266185136529</v>
      </c>
      <c r="DI131" s="2">
        <f>CE$207*$B131+CE$209</f>
        <v>73.239759562723563</v>
      </c>
      <c r="DJ131" s="2">
        <f>CF$207*$B131+CF$209</f>
        <v>74.654059839257059</v>
      </c>
      <c r="DK131" s="2">
        <f>CG$207*$B131+CG$209</f>
        <v>74.054684954973624</v>
      </c>
      <c r="DL131" s="2">
        <f>CH$207*$B131+CH$209</f>
        <v>71.822109027387697</v>
      </c>
      <c r="DM131" s="2">
        <f>CI$207*$B131+CI$209</f>
        <v>68.650590124900972</v>
      </c>
      <c r="DN131" s="2">
        <f>CJ$207*$B131+CJ$209</f>
        <v>64.133216025336054</v>
      </c>
      <c r="DO131" s="2">
        <f>CK$207*$B131+CK$209</f>
        <v>57.619579898006592</v>
      </c>
      <c r="DP131" s="2">
        <f>CL$207*$B131+CL$209</f>
        <v>50.022182440888812</v>
      </c>
      <c r="DS131" s="2">
        <f>POWER(10,($B131-C$227)/C$228)/(1+POWER(10,($B131-C$227)/C$228))</f>
        <v>0.89695733128150468</v>
      </c>
      <c r="DT131" s="2">
        <f>POWER(10,($B131-D$227)/D$228)/(1+POWER(10,($B131-D$227)/D$228))</f>
        <v>0.85481659124172704</v>
      </c>
      <c r="DU131" s="2">
        <f>POWER(10,($B131-E$227)/E$228)/(1+POWER(10,($B131-E$227)/E$228))</f>
        <v>0.88229044617784003</v>
      </c>
      <c r="DV131" s="2">
        <f>POWER(10,($B131-F$227)/F$228)/(1+POWER(10,($B131-F$227)/F$228))</f>
        <v>0.90826549265895662</v>
      </c>
      <c r="DW131" s="2">
        <f>POWER(10,($B131-G$227)/G$228)/(1+POWER(10,($B131-G$227)/G$228))</f>
        <v>0.90311258675666906</v>
      </c>
      <c r="DX131" s="2">
        <f>POWER(10,($B131-H$227)/H$228)/(1+POWER(10,($B131-H$227)/H$228))</f>
        <v>0.89899176036591277</v>
      </c>
      <c r="DY131" s="2">
        <f>POWER(10,($B131-I$227)/I$228)/(1+POWER(10,($B131-I$227)/I$228))</f>
        <v>0.90276931229360835</v>
      </c>
      <c r="DZ131" s="2">
        <f>POWER(10,($B131-J$227)/J$228)/(1+POWER(10,($B131-J$227)/J$228))</f>
        <v>0.9061879371719227</v>
      </c>
      <c r="EA131" s="2">
        <f>POWER(10,($B131-K$227)/K$228)/(1+POWER(10,($B131-K$227)/K$228))</f>
        <v>0.89795544115057413</v>
      </c>
      <c r="EB131" s="2">
        <f>POWER(10,($B131-L$227)/L$228)/(1+POWER(10,($B131-L$227)/L$228))</f>
        <v>0.89083590202704466</v>
      </c>
      <c r="EC131" s="2">
        <f>POWER(10,($B131-M$227)/M$228)/(1+POWER(10,($B131-M$227)/M$228))</f>
        <v>0.89225258929660112</v>
      </c>
      <c r="ED131" s="2">
        <f>POWER(10,($B131-N$227)/N$228)/(1+POWER(10,($B131-N$227)/N$228))</f>
        <v>0.88884810522411406</v>
      </c>
      <c r="EE131" s="2">
        <f>POWER(10,($B131-O$227)/O$228)/(1+POWER(10,($B131-O$227)/O$228))</f>
        <v>0.88961548793222611</v>
      </c>
    </row>
    <row r="132" spans="2:135" x14ac:dyDescent="0.25">
      <c r="B132" s="2">
        <v>126</v>
      </c>
      <c r="C132">
        <v>68.590999999999994</v>
      </c>
      <c r="D132">
        <v>74.590999999999994</v>
      </c>
      <c r="E132">
        <v>79.105999999999995</v>
      </c>
      <c r="F132">
        <v>77.105999999999995</v>
      </c>
      <c r="G132">
        <v>79.135999999999996</v>
      </c>
      <c r="H132">
        <v>83.590999999999994</v>
      </c>
      <c r="I132">
        <v>86.061000000000007</v>
      </c>
      <c r="J132">
        <v>86.545000000000002</v>
      </c>
      <c r="K132">
        <v>91.727000000000004</v>
      </c>
      <c r="L132">
        <v>93.817999999999998</v>
      </c>
      <c r="M132">
        <v>90.257999999999996</v>
      </c>
      <c r="N132">
        <v>83.015000000000001</v>
      </c>
      <c r="O132">
        <v>74.242000000000004</v>
      </c>
      <c r="R132" s="5">
        <f>AV132+(C$209*_xlfn.NORM.DIST($B132,C$214*C$215+C$213,C$219*C$214,FALSE))+(C$211*_xlfn.NORM.DIST($B132,C$214*C$216+C$213,C$220*C$214,FALSE))+(C$210*_xlfn.NORM.DIST($B132,C$214*C$217+C$213,C$221*C$214,FALSE))+(C$212*_xlfn.NORM.DIST($B132,C$214*C$218+C$213,C$222*C$214,FALSE))</f>
        <v>69.522501644359878</v>
      </c>
      <c r="S132" s="5">
        <f>AW132+(D$209*_xlfn.NORM.DIST($B132,D$214*D$215+D$213,D$219*D$214,FALSE))+(D$211*_xlfn.NORM.DIST($B132,D$214*D$216+D$213,D$220*D$214,FALSE))+(D$210*_xlfn.NORM.DIST($B132,D$214*D$217+D$213,D$221*D$214,FALSE))+(D$212*_xlfn.NORM.DIST($B132,D$214*D$218+D$213,D$222*D$214,FALSE))</f>
        <v>75.141957926473182</v>
      </c>
      <c r="T132" s="5">
        <f>AX132+(E$209*_xlfn.NORM.DIST($B132,E$214*E$215+E$213,E$219*E$214,FALSE))+(E$211*_xlfn.NORM.DIST($B132,E$214*E$216+E$213,E$220*E$214,FALSE))+(E$210*_xlfn.NORM.DIST($B132,E$214*E$217+E$213,E$221*E$214,FALSE))+(E$212*_xlfn.NORM.DIST($B132,E$214*E$218+E$213,E$222*E$214,FALSE))</f>
        <v>79.172137880615921</v>
      </c>
      <c r="U132" s="5">
        <f>AY132+(F$209*_xlfn.NORM.DIST($B132,F$214*F$215+F$213,F$219*F$214,FALSE))+(F$211*_xlfn.NORM.DIST($B132,F$214*F$216+F$213,F$220*F$214,FALSE))+(F$210*_xlfn.NORM.DIST($B132,F$214*F$217+F$213,F$221*F$214,FALSE))+(F$212*_xlfn.NORM.DIST($B132,F$214*F$218+F$213,F$222*F$214,FALSE))</f>
        <v>77.577934228384763</v>
      </c>
      <c r="V132" s="5">
        <f>AZ132+(G$209*_xlfn.NORM.DIST($B132,G$214*G$215+G$213,G$219*G$214,FALSE))+(G$211*_xlfn.NORM.DIST($B132,G$214*G$216+G$213,G$220*G$214,FALSE))+(G$210*_xlfn.NORM.DIST($B132,G$214*G$217+G$213,G$221*G$214,FALSE))+(G$212*_xlfn.NORM.DIST($B132,G$214*G$218+G$213,G$222*G$214,FALSE))</f>
        <v>80.346889790909216</v>
      </c>
      <c r="W132" s="5">
        <f>BA132+(H$209*_xlfn.NORM.DIST($B132,H$214*H$215+H$213,H$219*H$214,FALSE))+(H$211*_xlfn.NORM.DIST($B132,H$214*H$216+H$213,H$220*H$214,FALSE))+(H$210*_xlfn.NORM.DIST($B132,H$214*H$217+H$213,H$221*H$214,FALSE))+(H$212*_xlfn.NORM.DIST($B132,H$214*H$218+H$213,H$222*H$214,FALSE))</f>
        <v>84.496162933669368</v>
      </c>
      <c r="X132" s="5">
        <f>BB132+(I$209*_xlfn.NORM.DIST($B132,I$214*I$215+I$213,I$219*I$214,FALSE))+(I$211*_xlfn.NORM.DIST($B132,I$214*I$216+I$213,I$220*I$214,FALSE))+(I$210*_xlfn.NORM.DIST($B132,I$214*I$217+I$213,I$221*I$214,FALSE))+(I$212*_xlfn.NORM.DIST($B132,I$214*I$218+I$213,I$222*I$214,FALSE))</f>
        <v>86.948489184003108</v>
      </c>
      <c r="Y132" s="5">
        <f>BC132+(J$209*_xlfn.NORM.DIST($B132,J$214*J$215+J$213,J$219*J$214,FALSE))+(J$211*_xlfn.NORM.DIST($B132,J$214*J$216+J$213,J$220*J$214,FALSE))+(J$210*_xlfn.NORM.DIST($B132,J$214*J$217+J$213,J$221*J$214,FALSE))+(J$212*_xlfn.NORM.DIST($B132,J$214*J$218+J$213,J$222*J$214,FALSE))</f>
        <v>86.579631756115049</v>
      </c>
      <c r="Z132" s="5">
        <f>BD132+(K$209*_xlfn.NORM.DIST($B132,K$214*K$215+K$213,K$219*K$214,FALSE))+(K$211*_xlfn.NORM.DIST($B132,K$214*K$216+K$213,K$220*K$214,FALSE))+(K$210*_xlfn.NORM.DIST($B132,K$214*K$217+K$213,K$221*K$214,FALSE))+(K$212*_xlfn.NORM.DIST($B132,K$214*K$218+K$213,K$222*K$214,FALSE))</f>
        <v>90.767415442338859</v>
      </c>
      <c r="AA132" s="5">
        <f>BE132+(L$209*_xlfn.NORM.DIST($B132,L$214*L$215+L$213,L$219*L$214,FALSE))+(L$211*_xlfn.NORM.DIST($B132,L$214*L$216+L$213,L$220*L$214,FALSE))+(L$210*_xlfn.NORM.DIST($B132,L$214*L$217+L$213,L$221*L$214,FALSE))+(L$212*_xlfn.NORM.DIST($B132,L$214*L$218+L$213,L$222*L$214,FALSE))</f>
        <v>91.696584020094676</v>
      </c>
      <c r="AB132" s="5">
        <f>BF132+(M$209*_xlfn.NORM.DIST($B132,M$214*M$215+M$213,M$219*M$214,FALSE))+(M$211*_xlfn.NORM.DIST($B132,M$214*M$216+M$213,M$220*M$214,FALSE))+(M$210*_xlfn.NORM.DIST($B132,M$214*M$217+M$213,M$221*M$214,FALSE))+(M$212*_xlfn.NORM.DIST($B132,M$214*M$218+M$213,M$222*M$214,FALSE))</f>
        <v>88.101135611874483</v>
      </c>
      <c r="AC132" s="5">
        <f>BG132+(N$209*_xlfn.NORM.DIST($B132,N$214*N$215+N$213,N$219*N$214,FALSE))+(N$211*_xlfn.NORM.DIST($B132,N$214*N$216+N$213,N$220*N$214,FALSE))+(N$210*_xlfn.NORM.DIST($B132,N$214*N$217+N$213,N$221*N$214,FALSE))+(N$212*_xlfn.NORM.DIST($B132,N$214*N$218+N$213,N$222*N$214,FALSE))</f>
        <v>82.079637942485249</v>
      </c>
      <c r="AD132" s="5">
        <f>BH132+(O$209*_xlfn.NORM.DIST($B132,O$214*O$215+O$213,O$219*O$214,FALSE))+(O$211*_xlfn.NORM.DIST($B132,O$214*O$216+O$213,O$220*O$214,FALSE))+(O$210*_xlfn.NORM.DIST($B132,O$214*O$217+O$213,O$221*O$214,FALSE))+(O$212*_xlfn.NORM.DIST($B132,O$214*O$218+O$213,O$222*O$214,FALSE))</f>
        <v>73.41826332961864</v>
      </c>
      <c r="AE132" s="5"/>
      <c r="AG132" s="5">
        <f t="shared" si="32"/>
        <v>-0.93150164435988358</v>
      </c>
      <c r="AH132" s="5">
        <f t="shared" si="32"/>
        <v>-0.55095792647318831</v>
      </c>
      <c r="AI132" s="5">
        <f t="shared" si="32"/>
        <v>-6.6137880615926292E-2</v>
      </c>
      <c r="AJ132" s="5">
        <f t="shared" si="31"/>
        <v>-0.47193422838476806</v>
      </c>
      <c r="AK132" s="5">
        <f t="shared" si="31"/>
        <v>-1.2108897909092207</v>
      </c>
      <c r="AL132" s="5">
        <f t="shared" si="31"/>
        <v>-0.90516293366937361</v>
      </c>
      <c r="AM132" s="5">
        <f t="shared" si="31"/>
        <v>-0.88748918400310117</v>
      </c>
      <c r="AN132" s="5">
        <f t="shared" si="31"/>
        <v>-3.4631756115047097E-2</v>
      </c>
      <c r="AO132" s="5">
        <f t="shared" si="31"/>
        <v>0.95958455766114525</v>
      </c>
      <c r="AP132" s="5">
        <f t="shared" si="33"/>
        <v>2.121415979905322</v>
      </c>
      <c r="AQ132" s="5">
        <f t="shared" si="33"/>
        <v>2.1568643881255127</v>
      </c>
      <c r="AR132" s="5">
        <f t="shared" si="33"/>
        <v>0.93536205751475165</v>
      </c>
      <c r="AS132" s="5">
        <f t="shared" si="33"/>
        <v>0.82373667038136489</v>
      </c>
      <c r="AV132" s="2">
        <f t="shared" si="18"/>
        <v>69.331011900749147</v>
      </c>
      <c r="AW132" s="2">
        <f t="shared" si="19"/>
        <v>71.20989234184681</v>
      </c>
      <c r="AX132" s="2">
        <f t="shared" si="20"/>
        <v>72.468127611400959</v>
      </c>
      <c r="AY132" s="2">
        <f t="shared" si="21"/>
        <v>72.054673387494816</v>
      </c>
      <c r="AZ132" s="2">
        <f t="shared" si="22"/>
        <v>72.156654022655829</v>
      </c>
      <c r="BA132" s="2">
        <f t="shared" si="23"/>
        <v>73.445742790915261</v>
      </c>
      <c r="BB132" s="2">
        <f t="shared" si="24"/>
        <v>74.908874709359196</v>
      </c>
      <c r="BC132" s="2">
        <f t="shared" si="25"/>
        <v>74.34474121431866</v>
      </c>
      <c r="BD132" s="2">
        <f t="shared" si="26"/>
        <v>72.132037546992208</v>
      </c>
      <c r="BE132" s="2">
        <f t="shared" si="27"/>
        <v>68.961189101149245</v>
      </c>
      <c r="BF132" s="2">
        <f t="shared" si="28"/>
        <v>64.423531673129887</v>
      </c>
      <c r="BG132" s="2">
        <f t="shared" si="29"/>
        <v>57.862293272518372</v>
      </c>
      <c r="BH132" s="2">
        <f t="shared" si="30"/>
        <v>50.220341842400124</v>
      </c>
      <c r="BK132" s="2" t="str">
        <f>IF(OR($B132&lt;C$229, AND($B132&gt;C$230, $B132&lt;C$231)), C132, "")</f>
        <v/>
      </c>
      <c r="BL132" s="2" t="str">
        <f>IF(OR($B132&lt;D$229, AND($B132&gt;D$230, $B132&lt;D$231)), D132, "")</f>
        <v/>
      </c>
      <c r="BM132" s="2" t="str">
        <f>IF(OR($B132&lt;E$229, AND($B132&gt;E$230, $B132&lt;E$231)), E132, "")</f>
        <v/>
      </c>
      <c r="BN132" s="2" t="str">
        <f>IF(OR($B132&lt;F$229, AND($B132&gt;F$230, $B132&lt;F$231)), F132, "")</f>
        <v/>
      </c>
      <c r="BO132" s="2" t="str">
        <f>IF(OR($B132&lt;G$229, AND($B132&gt;G$230, $B132&lt;G$231)), G132, "")</f>
        <v/>
      </c>
      <c r="BP132" s="2" t="str">
        <f>IF(OR($B132&lt;H$229, AND($B132&gt;H$230, $B132&lt;H$231)), H132, "")</f>
        <v/>
      </c>
      <c r="BQ132" s="2" t="str">
        <f>IF(OR($B132&lt;I$229, AND($B132&gt;I$230, $B132&lt;I$231)), I132, "")</f>
        <v/>
      </c>
      <c r="BR132" s="2" t="str">
        <f>IF(OR($B132&lt;J$229, AND($B132&gt;J$230, $B132&lt;J$231)), J132, "")</f>
        <v/>
      </c>
      <c r="BS132" s="2" t="str">
        <f>IF(OR($B132&lt;K$229, AND($B132&gt;K$230, $B132&lt;K$231)), K132, "")</f>
        <v/>
      </c>
      <c r="BT132" s="2" t="str">
        <f>IF(OR($B132&lt;L$229, AND($B132&gt;L$230, $B132&lt;L$231)), L132, "")</f>
        <v/>
      </c>
      <c r="BU132" s="2" t="str">
        <f>IF(OR($B132&lt;M$229, AND($B132&gt;M$230, $B132&lt;M$231)), M132, "")</f>
        <v/>
      </c>
      <c r="BV132" s="2" t="str">
        <f>IF(OR($B132&lt;N$229, AND($B132&gt;N$230, $B132&lt;N$231)), N132, "")</f>
        <v/>
      </c>
      <c r="BW132" s="2" t="str">
        <f>IF(OR($B132&lt;O$229, AND($B132&gt;O$230, $B132&lt;O$231)), O132, "")</f>
        <v/>
      </c>
      <c r="BZ132" s="2" t="str">
        <f>IF(OR(AND($B132&gt;C$230, $B132&lt;C$231), $B132&gt;C$232), C132, "")</f>
        <v/>
      </c>
      <c r="CA132" s="2" t="str">
        <f>IF(OR(AND($B132&gt;D$230, $B132&lt;D$231), $B132&gt;D$232), D132, "")</f>
        <v/>
      </c>
      <c r="CB132" s="2" t="str">
        <f>IF(OR(AND($B132&gt;E$230, $B132&lt;E$231), $B132&gt;E$232), E132, "")</f>
        <v/>
      </c>
      <c r="CC132" s="2" t="str">
        <f>IF(OR(AND($B132&gt;F$230, $B132&lt;F$231), $B132&gt;F$232), F132, "")</f>
        <v/>
      </c>
      <c r="CD132" s="2" t="str">
        <f>IF(OR(AND($B132&gt;G$230, $B132&lt;G$231), $B132&gt;G$232), G132, "")</f>
        <v/>
      </c>
      <c r="CE132" s="2" t="str">
        <f>IF(OR(AND($B132&gt;H$230, $B132&lt;H$231), $B132&gt;H$232), H132, "")</f>
        <v/>
      </c>
      <c r="CF132" s="2" t="str">
        <f>IF(OR(AND($B132&gt;I$230, $B132&lt;I$231), $B132&gt;I$232), I132, "")</f>
        <v/>
      </c>
      <c r="CG132" s="2" t="str">
        <f>IF(OR(AND($B132&gt;J$230, $B132&lt;J$231), $B132&gt;J$232), J132, "")</f>
        <v/>
      </c>
      <c r="CH132" s="2" t="str">
        <f>IF(OR(AND($B132&gt;K$230, $B132&lt;K$231), $B132&gt;K$232), K132, "")</f>
        <v/>
      </c>
      <c r="CI132" s="2" t="str">
        <f>IF(OR(AND($B132&gt;L$230, $B132&lt;L$231), $B132&gt;L$232), L132, "")</f>
        <v/>
      </c>
      <c r="CJ132" s="2" t="str">
        <f>IF(OR(AND($B132&gt;M$230, $B132&lt;M$231), $B132&gt;M$232), M132, "")</f>
        <v/>
      </c>
      <c r="CK132" s="2" t="str">
        <f>IF(OR(AND($B132&gt;N$230, $B132&lt;N$231), $B132&gt;N$232), N132, "")</f>
        <v/>
      </c>
      <c r="CL132" s="2" t="str">
        <f>IF(OR(AND($B132&gt;O$230, $B132&lt;O$231), $B132&gt;O$232), O132, "")</f>
        <v/>
      </c>
      <c r="CO132" s="2">
        <f>BK$207*$B132+BK$209</f>
        <v>72.056942078507277</v>
      </c>
      <c r="CP132" s="2">
        <f>BL$207*$B132+BL$209</f>
        <v>73.364684480696269</v>
      </c>
      <c r="CQ132" s="2">
        <f>BM$207*$B132+BM$209</f>
        <v>74.591113080557619</v>
      </c>
      <c r="CR132" s="2">
        <f>BN$207*$B132+BN$209</f>
        <v>74.188681874090264</v>
      </c>
      <c r="CS132" s="2">
        <f>BO$207*$B132+BO$209</f>
        <v>74.222880323428669</v>
      </c>
      <c r="CT132" s="2">
        <f>BP$207*$B132+BP$209</f>
        <v>75.845970374544009</v>
      </c>
      <c r="CU132" s="2">
        <f>BQ$207*$B132+BQ$209</f>
        <v>77.989655561042198</v>
      </c>
      <c r="CV132" s="2">
        <f>BR$207*$B132+BR$209</f>
        <v>78.011442585702341</v>
      </c>
      <c r="CW132" s="2">
        <f>BS$207*$B132+BS$209</f>
        <v>75.77529010417858</v>
      </c>
      <c r="CX132" s="2">
        <f>BT$207*$B132+BT$209</f>
        <v>72.311635244455189</v>
      </c>
      <c r="CY132" s="2">
        <f>BU$207*$B132+BU$209</f>
        <v>67.616353416229828</v>
      </c>
      <c r="CZ132" s="2">
        <f>BV$207*$B132+BV$209</f>
        <v>60.429619339715146</v>
      </c>
      <c r="DA132" s="2">
        <f>BW$207*$B132+BW$209</f>
        <v>52.31228332098857</v>
      </c>
      <c r="DD132" s="2">
        <f>BZ$207*$B132+BZ$209</f>
        <v>69.045410691666689</v>
      </c>
      <c r="DE132" s="2">
        <f>CA$207*$B132+CA$209</f>
        <v>70.876120704962318</v>
      </c>
      <c r="DF132" s="2">
        <f>CB$207*$B132+CB$209</f>
        <v>72.209814078851196</v>
      </c>
      <c r="DG132" s="2">
        <f>CC$207*$B132+CC$209</f>
        <v>71.858103920255317</v>
      </c>
      <c r="DH132" s="2">
        <f>CD$207*$B132+CD$209</f>
        <v>71.954490241759316</v>
      </c>
      <c r="DI132" s="2">
        <f>CE$207*$B132+CE$209</f>
        <v>73.199789004155434</v>
      </c>
      <c r="DJ132" s="2">
        <f>CF$207*$B132+CF$209</f>
        <v>74.606261852171315</v>
      </c>
      <c r="DK132" s="2">
        <f>CG$207*$B132+CG$209</f>
        <v>73.998550073412162</v>
      </c>
      <c r="DL132" s="2">
        <f>CH$207*$B132+CH$209</f>
        <v>71.754444190539402</v>
      </c>
      <c r="DM132" s="2">
        <f>CI$207*$B132+CI$209</f>
        <v>68.586746925179725</v>
      </c>
      <c r="DN132" s="2">
        <f>CJ$207*$B132+CJ$209</f>
        <v>64.071895376302081</v>
      </c>
      <c r="DO132" s="2">
        <f>CK$207*$B132+CK$209</f>
        <v>57.56949375964939</v>
      </c>
      <c r="DP132" s="2">
        <f>CL$207*$B132+CL$209</f>
        <v>49.983610730385216</v>
      </c>
      <c r="DS132" s="2">
        <f>POWER(10,($B132-C$227)/C$228)/(1+POWER(10,($B132-C$227)/C$228))</f>
        <v>0.90516412668636081</v>
      </c>
      <c r="DT132" s="2">
        <f>POWER(10,($B132-D$227)/D$228)/(1+POWER(10,($B132-D$227)/D$228))</f>
        <v>0.86587780464414754</v>
      </c>
      <c r="DU132" s="2">
        <f>POWER(10,($B132-E$227)/E$228)/(1+POWER(10,($B132-E$227)/E$228))</f>
        <v>0.89152410832715534</v>
      </c>
      <c r="DV132" s="2">
        <f>POWER(10,($B132-F$227)/F$228)/(1+POWER(10,($B132-F$227)/F$228))</f>
        <v>0.91565634313323563</v>
      </c>
      <c r="DW132" s="2">
        <f>POWER(10,($B132-G$227)/G$228)/(1+POWER(10,($B132-G$227)/G$228))</f>
        <v>0.9108778589140436</v>
      </c>
      <c r="DX132" s="2">
        <f>POWER(10,($B132-H$227)/H$228)/(1+POWER(10,($B132-H$227)/H$228))</f>
        <v>0.9070533148210792</v>
      </c>
      <c r="DY132" s="2">
        <f>POWER(10,($B132-I$227)/I$228)/(1+POWER(10,($B132-I$227)/I$228))</f>
        <v>0.91055937226741857</v>
      </c>
      <c r="DZ132" s="2">
        <f>POWER(10,($B132-J$227)/J$228)/(1+POWER(10,($B132-J$227)/J$228))</f>
        <v>0.91373027315179045</v>
      </c>
      <c r="EA132" s="2">
        <f>POWER(10,($B132-K$227)/K$228)/(1+POWER(10,($B132-K$227)/K$228))</f>
        <v>0.90609106527261774</v>
      </c>
      <c r="EB132" s="2">
        <f>POWER(10,($B132-L$227)/L$228)/(1+POWER(10,($B132-L$227)/L$228))</f>
        <v>0.89947559661537713</v>
      </c>
      <c r="EC132" s="2">
        <f>POWER(10,($B132-M$227)/M$228)/(1+POWER(10,($B132-M$227)/M$228))</f>
        <v>0.90079264788391122</v>
      </c>
      <c r="ED132" s="2">
        <f>POWER(10,($B132-N$227)/N$228)/(1+POWER(10,($B132-N$227)/N$228))</f>
        <v>0.8976270430537352</v>
      </c>
      <c r="EE132" s="2">
        <f>POWER(10,($B132-O$227)/O$228)/(1+POWER(10,($B132-O$227)/O$228))</f>
        <v>0.89834074872948444</v>
      </c>
    </row>
    <row r="133" spans="2:135" x14ac:dyDescent="0.25">
      <c r="B133" s="2">
        <v>127</v>
      </c>
      <c r="C133">
        <v>68.635999999999996</v>
      </c>
      <c r="D133">
        <v>74.409000000000006</v>
      </c>
      <c r="E133">
        <v>76.787999999999997</v>
      </c>
      <c r="F133">
        <v>75.97</v>
      </c>
      <c r="G133">
        <v>76.742000000000004</v>
      </c>
      <c r="H133">
        <v>80.438999999999993</v>
      </c>
      <c r="I133">
        <v>82.075999999999993</v>
      </c>
      <c r="J133">
        <v>83.242000000000004</v>
      </c>
      <c r="K133">
        <v>87.864000000000004</v>
      </c>
      <c r="L133">
        <v>89.909000000000006</v>
      </c>
      <c r="M133">
        <v>86.302999999999997</v>
      </c>
      <c r="N133">
        <v>80.212000000000003</v>
      </c>
      <c r="O133">
        <v>72.802999999999997</v>
      </c>
      <c r="R133" s="5">
        <f>AV133+(C$209*_xlfn.NORM.DIST($B133,C$214*C$215+C$213,C$219*C$214,FALSE))+(C$211*_xlfn.NORM.DIST($B133,C$214*C$216+C$213,C$220*C$214,FALSE))+(C$210*_xlfn.NORM.DIST($B133,C$214*C$217+C$213,C$221*C$214,FALSE))+(C$212*_xlfn.NORM.DIST($B133,C$214*C$218+C$213,C$222*C$214,FALSE))</f>
        <v>69.408765524721233</v>
      </c>
      <c r="S133" s="5">
        <f>AW133+(D$209*_xlfn.NORM.DIST($B133,D$214*D$215+D$213,D$219*D$214,FALSE))+(D$211*_xlfn.NORM.DIST($B133,D$214*D$216+D$213,D$220*D$214,FALSE))+(D$210*_xlfn.NORM.DIST($B133,D$214*D$217+D$213,D$221*D$214,FALSE))+(D$212*_xlfn.NORM.DIST($B133,D$214*D$218+D$213,D$222*D$214,FALSE))</f>
        <v>75.152602786291254</v>
      </c>
      <c r="T133" s="5">
        <f>AX133+(E$209*_xlfn.NORM.DIST($B133,E$214*E$215+E$213,E$219*E$214,FALSE))+(E$211*_xlfn.NORM.DIST($B133,E$214*E$216+E$213,E$220*E$214,FALSE))+(E$210*_xlfn.NORM.DIST($B133,E$214*E$217+E$213,E$221*E$214,FALSE))+(E$212*_xlfn.NORM.DIST($B133,E$214*E$218+E$213,E$222*E$214,FALSE))</f>
        <v>78.139154129641994</v>
      </c>
      <c r="U133" s="5">
        <f>AY133+(F$209*_xlfn.NORM.DIST($B133,F$214*F$215+F$213,F$219*F$214,FALSE))+(F$211*_xlfn.NORM.DIST($B133,F$214*F$216+F$213,F$220*F$214,FALSE))+(F$210*_xlfn.NORM.DIST($B133,F$214*F$217+F$213,F$221*F$214,FALSE))+(F$212*_xlfn.NORM.DIST($B133,F$214*F$218+F$213,F$222*F$214,FALSE))</f>
        <v>76.075896723520998</v>
      </c>
      <c r="V133" s="5">
        <f>AZ133+(G$209*_xlfn.NORM.DIST($B133,G$214*G$215+G$213,G$219*G$214,FALSE))+(G$211*_xlfn.NORM.DIST($B133,G$214*G$216+G$213,G$220*G$214,FALSE))+(G$210*_xlfn.NORM.DIST($B133,G$214*G$217+G$213,G$221*G$214,FALSE))+(G$212*_xlfn.NORM.DIST($B133,G$214*G$218+G$213,G$222*G$214,FALSE))</f>
        <v>78.397850151912579</v>
      </c>
      <c r="W133" s="5">
        <f>BA133+(H$209*_xlfn.NORM.DIST($B133,H$214*H$215+H$213,H$219*H$214,FALSE))+(H$211*_xlfn.NORM.DIST($B133,H$214*H$216+H$213,H$220*H$214,FALSE))+(H$210*_xlfn.NORM.DIST($B133,H$214*H$217+H$213,H$221*H$214,FALSE))+(H$212*_xlfn.NORM.DIST($B133,H$214*H$218+H$213,H$222*H$214,FALSE))</f>
        <v>82.064821262238681</v>
      </c>
      <c r="X133" s="5">
        <f>BB133+(I$209*_xlfn.NORM.DIST($B133,I$214*I$215+I$213,I$219*I$214,FALSE))+(I$211*_xlfn.NORM.DIST($B133,I$214*I$216+I$213,I$220*I$214,FALSE))+(I$210*_xlfn.NORM.DIST($B133,I$214*I$217+I$213,I$221*I$214,FALSE))+(I$212*_xlfn.NORM.DIST($B133,I$214*I$218+I$213,I$222*I$214,FALSE))</f>
        <v>83.970870230109966</v>
      </c>
      <c r="Y133" s="5">
        <f>BC133+(J$209*_xlfn.NORM.DIST($B133,J$214*J$215+J$213,J$219*J$214,FALSE))+(J$211*_xlfn.NORM.DIST($B133,J$214*J$216+J$213,J$220*J$214,FALSE))+(J$210*_xlfn.NORM.DIST($B133,J$214*J$217+J$213,J$221*J$214,FALSE))+(J$212*_xlfn.NORM.DIST($B133,J$214*J$218+J$213,J$222*J$214,FALSE))</f>
        <v>83.329053568176562</v>
      </c>
      <c r="Z133" s="5">
        <f>BD133+(K$209*_xlfn.NORM.DIST($B133,K$214*K$215+K$213,K$219*K$214,FALSE))+(K$211*_xlfn.NORM.DIST($B133,K$214*K$216+K$213,K$220*K$214,FALSE))+(K$210*_xlfn.NORM.DIST($B133,K$214*K$217+K$213,K$221*K$214,FALSE))+(K$212*_xlfn.NORM.DIST($B133,K$214*K$218+K$213,K$222*K$214,FALSE))</f>
        <v>86.84040696392195</v>
      </c>
      <c r="AA133" s="5">
        <f>BE133+(L$209*_xlfn.NORM.DIST($B133,L$214*L$215+L$213,L$219*L$214,FALSE))+(L$211*_xlfn.NORM.DIST($B133,L$214*L$216+L$213,L$220*L$214,FALSE))+(L$210*_xlfn.NORM.DIST($B133,L$214*L$217+L$213,L$221*L$214,FALSE))+(L$212*_xlfn.NORM.DIST($B133,L$214*L$218+L$213,L$222*L$214,FALSE))</f>
        <v>87.847830248698173</v>
      </c>
      <c r="AB133" s="5">
        <f>BF133+(M$209*_xlfn.NORM.DIST($B133,M$214*M$215+M$213,M$219*M$214,FALSE))+(M$211*_xlfn.NORM.DIST($B133,M$214*M$216+M$213,M$220*M$214,FALSE))+(M$210*_xlfn.NORM.DIST($B133,M$214*M$217+M$213,M$221*M$214,FALSE))+(M$212*_xlfn.NORM.DIST($B133,M$214*M$218+M$213,M$222*M$214,FALSE))</f>
        <v>84.314853880698834</v>
      </c>
      <c r="AC133" s="5">
        <f>BG133+(N$209*_xlfn.NORM.DIST($B133,N$214*N$215+N$213,N$219*N$214,FALSE))+(N$211*_xlfn.NORM.DIST($B133,N$214*N$216+N$213,N$220*N$214,FALSE))+(N$210*_xlfn.NORM.DIST($B133,N$214*N$217+N$213,N$221*N$214,FALSE))+(N$212*_xlfn.NORM.DIST($B133,N$214*N$218+N$213,N$222*N$214,FALSE))</f>
        <v>79.205343199335729</v>
      </c>
      <c r="AD133" s="5">
        <f>BH133+(O$209*_xlfn.NORM.DIST($B133,O$214*O$215+O$213,O$219*O$214,FALSE))+(O$211*_xlfn.NORM.DIST($B133,O$214*O$216+O$213,O$220*O$214,FALSE))+(O$210*_xlfn.NORM.DIST($B133,O$214*O$217+O$213,O$221*O$214,FALSE))+(O$212*_xlfn.NORM.DIST($B133,O$214*O$218+O$213,O$222*O$214,FALSE))</f>
        <v>70.587014606616279</v>
      </c>
      <c r="AE133" s="5"/>
      <c r="AG133" s="5">
        <f t="shared" si="32"/>
        <v>-0.77276552472123683</v>
      </c>
      <c r="AH133" s="5">
        <f t="shared" si="32"/>
        <v>-0.74360278629124821</v>
      </c>
      <c r="AI133" s="5">
        <f t="shared" si="32"/>
        <v>-1.3511541296419978</v>
      </c>
      <c r="AJ133" s="5">
        <f t="shared" si="31"/>
        <v>-0.1058967235209991</v>
      </c>
      <c r="AK133" s="5">
        <f t="shared" si="31"/>
        <v>-1.6558501519125741</v>
      </c>
      <c r="AL133" s="5">
        <f t="shared" si="31"/>
        <v>-1.6258212622386878</v>
      </c>
      <c r="AM133" s="5">
        <f t="shared" si="31"/>
        <v>-1.8948702301099729</v>
      </c>
      <c r="AN133" s="5">
        <f t="shared" si="31"/>
        <v>-8.7053568176557405E-2</v>
      </c>
      <c r="AO133" s="5">
        <f t="shared" si="31"/>
        <v>1.0235930360780543</v>
      </c>
      <c r="AP133" s="5">
        <f t="shared" si="33"/>
        <v>2.0611697513018328</v>
      </c>
      <c r="AQ133" s="5">
        <f t="shared" si="33"/>
        <v>1.9881461193011631</v>
      </c>
      <c r="AR133" s="5">
        <f t="shared" si="33"/>
        <v>1.006656800664274</v>
      </c>
      <c r="AS133" s="5">
        <f t="shared" si="33"/>
        <v>2.2159853933837184</v>
      </c>
      <c r="AV133" s="2">
        <f t="shared" si="18"/>
        <v>69.246254890836695</v>
      </c>
      <c r="AW133" s="2">
        <f t="shared" si="19"/>
        <v>71.13085117332308</v>
      </c>
      <c r="AX133" s="2">
        <f t="shared" si="20"/>
        <v>72.394545430820429</v>
      </c>
      <c r="AY133" s="2">
        <f t="shared" si="21"/>
        <v>71.991245755754193</v>
      </c>
      <c r="AZ133" s="2">
        <f t="shared" si="22"/>
        <v>72.09852891099554</v>
      </c>
      <c r="BA133" s="2">
        <f t="shared" si="23"/>
        <v>73.39196404100862</v>
      </c>
      <c r="BB133" s="2">
        <f t="shared" si="24"/>
        <v>74.844546517734628</v>
      </c>
      <c r="BC133" s="2">
        <f t="shared" si="25"/>
        <v>74.268960816963158</v>
      </c>
      <c r="BD133" s="2">
        <f t="shared" si="26"/>
        <v>72.044024415031672</v>
      </c>
      <c r="BE133" s="2">
        <f t="shared" si="27"/>
        <v>68.877031527299138</v>
      </c>
      <c r="BF133" s="2">
        <f t="shared" si="28"/>
        <v>64.343908200144227</v>
      </c>
      <c r="BG133" s="2">
        <f t="shared" si="29"/>
        <v>57.7978807860842</v>
      </c>
      <c r="BH133" s="2">
        <f t="shared" si="30"/>
        <v>50.169921221167748</v>
      </c>
      <c r="BK133" s="2" t="str">
        <f>IF(OR($B133&lt;C$229, AND($B133&gt;C$230, $B133&lt;C$231)), C133, "")</f>
        <v/>
      </c>
      <c r="BL133" s="2" t="str">
        <f>IF(OR($B133&lt;D$229, AND($B133&gt;D$230, $B133&lt;D$231)), D133, "")</f>
        <v/>
      </c>
      <c r="BM133" s="2" t="str">
        <f>IF(OR($B133&lt;E$229, AND($B133&gt;E$230, $B133&lt;E$231)), E133, "")</f>
        <v/>
      </c>
      <c r="BN133" s="2" t="str">
        <f>IF(OR($B133&lt;F$229, AND($B133&gt;F$230, $B133&lt;F$231)), F133, "")</f>
        <v/>
      </c>
      <c r="BO133" s="2" t="str">
        <f>IF(OR($B133&lt;G$229, AND($B133&gt;G$230, $B133&lt;G$231)), G133, "")</f>
        <v/>
      </c>
      <c r="BP133" s="2" t="str">
        <f>IF(OR($B133&lt;H$229, AND($B133&gt;H$230, $B133&lt;H$231)), H133, "")</f>
        <v/>
      </c>
      <c r="BQ133" s="2" t="str">
        <f>IF(OR($B133&lt;I$229, AND($B133&gt;I$230, $B133&lt;I$231)), I133, "")</f>
        <v/>
      </c>
      <c r="BR133" s="2" t="str">
        <f>IF(OR($B133&lt;J$229, AND($B133&gt;J$230, $B133&lt;J$231)), J133, "")</f>
        <v/>
      </c>
      <c r="BS133" s="2" t="str">
        <f>IF(OR($B133&lt;K$229, AND($B133&gt;K$230, $B133&lt;K$231)), K133, "")</f>
        <v/>
      </c>
      <c r="BT133" s="2" t="str">
        <f>IF(OR($B133&lt;L$229, AND($B133&gt;L$230, $B133&lt;L$231)), L133, "")</f>
        <v/>
      </c>
      <c r="BU133" s="2" t="str">
        <f>IF(OR($B133&lt;M$229, AND($B133&gt;M$230, $B133&lt;M$231)), M133, "")</f>
        <v/>
      </c>
      <c r="BV133" s="2" t="str">
        <f>IF(OR($B133&lt;N$229, AND($B133&gt;N$230, $B133&lt;N$231)), N133, "")</f>
        <v/>
      </c>
      <c r="BW133" s="2" t="str">
        <f>IF(OR($B133&lt;O$229, AND($B133&gt;O$230, $B133&lt;O$231)), O133, "")</f>
        <v/>
      </c>
      <c r="BZ133" s="2" t="str">
        <f>IF(OR(AND($B133&gt;C$230, $B133&lt;C$231), $B133&gt;C$232), C133, "")</f>
        <v/>
      </c>
      <c r="CA133" s="2" t="str">
        <f>IF(OR(AND($B133&gt;D$230, $B133&lt;D$231), $B133&gt;D$232), D133, "")</f>
        <v/>
      </c>
      <c r="CB133" s="2" t="str">
        <f>IF(OR(AND($B133&gt;E$230, $B133&lt;E$231), $B133&gt;E$232), E133, "")</f>
        <v/>
      </c>
      <c r="CC133" s="2" t="str">
        <f>IF(OR(AND($B133&gt;F$230, $B133&lt;F$231), $B133&gt;F$232), F133, "")</f>
        <v/>
      </c>
      <c r="CD133" s="2" t="str">
        <f>IF(OR(AND($B133&gt;G$230, $B133&lt;G$231), $B133&gt;G$232), G133, "")</f>
        <v/>
      </c>
      <c r="CE133" s="2" t="str">
        <f>IF(OR(AND($B133&gt;H$230, $B133&lt;H$231), $B133&gt;H$232), H133, "")</f>
        <v/>
      </c>
      <c r="CF133" s="2" t="str">
        <f>IF(OR(AND($B133&gt;I$230, $B133&lt;I$231), $B133&gt;I$232), I133, "")</f>
        <v/>
      </c>
      <c r="CG133" s="2" t="str">
        <f>IF(OR(AND($B133&gt;J$230, $B133&lt;J$231), $B133&gt;J$232), J133, "")</f>
        <v/>
      </c>
      <c r="CH133" s="2" t="str">
        <f>IF(OR(AND($B133&gt;K$230, $B133&lt;K$231), $B133&gt;K$232), K133, "")</f>
        <v/>
      </c>
      <c r="CI133" s="2" t="str">
        <f>IF(OR(AND($B133&gt;L$230, $B133&lt;L$231), $B133&gt;L$232), L133, "")</f>
        <v/>
      </c>
      <c r="CJ133" s="2" t="str">
        <f>IF(OR(AND($B133&gt;M$230, $B133&lt;M$231), $B133&gt;M$232), M133, "")</f>
        <v/>
      </c>
      <c r="CK133" s="2" t="str">
        <f>IF(OR(AND($B133&gt;N$230, $B133&lt;N$231), $B133&gt;N$232), N133, "")</f>
        <v/>
      </c>
      <c r="CL133" s="2" t="str">
        <f>IF(OR(AND($B133&gt;O$230, $B133&lt;O$231), $B133&gt;O$232), O133, "")</f>
        <v/>
      </c>
      <c r="CO133" s="2">
        <f>BK$207*$B133+BK$209</f>
        <v>72.069001972669895</v>
      </c>
      <c r="CP133" s="2">
        <f>BL$207*$B133+BL$209</f>
        <v>73.369212461201172</v>
      </c>
      <c r="CQ133" s="2">
        <f>BM$207*$B133+BM$209</f>
        <v>74.599269852739653</v>
      </c>
      <c r="CR133" s="2">
        <f>BN$207*$B133+BN$209</f>
        <v>74.197792914401859</v>
      </c>
      <c r="CS133" s="2">
        <f>BO$207*$B133+BO$209</f>
        <v>74.236915214564604</v>
      </c>
      <c r="CT133" s="2">
        <f>BP$207*$B133+BP$209</f>
        <v>75.876008457148586</v>
      </c>
      <c r="CU133" s="2">
        <f>BQ$207*$B133+BQ$209</f>
        <v>78.038032059729147</v>
      </c>
      <c r="CV133" s="2">
        <f>BR$207*$B133+BR$209</f>
        <v>78.061267580961257</v>
      </c>
      <c r="CW133" s="2">
        <f>BS$207*$B133+BS$209</f>
        <v>75.823496722496898</v>
      </c>
      <c r="CX133" s="2">
        <f>BT$207*$B133+BT$209</f>
        <v>72.351416232804212</v>
      </c>
      <c r="CY133" s="2">
        <f>BU$207*$B133+BU$209</f>
        <v>67.662546352331546</v>
      </c>
      <c r="CZ133" s="2">
        <f>BV$207*$B133+BV$209</f>
        <v>60.475162249390337</v>
      </c>
      <c r="DA133" s="2">
        <f>BW$207*$B133+BW$209</f>
        <v>52.348881316067967</v>
      </c>
      <c r="DD133" s="2">
        <f>BZ$207*$B133+BZ$209</f>
        <v>68.976532325754164</v>
      </c>
      <c r="DE133" s="2">
        <f>CA$207*$B133+CA$209</f>
        <v>70.814642169289186</v>
      </c>
      <c r="DF133" s="2">
        <f>CB$207*$B133+CB$209</f>
        <v>72.149890231401429</v>
      </c>
      <c r="DG133" s="2">
        <f>CC$207*$B133+CC$209</f>
        <v>71.805878452385642</v>
      </c>
      <c r="DH133" s="2">
        <f>CD$207*$B133+CD$209</f>
        <v>71.907714298382103</v>
      </c>
      <c r="DI133" s="2">
        <f>CE$207*$B133+CE$209</f>
        <v>73.159818445587291</v>
      </c>
      <c r="DJ133" s="2">
        <f>CF$207*$B133+CF$209</f>
        <v>74.558463865085571</v>
      </c>
      <c r="DK133" s="2">
        <f>CG$207*$B133+CG$209</f>
        <v>73.942415191850685</v>
      </c>
      <c r="DL133" s="2">
        <f>CH$207*$B133+CH$209</f>
        <v>71.686779353691122</v>
      </c>
      <c r="DM133" s="2">
        <f>CI$207*$B133+CI$209</f>
        <v>68.522903725458491</v>
      </c>
      <c r="DN133" s="2">
        <f>CJ$207*$B133+CJ$209</f>
        <v>64.010574727268107</v>
      </c>
      <c r="DO133" s="2">
        <f>CK$207*$B133+CK$209</f>
        <v>57.519407621292189</v>
      </c>
      <c r="DP133" s="2">
        <f>CL$207*$B133+CL$209</f>
        <v>49.945039019881619</v>
      </c>
      <c r="DS133" s="2">
        <f>POWER(10,($B133-C$227)/C$228)/(1+POWER(10,($B133-C$227)/C$228))</f>
        <v>0.91278085288515787</v>
      </c>
      <c r="DT133" s="2">
        <f>POWER(10,($B133-D$227)/D$228)/(1+POWER(10,($B133-D$227)/D$228))</f>
        <v>0.87621831936469285</v>
      </c>
      <c r="DU133" s="2">
        <f>POWER(10,($B133-E$227)/E$228)/(1+POWER(10,($B133-E$227)/E$228))</f>
        <v>0.90011544258487375</v>
      </c>
      <c r="DV133" s="2">
        <f>POWER(10,($B133-F$227)/F$228)/(1+POWER(10,($B133-F$227)/F$228))</f>
        <v>0.92250253664493298</v>
      </c>
      <c r="DW133" s="2">
        <f>POWER(10,($B133-G$227)/G$228)/(1+POWER(10,($B133-G$227)/G$228))</f>
        <v>0.91807722069499265</v>
      </c>
      <c r="DX133" s="2">
        <f>POWER(10,($B133-H$227)/H$228)/(1+POWER(10,($B133-H$227)/H$228))</f>
        <v>0.9145326378371148</v>
      </c>
      <c r="DY133" s="2">
        <f>POWER(10,($B133-I$227)/I$228)/(1+POWER(10,($B133-I$227)/I$228))</f>
        <v>0.91778213943631259</v>
      </c>
      <c r="DZ133" s="2">
        <f>POWER(10,($B133-J$227)/J$228)/(1+POWER(10,($B133-J$227)/J$228))</f>
        <v>0.92071926977140517</v>
      </c>
      <c r="EA133" s="2">
        <f>POWER(10,($B133-K$227)/K$228)/(1+POWER(10,($B133-K$227)/K$228))</f>
        <v>0.91364044736668049</v>
      </c>
      <c r="EB133" s="2">
        <f>POWER(10,($B133-L$227)/L$228)/(1+POWER(10,($B133-L$227)/L$228))</f>
        <v>0.90750250883046812</v>
      </c>
      <c r="EC133" s="2">
        <f>POWER(10,($B133-M$227)/M$228)/(1+POWER(10,($B133-M$227)/M$228))</f>
        <v>0.90872506495164096</v>
      </c>
      <c r="ED133" s="2">
        <f>POWER(10,($B133-N$227)/N$228)/(1+POWER(10,($B133-N$227)/N$228))</f>
        <v>0.90578610208547905</v>
      </c>
      <c r="EE133" s="2">
        <f>POWER(10,($B133-O$227)/O$228)/(1+POWER(10,($B133-O$227)/O$228))</f>
        <v>0.90644885413535714</v>
      </c>
    </row>
    <row r="134" spans="2:135" x14ac:dyDescent="0.25">
      <c r="B134" s="2">
        <v>128</v>
      </c>
      <c r="C134">
        <v>68.742000000000004</v>
      </c>
      <c r="D134">
        <v>73.332999999999998</v>
      </c>
      <c r="E134">
        <v>76.120999999999995</v>
      </c>
      <c r="F134">
        <v>73.379000000000005</v>
      </c>
      <c r="G134">
        <v>74.242000000000004</v>
      </c>
      <c r="H134">
        <v>77.954999999999998</v>
      </c>
      <c r="I134">
        <v>79.47</v>
      </c>
      <c r="J134">
        <v>78.682000000000002</v>
      </c>
      <c r="K134">
        <v>83.847999999999999</v>
      </c>
      <c r="L134">
        <v>85.045000000000002</v>
      </c>
      <c r="M134">
        <v>81.909000000000006</v>
      </c>
      <c r="N134">
        <v>78.772999999999996</v>
      </c>
      <c r="O134">
        <v>69.424000000000007</v>
      </c>
      <c r="R134" s="5">
        <f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69.293303619959346</v>
      </c>
      <c r="S134" s="5">
        <f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74.963118384452031</v>
      </c>
      <c r="T134" s="5">
        <f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76.992438337508844</v>
      </c>
      <c r="U134" s="5">
        <f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74.795919318421923</v>
      </c>
      <c r="V134" s="5">
        <f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76.64119840364728</v>
      </c>
      <c r="W134" s="5">
        <f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79.800423054475175</v>
      </c>
      <c r="X134" s="5">
        <f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81.344270916187341</v>
      </c>
      <c r="Y134" s="5">
        <f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80.561282497941235</v>
      </c>
      <c r="Z134" s="5">
        <f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83.111055955784593</v>
      </c>
      <c r="AA134" s="5">
        <f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83.830169218999188</v>
      </c>
      <c r="AB134" s="5">
        <f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80.283198291051008</v>
      </c>
      <c r="AC134" s="5">
        <f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75.789941396918351</v>
      </c>
      <c r="AD134" s="5">
        <f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67.258321923414201</v>
      </c>
      <c r="AE134" s="5"/>
      <c r="AG134" s="5">
        <f t="shared" si="32"/>
        <v>-0.55130361995934152</v>
      </c>
      <c r="AH134" s="5">
        <f t="shared" si="32"/>
        <v>-1.6301183844520324</v>
      </c>
      <c r="AI134" s="5">
        <f t="shared" si="32"/>
        <v>-0.8714383375088488</v>
      </c>
      <c r="AJ134" s="5">
        <f t="shared" si="31"/>
        <v>-1.4169193184219182</v>
      </c>
      <c r="AK134" s="5">
        <f t="shared" si="31"/>
        <v>-2.3991984036472758</v>
      </c>
      <c r="AL134" s="5">
        <f t="shared" si="31"/>
        <v>-1.8454230544751766</v>
      </c>
      <c r="AM134" s="5">
        <f t="shared" si="31"/>
        <v>-1.8742709161873421</v>
      </c>
      <c r="AN134" s="5">
        <f t="shared" si="31"/>
        <v>-1.879282497941233</v>
      </c>
      <c r="AO134" s="5">
        <f t="shared" si="31"/>
        <v>0.73694404421540582</v>
      </c>
      <c r="AP134" s="5">
        <f t="shared" si="33"/>
        <v>1.2148307810008134</v>
      </c>
      <c r="AQ134" s="5">
        <f t="shared" si="33"/>
        <v>1.6258017089489982</v>
      </c>
      <c r="AR134" s="5">
        <f t="shared" si="33"/>
        <v>2.9830586030816448</v>
      </c>
      <c r="AS134" s="5">
        <f t="shared" si="33"/>
        <v>2.1656780765858059</v>
      </c>
      <c r="AV134" s="2">
        <f t="shared" ref="AV134:AV197" si="34">((1-DS134)*CO134) + (DS134*DD134)</f>
        <v>69.162034282105438</v>
      </c>
      <c r="AW134" s="2">
        <f t="shared" ref="AW134:AW197" si="35">((1-DT134)*CP134) + (DT134*DE134)</f>
        <v>71.052258742161769</v>
      </c>
      <c r="AX134" s="2">
        <f t="shared" ref="AX134:AX197" si="36">((1-DU134)*CQ134) + (DU134*DF134)</f>
        <v>72.321329833625967</v>
      </c>
      <c r="AY134" s="2">
        <f t="shared" ref="AY134:AY197" si="37">((1-DV134)*CR134) + (DV134*DG134)</f>
        <v>71.9282356164004</v>
      </c>
      <c r="AZ134" s="2">
        <f t="shared" ref="AZ134:AZ197" si="38">((1-DW134)*CS134) + (DW134*DH134)</f>
        <v>72.040803322472541</v>
      </c>
      <c r="BA134" s="2">
        <f t="shared" ref="BA134:BA197" si="39">((1-DX134)*CT134) + (DX134*DI134)</f>
        <v>73.338669745616585</v>
      </c>
      <c r="BB134" s="2">
        <f t="shared" ref="BB134:BB197" si="40">((1-DY134)*CU134) + (DY134*DJ134)</f>
        <v>74.780741669460269</v>
      </c>
      <c r="BC134" s="2">
        <f t="shared" ref="BC134:BC197" si="41">((1-DZ134)*CV134) + (DZ134*DK134)</f>
        <v>74.193900789431169</v>
      </c>
      <c r="BD134" s="2">
        <f t="shared" ref="BD134:BD197" si="42">((1-EA134)*CW134) + (EA134*DL134)</f>
        <v>71.95661659776728</v>
      </c>
      <c r="BE134" s="2">
        <f t="shared" ref="BE134:BE197" si="43">((1-EB134)*CX134) + (EB134*DM134)</f>
        <v>68.793492389062891</v>
      </c>
      <c r="BF134" s="2">
        <f t="shared" ref="BF134:BF197" si="44">((1-EC134)*CY134) + (EC134*DN134)</f>
        <v>64.264741393764737</v>
      </c>
      <c r="BG134" s="2">
        <f t="shared" ref="BG134:BG197" si="45">((1-ED134)*CZ134) + (ED134*DO134)</f>
        <v>57.733700517001758</v>
      </c>
      <c r="BH134" s="2">
        <f t="shared" ref="BH134:BH197" si="46">((1-EE134)*DA134) + (EE134*DP134)</f>
        <v>50.11973124747314</v>
      </c>
      <c r="BK134" s="2" t="str">
        <f>IF(OR($B134&lt;C$229, AND($B134&gt;C$230, $B134&lt;C$231)), C134, "")</f>
        <v/>
      </c>
      <c r="BL134" s="2" t="str">
        <f>IF(OR($B134&lt;D$229, AND($B134&gt;D$230, $B134&lt;D$231)), D134, "")</f>
        <v/>
      </c>
      <c r="BM134" s="2" t="str">
        <f>IF(OR($B134&lt;E$229, AND($B134&gt;E$230, $B134&lt;E$231)), E134, "")</f>
        <v/>
      </c>
      <c r="BN134" s="2" t="str">
        <f>IF(OR($B134&lt;F$229, AND($B134&gt;F$230, $B134&lt;F$231)), F134, "")</f>
        <v/>
      </c>
      <c r="BO134" s="2" t="str">
        <f>IF(OR($B134&lt;G$229, AND($B134&gt;G$230, $B134&lt;G$231)), G134, "")</f>
        <v/>
      </c>
      <c r="BP134" s="2" t="str">
        <f>IF(OR($B134&lt;H$229, AND($B134&gt;H$230, $B134&lt;H$231)), H134, "")</f>
        <v/>
      </c>
      <c r="BQ134" s="2" t="str">
        <f>IF(OR($B134&lt;I$229, AND($B134&gt;I$230, $B134&lt;I$231)), I134, "")</f>
        <v/>
      </c>
      <c r="BR134" s="2" t="str">
        <f>IF(OR($B134&lt;J$229, AND($B134&gt;J$230, $B134&lt;J$231)), J134, "")</f>
        <v/>
      </c>
      <c r="BS134" s="2" t="str">
        <f>IF(OR($B134&lt;K$229, AND($B134&gt;K$230, $B134&lt;K$231)), K134, "")</f>
        <v/>
      </c>
      <c r="BT134" s="2" t="str">
        <f>IF(OR($B134&lt;L$229, AND($B134&gt;L$230, $B134&lt;L$231)), L134, "")</f>
        <v/>
      </c>
      <c r="BU134" s="2" t="str">
        <f>IF(OR($B134&lt;M$229, AND($B134&gt;M$230, $B134&lt;M$231)), M134, "")</f>
        <v/>
      </c>
      <c r="BV134" s="2" t="str">
        <f>IF(OR($B134&lt;N$229, AND($B134&gt;N$230, $B134&lt;N$231)), N134, "")</f>
        <v/>
      </c>
      <c r="BW134" s="2" t="str">
        <f>IF(OR($B134&lt;O$229, AND($B134&gt;O$230, $B134&lt;O$231)), O134, "")</f>
        <v/>
      </c>
      <c r="BZ134" s="2" t="str">
        <f>IF(OR(AND($B134&gt;C$230, $B134&lt;C$231), $B134&gt;C$232), C134, "")</f>
        <v/>
      </c>
      <c r="CA134" s="2" t="str">
        <f>IF(OR(AND($B134&gt;D$230, $B134&lt;D$231), $B134&gt;D$232), D134, "")</f>
        <v/>
      </c>
      <c r="CB134" s="2" t="str">
        <f>IF(OR(AND($B134&gt;E$230, $B134&lt;E$231), $B134&gt;E$232), E134, "")</f>
        <v/>
      </c>
      <c r="CC134" s="2" t="str">
        <f>IF(OR(AND($B134&gt;F$230, $B134&lt;F$231), $B134&gt;F$232), F134, "")</f>
        <v/>
      </c>
      <c r="CD134" s="2" t="str">
        <f>IF(OR(AND($B134&gt;G$230, $B134&lt;G$231), $B134&gt;G$232), G134, "")</f>
        <v/>
      </c>
      <c r="CE134" s="2" t="str">
        <f>IF(OR(AND($B134&gt;H$230, $B134&lt;H$231), $B134&gt;H$232), H134, "")</f>
        <v/>
      </c>
      <c r="CF134" s="2" t="str">
        <f>IF(OR(AND($B134&gt;I$230, $B134&lt;I$231), $B134&gt;I$232), I134, "")</f>
        <v/>
      </c>
      <c r="CG134" s="2" t="str">
        <f>IF(OR(AND($B134&gt;J$230, $B134&lt;J$231), $B134&gt;J$232), J134, "")</f>
        <v/>
      </c>
      <c r="CH134" s="2" t="str">
        <f>IF(OR(AND($B134&gt;K$230, $B134&lt;K$231), $B134&gt;K$232), K134, "")</f>
        <v/>
      </c>
      <c r="CI134" s="2" t="str">
        <f>IF(OR(AND($B134&gt;L$230, $B134&lt;L$231), $B134&gt;L$232), L134, "")</f>
        <v/>
      </c>
      <c r="CJ134" s="2" t="str">
        <f>IF(OR(AND($B134&gt;M$230, $B134&lt;M$231), $B134&gt;M$232), M134, "")</f>
        <v/>
      </c>
      <c r="CK134" s="2" t="str">
        <f>IF(OR(AND($B134&gt;N$230, $B134&lt;N$231), $B134&gt;N$232), N134, "")</f>
        <v/>
      </c>
      <c r="CL134" s="2" t="str">
        <f>IF(OR(AND($B134&gt;O$230, $B134&lt;O$231), $B134&gt;O$232), O134, "")</f>
        <v/>
      </c>
      <c r="CO134" s="2">
        <f>BK$207*$B134+BK$209</f>
        <v>72.081061866832528</v>
      </c>
      <c r="CP134" s="2">
        <f>BL$207*$B134+BL$209</f>
        <v>73.373740441706076</v>
      </c>
      <c r="CQ134" s="2">
        <f>BM$207*$B134+BM$209</f>
        <v>74.6074266249217</v>
      </c>
      <c r="CR134" s="2">
        <f>BN$207*$B134+BN$209</f>
        <v>74.206903954713454</v>
      </c>
      <c r="CS134" s="2">
        <f>BO$207*$B134+BO$209</f>
        <v>74.250950105700539</v>
      </c>
      <c r="CT134" s="2">
        <f>BP$207*$B134+BP$209</f>
        <v>75.906046539753163</v>
      </c>
      <c r="CU134" s="2">
        <f>BQ$207*$B134+BQ$209</f>
        <v>78.086408558416096</v>
      </c>
      <c r="CV134" s="2">
        <f>BR$207*$B134+BR$209</f>
        <v>78.111092576220173</v>
      </c>
      <c r="CW134" s="2">
        <f>BS$207*$B134+BS$209</f>
        <v>75.87170334081523</v>
      </c>
      <c r="CX134" s="2">
        <f>BT$207*$B134+BT$209</f>
        <v>72.391197221153234</v>
      </c>
      <c r="CY134" s="2">
        <f>BU$207*$B134+BU$209</f>
        <v>67.708739288433279</v>
      </c>
      <c r="CZ134" s="2">
        <f>BV$207*$B134+BV$209</f>
        <v>60.520705159065521</v>
      </c>
      <c r="DA134" s="2">
        <f>BW$207*$B134+BW$209</f>
        <v>52.385479311147364</v>
      </c>
      <c r="DD134" s="2">
        <f>BZ$207*$B134+BZ$209</f>
        <v>68.907653959841653</v>
      </c>
      <c r="DE134" s="2">
        <f>CA$207*$B134+CA$209</f>
        <v>70.753163633616055</v>
      </c>
      <c r="DF134" s="2">
        <f>CB$207*$B134+CB$209</f>
        <v>72.089966383951662</v>
      </c>
      <c r="DG134" s="2">
        <f>CC$207*$B134+CC$209</f>
        <v>71.753652984515981</v>
      </c>
      <c r="DH134" s="2">
        <f>CD$207*$B134+CD$209</f>
        <v>71.86093835500489</v>
      </c>
      <c r="DI134" s="2">
        <f>CE$207*$B134+CE$209</f>
        <v>73.119847887019148</v>
      </c>
      <c r="DJ134" s="2">
        <f>CF$207*$B134+CF$209</f>
        <v>74.510665877999827</v>
      </c>
      <c r="DK134" s="2">
        <f>CG$207*$B134+CG$209</f>
        <v>73.886280310289223</v>
      </c>
      <c r="DL134" s="2">
        <f>CH$207*$B134+CH$209</f>
        <v>71.619114516842842</v>
      </c>
      <c r="DM134" s="2">
        <f>CI$207*$B134+CI$209</f>
        <v>68.459060525737243</v>
      </c>
      <c r="DN134" s="2">
        <f>CJ$207*$B134+CJ$209</f>
        <v>63.949254078234148</v>
      </c>
      <c r="DO134" s="2">
        <f>CK$207*$B134+CK$209</f>
        <v>57.469321482934987</v>
      </c>
      <c r="DP134" s="2">
        <f>CL$207*$B134+CL$209</f>
        <v>49.90646730937803</v>
      </c>
      <c r="DS134" s="2">
        <f>POWER(10,($B134-C$227)/C$228)/(1+POWER(10,($B134-C$227)/C$228))</f>
        <v>0.91984001750818423</v>
      </c>
      <c r="DT134" s="2">
        <f>POWER(10,($B134-D$227)/D$228)/(1+POWER(10,($B134-D$227)/D$228))</f>
        <v>0.88586668872960872</v>
      </c>
      <c r="DU134" s="2">
        <f>POWER(10,($B134-E$227)/E$228)/(1+POWER(10,($B134-E$227)/E$228))</f>
        <v>0.90809648315035185</v>
      </c>
      <c r="DV134" s="2">
        <f>POWER(10,($B134-F$227)/F$228)/(1+POWER(10,($B134-F$227)/F$228))</f>
        <v>0.92883621202833311</v>
      </c>
      <c r="DW134" s="2">
        <f>POWER(10,($B134-G$227)/G$228)/(1+POWER(10,($B134-G$227)/G$228))</f>
        <v>0.92474306144507268</v>
      </c>
      <c r="DX134" s="2">
        <f>POWER(10,($B134-H$227)/H$228)/(1+POWER(10,($B134-H$227)/H$228))</f>
        <v>0.92146221936375028</v>
      </c>
      <c r="DY134" s="2">
        <f>POWER(10,($B134-I$227)/I$228)/(1+POWER(10,($B134-I$227)/I$228))</f>
        <v>0.92447001487562064</v>
      </c>
      <c r="DZ134" s="2">
        <f>POWER(10,($B134-J$227)/J$228)/(1+POWER(10,($B134-J$227)/J$228))</f>
        <v>0.92718718376610265</v>
      </c>
      <c r="EA134" s="2">
        <f>POWER(10,($B134-K$227)/K$228)/(1+POWER(10,($B134-K$227)/K$228))</f>
        <v>0.92063608900491678</v>
      </c>
      <c r="EB134" s="2">
        <f>POWER(10,($B134-L$227)/L$228)/(1+POWER(10,($B134-L$227)/L$228))</f>
        <v>0.91494907496081779</v>
      </c>
      <c r="EC134" s="2">
        <f>POWER(10,($B134-M$227)/M$228)/(1+POWER(10,($B134-M$227)/M$228))</f>
        <v>0.91608230970700311</v>
      </c>
      <c r="ED134" s="2">
        <f>POWER(10,($B134-N$227)/N$228)/(1+POWER(10,($B134-N$227)/N$228))</f>
        <v>0.91335765602507557</v>
      </c>
      <c r="EE134" s="2">
        <f>POWER(10,($B134-O$227)/O$228)/(1+POWER(10,($B134-O$227)/O$228))</f>
        <v>0.91397220427214765</v>
      </c>
    </row>
    <row r="135" spans="2:135" x14ac:dyDescent="0.25">
      <c r="B135" s="2">
        <v>129</v>
      </c>
      <c r="C135">
        <v>69.257999999999996</v>
      </c>
      <c r="D135">
        <v>72.635999999999996</v>
      </c>
      <c r="E135">
        <v>75.454999999999998</v>
      </c>
      <c r="F135">
        <v>71.379000000000005</v>
      </c>
      <c r="G135">
        <v>73.257999999999996</v>
      </c>
      <c r="H135">
        <v>75.847999999999999</v>
      </c>
      <c r="I135">
        <v>76.090999999999994</v>
      </c>
      <c r="J135">
        <v>76.879000000000005</v>
      </c>
      <c r="K135">
        <v>78.787999999999997</v>
      </c>
      <c r="L135">
        <v>80.409000000000006</v>
      </c>
      <c r="M135">
        <v>77.620999999999995</v>
      </c>
      <c r="N135">
        <v>73.894000000000005</v>
      </c>
      <c r="O135">
        <v>66.379000000000005</v>
      </c>
      <c r="R135" s="5">
        <f>AV135+(C$209*_xlfn.NORM.DIST($B135,C$214*C$215+C$213,C$219*C$214,FALSE))+(C$211*_xlfn.NORM.DIST($B135,C$214*C$216+C$213,C$220*C$214,FALSE))+(C$210*_xlfn.NORM.DIST($B135,C$214*C$217+C$213,C$221*C$214,FALSE))+(C$212*_xlfn.NORM.DIST($B135,C$214*C$218+C$213,C$222*C$214,FALSE))</f>
        <v>69.179303298535174</v>
      </c>
      <c r="S135" s="5">
        <f>AW135+(D$209*_xlfn.NORM.DIST($B135,D$214*D$215+D$213,D$219*D$214,FALSE))+(D$211*_xlfn.NORM.DIST($B135,D$214*D$216+D$213,D$220*D$214,FALSE))+(D$210*_xlfn.NORM.DIST($B135,D$214*D$217+D$213,D$221*D$214,FALSE))+(D$212*_xlfn.NORM.DIST($B135,D$214*D$218+D$213,D$222*D$214,FALSE))</f>
        <v>74.589864940537097</v>
      </c>
      <c r="T135" s="5">
        <f>AX135+(E$209*_xlfn.NORM.DIST($B135,E$214*E$215+E$213,E$219*E$214,FALSE))+(E$211*_xlfn.NORM.DIST($B135,E$214*E$216+E$213,E$220*E$214,FALSE))+(E$210*_xlfn.NORM.DIST($B135,E$214*E$217+E$213,E$221*E$214,FALSE))+(E$212*_xlfn.NORM.DIST($B135,E$214*E$218+E$213,E$222*E$214,FALSE))</f>
        <v>75.85275726089975</v>
      </c>
      <c r="U135" s="5">
        <f>AY135+(F$209*_xlfn.NORM.DIST($B135,F$214*F$215+F$213,F$219*F$214,FALSE))+(F$211*_xlfn.NORM.DIST($B135,F$214*F$216+F$213,F$220*F$214,FALSE))+(F$210*_xlfn.NORM.DIST($B135,F$214*F$217+F$213,F$221*F$214,FALSE))+(F$212*_xlfn.NORM.DIST($B135,F$214*F$218+F$213,F$222*F$214,FALSE))</f>
        <v>73.776939211585074</v>
      </c>
      <c r="V135" s="5">
        <f>AZ135+(G$209*_xlfn.NORM.DIST($B135,G$214*G$215+G$213,G$219*G$214,FALSE))+(G$211*_xlfn.NORM.DIST($B135,G$214*G$216+G$213,G$220*G$214,FALSE))+(G$210*_xlfn.NORM.DIST($B135,G$214*G$217+G$213,G$221*G$214,FALSE))+(G$212*_xlfn.NORM.DIST($B135,G$214*G$218+G$213,G$222*G$214,FALSE))</f>
        <v>75.17356897186977</v>
      </c>
      <c r="W135" s="5">
        <f>BA135+(H$209*_xlfn.NORM.DIST($B135,H$214*H$215+H$213,H$219*H$214,FALSE))+(H$211*_xlfn.NORM.DIST($B135,H$214*H$216+H$213,H$220*H$214,FALSE))+(H$210*_xlfn.NORM.DIST($B135,H$214*H$217+H$213,H$221*H$214,FALSE))+(H$212*_xlfn.NORM.DIST($B135,H$214*H$218+H$213,H$222*H$214,FALSE))</f>
        <v>77.856169128421541</v>
      </c>
      <c r="X135" s="5">
        <f>BB135+(I$209*_xlfn.NORM.DIST($B135,I$214*I$215+I$213,I$219*I$214,FALSE))+(I$211*_xlfn.NORM.DIST($B135,I$214*I$216+I$213,I$220*I$214,FALSE))+(I$210*_xlfn.NORM.DIST($B135,I$214*I$217+I$213,I$221*I$214,FALSE))+(I$212*_xlfn.NORM.DIST($B135,I$214*I$218+I$213,I$222*I$214,FALSE))</f>
        <v>79.196046107229876</v>
      </c>
      <c r="Y135" s="5">
        <f>BC135+(J$209*_xlfn.NORM.DIST($B135,J$214*J$215+J$213,J$219*J$214,FALSE))+(J$211*_xlfn.NORM.DIST($B135,J$214*J$216+J$213,J$220*J$214,FALSE))+(J$210*_xlfn.NORM.DIST($B135,J$214*J$217+J$213,J$221*J$214,FALSE))+(J$212*_xlfn.NORM.DIST($B135,J$214*J$218+J$213,J$222*J$214,FALSE))</f>
        <v>78.366615963396953</v>
      </c>
      <c r="Z135" s="5">
        <f>BD135+(K$209*_xlfn.NORM.DIST($B135,K$214*K$215+K$213,K$219*K$214,FALSE))+(K$211*_xlfn.NORM.DIST($B135,K$214*K$216+K$213,K$220*K$214,FALSE))+(K$210*_xlfn.NORM.DIST($B135,K$214*K$217+K$213,K$221*K$214,FALSE))+(K$212*_xlfn.NORM.DIST($B135,K$214*K$218+K$213,K$222*K$214,FALSE))</f>
        <v>79.853760293418333</v>
      </c>
      <c r="AA135" s="5">
        <f>BE135+(L$209*_xlfn.NORM.DIST($B135,L$214*L$215+L$213,L$219*L$214,FALSE))+(L$211*_xlfn.NORM.DIST($B135,L$214*L$216+L$213,L$220*L$214,FALSE))+(L$210*_xlfn.NORM.DIST($B135,L$214*L$217+L$213,L$221*L$214,FALSE))+(L$212*_xlfn.NORM.DIST($B135,L$214*L$218+L$213,L$222*L$214,FALSE))</f>
        <v>80.032050142732743</v>
      </c>
      <c r="AB135" s="5">
        <f>BF135+(M$209*_xlfn.NORM.DIST($B135,M$214*M$215+M$213,M$219*M$214,FALSE))+(M$211*_xlfn.NORM.DIST($B135,M$214*M$216+M$213,M$220*M$214,FALSE))+(M$210*_xlfn.NORM.DIST($B135,M$214*M$217+M$213,M$221*M$214,FALSE))+(M$212*_xlfn.NORM.DIST($B135,M$214*M$218+M$213,M$222*M$214,FALSE))</f>
        <v>76.404197347406608</v>
      </c>
      <c r="AC135" s="5">
        <f>BG135+(N$209*_xlfn.NORM.DIST($B135,N$214*N$215+N$213,N$219*N$214,FALSE))+(N$211*_xlfn.NORM.DIST($B135,N$214*N$216+N$213,N$220*N$214,FALSE))+(N$210*_xlfn.NORM.DIST($B135,N$214*N$217+N$213,N$221*N$214,FALSE))+(N$212*_xlfn.NORM.DIST($B135,N$214*N$218+N$213,N$222*N$214,FALSE))</f>
        <v>72.201403232298205</v>
      </c>
      <c r="AD135" s="5">
        <f>BH135+(O$209*_xlfn.NORM.DIST($B135,O$214*O$215+O$213,O$219*O$214,FALSE))+(O$211*_xlfn.NORM.DIST($B135,O$214*O$216+O$213,O$220*O$214,FALSE))+(O$210*_xlfn.NORM.DIST($B135,O$214*O$217+O$213,O$221*O$214,FALSE))+(O$212*_xlfn.NORM.DIST($B135,O$214*O$218+O$213,O$222*O$214,FALSE))</f>
        <v>63.791038278880713</v>
      </c>
      <c r="AE135" s="5"/>
      <c r="AG135" s="5">
        <f t="shared" si="32"/>
        <v>7.8696701464821217E-2</v>
      </c>
      <c r="AH135" s="5">
        <f t="shared" si="32"/>
        <v>-1.9538649405371018</v>
      </c>
      <c r="AI135" s="5">
        <f t="shared" si="32"/>
        <v>-0.39775726089975194</v>
      </c>
      <c r="AJ135" s="5">
        <f t="shared" si="31"/>
        <v>-2.3979392115850686</v>
      </c>
      <c r="AK135" s="5">
        <f t="shared" si="31"/>
        <v>-1.9155689718697744</v>
      </c>
      <c r="AL135" s="5">
        <f t="shared" si="31"/>
        <v>-2.0081691284215424</v>
      </c>
      <c r="AM135" s="5">
        <f t="shared" si="31"/>
        <v>-3.1050461072298816</v>
      </c>
      <c r="AN135" s="5">
        <f t="shared" si="31"/>
        <v>-1.4876159633969479</v>
      </c>
      <c r="AO135" s="5">
        <f t="shared" si="31"/>
        <v>-1.0657602934183359</v>
      </c>
      <c r="AP135" s="5">
        <f t="shared" si="33"/>
        <v>0.37694985726726316</v>
      </c>
      <c r="AQ135" s="5">
        <f t="shared" si="33"/>
        <v>1.2168026525933868</v>
      </c>
      <c r="AR135" s="5">
        <f t="shared" si="33"/>
        <v>1.6925967677018008</v>
      </c>
      <c r="AS135" s="5">
        <f t="shared" si="33"/>
        <v>2.5879617211192922</v>
      </c>
      <c r="AV135" s="2">
        <f t="shared" si="34"/>
        <v>69.078380322518299</v>
      </c>
      <c r="AW135" s="2">
        <f t="shared" si="35"/>
        <v>70.974170610268018</v>
      </c>
      <c r="AX135" s="2">
        <f t="shared" si="36"/>
        <v>72.248521557483087</v>
      </c>
      <c r="AY135" s="2">
        <f t="shared" si="37"/>
        <v>71.865657992739457</v>
      </c>
      <c r="AZ135" s="2">
        <f t="shared" si="38"/>
        <v>71.983496265989615</v>
      </c>
      <c r="BA135" s="2">
        <f t="shared" si="39"/>
        <v>73.285883365066226</v>
      </c>
      <c r="BB135" s="2">
        <f t="shared" si="40"/>
        <v>74.717497058948993</v>
      </c>
      <c r="BC135" s="2">
        <f t="shared" si="41"/>
        <v>74.119589411855685</v>
      </c>
      <c r="BD135" s="2">
        <f t="shared" si="42"/>
        <v>71.869865649501008</v>
      </c>
      <c r="BE135" s="2">
        <f t="shared" si="43"/>
        <v>68.710621007890865</v>
      </c>
      <c r="BF135" s="2">
        <f t="shared" si="44"/>
        <v>64.186091260352271</v>
      </c>
      <c r="BG135" s="2">
        <f t="shared" si="45"/>
        <v>57.669818722049243</v>
      </c>
      <c r="BH135" s="2">
        <f t="shared" si="46"/>
        <v>50.069820783452002</v>
      </c>
      <c r="BK135" s="2" t="str">
        <f>IF(OR($B135&lt;C$229, AND($B135&gt;C$230, $B135&lt;C$231)), C135, "")</f>
        <v/>
      </c>
      <c r="BL135" s="2" t="str">
        <f>IF(OR($B135&lt;D$229, AND($B135&gt;D$230, $B135&lt;D$231)), D135, "")</f>
        <v/>
      </c>
      <c r="BM135" s="2" t="str">
        <f>IF(OR($B135&lt;E$229, AND($B135&gt;E$230, $B135&lt;E$231)), E135, "")</f>
        <v/>
      </c>
      <c r="BN135" s="2" t="str">
        <f>IF(OR($B135&lt;F$229, AND($B135&gt;F$230, $B135&lt;F$231)), F135, "")</f>
        <v/>
      </c>
      <c r="BO135" s="2" t="str">
        <f>IF(OR($B135&lt;G$229, AND($B135&gt;G$230, $B135&lt;G$231)), G135, "")</f>
        <v/>
      </c>
      <c r="BP135" s="2" t="str">
        <f>IF(OR($B135&lt;H$229, AND($B135&gt;H$230, $B135&lt;H$231)), H135, "")</f>
        <v/>
      </c>
      <c r="BQ135" s="2" t="str">
        <f>IF(OR($B135&lt;I$229, AND($B135&gt;I$230, $B135&lt;I$231)), I135, "")</f>
        <v/>
      </c>
      <c r="BR135" s="2" t="str">
        <f>IF(OR($B135&lt;J$229, AND($B135&gt;J$230, $B135&lt;J$231)), J135, "")</f>
        <v/>
      </c>
      <c r="BS135" s="2" t="str">
        <f>IF(OR($B135&lt;K$229, AND($B135&gt;K$230, $B135&lt;K$231)), K135, "")</f>
        <v/>
      </c>
      <c r="BT135" s="2" t="str">
        <f>IF(OR($B135&lt;L$229, AND($B135&gt;L$230, $B135&lt;L$231)), L135, "")</f>
        <v/>
      </c>
      <c r="BU135" s="2" t="str">
        <f>IF(OR($B135&lt;M$229, AND($B135&gt;M$230, $B135&lt;M$231)), M135, "")</f>
        <v/>
      </c>
      <c r="BV135" s="2" t="str">
        <f>IF(OR($B135&lt;N$229, AND($B135&gt;N$230, $B135&lt;N$231)), N135, "")</f>
        <v/>
      </c>
      <c r="BW135" s="2" t="str">
        <f>IF(OR($B135&lt;O$229, AND($B135&gt;O$230, $B135&lt;O$231)), O135, "")</f>
        <v/>
      </c>
      <c r="BZ135" s="2" t="str">
        <f>IF(OR(AND($B135&gt;C$230, $B135&lt;C$231), $B135&gt;C$232), C135, "")</f>
        <v/>
      </c>
      <c r="CA135" s="2" t="str">
        <f>IF(OR(AND($B135&gt;D$230, $B135&lt;D$231), $B135&gt;D$232), D135, "")</f>
        <v/>
      </c>
      <c r="CB135" s="2" t="str">
        <f>IF(OR(AND($B135&gt;E$230, $B135&lt;E$231), $B135&gt;E$232), E135, "")</f>
        <v/>
      </c>
      <c r="CC135" s="2" t="str">
        <f>IF(OR(AND($B135&gt;F$230, $B135&lt;F$231), $B135&gt;F$232), F135, "")</f>
        <v/>
      </c>
      <c r="CD135" s="2" t="str">
        <f>IF(OR(AND($B135&gt;G$230, $B135&lt;G$231), $B135&gt;G$232), G135, "")</f>
        <v/>
      </c>
      <c r="CE135" s="2" t="str">
        <f>IF(OR(AND($B135&gt;H$230, $B135&lt;H$231), $B135&gt;H$232), H135, "")</f>
        <v/>
      </c>
      <c r="CF135" s="2" t="str">
        <f>IF(OR(AND($B135&gt;I$230, $B135&lt;I$231), $B135&gt;I$232), I135, "")</f>
        <v/>
      </c>
      <c r="CG135" s="2" t="str">
        <f>IF(OR(AND($B135&gt;J$230, $B135&lt;J$231), $B135&gt;J$232), J135, "")</f>
        <v/>
      </c>
      <c r="CH135" s="2" t="str">
        <f>IF(OR(AND($B135&gt;K$230, $B135&lt;K$231), $B135&gt;K$232), K135, "")</f>
        <v/>
      </c>
      <c r="CI135" s="2" t="str">
        <f>IF(OR(AND($B135&gt;L$230, $B135&lt;L$231), $B135&gt;L$232), L135, "")</f>
        <v/>
      </c>
      <c r="CJ135" s="2" t="str">
        <f>IF(OR(AND($B135&gt;M$230, $B135&lt;M$231), $B135&gt;M$232), M135, "")</f>
        <v/>
      </c>
      <c r="CK135" s="2" t="str">
        <f>IF(OR(AND($B135&gt;N$230, $B135&lt;N$231), $B135&gt;N$232), N135, "")</f>
        <v/>
      </c>
      <c r="CL135" s="2" t="str">
        <f>IF(OR(AND($B135&gt;O$230, $B135&lt;O$231), $B135&gt;O$232), O135, "")</f>
        <v/>
      </c>
      <c r="CO135" s="2">
        <f>BK$207*$B135+BK$209</f>
        <v>72.093121760995146</v>
      </c>
      <c r="CP135" s="2">
        <f>BL$207*$B135+BL$209</f>
        <v>73.378268422210965</v>
      </c>
      <c r="CQ135" s="2">
        <f>BM$207*$B135+BM$209</f>
        <v>74.615583397103734</v>
      </c>
      <c r="CR135" s="2">
        <f>BN$207*$B135+BN$209</f>
        <v>74.216014995025063</v>
      </c>
      <c r="CS135" s="2">
        <f>BO$207*$B135+BO$209</f>
        <v>74.264984996836475</v>
      </c>
      <c r="CT135" s="2">
        <f>BP$207*$B135+BP$209</f>
        <v>75.93608462235774</v>
      </c>
      <c r="CU135" s="2">
        <f>BQ$207*$B135+BQ$209</f>
        <v>78.134785057103045</v>
      </c>
      <c r="CV135" s="2">
        <f>BR$207*$B135+BR$209</f>
        <v>78.160917571479089</v>
      </c>
      <c r="CW135" s="2">
        <f>BS$207*$B135+BS$209</f>
        <v>75.919909959133548</v>
      </c>
      <c r="CX135" s="2">
        <f>BT$207*$B135+BT$209</f>
        <v>72.430978209502257</v>
      </c>
      <c r="CY135" s="2">
        <f>BU$207*$B135+BU$209</f>
        <v>67.754932224534997</v>
      </c>
      <c r="CZ135" s="2">
        <f>BV$207*$B135+BV$209</f>
        <v>60.566248068740705</v>
      </c>
      <c r="DA135" s="2">
        <f>BW$207*$B135+BW$209</f>
        <v>52.422077306226768</v>
      </c>
      <c r="DD135" s="2">
        <f>BZ$207*$B135+BZ$209</f>
        <v>68.838775593929128</v>
      </c>
      <c r="DE135" s="2">
        <f>CA$207*$B135+CA$209</f>
        <v>70.691685097942923</v>
      </c>
      <c r="DF135" s="2">
        <f>CB$207*$B135+CB$209</f>
        <v>72.030042536501881</v>
      </c>
      <c r="DG135" s="2">
        <f>CC$207*$B135+CC$209</f>
        <v>71.701427516646319</v>
      </c>
      <c r="DH135" s="2">
        <f>CD$207*$B135+CD$209</f>
        <v>71.814162411627677</v>
      </c>
      <c r="DI135" s="2">
        <f>CE$207*$B135+CE$209</f>
        <v>73.079877328451019</v>
      </c>
      <c r="DJ135" s="2">
        <f>CF$207*$B135+CF$209</f>
        <v>74.462867890914069</v>
      </c>
      <c r="DK135" s="2">
        <f>CG$207*$B135+CG$209</f>
        <v>73.830145428727761</v>
      </c>
      <c r="DL135" s="2">
        <f>CH$207*$B135+CH$209</f>
        <v>71.551449679994548</v>
      </c>
      <c r="DM135" s="2">
        <f>CI$207*$B135+CI$209</f>
        <v>68.395217326015995</v>
      </c>
      <c r="DN135" s="2">
        <f>CJ$207*$B135+CJ$209</f>
        <v>63.887933429200174</v>
      </c>
      <c r="DO135" s="2">
        <f>CK$207*$B135+CK$209</f>
        <v>57.419235344577785</v>
      </c>
      <c r="DP135" s="2">
        <f>CL$207*$B135+CL$209</f>
        <v>49.867895598874433</v>
      </c>
      <c r="DS135" s="2">
        <f>POWER(10,($B135-C$227)/C$228)/(1+POWER(10,($B135-C$227)/C$228))</f>
        <v>0.92637392696143361</v>
      </c>
      <c r="DT135" s="2">
        <f>POWER(10,($B135-D$227)/D$228)/(1+POWER(10,($B135-D$227)/D$228))</f>
        <v>0.89485324732964933</v>
      </c>
      <c r="DU135" s="2">
        <f>POWER(10,($B135-E$227)/E$228)/(1+POWER(10,($B135-E$227)/E$228))</f>
        <v>0.91549968352449651</v>
      </c>
      <c r="DV135" s="2">
        <f>POWER(10,($B135-F$227)/F$228)/(1+POWER(10,($B135-F$227)/F$228))</f>
        <v>0.93468889927065746</v>
      </c>
      <c r="DW135" s="2">
        <f>POWER(10,($B135-G$227)/G$228)/(1+POWER(10,($B135-G$227)/G$228))</f>
        <v>0.93090733887312094</v>
      </c>
      <c r="DX135" s="2">
        <f>POWER(10,($B135-H$227)/H$228)/(1+POWER(10,($B135-H$227)/H$228))</f>
        <v>0.92787426982114096</v>
      </c>
      <c r="DY135" s="2">
        <f>POWER(10,($B135-I$227)/I$228)/(1+POWER(10,($B135-I$227)/I$228))</f>
        <v>0.93065498035207639</v>
      </c>
      <c r="DZ135" s="2">
        <f>POWER(10,($B135-J$227)/J$228)/(1+POWER(10,($B135-J$227)/J$228))</f>
        <v>0.93316573267139113</v>
      </c>
      <c r="EA135" s="2">
        <f>POWER(10,($B135-K$227)/K$228)/(1+POWER(10,($B135-K$227)/K$228))</f>
        <v>0.92711025185990192</v>
      </c>
      <c r="EB135" s="2">
        <f>POWER(10,($B135-L$227)/L$228)/(1+POWER(10,($B135-L$227)/L$228))</f>
        <v>0.92184777766060022</v>
      </c>
      <c r="EC135" s="2">
        <f>POWER(10,($B135-M$227)/M$228)/(1+POWER(10,($B135-M$227)/M$228))</f>
        <v>0.92289683888399454</v>
      </c>
      <c r="ED135" s="2">
        <f>POWER(10,($B135-N$227)/N$228)/(1+POWER(10,($B135-N$227)/N$228))</f>
        <v>0.92037420899271649</v>
      </c>
      <c r="EE135" s="2">
        <f>POWER(10,($B135-O$227)/O$228)/(1+POWER(10,($B135-O$227)/O$228))</f>
        <v>0.92094329702686561</v>
      </c>
    </row>
    <row r="136" spans="2:135" x14ac:dyDescent="0.25">
      <c r="B136" s="2">
        <v>130</v>
      </c>
      <c r="C136">
        <v>66.909000000000006</v>
      </c>
      <c r="D136">
        <v>73.317999999999998</v>
      </c>
      <c r="E136">
        <v>73.590999999999994</v>
      </c>
      <c r="F136">
        <v>71.697000000000003</v>
      </c>
      <c r="G136">
        <v>72.364000000000004</v>
      </c>
      <c r="H136">
        <v>74.364000000000004</v>
      </c>
      <c r="I136">
        <v>74.635999999999996</v>
      </c>
      <c r="J136">
        <v>74.682000000000002</v>
      </c>
      <c r="K136">
        <v>75.97</v>
      </c>
      <c r="L136">
        <v>75.347999999999999</v>
      </c>
      <c r="M136">
        <v>72.364000000000004</v>
      </c>
      <c r="N136">
        <v>69.590999999999994</v>
      </c>
      <c r="O136">
        <v>62.106000000000002</v>
      </c>
      <c r="R136" s="5">
        <f>AV136+(C$209*_xlfn.NORM.DIST($B136,C$214*C$215+C$213,C$219*C$214,FALSE))+(C$211*_xlfn.NORM.DIST($B136,C$214*C$216+C$213,C$220*C$214,FALSE))+(C$210*_xlfn.NORM.DIST($B136,C$214*C$217+C$213,C$221*C$214,FALSE))+(C$212*_xlfn.NORM.DIST($B136,C$214*C$218+C$213,C$222*C$214,FALSE))</f>
        <v>69.069166445086125</v>
      </c>
      <c r="S136" s="5">
        <f>AW136+(D$209*_xlfn.NORM.DIST($B136,D$214*D$215+D$213,D$219*D$214,FALSE))+(D$211*_xlfn.NORM.DIST($B136,D$214*D$216+D$213,D$220*D$214,FALSE))+(D$210*_xlfn.NORM.DIST($B136,D$214*D$217+D$213,D$221*D$214,FALSE))+(D$212*_xlfn.NORM.DIST($B136,D$214*D$218+D$213,D$222*D$214,FALSE))</f>
        <v>74.074775802648745</v>
      </c>
      <c r="T136" s="5">
        <f>AX136+(E$209*_xlfn.NORM.DIST($B136,E$214*E$215+E$213,E$219*E$214,FALSE))+(E$211*_xlfn.NORM.DIST($B136,E$214*E$216+E$213,E$220*E$214,FALSE))+(E$210*_xlfn.NORM.DIST($B136,E$214*E$217+E$213,E$221*E$214,FALSE))+(E$212*_xlfn.NORM.DIST($B136,E$214*E$218+E$213,E$222*E$214,FALSE))</f>
        <v>74.815157053633499</v>
      </c>
      <c r="U136" s="5">
        <f>AY136+(F$209*_xlfn.NORM.DIST($B136,F$214*F$215+F$213,F$219*F$214,FALSE))+(F$211*_xlfn.NORM.DIST($B136,F$214*F$216+F$213,F$220*F$214,FALSE))+(F$210*_xlfn.NORM.DIST($B136,F$214*F$217+F$213,F$221*F$214,FALSE))+(F$212*_xlfn.NORM.DIST($B136,F$214*F$218+F$213,F$222*F$214,FALSE))</f>
        <v>73.01282715308497</v>
      </c>
      <c r="V136" s="5">
        <f>AZ136+(G$209*_xlfn.NORM.DIST($B136,G$214*G$215+G$213,G$219*G$214,FALSE))+(G$211*_xlfn.NORM.DIST($B136,G$214*G$216+G$213,G$220*G$214,FALSE))+(G$210*_xlfn.NORM.DIST($B136,G$214*G$217+G$213,G$221*G$214,FALSE))+(G$212*_xlfn.NORM.DIST($B136,G$214*G$218+G$213,G$222*G$214,FALSE))</f>
        <v>74.027061305149317</v>
      </c>
      <c r="W136" s="5">
        <f>BA136+(H$209*_xlfn.NORM.DIST($B136,H$214*H$215+H$213,H$219*H$214,FALSE))+(H$211*_xlfn.NORM.DIST($B136,H$214*H$216+H$213,H$220*H$214,FALSE))+(H$210*_xlfn.NORM.DIST($B136,H$214*H$217+H$213,H$221*H$214,FALSE))+(H$212*_xlfn.NORM.DIST($B136,H$214*H$218+H$213,H$222*H$214,FALSE))</f>
        <v>76.30222837232418</v>
      </c>
      <c r="X136" s="5">
        <f>BB136+(I$209*_xlfn.NORM.DIST($B136,I$214*I$215+I$213,I$219*I$214,FALSE))+(I$211*_xlfn.NORM.DIST($B136,I$214*I$216+I$213,I$220*I$214,FALSE))+(I$210*_xlfn.NORM.DIST($B136,I$214*I$217+I$213,I$221*I$214,FALSE))+(I$212*_xlfn.NORM.DIST($B136,I$214*I$218+I$213,I$222*I$214,FALSE))</f>
        <v>77.554159328566385</v>
      </c>
      <c r="Y136" s="5">
        <f>BC136+(J$209*_xlfn.NORM.DIST($B136,J$214*J$215+J$213,J$219*J$214,FALSE))+(J$211*_xlfn.NORM.DIST($B136,J$214*J$216+J$213,J$220*J$214,FALSE))+(J$210*_xlfn.NORM.DIST($B136,J$214*J$217+J$213,J$221*J$214,FALSE))+(J$212*_xlfn.NORM.DIST($B136,J$214*J$218+J$213,J$222*J$214,FALSE))</f>
        <v>76.734518697893421</v>
      </c>
      <c r="Z136" s="5">
        <f>BD136+(K$209*_xlfn.NORM.DIST($B136,K$214*K$215+K$213,K$219*K$214,FALSE))+(K$211*_xlfn.NORM.DIST($B136,K$214*K$216+K$213,K$220*K$214,FALSE))+(K$210*_xlfn.NORM.DIST($B136,K$214*K$217+K$213,K$221*K$214,FALSE))+(K$212*_xlfn.NORM.DIST($B136,K$214*K$218+K$213,K$222*K$214,FALSE))</f>
        <v>77.209522596676678</v>
      </c>
      <c r="AA136" s="5">
        <f>BE136+(L$209*_xlfn.NORM.DIST($B136,L$214*L$215+L$213,L$219*L$214,FALSE))+(L$211*_xlfn.NORM.DIST($B136,L$214*L$216+L$213,L$220*L$214,FALSE))+(L$210*_xlfn.NORM.DIST($B136,L$214*L$217+L$213,L$221*L$214,FALSE))+(L$212*_xlfn.NORM.DIST($B136,L$214*L$218+L$213,L$222*L$214,FALSE))</f>
        <v>76.725634250717619</v>
      </c>
      <c r="AB136" s="5">
        <f>BF136+(M$209*_xlfn.NORM.DIST($B136,M$214*M$215+M$213,M$219*M$214,FALSE))+(M$211*_xlfn.NORM.DIST($B136,M$214*M$216+M$213,M$220*M$214,FALSE))+(M$210*_xlfn.NORM.DIST($B136,M$214*M$217+M$213,M$221*M$214,FALSE))+(M$212*_xlfn.NORM.DIST($B136,M$214*M$218+M$213,M$222*M$214,FALSE))</f>
        <v>72.970342555318041</v>
      </c>
      <c r="AC136" s="5">
        <f>BG136+(N$209*_xlfn.NORM.DIST($B136,N$214*N$215+N$213,N$219*N$214,FALSE))+(N$211*_xlfn.NORM.DIST($B136,N$214*N$216+N$213,N$220*N$214,FALSE))+(N$210*_xlfn.NORM.DIST($B136,N$214*N$217+N$213,N$221*N$214,FALSE))+(N$212*_xlfn.NORM.DIST($B136,N$214*N$218+N$213,N$222*N$214,FALSE))</f>
        <v>68.765207983046253</v>
      </c>
      <c r="AD136" s="5">
        <f>BH136+(O$209*_xlfn.NORM.DIST($B136,O$214*O$215+O$213,O$219*O$214,FALSE))+(O$211*_xlfn.NORM.DIST($B136,O$214*O$216+O$213,O$220*O$214,FALSE))+(O$210*_xlfn.NORM.DIST($B136,O$214*O$217+O$213,O$221*O$214,FALSE))+(O$212*_xlfn.NORM.DIST($B136,O$214*O$218+O$213,O$222*O$214,FALSE))</f>
        <v>60.497461112951576</v>
      </c>
      <c r="AE136" s="5"/>
      <c r="AG136" s="5">
        <f t="shared" si="32"/>
        <v>-2.1601664450861193</v>
      </c>
      <c r="AH136" s="5">
        <f t="shared" si="32"/>
        <v>-0.75677580264874678</v>
      </c>
      <c r="AI136" s="5">
        <f t="shared" si="32"/>
        <v>-1.2241570536335047</v>
      </c>
      <c r="AJ136" s="5">
        <f t="shared" si="31"/>
        <v>-1.3158271530849674</v>
      </c>
      <c r="AK136" s="5">
        <f t="shared" si="31"/>
        <v>-1.6630613051493128</v>
      </c>
      <c r="AL136" s="5">
        <f t="shared" si="31"/>
        <v>-1.9382283723241756</v>
      </c>
      <c r="AM136" s="5">
        <f t="shared" si="31"/>
        <v>-2.9181593285663894</v>
      </c>
      <c r="AN136" s="5">
        <f t="shared" si="31"/>
        <v>-2.0525186978934187</v>
      </c>
      <c r="AO136" s="5">
        <f t="shared" si="31"/>
        <v>-1.2395225966766787</v>
      </c>
      <c r="AP136" s="5">
        <f t="shared" si="33"/>
        <v>-1.3776342507176196</v>
      </c>
      <c r="AQ136" s="5">
        <f t="shared" si="33"/>
        <v>-0.6063425553180366</v>
      </c>
      <c r="AR136" s="5">
        <f t="shared" si="33"/>
        <v>0.82579201695374138</v>
      </c>
      <c r="AS136" s="5">
        <f t="shared" si="33"/>
        <v>1.6085388870484252</v>
      </c>
      <c r="AV136" s="2">
        <f t="shared" si="34"/>
        <v>68.995314481637934</v>
      </c>
      <c r="AW136" s="2">
        <f t="shared" si="35"/>
        <v>70.896631003755587</v>
      </c>
      <c r="AX136" s="2">
        <f t="shared" si="36"/>
        <v>72.17615245534887</v>
      </c>
      <c r="AY136" s="2">
        <f t="shared" si="37"/>
        <v>71.80352232492109</v>
      </c>
      <c r="AZ136" s="2">
        <f t="shared" si="38"/>
        <v>71.926620717103077</v>
      </c>
      <c r="BA136" s="2">
        <f t="shared" si="39"/>
        <v>73.233621003241907</v>
      </c>
      <c r="BB136" s="2">
        <f t="shared" si="40"/>
        <v>74.654839850206855</v>
      </c>
      <c r="BC136" s="2">
        <f t="shared" si="41"/>
        <v>74.046044981066018</v>
      </c>
      <c r="BD136" s="2">
        <f t="shared" si="42"/>
        <v>71.783810574825068</v>
      </c>
      <c r="BE136" s="2">
        <f t="shared" si="43"/>
        <v>68.628454474178355</v>
      </c>
      <c r="BF136" s="2">
        <f t="shared" si="44"/>
        <v>64.108005227648192</v>
      </c>
      <c r="BG136" s="2">
        <f t="shared" si="45"/>
        <v>57.606289961475099</v>
      </c>
      <c r="BH136" s="2">
        <f t="shared" si="46"/>
        <v>50.020229589502108</v>
      </c>
      <c r="BK136" s="2" t="str">
        <f>IF(OR($B136&lt;C$229, AND($B136&gt;C$230, $B136&lt;C$231)), C136, "")</f>
        <v/>
      </c>
      <c r="BL136" s="2" t="str">
        <f>IF(OR($B136&lt;D$229, AND($B136&gt;D$230, $B136&lt;D$231)), D136, "")</f>
        <v/>
      </c>
      <c r="BM136" s="2" t="str">
        <f>IF(OR($B136&lt;E$229, AND($B136&gt;E$230, $B136&lt;E$231)), E136, "")</f>
        <v/>
      </c>
      <c r="BN136" s="2" t="str">
        <f>IF(OR($B136&lt;F$229, AND($B136&gt;F$230, $B136&lt;F$231)), F136, "")</f>
        <v/>
      </c>
      <c r="BO136" s="2" t="str">
        <f>IF(OR($B136&lt;G$229, AND($B136&gt;G$230, $B136&lt;G$231)), G136, "")</f>
        <v/>
      </c>
      <c r="BP136" s="2" t="str">
        <f>IF(OR($B136&lt;H$229, AND($B136&gt;H$230, $B136&lt;H$231)), H136, "")</f>
        <v/>
      </c>
      <c r="BQ136" s="2" t="str">
        <f>IF(OR($B136&lt;I$229, AND($B136&gt;I$230, $B136&lt;I$231)), I136, "")</f>
        <v/>
      </c>
      <c r="BR136" s="2" t="str">
        <f>IF(OR($B136&lt;J$229, AND($B136&gt;J$230, $B136&lt;J$231)), J136, "")</f>
        <v/>
      </c>
      <c r="BS136" s="2" t="str">
        <f>IF(OR($B136&lt;K$229, AND($B136&gt;K$230, $B136&lt;K$231)), K136, "")</f>
        <v/>
      </c>
      <c r="BT136" s="2" t="str">
        <f>IF(OR($B136&lt;L$229, AND($B136&gt;L$230, $B136&lt;L$231)), L136, "")</f>
        <v/>
      </c>
      <c r="BU136" s="2" t="str">
        <f>IF(OR($B136&lt;M$229, AND($B136&gt;M$230, $B136&lt;M$231)), M136, "")</f>
        <v/>
      </c>
      <c r="BV136" s="2" t="str">
        <f>IF(OR($B136&lt;N$229, AND($B136&gt;N$230, $B136&lt;N$231)), N136, "")</f>
        <v/>
      </c>
      <c r="BW136" s="2" t="str">
        <f>IF(OR($B136&lt;O$229, AND($B136&gt;O$230, $B136&lt;O$231)), O136, "")</f>
        <v/>
      </c>
      <c r="BZ136" s="2" t="str">
        <f>IF(OR(AND($B136&gt;C$230, $B136&lt;C$231), $B136&gt;C$232), C136, "")</f>
        <v/>
      </c>
      <c r="CA136" s="2" t="str">
        <f>IF(OR(AND($B136&gt;D$230, $B136&lt;D$231), $B136&gt;D$232), D136, "")</f>
        <v/>
      </c>
      <c r="CB136" s="2" t="str">
        <f>IF(OR(AND($B136&gt;E$230, $B136&lt;E$231), $B136&gt;E$232), E136, "")</f>
        <v/>
      </c>
      <c r="CC136" s="2" t="str">
        <f>IF(OR(AND($B136&gt;F$230, $B136&lt;F$231), $B136&gt;F$232), F136, "")</f>
        <v/>
      </c>
      <c r="CD136" s="2" t="str">
        <f>IF(OR(AND($B136&gt;G$230, $B136&lt;G$231), $B136&gt;G$232), G136, "")</f>
        <v/>
      </c>
      <c r="CE136" s="2" t="str">
        <f>IF(OR(AND($B136&gt;H$230, $B136&lt;H$231), $B136&gt;H$232), H136, "")</f>
        <v/>
      </c>
      <c r="CF136" s="2" t="str">
        <f>IF(OR(AND($B136&gt;I$230, $B136&lt;I$231), $B136&gt;I$232), I136, "")</f>
        <v/>
      </c>
      <c r="CG136" s="2" t="str">
        <f>IF(OR(AND($B136&gt;J$230, $B136&lt;J$231), $B136&gt;J$232), J136, "")</f>
        <v/>
      </c>
      <c r="CH136" s="2" t="str">
        <f>IF(OR(AND($B136&gt;K$230, $B136&lt;K$231), $B136&gt;K$232), K136, "")</f>
        <v/>
      </c>
      <c r="CI136" s="2" t="str">
        <f>IF(OR(AND($B136&gt;L$230, $B136&lt;L$231), $B136&gt;L$232), L136, "")</f>
        <v/>
      </c>
      <c r="CJ136" s="2" t="str">
        <f>IF(OR(AND($B136&gt;M$230, $B136&lt;M$231), $B136&gt;M$232), M136, "")</f>
        <v/>
      </c>
      <c r="CK136" s="2" t="str">
        <f>IF(OR(AND($B136&gt;N$230, $B136&lt;N$231), $B136&gt;N$232), N136, "")</f>
        <v/>
      </c>
      <c r="CL136" s="2" t="str">
        <f>IF(OR(AND($B136&gt;O$230, $B136&lt;O$231), $B136&gt;O$232), O136, "")</f>
        <v/>
      </c>
      <c r="CO136" s="2">
        <f>BK$207*$B136+BK$209</f>
        <v>72.105181655157764</v>
      </c>
      <c r="CP136" s="2">
        <f>BL$207*$B136+BL$209</f>
        <v>73.382796402715869</v>
      </c>
      <c r="CQ136" s="2">
        <f>BM$207*$B136+BM$209</f>
        <v>74.623740169285767</v>
      </c>
      <c r="CR136" s="2">
        <f>BN$207*$B136+BN$209</f>
        <v>74.225126035336658</v>
      </c>
      <c r="CS136" s="2">
        <f>BO$207*$B136+BO$209</f>
        <v>74.27901988797241</v>
      </c>
      <c r="CT136" s="2">
        <f>BP$207*$B136+BP$209</f>
        <v>75.966122704962316</v>
      </c>
      <c r="CU136" s="2">
        <f>BQ$207*$B136+BQ$209</f>
        <v>78.183161555789994</v>
      </c>
      <c r="CV136" s="2">
        <f>BR$207*$B136+BR$209</f>
        <v>78.210742566738006</v>
      </c>
      <c r="CW136" s="2">
        <f>BS$207*$B136+BS$209</f>
        <v>75.968116577451866</v>
      </c>
      <c r="CX136" s="2">
        <f>BT$207*$B136+BT$209</f>
        <v>72.47075919785128</v>
      </c>
      <c r="CY136" s="2">
        <f>BU$207*$B136+BU$209</f>
        <v>67.80112516063673</v>
      </c>
      <c r="CZ136" s="2">
        <f>BV$207*$B136+BV$209</f>
        <v>60.61179097841589</v>
      </c>
      <c r="DA136" s="2">
        <f>BW$207*$B136+BW$209</f>
        <v>52.458675301306165</v>
      </c>
      <c r="DD136" s="2">
        <f>BZ$207*$B136+BZ$209</f>
        <v>68.769897228016603</v>
      </c>
      <c r="DE136" s="2">
        <f>CA$207*$B136+CA$209</f>
        <v>70.630206562269791</v>
      </c>
      <c r="DF136" s="2">
        <f>CB$207*$B136+CB$209</f>
        <v>71.970118689052114</v>
      </c>
      <c r="DG136" s="2">
        <f>CC$207*$B136+CC$209</f>
        <v>71.649202048776644</v>
      </c>
      <c r="DH136" s="2">
        <f>CD$207*$B136+CD$209</f>
        <v>71.767386468250464</v>
      </c>
      <c r="DI136" s="2">
        <f>CE$207*$B136+CE$209</f>
        <v>73.039906769882876</v>
      </c>
      <c r="DJ136" s="2">
        <f>CF$207*$B136+CF$209</f>
        <v>74.415069903828325</v>
      </c>
      <c r="DK136" s="2">
        <f>CG$207*$B136+CG$209</f>
        <v>73.774010547166284</v>
      </c>
      <c r="DL136" s="2">
        <f>CH$207*$B136+CH$209</f>
        <v>71.483784843146267</v>
      </c>
      <c r="DM136" s="2">
        <f>CI$207*$B136+CI$209</f>
        <v>68.331374126294747</v>
      </c>
      <c r="DN136" s="2">
        <f>CJ$207*$B136+CJ$209</f>
        <v>63.826612780166208</v>
      </c>
      <c r="DO136" s="2">
        <f>CK$207*$B136+CK$209</f>
        <v>57.369149206220584</v>
      </c>
      <c r="DP136" s="2">
        <f>CL$207*$B136+CL$209</f>
        <v>49.829323888370837</v>
      </c>
      <c r="DS136" s="2">
        <f>POWER(10,($B136-C$227)/C$228)/(1+POWER(10,($B136-C$227)/C$228))</f>
        <v>0.93241438367684981</v>
      </c>
      <c r="DT136" s="2">
        <f>POWER(10,($B136-D$227)/D$228)/(1+POWER(10,($B136-D$227)/D$228))</f>
        <v>0.90320953831515283</v>
      </c>
      <c r="DU136" s="2">
        <f>POWER(10,($B136-E$227)/E$228)/(1+POWER(10,($B136-E$227)/E$228))</f>
        <v>0.9223575148786467</v>
      </c>
      <c r="DV136" s="2">
        <f>POWER(10,($B136-F$227)/F$228)/(1+POWER(10,($B136-F$227)/F$228))</f>
        <v>0.94009129269744718</v>
      </c>
      <c r="DW136" s="2">
        <f>POWER(10,($B136-G$227)/G$228)/(1+POWER(10,($B136-G$227)/G$228))</f>
        <v>0.93660131785065515</v>
      </c>
      <c r="DX136" s="2">
        <f>POWER(10,($B136-H$227)/H$228)/(1+POWER(10,($B136-H$227)/H$228))</f>
        <v>0.9338004311176108</v>
      </c>
      <c r="DY136" s="2">
        <f>POWER(10,($B136-I$227)/I$228)/(1+POWER(10,($B136-I$227)/I$228))</f>
        <v>0.93636833481645698</v>
      </c>
      <c r="DZ136" s="2">
        <f>POWER(10,($B136-J$227)/J$228)/(1+POWER(10,($B136-J$227)/J$228))</f>
        <v>0.93868585420536954</v>
      </c>
      <c r="EA136" s="2">
        <f>POWER(10,($B136-K$227)/K$228)/(1+POWER(10,($B136-K$227)/K$228))</f>
        <v>0.93309466171212019</v>
      </c>
      <c r="EB136" s="2">
        <f>POWER(10,($B136-L$227)/L$228)/(1+POWER(10,($B136-L$227)/L$228))</f>
        <v>0.92823080173792638</v>
      </c>
      <c r="EC136" s="2">
        <f>POWER(10,($B136-M$227)/M$228)/(1+POWER(10,($B136-M$227)/M$228))</f>
        <v>0.9292007621199887</v>
      </c>
      <c r="ED136" s="2">
        <f>POWER(10,($B136-N$227)/N$228)/(1+POWER(10,($B136-N$227)/N$228))</f>
        <v>0.92686803787950689</v>
      </c>
      <c r="EE136" s="2">
        <f>POWER(10,($B136-O$227)/O$228)/(1+POWER(10,($B136-O$227)/O$228))</f>
        <v>0.92739437558932125</v>
      </c>
    </row>
    <row r="137" spans="2:135" x14ac:dyDescent="0.25">
      <c r="B137" s="2">
        <v>131</v>
      </c>
      <c r="C137">
        <v>68.075999999999993</v>
      </c>
      <c r="D137">
        <v>70.257999999999996</v>
      </c>
      <c r="E137">
        <v>73.045000000000002</v>
      </c>
      <c r="F137">
        <v>70.954999999999998</v>
      </c>
      <c r="G137">
        <v>71.212000000000003</v>
      </c>
      <c r="H137">
        <v>72.667000000000002</v>
      </c>
      <c r="I137">
        <v>74.5</v>
      </c>
      <c r="J137">
        <v>73.817999999999998</v>
      </c>
      <c r="K137">
        <v>72.227000000000004</v>
      </c>
      <c r="L137">
        <v>71.47</v>
      </c>
      <c r="M137">
        <v>68.394000000000005</v>
      </c>
      <c r="N137">
        <v>65.772999999999996</v>
      </c>
      <c r="O137">
        <v>57.182000000000002</v>
      </c>
      <c r="R137" s="5">
        <f>AV137+(C$209*_xlfn.NORM.DIST($B137,C$214*C$215+C$213,C$219*C$214,FALSE))+(C$211*_xlfn.NORM.DIST($B137,C$214*C$216+C$213,C$220*C$214,FALSE))+(C$210*_xlfn.NORM.DIST($B137,C$214*C$217+C$213,C$221*C$214,FALSE))+(C$212*_xlfn.NORM.DIST($B137,C$214*C$218+C$213,C$222*C$214,FALSE))</f>
        <v>68.964287932979104</v>
      </c>
      <c r="S137" s="5">
        <f>AW137+(D$209*_xlfn.NORM.DIST($B137,D$214*D$215+D$213,D$219*D$214,FALSE))+(D$211*_xlfn.NORM.DIST($B137,D$214*D$216+D$213,D$220*D$214,FALSE))+(D$210*_xlfn.NORM.DIST($B137,D$214*D$217+D$213,D$221*D$214,FALSE))+(D$212*_xlfn.NORM.DIST($B137,D$214*D$218+D$213,D$222*D$214,FALSE))</f>
        <v>73.475613145495743</v>
      </c>
      <c r="T137" s="5">
        <f>AX137+(E$209*_xlfn.NORM.DIST($B137,E$214*E$215+E$213,E$219*E$214,FALSE))+(E$211*_xlfn.NORM.DIST($B137,E$214*E$216+E$213,E$220*E$214,FALSE))+(E$210*_xlfn.NORM.DIST($B137,E$214*E$217+E$213,E$221*E$214,FALSE))+(E$212*_xlfn.NORM.DIST($B137,E$214*E$218+E$213,E$222*E$214,FALSE))</f>
        <v>73.93783074339693</v>
      </c>
      <c r="U137" s="5">
        <f>AY137+(F$209*_xlfn.NORM.DIST($B137,F$214*F$215+F$213,F$219*F$214,FALSE))+(F$211*_xlfn.NORM.DIST($B137,F$214*F$216+F$213,F$220*F$214,FALSE))+(F$210*_xlfn.NORM.DIST($B137,F$214*F$217+F$213,F$221*F$214,FALSE))+(F$212*_xlfn.NORM.DIST($B137,F$214*F$218+F$213,F$222*F$214,FALSE))</f>
        <v>72.468221939558077</v>
      </c>
      <c r="V137" s="5">
        <f>AZ137+(G$209*_xlfn.NORM.DIST($B137,G$214*G$215+G$213,G$219*G$214,FALSE))+(G$211*_xlfn.NORM.DIST($B137,G$214*G$216+G$213,G$220*G$214,FALSE))+(G$210*_xlfn.NORM.DIST($B137,G$214*G$217+G$213,G$221*G$214,FALSE))+(G$212*_xlfn.NORM.DIST($B137,G$214*G$218+G$213,G$222*G$214,FALSE))</f>
        <v>73.183370089640221</v>
      </c>
      <c r="W137" s="5">
        <f>BA137+(H$209*_xlfn.NORM.DIST($B137,H$214*H$215+H$213,H$219*H$214,FALSE))+(H$211*_xlfn.NORM.DIST($B137,H$214*H$216+H$213,H$220*H$214,FALSE))+(H$210*_xlfn.NORM.DIST($B137,H$214*H$217+H$213,H$221*H$214,FALSE))+(H$212*_xlfn.NORM.DIST($B137,H$214*H$218+H$213,H$222*H$214,FALSE))</f>
        <v>75.137785985599066</v>
      </c>
      <c r="X137" s="5">
        <f>BB137+(I$209*_xlfn.NORM.DIST($B137,I$214*I$215+I$213,I$219*I$214,FALSE))+(I$211*_xlfn.NORM.DIST($B137,I$214*I$216+I$213,I$220*I$214,FALSE))+(I$210*_xlfn.NORM.DIST($B137,I$214*I$217+I$213,I$221*I$214,FALSE))+(I$212*_xlfn.NORM.DIST($B137,I$214*I$218+I$213,I$222*I$214,FALSE))</f>
        <v>76.373592925840626</v>
      </c>
      <c r="Y137" s="5">
        <f>BC137+(J$209*_xlfn.NORM.DIST($B137,J$214*J$215+J$213,J$219*J$214,FALSE))+(J$211*_xlfn.NORM.DIST($B137,J$214*J$216+J$213,J$220*J$214,FALSE))+(J$210*_xlfn.NORM.DIST($B137,J$214*J$217+J$213,J$221*J$214,FALSE))+(J$212*_xlfn.NORM.DIST($B137,J$214*J$218+J$213,J$222*J$214,FALSE))</f>
        <v>75.588483784557738</v>
      </c>
      <c r="Z137" s="5">
        <f>BD137+(K$209*_xlfn.NORM.DIST($B137,K$214*K$215+K$213,K$219*K$214,FALSE))+(K$211*_xlfn.NORM.DIST($B137,K$214*K$216+K$213,K$220*K$214,FALSE))+(K$210*_xlfn.NORM.DIST($B137,K$214*K$217+K$213,K$221*K$214,FALSE))+(K$212*_xlfn.NORM.DIST($B137,K$214*K$218+K$213,K$222*K$214,FALSE))</f>
        <v>75.19933144247031</v>
      </c>
      <c r="AA137" s="5">
        <f>BE137+(L$209*_xlfn.NORM.DIST($B137,L$214*L$215+L$213,L$219*L$214,FALSE))+(L$211*_xlfn.NORM.DIST($B137,L$214*L$216+L$213,L$220*L$214,FALSE))+(L$210*_xlfn.NORM.DIST($B137,L$214*L$217+L$213,L$221*L$214,FALSE))+(L$212*_xlfn.NORM.DIST($B137,L$214*L$218+L$213,L$222*L$214,FALSE))</f>
        <v>74.048118335241213</v>
      </c>
      <c r="AB137" s="5">
        <f>BF137+(M$209*_xlfn.NORM.DIST($B137,M$214*M$215+M$213,M$219*M$214,FALSE))+(M$211*_xlfn.NORM.DIST($B137,M$214*M$216+M$213,M$220*M$214,FALSE))+(M$210*_xlfn.NORM.DIST($B137,M$214*M$217+M$213,M$221*M$214,FALSE))+(M$212*_xlfn.NORM.DIST($B137,M$214*M$218+M$213,M$222*M$214,FALSE))</f>
        <v>70.143511676447517</v>
      </c>
      <c r="AC137" s="5">
        <f>BG137+(N$209*_xlfn.NORM.DIST($B137,N$214*N$215+N$213,N$219*N$214,FALSE))+(N$211*_xlfn.NORM.DIST($B137,N$214*N$216+N$213,N$220*N$214,FALSE))+(N$210*_xlfn.NORM.DIST($B137,N$214*N$217+N$213,N$221*N$214,FALSE))+(N$212*_xlfn.NORM.DIST($B137,N$214*N$218+N$213,N$222*N$214,FALSE))</f>
        <v>65.71941810685766</v>
      </c>
      <c r="AD137" s="5">
        <f>BH137+(O$209*_xlfn.NORM.DIST($B137,O$214*O$215+O$213,O$219*O$214,FALSE))+(O$211*_xlfn.NORM.DIST($B137,O$214*O$216+O$213,O$220*O$214,FALSE))+(O$210*_xlfn.NORM.DIST($B137,O$214*O$217+O$213,O$221*O$214,FALSE))+(O$212*_xlfn.NORM.DIST($B137,O$214*O$218+O$213,O$222*O$214,FALSE))</f>
        <v>57.601204392634557</v>
      </c>
      <c r="AE137" s="5"/>
      <c r="AG137" s="5">
        <f t="shared" si="32"/>
        <v>-0.88828793297911091</v>
      </c>
      <c r="AH137" s="5">
        <f t="shared" si="32"/>
        <v>-3.2176131454957471</v>
      </c>
      <c r="AI137" s="5">
        <f t="shared" si="32"/>
        <v>-0.89283074339692803</v>
      </c>
      <c r="AJ137" s="5">
        <f t="shared" si="31"/>
        <v>-1.513221939558079</v>
      </c>
      <c r="AK137" s="5">
        <f t="shared" si="31"/>
        <v>-1.9713700896402173</v>
      </c>
      <c r="AL137" s="5">
        <f t="shared" si="31"/>
        <v>-2.4707859855990648</v>
      </c>
      <c r="AM137" s="5">
        <f t="shared" si="31"/>
        <v>-1.8735929258406259</v>
      </c>
      <c r="AN137" s="5">
        <f t="shared" si="31"/>
        <v>-1.7704837845577401</v>
      </c>
      <c r="AO137" s="5">
        <f t="shared" si="31"/>
        <v>-2.9723314424703062</v>
      </c>
      <c r="AP137" s="5">
        <f t="shared" si="33"/>
        <v>-2.5781183352412143</v>
      </c>
      <c r="AQ137" s="5">
        <f t="shared" si="33"/>
        <v>-1.7495116764475114</v>
      </c>
      <c r="AR137" s="5">
        <f t="shared" si="33"/>
        <v>5.3581893142336412E-2</v>
      </c>
      <c r="AS137" s="5">
        <f t="shared" si="33"/>
        <v>-0.41920439263455478</v>
      </c>
      <c r="AV137" s="2">
        <f t="shared" si="34"/>
        <v>68.912850499930926</v>
      </c>
      <c r="AW137" s="2">
        <f t="shared" si="35"/>
        <v>70.819673843958128</v>
      </c>
      <c r="AX137" s="2">
        <f t="shared" si="36"/>
        <v>72.104246413624765</v>
      </c>
      <c r="AY137" s="2">
        <f t="shared" si="37"/>
        <v>71.741833197354467</v>
      </c>
      <c r="AZ137" s="2">
        <f t="shared" si="38"/>
        <v>71.870184367877101</v>
      </c>
      <c r="BA137" s="2">
        <f t="shared" si="39"/>
        <v>73.181892310273255</v>
      </c>
      <c r="BB137" s="2">
        <f t="shared" si="40"/>
        <v>74.592788623216336</v>
      </c>
      <c r="BC137" s="2">
        <f t="shared" si="41"/>
        <v>73.973277091537284</v>
      </c>
      <c r="BD137" s="2">
        <f t="shared" si="42"/>
        <v>71.698479248955181</v>
      </c>
      <c r="BE137" s="2">
        <f t="shared" si="43"/>
        <v>68.547019013863633</v>
      </c>
      <c r="BF137" s="2">
        <f t="shared" si="44"/>
        <v>64.030519461345676</v>
      </c>
      <c r="BG137" s="2">
        <f t="shared" si="45"/>
        <v>57.54315820316986</v>
      </c>
      <c r="BH137" s="2">
        <f t="shared" si="46"/>
        <v>49.970989213477587</v>
      </c>
      <c r="BK137" s="2" t="str">
        <f>IF(OR($B137&lt;C$229, AND($B137&gt;C$230, $B137&lt;C$231)), C137, "")</f>
        <v/>
      </c>
      <c r="BL137" s="2" t="str">
        <f>IF(OR($B137&lt;D$229, AND($B137&gt;D$230, $B137&lt;D$231)), D137, "")</f>
        <v/>
      </c>
      <c r="BM137" s="2" t="str">
        <f>IF(OR($B137&lt;E$229, AND($B137&gt;E$230, $B137&lt;E$231)), E137, "")</f>
        <v/>
      </c>
      <c r="BN137" s="2" t="str">
        <f>IF(OR($B137&lt;F$229, AND($B137&gt;F$230, $B137&lt;F$231)), F137, "")</f>
        <v/>
      </c>
      <c r="BO137" s="2" t="str">
        <f>IF(OR($B137&lt;G$229, AND($B137&gt;G$230, $B137&lt;G$231)), G137, "")</f>
        <v/>
      </c>
      <c r="BP137" s="2" t="str">
        <f>IF(OR($B137&lt;H$229, AND($B137&gt;H$230, $B137&lt;H$231)), H137, "")</f>
        <v/>
      </c>
      <c r="BQ137" s="2" t="str">
        <f>IF(OR($B137&lt;I$229, AND($B137&gt;I$230, $B137&lt;I$231)), I137, "")</f>
        <v/>
      </c>
      <c r="BR137" s="2" t="str">
        <f>IF(OR($B137&lt;J$229, AND($B137&gt;J$230, $B137&lt;J$231)), J137, "")</f>
        <v/>
      </c>
      <c r="BS137" s="2" t="str">
        <f>IF(OR($B137&lt;K$229, AND($B137&gt;K$230, $B137&lt;K$231)), K137, "")</f>
        <v/>
      </c>
      <c r="BT137" s="2" t="str">
        <f>IF(OR($B137&lt;L$229, AND($B137&gt;L$230, $B137&lt;L$231)), L137, "")</f>
        <v/>
      </c>
      <c r="BU137" s="2" t="str">
        <f>IF(OR($B137&lt;M$229, AND($B137&gt;M$230, $B137&lt;M$231)), M137, "")</f>
        <v/>
      </c>
      <c r="BV137" s="2" t="str">
        <f>IF(OR($B137&lt;N$229, AND($B137&gt;N$230, $B137&lt;N$231)), N137, "")</f>
        <v/>
      </c>
      <c r="BW137" s="2" t="str">
        <f>IF(OR($B137&lt;O$229, AND($B137&gt;O$230, $B137&lt;O$231)), O137, "")</f>
        <v/>
      </c>
      <c r="BZ137" s="2" t="str">
        <f>IF(OR(AND($B137&gt;C$230, $B137&lt;C$231), $B137&gt;C$232), C137, "")</f>
        <v/>
      </c>
      <c r="CA137" s="2" t="str">
        <f>IF(OR(AND($B137&gt;D$230, $B137&lt;D$231), $B137&gt;D$232), D137, "")</f>
        <v/>
      </c>
      <c r="CB137" s="2" t="str">
        <f>IF(OR(AND($B137&gt;E$230, $B137&lt;E$231), $B137&gt;E$232), E137, "")</f>
        <v/>
      </c>
      <c r="CC137" s="2" t="str">
        <f>IF(OR(AND($B137&gt;F$230, $B137&lt;F$231), $B137&gt;F$232), F137, "")</f>
        <v/>
      </c>
      <c r="CD137" s="2" t="str">
        <f>IF(OR(AND($B137&gt;G$230, $B137&lt;G$231), $B137&gt;G$232), G137, "")</f>
        <v/>
      </c>
      <c r="CE137" s="2" t="str">
        <f>IF(OR(AND($B137&gt;H$230, $B137&lt;H$231), $B137&gt;H$232), H137, "")</f>
        <v/>
      </c>
      <c r="CF137" s="2" t="str">
        <f>IF(OR(AND($B137&gt;I$230, $B137&lt;I$231), $B137&gt;I$232), I137, "")</f>
        <v/>
      </c>
      <c r="CG137" s="2" t="str">
        <f>IF(OR(AND($B137&gt;J$230, $B137&lt;J$231), $B137&gt;J$232), J137, "")</f>
        <v/>
      </c>
      <c r="CH137" s="2" t="str">
        <f>IF(OR(AND($B137&gt;K$230, $B137&lt;K$231), $B137&gt;K$232), K137, "")</f>
        <v/>
      </c>
      <c r="CI137" s="2" t="str">
        <f>IF(OR(AND($B137&gt;L$230, $B137&lt;L$231), $B137&gt;L$232), L137, "")</f>
        <v/>
      </c>
      <c r="CJ137" s="2" t="str">
        <f>IF(OR(AND($B137&gt;M$230, $B137&lt;M$231), $B137&gt;M$232), M137, "")</f>
        <v/>
      </c>
      <c r="CK137" s="2" t="str">
        <f>IF(OR(AND($B137&gt;N$230, $B137&lt;N$231), $B137&gt;N$232), N137, "")</f>
        <v/>
      </c>
      <c r="CL137" s="2" t="str">
        <f>IF(OR(AND($B137&gt;O$230, $B137&lt;O$231), $B137&gt;O$232), O137, "")</f>
        <v/>
      </c>
      <c r="CO137" s="2">
        <f>BK$207*$B137+BK$209</f>
        <v>72.117241549320397</v>
      </c>
      <c r="CP137" s="2">
        <f>BL$207*$B137+BL$209</f>
        <v>73.387324383220758</v>
      </c>
      <c r="CQ137" s="2">
        <f>BM$207*$B137+BM$209</f>
        <v>74.631896941467815</v>
      </c>
      <c r="CR137" s="2">
        <f>BN$207*$B137+BN$209</f>
        <v>74.234237075648252</v>
      </c>
      <c r="CS137" s="2">
        <f>BO$207*$B137+BO$209</f>
        <v>74.293054779108346</v>
      </c>
      <c r="CT137" s="2">
        <f>BP$207*$B137+BP$209</f>
        <v>75.996160787566893</v>
      </c>
      <c r="CU137" s="2">
        <f>BQ$207*$B137+BQ$209</f>
        <v>78.231538054476943</v>
      </c>
      <c r="CV137" s="2">
        <f>BR$207*$B137+BR$209</f>
        <v>78.260567561996922</v>
      </c>
      <c r="CW137" s="2">
        <f>BS$207*$B137+BS$209</f>
        <v>76.016323195770184</v>
      </c>
      <c r="CX137" s="2">
        <f>BT$207*$B137+BT$209</f>
        <v>72.510540186200302</v>
      </c>
      <c r="CY137" s="2">
        <f>BU$207*$B137+BU$209</f>
        <v>67.847318096738448</v>
      </c>
      <c r="CZ137" s="2">
        <f>BV$207*$B137+BV$209</f>
        <v>60.657333888091074</v>
      </c>
      <c r="DA137" s="2">
        <f>BW$207*$B137+BW$209</f>
        <v>52.495273296385562</v>
      </c>
      <c r="DD137" s="2">
        <f>BZ$207*$B137+BZ$209</f>
        <v>68.701018862104092</v>
      </c>
      <c r="DE137" s="2">
        <f>CA$207*$B137+CA$209</f>
        <v>70.568728026596659</v>
      </c>
      <c r="DF137" s="2">
        <f>CB$207*$B137+CB$209</f>
        <v>71.910194841602348</v>
      </c>
      <c r="DG137" s="2">
        <f>CC$207*$B137+CC$209</f>
        <v>71.596976580906983</v>
      </c>
      <c r="DH137" s="2">
        <f>CD$207*$B137+CD$209</f>
        <v>71.720610524873237</v>
      </c>
      <c r="DI137" s="2">
        <f>CE$207*$B137+CE$209</f>
        <v>72.999936211314733</v>
      </c>
      <c r="DJ137" s="2">
        <f>CF$207*$B137+CF$209</f>
        <v>74.367271916742581</v>
      </c>
      <c r="DK137" s="2">
        <f>CG$207*$B137+CG$209</f>
        <v>73.717875665604822</v>
      </c>
      <c r="DL137" s="2">
        <f>CH$207*$B137+CH$209</f>
        <v>71.416120006297973</v>
      </c>
      <c r="DM137" s="2">
        <f>CI$207*$B137+CI$209</f>
        <v>68.267530926573514</v>
      </c>
      <c r="DN137" s="2">
        <f>CJ$207*$B137+CJ$209</f>
        <v>63.765292131132242</v>
      </c>
      <c r="DO137" s="2">
        <f>CK$207*$B137+CK$209</f>
        <v>57.319063067863375</v>
      </c>
      <c r="DP137" s="2">
        <f>CL$207*$B137+CL$209</f>
        <v>49.790752177867247</v>
      </c>
      <c r="DS137" s="2">
        <f>POWER(10,($B137-C$227)/C$228)/(1+POWER(10,($B137-C$227)/C$228))</f>
        <v>0.93799243866053417</v>
      </c>
      <c r="DT137" s="2">
        <f>POWER(10,($B137-D$227)/D$228)/(1+POWER(10,($B137-D$227)/D$228))</f>
        <v>0.91096780609550077</v>
      </c>
      <c r="DU137" s="2">
        <f>POWER(10,($B137-E$227)/E$228)/(1+POWER(10,($B137-E$227)/E$228))</f>
        <v>0.92870212649944051</v>
      </c>
      <c r="DV137" s="2">
        <f>POWER(10,($B137-F$227)/F$228)/(1+POWER(10,($B137-F$227)/F$228))</f>
        <v>0.94507307232777016</v>
      </c>
      <c r="DW137" s="2">
        <f>POWER(10,($B137-G$227)/G$228)/(1+POWER(10,($B137-G$227)/G$228))</f>
        <v>0.94185536080806875</v>
      </c>
      <c r="DX137" s="2">
        <f>POWER(10,($B137-H$227)/H$228)/(1+POWER(10,($B137-H$227)/H$228))</f>
        <v>0.93927154179273242</v>
      </c>
      <c r="DY137" s="2">
        <f>POWER(10,($B137-I$227)/I$228)/(1+POWER(10,($B137-I$227)/I$228))</f>
        <v>0.94164048271116774</v>
      </c>
      <c r="DZ137" s="2">
        <f>POWER(10,($B137-J$227)/J$228)/(1+POWER(10,($B137-J$227)/J$228))</f>
        <v>0.94377751523599807</v>
      </c>
      <c r="EA137" s="2">
        <f>POWER(10,($B137-K$227)/K$228)/(1+POWER(10,($B137-K$227)/K$228))</f>
        <v>0.93862026718658786</v>
      </c>
      <c r="EB137" s="2">
        <f>POWER(10,($B137-L$227)/L$228)/(1+POWER(10,($B137-L$227)/L$228))</f>
        <v>0.93412974844304075</v>
      </c>
      <c r="EC137" s="2">
        <f>POWER(10,($B137-M$227)/M$228)/(1+POWER(10,($B137-M$227)/M$228))</f>
        <v>0.93502556513649016</v>
      </c>
      <c r="ED137" s="2">
        <f>POWER(10,($B137-N$227)/N$228)/(1+POWER(10,($B137-N$227)/N$228))</f>
        <v>0.93287089413219204</v>
      </c>
      <c r="EE137" s="2">
        <f>POWER(10,($B137-O$227)/O$228)/(1+POWER(10,($B137-O$227)/O$228))</f>
        <v>0.93335713506682483</v>
      </c>
    </row>
    <row r="138" spans="2:135" x14ac:dyDescent="0.25">
      <c r="B138" s="2">
        <v>132</v>
      </c>
      <c r="C138">
        <v>67.652000000000001</v>
      </c>
      <c r="D138">
        <v>69.909000000000006</v>
      </c>
      <c r="E138">
        <v>71.620999999999995</v>
      </c>
      <c r="F138">
        <v>71.03</v>
      </c>
      <c r="G138">
        <v>71.015000000000001</v>
      </c>
      <c r="H138">
        <v>71.847999999999999</v>
      </c>
      <c r="I138">
        <v>73.47</v>
      </c>
      <c r="J138">
        <v>73.152000000000001</v>
      </c>
      <c r="K138">
        <v>71.120999999999995</v>
      </c>
      <c r="L138">
        <v>70.667000000000002</v>
      </c>
      <c r="M138">
        <v>66.379000000000005</v>
      </c>
      <c r="N138">
        <v>61.832999999999998</v>
      </c>
      <c r="O138">
        <v>54.136000000000003</v>
      </c>
      <c r="R138" s="5">
        <f>AV138+(C$209*_xlfn.NORM.DIST($B138,C$214*C$215+C$213,C$219*C$214,FALSE))+(C$211*_xlfn.NORM.DIST($B138,C$214*C$216+C$213,C$220*C$214,FALSE))+(C$210*_xlfn.NORM.DIST($B138,C$214*C$217+C$213,C$221*C$214,FALSE))+(C$212*_xlfn.NORM.DIST($B138,C$214*C$218+C$213,C$222*C$214,FALSE))</f>
        <v>68.865094392599559</v>
      </c>
      <c r="S138" s="5">
        <f>AW138+(D$209*_xlfn.NORM.DIST($B138,D$214*D$215+D$213,D$219*D$214,FALSE))+(D$211*_xlfn.NORM.DIST($B138,D$214*D$216+D$213,D$220*D$214,FALSE))+(D$210*_xlfn.NORM.DIST($B138,D$214*D$217+D$213,D$221*D$214,FALSE))+(D$212*_xlfn.NORM.DIST($B138,D$214*D$218+D$213,D$222*D$214,FALSE))</f>
        <v>72.853531009539239</v>
      </c>
      <c r="T138" s="5">
        <f>AX138+(E$209*_xlfn.NORM.DIST($B138,E$214*E$215+E$213,E$219*E$214,FALSE))+(E$211*_xlfn.NORM.DIST($B138,E$214*E$216+E$213,E$220*E$214,FALSE))+(E$210*_xlfn.NORM.DIST($B138,E$214*E$217+E$213,E$221*E$214,FALSE))+(E$212*_xlfn.NORM.DIST($B138,E$214*E$218+E$213,E$222*E$214,FALSE))</f>
        <v>73.241734932294037</v>
      </c>
      <c r="U138" s="5">
        <f>AY138+(F$209*_xlfn.NORM.DIST($B138,F$214*F$215+F$213,F$219*F$214,FALSE))+(F$211*_xlfn.NORM.DIST($B138,F$214*F$216+F$213,F$220*F$214,FALSE))+(F$210*_xlfn.NORM.DIST($B138,F$214*F$217+F$213,F$221*F$214,FALSE))+(F$212*_xlfn.NORM.DIST($B138,F$214*F$218+F$213,F$222*F$214,FALSE))</f>
        <v>72.094826508646946</v>
      </c>
      <c r="V138" s="5">
        <f>AZ138+(G$209*_xlfn.NORM.DIST($B138,G$214*G$215+G$213,G$219*G$214,FALSE))+(G$211*_xlfn.NORM.DIST($B138,G$214*G$216+G$213,G$220*G$214,FALSE))+(G$210*_xlfn.NORM.DIST($B138,G$214*G$217+G$213,G$221*G$214,FALSE))+(G$212*_xlfn.NORM.DIST($B138,G$214*G$218+G$213,G$222*G$214,FALSE))</f>
        <v>72.593762167721039</v>
      </c>
      <c r="W138" s="5">
        <f>BA138+(H$209*_xlfn.NORM.DIST($B138,H$214*H$215+H$213,H$219*H$214,FALSE))+(H$211*_xlfn.NORM.DIST($B138,H$214*H$216+H$213,H$220*H$214,FALSE))+(H$210*_xlfn.NORM.DIST($B138,H$214*H$217+H$213,H$221*H$214,FALSE))+(H$212*_xlfn.NORM.DIST($B138,H$214*H$218+H$213,H$222*H$214,FALSE))</f>
        <v>74.314179501457645</v>
      </c>
      <c r="X138" s="5">
        <f>BB138+(I$209*_xlfn.NORM.DIST($B138,I$214*I$215+I$213,I$219*I$214,FALSE))+(I$211*_xlfn.NORM.DIST($B138,I$214*I$216+I$213,I$220*I$214,FALSE))+(I$210*_xlfn.NORM.DIST($B138,I$214*I$217+I$213,I$221*I$214,FALSE))+(I$212*_xlfn.NORM.DIST($B138,I$214*I$218+I$213,I$222*I$214,FALSE))</f>
        <v>75.569149288277373</v>
      </c>
      <c r="Y138" s="5">
        <f>BC138+(J$209*_xlfn.NORM.DIST($B138,J$214*J$215+J$213,J$219*J$214,FALSE))+(J$211*_xlfn.NORM.DIST($B138,J$214*J$216+J$213,J$220*J$214,FALSE))+(J$210*_xlfn.NORM.DIST($B138,J$214*J$217+J$213,J$221*J$214,FALSE))+(J$212*_xlfn.NORM.DIST($B138,J$214*J$218+J$213,J$222*J$214,FALSE))</f>
        <v>74.822326167851585</v>
      </c>
      <c r="Z138" s="5">
        <f>BD138+(K$209*_xlfn.NORM.DIST($B138,K$214*K$215+K$213,K$219*K$214,FALSE))+(K$211*_xlfn.NORM.DIST($B138,K$214*K$216+K$213,K$220*K$214,FALSE))+(K$210*_xlfn.NORM.DIST($B138,K$214*K$217+K$213,K$221*K$214,FALSE))+(K$212*_xlfn.NORM.DIST($B138,K$214*K$218+K$213,K$222*K$214,FALSE))</f>
        <v>73.758592178982823</v>
      </c>
      <c r="AA138" s="5">
        <f>BE138+(L$209*_xlfn.NORM.DIST($B138,L$214*L$215+L$213,L$219*L$214,FALSE))+(L$211*_xlfn.NORM.DIST($B138,L$214*L$216+L$213,L$220*L$214,FALSE))+(L$210*_xlfn.NORM.DIST($B138,L$214*L$217+L$213,L$221*L$214,FALSE))+(L$212*_xlfn.NORM.DIST($B138,L$214*L$218+L$213,L$222*L$214,FALSE))</f>
        <v>72.016496371597356</v>
      </c>
      <c r="AB138" s="5">
        <f>BF138+(M$209*_xlfn.NORM.DIST($B138,M$214*M$215+M$213,M$219*M$214,FALSE))+(M$211*_xlfn.NORM.DIST($B138,M$214*M$216+M$213,M$220*M$214,FALSE))+(M$210*_xlfn.NORM.DIST($B138,M$214*M$217+M$213,M$221*M$214,FALSE))+(M$212*_xlfn.NORM.DIST($B138,M$214*M$218+M$213,M$222*M$214,FALSE))</f>
        <v>67.963441126274077</v>
      </c>
      <c r="AC138" s="5">
        <f>BG138+(N$209*_xlfn.NORM.DIST($B138,N$214*N$215+N$213,N$219*N$214,FALSE))+(N$211*_xlfn.NORM.DIST($B138,N$214*N$216+N$213,N$220*N$214,FALSE))+(N$210*_xlfn.NORM.DIST($B138,N$214*N$217+N$213,N$221*N$214,FALSE))+(N$212*_xlfn.NORM.DIST($B138,N$214*N$218+N$213,N$222*N$214,FALSE))</f>
        <v>63.196702333970535</v>
      </c>
      <c r="AD138" s="5">
        <f>BH138+(O$209*_xlfn.NORM.DIST($B138,O$214*O$215+O$213,O$219*O$214,FALSE))+(O$211*_xlfn.NORM.DIST($B138,O$214*O$216+O$213,O$220*O$214,FALSE))+(O$210*_xlfn.NORM.DIST($B138,O$214*O$217+O$213,O$221*O$214,FALSE))+(O$212*_xlfn.NORM.DIST($B138,O$214*O$218+O$213,O$222*O$214,FALSE))</f>
        <v>55.221971566619054</v>
      </c>
      <c r="AE138" s="5"/>
      <c r="AG138" s="5">
        <f t="shared" si="32"/>
        <v>-1.2130943925995581</v>
      </c>
      <c r="AH138" s="5">
        <f t="shared" si="32"/>
        <v>-2.944531009539233</v>
      </c>
      <c r="AI138" s="5">
        <f t="shared" si="32"/>
        <v>-1.6207349322940416</v>
      </c>
      <c r="AJ138" s="5">
        <f t="shared" si="31"/>
        <v>-1.0648265086469451</v>
      </c>
      <c r="AK138" s="5">
        <f t="shared" si="31"/>
        <v>-1.5787621677210382</v>
      </c>
      <c r="AL138" s="5">
        <f t="shared" si="31"/>
        <v>-2.4661795014576455</v>
      </c>
      <c r="AM138" s="5">
        <f t="shared" si="31"/>
        <v>-2.0991492882773741</v>
      </c>
      <c r="AN138" s="5">
        <f t="shared" si="31"/>
        <v>-1.6703261678515844</v>
      </c>
      <c r="AO138" s="5">
        <f t="shared" si="31"/>
        <v>-2.6375921789828283</v>
      </c>
      <c r="AP138" s="5">
        <f t="shared" si="33"/>
        <v>-1.349496371597354</v>
      </c>
      <c r="AQ138" s="5">
        <f t="shared" si="33"/>
        <v>-1.5844411262740721</v>
      </c>
      <c r="AR138" s="5">
        <f t="shared" si="33"/>
        <v>-1.3637023339705365</v>
      </c>
      <c r="AS138" s="5">
        <f t="shared" si="33"/>
        <v>-1.085971566619051</v>
      </c>
      <c r="AV138" s="2">
        <f t="shared" si="34"/>
        <v>68.830995382454063</v>
      </c>
      <c r="AW138" s="2">
        <f t="shared" si="35"/>
        <v>70.743323789959533</v>
      </c>
      <c r="AX138" s="2">
        <f t="shared" si="36"/>
        <v>72.032820246743313</v>
      </c>
      <c r="AY138" s="2">
        <f t="shared" si="37"/>
        <v>71.68059101632943</v>
      </c>
      <c r="AZ138" s="2">
        <f t="shared" si="38"/>
        <v>71.814190331212856</v>
      </c>
      <c r="BA138" s="2">
        <f t="shared" si="39"/>
        <v>73.130701333627258</v>
      </c>
      <c r="BB138" s="2">
        <f t="shared" si="40"/>
        <v>74.53135445808276</v>
      </c>
      <c r="BC138" s="2">
        <f t="shared" si="41"/>
        <v>73.901287832068135</v>
      </c>
      <c r="BD138" s="2">
        <f t="shared" si="42"/>
        <v>71.61388977164566</v>
      </c>
      <c r="BE138" s="2">
        <f t="shared" si="43"/>
        <v>68.466331298648001</v>
      </c>
      <c r="BF138" s="2">
        <f t="shared" si="44"/>
        <v>63.953660137998455</v>
      </c>
      <c r="BG138" s="2">
        <f t="shared" si="45"/>
        <v>57.480457909364439</v>
      </c>
      <c r="BH138" s="2">
        <f t="shared" si="46"/>
        <v>49.922123860694938</v>
      </c>
      <c r="BK138" s="2" t="str">
        <f>IF(OR($B138&lt;C$229, AND($B138&gt;C$230, $B138&lt;C$231)), C138, "")</f>
        <v/>
      </c>
      <c r="BL138" s="2" t="str">
        <f>IF(OR($B138&lt;D$229, AND($B138&gt;D$230, $B138&lt;D$231)), D138, "")</f>
        <v/>
      </c>
      <c r="BM138" s="2" t="str">
        <f>IF(OR($B138&lt;E$229, AND($B138&gt;E$230, $B138&lt;E$231)), E138, "")</f>
        <v/>
      </c>
      <c r="BN138" s="2" t="str">
        <f>IF(OR($B138&lt;F$229, AND($B138&gt;F$230, $B138&lt;F$231)), F138, "")</f>
        <v/>
      </c>
      <c r="BO138" s="2" t="str">
        <f>IF(OR($B138&lt;G$229, AND($B138&gt;G$230, $B138&lt;G$231)), G138, "")</f>
        <v/>
      </c>
      <c r="BP138" s="2" t="str">
        <f>IF(OR($B138&lt;H$229, AND($B138&gt;H$230, $B138&lt;H$231)), H138, "")</f>
        <v/>
      </c>
      <c r="BQ138" s="2" t="str">
        <f>IF(OR($B138&lt;I$229, AND($B138&gt;I$230, $B138&lt;I$231)), I138, "")</f>
        <v/>
      </c>
      <c r="BR138" s="2" t="str">
        <f>IF(OR($B138&lt;J$229, AND($B138&gt;J$230, $B138&lt;J$231)), J138, "")</f>
        <v/>
      </c>
      <c r="BS138" s="2" t="str">
        <f>IF(OR($B138&lt;K$229, AND($B138&gt;K$230, $B138&lt;K$231)), K138, "")</f>
        <v/>
      </c>
      <c r="BT138" s="2" t="str">
        <f>IF(OR($B138&lt;L$229, AND($B138&gt;L$230, $B138&lt;L$231)), L138, "")</f>
        <v/>
      </c>
      <c r="BU138" s="2" t="str">
        <f>IF(OR($B138&lt;M$229, AND($B138&gt;M$230, $B138&lt;M$231)), M138, "")</f>
        <v/>
      </c>
      <c r="BV138" s="2" t="str">
        <f>IF(OR($B138&lt;N$229, AND($B138&gt;N$230, $B138&lt;N$231)), N138, "")</f>
        <v/>
      </c>
      <c r="BW138" s="2" t="str">
        <f>IF(OR($B138&lt;O$229, AND($B138&gt;O$230, $B138&lt;O$231)), O138, "")</f>
        <v/>
      </c>
      <c r="BZ138" s="2" t="str">
        <f>IF(OR(AND($B138&gt;C$230, $B138&lt;C$231), $B138&gt;C$232), C138, "")</f>
        <v/>
      </c>
      <c r="CA138" s="2" t="str">
        <f>IF(OR(AND($B138&gt;D$230, $B138&lt;D$231), $B138&gt;D$232), D138, "")</f>
        <v/>
      </c>
      <c r="CB138" s="2" t="str">
        <f>IF(OR(AND($B138&gt;E$230, $B138&lt;E$231), $B138&gt;E$232), E138, "")</f>
        <v/>
      </c>
      <c r="CC138" s="2" t="str">
        <f>IF(OR(AND($B138&gt;F$230, $B138&lt;F$231), $B138&gt;F$232), F138, "")</f>
        <v/>
      </c>
      <c r="CD138" s="2" t="str">
        <f>IF(OR(AND($B138&gt;G$230, $B138&lt;G$231), $B138&gt;G$232), G138, "")</f>
        <v/>
      </c>
      <c r="CE138" s="2" t="str">
        <f>IF(OR(AND($B138&gt;H$230, $B138&lt;H$231), $B138&gt;H$232), H138, "")</f>
        <v/>
      </c>
      <c r="CF138" s="2" t="str">
        <f>IF(OR(AND($B138&gt;I$230, $B138&lt;I$231), $B138&gt;I$232), I138, "")</f>
        <v/>
      </c>
      <c r="CG138" s="2" t="str">
        <f>IF(OR(AND($B138&gt;J$230, $B138&lt;J$231), $B138&gt;J$232), J138, "")</f>
        <v/>
      </c>
      <c r="CH138" s="2" t="str">
        <f>IF(OR(AND($B138&gt;K$230, $B138&lt;K$231), $B138&gt;K$232), K138, "")</f>
        <v/>
      </c>
      <c r="CI138" s="2" t="str">
        <f>IF(OR(AND($B138&gt;L$230, $B138&lt;L$231), $B138&gt;L$232), L138, "")</f>
        <v/>
      </c>
      <c r="CJ138" s="2" t="str">
        <f>IF(OR(AND($B138&gt;M$230, $B138&lt;M$231), $B138&gt;M$232), M138, "")</f>
        <v/>
      </c>
      <c r="CK138" s="2" t="str">
        <f>IF(OR(AND($B138&gt;N$230, $B138&lt;N$231), $B138&gt;N$232), N138, "")</f>
        <v/>
      </c>
      <c r="CL138" s="2" t="str">
        <f>IF(OR(AND($B138&gt;O$230, $B138&lt;O$231), $B138&gt;O$232), O138, "")</f>
        <v/>
      </c>
      <c r="CO138" s="2">
        <f>BK$207*$B138+BK$209</f>
        <v>72.129301443483016</v>
      </c>
      <c r="CP138" s="2">
        <f>BL$207*$B138+BL$209</f>
        <v>73.391852363725661</v>
      </c>
      <c r="CQ138" s="2">
        <f>BM$207*$B138+BM$209</f>
        <v>74.640053713649849</v>
      </c>
      <c r="CR138" s="2">
        <f>BN$207*$B138+BN$209</f>
        <v>74.243348115959861</v>
      </c>
      <c r="CS138" s="2">
        <f>BO$207*$B138+BO$209</f>
        <v>74.307089670244281</v>
      </c>
      <c r="CT138" s="2">
        <f>BP$207*$B138+BP$209</f>
        <v>76.02619887017147</v>
      </c>
      <c r="CU138" s="2">
        <f>BQ$207*$B138+BQ$209</f>
        <v>78.279914553163877</v>
      </c>
      <c r="CV138" s="2">
        <f>BR$207*$B138+BR$209</f>
        <v>78.310392557255838</v>
      </c>
      <c r="CW138" s="2">
        <f>BS$207*$B138+BS$209</f>
        <v>76.064529814088502</v>
      </c>
      <c r="CX138" s="2">
        <f>BT$207*$B138+BT$209</f>
        <v>72.550321174549325</v>
      </c>
      <c r="CY138" s="2">
        <f>BU$207*$B138+BU$209</f>
        <v>67.893511032840181</v>
      </c>
      <c r="CZ138" s="2">
        <f>BV$207*$B138+BV$209</f>
        <v>60.702876797766258</v>
      </c>
      <c r="DA138" s="2">
        <f>BW$207*$B138+BW$209</f>
        <v>52.531871291464967</v>
      </c>
      <c r="DD138" s="2">
        <f>BZ$207*$B138+BZ$209</f>
        <v>68.632140496191568</v>
      </c>
      <c r="DE138" s="2">
        <f>CA$207*$B138+CA$209</f>
        <v>70.507249490923527</v>
      </c>
      <c r="DF138" s="2">
        <f>CB$207*$B138+CB$209</f>
        <v>71.850270994152567</v>
      </c>
      <c r="DG138" s="2">
        <f>CC$207*$B138+CC$209</f>
        <v>71.544751113037307</v>
      </c>
      <c r="DH138" s="2">
        <f>CD$207*$B138+CD$209</f>
        <v>71.673834581496024</v>
      </c>
      <c r="DI138" s="2">
        <f>CE$207*$B138+CE$209</f>
        <v>72.959965652746604</v>
      </c>
      <c r="DJ138" s="2">
        <f>CF$207*$B138+CF$209</f>
        <v>74.319473929656823</v>
      </c>
      <c r="DK138" s="2">
        <f>CG$207*$B138+CG$209</f>
        <v>73.661740784043346</v>
      </c>
      <c r="DL138" s="2">
        <f>CH$207*$B138+CH$209</f>
        <v>71.348455169449693</v>
      </c>
      <c r="DM138" s="2">
        <f>CI$207*$B138+CI$209</f>
        <v>68.203687726852266</v>
      </c>
      <c r="DN138" s="2">
        <f>CJ$207*$B138+CJ$209</f>
        <v>63.703971482098275</v>
      </c>
      <c r="DO138" s="2">
        <f>CK$207*$B138+CK$209</f>
        <v>57.268976929506174</v>
      </c>
      <c r="DP138" s="2">
        <f>CL$207*$B138+CL$209</f>
        <v>49.752180467363651</v>
      </c>
      <c r="DS138" s="2">
        <f>POWER(10,($B138-C$227)/C$228)/(1+POWER(10,($B138-C$227)/C$228))</f>
        <v>0.94313819430686663</v>
      </c>
      <c r="DT138" s="2">
        <f>POWER(10,($B138-D$227)/D$228)/(1+POWER(10,($B138-D$227)/D$228))</f>
        <v>0.91816055469476643</v>
      </c>
      <c r="DU138" s="2">
        <f>POWER(10,($B138-E$227)/E$228)/(1+POWER(10,($B138-E$227)/E$228))</f>
        <v>0.93456506439912113</v>
      </c>
      <c r="DV138" s="2">
        <f>POWER(10,($B138-F$227)/F$228)/(1+POWER(10,($B138-F$227)/F$228))</f>
        <v>0.94966276804391214</v>
      </c>
      <c r="DW138" s="2">
        <f>POWER(10,($B138-G$227)/G$228)/(1+POWER(10,($B138-G$227)/G$228))</f>
        <v>0.94669876446206969</v>
      </c>
      <c r="DX138" s="2">
        <f>POWER(10,($B138-H$227)/H$228)/(1+POWER(10,($B138-H$227)/H$228))</f>
        <v>0.94431745116112464</v>
      </c>
      <c r="DY138" s="2">
        <f>POWER(10,($B138-I$227)/I$228)/(1+POWER(10,($B138-I$227)/I$228))</f>
        <v>0.94650076883659773</v>
      </c>
      <c r="DZ138" s="2">
        <f>POWER(10,($B138-J$227)/J$228)/(1+POWER(10,($B138-J$227)/J$228))</f>
        <v>0.94846956500266089</v>
      </c>
      <c r="EA138" s="2">
        <f>POWER(10,($B138-K$227)/K$228)/(1+POWER(10,($B138-K$227)/K$228))</f>
        <v>0.94371704813923984</v>
      </c>
      <c r="EB138" s="2">
        <f>POWER(10,($B138-L$227)/L$228)/(1+POWER(10,($B138-L$227)/L$228))</f>
        <v>0.93957540359542169</v>
      </c>
      <c r="EC138" s="2">
        <f>POWER(10,($B138-M$227)/M$228)/(1+POWER(10,($B138-M$227)/M$228))</f>
        <v>0.94040188596477881</v>
      </c>
      <c r="ED138" s="2">
        <f>POWER(10,($B138-N$227)/N$228)/(1+POWER(10,($B138-N$227)/N$228))</f>
        <v>0.93841376045556502</v>
      </c>
      <c r="EE138" s="2">
        <f>POWER(10,($B138-O$227)/O$228)/(1+POWER(10,($B138-O$227)/O$228))</f>
        <v>0.93886248360508295</v>
      </c>
    </row>
    <row r="139" spans="2:135" x14ac:dyDescent="0.25">
      <c r="B139" s="2">
        <v>133</v>
      </c>
      <c r="C139">
        <v>67.590999999999994</v>
      </c>
      <c r="D139">
        <v>70.575999999999993</v>
      </c>
      <c r="E139">
        <v>71.652000000000001</v>
      </c>
      <c r="F139">
        <v>71.135999999999996</v>
      </c>
      <c r="G139">
        <v>71</v>
      </c>
      <c r="H139">
        <v>72.152000000000001</v>
      </c>
      <c r="I139">
        <v>72.590999999999994</v>
      </c>
      <c r="J139">
        <v>74.257999999999996</v>
      </c>
      <c r="K139">
        <v>70.317999999999998</v>
      </c>
      <c r="L139">
        <v>68.682000000000002</v>
      </c>
      <c r="M139">
        <v>63.636000000000003</v>
      </c>
      <c r="N139">
        <v>58.984999999999999</v>
      </c>
      <c r="O139">
        <v>51.802999999999997</v>
      </c>
      <c r="R139" s="5">
        <f>AV139+(C$209*_xlfn.NORM.DIST($B139,C$214*C$215+C$213,C$219*C$214,FALSE))+(C$211*_xlfn.NORM.DIST($B139,C$214*C$216+C$213,C$220*C$214,FALSE))+(C$210*_xlfn.NORM.DIST($B139,C$214*C$217+C$213,C$221*C$214,FALSE))+(C$212*_xlfn.NORM.DIST($B139,C$214*C$218+C$213,C$222*C$214,FALSE))</f>
        <v>68.771265731217724</v>
      </c>
      <c r="S139" s="5">
        <f>AW139+(D$209*_xlfn.NORM.DIST($B139,D$214*D$215+D$213,D$219*D$214,FALSE))+(D$211*_xlfn.NORM.DIST($B139,D$214*D$216+D$213,D$220*D$214,FALSE))+(D$210*_xlfn.NORM.DIST($B139,D$214*D$217+D$213,D$221*D$214,FALSE))+(D$212*_xlfn.NORM.DIST($B139,D$214*D$218+D$213,D$222*D$214,FALSE))</f>
        <v>72.26162017508895</v>
      </c>
      <c r="T139" s="5">
        <f>AX139+(E$209*_xlfn.NORM.DIST($B139,E$214*E$215+E$213,E$219*E$214,FALSE))+(E$211*_xlfn.NORM.DIST($B139,E$214*E$216+E$213,E$220*E$214,FALSE))+(E$210*_xlfn.NORM.DIST($B139,E$214*E$217+E$213,E$221*E$214,FALSE))+(E$212*_xlfn.NORM.DIST($B139,E$214*E$218+E$213,E$222*E$214,FALSE))</f>
        <v>72.718239650267094</v>
      </c>
      <c r="U139" s="5">
        <f>AY139+(F$209*_xlfn.NORM.DIST($B139,F$214*F$215+F$213,F$219*F$214,FALSE))+(F$211*_xlfn.NORM.DIST($B139,F$214*F$216+F$213,F$220*F$214,FALSE))+(F$210*_xlfn.NORM.DIST($B139,F$214*F$217+F$213,F$221*F$214,FALSE))+(F$212*_xlfn.NORM.DIST($B139,F$214*F$218+F$213,F$222*F$214,FALSE))</f>
        <v>71.844124838430261</v>
      </c>
      <c r="V139" s="5">
        <f>AZ139+(G$209*_xlfn.NORM.DIST($B139,G$214*G$215+G$213,G$219*G$214,FALSE))+(G$211*_xlfn.NORM.DIST($B139,G$214*G$216+G$213,G$220*G$214,FALSE))+(G$210*_xlfn.NORM.DIST($B139,G$214*G$217+G$213,G$221*G$214,FALSE))+(G$212*_xlfn.NORM.DIST($B139,G$214*G$218+G$213,G$222*G$214,FALSE))</f>
        <v>72.198123373365476</v>
      </c>
      <c r="W139" s="5">
        <f>BA139+(H$209*_xlfn.NORM.DIST($B139,H$214*H$215+H$213,H$219*H$214,FALSE))+(H$211*_xlfn.NORM.DIST($B139,H$214*H$216+H$213,H$220*H$214,FALSE))+(H$210*_xlfn.NORM.DIST($B139,H$214*H$217+H$213,H$221*H$214,FALSE))+(H$212*_xlfn.NORM.DIST($B139,H$214*H$218+H$213,H$222*H$214,FALSE))</f>
        <v>73.759898279930653</v>
      </c>
      <c r="X139" s="5">
        <f>BB139+(I$209*_xlfn.NORM.DIST($B139,I$214*I$215+I$213,I$219*I$214,FALSE))+(I$211*_xlfn.NORM.DIST($B139,I$214*I$216+I$213,I$220*I$214,FALSE))+(I$210*_xlfn.NORM.DIST($B139,I$214*I$217+I$213,I$221*I$214,FALSE))+(I$212*_xlfn.NORM.DIST($B139,I$214*I$218+I$213,I$222*I$214,FALSE))</f>
        <v>75.044468707941988</v>
      </c>
      <c r="Y139" s="5">
        <f>BC139+(J$209*_xlfn.NORM.DIST($B139,J$214*J$215+J$213,J$219*J$214,FALSE))+(J$211*_xlfn.NORM.DIST($B139,J$214*J$216+J$213,J$220*J$214,FALSE))+(J$210*_xlfn.NORM.DIST($B139,J$214*J$217+J$213,J$221*J$214,FALSE))+(J$212*_xlfn.NORM.DIST($B139,J$214*J$218+J$213,J$222*J$214,FALSE))</f>
        <v>74.328721161089561</v>
      </c>
      <c r="Z139" s="5">
        <f>BD139+(K$209*_xlfn.NORM.DIST($B139,K$214*K$215+K$213,K$219*K$214,FALSE))+(K$211*_xlfn.NORM.DIST($B139,K$214*K$216+K$213,K$220*K$214,FALSE))+(K$210*_xlfn.NORM.DIST($B139,K$214*K$217+K$213,K$221*K$214,FALSE))+(K$212*_xlfn.NORM.DIST($B139,K$214*K$218+K$213,K$222*K$214,FALSE))</f>
        <v>72.777558391915974</v>
      </c>
      <c r="AA139" s="5">
        <f>BE139+(L$209*_xlfn.NORM.DIST($B139,L$214*L$215+L$213,L$219*L$214,FALSE))+(L$211*_xlfn.NORM.DIST($B139,L$214*L$216+L$213,L$220*L$214,FALSE))+(L$210*_xlfn.NORM.DIST($B139,L$214*L$217+L$213,L$221*L$214,FALSE))+(L$212*_xlfn.NORM.DIST($B139,L$214*L$218+L$213,L$222*L$214,FALSE))</f>
        <v>70.5627659164129</v>
      </c>
      <c r="AB139" s="5">
        <f>BF139+(M$209*_xlfn.NORM.DIST($B139,M$214*M$215+M$213,M$219*M$214,FALSE))+(M$211*_xlfn.NORM.DIST($B139,M$214*M$216+M$213,M$220*M$214,FALSE))+(M$210*_xlfn.NORM.DIST($B139,M$214*M$217+M$213,M$221*M$214,FALSE))+(M$212*_xlfn.NORM.DIST($B139,M$214*M$218+M$213,M$222*M$214,FALSE))</f>
        <v>66.378648319951779</v>
      </c>
      <c r="AC139" s="5">
        <f>BG139+(N$209*_xlfn.NORM.DIST($B139,N$214*N$215+N$213,N$219*N$214,FALSE))+(N$211*_xlfn.NORM.DIST($B139,N$214*N$216+N$213,N$220*N$214,FALSE))+(N$210*_xlfn.NORM.DIST($B139,N$214*N$217+N$213,N$221*N$214,FALSE))+(N$212*_xlfn.NORM.DIST($B139,N$214*N$218+N$213,N$222*N$214,FALSE))</f>
        <v>61.231422914468851</v>
      </c>
      <c r="AD139" s="5">
        <f>BH139+(O$209*_xlfn.NORM.DIST($B139,O$214*O$215+O$213,O$219*O$214,FALSE))+(O$211*_xlfn.NORM.DIST($B139,O$214*O$216+O$213,O$220*O$214,FALSE))+(O$210*_xlfn.NORM.DIST($B139,O$214*O$217+O$213,O$221*O$214,FALSE))+(O$212*_xlfn.NORM.DIST($B139,O$214*O$218+O$213,O$222*O$214,FALSE))</f>
        <v>53.384615388067481</v>
      </c>
      <c r="AE139" s="5"/>
      <c r="AG139" s="5">
        <f t="shared" si="32"/>
        <v>-1.1802657312177303</v>
      </c>
      <c r="AH139" s="5">
        <f t="shared" si="32"/>
        <v>-1.6856201750889568</v>
      </c>
      <c r="AI139" s="5">
        <f t="shared" si="32"/>
        <v>-1.066239650267093</v>
      </c>
      <c r="AJ139" s="5">
        <f t="shared" si="31"/>
        <v>-0.70812483843026541</v>
      </c>
      <c r="AK139" s="5">
        <f t="shared" si="31"/>
        <v>-1.1981233733654761</v>
      </c>
      <c r="AL139" s="5">
        <f t="shared" si="31"/>
        <v>-1.6078982799306516</v>
      </c>
      <c r="AM139" s="5">
        <f t="shared" si="31"/>
        <v>-2.4534687079419939</v>
      </c>
      <c r="AN139" s="5">
        <f t="shared" si="31"/>
        <v>-7.0721161089565499E-2</v>
      </c>
      <c r="AO139" s="5">
        <f t="shared" si="31"/>
        <v>-2.4595583919159765</v>
      </c>
      <c r="AP139" s="5">
        <f t="shared" si="33"/>
        <v>-1.8807659164128978</v>
      </c>
      <c r="AQ139" s="5">
        <f t="shared" si="33"/>
        <v>-2.7426483199517762</v>
      </c>
      <c r="AR139" s="5">
        <f t="shared" si="33"/>
        <v>-2.2464229144688517</v>
      </c>
      <c r="AS139" s="5">
        <f t="shared" si="33"/>
        <v>-1.5816153880674833</v>
      </c>
      <c r="AV139" s="2">
        <f t="shared" si="34"/>
        <v>68.749750327452915</v>
      </c>
      <c r="AW139" s="2">
        <f t="shared" si="35"/>
        <v>70.667597267408439</v>
      </c>
      <c r="AX139" s="2">
        <f t="shared" si="36"/>
        <v>71.961884553928655</v>
      </c>
      <c r="AY139" s="2">
        <f t="shared" si="37"/>
        <v>71.619792634149249</v>
      </c>
      <c r="AZ139" s="2">
        <f t="shared" si="38"/>
        <v>71.758637794384455</v>
      </c>
      <c r="BA139" s="2">
        <f t="shared" si="39"/>
        <v>73.08004731034778</v>
      </c>
      <c r="BB139" s="2">
        <f t="shared" si="40"/>
        <v>74.470541947363515</v>
      </c>
      <c r="BC139" s="2">
        <f t="shared" si="41"/>
        <v>73.830072890792565</v>
      </c>
      <c r="BD139" s="2">
        <f t="shared" si="42"/>
        <v>71.530051740163785</v>
      </c>
      <c r="BE139" s="2">
        <f t="shared" si="43"/>
        <v>68.386399683678576</v>
      </c>
      <c r="BF139" s="2">
        <f t="shared" si="44"/>
        <v>63.877444656663691</v>
      </c>
      <c r="BG139" s="2">
        <f t="shared" si="45"/>
        <v>57.418215086967088</v>
      </c>
      <c r="BH139" s="2">
        <f t="shared" si="46"/>
        <v>49.873651230620681</v>
      </c>
      <c r="BK139" s="2" t="str">
        <f>IF(OR($B139&lt;C$229, AND($B139&gt;C$230, $B139&lt;C$231)), C139, "")</f>
        <v/>
      </c>
      <c r="BL139" s="2" t="str">
        <f>IF(OR($B139&lt;D$229, AND($B139&gt;D$230, $B139&lt;D$231)), D139, "")</f>
        <v/>
      </c>
      <c r="BM139" s="2" t="str">
        <f>IF(OR($B139&lt;E$229, AND($B139&gt;E$230, $B139&lt;E$231)), E139, "")</f>
        <v/>
      </c>
      <c r="BN139" s="2" t="str">
        <f>IF(OR($B139&lt;F$229, AND($B139&gt;F$230, $B139&lt;F$231)), F139, "")</f>
        <v/>
      </c>
      <c r="BO139" s="2" t="str">
        <f>IF(OR($B139&lt;G$229, AND($B139&gt;G$230, $B139&lt;G$231)), G139, "")</f>
        <v/>
      </c>
      <c r="BP139" s="2" t="str">
        <f>IF(OR($B139&lt;H$229, AND($B139&gt;H$230, $B139&lt;H$231)), H139, "")</f>
        <v/>
      </c>
      <c r="BQ139" s="2" t="str">
        <f>IF(OR($B139&lt;I$229, AND($B139&gt;I$230, $B139&lt;I$231)), I139, "")</f>
        <v/>
      </c>
      <c r="BR139" s="2" t="str">
        <f>IF(OR($B139&lt;J$229, AND($B139&gt;J$230, $B139&lt;J$231)), J139, "")</f>
        <v/>
      </c>
      <c r="BS139" s="2" t="str">
        <f>IF(OR($B139&lt;K$229, AND($B139&gt;K$230, $B139&lt;K$231)), K139, "")</f>
        <v/>
      </c>
      <c r="BT139" s="2" t="str">
        <f>IF(OR($B139&lt;L$229, AND($B139&gt;L$230, $B139&lt;L$231)), L139, "")</f>
        <v/>
      </c>
      <c r="BU139" s="2" t="str">
        <f>IF(OR($B139&lt;M$229, AND($B139&gt;M$230, $B139&lt;M$231)), M139, "")</f>
        <v/>
      </c>
      <c r="BV139" s="2" t="str">
        <f>IF(OR($B139&lt;N$229, AND($B139&gt;N$230, $B139&lt;N$231)), N139, "")</f>
        <v/>
      </c>
      <c r="BW139" s="2" t="str">
        <f>IF(OR($B139&lt;O$229, AND($B139&gt;O$230, $B139&lt;O$231)), O139, "")</f>
        <v/>
      </c>
      <c r="BZ139" s="2" t="str">
        <f>IF(OR(AND($B139&gt;C$230, $B139&lt;C$231), $B139&gt;C$232), C139, "")</f>
        <v/>
      </c>
      <c r="CA139" s="2" t="str">
        <f>IF(OR(AND($B139&gt;D$230, $B139&lt;D$231), $B139&gt;D$232), D139, "")</f>
        <v/>
      </c>
      <c r="CB139" s="2" t="str">
        <f>IF(OR(AND($B139&gt;E$230, $B139&lt;E$231), $B139&gt;E$232), E139, "")</f>
        <v/>
      </c>
      <c r="CC139" s="2" t="str">
        <f>IF(OR(AND($B139&gt;F$230, $B139&lt;F$231), $B139&gt;F$232), F139, "")</f>
        <v/>
      </c>
      <c r="CD139" s="2" t="str">
        <f>IF(OR(AND($B139&gt;G$230, $B139&lt;G$231), $B139&gt;G$232), G139, "")</f>
        <v/>
      </c>
      <c r="CE139" s="2" t="str">
        <f>IF(OR(AND($B139&gt;H$230, $B139&lt;H$231), $B139&gt;H$232), H139, "")</f>
        <v/>
      </c>
      <c r="CF139" s="2" t="str">
        <f>IF(OR(AND($B139&gt;I$230, $B139&lt;I$231), $B139&gt;I$232), I139, "")</f>
        <v/>
      </c>
      <c r="CG139" s="2" t="str">
        <f>IF(OR(AND($B139&gt;J$230, $B139&lt;J$231), $B139&gt;J$232), J139, "")</f>
        <v/>
      </c>
      <c r="CH139" s="2" t="str">
        <f>IF(OR(AND($B139&gt;K$230, $B139&lt;K$231), $B139&gt;K$232), K139, "")</f>
        <v/>
      </c>
      <c r="CI139" s="2" t="str">
        <f>IF(OR(AND($B139&gt;L$230, $B139&lt;L$231), $B139&gt;L$232), L139, "")</f>
        <v/>
      </c>
      <c r="CJ139" s="2" t="str">
        <f>IF(OR(AND($B139&gt;M$230, $B139&lt;M$231), $B139&gt;M$232), M139, "")</f>
        <v/>
      </c>
      <c r="CK139" s="2" t="str">
        <f>IF(OR(AND($B139&gt;N$230, $B139&lt;N$231), $B139&gt;N$232), N139, "")</f>
        <v/>
      </c>
      <c r="CL139" s="2" t="str">
        <f>IF(OR(AND($B139&gt;O$230, $B139&lt;O$231), $B139&gt;O$232), O139, "")</f>
        <v/>
      </c>
      <c r="CO139" s="2">
        <f>BK$207*$B139+BK$209</f>
        <v>72.141361337645648</v>
      </c>
      <c r="CP139" s="2">
        <f>BL$207*$B139+BL$209</f>
        <v>73.396380344230565</v>
      </c>
      <c r="CQ139" s="2">
        <f>BM$207*$B139+BM$209</f>
        <v>74.648210485831882</v>
      </c>
      <c r="CR139" s="2">
        <f>BN$207*$B139+BN$209</f>
        <v>74.252459156271456</v>
      </c>
      <c r="CS139" s="2">
        <f>BO$207*$B139+BO$209</f>
        <v>74.321124561380216</v>
      </c>
      <c r="CT139" s="2">
        <f>BP$207*$B139+BP$209</f>
        <v>76.056236952776047</v>
      </c>
      <c r="CU139" s="2">
        <f>BQ$207*$B139+BQ$209</f>
        <v>78.328291051850826</v>
      </c>
      <c r="CV139" s="2">
        <f>BR$207*$B139+BR$209</f>
        <v>78.360217552514754</v>
      </c>
      <c r="CW139" s="2">
        <f>BS$207*$B139+BS$209</f>
        <v>76.112736432406834</v>
      </c>
      <c r="CX139" s="2">
        <f>BT$207*$B139+BT$209</f>
        <v>72.590102162898347</v>
      </c>
      <c r="CY139" s="2">
        <f>BU$207*$B139+BU$209</f>
        <v>67.939703968941899</v>
      </c>
      <c r="CZ139" s="2">
        <f>BV$207*$B139+BV$209</f>
        <v>60.748419707441442</v>
      </c>
      <c r="DA139" s="2">
        <f>BW$207*$B139+BW$209</f>
        <v>52.568469286544364</v>
      </c>
      <c r="DD139" s="2">
        <f>BZ$207*$B139+BZ$209</f>
        <v>68.563262130279043</v>
      </c>
      <c r="DE139" s="2">
        <f>CA$207*$B139+CA$209</f>
        <v>70.445770955250396</v>
      </c>
      <c r="DF139" s="2">
        <f>CB$207*$B139+CB$209</f>
        <v>71.7903471467028</v>
      </c>
      <c r="DG139" s="2">
        <f>CC$207*$B139+CC$209</f>
        <v>71.492525645167646</v>
      </c>
      <c r="DH139" s="2">
        <f>CD$207*$B139+CD$209</f>
        <v>71.627058638118811</v>
      </c>
      <c r="DI139" s="2">
        <f>CE$207*$B139+CE$209</f>
        <v>72.919995094178461</v>
      </c>
      <c r="DJ139" s="2">
        <f>CF$207*$B139+CF$209</f>
        <v>74.271675942571079</v>
      </c>
      <c r="DK139" s="2">
        <f>CG$207*$B139+CG$209</f>
        <v>73.605605902481884</v>
      </c>
      <c r="DL139" s="2">
        <f>CH$207*$B139+CH$209</f>
        <v>71.280790332601399</v>
      </c>
      <c r="DM139" s="2">
        <f>CI$207*$B139+CI$209</f>
        <v>68.139844527131018</v>
      </c>
      <c r="DN139" s="2">
        <f>CJ$207*$B139+CJ$209</f>
        <v>63.642650833064309</v>
      </c>
      <c r="DO139" s="2">
        <f>CK$207*$B139+CK$209</f>
        <v>57.218890791148972</v>
      </c>
      <c r="DP139" s="2">
        <f>CL$207*$B139+CL$209</f>
        <v>49.713608756860054</v>
      </c>
      <c r="DS139" s="2">
        <f>POWER(10,($B139-C$227)/C$228)/(1+POWER(10,($B139-C$227)/C$228))</f>
        <v>0.94788065216584338</v>
      </c>
      <c r="DT139" s="2">
        <f>POWER(10,($B139-D$227)/D$228)/(1+POWER(10,($B139-D$227)/D$228))</f>
        <v>0.92482017003453099</v>
      </c>
      <c r="DU139" s="2">
        <f>POWER(10,($B139-E$227)/E$228)/(1+POWER(10,($B139-E$227)/E$228))</f>
        <v>0.93997704338159926</v>
      </c>
      <c r="DV139" s="2">
        <f>POWER(10,($B139-F$227)/F$228)/(1+POWER(10,($B139-F$227)/F$228))</f>
        <v>0.95388766125358226</v>
      </c>
      <c r="DW139" s="2">
        <f>POWER(10,($B139-G$227)/G$228)/(1+POWER(10,($B139-G$227)/G$228))</f>
        <v>0.95115963750940791</v>
      </c>
      <c r="DX139" s="2">
        <f>POWER(10,($B139-H$227)/H$228)/(1+POWER(10,($B139-H$227)/H$228))</f>
        <v>0.94896687711422489</v>
      </c>
      <c r="DY139" s="2">
        <f>POWER(10,($B139-I$227)/I$228)/(1+POWER(10,($B139-I$227)/I$228))</f>
        <v>0.95097735441118836</v>
      </c>
      <c r="DZ139" s="2">
        <f>POWER(10,($B139-J$227)/J$228)/(1+POWER(10,($B139-J$227)/J$228))</f>
        <v>0.95278962724345406</v>
      </c>
      <c r="EA139" s="2">
        <f>POWER(10,($B139-K$227)/K$228)/(1+POWER(10,($B139-K$227)/K$228))</f>
        <v>0.94841386836404773</v>
      </c>
      <c r="EB139" s="2">
        <f>POWER(10,($B139-L$227)/L$228)/(1+POWER(10,($B139-L$227)/L$228))</f>
        <v>0.94459755440540016</v>
      </c>
      <c r="EC139" s="2">
        <f>POWER(10,($B139-M$227)/M$228)/(1+POWER(10,($B139-M$227)/M$228))</f>
        <v>0.94535933902259572</v>
      </c>
      <c r="ED139" s="2">
        <f>POWER(10,($B139-N$227)/N$228)/(1+POWER(10,($B139-N$227)/N$228))</f>
        <v>0.94352665736834507</v>
      </c>
      <c r="EE139" s="2">
        <f>POWER(10,($B139-O$227)/O$228)/(1+POWER(10,($B139-O$227)/O$228))</f>
        <v>0.94394035291863376</v>
      </c>
    </row>
    <row r="140" spans="2:135" x14ac:dyDescent="0.25">
      <c r="B140" s="2">
        <v>134</v>
      </c>
      <c r="C140">
        <v>66.984999999999999</v>
      </c>
      <c r="D140">
        <v>70.212000000000003</v>
      </c>
      <c r="E140">
        <v>70.727000000000004</v>
      </c>
      <c r="F140">
        <v>72</v>
      </c>
      <c r="G140">
        <v>69.635999999999996</v>
      </c>
      <c r="H140">
        <v>72.257999999999996</v>
      </c>
      <c r="I140">
        <v>71.212000000000003</v>
      </c>
      <c r="J140">
        <v>73.379000000000005</v>
      </c>
      <c r="K140">
        <v>71.787999999999997</v>
      </c>
      <c r="L140">
        <v>67.545000000000002</v>
      </c>
      <c r="M140">
        <v>62.561</v>
      </c>
      <c r="N140">
        <v>56.393999999999998</v>
      </c>
      <c r="O140">
        <v>49.863999999999997</v>
      </c>
      <c r="R140" s="5">
        <f>AV140+(C$209*_xlfn.NORM.DIST($B140,C$214*C$215+C$213,C$219*C$214,FALSE))+(C$211*_xlfn.NORM.DIST($B140,C$214*C$216+C$213,C$220*C$214,FALSE))+(C$210*_xlfn.NORM.DIST($B140,C$214*C$217+C$213,C$221*C$214,FALSE))+(C$212*_xlfn.NORM.DIST($B140,C$214*C$218+C$213,C$222*C$214,FALSE))</f>
        <v>68.682032772819397</v>
      </c>
      <c r="S140" s="5">
        <f>AW140+(D$209*_xlfn.NORM.DIST($B140,D$214*D$215+D$213,D$219*D$214,FALSE))+(D$211*_xlfn.NORM.DIST($B140,D$214*D$216+D$213,D$220*D$214,FALSE))+(D$210*_xlfn.NORM.DIST($B140,D$214*D$217+D$213,D$221*D$214,FALSE))+(D$212*_xlfn.NORM.DIST($B140,D$214*D$218+D$213,D$222*D$214,FALSE))</f>
        <v>71.737295271210584</v>
      </c>
      <c r="T140" s="5">
        <f>AX140+(E$209*_xlfn.NORM.DIST($B140,E$214*E$215+E$213,E$219*E$214,FALSE))+(E$211*_xlfn.NORM.DIST($B140,E$214*E$216+E$213,E$220*E$214,FALSE))+(E$210*_xlfn.NORM.DIST($B140,E$214*E$217+E$213,E$221*E$214,FALSE))+(E$212*_xlfn.NORM.DIST($B140,E$214*E$218+E$213,E$222*E$214,FALSE))</f>
        <v>72.340497989718628</v>
      </c>
      <c r="U140" s="5">
        <f>AY140+(F$209*_xlfn.NORM.DIST($B140,F$214*F$215+F$213,F$219*F$214,FALSE))+(F$211*_xlfn.NORM.DIST($B140,F$214*F$216+F$213,F$220*F$214,FALSE))+(F$210*_xlfn.NORM.DIST($B140,F$214*F$217+F$213,F$221*F$214,FALSE))+(F$212*_xlfn.NORM.DIST($B140,F$214*F$218+F$213,F$222*F$214,FALSE))</f>
        <v>71.674975776870554</v>
      </c>
      <c r="V140" s="5">
        <f>AZ140+(G$209*_xlfn.NORM.DIST($B140,G$214*G$215+G$213,G$219*G$214,FALSE))+(G$211*_xlfn.NORM.DIST($B140,G$214*G$216+G$213,G$220*G$214,FALSE))+(G$210*_xlfn.NORM.DIST($B140,G$214*G$217+G$213,G$221*G$214,FALSE))+(G$212*_xlfn.NORM.DIST($B140,G$214*G$218+G$213,G$222*G$214,FALSE))</f>
        <v>71.938933906405111</v>
      </c>
      <c r="W140" s="5">
        <f>BA140+(H$209*_xlfn.NORM.DIST($B140,H$214*H$215+H$213,H$219*H$214,FALSE))+(H$211*_xlfn.NORM.DIST($B140,H$214*H$216+H$213,H$220*H$214,FALSE))+(H$210*_xlfn.NORM.DIST($B140,H$214*H$217+H$213,H$221*H$214,FALSE))+(H$212*_xlfn.NORM.DIST($B140,H$214*H$218+H$213,H$222*H$214,FALSE))</f>
        <v>73.400820782282182</v>
      </c>
      <c r="X140" s="5">
        <f>BB140+(I$209*_xlfn.NORM.DIST($B140,I$214*I$215+I$213,I$219*I$214,FALSE))+(I$211*_xlfn.NORM.DIST($B140,I$214*I$216+I$213,I$220*I$214,FALSE))+(I$210*_xlfn.NORM.DIST($B140,I$214*I$217+I$213,I$221*I$214,FALSE))+(I$212*_xlfn.NORM.DIST($B140,I$214*I$218+I$213,I$222*I$214,FALSE))</f>
        <v>74.711826192635115</v>
      </c>
      <c r="Y140" s="5">
        <f>BC140+(J$209*_xlfn.NORM.DIST($B140,J$214*J$215+J$213,J$219*J$214,FALSE))+(J$211*_xlfn.NORM.DIST($B140,J$214*J$216+J$213,J$220*J$214,FALSE))+(J$210*_xlfn.NORM.DIST($B140,J$214*J$217+J$213,J$221*J$214,FALSE))+(J$212*_xlfn.NORM.DIST($B140,J$214*J$218+J$213,J$222*J$214,FALSE))</f>
        <v>74.016386115436504</v>
      </c>
      <c r="Z140" s="5">
        <f>BD140+(K$209*_xlfn.NORM.DIST($B140,K$214*K$215+K$213,K$219*K$214,FALSE))+(K$211*_xlfn.NORM.DIST($B140,K$214*K$216+K$213,K$220*K$214,FALSE))+(K$210*_xlfn.NORM.DIST($B140,K$214*K$217+K$213,K$221*K$214,FALSE))+(K$212*_xlfn.NORM.DIST($B140,K$214*K$218+K$213,K$222*K$214,FALSE))</f>
        <v>72.135995164279933</v>
      </c>
      <c r="AA140" s="5">
        <f>BE140+(L$209*_xlfn.NORM.DIST($B140,L$214*L$215+L$213,L$219*L$214,FALSE))+(L$211*_xlfn.NORM.DIST($B140,L$214*L$216+L$213,L$220*L$214,FALSE))+(L$210*_xlfn.NORM.DIST($B140,L$214*L$217+L$213,L$221*L$214,FALSE))+(L$212*_xlfn.NORM.DIST($B140,L$214*L$218+L$213,L$222*L$214,FALSE))</f>
        <v>69.574601300863307</v>
      </c>
      <c r="AB140" s="5">
        <f>BF140+(M$209*_xlfn.NORM.DIST($B140,M$214*M$215+M$213,M$219*M$214,FALSE))+(M$211*_xlfn.NORM.DIST($B140,M$214*M$216+M$213,M$220*M$214,FALSE))+(M$210*_xlfn.NORM.DIST($B140,M$214*M$217+M$213,M$221*M$214,FALSE))+(M$212*_xlfn.NORM.DIST($B140,M$214*M$218+M$213,M$222*M$214,FALSE))</f>
        <v>65.28556545513338</v>
      </c>
      <c r="AC140" s="5">
        <f>BG140+(N$209*_xlfn.NORM.DIST($B140,N$214*N$215+N$213,N$219*N$214,FALSE))+(N$211*_xlfn.NORM.DIST($B140,N$214*N$216+N$213,N$220*N$214,FALSE))+(N$210*_xlfn.NORM.DIST($B140,N$214*N$217+N$213,N$221*N$214,FALSE))+(N$212*_xlfn.NORM.DIST($B140,N$214*N$218+N$213,N$222*N$214,FALSE))</f>
        <v>59.7835845911235</v>
      </c>
      <c r="AD140" s="5">
        <f>BH140+(O$209*_xlfn.NORM.DIST($B140,O$214*O$215+O$213,O$219*O$214,FALSE))+(O$211*_xlfn.NORM.DIST($B140,O$214*O$216+O$213,O$220*O$214,FALSE))+(O$210*_xlfn.NORM.DIST($B140,O$214*O$217+O$213,O$221*O$214,FALSE))+(O$212*_xlfn.NORM.DIST($B140,O$214*O$218+O$213,O$222*O$214,FALSE))</f>
        <v>52.043912679800783</v>
      </c>
      <c r="AE140" s="5"/>
      <c r="AG140" s="5">
        <f t="shared" si="32"/>
        <v>-1.6970327728193979</v>
      </c>
      <c r="AH140" s="5">
        <f t="shared" si="32"/>
        <v>-1.5252952712105809</v>
      </c>
      <c r="AI140" s="5">
        <f t="shared" si="32"/>
        <v>-1.6134979897186241</v>
      </c>
      <c r="AJ140" s="5">
        <f t="shared" si="31"/>
        <v>0.32502422312944645</v>
      </c>
      <c r="AK140" s="5">
        <f t="shared" si="31"/>
        <v>-2.3029339064051157</v>
      </c>
      <c r="AL140" s="5">
        <f t="shared" si="31"/>
        <v>-1.1428207822821861</v>
      </c>
      <c r="AM140" s="5">
        <f t="shared" si="31"/>
        <v>-3.499826192635112</v>
      </c>
      <c r="AN140" s="5">
        <f t="shared" si="31"/>
        <v>-0.63738611543649881</v>
      </c>
      <c r="AO140" s="5">
        <f t="shared" si="31"/>
        <v>-0.34799516427993638</v>
      </c>
      <c r="AP140" s="5">
        <f t="shared" si="33"/>
        <v>-2.0296013008633054</v>
      </c>
      <c r="AQ140" s="5">
        <f t="shared" si="33"/>
        <v>-2.72456545513338</v>
      </c>
      <c r="AR140" s="5">
        <f t="shared" si="33"/>
        <v>-3.3895845911235014</v>
      </c>
      <c r="AS140" s="5">
        <f t="shared" si="33"/>
        <v>-2.1799126798007862</v>
      </c>
      <c r="AV140" s="2">
        <f t="shared" si="34"/>
        <v>68.669111584005165</v>
      </c>
      <c r="AW140" s="2">
        <f t="shared" si="35"/>
        <v>70.592503463776879</v>
      </c>
      <c r="AX140" s="2">
        <f t="shared" si="36"/>
        <v>71.891444527780592</v>
      </c>
      <c r="AY140" s="2">
        <f t="shared" si="37"/>
        <v>71.559431918151034</v>
      </c>
      <c r="AZ140" s="2">
        <f t="shared" si="38"/>
        <v>71.703522618864554</v>
      </c>
      <c r="BA140" s="2">
        <f t="shared" si="39"/>
        <v>73.029925396165581</v>
      </c>
      <c r="BB140" s="2">
        <f t="shared" si="40"/>
        <v>74.410350130767796</v>
      </c>
      <c r="BC140" s="2">
        <f t="shared" si="41"/>
        <v>73.759622564916427</v>
      </c>
      <c r="BD140" s="2">
        <f t="shared" si="42"/>
        <v>71.446967431844499</v>
      </c>
      <c r="BE140" s="2">
        <f t="shared" si="43"/>
        <v>68.307225361726424</v>
      </c>
      <c r="BF140" s="2">
        <f t="shared" si="44"/>
        <v>63.80188277686964</v>
      </c>
      <c r="BG140" s="2">
        <f t="shared" si="45"/>
        <v>57.356448287467146</v>
      </c>
      <c r="BH140" s="2">
        <f t="shared" si="46"/>
        <v>49.825583309871838</v>
      </c>
      <c r="BK140" s="2" t="str">
        <f>IF(OR($B140&lt;C$229, AND($B140&gt;C$230, $B140&lt;C$231)), C140, "")</f>
        <v/>
      </c>
      <c r="BL140" s="2" t="str">
        <f>IF(OR($B140&lt;D$229, AND($B140&gt;D$230, $B140&lt;D$231)), D140, "")</f>
        <v/>
      </c>
      <c r="BM140" s="2" t="str">
        <f>IF(OR($B140&lt;E$229, AND($B140&gt;E$230, $B140&lt;E$231)), E140, "")</f>
        <v/>
      </c>
      <c r="BN140" s="2" t="str">
        <f>IF(OR($B140&lt;F$229, AND($B140&gt;F$230, $B140&lt;F$231)), F140, "")</f>
        <v/>
      </c>
      <c r="BO140" s="2" t="str">
        <f>IF(OR($B140&lt;G$229, AND($B140&gt;G$230, $B140&lt;G$231)), G140, "")</f>
        <v/>
      </c>
      <c r="BP140" s="2" t="str">
        <f>IF(OR($B140&lt;H$229, AND($B140&gt;H$230, $B140&lt;H$231)), H140, "")</f>
        <v/>
      </c>
      <c r="BQ140" s="2" t="str">
        <f>IF(OR($B140&lt;I$229, AND($B140&gt;I$230, $B140&lt;I$231)), I140, "")</f>
        <v/>
      </c>
      <c r="BR140" s="2" t="str">
        <f>IF(OR($B140&lt;J$229, AND($B140&gt;J$230, $B140&lt;J$231)), J140, "")</f>
        <v/>
      </c>
      <c r="BS140" s="2" t="str">
        <f>IF(OR($B140&lt;K$229, AND($B140&gt;K$230, $B140&lt;K$231)), K140, "")</f>
        <v/>
      </c>
      <c r="BT140" s="2" t="str">
        <f>IF(OR($B140&lt;L$229, AND($B140&gt;L$230, $B140&lt;L$231)), L140, "")</f>
        <v/>
      </c>
      <c r="BU140" s="2" t="str">
        <f>IF(OR($B140&lt;M$229, AND($B140&gt;M$230, $B140&lt;M$231)), M140, "")</f>
        <v/>
      </c>
      <c r="BV140" s="2" t="str">
        <f>IF(OR($B140&lt;N$229, AND($B140&gt;N$230, $B140&lt;N$231)), N140, "")</f>
        <v/>
      </c>
      <c r="BW140" s="2" t="str">
        <f>IF(OR($B140&lt;O$229, AND($B140&gt;O$230, $B140&lt;O$231)), O140, "")</f>
        <v/>
      </c>
      <c r="BZ140" s="2" t="str">
        <f>IF(OR(AND($B140&gt;C$230, $B140&lt;C$231), $B140&gt;C$232), C140, "")</f>
        <v/>
      </c>
      <c r="CA140" s="2" t="str">
        <f>IF(OR(AND($B140&gt;D$230, $B140&lt;D$231), $B140&gt;D$232), D140, "")</f>
        <v/>
      </c>
      <c r="CB140" s="2" t="str">
        <f>IF(OR(AND($B140&gt;E$230, $B140&lt;E$231), $B140&gt;E$232), E140, "")</f>
        <v/>
      </c>
      <c r="CC140" s="2" t="str">
        <f>IF(OR(AND($B140&gt;F$230, $B140&lt;F$231), $B140&gt;F$232), F140, "")</f>
        <v/>
      </c>
      <c r="CD140" s="2" t="str">
        <f>IF(OR(AND($B140&gt;G$230, $B140&lt;G$231), $B140&gt;G$232), G140, "")</f>
        <v/>
      </c>
      <c r="CE140" s="2" t="str">
        <f>IF(OR(AND($B140&gt;H$230, $B140&lt;H$231), $B140&gt;H$232), H140, "")</f>
        <v/>
      </c>
      <c r="CF140" s="2" t="str">
        <f>IF(OR(AND($B140&gt;I$230, $B140&lt;I$231), $B140&gt;I$232), I140, "")</f>
        <v/>
      </c>
      <c r="CG140" s="2" t="str">
        <f>IF(OR(AND($B140&gt;J$230, $B140&lt;J$231), $B140&gt;J$232), J140, "")</f>
        <v/>
      </c>
      <c r="CH140" s="2" t="str">
        <f>IF(OR(AND($B140&gt;K$230, $B140&lt;K$231), $B140&gt;K$232), K140, "")</f>
        <v/>
      </c>
      <c r="CI140" s="2" t="str">
        <f>IF(OR(AND($B140&gt;L$230, $B140&lt;L$231), $B140&gt;L$232), L140, "")</f>
        <v/>
      </c>
      <c r="CJ140" s="2" t="str">
        <f>IF(OR(AND($B140&gt;M$230, $B140&lt;M$231), $B140&gt;M$232), M140, "")</f>
        <v/>
      </c>
      <c r="CK140" s="2" t="str">
        <f>IF(OR(AND($B140&gt;N$230, $B140&lt;N$231), $B140&gt;N$232), N140, "")</f>
        <v/>
      </c>
      <c r="CL140" s="2" t="str">
        <f>IF(OR(AND($B140&gt;O$230, $B140&lt;O$231), $B140&gt;O$232), O140, "")</f>
        <v/>
      </c>
      <c r="CO140" s="2">
        <f>BK$207*$B140+BK$209</f>
        <v>72.153421231808267</v>
      </c>
      <c r="CP140" s="2">
        <f>BL$207*$B140+BL$209</f>
        <v>73.400908324735454</v>
      </c>
      <c r="CQ140" s="2">
        <f>BM$207*$B140+BM$209</f>
        <v>74.65636725801393</v>
      </c>
      <c r="CR140" s="2">
        <f>BN$207*$B140+BN$209</f>
        <v>74.261570196583051</v>
      </c>
      <c r="CS140" s="2">
        <f>BO$207*$B140+BO$209</f>
        <v>74.335159452516152</v>
      </c>
      <c r="CT140" s="2">
        <f>BP$207*$B140+BP$209</f>
        <v>76.086275035380623</v>
      </c>
      <c r="CU140" s="2">
        <f>BQ$207*$B140+BQ$209</f>
        <v>78.376667550537775</v>
      </c>
      <c r="CV140" s="2">
        <f>BR$207*$B140+BR$209</f>
        <v>78.410042547773671</v>
      </c>
      <c r="CW140" s="2">
        <f>BS$207*$B140+BS$209</f>
        <v>76.160943050725152</v>
      </c>
      <c r="CX140" s="2">
        <f>BT$207*$B140+BT$209</f>
        <v>72.62988315124737</v>
      </c>
      <c r="CY140" s="2">
        <f>BU$207*$B140+BU$209</f>
        <v>67.985896905043631</v>
      </c>
      <c r="CZ140" s="2">
        <f>BV$207*$B140+BV$209</f>
        <v>60.793962617116634</v>
      </c>
      <c r="DA140" s="2">
        <f>BW$207*$B140+BW$209</f>
        <v>52.605067281623761</v>
      </c>
      <c r="DD140" s="2">
        <f>BZ$207*$B140+BZ$209</f>
        <v>68.494383764366532</v>
      </c>
      <c r="DE140" s="2">
        <f>CA$207*$B140+CA$209</f>
        <v>70.384292419577264</v>
      </c>
      <c r="DF140" s="2">
        <f>CB$207*$B140+CB$209</f>
        <v>71.730423299253033</v>
      </c>
      <c r="DG140" s="2">
        <f>CC$207*$B140+CC$209</f>
        <v>71.440300177297985</v>
      </c>
      <c r="DH140" s="2">
        <f>CD$207*$B140+CD$209</f>
        <v>71.580282694741598</v>
      </c>
      <c r="DI140" s="2">
        <f>CE$207*$B140+CE$209</f>
        <v>72.880024535610318</v>
      </c>
      <c r="DJ140" s="2">
        <f>CF$207*$B140+CF$209</f>
        <v>74.223877955485335</v>
      </c>
      <c r="DK140" s="2">
        <f>CG$207*$B140+CG$209</f>
        <v>73.549471020920407</v>
      </c>
      <c r="DL140" s="2">
        <f>CH$207*$B140+CH$209</f>
        <v>71.213125495753118</v>
      </c>
      <c r="DM140" s="2">
        <f>CI$207*$B140+CI$209</f>
        <v>68.07600132740977</v>
      </c>
      <c r="DN140" s="2">
        <f>CJ$207*$B140+CJ$209</f>
        <v>63.581330184030335</v>
      </c>
      <c r="DO140" s="2">
        <f>CK$207*$B140+CK$209</f>
        <v>57.168804652791771</v>
      </c>
      <c r="DP140" s="2">
        <f>CL$207*$B140+CL$209</f>
        <v>49.675037046356465</v>
      </c>
      <c r="DS140" s="2">
        <f>POWER(10,($B140-C$227)/C$228)/(1+POWER(10,($B140-C$227)/C$228))</f>
        <v>0.9522476003065371</v>
      </c>
      <c r="DT140" s="2">
        <f>POWER(10,($B140-D$227)/D$228)/(1+POWER(10,($B140-D$227)/D$228))</f>
        <v>0.93097860292933277</v>
      </c>
      <c r="DU140" s="2">
        <f>POWER(10,($B140-E$227)/E$228)/(1+POWER(10,($B140-E$227)/E$228))</f>
        <v>0.94496776739505739</v>
      </c>
      <c r="DV140" s="2">
        <f>POWER(10,($B140-F$227)/F$228)/(1+POWER(10,($B140-F$227)/F$228))</f>
        <v>0.95777371891428187</v>
      </c>
      <c r="DW140" s="2">
        <f>POWER(10,($B140-G$227)/G$228)/(1+POWER(10,($B140-G$227)/G$228))</f>
        <v>0.95526481401566832</v>
      </c>
      <c r="DX140" s="2">
        <f>POWER(10,($B140-H$227)/H$228)/(1+POWER(10,($B140-H$227)/H$228))</f>
        <v>0.95324730224104459</v>
      </c>
      <c r="DY140" s="2">
        <f>POWER(10,($B140-I$227)/I$228)/(1+POWER(10,($B140-I$227)/I$228))</f>
        <v>0.95509712904679245</v>
      </c>
      <c r="DZ140" s="2">
        <f>POWER(10,($B140-J$227)/J$228)/(1+POWER(10,($B140-J$227)/J$228))</f>
        <v>0.95676402603376898</v>
      </c>
      <c r="EA140" s="2">
        <f>POWER(10,($B140-K$227)/K$228)/(1+POWER(10,($B140-K$227)/K$228))</f>
        <v>0.9527383672713664</v>
      </c>
      <c r="EB140" s="2">
        <f>POWER(10,($B140-L$227)/L$228)/(1+POWER(10,($B140-L$227)/L$228))</f>
        <v>0.94922484964227671</v>
      </c>
      <c r="EC140" s="2">
        <f>POWER(10,($B140-M$227)/M$228)/(1+POWER(10,($B140-M$227)/M$228))</f>
        <v>0.94992638168310817</v>
      </c>
      <c r="ED140" s="2">
        <f>POWER(10,($B140-N$227)/N$228)/(1+POWER(10,($B140-N$227)/N$228))</f>
        <v>0.94823849428853091</v>
      </c>
      <c r="EE140" s="2">
        <f>POWER(10,($B140-O$227)/O$228)/(1+POWER(10,($B140-O$227)/O$228))</f>
        <v>0.94861955289630639</v>
      </c>
    </row>
    <row r="141" spans="2:135" x14ac:dyDescent="0.25">
      <c r="B141" s="2">
        <v>135</v>
      </c>
      <c r="C141">
        <v>67.894000000000005</v>
      </c>
      <c r="D141">
        <v>69.379000000000005</v>
      </c>
      <c r="E141">
        <v>70.847999999999999</v>
      </c>
      <c r="F141">
        <v>70.287999999999997</v>
      </c>
      <c r="G141">
        <v>69.772999999999996</v>
      </c>
      <c r="H141">
        <v>71.061000000000007</v>
      </c>
      <c r="I141">
        <v>72.515000000000001</v>
      </c>
      <c r="J141">
        <v>73.197000000000003</v>
      </c>
      <c r="K141">
        <v>69.5</v>
      </c>
      <c r="L141">
        <v>66.847999999999999</v>
      </c>
      <c r="M141">
        <v>63.636000000000003</v>
      </c>
      <c r="N141">
        <v>55.908999999999999</v>
      </c>
      <c r="O141">
        <v>48.697000000000003</v>
      </c>
      <c r="R141" s="5">
        <f>AV141+(C$209*_xlfn.NORM.DIST($B141,C$214*C$215+C$213,C$219*C$214,FALSE))+(C$211*_xlfn.NORM.DIST($B141,C$214*C$216+C$213,C$220*C$214,FALSE))+(C$210*_xlfn.NORM.DIST($B141,C$214*C$217+C$213,C$221*C$214,FALSE))+(C$212*_xlfn.NORM.DIST($B141,C$214*C$218+C$213,C$222*C$214,FALSE))</f>
        <v>68.596457089302277</v>
      </c>
      <c r="S141" s="5">
        <f>AW141+(D$209*_xlfn.NORM.DIST($B141,D$214*D$215+D$213,D$219*D$214,FALSE))+(D$211*_xlfn.NORM.DIST($B141,D$214*D$216+D$213,D$220*D$214,FALSE))+(D$210*_xlfn.NORM.DIST($B141,D$214*D$217+D$213,D$221*D$214,FALSE))+(D$212*_xlfn.NORM.DIST($B141,D$214*D$218+D$213,D$222*D$214,FALSE))</f>
        <v>71.29971087407344</v>
      </c>
      <c r="T141" s="5">
        <f>AX141+(E$209*_xlfn.NORM.DIST($B141,E$214*E$215+E$213,E$219*E$214,FALSE))+(E$211*_xlfn.NORM.DIST($B141,E$214*E$216+E$213,E$220*E$214,FALSE))+(E$210*_xlfn.NORM.DIST($B141,E$214*E$217+E$213,E$221*E$214,FALSE))+(E$212*_xlfn.NORM.DIST($B141,E$214*E$218+E$213,E$222*E$214,FALSE))</f>
        <v>72.074517521291071</v>
      </c>
      <c r="U141" s="5">
        <f>AY141+(F$209*_xlfn.NORM.DIST($B141,F$214*F$215+F$213,F$219*F$214,FALSE))+(F$211*_xlfn.NORM.DIST($B141,F$214*F$216+F$213,F$220*F$214,FALSE))+(F$210*_xlfn.NORM.DIST($B141,F$214*F$217+F$213,F$221*F$214,FALSE))+(F$212*_xlfn.NORM.DIST($B141,F$214*F$218+F$213,F$222*F$214,FALSE))</f>
        <v>71.556545002214804</v>
      </c>
      <c r="V141" s="5">
        <f>AZ141+(G$209*_xlfn.NORM.DIST($B141,G$214*G$215+G$213,G$219*G$214,FALSE))+(G$211*_xlfn.NORM.DIST($B141,G$214*G$216+G$213,G$220*G$214,FALSE))+(G$210*_xlfn.NORM.DIST($B141,G$214*G$217+G$213,G$221*G$214,FALSE))+(G$212*_xlfn.NORM.DIST($B141,G$214*G$218+G$213,G$222*G$214,FALSE))</f>
        <v>71.768996639323319</v>
      </c>
      <c r="W141" s="5">
        <f>BA141+(H$209*_xlfn.NORM.DIST($B141,H$214*H$215+H$213,H$219*H$214,FALSE))+(H$211*_xlfn.NORM.DIST($B141,H$214*H$216+H$213,H$220*H$214,FALSE))+(H$210*_xlfn.NORM.DIST($B141,H$214*H$217+H$213,H$221*H$214,FALSE))+(H$212*_xlfn.NORM.DIST($B141,H$214*H$218+H$213,H$222*H$214,FALSE))</f>
        <v>73.172835178936666</v>
      </c>
      <c r="X141" s="5">
        <f>BB141+(I$209*_xlfn.NORM.DIST($B141,I$214*I$215+I$213,I$219*I$214,FALSE))+(I$211*_xlfn.NORM.DIST($B141,I$214*I$216+I$213,I$220*I$214,FALSE))+(I$210*_xlfn.NORM.DIST($B141,I$214*I$217+I$213,I$221*I$214,FALSE))+(I$212*_xlfn.NORM.DIST($B141,I$214*I$218+I$213,I$222*I$214,FALSE))</f>
        <v>74.501940227141574</v>
      </c>
      <c r="Y141" s="5">
        <f>BC141+(J$209*_xlfn.NORM.DIST($B141,J$214*J$215+J$213,J$219*J$214,FALSE))+(J$211*_xlfn.NORM.DIST($B141,J$214*J$216+J$213,J$220*J$214,FALSE))+(J$210*_xlfn.NORM.DIST($B141,J$214*J$217+J$213,J$221*J$214,FALSE))+(J$212*_xlfn.NORM.DIST($B141,J$214*J$218+J$213,J$222*J$214,FALSE))</f>
        <v>73.81684595025375</v>
      </c>
      <c r="Z141" s="5">
        <f>BD141+(K$209*_xlfn.NORM.DIST($B141,K$214*K$215+K$213,K$219*K$214,FALSE))+(K$211*_xlfn.NORM.DIST($B141,K$214*K$216+K$213,K$220*K$214,FALSE))+(K$210*_xlfn.NORM.DIST($B141,K$214*K$217+K$213,K$221*K$214,FALSE))+(K$212*_xlfn.NORM.DIST($B141,K$214*K$218+K$213,K$222*K$214,FALSE))</f>
        <v>71.726164748139425</v>
      </c>
      <c r="AA141" s="5">
        <f>BE141+(L$209*_xlfn.NORM.DIST($B141,L$214*L$215+L$213,L$219*L$214,FALSE))+(L$211*_xlfn.NORM.DIST($B141,L$214*L$216+L$213,L$220*L$214,FALSE))+(L$210*_xlfn.NORM.DIST($B141,L$214*L$217+L$213,L$221*L$214,FALSE))+(L$212*_xlfn.NORM.DIST($B141,L$214*L$218+L$213,L$222*L$214,FALSE))</f>
        <v>68.929936959739564</v>
      </c>
      <c r="AB141" s="5">
        <f>BF141+(M$209*_xlfn.NORM.DIST($B141,M$214*M$215+M$213,M$219*M$214,FALSE))+(M$211*_xlfn.NORM.DIST($B141,M$214*M$216+M$213,M$220*M$214,FALSE))+(M$210*_xlfn.NORM.DIST($B141,M$214*M$217+M$213,M$221*M$214,FALSE))+(M$212*_xlfn.NORM.DIST($B141,M$214*M$218+M$213,M$222*M$214,FALSE))</f>
        <v>64.563943385400293</v>
      </c>
      <c r="AC141" s="5">
        <f>BG141+(N$209*_xlfn.NORM.DIST($B141,N$214*N$215+N$213,N$219*N$214,FALSE))+(N$211*_xlfn.NORM.DIST($B141,N$214*N$216+N$213,N$220*N$214,FALSE))+(N$210*_xlfn.NORM.DIST($B141,N$214*N$217+N$213,N$221*N$214,FALSE))+(N$212*_xlfn.NORM.DIST($B141,N$214*N$218+N$213,N$222*N$214,FALSE))</f>
        <v>58.769259788863103</v>
      </c>
      <c r="AD141" s="5">
        <f>BH141+(O$209*_xlfn.NORM.DIST($B141,O$214*O$215+O$213,O$219*O$214,FALSE))+(O$211*_xlfn.NORM.DIST($B141,O$214*O$216+O$213,O$220*O$214,FALSE))+(O$210*_xlfn.NORM.DIST($B141,O$214*O$217+O$213,O$221*O$214,FALSE))+(O$212*_xlfn.NORM.DIST($B141,O$214*O$218+O$213,O$222*O$214,FALSE))</f>
        <v>51.114718135798839</v>
      </c>
      <c r="AE141" s="5"/>
      <c r="AG141" s="5">
        <f t="shared" si="32"/>
        <v>-0.70245708930227124</v>
      </c>
      <c r="AH141" s="5">
        <f t="shared" si="32"/>
        <v>-1.9207108740734355</v>
      </c>
      <c r="AI141" s="5">
        <f t="shared" si="32"/>
        <v>-1.2265175212910719</v>
      </c>
      <c r="AJ141" s="5">
        <f t="shared" si="31"/>
        <v>-1.2685450022148075</v>
      </c>
      <c r="AK141" s="5">
        <f t="shared" si="31"/>
        <v>-1.9959966393233231</v>
      </c>
      <c r="AL141" s="5">
        <f t="shared" si="31"/>
        <v>-2.1118351789366585</v>
      </c>
      <c r="AM141" s="5">
        <f t="shared" si="31"/>
        <v>-1.9869402271415737</v>
      </c>
      <c r="AN141" s="5">
        <f t="shared" si="31"/>
        <v>-0.61984595025374745</v>
      </c>
      <c r="AO141" s="5">
        <f t="shared" si="31"/>
        <v>-2.2261647481394249</v>
      </c>
      <c r="AP141" s="5">
        <f t="shared" si="33"/>
        <v>-2.0819369597395649</v>
      </c>
      <c r="AQ141" s="5">
        <f t="shared" si="33"/>
        <v>-0.92794338540029031</v>
      </c>
      <c r="AR141" s="5">
        <f t="shared" si="33"/>
        <v>-2.8602597888631038</v>
      </c>
      <c r="AS141" s="5">
        <f t="shared" si="33"/>
        <v>-2.417718135798836</v>
      </c>
      <c r="AV141" s="2">
        <f t="shared" si="34"/>
        <v>68.589071235807026</v>
      </c>
      <c r="AW141" s="2">
        <f t="shared" si="35"/>
        <v>70.518045275135194</v>
      </c>
      <c r="AX141" s="2">
        <f t="shared" si="36"/>
        <v>71.821500707700309</v>
      </c>
      <c r="AY141" s="2">
        <f t="shared" si="37"/>
        <v>71.499500264634605</v>
      </c>
      <c r="AZ141" s="2">
        <f t="shared" si="38"/>
        <v>71.648837885425948</v>
      </c>
      <c r="BA141" s="2">
        <f t="shared" si="39"/>
        <v>72.980327329634463</v>
      </c>
      <c r="BB141" s="2">
        <f t="shared" si="40"/>
        <v>74.350773349499065</v>
      </c>
      <c r="BC141" s="2">
        <f t="shared" si="41"/>
        <v>73.689922674596446</v>
      </c>
      <c r="BD141" s="2">
        <f t="shared" si="42"/>
        <v>71.364632890931574</v>
      </c>
      <c r="BE141" s="2">
        <f t="shared" si="43"/>
        <v>68.228803427257304</v>
      </c>
      <c r="BF141" s="2">
        <f t="shared" si="44"/>
        <v>63.726977674907886</v>
      </c>
      <c r="BG141" s="2">
        <f t="shared" si="45"/>
        <v>57.295169546512284</v>
      </c>
      <c r="BH141" s="2">
        <f t="shared" si="46"/>
        <v>49.777927114403489</v>
      </c>
      <c r="BK141" s="2" t="str">
        <f>IF(OR($B141&lt;C$229, AND($B141&gt;C$230, $B141&lt;C$231)), C141, "")</f>
        <v/>
      </c>
      <c r="BL141" s="2" t="str">
        <f>IF(OR($B141&lt;D$229, AND($B141&gt;D$230, $B141&lt;D$231)), D141, "")</f>
        <v/>
      </c>
      <c r="BM141" s="2" t="str">
        <f>IF(OR($B141&lt;E$229, AND($B141&gt;E$230, $B141&lt;E$231)), E141, "")</f>
        <v/>
      </c>
      <c r="BN141" s="2" t="str">
        <f>IF(OR($B141&lt;F$229, AND($B141&gt;F$230, $B141&lt;F$231)), F141, "")</f>
        <v/>
      </c>
      <c r="BO141" s="2" t="str">
        <f>IF(OR($B141&lt;G$229, AND($B141&gt;G$230, $B141&lt;G$231)), G141, "")</f>
        <v/>
      </c>
      <c r="BP141" s="2" t="str">
        <f>IF(OR($B141&lt;H$229, AND($B141&gt;H$230, $B141&lt;H$231)), H141, "")</f>
        <v/>
      </c>
      <c r="BQ141" s="2" t="str">
        <f>IF(OR($B141&lt;I$229, AND($B141&gt;I$230, $B141&lt;I$231)), I141, "")</f>
        <v/>
      </c>
      <c r="BR141" s="2" t="str">
        <f>IF(OR($B141&lt;J$229, AND($B141&gt;J$230, $B141&lt;J$231)), J141, "")</f>
        <v/>
      </c>
      <c r="BS141" s="2" t="str">
        <f>IF(OR($B141&lt;K$229, AND($B141&gt;K$230, $B141&lt;K$231)), K141, "")</f>
        <v/>
      </c>
      <c r="BT141" s="2" t="str">
        <f>IF(OR($B141&lt;L$229, AND($B141&gt;L$230, $B141&lt;L$231)), L141, "")</f>
        <v/>
      </c>
      <c r="BU141" s="2" t="str">
        <f>IF(OR($B141&lt;M$229, AND($B141&gt;M$230, $B141&lt;M$231)), M141, "")</f>
        <v/>
      </c>
      <c r="BV141" s="2" t="str">
        <f>IF(OR($B141&lt;N$229, AND($B141&gt;N$230, $B141&lt;N$231)), N141, "")</f>
        <v/>
      </c>
      <c r="BW141" s="2" t="str">
        <f>IF(OR($B141&lt;O$229, AND($B141&gt;O$230, $B141&lt;O$231)), O141, "")</f>
        <v/>
      </c>
      <c r="BZ141" s="2" t="str">
        <f>IF(OR(AND($B141&gt;C$230, $B141&lt;C$231), $B141&gt;C$232), C141, "")</f>
        <v/>
      </c>
      <c r="CA141" s="2" t="str">
        <f>IF(OR(AND($B141&gt;D$230, $B141&lt;D$231), $B141&gt;D$232), D141, "")</f>
        <v/>
      </c>
      <c r="CB141" s="2" t="str">
        <f>IF(OR(AND($B141&gt;E$230, $B141&lt;E$231), $B141&gt;E$232), E141, "")</f>
        <v/>
      </c>
      <c r="CC141" s="2" t="str">
        <f>IF(OR(AND($B141&gt;F$230, $B141&lt;F$231), $B141&gt;F$232), F141, "")</f>
        <v/>
      </c>
      <c r="CD141" s="2" t="str">
        <f>IF(OR(AND($B141&gt;G$230, $B141&lt;G$231), $B141&gt;G$232), G141, "")</f>
        <v/>
      </c>
      <c r="CE141" s="2" t="str">
        <f>IF(OR(AND($B141&gt;H$230, $B141&lt;H$231), $B141&gt;H$232), H141, "")</f>
        <v/>
      </c>
      <c r="CF141" s="2" t="str">
        <f>IF(OR(AND($B141&gt;I$230, $B141&lt;I$231), $B141&gt;I$232), I141, "")</f>
        <v/>
      </c>
      <c r="CG141" s="2" t="str">
        <f>IF(OR(AND($B141&gt;J$230, $B141&lt;J$231), $B141&gt;J$232), J141, "")</f>
        <v/>
      </c>
      <c r="CH141" s="2" t="str">
        <f>IF(OR(AND($B141&gt;K$230, $B141&lt;K$231), $B141&gt;K$232), K141, "")</f>
        <v/>
      </c>
      <c r="CI141" s="2" t="str">
        <f>IF(OR(AND($B141&gt;L$230, $B141&lt;L$231), $B141&gt;L$232), L141, "")</f>
        <v/>
      </c>
      <c r="CJ141" s="2" t="str">
        <f>IF(OR(AND($B141&gt;M$230, $B141&lt;M$231), $B141&gt;M$232), M141, "")</f>
        <v/>
      </c>
      <c r="CK141" s="2" t="str">
        <f>IF(OR(AND($B141&gt;N$230, $B141&lt;N$231), $B141&gt;N$232), N141, "")</f>
        <v/>
      </c>
      <c r="CL141" s="2" t="str">
        <f>IF(OR(AND($B141&gt;O$230, $B141&lt;O$231), $B141&gt;O$232), O141, "")</f>
        <v/>
      </c>
      <c r="CO141" s="2">
        <f>BK$207*$B141+BK$209</f>
        <v>72.165481125970885</v>
      </c>
      <c r="CP141" s="2">
        <f>BL$207*$B141+BL$209</f>
        <v>73.405436305240357</v>
      </c>
      <c r="CQ141" s="2">
        <f>BM$207*$B141+BM$209</f>
        <v>74.664524030195963</v>
      </c>
      <c r="CR141" s="2">
        <f>BN$207*$B141+BN$209</f>
        <v>74.270681236894646</v>
      </c>
      <c r="CS141" s="2">
        <f>BO$207*$B141+BO$209</f>
        <v>74.349194343652087</v>
      </c>
      <c r="CT141" s="2">
        <f>BP$207*$B141+BP$209</f>
        <v>76.116313117985214</v>
      </c>
      <c r="CU141" s="2">
        <f>BQ$207*$B141+BQ$209</f>
        <v>78.425044049224724</v>
      </c>
      <c r="CV141" s="2">
        <f>BR$207*$B141+BR$209</f>
        <v>78.459867543032587</v>
      </c>
      <c r="CW141" s="2">
        <f>BS$207*$B141+BS$209</f>
        <v>76.20914966904347</v>
      </c>
      <c r="CX141" s="2">
        <f>BT$207*$B141+BT$209</f>
        <v>72.669664139596392</v>
      </c>
      <c r="CY141" s="2">
        <f>BU$207*$B141+BU$209</f>
        <v>68.03208984114535</v>
      </c>
      <c r="CZ141" s="2">
        <f>BV$207*$B141+BV$209</f>
        <v>60.839505526791818</v>
      </c>
      <c r="DA141" s="2">
        <f>BW$207*$B141+BW$209</f>
        <v>52.641665276703165</v>
      </c>
      <c r="DD141" s="2">
        <f>BZ$207*$B141+BZ$209</f>
        <v>68.425505398454007</v>
      </c>
      <c r="DE141" s="2">
        <f>CA$207*$B141+CA$209</f>
        <v>70.322813883904132</v>
      </c>
      <c r="DF141" s="2">
        <f>CB$207*$B141+CB$209</f>
        <v>71.670499451803266</v>
      </c>
      <c r="DG141" s="2">
        <f>CC$207*$B141+CC$209</f>
        <v>71.388074709428309</v>
      </c>
      <c r="DH141" s="2">
        <f>CD$207*$B141+CD$209</f>
        <v>71.533506751364385</v>
      </c>
      <c r="DI141" s="2">
        <f>CE$207*$B141+CE$209</f>
        <v>72.840053977042189</v>
      </c>
      <c r="DJ141" s="2">
        <f>CF$207*$B141+CF$209</f>
        <v>74.176079968399577</v>
      </c>
      <c r="DK141" s="2">
        <f>CG$207*$B141+CG$209</f>
        <v>73.493336139358945</v>
      </c>
      <c r="DL141" s="2">
        <f>CH$207*$B141+CH$209</f>
        <v>71.145460658904824</v>
      </c>
      <c r="DM141" s="2">
        <f>CI$207*$B141+CI$209</f>
        <v>68.012158127688537</v>
      </c>
      <c r="DN141" s="2">
        <f>CJ$207*$B141+CJ$209</f>
        <v>63.520009534996369</v>
      </c>
      <c r="DO141" s="2">
        <f>CK$207*$B141+CK$209</f>
        <v>57.118718514434569</v>
      </c>
      <c r="DP141" s="2">
        <f>CL$207*$B141+CL$209</f>
        <v>49.636465335852868</v>
      </c>
      <c r="DS141" s="2">
        <f>POWER(10,($B141-C$227)/C$228)/(1+POWER(10,($B141-C$227)/C$228))</f>
        <v>0.9562655350542536</v>
      </c>
      <c r="DT141" s="2">
        <f>POWER(10,($B141-D$227)/D$228)/(1+POWER(10,($B141-D$227)/D$228))</f>
        <v>0.93666710853727009</v>
      </c>
      <c r="DU141" s="2">
        <f>POWER(10,($B141-E$227)/E$228)/(1+POWER(10,($B141-E$227)/E$228))</f>
        <v>0.94956579281720332</v>
      </c>
      <c r="DV141" s="2">
        <f>POWER(10,($B141-F$227)/F$228)/(1+POWER(10,($B141-F$227)/F$228))</f>
        <v>0.9613455550923774</v>
      </c>
      <c r="DW141" s="2">
        <f>POWER(10,($B141-G$227)/G$228)/(1+POWER(10,($B141-G$227)/G$228))</f>
        <v>0.95903979746280954</v>
      </c>
      <c r="DX141" s="2">
        <f>POWER(10,($B141-H$227)/H$228)/(1+POWER(10,($B141-H$227)/H$228))</f>
        <v>0.95718490309899718</v>
      </c>
      <c r="DY141" s="2">
        <f>POWER(10,($B141-I$227)/I$228)/(1+POWER(10,($B141-I$227)/I$228))</f>
        <v>0.95888565359075539</v>
      </c>
      <c r="DZ141" s="2">
        <f>POWER(10,($B141-J$227)/J$228)/(1+POWER(10,($B141-J$227)/J$228))</f>
        <v>0.96041774041897798</v>
      </c>
      <c r="EA141" s="2">
        <f>POWER(10,($B141-K$227)/K$228)/(1+POWER(10,($B141-K$227)/K$228))</f>
        <v>0.95671688534032817</v>
      </c>
      <c r="EB141" s="2">
        <f>POWER(10,($B141-L$227)/L$228)/(1+POWER(10,($B141-L$227)/L$228))</f>
        <v>0.95348469781576772</v>
      </c>
      <c r="EC141" s="2">
        <f>POWER(10,($B141-M$227)/M$228)/(1+POWER(10,($B141-M$227)/M$228))</f>
        <v>0.95413021802172637</v>
      </c>
      <c r="ED141" s="2">
        <f>POWER(10,($B141-N$227)/N$228)/(1+POWER(10,($B141-N$227)/N$228))</f>
        <v>0.95257695979595269</v>
      </c>
      <c r="EE141" s="2">
        <f>POWER(10,($B141-O$227)/O$228)/(1+POWER(10,($B141-O$227)/O$228))</f>
        <v>0.95292766493579928</v>
      </c>
    </row>
    <row r="142" spans="2:135" x14ac:dyDescent="0.25">
      <c r="B142" s="2">
        <v>136</v>
      </c>
      <c r="C142">
        <v>66.864000000000004</v>
      </c>
      <c r="D142">
        <v>69.484999999999999</v>
      </c>
      <c r="E142">
        <v>71.394000000000005</v>
      </c>
      <c r="F142">
        <v>70.242000000000004</v>
      </c>
      <c r="G142">
        <v>70.484999999999999</v>
      </c>
      <c r="H142">
        <v>71.061000000000007</v>
      </c>
      <c r="I142">
        <v>71.682000000000002</v>
      </c>
      <c r="J142">
        <v>72.287999999999997</v>
      </c>
      <c r="K142">
        <v>70.894000000000005</v>
      </c>
      <c r="L142">
        <v>65.984999999999999</v>
      </c>
      <c r="M142">
        <v>61.712000000000003</v>
      </c>
      <c r="N142">
        <v>55.863999999999997</v>
      </c>
      <c r="O142">
        <v>49.773000000000003</v>
      </c>
      <c r="R142" s="5">
        <f>AV142+(C$209*_xlfn.NORM.DIST($B142,C$214*C$215+C$213,C$219*C$214,FALSE))+(C$211*_xlfn.NORM.DIST($B142,C$214*C$216+C$213,C$220*C$214,FALSE))+(C$210*_xlfn.NORM.DIST($B142,C$214*C$217+C$213,C$221*C$214,FALSE))+(C$212*_xlfn.NORM.DIST($B142,C$214*C$218+C$213,C$222*C$214,FALSE))</f>
        <v>68.513636227156937</v>
      </c>
      <c r="S142" s="5">
        <f>AW142+(D$209*_xlfn.NORM.DIST($B142,D$214*D$215+D$213,D$219*D$214,FALSE))+(D$211*_xlfn.NORM.DIST($B142,D$214*D$216+D$213,D$220*D$214,FALSE))+(D$210*_xlfn.NORM.DIST($B142,D$214*D$217+D$213,D$221*D$214,FALSE))+(D$212*_xlfn.NORM.DIST($B142,D$214*D$218+D$213,D$222*D$214,FALSE))</f>
        <v>70.951652581892773</v>
      </c>
      <c r="T142" s="5">
        <f>AX142+(E$209*_xlfn.NORM.DIST($B142,E$214*E$215+E$213,E$219*E$214,FALSE))+(E$211*_xlfn.NORM.DIST($B142,E$214*E$216+E$213,E$220*E$214,FALSE))+(E$210*_xlfn.NORM.DIST($B142,E$214*E$217+E$213,E$221*E$214,FALSE))+(E$212*_xlfn.NORM.DIST($B142,E$214*E$218+E$213,E$222*E$214,FALSE))</f>
        <v>71.887405102323882</v>
      </c>
      <c r="U142" s="5">
        <f>AY142+(F$209*_xlfn.NORM.DIST($B142,F$214*F$215+F$213,F$219*F$214,FALSE))+(F$211*_xlfn.NORM.DIST($B142,F$214*F$216+F$213,F$220*F$214,FALSE))+(F$210*_xlfn.NORM.DIST($B142,F$214*F$217+F$213,F$221*F$214,FALSE))+(F$212*_xlfn.NORM.DIST($B142,F$214*F$218+F$213,F$222*F$214,FALSE))</f>
        <v>71.468074625925212</v>
      </c>
      <c r="V142" s="5">
        <f>AZ142+(G$209*_xlfn.NORM.DIST($B142,G$214*G$215+G$213,G$219*G$214,FALSE))+(G$211*_xlfn.NORM.DIST($B142,G$214*G$216+G$213,G$220*G$214,FALSE))+(G$210*_xlfn.NORM.DIST($B142,G$214*G$217+G$213,G$221*G$214,FALSE))+(G$212*_xlfn.NORM.DIST($B142,G$214*G$218+G$213,G$222*G$214,FALSE))</f>
        <v>71.653903882241096</v>
      </c>
      <c r="W142" s="5">
        <f>BA142+(H$209*_xlfn.NORM.DIST($B142,H$214*H$215+H$213,H$219*H$214,FALSE))+(H$211*_xlfn.NORM.DIST($B142,H$214*H$216+H$213,H$220*H$214,FALSE))+(H$210*_xlfn.NORM.DIST($B142,H$214*H$217+H$213,H$221*H$214,FALSE))+(H$212*_xlfn.NORM.DIST($B142,H$214*H$218+H$213,H$222*H$214,FALSE))</f>
        <v>73.027201155987129</v>
      </c>
      <c r="X142" s="5">
        <f>BB142+(I$209*_xlfn.NORM.DIST($B142,I$214*I$215+I$213,I$219*I$214,FALSE))+(I$211*_xlfn.NORM.DIST($B142,I$214*I$216+I$213,I$220*I$214,FALSE))+(I$210*_xlfn.NORM.DIST($B142,I$214*I$217+I$213,I$221*I$214,FALSE))+(I$212*_xlfn.NORM.DIST($B142,I$214*I$218+I$213,I$222*I$214,FALSE))</f>
        <v>74.366058297104132</v>
      </c>
      <c r="Y142" s="5">
        <f>BC142+(J$209*_xlfn.NORM.DIST($B142,J$214*J$215+J$213,J$219*J$214,FALSE))+(J$211*_xlfn.NORM.DIST($B142,J$214*J$216+J$213,J$220*J$214,FALSE))+(J$210*_xlfn.NORM.DIST($B142,J$214*J$217+J$213,J$221*J$214,FALSE))+(J$212*_xlfn.NORM.DIST($B142,J$214*J$218+J$213,J$222*J$214,FALSE))</f>
        <v>73.684114339136784</v>
      </c>
      <c r="Z142" s="5">
        <f>BD142+(K$209*_xlfn.NORM.DIST($B142,K$214*K$215+K$213,K$219*K$214,FALSE))+(K$211*_xlfn.NORM.DIST($B142,K$214*K$216+K$213,K$220*K$214,FALSE))+(K$210*_xlfn.NORM.DIST($B142,K$214*K$217+K$213,K$221*K$214,FALSE))+(K$212*_xlfn.NORM.DIST($B142,K$214*K$218+K$213,K$222*K$214,FALSE))</f>
        <v>71.463705007979328</v>
      </c>
      <c r="AA142" s="5">
        <f>BE142+(L$209*_xlfn.NORM.DIST($B142,L$214*L$215+L$213,L$219*L$214,FALSE))+(L$211*_xlfn.NORM.DIST($B142,L$214*L$216+L$213,L$220*L$214,FALSE))+(L$210*_xlfn.NORM.DIST($B142,L$214*L$217+L$213,L$221*L$214,FALSE))+(L$212*_xlfn.NORM.DIST($B142,L$214*L$218+L$213,L$222*L$214,FALSE))</f>
        <v>68.519757888599486</v>
      </c>
      <c r="AB142" s="5">
        <f>BF142+(M$209*_xlfn.NORM.DIST($B142,M$214*M$215+M$213,M$219*M$214,FALSE))+(M$211*_xlfn.NORM.DIST($B142,M$214*M$216+M$213,M$220*M$214,FALSE))+(M$210*_xlfn.NORM.DIST($B142,M$214*M$217+M$213,M$221*M$214,FALSE))+(M$212*_xlfn.NORM.DIST($B142,M$214*M$218+M$213,M$222*M$214,FALSE))</f>
        <v>64.101794248569206</v>
      </c>
      <c r="AC142" s="5">
        <f>BG142+(N$209*_xlfn.NORM.DIST($B142,N$214*N$215+N$213,N$219*N$214,FALSE))+(N$211*_xlfn.NORM.DIST($B142,N$214*N$216+N$213,N$220*N$214,FALSE))+(N$210*_xlfn.NORM.DIST($B142,N$214*N$217+N$213,N$221*N$214,FALSE))+(N$212*_xlfn.NORM.DIST($B142,N$214*N$218+N$213,N$222*N$214,FALSE))</f>
        <v>58.088648532592671</v>
      </c>
      <c r="AD142" s="5">
        <f>BH142+(O$209*_xlfn.NORM.DIST($B142,O$214*O$215+O$213,O$219*O$214,FALSE))+(O$211*_xlfn.NORM.DIST($B142,O$214*O$216+O$213,O$220*O$214,FALSE))+(O$210*_xlfn.NORM.DIST($B142,O$214*O$217+O$213,O$221*O$214,FALSE))+(O$212*_xlfn.NORM.DIST($B142,O$214*O$218+O$213,O$222*O$214,FALSE))</f>
        <v>50.499011430208</v>
      </c>
      <c r="AE142" s="5"/>
      <c r="AG142" s="5">
        <f t="shared" si="32"/>
        <v>-1.6496362271569325</v>
      </c>
      <c r="AH142" s="5">
        <f t="shared" si="32"/>
        <v>-1.4666525818927738</v>
      </c>
      <c r="AI142" s="5">
        <f t="shared" si="32"/>
        <v>-0.49340510232387658</v>
      </c>
      <c r="AJ142" s="5">
        <f t="shared" si="31"/>
        <v>-1.2260746259252073</v>
      </c>
      <c r="AK142" s="5">
        <f t="shared" si="31"/>
        <v>-1.1689038822410964</v>
      </c>
      <c r="AL142" s="5">
        <f t="shared" si="31"/>
        <v>-1.9662011559871218</v>
      </c>
      <c r="AM142" s="5">
        <f t="shared" si="31"/>
        <v>-2.68405829710413</v>
      </c>
      <c r="AN142" s="5">
        <f t="shared" si="31"/>
        <v>-1.396114339136787</v>
      </c>
      <c r="AO142" s="5">
        <f t="shared" si="31"/>
        <v>-0.56970500797932289</v>
      </c>
      <c r="AP142" s="5">
        <f t="shared" si="33"/>
        <v>-2.5347578885994864</v>
      </c>
      <c r="AQ142" s="5">
        <f t="shared" si="33"/>
        <v>-2.3897942485692028</v>
      </c>
      <c r="AR142" s="5">
        <f t="shared" si="33"/>
        <v>-2.2246485325926741</v>
      </c>
      <c r="AS142" s="5">
        <f t="shared" si="33"/>
        <v>-0.72601143020799697</v>
      </c>
      <c r="AV142" s="2">
        <f t="shared" si="34"/>
        <v>68.509617910574121</v>
      </c>
      <c r="AW142" s="2">
        <f t="shared" si="35"/>
        <v>70.444220193850313</v>
      </c>
      <c r="AX142" s="2">
        <f t="shared" si="36"/>
        <v>71.752049674002109</v>
      </c>
      <c r="AY142" s="2">
        <f t="shared" si="37"/>
        <v>71.439987058985892</v>
      </c>
      <c r="AZ142" s="2">
        <f t="shared" si="38"/>
        <v>71.594574385000911</v>
      </c>
      <c r="BA142" s="2">
        <f t="shared" si="39"/>
        <v>72.931242031380677</v>
      </c>
      <c r="BB142" s="2">
        <f t="shared" si="40"/>
        <v>74.29180201996968</v>
      </c>
      <c r="BC142" s="2">
        <f t="shared" si="41"/>
        <v>73.620955382724432</v>
      </c>
      <c r="BD142" s="2">
        <f t="shared" si="42"/>
        <v>71.283038917801875</v>
      </c>
      <c r="BE142" s="2">
        <f t="shared" si="43"/>
        <v>68.15112384736463</v>
      </c>
      <c r="BF142" s="2">
        <f t="shared" si="44"/>
        <v>63.652726914098643</v>
      </c>
      <c r="BG142" s="2">
        <f t="shared" si="45"/>
        <v>57.234385256800834</v>
      </c>
      <c r="BH142" s="2">
        <f t="shared" si="46"/>
        <v>49.730685376481873</v>
      </c>
      <c r="BK142" s="2" t="str">
        <f>IF(OR($B142&lt;C$229, AND($B142&gt;C$230, $B142&lt;C$231)), C142, "")</f>
        <v/>
      </c>
      <c r="BL142" s="2" t="str">
        <f>IF(OR($B142&lt;D$229, AND($B142&gt;D$230, $B142&lt;D$231)), D142, "")</f>
        <v/>
      </c>
      <c r="BM142" s="2" t="str">
        <f>IF(OR($B142&lt;E$229, AND($B142&gt;E$230, $B142&lt;E$231)), E142, "")</f>
        <v/>
      </c>
      <c r="BN142" s="2" t="str">
        <f>IF(OR($B142&lt;F$229, AND($B142&gt;F$230, $B142&lt;F$231)), F142, "")</f>
        <v/>
      </c>
      <c r="BO142" s="2" t="str">
        <f>IF(OR($B142&lt;G$229, AND($B142&gt;G$230, $B142&lt;G$231)), G142, "")</f>
        <v/>
      </c>
      <c r="BP142" s="2" t="str">
        <f>IF(OR($B142&lt;H$229, AND($B142&gt;H$230, $B142&lt;H$231)), H142, "")</f>
        <v/>
      </c>
      <c r="BQ142" s="2" t="str">
        <f>IF(OR($B142&lt;I$229, AND($B142&gt;I$230, $B142&lt;I$231)), I142, "")</f>
        <v/>
      </c>
      <c r="BR142" s="2" t="str">
        <f>IF(OR($B142&lt;J$229, AND($B142&gt;J$230, $B142&lt;J$231)), J142, "")</f>
        <v/>
      </c>
      <c r="BS142" s="2" t="str">
        <f>IF(OR($B142&lt;K$229, AND($B142&gt;K$230, $B142&lt;K$231)), K142, "")</f>
        <v/>
      </c>
      <c r="BT142" s="2" t="str">
        <f>IF(OR($B142&lt;L$229, AND($B142&gt;L$230, $B142&lt;L$231)), L142, "")</f>
        <v/>
      </c>
      <c r="BU142" s="2" t="str">
        <f>IF(OR($B142&lt;M$229, AND($B142&gt;M$230, $B142&lt;M$231)), M142, "")</f>
        <v/>
      </c>
      <c r="BV142" s="2" t="str">
        <f>IF(OR($B142&lt;N$229, AND($B142&gt;N$230, $B142&lt;N$231)), N142, "")</f>
        <v/>
      </c>
      <c r="BW142" s="2" t="str">
        <f>IF(OR($B142&lt;O$229, AND($B142&gt;O$230, $B142&lt;O$231)), O142, "")</f>
        <v/>
      </c>
      <c r="BZ142" s="2" t="str">
        <f>IF(OR(AND($B142&gt;C$230, $B142&lt;C$231), $B142&gt;C$232), C142, "")</f>
        <v/>
      </c>
      <c r="CA142" s="2" t="str">
        <f>IF(OR(AND($B142&gt;D$230, $B142&lt;D$231), $B142&gt;D$232), D142, "")</f>
        <v/>
      </c>
      <c r="CB142" s="2" t="str">
        <f>IF(OR(AND($B142&gt;E$230, $B142&lt;E$231), $B142&gt;E$232), E142, "")</f>
        <v/>
      </c>
      <c r="CC142" s="2" t="str">
        <f>IF(OR(AND($B142&gt;F$230, $B142&lt;F$231), $B142&gt;F$232), F142, "")</f>
        <v/>
      </c>
      <c r="CD142" s="2" t="str">
        <f>IF(OR(AND($B142&gt;G$230, $B142&lt;G$231), $B142&gt;G$232), G142, "")</f>
        <v/>
      </c>
      <c r="CE142" s="2" t="str">
        <f>IF(OR(AND($B142&gt;H$230, $B142&lt;H$231), $B142&gt;H$232), H142, "")</f>
        <v/>
      </c>
      <c r="CF142" s="2" t="str">
        <f>IF(OR(AND($B142&gt;I$230, $B142&lt;I$231), $B142&gt;I$232), I142, "")</f>
        <v/>
      </c>
      <c r="CG142" s="2" t="str">
        <f>IF(OR(AND($B142&gt;J$230, $B142&lt;J$231), $B142&gt;J$232), J142, "")</f>
        <v/>
      </c>
      <c r="CH142" s="2" t="str">
        <f>IF(OR(AND($B142&gt;K$230, $B142&lt;K$231), $B142&gt;K$232), K142, "")</f>
        <v/>
      </c>
      <c r="CI142" s="2" t="str">
        <f>IF(OR(AND($B142&gt;L$230, $B142&lt;L$231), $B142&gt;L$232), L142, "")</f>
        <v/>
      </c>
      <c r="CJ142" s="2" t="str">
        <f>IF(OR(AND($B142&gt;M$230, $B142&lt;M$231), $B142&gt;M$232), M142, "")</f>
        <v/>
      </c>
      <c r="CK142" s="2" t="str">
        <f>IF(OR(AND($B142&gt;N$230, $B142&lt;N$231), $B142&gt;N$232), N142, "")</f>
        <v/>
      </c>
      <c r="CL142" s="2" t="str">
        <f>IF(OR(AND($B142&gt;O$230, $B142&lt;O$231), $B142&gt;O$232), O142, "")</f>
        <v/>
      </c>
      <c r="CO142" s="2">
        <f>BK$207*$B142+BK$209</f>
        <v>72.177541020133518</v>
      </c>
      <c r="CP142" s="2">
        <f>BL$207*$B142+BL$209</f>
        <v>73.409964285745247</v>
      </c>
      <c r="CQ142" s="2">
        <f>BM$207*$B142+BM$209</f>
        <v>74.672680802377997</v>
      </c>
      <c r="CR142" s="2">
        <f>BN$207*$B142+BN$209</f>
        <v>74.279792277206255</v>
      </c>
      <c r="CS142" s="2">
        <f>BO$207*$B142+BO$209</f>
        <v>74.363229234788022</v>
      </c>
      <c r="CT142" s="2">
        <f>BP$207*$B142+BP$209</f>
        <v>76.146351200589791</v>
      </c>
      <c r="CU142" s="2">
        <f>BQ$207*$B142+BQ$209</f>
        <v>78.473420547911672</v>
      </c>
      <c r="CV142" s="2">
        <f>BR$207*$B142+BR$209</f>
        <v>78.509692538291503</v>
      </c>
      <c r="CW142" s="2">
        <f>BS$207*$B142+BS$209</f>
        <v>76.257356287361802</v>
      </c>
      <c r="CX142" s="2">
        <f>BT$207*$B142+BT$209</f>
        <v>72.709445127945415</v>
      </c>
      <c r="CY142" s="2">
        <f>BU$207*$B142+BU$209</f>
        <v>68.078282777247082</v>
      </c>
      <c r="CZ142" s="2">
        <f>BV$207*$B142+BV$209</f>
        <v>60.885048436467002</v>
      </c>
      <c r="DA142" s="2">
        <f>BW$207*$B142+BW$209</f>
        <v>52.678263271782562</v>
      </c>
      <c r="DD142" s="2">
        <f>BZ$207*$B142+BZ$209</f>
        <v>68.356627032541496</v>
      </c>
      <c r="DE142" s="2">
        <f>CA$207*$B142+CA$209</f>
        <v>70.261335348231</v>
      </c>
      <c r="DF142" s="2">
        <f>CB$207*$B142+CB$209</f>
        <v>71.610575604353485</v>
      </c>
      <c r="DG142" s="2">
        <f>CC$207*$B142+CC$209</f>
        <v>71.335849241558648</v>
      </c>
      <c r="DH142" s="2">
        <f>CD$207*$B142+CD$209</f>
        <v>71.486730807987172</v>
      </c>
      <c r="DI142" s="2">
        <f>CE$207*$B142+CE$209</f>
        <v>72.800083418474046</v>
      </c>
      <c r="DJ142" s="2">
        <f>CF$207*$B142+CF$209</f>
        <v>74.128281981313833</v>
      </c>
      <c r="DK142" s="2">
        <f>CG$207*$B142+CG$209</f>
        <v>73.437201257797483</v>
      </c>
      <c r="DL142" s="2">
        <f>CH$207*$B142+CH$209</f>
        <v>71.077795822056544</v>
      </c>
      <c r="DM142" s="2">
        <f>CI$207*$B142+CI$209</f>
        <v>67.948314927967289</v>
      </c>
      <c r="DN142" s="2">
        <f>CJ$207*$B142+CJ$209</f>
        <v>63.458688885962403</v>
      </c>
      <c r="DO142" s="2">
        <f>CK$207*$B142+CK$209</f>
        <v>57.068632376077367</v>
      </c>
      <c r="DP142" s="2">
        <f>CL$207*$B142+CL$209</f>
        <v>49.597893625349272</v>
      </c>
      <c r="DS142" s="2">
        <f>POWER(10,($B142-C$227)/C$228)/(1+POWER(10,($B142-C$227)/C$228))</f>
        <v>0.95995961214268544</v>
      </c>
      <c r="DT142" s="2">
        <f>POWER(10,($B142-D$227)/D$228)/(1+POWER(10,($B142-D$227)/D$228))</f>
        <v>0.94191603734554608</v>
      </c>
      <c r="DU142" s="2">
        <f>POWER(10,($B142-E$227)/E$228)/(1+POWER(10,($B142-E$227)/E$228))</f>
        <v>0.95379842934857639</v>
      </c>
      <c r="DV142" s="2">
        <f>POWER(10,($B142-F$227)/F$228)/(1+POWER(10,($B142-F$227)/F$228))</f>
        <v>0.9646264156044253</v>
      </c>
      <c r="DW142" s="2">
        <f>POWER(10,($B142-G$227)/G$228)/(1+POWER(10,($B142-G$227)/G$228))</f>
        <v>0.96250873075092558</v>
      </c>
      <c r="DX142" s="2">
        <f>POWER(10,($B142-H$227)/H$228)/(1+POWER(10,($B142-H$227)/H$228))</f>
        <v>0.96080450775409632</v>
      </c>
      <c r="DY142" s="2">
        <f>POWER(10,($B142-I$227)/I$228)/(1+POWER(10,($B142-I$227)/I$228))</f>
        <v>0.96236712911462219</v>
      </c>
      <c r="DZ142" s="2">
        <f>POWER(10,($B142-J$227)/J$228)/(1+POWER(10,($B142-J$227)/J$228))</f>
        <v>0.96377438328310716</v>
      </c>
      <c r="EA142" s="2">
        <f>POWER(10,($B142-K$227)/K$228)/(1+POWER(10,($B142-K$227)/K$228))</f>
        <v>0.96037441842408444</v>
      </c>
      <c r="EB142" s="2">
        <f>POWER(10,($B142-L$227)/L$228)/(1+POWER(10,($B142-L$227)/L$228))</f>
        <v>0.95740319821577546</v>
      </c>
      <c r="EC142" s="2">
        <f>POWER(10,($B142-M$227)/M$228)/(1+POWER(10,($B142-M$227)/M$228))</f>
        <v>0.95799673462589152</v>
      </c>
      <c r="ED142" s="2">
        <f>POWER(10,($B142-N$227)/N$228)/(1+POWER(10,($B142-N$227)/N$228))</f>
        <v>0.95656844586631895</v>
      </c>
      <c r="EE142" s="2">
        <f>POWER(10,($B142-O$227)/O$228)/(1+POWER(10,($B142-O$227)/O$228))</f>
        <v>0.95689096882046232</v>
      </c>
    </row>
    <row r="143" spans="2:135" x14ac:dyDescent="0.25">
      <c r="B143" s="2">
        <v>137</v>
      </c>
      <c r="C143">
        <v>66.832999999999998</v>
      </c>
      <c r="D143">
        <v>69.272999999999996</v>
      </c>
      <c r="E143">
        <v>70.652000000000001</v>
      </c>
      <c r="F143">
        <v>69.620999999999995</v>
      </c>
      <c r="G143">
        <v>71.287999999999997</v>
      </c>
      <c r="H143">
        <v>71.894000000000005</v>
      </c>
      <c r="I143">
        <v>73.424000000000007</v>
      </c>
      <c r="J143">
        <v>73.802999999999997</v>
      </c>
      <c r="K143">
        <v>69.227000000000004</v>
      </c>
      <c r="L143">
        <v>65.697000000000003</v>
      </c>
      <c r="M143">
        <v>61.121000000000002</v>
      </c>
      <c r="N143">
        <v>55.923999999999999</v>
      </c>
      <c r="O143">
        <v>48.393999999999998</v>
      </c>
      <c r="R143" s="5">
        <f>AV143+(C$209*_xlfn.NORM.DIST($B143,C$214*C$215+C$213,C$219*C$214,FALSE))+(C$211*_xlfn.NORM.DIST($B143,C$214*C$216+C$213,C$220*C$214,FALSE))+(C$210*_xlfn.NORM.DIST($B143,C$214*C$217+C$213,C$221*C$214,FALSE))+(C$212*_xlfn.NORM.DIST($B143,C$214*C$218+C$213,C$222*C$214,FALSE))</f>
        <v>68.432818228450927</v>
      </c>
      <c r="S143" s="5">
        <f>AW143+(D$209*_xlfn.NORM.DIST($B143,D$214*D$215+D$213,D$219*D$214,FALSE))+(D$211*_xlfn.NORM.DIST($B143,D$214*D$216+D$213,D$220*D$214,FALSE))+(D$210*_xlfn.NORM.DIST($B143,D$214*D$217+D$213,D$221*D$214,FALSE))+(D$212*_xlfn.NORM.DIST($B143,D$214*D$218+D$213,D$222*D$214,FALSE))</f>
        <v>70.684204687210126</v>
      </c>
      <c r="T143" s="5">
        <f>AX143+(E$209*_xlfn.NORM.DIST($B143,E$214*E$215+E$213,E$219*E$214,FALSE))+(E$211*_xlfn.NORM.DIST($B143,E$214*E$216+E$213,E$220*E$214,FALSE))+(E$210*_xlfn.NORM.DIST($B143,E$214*E$217+E$213,E$221*E$214,FALSE))+(E$212*_xlfn.NORM.DIST($B143,E$214*E$218+E$213,E$222*E$214,FALSE))</f>
        <v>71.752000348039289</v>
      </c>
      <c r="U143" s="5">
        <f>AY143+(F$209*_xlfn.NORM.DIST($B143,F$214*F$215+F$213,F$219*F$214,FALSE))+(F$211*_xlfn.NORM.DIST($B143,F$214*F$216+F$213,F$220*F$214,FALSE))+(F$210*_xlfn.NORM.DIST($B143,F$214*F$217+F$213,F$221*F$214,FALSE))+(F$212*_xlfn.NORM.DIST($B143,F$214*F$218+F$213,F$222*F$214,FALSE))</f>
        <v>71.397139063025477</v>
      </c>
      <c r="V143" s="5">
        <f>AZ143+(G$209*_xlfn.NORM.DIST($B143,G$214*G$215+G$213,G$219*G$214,FALSE))+(G$211*_xlfn.NORM.DIST($B143,G$214*G$216+G$213,G$220*G$214,FALSE))+(G$210*_xlfn.NORM.DIST($B143,G$214*G$217+G$213,G$221*G$214,FALSE))+(G$212*_xlfn.NORM.DIST($B143,G$214*G$218+G$213,G$222*G$214,FALSE))</f>
        <v>71.571197237753523</v>
      </c>
      <c r="W143" s="5">
        <f>BA143+(H$209*_xlfn.NORM.DIST($B143,H$214*H$215+H$213,H$219*H$214,FALSE))+(H$211*_xlfn.NORM.DIST($B143,H$214*H$216+H$213,H$220*H$214,FALSE))+(H$210*_xlfn.NORM.DIST($B143,H$214*H$217+H$213,H$221*H$214,FALSE))+(H$212*_xlfn.NORM.DIST($B143,H$214*H$218+H$213,H$222*H$214,FALSE))</f>
        <v>72.930807240004953</v>
      </c>
      <c r="X143" s="5">
        <f>BB143+(I$209*_xlfn.NORM.DIST($B143,I$214*I$215+I$213,I$219*I$214,FALSE))+(I$211*_xlfn.NORM.DIST($B143,I$214*I$216+I$213,I$220*I$214,FALSE))+(I$210*_xlfn.NORM.DIST($B143,I$214*I$217+I$213,I$221*I$214,FALSE))+(I$212*_xlfn.NORM.DIST($B143,I$214*I$218+I$213,I$222*I$214,FALSE))</f>
        <v>74.27365503866649</v>
      </c>
      <c r="Y143" s="5">
        <f>BC143+(J$209*_xlfn.NORM.DIST($B143,J$214*J$215+J$213,J$219*J$214,FALSE))+(J$211*_xlfn.NORM.DIST($B143,J$214*J$216+J$213,J$220*J$214,FALSE))+(J$210*_xlfn.NORM.DIST($B143,J$214*J$217+J$213,J$221*J$214,FALSE))+(J$212*_xlfn.NORM.DIST($B143,J$214*J$218+J$213,J$222*J$214,FALSE))</f>
        <v>73.591009429361051</v>
      </c>
      <c r="Z143" s="5">
        <f>BD143+(K$209*_xlfn.NORM.DIST($B143,K$214*K$215+K$213,K$219*K$214,FALSE))+(K$211*_xlfn.NORM.DIST($B143,K$214*K$216+K$213,K$220*K$214,FALSE))+(K$210*_xlfn.NORM.DIST($B143,K$214*K$217+K$213,K$221*K$214,FALSE))+(K$212*_xlfn.NORM.DIST($B143,K$214*K$218+K$213,K$222*K$214,FALSE))</f>
        <v>71.289368298268428</v>
      </c>
      <c r="AA143" s="5">
        <f>BE143+(L$209*_xlfn.NORM.DIST($B143,L$214*L$215+L$213,L$219*L$214,FALSE))+(L$211*_xlfn.NORM.DIST($B143,L$214*L$216+L$213,L$220*L$214,FALSE))+(L$210*_xlfn.NORM.DIST($B143,L$214*L$217+L$213,L$221*L$214,FALSE))+(L$212*_xlfn.NORM.DIST($B143,L$214*L$218+L$213,L$222*L$214,FALSE))</f>
        <v>68.258793277227156</v>
      </c>
      <c r="AB143" s="5">
        <f>BF143+(M$209*_xlfn.NORM.DIST($B143,M$214*M$215+M$213,M$219*M$214,FALSE))+(M$211*_xlfn.NORM.DIST($B143,M$214*M$216+M$213,M$220*M$214,FALSE))+(M$210*_xlfn.NORM.DIST($B143,M$214*M$217+M$213,M$221*M$214,FALSE))+(M$212*_xlfn.NORM.DIST($B143,M$214*M$218+M$213,M$222*M$214,FALSE))</f>
        <v>63.80847606857634</v>
      </c>
      <c r="AC143" s="5">
        <f>BG143+(N$209*_xlfn.NORM.DIST($B143,N$214*N$215+N$213,N$219*N$214,FALSE))+(N$211*_xlfn.NORM.DIST($B143,N$214*N$216+N$213,N$220*N$214,FALSE))+(N$210*_xlfn.NORM.DIST($B143,N$214*N$217+N$213,N$221*N$214,FALSE))+(N$212*_xlfn.NORM.DIST($B143,N$214*N$218+N$213,N$222*N$214,FALSE))</f>
        <v>57.646548752470885</v>
      </c>
      <c r="AD143" s="5">
        <f>BH143+(O$209*_xlfn.NORM.DIST($B143,O$214*O$215+O$213,O$219*O$214,FALSE))+(O$211*_xlfn.NORM.DIST($B143,O$214*O$216+O$213,O$220*O$214,FALSE))+(O$210*_xlfn.NORM.DIST($B143,O$214*O$217+O$213,O$221*O$214,FALSE))+(O$212*_xlfn.NORM.DIST($B143,O$214*O$218+O$213,O$222*O$214,FALSE))</f>
        <v>50.105076763433424</v>
      </c>
      <c r="AE143" s="5"/>
      <c r="AG143" s="5">
        <f t="shared" si="32"/>
        <v>-1.5998182284509284</v>
      </c>
      <c r="AH143" s="5">
        <f t="shared" si="32"/>
        <v>-1.4112046872101303</v>
      </c>
      <c r="AI143" s="5">
        <f t="shared" si="32"/>
        <v>-1.1000003480392877</v>
      </c>
      <c r="AJ143" s="5">
        <f t="shared" si="31"/>
        <v>-1.7761390630254823</v>
      </c>
      <c r="AK143" s="5">
        <f t="shared" si="31"/>
        <v>-0.28319723775352657</v>
      </c>
      <c r="AL143" s="5">
        <f t="shared" si="31"/>
        <v>-1.0368072400049471</v>
      </c>
      <c r="AM143" s="5">
        <f t="shared" si="31"/>
        <v>-0.84965503866648362</v>
      </c>
      <c r="AN143" s="5">
        <f t="shared" si="31"/>
        <v>0.211990570638946</v>
      </c>
      <c r="AO143" s="5">
        <f t="shared" ref="AO143:AR206" si="47">K143-Z143</f>
        <v>-2.0623682982684244</v>
      </c>
      <c r="AP143" s="5">
        <f t="shared" si="33"/>
        <v>-2.561793277227153</v>
      </c>
      <c r="AQ143" s="5">
        <f t="shared" si="33"/>
        <v>-2.6874760685763377</v>
      </c>
      <c r="AR143" s="5">
        <f t="shared" si="33"/>
        <v>-1.7225487524708853</v>
      </c>
      <c r="AS143" s="5">
        <f t="shared" si="33"/>
        <v>-1.7110767634334252</v>
      </c>
      <c r="AV143" s="2">
        <f t="shared" si="34"/>
        <v>68.43073741637177</v>
      </c>
      <c r="AW143" s="2">
        <f t="shared" si="35"/>
        <v>70.37102113033086</v>
      </c>
      <c r="AX143" s="2">
        <f t="shared" si="36"/>
        <v>71.683084680864724</v>
      </c>
      <c r="AY143" s="2">
        <f t="shared" si="37"/>
        <v>71.380880084215619</v>
      </c>
      <c r="AZ143" s="2">
        <f t="shared" si="38"/>
        <v>71.540721056917064</v>
      </c>
      <c r="BA143" s="2">
        <f t="shared" si="39"/>
        <v>72.882656140035323</v>
      </c>
      <c r="BB143" s="2">
        <f t="shared" si="40"/>
        <v>74.2334233285153</v>
      </c>
      <c r="BC143" s="2">
        <f t="shared" si="41"/>
        <v>73.552699924136093</v>
      </c>
      <c r="BD143" s="2">
        <f t="shared" si="42"/>
        <v>71.202171961331814</v>
      </c>
      <c r="BE143" s="2">
        <f t="shared" si="43"/>
        <v>68.074172339379572</v>
      </c>
      <c r="BF143" s="2">
        <f t="shared" si="44"/>
        <v>63.579123327620465</v>
      </c>
      <c r="BG143" s="2">
        <f t="shared" si="45"/>
        <v>57.174096970849547</v>
      </c>
      <c r="BH143" s="2">
        <f t="shared" si="46"/>
        <v>49.683857174275744</v>
      </c>
      <c r="BK143" s="2" t="str">
        <f>IF(OR($B143&lt;C$229, AND($B143&gt;C$230, $B143&lt;C$231)), C143, "")</f>
        <v/>
      </c>
      <c r="BL143" s="2" t="str">
        <f>IF(OR($B143&lt;D$229, AND($B143&gt;D$230, $B143&lt;D$231)), D143, "")</f>
        <v/>
      </c>
      <c r="BM143" s="2" t="str">
        <f>IF(OR($B143&lt;E$229, AND($B143&gt;E$230, $B143&lt;E$231)), E143, "")</f>
        <v/>
      </c>
      <c r="BN143" s="2" t="str">
        <f>IF(OR($B143&lt;F$229, AND($B143&gt;F$230, $B143&lt;F$231)), F143, "")</f>
        <v/>
      </c>
      <c r="BO143" s="2" t="str">
        <f>IF(OR($B143&lt;G$229, AND($B143&gt;G$230, $B143&lt;G$231)), G143, "")</f>
        <v/>
      </c>
      <c r="BP143" s="2" t="str">
        <f>IF(OR($B143&lt;H$229, AND($B143&gt;H$230, $B143&lt;H$231)), H143, "")</f>
        <v/>
      </c>
      <c r="BQ143" s="2" t="str">
        <f>IF(OR($B143&lt;I$229, AND($B143&gt;I$230, $B143&lt;I$231)), I143, "")</f>
        <v/>
      </c>
      <c r="BR143" s="2" t="str">
        <f>IF(OR($B143&lt;J$229, AND($B143&gt;J$230, $B143&lt;J$231)), J143, "")</f>
        <v/>
      </c>
      <c r="BS143" s="2" t="str">
        <f>IF(OR($B143&lt;K$229, AND($B143&gt;K$230, $B143&lt;K$231)), K143, "")</f>
        <v/>
      </c>
      <c r="BT143" s="2" t="str">
        <f>IF(OR($B143&lt;L$229, AND($B143&gt;L$230, $B143&lt;L$231)), L143, "")</f>
        <v/>
      </c>
      <c r="BU143" s="2" t="str">
        <f>IF(OR($B143&lt;M$229, AND($B143&gt;M$230, $B143&lt;M$231)), M143, "")</f>
        <v/>
      </c>
      <c r="BV143" s="2" t="str">
        <f>IF(OR($B143&lt;N$229, AND($B143&gt;N$230, $B143&lt;N$231)), N143, "")</f>
        <v/>
      </c>
      <c r="BW143" s="2" t="str">
        <f>IF(OR($B143&lt;O$229, AND($B143&gt;O$230, $B143&lt;O$231)), O143, "")</f>
        <v/>
      </c>
      <c r="BZ143" s="2" t="str">
        <f>IF(OR(AND($B143&gt;C$230, $B143&lt;C$231), $B143&gt;C$232), C143, "")</f>
        <v/>
      </c>
      <c r="CA143" s="2" t="str">
        <f>IF(OR(AND($B143&gt;D$230, $B143&lt;D$231), $B143&gt;D$232), D143, "")</f>
        <v/>
      </c>
      <c r="CB143" s="2" t="str">
        <f>IF(OR(AND($B143&gt;E$230, $B143&lt;E$231), $B143&gt;E$232), E143, "")</f>
        <v/>
      </c>
      <c r="CC143" s="2" t="str">
        <f>IF(OR(AND($B143&gt;F$230, $B143&lt;F$231), $B143&gt;F$232), F143, "")</f>
        <v/>
      </c>
      <c r="CD143" s="2" t="str">
        <f>IF(OR(AND($B143&gt;G$230, $B143&lt;G$231), $B143&gt;G$232), G143, "")</f>
        <v/>
      </c>
      <c r="CE143" s="2" t="str">
        <f>IF(OR(AND($B143&gt;H$230, $B143&lt;H$231), $B143&gt;H$232), H143, "")</f>
        <v/>
      </c>
      <c r="CF143" s="2" t="str">
        <f>IF(OR(AND($B143&gt;I$230, $B143&lt;I$231), $B143&gt;I$232), I143, "")</f>
        <v/>
      </c>
      <c r="CG143" s="2" t="str">
        <f>IF(OR(AND($B143&gt;J$230, $B143&lt;J$231), $B143&gt;J$232), J143, "")</f>
        <v/>
      </c>
      <c r="CH143" s="2" t="str">
        <f>IF(OR(AND($B143&gt;K$230, $B143&lt;K$231), $B143&gt;K$232), K143, "")</f>
        <v/>
      </c>
      <c r="CI143" s="2" t="str">
        <f>IF(OR(AND($B143&gt;L$230, $B143&lt;L$231), $B143&gt;L$232), L143, "")</f>
        <v/>
      </c>
      <c r="CJ143" s="2" t="str">
        <f>IF(OR(AND($B143&gt;M$230, $B143&lt;M$231), $B143&gt;M$232), M143, "")</f>
        <v/>
      </c>
      <c r="CK143" s="2" t="str">
        <f>IF(OR(AND($B143&gt;N$230, $B143&lt;N$231), $B143&gt;N$232), N143, "")</f>
        <v/>
      </c>
      <c r="CL143" s="2" t="str">
        <f>IF(OR(AND($B143&gt;O$230, $B143&lt;O$231), $B143&gt;O$232), O143, "")</f>
        <v/>
      </c>
      <c r="CO143" s="2">
        <f>BK$207*$B143+BK$209</f>
        <v>72.189600914296136</v>
      </c>
      <c r="CP143" s="2">
        <f>BL$207*$B143+BL$209</f>
        <v>73.41449226625015</v>
      </c>
      <c r="CQ143" s="2">
        <f>BM$207*$B143+BM$209</f>
        <v>74.680837574560044</v>
      </c>
      <c r="CR143" s="2">
        <f>BN$207*$B143+BN$209</f>
        <v>74.28890331751785</v>
      </c>
      <c r="CS143" s="2">
        <f>BO$207*$B143+BO$209</f>
        <v>74.377264125923958</v>
      </c>
      <c r="CT143" s="2">
        <f>BP$207*$B143+BP$209</f>
        <v>76.176389283194368</v>
      </c>
      <c r="CU143" s="2">
        <f>BQ$207*$B143+BQ$209</f>
        <v>78.521797046598607</v>
      </c>
      <c r="CV143" s="2">
        <f>BR$207*$B143+BR$209</f>
        <v>78.559517533550419</v>
      </c>
      <c r="CW143" s="2">
        <f>BS$207*$B143+BS$209</f>
        <v>76.305562905680119</v>
      </c>
      <c r="CX143" s="2">
        <f>BT$207*$B143+BT$209</f>
        <v>72.749226116294437</v>
      </c>
      <c r="CY143" s="2">
        <f>BU$207*$B143+BU$209</f>
        <v>68.124475713348801</v>
      </c>
      <c r="CZ143" s="2">
        <f>BV$207*$B143+BV$209</f>
        <v>60.930591346142187</v>
      </c>
      <c r="DA143" s="2">
        <f>BW$207*$B143+BW$209</f>
        <v>52.714861266861959</v>
      </c>
      <c r="DD143" s="2">
        <f>BZ$207*$B143+BZ$209</f>
        <v>68.287748666628971</v>
      </c>
      <c r="DE143" s="2">
        <f>CA$207*$B143+CA$209</f>
        <v>70.199856812557854</v>
      </c>
      <c r="DF143" s="2">
        <f>CB$207*$B143+CB$209</f>
        <v>71.550651756903719</v>
      </c>
      <c r="DG143" s="2">
        <f>CC$207*$B143+CC$209</f>
        <v>71.283623773688987</v>
      </c>
      <c r="DH143" s="2">
        <f>CD$207*$B143+CD$209</f>
        <v>71.439954864609959</v>
      </c>
      <c r="DI143" s="2">
        <f>CE$207*$B143+CE$209</f>
        <v>72.760112859905917</v>
      </c>
      <c r="DJ143" s="2">
        <f>CF$207*$B143+CF$209</f>
        <v>74.080483994228089</v>
      </c>
      <c r="DK143" s="2">
        <f>CG$207*$B143+CG$209</f>
        <v>73.381066376236006</v>
      </c>
      <c r="DL143" s="2">
        <f>CH$207*$B143+CH$209</f>
        <v>71.010130985208249</v>
      </c>
      <c r="DM143" s="2">
        <f>CI$207*$B143+CI$209</f>
        <v>67.884471728246041</v>
      </c>
      <c r="DN143" s="2">
        <f>CJ$207*$B143+CJ$209</f>
        <v>63.397368236928429</v>
      </c>
      <c r="DO143" s="2">
        <f>CK$207*$B143+CK$209</f>
        <v>57.018546237720166</v>
      </c>
      <c r="DP143" s="2">
        <f>CL$207*$B143+CL$209</f>
        <v>49.559321914845682</v>
      </c>
      <c r="DS143" s="2">
        <f>POWER(10,($B143-C$227)/C$228)/(1+POWER(10,($B143-C$227)/C$228))</f>
        <v>0.96335362267284885</v>
      </c>
      <c r="DT143" s="2">
        <f>POWER(10,($B143-D$227)/D$228)/(1+POWER(10,($B143-D$227)/D$228))</f>
        <v>0.94675467242283662</v>
      </c>
      <c r="DU143" s="2">
        <f>POWER(10,($B143-E$227)/E$228)/(1+POWER(10,($B143-E$227)/E$228))</f>
        <v>0.95769167337798544</v>
      </c>
      <c r="DV143" s="2">
        <f>POWER(10,($B143-F$227)/F$228)/(1+POWER(10,($B143-F$227)/F$228))</f>
        <v>0.96763818170381444</v>
      </c>
      <c r="DW143" s="2">
        <f>POWER(10,($B143-G$227)/G$228)/(1+POWER(10,($B143-G$227)/G$228))</f>
        <v>0.96569438784187811</v>
      </c>
      <c r="DX143" s="2">
        <f>POWER(10,($B143-H$227)/H$228)/(1+POWER(10,($B143-H$227)/H$228))</f>
        <v>0.96412957707577873</v>
      </c>
      <c r="DY143" s="2">
        <f>POWER(10,($B143-I$227)/I$228)/(1+POWER(10,($B143-I$227)/I$228))</f>
        <v>0.96556438771962305</v>
      </c>
      <c r="DZ143" s="2">
        <f>POWER(10,($B143-J$227)/J$228)/(1+POWER(10,($B143-J$227)/J$228))</f>
        <v>0.96685620030273856</v>
      </c>
      <c r="EA143" s="2">
        <f>POWER(10,($B143-K$227)/K$228)/(1+POWER(10,($B143-K$227)/K$228))</f>
        <v>0.96373459634498582</v>
      </c>
      <c r="EB143" s="2">
        <f>POWER(10,($B143-L$227)/L$228)/(1+POWER(10,($B143-L$227)/L$228))</f>
        <v>0.96100509994922201</v>
      </c>
      <c r="EC143" s="2">
        <f>POWER(10,($B143-M$227)/M$228)/(1+POWER(10,($B143-M$227)/M$228))</f>
        <v>0.96155046366120123</v>
      </c>
      <c r="ED143" s="2">
        <f>POWER(10,($B143-N$227)/N$228)/(1+POWER(10,($B143-N$227)/N$228))</f>
        <v>0.96023800114305691</v>
      </c>
      <c r="EE143" s="2">
        <f>POWER(10,($B143-O$227)/O$228)/(1+POWER(10,($B143-O$227)/O$228))</f>
        <v>0.96053439823195641</v>
      </c>
    </row>
    <row r="144" spans="2:135" x14ac:dyDescent="0.25">
      <c r="B144" s="2">
        <v>138</v>
      </c>
      <c r="C144">
        <v>68.03</v>
      </c>
      <c r="D144">
        <v>69.347999999999999</v>
      </c>
      <c r="E144">
        <v>70.302999999999997</v>
      </c>
      <c r="F144">
        <v>70.742000000000004</v>
      </c>
      <c r="G144">
        <v>70.302999999999997</v>
      </c>
      <c r="H144">
        <v>71.5</v>
      </c>
      <c r="I144">
        <v>73.167000000000002</v>
      </c>
      <c r="J144">
        <v>72.757999999999996</v>
      </c>
      <c r="K144">
        <v>69.075999999999993</v>
      </c>
      <c r="L144">
        <v>66.5</v>
      </c>
      <c r="M144">
        <v>60.03</v>
      </c>
      <c r="N144">
        <v>56.106000000000002</v>
      </c>
      <c r="O144">
        <v>48.393999999999998</v>
      </c>
      <c r="R144" s="5">
        <f>AV144+(C$209*_xlfn.NORM.DIST($B144,C$214*C$215+C$213,C$219*C$214,FALSE))+(C$211*_xlfn.NORM.DIST($B144,C$214*C$216+C$213,C$220*C$214,FALSE))+(C$210*_xlfn.NORM.DIST($B144,C$214*C$217+C$213,C$221*C$214,FALSE))+(C$212*_xlfn.NORM.DIST($B144,C$214*C$218+C$213,C$222*C$214,FALSE))</f>
        <v>68.353438881204923</v>
      </c>
      <c r="S144" s="5">
        <f>AW144+(D$209*_xlfn.NORM.DIST($B144,D$214*D$215+D$213,D$219*D$214,FALSE))+(D$211*_xlfn.NORM.DIST($B144,D$214*D$216+D$213,D$220*D$214,FALSE))+(D$210*_xlfn.NORM.DIST($B144,D$214*D$217+D$213,D$221*D$214,FALSE))+(D$212*_xlfn.NORM.DIST($B144,D$214*D$218+D$213,D$222*D$214,FALSE))</f>
        <v>70.482212838576686</v>
      </c>
      <c r="T144" s="5">
        <f>AX144+(E$209*_xlfn.NORM.DIST($B144,E$214*E$215+E$213,E$219*E$214,FALSE))+(E$211*_xlfn.NORM.DIST($B144,E$214*E$216+E$213,E$220*E$214,FALSE))+(E$210*_xlfn.NORM.DIST($B144,E$214*E$217+E$213,E$221*E$214,FALSE))+(E$212*_xlfn.NORM.DIST($B144,E$214*E$218+E$213,E$222*E$214,FALSE))</f>
        <v>71.648413321008078</v>
      </c>
      <c r="U144" s="5">
        <f>AY144+(F$209*_xlfn.NORM.DIST($B144,F$214*F$215+F$213,F$219*F$214,FALSE))+(F$211*_xlfn.NORM.DIST($B144,F$214*F$216+F$213,F$220*F$214,FALSE))+(F$210*_xlfn.NORM.DIST($B144,F$214*F$217+F$213,F$221*F$214,FALSE))+(F$212*_xlfn.NORM.DIST($B144,F$214*F$218+F$213,F$222*F$214,FALSE))</f>
        <v>71.337653792018656</v>
      </c>
      <c r="V144" s="5">
        <f>AZ144+(G$209*_xlfn.NORM.DIST($B144,G$214*G$215+G$213,G$219*G$214,FALSE))+(G$211*_xlfn.NORM.DIST($B144,G$214*G$216+G$213,G$220*G$214,FALSE))+(G$210*_xlfn.NORM.DIST($B144,G$214*G$217+G$213,G$221*G$214,FALSE))+(G$212*_xlfn.NORM.DIST($B144,G$214*G$218+G$213,G$222*G$214,FALSE))</f>
        <v>71.508161022674315</v>
      </c>
      <c r="W144" s="5">
        <f>BA144+(H$209*_xlfn.NORM.DIST($B144,H$214*H$215+H$213,H$219*H$214,FALSE))+(H$211*_xlfn.NORM.DIST($B144,H$214*H$216+H$213,H$220*H$214,FALSE))+(H$210*_xlfn.NORM.DIST($B144,H$214*H$217+H$213,H$221*H$214,FALSE))+(H$212*_xlfn.NORM.DIST($B144,H$214*H$218+H$213,H$222*H$214,FALSE))</f>
        <v>72.863876270765715</v>
      </c>
      <c r="X144" s="5">
        <f>BB144+(I$209*_xlfn.NORM.DIST($B144,I$214*I$215+I$213,I$219*I$214,FALSE))+(I$211*_xlfn.NORM.DIST($B144,I$214*I$216+I$213,I$220*I$214,FALSE))+(I$210*_xlfn.NORM.DIST($B144,I$214*I$217+I$213,I$221*I$214,FALSE))+(I$212*_xlfn.NORM.DIST($B144,I$214*I$218+I$213,I$222*I$214,FALSE))</f>
        <v>74.208718849178368</v>
      </c>
      <c r="Y144" s="5">
        <f>BC144+(J$209*_xlfn.NORM.DIST($B144,J$214*J$215+J$213,J$219*J$214,FALSE))+(J$211*_xlfn.NORM.DIST($B144,J$214*J$216+J$213,J$220*J$214,FALSE))+(J$210*_xlfn.NORM.DIST($B144,J$214*J$217+J$213,J$221*J$214,FALSE))+(J$212*_xlfn.NORM.DIST($B144,J$214*J$218+J$213,J$222*J$214,FALSE))</f>
        <v>73.524999762816861</v>
      </c>
      <c r="Z144" s="5">
        <f>BD144+(K$209*_xlfn.NORM.DIST($B144,K$214*K$215+K$213,K$219*K$214,FALSE))+(K$211*_xlfn.NORM.DIST($B144,K$214*K$216+K$213,K$220*K$214,FALSE))+(K$210*_xlfn.NORM.DIST($B144,K$214*K$217+K$213,K$221*K$214,FALSE))+(K$212*_xlfn.NORM.DIST($B144,K$214*K$218+K$213,K$222*K$214,FALSE))</f>
        <v>71.165665152064278</v>
      </c>
      <c r="AA144" s="5">
        <f>BE144+(L$209*_xlfn.NORM.DIST($B144,L$214*L$215+L$213,L$219*L$214,FALSE))+(L$211*_xlfn.NORM.DIST($B144,L$214*L$216+L$213,L$220*L$214,FALSE))+(L$210*_xlfn.NORM.DIST($B144,L$214*L$217+L$213,L$221*L$214,FALSE))+(L$212*_xlfn.NORM.DIST($B144,L$214*L$218+L$213,L$222*L$214,FALSE))</f>
        <v>68.08712241137718</v>
      </c>
      <c r="AB144" s="5">
        <f>BF144+(M$209*_xlfn.NORM.DIST($B144,M$214*M$215+M$213,M$219*M$214,FALSE))+(M$211*_xlfn.NORM.DIST($B144,M$214*M$216+M$213,M$220*M$214,FALSE))+(M$210*_xlfn.NORM.DIST($B144,M$214*M$217+M$213,M$221*M$214,FALSE))+(M$212*_xlfn.NORM.DIST($B144,M$214*M$218+M$213,M$222*M$214,FALSE))</f>
        <v>63.618165023896104</v>
      </c>
      <c r="AC144" s="5">
        <f>BG144+(N$209*_xlfn.NORM.DIST($B144,N$214*N$215+N$213,N$219*N$214,FALSE))+(N$211*_xlfn.NORM.DIST($B144,N$214*N$216+N$213,N$220*N$214,FALSE))+(N$210*_xlfn.NORM.DIST($B144,N$214*N$217+N$213,N$221*N$214,FALSE))+(N$212*_xlfn.NORM.DIST($B144,N$214*N$218+N$213,N$222*N$214,FALSE))</f>
        <v>57.363839958450278</v>
      </c>
      <c r="AD144" s="5">
        <f>BH144+(O$209*_xlfn.NORM.DIST($B144,O$214*O$215+O$213,O$219*O$214,FALSE))+(O$211*_xlfn.NORM.DIST($B144,O$214*O$216+O$213,O$220*O$214,FALSE))+(O$210*_xlfn.NORM.DIST($B144,O$214*O$217+O$213,O$221*O$214,FALSE))+(O$212*_xlfn.NORM.DIST($B144,O$214*O$218+O$213,O$222*O$214,FALSE))</f>
        <v>49.857807534140598</v>
      </c>
      <c r="AE144" s="5"/>
      <c r="AG144" s="5">
        <f t="shared" si="32"/>
        <v>-0.32343888120492181</v>
      </c>
      <c r="AH144" s="5">
        <f t="shared" si="32"/>
        <v>-1.134212838576687</v>
      </c>
      <c r="AI144" s="5">
        <f t="shared" si="32"/>
        <v>-1.3454133210080812</v>
      </c>
      <c r="AJ144" s="5">
        <f t="shared" si="32"/>
        <v>-0.59565379201865198</v>
      </c>
      <c r="AK144" s="5">
        <f t="shared" si="32"/>
        <v>-1.2051610226743179</v>
      </c>
      <c r="AL144" s="5">
        <f t="shared" si="32"/>
        <v>-1.363876270765715</v>
      </c>
      <c r="AM144" s="5">
        <f t="shared" si="32"/>
        <v>-1.0417188491783662</v>
      </c>
      <c r="AN144" s="5">
        <f t="shared" si="32"/>
        <v>-0.76699976281686588</v>
      </c>
      <c r="AO144" s="5">
        <f t="shared" si="47"/>
        <v>-2.0896651520642848</v>
      </c>
      <c r="AP144" s="5">
        <f t="shared" si="33"/>
        <v>-1.5871224113771802</v>
      </c>
      <c r="AQ144" s="5">
        <f t="shared" si="33"/>
        <v>-3.5881650238961029</v>
      </c>
      <c r="AR144" s="5">
        <f t="shared" si="33"/>
        <v>-1.2578399584502762</v>
      </c>
      <c r="AS144" s="5">
        <f t="shared" si="33"/>
        <v>-1.4638075341405994</v>
      </c>
      <c r="AV144" s="2">
        <f t="shared" si="34"/>
        <v>68.352413307570103</v>
      </c>
      <c r="AW144" s="2">
        <f t="shared" si="35"/>
        <v>70.298437165042216</v>
      </c>
      <c r="AX144" s="2">
        <f t="shared" si="36"/>
        <v>71.614596228110926</v>
      </c>
      <c r="AY144" s="2">
        <f t="shared" si="37"/>
        <v>71.322165880793733</v>
      </c>
      <c r="AZ144" s="2">
        <f t="shared" si="38"/>
        <v>71.487265376956586</v>
      </c>
      <c r="BA144" s="2">
        <f t="shared" si="39"/>
        <v>72.834554487515192</v>
      </c>
      <c r="BB144" s="2">
        <f t="shared" si="40"/>
        <v>74.175621850150478</v>
      </c>
      <c r="BC144" s="2">
        <f t="shared" si="41"/>
        <v>73.485133249012293</v>
      </c>
      <c r="BD144" s="2">
        <f t="shared" si="42"/>
        <v>71.122014917194292</v>
      </c>
      <c r="BE144" s="2">
        <f t="shared" si="43"/>
        <v>67.997931157166775</v>
      </c>
      <c r="BF144" s="2">
        <f t="shared" si="44"/>
        <v>63.506155814800742</v>
      </c>
      <c r="BG144" s="2">
        <f t="shared" si="45"/>
        <v>57.114302132545681</v>
      </c>
      <c r="BH144" s="2">
        <f t="shared" si="46"/>
        <v>49.637438503682247</v>
      </c>
      <c r="BK144" s="2" t="str">
        <f>IF(OR($B144&lt;C$229, AND($B144&gt;C$230, $B144&lt;C$231)), C144, "")</f>
        <v/>
      </c>
      <c r="BL144" s="2" t="str">
        <f>IF(OR($B144&lt;D$229, AND($B144&gt;D$230, $B144&lt;D$231)), D144, "")</f>
        <v/>
      </c>
      <c r="BM144" s="2" t="str">
        <f>IF(OR($B144&lt;E$229, AND($B144&gt;E$230, $B144&lt;E$231)), E144, "")</f>
        <v/>
      </c>
      <c r="BN144" s="2" t="str">
        <f>IF(OR($B144&lt;F$229, AND($B144&gt;F$230, $B144&lt;F$231)), F144, "")</f>
        <v/>
      </c>
      <c r="BO144" s="2" t="str">
        <f>IF(OR($B144&lt;G$229, AND($B144&gt;G$230, $B144&lt;G$231)), G144, "")</f>
        <v/>
      </c>
      <c r="BP144" s="2" t="str">
        <f>IF(OR($B144&lt;H$229, AND($B144&gt;H$230, $B144&lt;H$231)), H144, "")</f>
        <v/>
      </c>
      <c r="BQ144" s="2" t="str">
        <f>IF(OR($B144&lt;I$229, AND($B144&gt;I$230, $B144&lt;I$231)), I144, "")</f>
        <v/>
      </c>
      <c r="BR144" s="2" t="str">
        <f>IF(OR($B144&lt;J$229, AND($B144&gt;J$230, $B144&lt;J$231)), J144, "")</f>
        <v/>
      </c>
      <c r="BS144" s="2" t="str">
        <f>IF(OR($B144&lt;K$229, AND($B144&gt;K$230, $B144&lt;K$231)), K144, "")</f>
        <v/>
      </c>
      <c r="BT144" s="2" t="str">
        <f>IF(OR($B144&lt;L$229, AND($B144&gt;L$230, $B144&lt;L$231)), L144, "")</f>
        <v/>
      </c>
      <c r="BU144" s="2" t="str">
        <f>IF(OR($B144&lt;M$229, AND($B144&gt;M$230, $B144&lt;M$231)), M144, "")</f>
        <v/>
      </c>
      <c r="BV144" s="2" t="str">
        <f>IF(OR($B144&lt;N$229, AND($B144&gt;N$230, $B144&lt;N$231)), N144, "")</f>
        <v/>
      </c>
      <c r="BW144" s="2" t="str">
        <f>IF(OR($B144&lt;O$229, AND($B144&gt;O$230, $B144&lt;O$231)), O144, "")</f>
        <v/>
      </c>
      <c r="BZ144" s="2" t="str">
        <f>IF(OR(AND($B144&gt;C$230, $B144&lt;C$231), $B144&gt;C$232), C144, "")</f>
        <v/>
      </c>
      <c r="CA144" s="2" t="str">
        <f>IF(OR(AND($B144&gt;D$230, $B144&lt;D$231), $B144&gt;D$232), D144, "")</f>
        <v/>
      </c>
      <c r="CB144" s="2" t="str">
        <f>IF(OR(AND($B144&gt;E$230, $B144&lt;E$231), $B144&gt;E$232), E144, "")</f>
        <v/>
      </c>
      <c r="CC144" s="2" t="str">
        <f>IF(OR(AND($B144&gt;F$230, $B144&lt;F$231), $B144&gt;F$232), F144, "")</f>
        <v/>
      </c>
      <c r="CD144" s="2" t="str">
        <f>IF(OR(AND($B144&gt;G$230, $B144&lt;G$231), $B144&gt;G$232), G144, "")</f>
        <v/>
      </c>
      <c r="CE144" s="2" t="str">
        <f>IF(OR(AND($B144&gt;H$230, $B144&lt;H$231), $B144&gt;H$232), H144, "")</f>
        <v/>
      </c>
      <c r="CF144" s="2" t="str">
        <f>IF(OR(AND($B144&gt;I$230, $B144&lt;I$231), $B144&gt;I$232), I144, "")</f>
        <v/>
      </c>
      <c r="CG144" s="2" t="str">
        <f>IF(OR(AND($B144&gt;J$230, $B144&lt;J$231), $B144&gt;J$232), J144, "")</f>
        <v/>
      </c>
      <c r="CH144" s="2" t="str">
        <f>IF(OR(AND($B144&gt;K$230, $B144&lt;K$231), $B144&gt;K$232), K144, "")</f>
        <v/>
      </c>
      <c r="CI144" s="2" t="str">
        <f>IF(OR(AND($B144&gt;L$230, $B144&lt;L$231), $B144&gt;L$232), L144, "")</f>
        <v/>
      </c>
      <c r="CJ144" s="2" t="str">
        <f>IF(OR(AND($B144&gt;M$230, $B144&lt;M$231), $B144&gt;M$232), M144, "")</f>
        <v/>
      </c>
      <c r="CK144" s="2" t="str">
        <f>IF(OR(AND($B144&gt;N$230, $B144&lt;N$231), $B144&gt;N$232), N144, "")</f>
        <v/>
      </c>
      <c r="CL144" s="2" t="str">
        <f>IF(OR(AND($B144&gt;O$230, $B144&lt;O$231), $B144&gt;O$232), O144, "")</f>
        <v/>
      </c>
      <c r="CO144" s="2">
        <f>BK$207*$B144+BK$209</f>
        <v>72.201660808458769</v>
      </c>
      <c r="CP144" s="2">
        <f>BL$207*$B144+BL$209</f>
        <v>73.419020246755053</v>
      </c>
      <c r="CQ144" s="2">
        <f>BM$207*$B144+BM$209</f>
        <v>74.688994346742078</v>
      </c>
      <c r="CR144" s="2">
        <f>BN$207*$B144+BN$209</f>
        <v>74.298014357829445</v>
      </c>
      <c r="CS144" s="2">
        <f>BO$207*$B144+BO$209</f>
        <v>74.391299017059893</v>
      </c>
      <c r="CT144" s="2">
        <f>BP$207*$B144+BP$209</f>
        <v>76.206427365798945</v>
      </c>
      <c r="CU144" s="2">
        <f>BQ$207*$B144+BQ$209</f>
        <v>78.570173545285556</v>
      </c>
      <c r="CV144" s="2">
        <f>BR$207*$B144+BR$209</f>
        <v>78.609342528809336</v>
      </c>
      <c r="CW144" s="2">
        <f>BS$207*$B144+BS$209</f>
        <v>76.353769523998437</v>
      </c>
      <c r="CX144" s="2">
        <f>BT$207*$B144+BT$209</f>
        <v>72.78900710464346</v>
      </c>
      <c r="CY144" s="2">
        <f>BU$207*$B144+BU$209</f>
        <v>68.170668649450533</v>
      </c>
      <c r="CZ144" s="2">
        <f>BV$207*$B144+BV$209</f>
        <v>60.976134255817371</v>
      </c>
      <c r="DA144" s="2">
        <f>BW$207*$B144+BW$209</f>
        <v>52.751459261941363</v>
      </c>
      <c r="DD144" s="2">
        <f>BZ$207*$B144+BZ$209</f>
        <v>68.218870300716446</v>
      </c>
      <c r="DE144" s="2">
        <f>CA$207*$B144+CA$209</f>
        <v>70.138378276884723</v>
      </c>
      <c r="DF144" s="2">
        <f>CB$207*$B144+CB$209</f>
        <v>71.490727909453952</v>
      </c>
      <c r="DG144" s="2">
        <f>CC$207*$B144+CC$209</f>
        <v>71.231398305819312</v>
      </c>
      <c r="DH144" s="2">
        <f>CD$207*$B144+CD$209</f>
        <v>71.393178921232746</v>
      </c>
      <c r="DI144" s="2">
        <f>CE$207*$B144+CE$209</f>
        <v>72.720142301337773</v>
      </c>
      <c r="DJ144" s="2">
        <f>CF$207*$B144+CF$209</f>
        <v>74.032686007142331</v>
      </c>
      <c r="DK144" s="2">
        <f>CG$207*$B144+CG$209</f>
        <v>73.324931494674544</v>
      </c>
      <c r="DL144" s="2">
        <f>CH$207*$B144+CH$209</f>
        <v>70.942466148359969</v>
      </c>
      <c r="DM144" s="2">
        <f>CI$207*$B144+CI$209</f>
        <v>67.820628528524793</v>
      </c>
      <c r="DN144" s="2">
        <f>CJ$207*$B144+CJ$209</f>
        <v>63.336047587894463</v>
      </c>
      <c r="DO144" s="2">
        <f>CK$207*$B144+CK$209</f>
        <v>56.968460099362964</v>
      </c>
      <c r="DP144" s="2">
        <f>CL$207*$B144+CL$209</f>
        <v>49.520750204342086</v>
      </c>
      <c r="DS144" s="2">
        <f>POWER(10,($B144-C$227)/C$228)/(1+POWER(10,($B144-C$227)/C$228))</f>
        <v>0.96646998967330811</v>
      </c>
      <c r="DT144" s="2">
        <f>POWER(10,($B144-D$227)/D$228)/(1+POWER(10,($B144-D$227)/D$228))</f>
        <v>0.95121110757361438</v>
      </c>
      <c r="DU144" s="2">
        <f>POWER(10,($B144-E$227)/E$228)/(1+POWER(10,($B144-E$227)/E$228))</f>
        <v>0.96127016898504725</v>
      </c>
      <c r="DV144" s="2">
        <f>POWER(10,($B144-F$227)/F$228)/(1+POWER(10,($B144-F$227)/F$228))</f>
        <v>0.97040138920719243</v>
      </c>
      <c r="DW144" s="2">
        <f>POWER(10,($B144-G$227)/G$228)/(1+POWER(10,($B144-G$227)/G$228))</f>
        <v>0.96861818315590731</v>
      </c>
      <c r="DX144" s="2">
        <f>POWER(10,($B144-H$227)/H$228)/(1+POWER(10,($B144-H$227)/H$228))</f>
        <v>0.96718220568256952</v>
      </c>
      <c r="DY144" s="2">
        <f>POWER(10,($B144-I$227)/I$228)/(1+POWER(10,($B144-I$227)/I$228))</f>
        <v>0.968498901251719</v>
      </c>
      <c r="DZ144" s="2">
        <f>POWER(10,($B144-J$227)/J$228)/(1+POWER(10,($B144-J$227)/J$228))</f>
        <v>0.96968408526457894</v>
      </c>
      <c r="EA144" s="2">
        <f>POWER(10,($B144-K$227)/K$228)/(1+POWER(10,($B144-K$227)/K$228))</f>
        <v>0.96681968162372112</v>
      </c>
      <c r="EB144" s="2">
        <f>POWER(10,($B144-L$227)/L$228)/(1+POWER(10,($B144-L$227)/L$228))</f>
        <v>0.96431378448208205</v>
      </c>
      <c r="EC144" s="2">
        <f>POWER(10,($B144-M$227)/M$228)/(1+POWER(10,($B144-M$227)/M$228))</f>
        <v>0.96481456876549321</v>
      </c>
      <c r="ED144" s="2">
        <f>POWER(10,($B144-N$227)/N$228)/(1+POWER(10,($B144-N$227)/N$228))</f>
        <v>0.96360930866901151</v>
      </c>
      <c r="EE144" s="2">
        <f>POWER(10,($B144-O$227)/O$228)/(1+POWER(10,($B144-O$227)/O$228))</f>
        <v>0.9638815203536566</v>
      </c>
    </row>
    <row r="145" spans="2:137" x14ac:dyDescent="0.25">
      <c r="B145" s="2">
        <v>139</v>
      </c>
      <c r="C145">
        <v>67.075999999999993</v>
      </c>
      <c r="D145">
        <v>69.03</v>
      </c>
      <c r="E145">
        <v>70.727000000000004</v>
      </c>
      <c r="F145">
        <v>71</v>
      </c>
      <c r="G145">
        <v>70.590999999999994</v>
      </c>
      <c r="H145">
        <v>72.167000000000002</v>
      </c>
      <c r="I145">
        <v>73.802999999999997</v>
      </c>
      <c r="J145">
        <v>71.894000000000005</v>
      </c>
      <c r="K145">
        <v>70.727000000000004</v>
      </c>
      <c r="L145">
        <v>66.454999999999998</v>
      </c>
      <c r="M145">
        <v>61.53</v>
      </c>
      <c r="N145">
        <v>56.667000000000002</v>
      </c>
      <c r="O145">
        <v>48.741999999999997</v>
      </c>
      <c r="R145" s="5">
        <f>AV145+(C$209*_xlfn.NORM.DIST($B145,C$214*C$215+C$213,C$219*C$214,FALSE))+(C$211*_xlfn.NORM.DIST($B145,C$214*C$216+C$213,C$220*C$214,FALSE))+(C$210*_xlfn.NORM.DIST($B145,C$214*C$217+C$213,C$221*C$214,FALSE))+(C$212*_xlfn.NORM.DIST($B145,C$214*C$218+C$213,C$222*C$214,FALSE))</f>
        <v>68.275108496175619</v>
      </c>
      <c r="S145" s="5">
        <f>AW145+(D$209*_xlfn.NORM.DIST($B145,D$214*D$215+D$213,D$219*D$214,FALSE))+(D$211*_xlfn.NORM.DIST($B145,D$214*D$216+D$213,D$220*D$214,FALSE))+(D$210*_xlfn.NORM.DIST($B145,D$214*D$217+D$213,D$221*D$214,FALSE))+(D$212*_xlfn.NORM.DIST($B145,D$214*D$218+D$213,D$222*D$214,FALSE))</f>
        <v>70.328988850847665</v>
      </c>
      <c r="T145" s="5">
        <f>AX145+(E$209*_xlfn.NORM.DIST($B145,E$214*E$215+E$213,E$219*E$214,FALSE))+(E$211*_xlfn.NORM.DIST($B145,E$214*E$216+E$213,E$220*E$214,FALSE))+(E$210*_xlfn.NORM.DIST($B145,E$214*E$217+E$213,E$221*E$214,FALSE))+(E$212*_xlfn.NORM.DIST($B145,E$214*E$218+E$213,E$222*E$214,FALSE))</f>
        <v>71.563583210924307</v>
      </c>
      <c r="U145" s="5">
        <f>AY145+(F$209*_xlfn.NORM.DIST($B145,F$214*F$215+F$213,F$219*F$214,FALSE))+(F$211*_xlfn.NORM.DIST($B145,F$214*F$216+F$213,F$220*F$214,FALSE))+(F$210*_xlfn.NORM.DIST($B145,F$214*F$217+F$213,F$221*F$214,FALSE))+(F$212*_xlfn.NORM.DIST($B145,F$214*F$218+F$213,F$222*F$214,FALSE))</f>
        <v>71.288355332578178</v>
      </c>
      <c r="V145" s="5">
        <f>AZ145+(G$209*_xlfn.NORM.DIST($B145,G$214*G$215+G$213,G$219*G$214,FALSE))+(G$211*_xlfn.NORM.DIST($B145,G$214*G$216+G$213,G$220*G$214,FALSE))+(G$210*_xlfn.NORM.DIST($B145,G$214*G$217+G$213,G$221*G$214,FALSE))+(G$212*_xlfn.NORM.DIST($B145,G$214*G$218+G$213,G$222*G$214,FALSE))</f>
        <v>71.459647870473319</v>
      </c>
      <c r="W145" s="5">
        <f>BA145+(H$209*_xlfn.NORM.DIST($B145,H$214*H$215+H$213,H$219*H$214,FALSE))+(H$211*_xlfn.NORM.DIST($B145,H$214*H$216+H$213,H$220*H$214,FALSE))+(H$210*_xlfn.NORM.DIST($B145,H$214*H$217+H$213,H$221*H$214,FALSE))+(H$212*_xlfn.NORM.DIST($B145,H$214*H$218+H$213,H$222*H$214,FALSE))</f>
        <v>72.817176759375215</v>
      </c>
      <c r="X145" s="5">
        <f>BB145+(I$209*_xlfn.NORM.DIST($B145,I$214*I$215+I$213,I$219*I$214,FALSE))+(I$211*_xlfn.NORM.DIST($B145,I$214*I$216+I$213,I$220*I$214,FALSE))+(I$210*_xlfn.NORM.DIST($B145,I$214*I$217+I$213,I$221*I$214,FALSE))+(I$212*_xlfn.NORM.DIST($B145,I$214*I$218+I$213,I$222*I$214,FALSE))</f>
        <v>74.166588149929979</v>
      </c>
      <c r="Y145" s="5">
        <f>BC145+(J$209*_xlfn.NORM.DIST($B145,J$214*J$215+J$213,J$219*J$214,FALSE))+(J$211*_xlfn.NORM.DIST($B145,J$214*J$216+J$213,J$220*J$214,FALSE))+(J$210*_xlfn.NORM.DIST($B145,J$214*J$217+J$213,J$221*J$214,FALSE))+(J$212*_xlfn.NORM.DIST($B145,J$214*J$218+J$213,J$222*J$214,FALSE))</f>
        <v>73.485257009473614</v>
      </c>
      <c r="Z145" s="5">
        <f>BD145+(K$209*_xlfn.NORM.DIST($B145,K$214*K$215+K$213,K$219*K$214,FALSE))+(K$211*_xlfn.NORM.DIST($B145,K$214*K$216+K$213,K$220*K$214,FALSE))+(K$210*_xlfn.NORM.DIST($B145,K$214*K$217+K$213,K$221*K$214,FALSE))+(K$212*_xlfn.NORM.DIST($B145,K$214*K$218+K$213,K$222*K$214,FALSE))</f>
        <v>71.071918188322172</v>
      </c>
      <c r="AA145" s="5">
        <f>BE145+(L$209*_xlfn.NORM.DIST($B145,L$214*L$215+L$213,L$219*L$214,FALSE))+(L$211*_xlfn.NORM.DIST($B145,L$214*L$216+L$213,L$220*L$214,FALSE))+(L$210*_xlfn.NORM.DIST($B145,L$214*L$217+L$213,L$221*L$214,FALSE))+(L$212*_xlfn.NORM.DIST($B145,L$214*L$218+L$213,L$222*L$214,FALSE))</f>
        <v>67.966727813138263</v>
      </c>
      <c r="AB145" s="5">
        <f>BF145+(M$209*_xlfn.NORM.DIST($B145,M$214*M$215+M$213,M$219*M$214,FALSE))+(M$211*_xlfn.NORM.DIST($B145,M$214*M$216+M$213,M$220*M$214,FALSE))+(M$210*_xlfn.NORM.DIST($B145,M$214*M$217+M$213,M$221*M$214,FALSE))+(M$212*_xlfn.NORM.DIST($B145,M$214*M$218+M$213,M$222*M$214,FALSE))</f>
        <v>63.487428702031544</v>
      </c>
      <c r="AC145" s="5">
        <f>BG145+(N$209*_xlfn.NORM.DIST($B145,N$214*N$215+N$213,N$219*N$214,FALSE))+(N$211*_xlfn.NORM.DIST($B145,N$214*N$216+N$213,N$220*N$214,FALSE))+(N$210*_xlfn.NORM.DIST($B145,N$214*N$217+N$213,N$221*N$214,FALSE))+(N$212*_xlfn.NORM.DIST($B145,N$214*N$218+N$213,N$222*N$214,FALSE))</f>
        <v>57.181342474956473</v>
      </c>
      <c r="AD145" s="5">
        <f>BH145+(O$209*_xlfn.NORM.DIST($B145,O$214*O$215+O$213,O$219*O$214,FALSE))+(O$211*_xlfn.NORM.DIST($B145,O$214*O$216+O$213,O$220*O$214,FALSE))+(O$210*_xlfn.NORM.DIST($B145,O$214*O$217+O$213,O$221*O$214,FALSE))+(O$212*_xlfn.NORM.DIST($B145,O$214*O$218+O$213,O$222*O$214,FALSE))</f>
        <v>49.701715349585278</v>
      </c>
      <c r="AE145" s="5"/>
      <c r="AG145" s="5">
        <f t="shared" si="32"/>
        <v>-1.1991084961756258</v>
      </c>
      <c r="AH145" s="5">
        <f t="shared" si="32"/>
        <v>-1.2989888508476639</v>
      </c>
      <c r="AI145" s="5">
        <f t="shared" si="32"/>
        <v>-0.83658321092430299</v>
      </c>
      <c r="AJ145" s="5">
        <f t="shared" si="32"/>
        <v>-0.28835533257817758</v>
      </c>
      <c r="AK145" s="5">
        <f t="shared" si="32"/>
        <v>-0.8686478704733247</v>
      </c>
      <c r="AL145" s="5">
        <f t="shared" si="32"/>
        <v>-0.65017675937521346</v>
      </c>
      <c r="AM145" s="5">
        <f t="shared" si="32"/>
        <v>-0.36358814992998134</v>
      </c>
      <c r="AN145" s="5">
        <f t="shared" si="32"/>
        <v>-1.5912570094736083</v>
      </c>
      <c r="AO145" s="5">
        <f t="shared" si="47"/>
        <v>-0.34491818832216836</v>
      </c>
      <c r="AP145" s="5">
        <f t="shared" si="33"/>
        <v>-1.5117278131382648</v>
      </c>
      <c r="AQ145" s="5">
        <f t="shared" si="33"/>
        <v>-1.9574287020315424</v>
      </c>
      <c r="AR145" s="5">
        <f t="shared" si="33"/>
        <v>-0.51434247495647156</v>
      </c>
      <c r="AS145" s="5">
        <f t="shared" si="33"/>
        <v>-0.95971534958528082</v>
      </c>
      <c r="AV145" s="2">
        <f t="shared" si="34"/>
        <v>68.274627384103439</v>
      </c>
      <c r="AW145" s="2">
        <f t="shared" si="35"/>
        <v>70.226454229526411</v>
      </c>
      <c r="AX145" s="2">
        <f t="shared" si="36"/>
        <v>71.546572573216622</v>
      </c>
      <c r="AY145" s="2">
        <f t="shared" si="37"/>
        <v>71.263830061086793</v>
      </c>
      <c r="AZ145" s="2">
        <f t="shared" si="38"/>
        <v>71.434193698255328</v>
      </c>
      <c r="BA145" s="2">
        <f t="shared" si="39"/>
        <v>72.786920517086628</v>
      </c>
      <c r="BB145" s="2">
        <f t="shared" si="40"/>
        <v>74.118380095410274</v>
      </c>
      <c r="BC145" s="2">
        <f t="shared" si="41"/>
        <v>73.418230586073463</v>
      </c>
      <c r="BD145" s="2">
        <f t="shared" si="42"/>
        <v>71.04254783635453</v>
      </c>
      <c r="BE145" s="2">
        <f t="shared" si="43"/>
        <v>67.92237978974579</v>
      </c>
      <c r="BF145" s="2">
        <f t="shared" si="44"/>
        <v>63.433810053511074</v>
      </c>
      <c r="BG145" s="2">
        <f t="shared" si="45"/>
        <v>57.054994738230107</v>
      </c>
      <c r="BH145" s="2">
        <f t="shared" si="46"/>
        <v>49.591422793386116</v>
      </c>
      <c r="BK145" s="2" t="str">
        <f>IF(OR($B145&lt;C$229, AND($B145&gt;C$230, $B145&lt;C$231)), C145, "")</f>
        <v/>
      </c>
      <c r="BL145" s="2" t="str">
        <f>IF(OR($B145&lt;D$229, AND($B145&gt;D$230, $B145&lt;D$231)), D145, "")</f>
        <v/>
      </c>
      <c r="BM145" s="2" t="str">
        <f>IF(OR($B145&lt;E$229, AND($B145&gt;E$230, $B145&lt;E$231)), E145, "")</f>
        <v/>
      </c>
      <c r="BN145" s="2" t="str">
        <f>IF(OR($B145&lt;F$229, AND($B145&gt;F$230, $B145&lt;F$231)), F145, "")</f>
        <v/>
      </c>
      <c r="BO145" s="2" t="str">
        <f>IF(OR($B145&lt;G$229, AND($B145&gt;G$230, $B145&lt;G$231)), G145, "")</f>
        <v/>
      </c>
      <c r="BP145" s="2" t="str">
        <f>IF(OR($B145&lt;H$229, AND($B145&gt;H$230, $B145&lt;H$231)), H145, "")</f>
        <v/>
      </c>
      <c r="BQ145" s="2" t="str">
        <f>IF(OR($B145&lt;I$229, AND($B145&gt;I$230, $B145&lt;I$231)), I145, "")</f>
        <v/>
      </c>
      <c r="BR145" s="2" t="str">
        <f>IF(OR($B145&lt;J$229, AND($B145&gt;J$230, $B145&lt;J$231)), J145, "")</f>
        <v/>
      </c>
      <c r="BS145" s="2" t="str">
        <f>IF(OR($B145&lt;K$229, AND($B145&gt;K$230, $B145&lt;K$231)), K145, "")</f>
        <v/>
      </c>
      <c r="BT145" s="2" t="str">
        <f>IF(OR($B145&lt;L$229, AND($B145&gt;L$230, $B145&lt;L$231)), L145, "")</f>
        <v/>
      </c>
      <c r="BU145" s="2" t="str">
        <f>IF(OR($B145&lt;M$229, AND($B145&gt;M$230, $B145&lt;M$231)), M145, "")</f>
        <v/>
      </c>
      <c r="BV145" s="2" t="str">
        <f>IF(OR($B145&lt;N$229, AND($B145&gt;N$230, $B145&lt;N$231)), N145, "")</f>
        <v/>
      </c>
      <c r="BW145" s="2" t="str">
        <f>IF(OR($B145&lt;O$229, AND($B145&gt;O$230, $B145&lt;O$231)), O145, "")</f>
        <v/>
      </c>
      <c r="BZ145" s="2" t="str">
        <f>IF(OR(AND($B145&gt;C$230, $B145&lt;C$231), $B145&gt;C$232), C145, "")</f>
        <v/>
      </c>
      <c r="CA145" s="2" t="str">
        <f>IF(OR(AND($B145&gt;D$230, $B145&lt;D$231), $B145&gt;D$232), D145, "")</f>
        <v/>
      </c>
      <c r="CB145" s="2" t="str">
        <f>IF(OR(AND($B145&gt;E$230, $B145&lt;E$231), $B145&gt;E$232), E145, "")</f>
        <v/>
      </c>
      <c r="CC145" s="2" t="str">
        <f>IF(OR(AND($B145&gt;F$230, $B145&lt;F$231), $B145&gt;F$232), F145, "")</f>
        <v/>
      </c>
      <c r="CD145" s="2" t="str">
        <f>IF(OR(AND($B145&gt;G$230, $B145&lt;G$231), $B145&gt;G$232), G145, "")</f>
        <v/>
      </c>
      <c r="CE145" s="2" t="str">
        <f>IF(OR(AND($B145&gt;H$230, $B145&lt;H$231), $B145&gt;H$232), H145, "")</f>
        <v/>
      </c>
      <c r="CF145" s="2" t="str">
        <f>IF(OR(AND($B145&gt;I$230, $B145&lt;I$231), $B145&gt;I$232), I145, "")</f>
        <v/>
      </c>
      <c r="CG145" s="2" t="str">
        <f>IF(OR(AND($B145&gt;J$230, $B145&lt;J$231), $B145&gt;J$232), J145, "")</f>
        <v/>
      </c>
      <c r="CH145" s="2" t="str">
        <f>IF(OR(AND($B145&gt;K$230, $B145&lt;K$231), $B145&gt;K$232), K145, "")</f>
        <v/>
      </c>
      <c r="CI145" s="2" t="str">
        <f>IF(OR(AND($B145&gt;L$230, $B145&lt;L$231), $B145&gt;L$232), L145, "")</f>
        <v/>
      </c>
      <c r="CJ145" s="2" t="str">
        <f>IF(OR(AND($B145&gt;M$230, $B145&lt;M$231), $B145&gt;M$232), M145, "")</f>
        <v/>
      </c>
      <c r="CK145" s="2" t="str">
        <f>IF(OR(AND($B145&gt;N$230, $B145&lt;N$231), $B145&gt;N$232), N145, "")</f>
        <v/>
      </c>
      <c r="CL145" s="2" t="str">
        <f>IF(OR(AND($B145&gt;O$230, $B145&lt;O$231), $B145&gt;O$232), O145, "")</f>
        <v/>
      </c>
      <c r="CO145" s="2">
        <f>BK$207*$B145+BK$209</f>
        <v>72.213720702621387</v>
      </c>
      <c r="CP145" s="2">
        <f>BL$207*$B145+BL$209</f>
        <v>73.423548227259943</v>
      </c>
      <c r="CQ145" s="2">
        <f>BM$207*$B145+BM$209</f>
        <v>74.697151118924111</v>
      </c>
      <c r="CR145" s="2">
        <f>BN$207*$B145+BN$209</f>
        <v>74.307125398141054</v>
      </c>
      <c r="CS145" s="2">
        <f>BO$207*$B145+BO$209</f>
        <v>74.405333908195828</v>
      </c>
      <c r="CT145" s="2">
        <f>BP$207*$B145+BP$209</f>
        <v>76.236465448403521</v>
      </c>
      <c r="CU145" s="2">
        <f>BQ$207*$B145+BQ$209</f>
        <v>78.618550043972505</v>
      </c>
      <c r="CV145" s="2">
        <f>BR$207*$B145+BR$209</f>
        <v>78.659167524068252</v>
      </c>
      <c r="CW145" s="2">
        <f>BS$207*$B145+BS$209</f>
        <v>76.401976142316755</v>
      </c>
      <c r="CX145" s="2">
        <f>BT$207*$B145+BT$209</f>
        <v>72.828788092992482</v>
      </c>
      <c r="CY145" s="2">
        <f>BU$207*$B145+BU$209</f>
        <v>68.216861585552252</v>
      </c>
      <c r="CZ145" s="2">
        <f>BV$207*$B145+BV$209</f>
        <v>61.021677165492555</v>
      </c>
      <c r="DA145" s="2">
        <f>BW$207*$B145+BW$209</f>
        <v>52.78805725702076</v>
      </c>
      <c r="DD145" s="2">
        <f>BZ$207*$B145+BZ$209</f>
        <v>68.149991934803936</v>
      </c>
      <c r="DE145" s="2">
        <f>CA$207*$B145+CA$209</f>
        <v>70.076899741211591</v>
      </c>
      <c r="DF145" s="2">
        <f>CB$207*$B145+CB$209</f>
        <v>71.430804062004171</v>
      </c>
      <c r="DG145" s="2">
        <f>CC$207*$B145+CC$209</f>
        <v>71.17917283794965</v>
      </c>
      <c r="DH145" s="2">
        <f>CD$207*$B145+CD$209</f>
        <v>71.346402977855533</v>
      </c>
      <c r="DI145" s="2">
        <f>CE$207*$B145+CE$209</f>
        <v>72.68017174276963</v>
      </c>
      <c r="DJ145" s="2">
        <f>CF$207*$B145+CF$209</f>
        <v>73.984888020056587</v>
      </c>
      <c r="DK145" s="2">
        <f>CG$207*$B145+CG$209</f>
        <v>73.268796613113068</v>
      </c>
      <c r="DL145" s="2">
        <f>CH$207*$B145+CH$209</f>
        <v>70.874801311511675</v>
      </c>
      <c r="DM145" s="2">
        <f>CI$207*$B145+CI$209</f>
        <v>67.756785328803559</v>
      </c>
      <c r="DN145" s="2">
        <f>CJ$207*$B145+CJ$209</f>
        <v>63.274726938860496</v>
      </c>
      <c r="DO145" s="2">
        <f>CK$207*$B145+CK$209</f>
        <v>56.918373961005756</v>
      </c>
      <c r="DP145" s="2">
        <f>CL$207*$B145+CL$209</f>
        <v>49.482178493838489</v>
      </c>
      <c r="DS145" s="2">
        <f>POWER(10,($B145-C$227)/C$228)/(1+POWER(10,($B145-C$227)/C$228))</f>
        <v>0.96932978148380533</v>
      </c>
      <c r="DT145" s="2">
        <f>POWER(10,($B145-D$227)/D$228)/(1+POWER(10,($B145-D$227)/D$228))</f>
        <v>0.95531216112529216</v>
      </c>
      <c r="DU145" s="2">
        <f>POWER(10,($B145-E$227)/E$228)/(1+POWER(10,($B145-E$227)/E$228))</f>
        <v>0.96455719211858382</v>
      </c>
      <c r="DV145" s="2">
        <f>POWER(10,($B145-F$227)/F$228)/(1+POWER(10,($B145-F$227)/F$228))</f>
        <v>0.97293525988387619</v>
      </c>
      <c r="DW145" s="2">
        <f>POWER(10,($B145-G$227)/G$228)/(1+POWER(10,($B145-G$227)/G$228))</f>
        <v>0.97130019526461464</v>
      </c>
      <c r="DX145" s="2">
        <f>POWER(10,($B145-H$227)/H$228)/(1+POWER(10,($B145-H$227)/H$228))</f>
        <v>0.96998313886508047</v>
      </c>
      <c r="DY145" s="2">
        <f>POWER(10,($B145-I$227)/I$228)/(1+POWER(10,($B145-I$227)/I$228))</f>
        <v>0.97119080445127559</v>
      </c>
      <c r="DZ145" s="2">
        <f>POWER(10,($B145-J$227)/J$228)/(1+POWER(10,($B145-J$227)/J$228))</f>
        <v>0.97227760845609157</v>
      </c>
      <c r="EA145" s="2">
        <f>POWER(10,($B145-K$227)/K$228)/(1+POWER(10,($B145-K$227)/K$228))</f>
        <v>0.96965058461550091</v>
      </c>
      <c r="EB145" s="2">
        <f>POWER(10,($B145-L$227)/L$228)/(1+POWER(10,($B145-L$227)/L$228))</f>
        <v>0.96735126760745838</v>
      </c>
      <c r="EC145" s="2">
        <f>POWER(10,($B145-M$227)/M$228)/(1+POWER(10,($B145-M$227)/M$228))</f>
        <v>0.96781084975961384</v>
      </c>
      <c r="ED145" s="2">
        <f>POWER(10,($B145-N$227)/N$228)/(1+POWER(10,($B145-N$227)/N$228))</f>
        <v>0.96670468390564934</v>
      </c>
      <c r="EE145" s="2">
        <f>POWER(10,($B145-O$227)/O$228)/(1+POWER(10,($B145-O$227)/O$228))</f>
        <v>0.96695453542813348</v>
      </c>
    </row>
    <row r="146" spans="2:137" x14ac:dyDescent="0.25">
      <c r="B146" s="2">
        <v>140</v>
      </c>
      <c r="C146">
        <v>67.379000000000005</v>
      </c>
      <c r="D146">
        <v>70.924000000000007</v>
      </c>
      <c r="E146">
        <v>70.879000000000005</v>
      </c>
      <c r="F146">
        <v>71.120999999999995</v>
      </c>
      <c r="G146">
        <v>71.015000000000001</v>
      </c>
      <c r="H146">
        <v>72.075999999999993</v>
      </c>
      <c r="I146">
        <v>73.894000000000005</v>
      </c>
      <c r="J146">
        <v>74.075999999999993</v>
      </c>
      <c r="K146">
        <v>70.394000000000005</v>
      </c>
      <c r="L146">
        <v>67.287999999999997</v>
      </c>
      <c r="M146">
        <v>61.847999999999999</v>
      </c>
      <c r="N146">
        <v>56.802999999999997</v>
      </c>
      <c r="O146">
        <v>48.741999999999997</v>
      </c>
      <c r="R146" s="5">
        <f>AV146+(C$209*_xlfn.NORM.DIST($B146,C$214*C$215+C$213,C$219*C$214,FALSE))+(C$211*_xlfn.NORM.DIST($B146,C$214*C$216+C$213,C$220*C$214,FALSE))+(C$210*_xlfn.NORM.DIST($B146,C$214*C$217+C$213,C$221*C$214,FALSE))+(C$212*_xlfn.NORM.DIST($B146,C$214*C$218+C$213,C$222*C$214,FALSE))</f>
        <v>68.197574946952756</v>
      </c>
      <c r="S146" s="5">
        <f>AW146+(D$209*_xlfn.NORM.DIST($B146,D$214*D$215+D$213,D$219*D$214,FALSE))+(D$211*_xlfn.NORM.DIST($B146,D$214*D$216+D$213,D$220*D$214,FALSE))+(D$210*_xlfn.NORM.DIST($B146,D$214*D$217+D$213,D$221*D$214,FALSE))+(D$212*_xlfn.NORM.DIST($B146,D$214*D$218+D$213,D$222*D$214,FALSE))</f>
        <v>70.209465921536193</v>
      </c>
      <c r="T146" s="5">
        <f>AX146+(E$209*_xlfn.NORM.DIST($B146,E$214*E$215+E$213,E$219*E$214,FALSE))+(E$211*_xlfn.NORM.DIST($B146,E$214*E$216+E$213,E$220*E$214,FALSE))+(E$210*_xlfn.NORM.DIST($B146,E$214*E$217+E$213,E$221*E$214,FALSE))+(E$212*_xlfn.NORM.DIST($B146,E$214*E$218+E$213,E$222*E$214,FALSE))</f>
        <v>71.489985743316993</v>
      </c>
      <c r="U146" s="5">
        <f>AY146+(F$209*_xlfn.NORM.DIST($B146,F$214*F$215+F$213,F$219*F$214,FALSE))+(F$211*_xlfn.NORM.DIST($B146,F$214*F$216+F$213,F$220*F$214,FALSE))+(F$210*_xlfn.NORM.DIST($B146,F$214*F$217+F$213,F$221*F$214,FALSE))+(F$212*_xlfn.NORM.DIST($B146,F$214*F$218+F$213,F$222*F$214,FALSE))</f>
        <v>71.251979099175202</v>
      </c>
      <c r="V146" s="5">
        <f>AZ146+(G$209*_xlfn.NORM.DIST($B146,G$214*G$215+G$213,G$219*G$214,FALSE))+(G$211*_xlfn.NORM.DIST($B146,G$214*G$216+G$213,G$220*G$214,FALSE))+(G$210*_xlfn.NORM.DIST($B146,G$214*G$217+G$213,G$221*G$214,FALSE))+(G$212*_xlfn.NORM.DIST($B146,G$214*G$218+G$213,G$222*G$214,FALSE))</f>
        <v>71.4266669360929</v>
      </c>
      <c r="W146" s="5">
        <f>BA146+(H$209*_xlfn.NORM.DIST($B146,H$214*H$215+H$213,H$219*H$214,FALSE))+(H$211*_xlfn.NORM.DIST($B146,H$214*H$216+H$213,H$220*H$214,FALSE))+(H$210*_xlfn.NORM.DIST($B146,H$214*H$217+H$213,H$221*H$214,FALSE))+(H$212*_xlfn.NORM.DIST($B146,H$214*H$218+H$213,H$222*H$214,FALSE))</f>
        <v>72.789970097238637</v>
      </c>
      <c r="X146" s="5">
        <f>BB146+(I$209*_xlfn.NORM.DIST($B146,I$214*I$215+I$213,I$219*I$214,FALSE))+(I$211*_xlfn.NORM.DIST($B146,I$214*I$216+I$213,I$220*I$214,FALSE))+(I$210*_xlfn.NORM.DIST($B146,I$214*I$217+I$213,I$221*I$214,FALSE))+(I$212*_xlfn.NORM.DIST($B146,I$214*I$218+I$213,I$222*I$214,FALSE))</f>
        <v>74.152214429889042</v>
      </c>
      <c r="Y146" s="5">
        <f>BC146+(J$209*_xlfn.NORM.DIST($B146,J$214*J$215+J$213,J$219*J$214,FALSE))+(J$211*_xlfn.NORM.DIST($B146,J$214*J$216+J$213,J$220*J$214,FALSE))+(J$210*_xlfn.NORM.DIST($B146,J$214*J$217+J$213,J$221*J$214,FALSE))+(J$212*_xlfn.NORM.DIST($B146,J$214*J$218+J$213,J$222*J$214,FALSE))</f>
        <v>73.48146738774075</v>
      </c>
      <c r="Z146" s="5">
        <f>BD146+(K$209*_xlfn.NORM.DIST($B146,K$214*K$215+K$213,K$219*K$214,FALSE))+(K$211*_xlfn.NORM.DIST($B146,K$214*K$216+K$213,K$220*K$214,FALSE))+(K$210*_xlfn.NORM.DIST($B146,K$214*K$217+K$213,K$221*K$214,FALSE))+(K$212*_xlfn.NORM.DIST($B146,K$214*K$218+K$213,K$222*K$214,FALSE))</f>
        <v>71.000016643566141</v>
      </c>
      <c r="AA146" s="5">
        <f>BE146+(L$209*_xlfn.NORM.DIST($B146,L$214*L$215+L$213,L$219*L$214,FALSE))+(L$211*_xlfn.NORM.DIST($B146,L$214*L$216+L$213,L$220*L$214,FALSE))+(L$210*_xlfn.NORM.DIST($B146,L$214*L$217+L$213,L$221*L$214,FALSE))+(L$212*_xlfn.NORM.DIST($B146,L$214*L$218+L$213,L$222*L$214,FALSE))</f>
        <v>67.876477452852683</v>
      </c>
      <c r="AB146" s="5">
        <f>BF146+(M$209*_xlfn.NORM.DIST($B146,M$214*M$215+M$213,M$219*M$214,FALSE))+(M$211*_xlfn.NORM.DIST($B146,M$214*M$216+M$213,M$220*M$214,FALSE))+(M$210*_xlfn.NORM.DIST($B146,M$214*M$217+M$213,M$221*M$214,FALSE))+(M$212*_xlfn.NORM.DIST($B146,M$214*M$218+M$213,M$222*M$214,FALSE))</f>
        <v>63.390403289593955</v>
      </c>
      <c r="AC146" s="5">
        <f>BG146+(N$209*_xlfn.NORM.DIST($B146,N$214*N$215+N$213,N$219*N$214,FALSE))+(N$211*_xlfn.NORM.DIST($B146,N$214*N$216+N$213,N$220*N$214,FALSE))+(N$210*_xlfn.NORM.DIST($B146,N$214*N$217+N$213,N$221*N$214,FALSE))+(N$212*_xlfn.NORM.DIST($B146,N$214*N$218+N$213,N$222*N$214,FALSE))</f>
        <v>57.058684165806213</v>
      </c>
      <c r="AD146" s="5">
        <f>BH146+(O$209*_xlfn.NORM.DIST($B146,O$214*O$215+O$213,O$219*O$214,FALSE))+(O$211*_xlfn.NORM.DIST($B146,O$214*O$216+O$213,O$220*O$214,FALSE))+(O$210*_xlfn.NORM.DIST($B146,O$214*O$217+O$213,O$221*O$214,FALSE))+(O$212*_xlfn.NORM.DIST($B146,O$214*O$218+O$213,O$222*O$214,FALSE))</f>
        <v>49.599313101744649</v>
      </c>
      <c r="AE146" s="5"/>
      <c r="AG146" s="5">
        <f t="shared" si="32"/>
        <v>-0.81857494695275079</v>
      </c>
      <c r="AH146" s="5">
        <f t="shared" si="32"/>
        <v>0.71453407846381367</v>
      </c>
      <c r="AI146" s="5">
        <f t="shared" si="32"/>
        <v>-0.61098574331698785</v>
      </c>
      <c r="AJ146" s="5">
        <f t="shared" si="32"/>
        <v>-0.13097909917520667</v>
      </c>
      <c r="AK146" s="5">
        <f t="shared" si="32"/>
        <v>-0.4116669360928995</v>
      </c>
      <c r="AL146" s="5">
        <f t="shared" si="32"/>
        <v>-0.71397009723864358</v>
      </c>
      <c r="AM146" s="5">
        <f t="shared" si="32"/>
        <v>-0.25821442988903698</v>
      </c>
      <c r="AN146" s="5">
        <f t="shared" si="32"/>
        <v>0.59453261225924336</v>
      </c>
      <c r="AO146" s="5">
        <f t="shared" si="47"/>
        <v>-0.60601664356613583</v>
      </c>
      <c r="AP146" s="5">
        <f t="shared" si="33"/>
        <v>-0.58847745285268616</v>
      </c>
      <c r="AQ146" s="5">
        <f t="shared" si="33"/>
        <v>-1.5424032895939561</v>
      </c>
      <c r="AR146" s="5">
        <f t="shared" si="33"/>
        <v>-0.25568416580621545</v>
      </c>
      <c r="AS146" s="5">
        <f t="shared" si="33"/>
        <v>-0.85731310174465136</v>
      </c>
      <c r="AV146" s="2">
        <f t="shared" si="34"/>
        <v>68.197360128372026</v>
      </c>
      <c r="AW146" s="2">
        <f t="shared" si="35"/>
        <v>70.155055717138723</v>
      </c>
      <c r="AX146" s="2">
        <f t="shared" si="36"/>
        <v>71.479000185996853</v>
      </c>
      <c r="AY146" s="2">
        <f t="shared" si="37"/>
        <v>71.205857581948536</v>
      </c>
      <c r="AZ146" s="2">
        <f t="shared" si="38"/>
        <v>71.381491548415568</v>
      </c>
      <c r="BA146" s="2">
        <f t="shared" si="39"/>
        <v>72.739736648143349</v>
      </c>
      <c r="BB146" s="2">
        <f t="shared" si="40"/>
        <v>74.061678989985012</v>
      </c>
      <c r="BC146" s="2">
        <f t="shared" si="41"/>
        <v>73.351965931658896</v>
      </c>
      <c r="BD146" s="2">
        <f t="shared" si="42"/>
        <v>70.963748549055936</v>
      </c>
      <c r="BE146" s="2">
        <f t="shared" si="43"/>
        <v>67.847495577029562</v>
      </c>
      <c r="BF146" s="2">
        <f t="shared" si="44"/>
        <v>63.362069132581738</v>
      </c>
      <c r="BG146" s="2">
        <f t="shared" si="45"/>
        <v>56.996165929451038</v>
      </c>
      <c r="BH146" s="2">
        <f t="shared" si="46"/>
        <v>49.54580136518684</v>
      </c>
      <c r="BK146" s="2" t="str">
        <f>IF(OR($B146&lt;C$229, AND($B146&gt;C$230, $B146&lt;C$231)), C146, "")</f>
        <v/>
      </c>
      <c r="BL146" s="2" t="str">
        <f>IF(OR($B146&lt;D$229, AND($B146&gt;D$230, $B146&lt;D$231)), D146, "")</f>
        <v/>
      </c>
      <c r="BM146" s="2" t="str">
        <f>IF(OR($B146&lt;E$229, AND($B146&gt;E$230, $B146&lt;E$231)), E146, "")</f>
        <v/>
      </c>
      <c r="BN146" s="2" t="str">
        <f>IF(OR($B146&lt;F$229, AND($B146&gt;F$230, $B146&lt;F$231)), F146, "")</f>
        <v/>
      </c>
      <c r="BO146" s="2" t="str">
        <f>IF(OR($B146&lt;G$229, AND($B146&gt;G$230, $B146&lt;G$231)), G146, "")</f>
        <v/>
      </c>
      <c r="BP146" s="2" t="str">
        <f>IF(OR($B146&lt;H$229, AND($B146&gt;H$230, $B146&lt;H$231)), H146, "")</f>
        <v/>
      </c>
      <c r="BQ146" s="2" t="str">
        <f>IF(OR($B146&lt;I$229, AND($B146&gt;I$230, $B146&lt;I$231)), I146, "")</f>
        <v/>
      </c>
      <c r="BR146" s="2" t="str">
        <f>IF(OR($B146&lt;J$229, AND($B146&gt;J$230, $B146&lt;J$231)), J146, "")</f>
        <v/>
      </c>
      <c r="BS146" s="2" t="str">
        <f>IF(OR($B146&lt;K$229, AND($B146&gt;K$230, $B146&lt;K$231)), K146, "")</f>
        <v/>
      </c>
      <c r="BT146" s="2" t="str">
        <f>IF(OR($B146&lt;L$229, AND($B146&gt;L$230, $B146&lt;L$231)), L146, "")</f>
        <v/>
      </c>
      <c r="BU146" s="2" t="str">
        <f>IF(OR($B146&lt;M$229, AND($B146&gt;M$230, $B146&lt;M$231)), M146, "")</f>
        <v/>
      </c>
      <c r="BV146" s="2" t="str">
        <f>IF(OR($B146&lt;N$229, AND($B146&gt;N$230, $B146&lt;N$231)), N146, "")</f>
        <v/>
      </c>
      <c r="BW146" s="2" t="str">
        <f>IF(OR($B146&lt;O$229, AND($B146&gt;O$230, $B146&lt;O$231)), O146, "")</f>
        <v/>
      </c>
      <c r="BZ146" s="2" t="str">
        <f>IF(OR(AND($B146&gt;C$230, $B146&lt;C$231), $B146&gt;C$232), C146, "")</f>
        <v/>
      </c>
      <c r="CA146" s="2" t="str">
        <f>IF(OR(AND($B146&gt;D$230, $B146&lt;D$231), $B146&gt;D$232), D146, "")</f>
        <v/>
      </c>
      <c r="CB146" s="2" t="str">
        <f>IF(OR(AND($B146&gt;E$230, $B146&lt;E$231), $B146&gt;E$232), E146, "")</f>
        <v/>
      </c>
      <c r="CC146" s="2" t="str">
        <f>IF(OR(AND($B146&gt;F$230, $B146&lt;F$231), $B146&gt;F$232), F146, "")</f>
        <v/>
      </c>
      <c r="CD146" s="2" t="str">
        <f>IF(OR(AND($B146&gt;G$230, $B146&lt;G$231), $B146&gt;G$232), G146, "")</f>
        <v/>
      </c>
      <c r="CE146" s="2" t="str">
        <f>IF(OR(AND($B146&gt;H$230, $B146&lt;H$231), $B146&gt;H$232), H146, "")</f>
        <v/>
      </c>
      <c r="CF146" s="2" t="str">
        <f>IF(OR(AND($B146&gt;I$230, $B146&lt;I$231), $B146&gt;I$232), I146, "")</f>
        <v/>
      </c>
      <c r="CG146" s="2" t="str">
        <f>IF(OR(AND($B146&gt;J$230, $B146&lt;J$231), $B146&gt;J$232), J146, "")</f>
        <v/>
      </c>
      <c r="CH146" s="2" t="str">
        <f>IF(OR(AND($B146&gt;K$230, $B146&lt;K$231), $B146&gt;K$232), K146, "")</f>
        <v/>
      </c>
      <c r="CI146" s="2" t="str">
        <f>IF(OR(AND($B146&gt;L$230, $B146&lt;L$231), $B146&gt;L$232), L146, "")</f>
        <v/>
      </c>
      <c r="CJ146" s="2" t="str">
        <f>IF(OR(AND($B146&gt;M$230, $B146&lt;M$231), $B146&gt;M$232), M146, "")</f>
        <v/>
      </c>
      <c r="CK146" s="2" t="str">
        <f>IF(OR(AND($B146&gt;N$230, $B146&lt;N$231), $B146&gt;N$232), N146, "")</f>
        <v/>
      </c>
      <c r="CL146" s="2" t="str">
        <f>IF(OR(AND($B146&gt;O$230, $B146&lt;O$231), $B146&gt;O$232), O146, "")</f>
        <v/>
      </c>
      <c r="CO146" s="2">
        <f>BK$207*$B146+BK$209</f>
        <v>72.225780596784006</v>
      </c>
      <c r="CP146" s="2">
        <f>BL$207*$B146+BL$209</f>
        <v>73.428076207764846</v>
      </c>
      <c r="CQ146" s="2">
        <f>BM$207*$B146+BM$209</f>
        <v>74.705307891106159</v>
      </c>
      <c r="CR146" s="2">
        <f>BN$207*$B146+BN$209</f>
        <v>74.316236438452648</v>
      </c>
      <c r="CS146" s="2">
        <f>BO$207*$B146+BO$209</f>
        <v>74.419368799331778</v>
      </c>
      <c r="CT146" s="2">
        <f>BP$207*$B146+BP$209</f>
        <v>76.266503531008098</v>
      </c>
      <c r="CU146" s="2">
        <f>BQ$207*$B146+BQ$209</f>
        <v>78.666926542659454</v>
      </c>
      <c r="CV146" s="2">
        <f>BR$207*$B146+BR$209</f>
        <v>78.708992519327168</v>
      </c>
      <c r="CW146" s="2">
        <f>BS$207*$B146+BS$209</f>
        <v>76.450182760635087</v>
      </c>
      <c r="CX146" s="2">
        <f>BT$207*$B146+BT$209</f>
        <v>72.868569081341505</v>
      </c>
      <c r="CY146" s="2">
        <f>BU$207*$B146+BU$209</f>
        <v>68.263054521653984</v>
      </c>
      <c r="CZ146" s="2">
        <f>BV$207*$B146+BV$209</f>
        <v>61.067220075167739</v>
      </c>
      <c r="DA146" s="2">
        <f>BW$207*$B146+BW$209</f>
        <v>52.824655252100165</v>
      </c>
      <c r="DD146" s="2">
        <f>BZ$207*$B146+BZ$209</f>
        <v>68.081113568891411</v>
      </c>
      <c r="DE146" s="2">
        <f>CA$207*$B146+CA$209</f>
        <v>70.015421205538459</v>
      </c>
      <c r="DF146" s="2">
        <f>CB$207*$B146+CB$209</f>
        <v>71.370880214554404</v>
      </c>
      <c r="DG146" s="2">
        <f>CC$207*$B146+CC$209</f>
        <v>71.126947370079989</v>
      </c>
      <c r="DH146" s="2">
        <f>CD$207*$B146+CD$209</f>
        <v>71.29962703447832</v>
      </c>
      <c r="DI146" s="2">
        <f>CE$207*$B146+CE$209</f>
        <v>72.640201184201501</v>
      </c>
      <c r="DJ146" s="2">
        <f>CF$207*$B146+CF$209</f>
        <v>73.937090032970843</v>
      </c>
      <c r="DK146" s="2">
        <f>CG$207*$B146+CG$209</f>
        <v>73.212661731551606</v>
      </c>
      <c r="DL146" s="2">
        <f>CH$207*$B146+CH$209</f>
        <v>70.807136474663395</v>
      </c>
      <c r="DM146" s="2">
        <f>CI$207*$B146+CI$209</f>
        <v>67.692942129082311</v>
      </c>
      <c r="DN146" s="2">
        <f>CJ$207*$B146+CJ$209</f>
        <v>63.213406289826523</v>
      </c>
      <c r="DO146" s="2">
        <f>CK$207*$B146+CK$209</f>
        <v>56.868287822648554</v>
      </c>
      <c r="DP146" s="2">
        <f>CL$207*$B146+CL$209</f>
        <v>49.443606783334893</v>
      </c>
      <c r="DS146" s="2">
        <f>POWER(10,($B146-C$227)/C$228)/(1+POWER(10,($B146-C$227)/C$228))</f>
        <v>0.97195273861608222</v>
      </c>
      <c r="DT146" s="2">
        <f>POWER(10,($B146-D$227)/D$228)/(1+POWER(10,($B146-D$227)/D$228))</f>
        <v>0.95908332031536458</v>
      </c>
      <c r="DU146" s="2">
        <f>POWER(10,($B146-E$227)/E$228)/(1+POWER(10,($B146-E$227)/E$228))</f>
        <v>0.96757465390454922</v>
      </c>
      <c r="DV146" s="2">
        <f>POWER(10,($B146-F$227)/F$228)/(1+POWER(10,($B146-F$227)/F$228))</f>
        <v>0.97525774234418672</v>
      </c>
      <c r="DW146" s="2">
        <f>POWER(10,($B146-G$227)/G$228)/(1+POWER(10,($B146-G$227)/G$228))</f>
        <v>0.97375920184820308</v>
      </c>
      <c r="DX146" s="2">
        <f>POWER(10,($B146-H$227)/H$228)/(1+POWER(10,($B146-H$227)/H$228))</f>
        <v>0.97255180224299043</v>
      </c>
      <c r="DY146" s="2">
        <f>POWER(10,($B146-I$227)/I$228)/(1+POWER(10,($B146-I$227)/I$228))</f>
        <v>0.9736589294875283</v>
      </c>
      <c r="DZ146" s="2">
        <f>POWER(10,($B146-J$227)/J$228)/(1+POWER(10,($B146-J$227)/J$228))</f>
        <v>0.97465505525666074</v>
      </c>
      <c r="EA146" s="2">
        <f>POWER(10,($B146-K$227)/K$228)/(1+POWER(10,($B146-K$227)/K$228))</f>
        <v>0.97224689175740631</v>
      </c>
      <c r="EB146" s="2">
        <f>POWER(10,($B146-L$227)/L$228)/(1+POWER(10,($B146-L$227)/L$228))</f>
        <v>0.97013821719129434</v>
      </c>
      <c r="EC146" s="2">
        <f>POWER(10,($B146-M$227)/M$228)/(1+POWER(10,($B146-M$227)/M$228))</f>
        <v>0.97055976259530097</v>
      </c>
      <c r="ED146" s="2">
        <f>POWER(10,($B146-N$227)/N$228)/(1+POWER(10,($B146-N$227)/N$228))</f>
        <v>0.96954508929603234</v>
      </c>
      <c r="EE146" s="2">
        <f>POWER(10,($B146-O$227)/O$228)/(1+POWER(10,($B146-O$227)/O$228))</f>
        <v>0.9697742925615993</v>
      </c>
    </row>
    <row r="147" spans="2:137" x14ac:dyDescent="0.25">
      <c r="B147" s="2">
        <v>141</v>
      </c>
      <c r="C147">
        <v>66.061000000000007</v>
      </c>
      <c r="D147">
        <v>69.061000000000007</v>
      </c>
      <c r="E147">
        <v>71.257999999999996</v>
      </c>
      <c r="F147">
        <v>70.135999999999996</v>
      </c>
      <c r="G147">
        <v>71.105999999999995</v>
      </c>
      <c r="H147">
        <v>71.954999999999998</v>
      </c>
      <c r="I147">
        <v>73.772999999999996</v>
      </c>
      <c r="J147">
        <v>73.152000000000001</v>
      </c>
      <c r="K147">
        <v>71.135999999999996</v>
      </c>
      <c r="L147">
        <v>67.635999999999996</v>
      </c>
      <c r="M147">
        <v>62.136000000000003</v>
      </c>
      <c r="N147">
        <v>56.091000000000001</v>
      </c>
      <c r="O147">
        <v>48.636000000000003</v>
      </c>
      <c r="R147" s="5">
        <f>AV147+(C$209*_xlfn.NORM.DIST($B147,C$214*C$215+C$213,C$219*C$214,FALSE))+(C$211*_xlfn.NORM.DIST($B147,C$214*C$216+C$213,C$220*C$214,FALSE))+(C$210*_xlfn.NORM.DIST($B147,C$214*C$217+C$213,C$221*C$214,FALSE))+(C$212*_xlfn.NORM.DIST($B147,C$214*C$218+C$213,C$222*C$214,FALSE))</f>
        <v>68.120682379656799</v>
      </c>
      <c r="S147" s="5">
        <f>AW147+(D$209*_xlfn.NORM.DIST($B147,D$214*D$215+D$213,D$219*D$214,FALSE))+(D$211*_xlfn.NORM.DIST($B147,D$214*D$216+D$213,D$220*D$214,FALSE))+(D$210*_xlfn.NORM.DIST($B147,D$214*D$217+D$213,D$221*D$214,FALSE))+(D$212*_xlfn.NORM.DIST($B147,D$214*D$218+D$213,D$222*D$214,FALSE))</f>
        <v>70.111729155998589</v>
      </c>
      <c r="T147" s="5">
        <f>AX147+(E$209*_xlfn.NORM.DIST($B147,E$214*E$215+E$213,E$219*E$214,FALSE))+(E$211*_xlfn.NORM.DIST($B147,E$214*E$216+E$213,E$220*E$214,FALSE))+(E$210*_xlfn.NORM.DIST($B147,E$214*E$217+E$213,E$221*E$214,FALSE))+(E$212*_xlfn.NORM.DIST($B147,E$214*E$218+E$213,E$222*E$214,FALSE))</f>
        <v>71.424305378953235</v>
      </c>
      <c r="U147" s="5">
        <f>AY147+(F$209*_xlfn.NORM.DIST($B147,F$214*F$215+F$213,F$219*F$214,FALSE))+(F$211*_xlfn.NORM.DIST($B147,F$214*F$216+F$213,F$220*F$214,FALSE))+(F$210*_xlfn.NORM.DIST($B147,F$214*F$217+F$213,F$221*F$214,FALSE))+(F$212*_xlfn.NORM.DIST($B147,F$214*F$218+F$213,F$222*F$214,FALSE))</f>
        <v>71.234995530677082</v>
      </c>
      <c r="V147" s="5">
        <f>AZ147+(G$209*_xlfn.NORM.DIST($B147,G$214*G$215+G$213,G$219*G$214,FALSE))+(G$211*_xlfn.NORM.DIST($B147,G$214*G$216+G$213,G$220*G$214,FALSE))+(G$210*_xlfn.NORM.DIST($B147,G$214*G$217+G$213,G$221*G$214,FALSE))+(G$212*_xlfn.NORM.DIST($B147,G$214*G$218+G$213,G$222*G$214,FALSE))</f>
        <v>71.415882531713024</v>
      </c>
      <c r="W147" s="5">
        <f>BA147+(H$209*_xlfn.NORM.DIST($B147,H$214*H$215+H$213,H$219*H$214,FALSE))+(H$211*_xlfn.NORM.DIST($B147,H$214*H$216+H$213,H$220*H$214,FALSE))+(H$210*_xlfn.NORM.DIST($B147,H$214*H$217+H$213,H$221*H$214,FALSE))+(H$212*_xlfn.NORM.DIST($B147,H$214*H$218+H$213,H$222*H$214,FALSE))</f>
        <v>72.789122516204344</v>
      </c>
      <c r="X147" s="5">
        <f>BB147+(I$209*_xlfn.NORM.DIST($B147,I$214*I$215+I$213,I$219*I$214,FALSE))+(I$211*_xlfn.NORM.DIST($B147,I$214*I$216+I$213,I$220*I$214,FALSE))+(I$210*_xlfn.NORM.DIST($B147,I$214*I$217+I$213,I$221*I$214,FALSE))+(I$212*_xlfn.NORM.DIST($B147,I$214*I$218+I$213,I$222*I$214,FALSE))</f>
        <v>74.179828492344456</v>
      </c>
      <c r="Y147" s="5">
        <f>BC147+(J$209*_xlfn.NORM.DIST($B147,J$214*J$215+J$213,J$219*J$214,FALSE))+(J$211*_xlfn.NORM.DIST($B147,J$214*J$216+J$213,J$220*J$214,FALSE))+(J$210*_xlfn.NORM.DIST($B147,J$214*J$217+J$213,J$221*J$214,FALSE))+(J$212*_xlfn.NORM.DIST($B147,J$214*J$218+J$213,J$222*J$214,FALSE))</f>
        <v>73.534059221601794</v>
      </c>
      <c r="Z147" s="5">
        <f>BD147+(K$209*_xlfn.NORM.DIST($B147,K$214*K$215+K$213,K$219*K$214,FALSE))+(K$211*_xlfn.NORM.DIST($B147,K$214*K$216+K$213,K$220*K$214,FALSE))+(K$210*_xlfn.NORM.DIST($B147,K$214*K$217+K$213,K$221*K$214,FALSE))+(K$212*_xlfn.NORM.DIST($B147,K$214*K$218+K$213,K$222*K$214,FALSE))</f>
        <v>70.951953952560032</v>
      </c>
      <c r="AA147" s="5">
        <f>BE147+(L$209*_xlfn.NORM.DIST($B147,L$214*L$215+L$213,L$219*L$214,FALSE))+(L$211*_xlfn.NORM.DIST($B147,L$214*L$216+L$213,L$220*L$214,FALSE))+(L$210*_xlfn.NORM.DIST($B147,L$214*L$217+L$213,L$221*L$214,FALSE))+(L$212*_xlfn.NORM.DIST($B147,L$214*L$218+L$213,L$222*L$214,FALSE))</f>
        <v>67.80781263585996</v>
      </c>
      <c r="AB147" s="5">
        <f>BF147+(M$209*_xlfn.NORM.DIST($B147,M$214*M$215+M$213,M$219*M$214,FALSE))+(M$211*_xlfn.NORM.DIST($B147,M$214*M$216+M$213,M$220*M$214,FALSE))+(M$210*_xlfn.NORM.DIST($B147,M$214*M$217+M$213,M$221*M$214,FALSE))+(M$212*_xlfn.NORM.DIST($B147,M$214*M$218+M$213,M$222*M$214,FALSE))</f>
        <v>63.314044623361553</v>
      </c>
      <c r="AC147" s="5">
        <f>BG147+(N$209*_xlfn.NORM.DIST($B147,N$214*N$215+N$213,N$219*N$214,FALSE))+(N$211*_xlfn.NORM.DIST($B147,N$214*N$216+N$213,N$220*N$214,FALSE))+(N$210*_xlfn.NORM.DIST($B147,N$214*N$217+N$213,N$221*N$214,FALSE))+(N$212*_xlfn.NORM.DIST($B147,N$214*N$218+N$213,N$222*N$214,FALSE))</f>
        <v>56.970841337596347</v>
      </c>
      <c r="AD147" s="5">
        <f>BH147+(O$209*_xlfn.NORM.DIST($B147,O$214*O$215+O$213,O$219*O$214,FALSE))+(O$211*_xlfn.NORM.DIST($B147,O$214*O$216+O$213,O$220*O$214,FALSE))+(O$210*_xlfn.NORM.DIST($B147,O$214*O$217+O$213,O$221*O$214,FALSE))+(O$212*_xlfn.NORM.DIST($B147,O$214*O$218+O$213,O$222*O$214,FALSE))</f>
        <v>49.527452235487608</v>
      </c>
      <c r="AE147" s="5"/>
      <c r="AG147" s="5">
        <f t="shared" si="32"/>
        <v>-2.0596823796567918</v>
      </c>
      <c r="AH147" s="5">
        <f t="shared" si="32"/>
        <v>-1.0507291559985816</v>
      </c>
      <c r="AI147" s="5">
        <f t="shared" si="32"/>
        <v>-0.16630537895323982</v>
      </c>
      <c r="AJ147" s="5">
        <f t="shared" si="32"/>
        <v>-1.0989955306770867</v>
      </c>
      <c r="AK147" s="5">
        <f t="shared" si="32"/>
        <v>-0.30988253171302915</v>
      </c>
      <c r="AL147" s="5">
        <f t="shared" si="32"/>
        <v>-0.83412251620434574</v>
      </c>
      <c r="AM147" s="5">
        <f t="shared" si="32"/>
        <v>-0.40682849234445939</v>
      </c>
      <c r="AN147" s="5">
        <f t="shared" si="32"/>
        <v>-0.38205922160179284</v>
      </c>
      <c r="AO147" s="5">
        <f t="shared" si="47"/>
        <v>0.18404604743996344</v>
      </c>
      <c r="AP147" s="5">
        <f t="shared" si="33"/>
        <v>-0.17181263585996476</v>
      </c>
      <c r="AQ147" s="5">
        <f t="shared" si="33"/>
        <v>-1.1780446233615507</v>
      </c>
      <c r="AR147" s="5">
        <f t="shared" si="33"/>
        <v>-0.87984133759634631</v>
      </c>
      <c r="AS147" s="5">
        <f t="shared" si="33"/>
        <v>-0.89145223548760555</v>
      </c>
      <c r="AV147" s="2">
        <f t="shared" si="34"/>
        <v>68.12059108451318</v>
      </c>
      <c r="AW147" s="2">
        <f t="shared" si="35"/>
        <v>70.084223025712035</v>
      </c>
      <c r="AX147" s="2">
        <f t="shared" si="36"/>
        <v>71.411864149152223</v>
      </c>
      <c r="AY147" s="2">
        <f t="shared" si="37"/>
        <v>71.148232979110148</v>
      </c>
      <c r="AZ147" s="2">
        <f t="shared" si="38"/>
        <v>71.329143886393496</v>
      </c>
      <c r="BA147" s="2">
        <f t="shared" si="39"/>
        <v>72.692984591909024</v>
      </c>
      <c r="BB147" s="2">
        <f t="shared" si="40"/>
        <v>74.005498292243402</v>
      </c>
      <c r="BC147" s="2">
        <f t="shared" si="41"/>
        <v>73.28631247100428</v>
      </c>
      <c r="BD147" s="2">
        <f t="shared" si="42"/>
        <v>70.885593210233083</v>
      </c>
      <c r="BE147" s="2">
        <f t="shared" si="43"/>
        <v>67.773254248228028</v>
      </c>
      <c r="BF147" s="2">
        <f t="shared" si="44"/>
        <v>63.290914109020555</v>
      </c>
      <c r="BG147" s="2">
        <f t="shared" si="45"/>
        <v>56.937804520539018</v>
      </c>
      <c r="BH147" s="2">
        <f t="shared" si="46"/>
        <v>49.500563842368479</v>
      </c>
      <c r="BK147" s="2" t="str">
        <f>IF(OR($B147&lt;C$229, AND($B147&gt;C$230, $B147&lt;C$231)), C147, "")</f>
        <v/>
      </c>
      <c r="BL147" s="2" t="str">
        <f>IF(OR($B147&lt;D$229, AND($B147&gt;D$230, $B147&lt;D$231)), D147, "")</f>
        <v/>
      </c>
      <c r="BM147" s="2" t="str">
        <f>IF(OR($B147&lt;E$229, AND($B147&gt;E$230, $B147&lt;E$231)), E147, "")</f>
        <v/>
      </c>
      <c r="BN147" s="2" t="str">
        <f>IF(OR($B147&lt;F$229, AND($B147&gt;F$230, $B147&lt;F$231)), F147, "")</f>
        <v/>
      </c>
      <c r="BO147" s="2" t="str">
        <f>IF(OR($B147&lt;G$229, AND($B147&gt;G$230, $B147&lt;G$231)), G147, "")</f>
        <v/>
      </c>
      <c r="BP147" s="2" t="str">
        <f>IF(OR($B147&lt;H$229, AND($B147&gt;H$230, $B147&lt;H$231)), H147, "")</f>
        <v/>
      </c>
      <c r="BQ147" s="2" t="str">
        <f>IF(OR($B147&lt;I$229, AND($B147&gt;I$230, $B147&lt;I$231)), I147, "")</f>
        <v/>
      </c>
      <c r="BR147" s="2" t="str">
        <f>IF(OR($B147&lt;J$229, AND($B147&gt;J$230, $B147&lt;J$231)), J147, "")</f>
        <v/>
      </c>
      <c r="BS147" s="2" t="str">
        <f>IF(OR($B147&lt;K$229, AND($B147&gt;K$230, $B147&lt;K$231)), K147, "")</f>
        <v/>
      </c>
      <c r="BT147" s="2" t="str">
        <f>IF(OR($B147&lt;L$229, AND($B147&gt;L$230, $B147&lt;L$231)), L147, "")</f>
        <v/>
      </c>
      <c r="BU147" s="2" t="str">
        <f>IF(OR($B147&lt;M$229, AND($B147&gt;M$230, $B147&lt;M$231)), M147, "")</f>
        <v/>
      </c>
      <c r="BV147" s="2" t="str">
        <f>IF(OR($B147&lt;N$229, AND($B147&gt;N$230, $B147&lt;N$231)), N147, "")</f>
        <v/>
      </c>
      <c r="BW147" s="2" t="str">
        <f>IF(OR($B147&lt;O$229, AND($B147&gt;O$230, $B147&lt;O$231)), O147, "")</f>
        <v/>
      </c>
      <c r="BZ147" s="2" t="str">
        <f>IF(OR(AND($B147&gt;C$230, $B147&lt;C$231), $B147&gt;C$232), C147, "")</f>
        <v/>
      </c>
      <c r="CA147" s="2" t="str">
        <f>IF(OR(AND($B147&gt;D$230, $B147&lt;D$231), $B147&gt;D$232), D147, "")</f>
        <v/>
      </c>
      <c r="CB147" s="2" t="str">
        <f>IF(OR(AND($B147&gt;E$230, $B147&lt;E$231), $B147&gt;E$232), E147, "")</f>
        <v/>
      </c>
      <c r="CC147" s="2" t="str">
        <f>IF(OR(AND($B147&gt;F$230, $B147&lt;F$231), $B147&gt;F$232), F147, "")</f>
        <v/>
      </c>
      <c r="CD147" s="2" t="str">
        <f>IF(OR(AND($B147&gt;G$230, $B147&lt;G$231), $B147&gt;G$232), G147, "")</f>
        <v/>
      </c>
      <c r="CE147" s="2" t="str">
        <f>IF(OR(AND($B147&gt;H$230, $B147&lt;H$231), $B147&gt;H$232), H147, "")</f>
        <v/>
      </c>
      <c r="CF147" s="2" t="str">
        <f>IF(OR(AND($B147&gt;I$230, $B147&lt;I$231), $B147&gt;I$232), I147, "")</f>
        <v/>
      </c>
      <c r="CG147" s="2" t="str">
        <f>IF(OR(AND($B147&gt;J$230, $B147&lt;J$231), $B147&gt;J$232), J147, "")</f>
        <v/>
      </c>
      <c r="CH147" s="2" t="str">
        <f>IF(OR(AND($B147&gt;K$230, $B147&lt;K$231), $B147&gt;K$232), K147, "")</f>
        <v/>
      </c>
      <c r="CI147" s="2" t="str">
        <f>IF(OR(AND($B147&gt;L$230, $B147&lt;L$231), $B147&gt;L$232), L147, "")</f>
        <v/>
      </c>
      <c r="CJ147" s="2" t="str">
        <f>IF(OR(AND($B147&gt;M$230, $B147&lt;M$231), $B147&gt;M$232), M147, "")</f>
        <v/>
      </c>
      <c r="CK147" s="2" t="str">
        <f>IF(OR(AND($B147&gt;N$230, $B147&lt;N$231), $B147&gt;N$232), N147, "")</f>
        <v/>
      </c>
      <c r="CL147" s="2" t="str">
        <f>IF(OR(AND($B147&gt;O$230, $B147&lt;O$231), $B147&gt;O$232), O147, "")</f>
        <v/>
      </c>
      <c r="CO147" s="2">
        <f>BK$207*$B147+BK$209</f>
        <v>72.237840490946638</v>
      </c>
      <c r="CP147" s="2">
        <f>BL$207*$B147+BL$209</f>
        <v>73.432604188269735</v>
      </c>
      <c r="CQ147" s="2">
        <f>BM$207*$B147+BM$209</f>
        <v>74.713464663288192</v>
      </c>
      <c r="CR147" s="2">
        <f>BN$207*$B147+BN$209</f>
        <v>74.325347478764243</v>
      </c>
      <c r="CS147" s="2">
        <f>BO$207*$B147+BO$209</f>
        <v>74.433403690467713</v>
      </c>
      <c r="CT147" s="2">
        <f>BP$207*$B147+BP$209</f>
        <v>76.296541613612675</v>
      </c>
      <c r="CU147" s="2">
        <f>BQ$207*$B147+BQ$209</f>
        <v>78.715303041346402</v>
      </c>
      <c r="CV147" s="2">
        <f>BR$207*$B147+BR$209</f>
        <v>78.758817514586084</v>
      </c>
      <c r="CW147" s="2">
        <f>BS$207*$B147+BS$209</f>
        <v>76.498389378953405</v>
      </c>
      <c r="CX147" s="2">
        <f>BT$207*$B147+BT$209</f>
        <v>72.908350069690528</v>
      </c>
      <c r="CY147" s="2">
        <f>BU$207*$B147+BU$209</f>
        <v>68.309247457755703</v>
      </c>
      <c r="CZ147" s="2">
        <f>BV$207*$B147+BV$209</f>
        <v>61.112762984842931</v>
      </c>
      <c r="DA147" s="2">
        <f>BW$207*$B147+BW$209</f>
        <v>52.861253247179562</v>
      </c>
      <c r="DD147" s="2">
        <f>BZ$207*$B147+BZ$209</f>
        <v>68.012235202978886</v>
      </c>
      <c r="DE147" s="2">
        <f>CA$207*$B147+CA$209</f>
        <v>69.953942669865327</v>
      </c>
      <c r="DF147" s="2">
        <f>CB$207*$B147+CB$209</f>
        <v>71.310956367104637</v>
      </c>
      <c r="DG147" s="2">
        <f>CC$207*$B147+CC$209</f>
        <v>71.074721902210314</v>
      </c>
      <c r="DH147" s="2">
        <f>CD$207*$B147+CD$209</f>
        <v>71.252851091101107</v>
      </c>
      <c r="DI147" s="2">
        <f>CE$207*$B147+CE$209</f>
        <v>72.600230625633358</v>
      </c>
      <c r="DJ147" s="2">
        <f>CF$207*$B147+CF$209</f>
        <v>73.889292045885085</v>
      </c>
      <c r="DK147" s="2">
        <f>CG$207*$B147+CG$209</f>
        <v>73.156526849990129</v>
      </c>
      <c r="DL147" s="2">
        <f>CH$207*$B147+CH$209</f>
        <v>70.739471637815114</v>
      </c>
      <c r="DM147" s="2">
        <f>CI$207*$B147+CI$209</f>
        <v>67.629098929361064</v>
      </c>
      <c r="DN147" s="2">
        <f>CJ$207*$B147+CJ$209</f>
        <v>63.152085640792556</v>
      </c>
      <c r="DO147" s="2">
        <f>CK$207*$B147+CK$209</f>
        <v>56.818201684291353</v>
      </c>
      <c r="DP147" s="2">
        <f>CL$207*$B147+CL$209</f>
        <v>49.405035072831303</v>
      </c>
      <c r="DS147" s="2">
        <f>POWER(10,($B147-C$227)/C$228)/(1+POWER(10,($B147-C$227)/C$228))</f>
        <v>0.97435731116608593</v>
      </c>
      <c r="DT147" s="2">
        <f>POWER(10,($B147-D$227)/D$228)/(1+POWER(10,($B147-D$227)/D$228))</f>
        <v>0.96254871157845001</v>
      </c>
      <c r="DU147" s="2">
        <f>POWER(10,($B147-E$227)/E$228)/(1+POWER(10,($B147-E$227)/E$228))</f>
        <v>0.97034311946843133</v>
      </c>
      <c r="DV147" s="2">
        <f>POWER(10,($B147-F$227)/F$228)/(1+POWER(10,($B147-F$227)/F$228))</f>
        <v>0.97738556005033339</v>
      </c>
      <c r="DW147" s="2">
        <f>POWER(10,($B147-G$227)/G$228)/(1+POWER(10,($B147-G$227)/G$228))</f>
        <v>0.97601272328979216</v>
      </c>
      <c r="DX147" s="2">
        <f>POWER(10,($B147-H$227)/H$228)/(1+POWER(10,($B147-H$227)/H$228))</f>
        <v>0.97490634132860976</v>
      </c>
      <c r="DY147" s="2">
        <f>POWER(10,($B147-I$227)/I$228)/(1+POWER(10,($B147-I$227)/I$228))</f>
        <v>0.97592084923394995</v>
      </c>
      <c r="DZ147" s="2">
        <f>POWER(10,($B147-J$227)/J$228)/(1+POWER(10,($B147-J$227)/J$228))</f>
        <v>0.97683347245184005</v>
      </c>
      <c r="EA147" s="2">
        <f>POWER(10,($B147-K$227)/K$228)/(1+POWER(10,($B147-K$227)/K$228))</f>
        <v>0.97462690404932262</v>
      </c>
      <c r="EB147" s="2">
        <f>POWER(10,($B147-L$227)/L$228)/(1+POWER(10,($B147-L$227)/L$228))</f>
        <v>0.97269398347698721</v>
      </c>
      <c r="EC147" s="2">
        <f>POWER(10,($B147-M$227)/M$228)/(1+POWER(10,($B147-M$227)/M$228))</f>
        <v>0.97308045138871568</v>
      </c>
      <c r="ED147" s="2">
        <f>POWER(10,($B147-N$227)/N$228)/(1+POWER(10,($B147-N$227)/N$228))</f>
        <v>0.97215016205909044</v>
      </c>
      <c r="EE147" s="2">
        <f>POWER(10,($B147-O$227)/O$228)/(1+POWER(10,($B147-O$227)/O$228))</f>
        <v>0.97236031849893623</v>
      </c>
    </row>
    <row r="148" spans="2:137" x14ac:dyDescent="0.25">
      <c r="B148" s="2">
        <v>142</v>
      </c>
      <c r="C148">
        <v>67.484999999999999</v>
      </c>
      <c r="D148">
        <v>68.561000000000007</v>
      </c>
      <c r="E148">
        <v>69</v>
      </c>
      <c r="F148">
        <v>69.182000000000002</v>
      </c>
      <c r="G148">
        <v>71.197000000000003</v>
      </c>
      <c r="H148">
        <v>72.332999999999998</v>
      </c>
      <c r="I148">
        <v>74.652000000000001</v>
      </c>
      <c r="J148">
        <v>73.635999999999996</v>
      </c>
      <c r="K148">
        <v>70.212000000000003</v>
      </c>
      <c r="L148">
        <v>66.742000000000004</v>
      </c>
      <c r="M148">
        <v>62.197000000000003</v>
      </c>
      <c r="N148">
        <v>56.741999999999997</v>
      </c>
      <c r="O148">
        <v>48.302999999999997</v>
      </c>
      <c r="R148" s="5">
        <f>AV148+(C$209*_xlfn.NORM.DIST($B148,C$214*C$215+C$213,C$219*C$214,FALSE))+(C$211*_xlfn.NORM.DIST($B148,C$214*C$216+C$213,C$220*C$214,FALSE))+(C$210*_xlfn.NORM.DIST($B148,C$214*C$217+C$213,C$221*C$214,FALSE))+(C$212*_xlfn.NORM.DIST($B148,C$214*C$218+C$213,C$222*C$214,FALSE))</f>
        <v>68.044336116318419</v>
      </c>
      <c r="S148" s="5">
        <f>AW148+(D$209*_xlfn.NORM.DIST($B148,D$214*D$215+D$213,D$219*D$214,FALSE))+(D$211*_xlfn.NORM.DIST($B148,D$214*D$216+D$213,D$220*D$214,FALSE))+(D$210*_xlfn.NORM.DIST($B148,D$214*D$217+D$213,D$221*D$214,FALSE))+(D$212*_xlfn.NORM.DIST($B148,D$214*D$218+D$213,D$222*D$214,FALSE))</f>
        <v>70.027298030554121</v>
      </c>
      <c r="T148" s="5">
        <f>AX148+(E$209*_xlfn.NORM.DIST($B148,E$214*E$215+E$213,E$219*E$214,FALSE))+(E$211*_xlfn.NORM.DIST($B148,E$214*E$216+E$213,E$220*E$214,FALSE))+(E$210*_xlfn.NORM.DIST($B148,E$214*E$217+E$213,E$221*E$214,FALSE))+(E$212*_xlfn.NORM.DIST($B148,E$214*E$218+E$213,E$222*E$214,FALSE))</f>
        <v>71.36649761060086</v>
      </c>
      <c r="U148" s="5">
        <f>AY148+(F$209*_xlfn.NORM.DIST($B148,F$214*F$215+F$213,F$219*F$214,FALSE))+(F$211*_xlfn.NORM.DIST($B148,F$214*F$216+F$213,F$220*F$214,FALSE))+(F$210*_xlfn.NORM.DIST($B148,F$214*F$217+F$213,F$221*F$214,FALSE))+(F$212*_xlfn.NORM.DIST($B148,F$214*F$218+F$213,F$222*F$214,FALSE))</f>
        <v>71.247507606523797</v>
      </c>
      <c r="V148" s="5">
        <f>AZ148+(G$209*_xlfn.NORM.DIST($B148,G$214*G$215+G$213,G$219*G$214,FALSE))+(G$211*_xlfn.NORM.DIST($B148,G$214*G$216+G$213,G$220*G$214,FALSE))+(G$210*_xlfn.NORM.DIST($B148,G$214*G$217+G$213,G$221*G$214,FALSE))+(G$212*_xlfn.NORM.DIST($B148,G$214*G$218+G$213,G$222*G$214,FALSE))</f>
        <v>71.439716060192211</v>
      </c>
      <c r="W148" s="5">
        <f>BA148+(H$209*_xlfn.NORM.DIST($B148,H$214*H$215+H$213,H$219*H$214,FALSE))+(H$211*_xlfn.NORM.DIST($B148,H$214*H$216+H$213,H$220*H$214,FALSE))+(H$210*_xlfn.NORM.DIST($B148,H$214*H$217+H$213,H$221*H$214,FALSE))+(H$212*_xlfn.NORM.DIST($B148,H$214*H$218+H$213,H$222*H$214,FALSE))</f>
        <v>72.829156470290826</v>
      </c>
      <c r="X148" s="5">
        <f>BB148+(I$209*_xlfn.NORM.DIST($B148,I$214*I$215+I$213,I$219*I$214,FALSE))+(I$211*_xlfn.NORM.DIST($B148,I$214*I$216+I$213,I$220*I$214,FALSE))+(I$210*_xlfn.NORM.DIST($B148,I$214*I$217+I$213,I$221*I$214,FALSE))+(I$212*_xlfn.NORM.DIST($B148,I$214*I$218+I$213,I$222*I$214,FALSE))</f>
        <v>74.273281247746098</v>
      </c>
      <c r="Y148" s="5">
        <f>BC148+(J$209*_xlfn.NORM.DIST($B148,J$214*J$215+J$213,J$219*J$214,FALSE))+(J$211*_xlfn.NORM.DIST($B148,J$214*J$216+J$213,J$220*J$214,FALSE))+(J$210*_xlfn.NORM.DIST($B148,J$214*J$217+J$213,J$221*J$214,FALSE))+(J$212*_xlfn.NORM.DIST($B148,J$214*J$218+J$213,J$222*J$214,FALSE))</f>
        <v>73.674787674867801</v>
      </c>
      <c r="Z148" s="5">
        <f>BD148+(K$209*_xlfn.NORM.DIST($B148,K$214*K$215+K$213,K$219*K$214,FALSE))+(K$211*_xlfn.NORM.DIST($B148,K$214*K$216+K$213,K$220*K$214,FALSE))+(K$210*_xlfn.NORM.DIST($B148,K$214*K$217+K$213,K$221*K$214,FALSE))+(K$212*_xlfn.NORM.DIST($B148,K$214*K$218+K$213,K$222*K$214,FALSE))</f>
        <v>70.939303063674174</v>
      </c>
      <c r="AA148" s="5">
        <f>BE148+(L$209*_xlfn.NORM.DIST($B148,L$214*L$215+L$213,L$219*L$214,FALSE))+(L$211*_xlfn.NORM.DIST($B148,L$214*L$216+L$213,L$220*L$214,FALSE))+(L$210*_xlfn.NORM.DIST($B148,L$214*L$217+L$213,L$221*L$214,FALSE))+(L$212*_xlfn.NORM.DIST($B148,L$214*L$218+L$213,L$222*L$214,FALSE))</f>
        <v>67.762231431224805</v>
      </c>
      <c r="AB148" s="5">
        <f>BF148+(M$209*_xlfn.NORM.DIST($B148,M$214*M$215+M$213,M$219*M$214,FALSE))+(M$211*_xlfn.NORM.DIST($B148,M$214*M$216+M$213,M$220*M$214,FALSE))+(M$210*_xlfn.NORM.DIST($B148,M$214*M$217+M$213,M$221*M$214,FALSE))+(M$212*_xlfn.NORM.DIST($B148,M$214*M$218+M$213,M$222*M$214,FALSE))</f>
        <v>63.254783568762328</v>
      </c>
      <c r="AC148" s="5">
        <f>BG148+(N$209*_xlfn.NORM.DIST($B148,N$214*N$215+N$213,N$219*N$214,FALSE))+(N$211*_xlfn.NORM.DIST($B148,N$214*N$216+N$213,N$220*N$214,FALSE))+(N$210*_xlfn.NORM.DIST($B148,N$214*N$217+N$213,N$221*N$214,FALSE))+(N$212*_xlfn.NORM.DIST($B148,N$214*N$218+N$213,N$222*N$214,FALSE))</f>
        <v>56.904370678128501</v>
      </c>
      <c r="AD148" s="5">
        <f>BH148+(O$209*_xlfn.NORM.DIST($B148,O$214*O$215+O$213,O$219*O$214,FALSE))+(O$211*_xlfn.NORM.DIST($B148,O$214*O$216+O$213,O$220*O$214,FALSE))+(O$210*_xlfn.NORM.DIST($B148,O$214*O$217+O$213,O$221*O$214,FALSE))+(O$212*_xlfn.NORM.DIST($B148,O$214*O$218+O$213,O$222*O$214,FALSE))</f>
        <v>49.473494210874527</v>
      </c>
      <c r="AE148" s="5"/>
      <c r="AG148" s="5">
        <f t="shared" si="32"/>
        <v>-0.55933611631841984</v>
      </c>
      <c r="AH148" s="5">
        <f t="shared" si="32"/>
        <v>-1.466298030554114</v>
      </c>
      <c r="AI148" s="5">
        <f t="shared" si="32"/>
        <v>-2.3664976106008595</v>
      </c>
      <c r="AJ148" s="5">
        <f t="shared" si="32"/>
        <v>-2.0655076065237949</v>
      </c>
      <c r="AK148" s="5">
        <f t="shared" si="32"/>
        <v>-0.24271606019220826</v>
      </c>
      <c r="AL148" s="5">
        <f t="shared" si="32"/>
        <v>-0.49615647029082766</v>
      </c>
      <c r="AM148" s="5">
        <f t="shared" si="32"/>
        <v>0.37871875225390284</v>
      </c>
      <c r="AN148" s="5">
        <f t="shared" si="32"/>
        <v>-3.8787674867805322E-2</v>
      </c>
      <c r="AO148" s="5">
        <f t="shared" si="47"/>
        <v>-0.72730306367417086</v>
      </c>
      <c r="AP148" s="5">
        <f t="shared" si="33"/>
        <v>-1.0202314312248006</v>
      </c>
      <c r="AQ148" s="5">
        <f t="shared" si="33"/>
        <v>-1.0577835687623249</v>
      </c>
      <c r="AR148" s="5">
        <f t="shared" si="33"/>
        <v>-0.1623706781285037</v>
      </c>
      <c r="AS148" s="5">
        <f t="shared" si="33"/>
        <v>-1.17049421087453</v>
      </c>
      <c r="AV148" s="2">
        <f t="shared" si="34"/>
        <v>68.044299184948059</v>
      </c>
      <c r="AW148" s="2">
        <f t="shared" si="35"/>
        <v>70.013936035450371</v>
      </c>
      <c r="AX148" s="2">
        <f t="shared" si="36"/>
        <v>71.345148508340202</v>
      </c>
      <c r="AY148" s="2">
        <f t="shared" si="37"/>
        <v>71.090940567000075</v>
      </c>
      <c r="AZ148" s="2">
        <f t="shared" si="38"/>
        <v>71.277135322776417</v>
      </c>
      <c r="BA148" s="2">
        <f t="shared" si="39"/>
        <v>72.646645622382039</v>
      </c>
      <c r="BB148" s="2">
        <f t="shared" si="40"/>
        <v>73.949816953908453</v>
      </c>
      <c r="BC148" s="2">
        <f t="shared" si="41"/>
        <v>73.221242938044384</v>
      </c>
      <c r="BD148" s="2">
        <f t="shared" si="42"/>
        <v>70.808056772633748</v>
      </c>
      <c r="BE148" s="2">
        <f t="shared" si="43"/>
        <v>67.699630388900388</v>
      </c>
      <c r="BF148" s="2">
        <f t="shared" si="44"/>
        <v>63.220324495365659</v>
      </c>
      <c r="BG148" s="2">
        <f t="shared" si="45"/>
        <v>56.879897464849343</v>
      </c>
      <c r="BH148" s="2">
        <f t="shared" si="46"/>
        <v>49.455698509383211</v>
      </c>
      <c r="BK148" s="2" t="str">
        <f>IF(OR($B148&lt;C$229, AND($B148&gt;C$230, $B148&lt;C$231)), C148, "")</f>
        <v/>
      </c>
      <c r="BL148" s="2" t="str">
        <f>IF(OR($B148&lt;D$229, AND($B148&gt;D$230, $B148&lt;D$231)), D148, "")</f>
        <v/>
      </c>
      <c r="BM148" s="2" t="str">
        <f>IF(OR($B148&lt;E$229, AND($B148&gt;E$230, $B148&lt;E$231)), E148, "")</f>
        <v/>
      </c>
      <c r="BN148" s="2" t="str">
        <f>IF(OR($B148&lt;F$229, AND($B148&gt;F$230, $B148&lt;F$231)), F148, "")</f>
        <v/>
      </c>
      <c r="BO148" s="2" t="str">
        <f>IF(OR($B148&lt;G$229, AND($B148&gt;G$230, $B148&lt;G$231)), G148, "")</f>
        <v/>
      </c>
      <c r="BP148" s="2" t="str">
        <f>IF(OR($B148&lt;H$229, AND($B148&gt;H$230, $B148&lt;H$231)), H148, "")</f>
        <v/>
      </c>
      <c r="BQ148" s="2" t="str">
        <f>IF(OR($B148&lt;I$229, AND($B148&gt;I$230, $B148&lt;I$231)), I148, "")</f>
        <v/>
      </c>
      <c r="BR148" s="2" t="str">
        <f>IF(OR($B148&lt;J$229, AND($B148&gt;J$230, $B148&lt;J$231)), J148, "")</f>
        <v/>
      </c>
      <c r="BS148" s="2" t="str">
        <f>IF(OR($B148&lt;K$229, AND($B148&gt;K$230, $B148&lt;K$231)), K148, "")</f>
        <v/>
      </c>
      <c r="BT148" s="2" t="str">
        <f>IF(OR($B148&lt;L$229, AND($B148&gt;L$230, $B148&lt;L$231)), L148, "")</f>
        <v/>
      </c>
      <c r="BU148" s="2" t="str">
        <f>IF(OR($B148&lt;M$229, AND($B148&gt;M$230, $B148&lt;M$231)), M148, "")</f>
        <v/>
      </c>
      <c r="BV148" s="2" t="str">
        <f>IF(OR($B148&lt;N$229, AND($B148&gt;N$230, $B148&lt;N$231)), N148, "")</f>
        <v/>
      </c>
      <c r="BW148" s="2" t="str">
        <f>IF(OR($B148&lt;O$229, AND($B148&gt;O$230, $B148&lt;O$231)), O148, "")</f>
        <v/>
      </c>
      <c r="BZ148" s="2" t="str">
        <f>IF(OR(AND($B148&gt;C$230, $B148&lt;C$231), $B148&gt;C$232), C148, "")</f>
        <v/>
      </c>
      <c r="CA148" s="2" t="str">
        <f>IF(OR(AND($B148&gt;D$230, $B148&lt;D$231), $B148&gt;D$232), D148, "")</f>
        <v/>
      </c>
      <c r="CB148" s="2" t="str">
        <f>IF(OR(AND($B148&gt;E$230, $B148&lt;E$231), $B148&gt;E$232), E148, "")</f>
        <v/>
      </c>
      <c r="CC148" s="2" t="str">
        <f>IF(OR(AND($B148&gt;F$230, $B148&lt;F$231), $B148&gt;F$232), F148, "")</f>
        <v/>
      </c>
      <c r="CD148" s="2" t="str">
        <f>IF(OR(AND($B148&gt;G$230, $B148&lt;G$231), $B148&gt;G$232), G148, "")</f>
        <v/>
      </c>
      <c r="CE148" s="2" t="str">
        <f>IF(OR(AND($B148&gt;H$230, $B148&lt;H$231), $B148&gt;H$232), H148, "")</f>
        <v/>
      </c>
      <c r="CF148" s="2" t="str">
        <f>IF(OR(AND($B148&gt;I$230, $B148&lt;I$231), $B148&gt;I$232), I148, "")</f>
        <v/>
      </c>
      <c r="CG148" s="2" t="str">
        <f>IF(OR(AND($B148&gt;J$230, $B148&lt;J$231), $B148&gt;J$232), J148, "")</f>
        <v/>
      </c>
      <c r="CH148" s="2" t="str">
        <f>IF(OR(AND($B148&gt;K$230, $B148&lt;K$231), $B148&gt;K$232), K148, "")</f>
        <v/>
      </c>
      <c r="CI148" s="2" t="str">
        <f>IF(OR(AND($B148&gt;L$230, $B148&lt;L$231), $B148&gt;L$232), L148, "")</f>
        <v/>
      </c>
      <c r="CJ148" s="2" t="str">
        <f>IF(OR(AND($B148&gt;M$230, $B148&lt;M$231), $B148&gt;M$232), M148, "")</f>
        <v/>
      </c>
      <c r="CK148" s="2" t="str">
        <f>IF(OR(AND($B148&gt;N$230, $B148&lt;N$231), $B148&gt;N$232), N148, "")</f>
        <v/>
      </c>
      <c r="CL148" s="2" t="str">
        <f>IF(OR(AND($B148&gt;O$230, $B148&lt;O$231), $B148&gt;O$232), O148, "")</f>
        <v/>
      </c>
      <c r="CO148" s="2">
        <f>BK$207*$B148+BK$209</f>
        <v>72.249900385109257</v>
      </c>
      <c r="CP148" s="2">
        <f>BL$207*$B148+BL$209</f>
        <v>73.437132168774639</v>
      </c>
      <c r="CQ148" s="2">
        <f>BM$207*$B148+BM$209</f>
        <v>74.721621435470226</v>
      </c>
      <c r="CR148" s="2">
        <f>BN$207*$B148+BN$209</f>
        <v>74.334458519075838</v>
      </c>
      <c r="CS148" s="2">
        <f>BO$207*$B148+BO$209</f>
        <v>74.447438581603649</v>
      </c>
      <c r="CT148" s="2">
        <f>BP$207*$B148+BP$209</f>
        <v>76.326579696217252</v>
      </c>
      <c r="CU148" s="2">
        <f>BQ$207*$B148+BQ$209</f>
        <v>78.763679540033351</v>
      </c>
      <c r="CV148" s="2">
        <f>BR$207*$B148+BR$209</f>
        <v>78.808642509845001</v>
      </c>
      <c r="CW148" s="2">
        <f>BS$207*$B148+BS$209</f>
        <v>76.546595997271723</v>
      </c>
      <c r="CX148" s="2">
        <f>BT$207*$B148+BT$209</f>
        <v>72.94813105803955</v>
      </c>
      <c r="CY148" s="2">
        <f>BU$207*$B148+BU$209</f>
        <v>68.355440393857435</v>
      </c>
      <c r="CZ148" s="2">
        <f>BV$207*$B148+BV$209</f>
        <v>61.158305894518115</v>
      </c>
      <c r="DA148" s="2">
        <f>BW$207*$B148+BW$209</f>
        <v>52.897851242258959</v>
      </c>
      <c r="DD148" s="2">
        <f>BZ$207*$B148+BZ$209</f>
        <v>67.943356837066375</v>
      </c>
      <c r="DE148" s="2">
        <f>CA$207*$B148+CA$209</f>
        <v>69.892464134192196</v>
      </c>
      <c r="DF148" s="2">
        <f>CB$207*$B148+CB$209</f>
        <v>71.251032519654871</v>
      </c>
      <c r="DG148" s="2">
        <f>CC$207*$B148+CC$209</f>
        <v>71.022496434340653</v>
      </c>
      <c r="DH148" s="2">
        <f>CD$207*$B148+CD$209</f>
        <v>71.206075147723894</v>
      </c>
      <c r="DI148" s="2">
        <f>CE$207*$B148+CE$209</f>
        <v>72.560260067065215</v>
      </c>
      <c r="DJ148" s="2">
        <f>CF$207*$B148+CF$209</f>
        <v>73.841494058799341</v>
      </c>
      <c r="DK148" s="2">
        <f>CG$207*$B148+CG$209</f>
        <v>73.100391968428667</v>
      </c>
      <c r="DL148" s="2">
        <f>CH$207*$B148+CH$209</f>
        <v>70.67180680096682</v>
      </c>
      <c r="DM148" s="2">
        <f>CI$207*$B148+CI$209</f>
        <v>67.56525572963983</v>
      </c>
      <c r="DN148" s="2">
        <f>CJ$207*$B148+CJ$209</f>
        <v>63.09076499175859</v>
      </c>
      <c r="DO148" s="2">
        <f>CK$207*$B148+CK$209</f>
        <v>56.768115545934151</v>
      </c>
      <c r="DP148" s="2">
        <f>CL$207*$B148+CL$209</f>
        <v>49.366463362327707</v>
      </c>
      <c r="DS148" s="2">
        <f>POWER(10,($B148-C$227)/C$228)/(1+POWER(10,($B148-C$227)/C$228))</f>
        <v>0.97656070425026642</v>
      </c>
      <c r="DT148" s="2">
        <f>POWER(10,($B148-D$227)/D$228)/(1+POWER(10,($B148-D$227)/D$228))</f>
        <v>0.96573109242584343</v>
      </c>
      <c r="DU148" s="2">
        <f>POWER(10,($B148-E$227)/E$228)/(1+POWER(10,($B148-E$227)/E$228))</f>
        <v>0.97288183908602577</v>
      </c>
      <c r="DV148" s="2">
        <f>POWER(10,($B148-F$227)/F$228)/(1+POWER(10,($B148-F$227)/F$228))</f>
        <v>0.97933426443047644</v>
      </c>
      <c r="DW148" s="2">
        <f>POWER(10,($B148-G$227)/G$228)/(1+POWER(10,($B148-G$227)/G$228))</f>
        <v>0.978077072657214</v>
      </c>
      <c r="DX148" s="2">
        <f>POWER(10,($B148-H$227)/H$228)/(1+POWER(10,($B148-H$227)/H$228))</f>
        <v>0.97706366856169491</v>
      </c>
      <c r="DY148" s="2">
        <f>POWER(10,($B148-I$227)/I$228)/(1+POWER(10,($B148-I$227)/I$228))</f>
        <v>0.97799292701949481</v>
      </c>
      <c r="DZ148" s="2">
        <f>POWER(10,($B148-J$227)/J$228)/(1+POWER(10,($B148-J$227)/J$228))</f>
        <v>0.97882872015885092</v>
      </c>
      <c r="EA148" s="2">
        <f>POWER(10,($B148-K$227)/K$228)/(1+POWER(10,($B148-K$227)/K$228))</f>
        <v>0.97680768328629952</v>
      </c>
      <c r="EB148" s="2">
        <f>POWER(10,($B148-L$227)/L$228)/(1+POWER(10,($B148-L$227)/L$228))</f>
        <v>0.97503663914495708</v>
      </c>
      <c r="EC148" s="2">
        <f>POWER(10,($B148-M$227)/M$228)/(1+POWER(10,($B148-M$227)/M$228))</f>
        <v>0.97539078979961169</v>
      </c>
      <c r="ED148" s="2">
        <f>POWER(10,($B148-N$227)/N$228)/(1+POWER(10,($B148-N$227)/N$228))</f>
        <v>0.97453825232173763</v>
      </c>
      <c r="EE148" s="2">
        <f>POWER(10,($B148-O$227)/O$228)/(1+POWER(10,($B148-O$227)/O$228))</f>
        <v>0.97473085651037639</v>
      </c>
    </row>
    <row r="149" spans="2:137" x14ac:dyDescent="0.25">
      <c r="B149" s="2">
        <v>143</v>
      </c>
      <c r="C149">
        <v>66.454999999999998</v>
      </c>
      <c r="D149">
        <v>68.620999999999995</v>
      </c>
      <c r="E149">
        <v>70.620999999999995</v>
      </c>
      <c r="F149">
        <v>71.712000000000003</v>
      </c>
      <c r="G149">
        <v>71.257999999999996</v>
      </c>
      <c r="H149">
        <v>71.484999999999999</v>
      </c>
      <c r="I149">
        <v>74.152000000000001</v>
      </c>
      <c r="J149">
        <v>74.135999999999996</v>
      </c>
      <c r="K149">
        <v>70.847999999999999</v>
      </c>
      <c r="L149">
        <v>67.409000000000006</v>
      </c>
      <c r="M149">
        <v>62.591000000000001</v>
      </c>
      <c r="N149">
        <v>56.287999999999997</v>
      </c>
      <c r="O149">
        <v>48.423999999999999</v>
      </c>
      <c r="R149" s="5">
        <f>AV149+(C$209*_xlfn.NORM.DIST($B149,C$214*C$215+C$213,C$219*C$214,FALSE))+(C$211*_xlfn.NORM.DIST($B149,C$214*C$216+C$213,C$220*C$214,FALSE))+(C$210*_xlfn.NORM.DIST($B149,C$214*C$217+C$213,C$221*C$214,FALSE))+(C$212*_xlfn.NORM.DIST($B149,C$214*C$218+C$213,C$222*C$214,FALSE))</f>
        <v>67.968477253414648</v>
      </c>
      <c r="S149" s="5">
        <f>AW149+(D$209*_xlfn.NORM.DIST($B149,D$214*D$215+D$213,D$219*D$214,FALSE))+(D$211*_xlfn.NORM.DIST($B149,D$214*D$216+D$213,D$220*D$214,FALSE))+(D$210*_xlfn.NORM.DIST($B149,D$214*D$217+D$213,D$221*D$214,FALSE))+(D$212*_xlfn.NORM.DIST($B149,D$214*D$218+D$213,D$222*D$214,FALSE))</f>
        <v>69.950688278579278</v>
      </c>
      <c r="T149" s="5">
        <f>AX149+(E$209*_xlfn.NORM.DIST($B149,E$214*E$215+E$213,E$219*E$214,FALSE))+(E$211*_xlfn.NORM.DIST($B149,E$214*E$216+E$213,E$220*E$214,FALSE))+(E$210*_xlfn.NORM.DIST($B149,E$214*E$217+E$213,E$221*E$214,FALSE))+(E$212*_xlfn.NORM.DIST($B149,E$214*E$218+E$213,E$222*E$214,FALSE))</f>
        <v>71.319331162959983</v>
      </c>
      <c r="U149" s="5">
        <f>AY149+(F$209*_xlfn.NORM.DIST($B149,F$214*F$215+F$213,F$219*F$214,FALSE))+(F$211*_xlfn.NORM.DIST($B149,F$214*F$216+F$213,F$220*F$214,FALSE))+(F$210*_xlfn.NORM.DIST($B149,F$214*F$217+F$213,F$221*F$214,FALSE))+(F$212*_xlfn.NORM.DIST($B149,F$214*F$218+F$213,F$222*F$214,FALSE))</f>
        <v>71.302747318463375</v>
      </c>
      <c r="V149" s="5">
        <f>AZ149+(G$209*_xlfn.NORM.DIST($B149,G$214*G$215+G$213,G$219*G$214,FALSE))+(G$211*_xlfn.NORM.DIST($B149,G$214*G$216+G$213,G$220*G$214,FALSE))+(G$210*_xlfn.NORM.DIST($B149,G$214*G$217+G$213,G$221*G$214,FALSE))+(G$212*_xlfn.NORM.DIST($B149,G$214*G$218+G$213,G$222*G$214,FALSE))</f>
        <v>71.516389891417376</v>
      </c>
      <c r="W149" s="5">
        <f>BA149+(H$209*_xlfn.NORM.DIST($B149,H$214*H$215+H$213,H$219*H$214,FALSE))+(H$211*_xlfn.NORM.DIST($B149,H$214*H$216+H$213,H$220*H$214,FALSE))+(H$210*_xlfn.NORM.DIST($B149,H$214*H$217+H$213,H$221*H$214,FALSE))+(H$212*_xlfn.NORM.DIST($B149,H$214*H$218+H$213,H$222*H$214,FALSE))</f>
        <v>72.932494363495209</v>
      </c>
      <c r="X149" s="5">
        <f>BB149+(I$209*_xlfn.NORM.DIST($B149,I$214*I$215+I$213,I$219*I$214,FALSE))+(I$211*_xlfn.NORM.DIST($B149,I$214*I$216+I$213,I$220*I$214,FALSE))+(I$210*_xlfn.NORM.DIST($B149,I$214*I$217+I$213,I$221*I$214,FALSE))+(I$212*_xlfn.NORM.DIST($B149,I$214*I$218+I$213,I$222*I$214,FALSE))</f>
        <v>74.465781267942262</v>
      </c>
      <c r="Y149" s="5">
        <f>BC149+(J$209*_xlfn.NORM.DIST($B149,J$214*J$215+J$213,J$219*J$214,FALSE))+(J$211*_xlfn.NORM.DIST($B149,J$214*J$216+J$213,J$220*J$214,FALSE))+(J$210*_xlfn.NORM.DIST($B149,J$214*J$217+J$213,J$221*J$214,FALSE))+(J$212*_xlfn.NORM.DIST($B149,J$214*J$218+J$213,J$222*J$214,FALSE))</f>
        <v>73.94605238011728</v>
      </c>
      <c r="Z149" s="5">
        <f>BD149+(K$209*_xlfn.NORM.DIST($B149,K$214*K$215+K$213,K$219*K$214,FALSE))+(K$211*_xlfn.NORM.DIST($B149,K$214*K$216+K$213,K$220*K$214,FALSE))+(K$210*_xlfn.NORM.DIST($B149,K$214*K$217+K$213,K$221*K$214,FALSE))+(K$212*_xlfn.NORM.DIST($B149,K$214*K$218+K$213,K$222*K$214,FALSE))</f>
        <v>70.984099584893841</v>
      </c>
      <c r="AA149" s="5">
        <f>BE149+(L$209*_xlfn.NORM.DIST($B149,L$214*L$215+L$213,L$219*L$214,FALSE))+(L$211*_xlfn.NORM.DIST($B149,L$214*L$216+L$213,L$220*L$214,FALSE))+(L$210*_xlfn.NORM.DIST($B149,L$214*L$217+L$213,L$221*L$214,FALSE))+(L$212*_xlfn.NORM.DIST($B149,L$214*L$218+L$213,L$222*L$214,FALSE))</f>
        <v>67.75075578609858</v>
      </c>
      <c r="AB149" s="5">
        <f>BF149+(M$209*_xlfn.NORM.DIST($B149,M$214*M$215+M$213,M$219*M$214,FALSE))+(M$211*_xlfn.NORM.DIST($B149,M$214*M$216+M$213,M$220*M$214,FALSE))+(M$210*_xlfn.NORM.DIST($B149,M$214*M$217+M$213,M$221*M$214,FALSE))+(M$212*_xlfn.NORM.DIST($B149,M$214*M$218+M$213,M$222*M$214,FALSE))</f>
        <v>63.217033072320234</v>
      </c>
      <c r="AC149" s="5">
        <f>BG149+(N$209*_xlfn.NORM.DIST($B149,N$214*N$215+N$213,N$219*N$214,FALSE))+(N$211*_xlfn.NORM.DIST($B149,N$214*N$216+N$213,N$220*N$214,FALSE))+(N$210*_xlfn.NORM.DIST($B149,N$214*N$217+N$213,N$221*N$214,FALSE))+(N$212*_xlfn.NORM.DIST($B149,N$214*N$218+N$213,N$222*N$214,FALSE))</f>
        <v>56.854525090427373</v>
      </c>
      <c r="AD149" s="5">
        <f>BH149+(O$209*_xlfn.NORM.DIST($B149,O$214*O$215+O$213,O$219*O$214,FALSE))+(O$211*_xlfn.NORM.DIST($B149,O$214*O$216+O$213,O$220*O$214,FALSE))+(O$210*_xlfn.NORM.DIST($B149,O$214*O$217+O$213,O$221*O$214,FALSE))+(O$212*_xlfn.NORM.DIST($B149,O$214*O$218+O$213,O$222*O$214,FALSE))</f>
        <v>49.432385313817171</v>
      </c>
      <c r="AE149" s="5"/>
      <c r="AG149" s="5">
        <f t="shared" si="32"/>
        <v>-1.5134772534146492</v>
      </c>
      <c r="AH149" s="5">
        <f t="shared" si="32"/>
        <v>-1.3296882785792832</v>
      </c>
      <c r="AI149" s="5">
        <f t="shared" si="32"/>
        <v>-0.69833116295998821</v>
      </c>
      <c r="AJ149" s="5">
        <f t="shared" si="32"/>
        <v>0.40925268153662842</v>
      </c>
      <c r="AK149" s="5">
        <f t="shared" si="32"/>
        <v>-0.25838989141738011</v>
      </c>
      <c r="AL149" s="5">
        <f t="shared" si="32"/>
        <v>-1.4474943634952098</v>
      </c>
      <c r="AM149" s="5">
        <f t="shared" si="32"/>
        <v>-0.31378126794226091</v>
      </c>
      <c r="AN149" s="5">
        <f t="shared" si="32"/>
        <v>0.18994761988271591</v>
      </c>
      <c r="AO149" s="5">
        <f t="shared" si="47"/>
        <v>-0.13609958489384155</v>
      </c>
      <c r="AP149" s="5">
        <f t="shared" si="33"/>
        <v>-0.34175578609857382</v>
      </c>
      <c r="AQ149" s="5">
        <f t="shared" si="33"/>
        <v>-0.62603307232023298</v>
      </c>
      <c r="AR149" s="5">
        <f t="shared" si="33"/>
        <v>-0.5665250904273762</v>
      </c>
      <c r="AS149" s="5">
        <f t="shared" si="33"/>
        <v>-1.0083853138171719</v>
      </c>
      <c r="AV149" s="2">
        <f t="shared" si="34"/>
        <v>67.968463029123782</v>
      </c>
      <c r="AW149" s="2">
        <f t="shared" si="35"/>
        <v>69.944173526097757</v>
      </c>
      <c r="AX149" s="2">
        <f t="shared" si="36"/>
        <v>71.278836575708013</v>
      </c>
      <c r="AY149" s="2">
        <f t="shared" si="37"/>
        <v>71.033964607523373</v>
      </c>
      <c r="AZ149" s="2">
        <f t="shared" si="38"/>
        <v>71.225450307018122</v>
      </c>
      <c r="BA149" s="2">
        <f t="shared" si="39"/>
        <v>72.600700806814743</v>
      </c>
      <c r="BB149" s="2">
        <f t="shared" si="40"/>
        <v>73.894613429151008</v>
      </c>
      <c r="BC149" s="2">
        <f t="shared" si="41"/>
        <v>73.156729919923364</v>
      </c>
      <c r="BD149" s="2">
        <f t="shared" si="42"/>
        <v>70.731113394040037</v>
      </c>
      <c r="BE149" s="2">
        <f t="shared" si="43"/>
        <v>67.626597842821198</v>
      </c>
      <c r="BF149" s="2">
        <f t="shared" si="44"/>
        <v>63.150278682785256</v>
      </c>
      <c r="BG149" s="2">
        <f t="shared" si="45"/>
        <v>56.822430263952619</v>
      </c>
      <c r="BH149" s="2">
        <f t="shared" si="46"/>
        <v>49.411192626417424</v>
      </c>
      <c r="BK149" s="2" t="str">
        <f>IF(OR($B149&lt;C$229, AND($B149&gt;C$230, $B149&lt;C$231)), C149, "")</f>
        <v/>
      </c>
      <c r="BL149" s="2" t="str">
        <f>IF(OR($B149&lt;D$229, AND($B149&gt;D$230, $B149&lt;D$231)), D149, "")</f>
        <v/>
      </c>
      <c r="BM149" s="2" t="str">
        <f>IF(OR($B149&lt;E$229, AND($B149&gt;E$230, $B149&lt;E$231)), E149, "")</f>
        <v/>
      </c>
      <c r="BN149" s="2" t="str">
        <f>IF(OR($B149&lt;F$229, AND($B149&gt;F$230, $B149&lt;F$231)), F149, "")</f>
        <v/>
      </c>
      <c r="BO149" s="2" t="str">
        <f>IF(OR($B149&lt;G$229, AND($B149&gt;G$230, $B149&lt;G$231)), G149, "")</f>
        <v/>
      </c>
      <c r="BP149" s="2" t="str">
        <f>IF(OR($B149&lt;H$229, AND($B149&gt;H$230, $B149&lt;H$231)), H149, "")</f>
        <v/>
      </c>
      <c r="BQ149" s="2" t="str">
        <f>IF(OR($B149&lt;I$229, AND($B149&gt;I$230, $B149&lt;I$231)), I149, "")</f>
        <v/>
      </c>
      <c r="BR149" s="2" t="str">
        <f>IF(OR($B149&lt;J$229, AND($B149&gt;J$230, $B149&lt;J$231)), J149, "")</f>
        <v/>
      </c>
      <c r="BS149" s="2" t="str">
        <f>IF(OR($B149&lt;K$229, AND($B149&gt;K$230, $B149&lt;K$231)), K149, "")</f>
        <v/>
      </c>
      <c r="BT149" s="2" t="str">
        <f>IF(OR($B149&lt;L$229, AND($B149&gt;L$230, $B149&lt;L$231)), L149, "")</f>
        <v/>
      </c>
      <c r="BU149" s="2" t="str">
        <f>IF(OR($B149&lt;M$229, AND($B149&gt;M$230, $B149&lt;M$231)), M149, "")</f>
        <v/>
      </c>
      <c r="BV149" s="2" t="str">
        <f>IF(OR($B149&lt;N$229, AND($B149&gt;N$230, $B149&lt;N$231)), N149, "")</f>
        <v/>
      </c>
      <c r="BW149" s="2" t="str">
        <f>IF(OR($B149&lt;O$229, AND($B149&gt;O$230, $B149&lt;O$231)), O149, "")</f>
        <v/>
      </c>
      <c r="BZ149" s="2" t="str">
        <f>IF(OR(AND($B149&gt;C$230, $B149&lt;C$231), $B149&gt;C$232), C149, "")</f>
        <v/>
      </c>
      <c r="CA149" s="2" t="str">
        <f>IF(OR(AND($B149&gt;D$230, $B149&lt;D$231), $B149&gt;D$232), D149, "")</f>
        <v/>
      </c>
      <c r="CB149" s="2" t="str">
        <f>IF(OR(AND($B149&gt;E$230, $B149&lt;E$231), $B149&gt;E$232), E149, "")</f>
        <v/>
      </c>
      <c r="CC149" s="2" t="str">
        <f>IF(OR(AND($B149&gt;F$230, $B149&lt;F$231), $B149&gt;F$232), F149, "")</f>
        <v/>
      </c>
      <c r="CD149" s="2" t="str">
        <f>IF(OR(AND($B149&gt;G$230, $B149&lt;G$231), $B149&gt;G$232), G149, "")</f>
        <v/>
      </c>
      <c r="CE149" s="2" t="str">
        <f>IF(OR(AND($B149&gt;H$230, $B149&lt;H$231), $B149&gt;H$232), H149, "")</f>
        <v/>
      </c>
      <c r="CF149" s="2" t="str">
        <f>IF(OR(AND($B149&gt;I$230, $B149&lt;I$231), $B149&gt;I$232), I149, "")</f>
        <v/>
      </c>
      <c r="CG149" s="2" t="str">
        <f>IF(OR(AND($B149&gt;J$230, $B149&lt;J$231), $B149&gt;J$232), J149, "")</f>
        <v/>
      </c>
      <c r="CH149" s="2" t="str">
        <f>IF(OR(AND($B149&gt;K$230, $B149&lt;K$231), $B149&gt;K$232), K149, "")</f>
        <v/>
      </c>
      <c r="CI149" s="2" t="str">
        <f>IF(OR(AND($B149&gt;L$230, $B149&lt;L$231), $B149&gt;L$232), L149, "")</f>
        <v/>
      </c>
      <c r="CJ149" s="2" t="str">
        <f>IF(OR(AND($B149&gt;M$230, $B149&lt;M$231), $B149&gt;M$232), M149, "")</f>
        <v/>
      </c>
      <c r="CK149" s="2" t="str">
        <f>IF(OR(AND($B149&gt;N$230, $B149&lt;N$231), $B149&gt;N$232), N149, "")</f>
        <v/>
      </c>
      <c r="CL149" s="2" t="str">
        <f>IF(OR(AND($B149&gt;O$230, $B149&lt;O$231), $B149&gt;O$232), O149, "")</f>
        <v/>
      </c>
      <c r="CO149" s="2">
        <f>BK$207*$B149+BK$209</f>
        <v>72.261960279271875</v>
      </c>
      <c r="CP149" s="2">
        <f>BL$207*$B149+BL$209</f>
        <v>73.441660149279528</v>
      </c>
      <c r="CQ149" s="2">
        <f>BM$207*$B149+BM$209</f>
        <v>74.729778207652274</v>
      </c>
      <c r="CR149" s="2">
        <f>BN$207*$B149+BN$209</f>
        <v>74.343569559387447</v>
      </c>
      <c r="CS149" s="2">
        <f>BO$207*$B149+BO$209</f>
        <v>74.461473472739584</v>
      </c>
      <c r="CT149" s="2">
        <f>BP$207*$B149+BP$209</f>
        <v>76.356617778821828</v>
      </c>
      <c r="CU149" s="2">
        <f>BQ$207*$B149+BQ$209</f>
        <v>78.812056038720286</v>
      </c>
      <c r="CV149" s="2">
        <f>BR$207*$B149+BR$209</f>
        <v>78.858467505103917</v>
      </c>
      <c r="CW149" s="2">
        <f>BS$207*$B149+BS$209</f>
        <v>76.594802615590041</v>
      </c>
      <c r="CX149" s="2">
        <f>BT$207*$B149+BT$209</f>
        <v>72.987912046388573</v>
      </c>
      <c r="CY149" s="2">
        <f>BU$207*$B149+BU$209</f>
        <v>68.401633329959154</v>
      </c>
      <c r="CZ149" s="2">
        <f>BV$207*$B149+BV$209</f>
        <v>61.203848804193299</v>
      </c>
      <c r="DA149" s="2">
        <f>BW$207*$B149+BW$209</f>
        <v>52.934449237338363</v>
      </c>
      <c r="DD149" s="2">
        <f>BZ$207*$B149+BZ$209</f>
        <v>67.87447847115385</v>
      </c>
      <c r="DE149" s="2">
        <f>CA$207*$B149+CA$209</f>
        <v>69.830985598519064</v>
      </c>
      <c r="DF149" s="2">
        <f>CB$207*$B149+CB$209</f>
        <v>71.19110867220509</v>
      </c>
      <c r="DG149" s="2">
        <f>CC$207*$B149+CC$209</f>
        <v>70.970270966470991</v>
      </c>
      <c r="DH149" s="2">
        <f>CD$207*$B149+CD$209</f>
        <v>71.159299204346681</v>
      </c>
      <c r="DI149" s="2">
        <f>CE$207*$B149+CE$209</f>
        <v>72.520289508497086</v>
      </c>
      <c r="DJ149" s="2">
        <f>CF$207*$B149+CF$209</f>
        <v>73.793696071713597</v>
      </c>
      <c r="DK149" s="2">
        <f>CG$207*$B149+CG$209</f>
        <v>73.044257086867191</v>
      </c>
      <c r="DL149" s="2">
        <f>CH$207*$B149+CH$209</f>
        <v>70.604141964118526</v>
      </c>
      <c r="DM149" s="2">
        <f>CI$207*$B149+CI$209</f>
        <v>67.501412529918582</v>
      </c>
      <c r="DN149" s="2">
        <f>CJ$207*$B149+CJ$209</f>
        <v>63.029444342724624</v>
      </c>
      <c r="DO149" s="2">
        <f>CK$207*$B149+CK$209</f>
        <v>56.71802940757695</v>
      </c>
      <c r="DP149" s="2">
        <f>CL$207*$B149+CL$209</f>
        <v>49.32789165182411</v>
      </c>
      <c r="DS149" s="2">
        <f>POWER(10,($B149-C$227)/C$228)/(1+POWER(10,($B149-C$227)/C$228))</f>
        <v>0.97857892930837131</v>
      </c>
      <c r="DT149" s="2">
        <f>POWER(10,($B149-D$227)/D$228)/(1+POWER(10,($B149-D$227)/D$228))</f>
        <v>0.96865186103387702</v>
      </c>
      <c r="DU149" s="2">
        <f>POWER(10,($B149-E$227)/E$228)/(1+POWER(10,($B149-E$227)/E$228))</f>
        <v>0.97520878888968199</v>
      </c>
      <c r="DV149" s="2">
        <f>POWER(10,($B149-F$227)/F$228)/(1+POWER(10,($B149-F$227)/F$228))</f>
        <v>0.98111829139995732</v>
      </c>
      <c r="DW149" s="2">
        <f>POWER(10,($B149-G$227)/G$228)/(1+POWER(10,($B149-G$227)/G$228))</f>
        <v>0.97996741016831934</v>
      </c>
      <c r="DX149" s="2">
        <f>POWER(10,($B149-H$227)/H$228)/(1+POWER(10,($B149-H$227)/H$228))</f>
        <v>0.97903951574226233</v>
      </c>
      <c r="DY149" s="2">
        <f>POWER(10,($B149-I$227)/I$228)/(1+POWER(10,($B149-I$227)/I$228))</f>
        <v>0.97989037093773801</v>
      </c>
      <c r="DZ149" s="2">
        <f>POWER(10,($B149-J$227)/J$228)/(1+POWER(10,($B149-J$227)/J$228))</f>
        <v>0.98065552758404007</v>
      </c>
      <c r="EA149" s="2">
        <f>POWER(10,($B149-K$227)/K$228)/(1+POWER(10,($B149-K$227)/K$228))</f>
        <v>0.97880510392617381</v>
      </c>
      <c r="EB149" s="2">
        <f>POWER(10,($B149-L$227)/L$228)/(1+POWER(10,($B149-L$227)/L$228))</f>
        <v>0.97718302671369517</v>
      </c>
      <c r="EC149" s="2">
        <f>POWER(10,($B149-M$227)/M$228)/(1+POWER(10,($B149-M$227)/M$228))</f>
        <v>0.97750742940210023</v>
      </c>
      <c r="ED149" s="2">
        <f>POWER(10,($B149-N$227)/N$228)/(1+POWER(10,($B149-N$227)/N$228))</f>
        <v>0.97672646909181893</v>
      </c>
      <c r="EE149" s="2">
        <f>POWER(10,($B149-O$227)/O$228)/(1+POWER(10,($B149-O$227)/O$228))</f>
        <v>0.97690291292508524</v>
      </c>
    </row>
    <row r="150" spans="2:137" x14ac:dyDescent="0.25">
      <c r="B150" s="2">
        <v>144</v>
      </c>
      <c r="C150">
        <v>67.167000000000002</v>
      </c>
      <c r="D150">
        <v>68.5</v>
      </c>
      <c r="E150">
        <v>71.787999999999997</v>
      </c>
      <c r="F150">
        <v>71.061000000000007</v>
      </c>
      <c r="G150">
        <v>70.817999999999998</v>
      </c>
      <c r="H150">
        <v>73.53</v>
      </c>
      <c r="I150">
        <v>74.061000000000007</v>
      </c>
      <c r="J150">
        <v>74.53</v>
      </c>
      <c r="K150">
        <v>71.182000000000002</v>
      </c>
      <c r="L150">
        <v>66.257999999999996</v>
      </c>
      <c r="M150">
        <v>63.47</v>
      </c>
      <c r="N150">
        <v>55.561</v>
      </c>
      <c r="O150">
        <v>48.923999999999999</v>
      </c>
      <c r="R150" s="5">
        <f>AV150+(C$209*_xlfn.NORM.DIST($B150,C$214*C$215+C$213,C$219*C$214,FALSE))+(C$211*_xlfn.NORM.DIST($B150,C$214*C$216+C$213,C$220*C$214,FALSE))+(C$210*_xlfn.NORM.DIST($B150,C$214*C$217+C$213,C$221*C$214,FALSE))+(C$212*_xlfn.NORM.DIST($B150,C$214*C$218+C$213,C$222*C$214,FALSE))</f>
        <v>67.893066342846993</v>
      </c>
      <c r="S150" s="5">
        <f>AW150+(D$209*_xlfn.NORM.DIST($B150,D$214*D$215+D$213,D$219*D$214,FALSE))+(D$211*_xlfn.NORM.DIST($B150,D$214*D$216+D$213,D$220*D$214,FALSE))+(D$210*_xlfn.NORM.DIST($B150,D$214*D$217+D$213,D$221*D$214,FALSE))+(D$212*_xlfn.NORM.DIST($B150,D$214*D$218+D$213,D$222*D$214,FALSE))</f>
        <v>69.878716657994488</v>
      </c>
      <c r="T150" s="5">
        <f>AX150+(E$209*_xlfn.NORM.DIST($B150,E$214*E$215+E$213,E$219*E$214,FALSE))+(E$211*_xlfn.NORM.DIST($B150,E$214*E$216+E$213,E$220*E$214,FALSE))+(E$210*_xlfn.NORM.DIST($B150,E$214*E$217+E$213,E$221*E$214,FALSE))+(E$212*_xlfn.NORM.DIST($B150,E$214*E$218+E$213,E$222*E$214,FALSE))</f>
        <v>71.288252438266341</v>
      </c>
      <c r="U150" s="5">
        <f>AY150+(F$209*_xlfn.NORM.DIST($B150,F$214*F$215+F$213,F$219*F$214,FALSE))+(F$211*_xlfn.NORM.DIST($B150,F$214*F$216+F$213,F$220*F$214,FALSE))+(F$210*_xlfn.NORM.DIST($B150,F$214*F$217+F$213,F$221*F$214,FALSE))+(F$212*_xlfn.NORM.DIST($B150,F$214*F$218+F$213,F$222*F$214,FALSE))</f>
        <v>71.415569793660993</v>
      </c>
      <c r="V150" s="5">
        <f>AZ150+(G$209*_xlfn.NORM.DIST($B150,G$214*G$215+G$213,G$219*G$214,FALSE))+(G$211*_xlfn.NORM.DIST($B150,G$214*G$216+G$213,G$220*G$214,FALSE))+(G$210*_xlfn.NORM.DIST($B150,G$214*G$217+G$213,G$221*G$214,FALSE))+(G$212*_xlfn.NORM.DIST($B150,G$214*G$218+G$213,G$222*G$214,FALSE))</f>
        <v>71.669008122156882</v>
      </c>
      <c r="W150" s="5">
        <f>BA150+(H$209*_xlfn.NORM.DIST($B150,H$214*H$215+H$213,H$219*H$214,FALSE))+(H$211*_xlfn.NORM.DIST($B150,H$214*H$216+H$213,H$220*H$214,FALSE))+(H$210*_xlfn.NORM.DIST($B150,H$214*H$217+H$213,H$221*H$214,FALSE))+(H$212*_xlfn.NORM.DIST($B150,H$214*H$218+H$213,H$222*H$214,FALSE))</f>
        <v>73.128754469510383</v>
      </c>
      <c r="X150" s="5">
        <f>BB150+(I$209*_xlfn.NORM.DIST($B150,I$214*I$215+I$213,I$219*I$214,FALSE))+(I$211*_xlfn.NORM.DIST($B150,I$214*I$216+I$213,I$220*I$214,FALSE))+(I$210*_xlfn.NORM.DIST($B150,I$214*I$217+I$213,I$221*I$214,FALSE))+(I$212*_xlfn.NORM.DIST($B150,I$214*I$218+I$213,I$222*I$214,FALSE))</f>
        <v>74.797427822952613</v>
      </c>
      <c r="Y150" s="5">
        <f>BC150+(J$209*_xlfn.NORM.DIST($B150,J$214*J$215+J$213,J$219*J$214,FALSE))+(J$211*_xlfn.NORM.DIST($B150,J$214*J$216+J$213,J$220*J$214,FALSE))+(J$210*_xlfn.NORM.DIST($B150,J$214*J$217+J$213,J$221*J$214,FALSE))+(J$212*_xlfn.NORM.DIST($B150,J$214*J$218+J$213,J$222*J$214,FALSE))</f>
        <v>74.397053364365021</v>
      </c>
      <c r="Z150" s="5">
        <f>BD150+(K$209*_xlfn.NORM.DIST($B150,K$214*K$215+K$213,K$219*K$214,FALSE))+(K$211*_xlfn.NORM.DIST($B150,K$214*K$216+K$213,K$220*K$214,FALSE))+(K$210*_xlfn.NORM.DIST($B150,K$214*K$217+K$213,K$221*K$214,FALSE))+(K$212*_xlfn.NORM.DIST($B150,K$214*K$218+K$213,K$222*K$214,FALSE))</f>
        <v>71.120019964442292</v>
      </c>
      <c r="AA150" s="5">
        <f>BE150+(L$209*_xlfn.NORM.DIST($B150,L$214*L$215+L$213,L$219*L$214,FALSE))+(L$211*_xlfn.NORM.DIST($B150,L$214*L$216+L$213,L$220*L$214,FALSE))+(L$210*_xlfn.NORM.DIST($B150,L$214*L$217+L$213,L$221*L$214,FALSE))+(L$212*_xlfn.NORM.DIST($B150,L$214*L$218+L$213,L$222*L$214,FALSE))</f>
        <v>67.794911412626377</v>
      </c>
      <c r="AB150" s="5">
        <f>BF150+(M$209*_xlfn.NORM.DIST($B150,M$214*M$215+M$213,M$219*M$214,FALSE))+(M$211*_xlfn.NORM.DIST($B150,M$214*M$216+M$213,M$220*M$214,FALSE))+(M$210*_xlfn.NORM.DIST($B150,M$214*M$217+M$213,M$221*M$214,FALSE))+(M$212*_xlfn.NORM.DIST($B150,M$214*M$218+M$213,M$222*M$214,FALSE))</f>
        <v>63.213404393780976</v>
      </c>
      <c r="AC150" s="5">
        <f>BG150+(N$209*_xlfn.NORM.DIST($B150,N$214*N$215+N$213,N$219*N$214,FALSE))+(N$211*_xlfn.NORM.DIST($B150,N$214*N$216+N$213,N$220*N$214,FALSE))+(N$210*_xlfn.NORM.DIST($B150,N$214*N$217+N$213,N$221*N$214,FALSE))+(N$212*_xlfn.NORM.DIST($B150,N$214*N$218+N$213,N$222*N$214,FALSE))</f>
        <v>56.823746473186496</v>
      </c>
      <c r="AD150" s="5">
        <f>BH150+(O$209*_xlfn.NORM.DIST($B150,O$214*O$215+O$213,O$219*O$214,FALSE))+(O$211*_xlfn.NORM.DIST($B150,O$214*O$216+O$213,O$220*O$214,FALSE))+(O$210*_xlfn.NORM.DIST($B150,O$214*O$217+O$213,O$221*O$214,FALSE))+(O$212*_xlfn.NORM.DIST($B150,O$214*O$218+O$213,O$222*O$214,FALSE))</f>
        <v>49.405060157595528</v>
      </c>
      <c r="AE150" s="5"/>
      <c r="AG150" s="5">
        <f t="shared" si="32"/>
        <v>-0.72606634284699112</v>
      </c>
      <c r="AH150" s="5">
        <f t="shared" si="32"/>
        <v>-1.3787166579944881</v>
      </c>
      <c r="AI150" s="5">
        <f t="shared" si="32"/>
        <v>0.4997475617336562</v>
      </c>
      <c r="AJ150" s="5">
        <f t="shared" si="32"/>
        <v>-0.35456979366098551</v>
      </c>
      <c r="AK150" s="5">
        <f t="shared" si="32"/>
        <v>-0.85100812215688393</v>
      </c>
      <c r="AL150" s="5">
        <f t="shared" si="32"/>
        <v>0.40124553048961786</v>
      </c>
      <c r="AM150" s="5">
        <f t="shared" si="32"/>
        <v>-0.73642782295260645</v>
      </c>
      <c r="AN150" s="5">
        <f t="shared" si="32"/>
        <v>0.13294663563497977</v>
      </c>
      <c r="AO150" s="5">
        <f t="shared" si="47"/>
        <v>6.1980035557709812E-2</v>
      </c>
      <c r="AP150" s="5">
        <f t="shared" si="33"/>
        <v>-1.536911412626381</v>
      </c>
      <c r="AQ150" s="5">
        <f t="shared" si="33"/>
        <v>0.25659560621902244</v>
      </c>
      <c r="AR150" s="5">
        <f t="shared" si="33"/>
        <v>-1.2627464731864961</v>
      </c>
      <c r="AS150" s="5">
        <f t="shared" si="33"/>
        <v>-0.48106015759552889</v>
      </c>
      <c r="AV150" s="2">
        <f t="shared" si="34"/>
        <v>67.893061119263038</v>
      </c>
      <c r="AW150" s="2">
        <f t="shared" si="35"/>
        <v>69.874913537889839</v>
      </c>
      <c r="AX150" s="2">
        <f t="shared" si="36"/>
        <v>71.212911190934207</v>
      </c>
      <c r="AY150" s="2">
        <f t="shared" si="37"/>
        <v>70.977289451171202</v>
      </c>
      <c r="AZ150" s="2">
        <f t="shared" si="38"/>
        <v>71.174073285079402</v>
      </c>
      <c r="BA150" s="2">
        <f t="shared" si="39"/>
        <v>72.555131199896209</v>
      </c>
      <c r="BB150" s="2">
        <f t="shared" si="40"/>
        <v>73.839865937242507</v>
      </c>
      <c r="BC150" s="2">
        <f t="shared" si="41"/>
        <v>73.092746112140659</v>
      </c>
      <c r="BD150" s="2">
        <f t="shared" si="42"/>
        <v>70.654736784906561</v>
      </c>
      <c r="BE150" s="2">
        <f t="shared" si="43"/>
        <v>67.554130054813783</v>
      </c>
      <c r="BF150" s="2">
        <f t="shared" si="44"/>
        <v>63.08075430561631</v>
      </c>
      <c r="BG150" s="2">
        <f t="shared" si="45"/>
        <v>56.765387324282386</v>
      </c>
      <c r="BH150" s="2">
        <f t="shared" si="46"/>
        <v>49.367032702548748</v>
      </c>
      <c r="BK150" s="2" t="str">
        <f>IF(OR($B150&lt;C$229, AND($B150&gt;C$230, $B150&lt;C$231)), C150, "")</f>
        <v/>
      </c>
      <c r="BL150" s="2" t="str">
        <f>IF(OR($B150&lt;D$229, AND($B150&gt;D$230, $B150&lt;D$231)), D150, "")</f>
        <v/>
      </c>
      <c r="BM150" s="2" t="str">
        <f>IF(OR($B150&lt;E$229, AND($B150&gt;E$230, $B150&lt;E$231)), E150, "")</f>
        <v/>
      </c>
      <c r="BN150" s="2" t="str">
        <f>IF(OR($B150&lt;F$229, AND($B150&gt;F$230, $B150&lt;F$231)), F150, "")</f>
        <v/>
      </c>
      <c r="BO150" s="2" t="str">
        <f>IF(OR($B150&lt;G$229, AND($B150&gt;G$230, $B150&lt;G$231)), G150, "")</f>
        <v/>
      </c>
      <c r="BP150" s="2" t="str">
        <f>IF(OR($B150&lt;H$229, AND($B150&gt;H$230, $B150&lt;H$231)), H150, "")</f>
        <v/>
      </c>
      <c r="BQ150" s="2" t="str">
        <f>IF(OR($B150&lt;I$229, AND($B150&gt;I$230, $B150&lt;I$231)), I150, "")</f>
        <v/>
      </c>
      <c r="BR150" s="2" t="str">
        <f>IF(OR($B150&lt;J$229, AND($B150&gt;J$230, $B150&lt;J$231)), J150, "")</f>
        <v/>
      </c>
      <c r="BS150" s="2" t="str">
        <f>IF(OR($B150&lt;K$229, AND($B150&gt;K$230, $B150&lt;K$231)), K150, "")</f>
        <v/>
      </c>
      <c r="BT150" s="2" t="str">
        <f>IF(OR($B150&lt;L$229, AND($B150&gt;L$230, $B150&lt;L$231)), L150, "")</f>
        <v/>
      </c>
      <c r="BU150" s="2" t="str">
        <f>IF(OR($B150&lt;M$229, AND($B150&gt;M$230, $B150&lt;M$231)), M150, "")</f>
        <v/>
      </c>
      <c r="BV150" s="2" t="str">
        <f>IF(OR($B150&lt;N$229, AND($B150&gt;N$230, $B150&lt;N$231)), N150, "")</f>
        <v/>
      </c>
      <c r="BW150" s="2" t="str">
        <f>IF(OR($B150&lt;O$229, AND($B150&gt;O$230, $B150&lt;O$231)), O150, "")</f>
        <v/>
      </c>
      <c r="BZ150" s="2" t="str">
        <f>IF(OR(AND($B150&gt;C$230, $B150&lt;C$231), $B150&gt;C$232), C150, "")</f>
        <v/>
      </c>
      <c r="CA150" s="2" t="str">
        <f>IF(OR(AND($B150&gt;D$230, $B150&lt;D$231), $B150&gt;D$232), D150, "")</f>
        <v/>
      </c>
      <c r="CB150" s="2" t="str">
        <f>IF(OR(AND($B150&gt;E$230, $B150&lt;E$231), $B150&gt;E$232), E150, "")</f>
        <v/>
      </c>
      <c r="CC150" s="2" t="str">
        <f>IF(OR(AND($B150&gt;F$230, $B150&lt;F$231), $B150&gt;F$232), F150, "")</f>
        <v/>
      </c>
      <c r="CD150" s="2" t="str">
        <f>IF(OR(AND($B150&gt;G$230, $B150&lt;G$231), $B150&gt;G$232), G150, "")</f>
        <v/>
      </c>
      <c r="CE150" s="2" t="str">
        <f>IF(OR(AND($B150&gt;H$230, $B150&lt;H$231), $B150&gt;H$232), H150, "")</f>
        <v/>
      </c>
      <c r="CF150" s="2" t="str">
        <f>IF(OR(AND($B150&gt;I$230, $B150&lt;I$231), $B150&gt;I$232), I150, "")</f>
        <v/>
      </c>
      <c r="CG150" s="2" t="str">
        <f>IF(OR(AND($B150&gt;J$230, $B150&lt;J$231), $B150&gt;J$232), J150, "")</f>
        <v/>
      </c>
      <c r="CH150" s="2" t="str">
        <f>IF(OR(AND($B150&gt;K$230, $B150&lt;K$231), $B150&gt;K$232), K150, "")</f>
        <v/>
      </c>
      <c r="CI150" s="2" t="str">
        <f>IF(OR(AND($B150&gt;L$230, $B150&lt;L$231), $B150&gt;L$232), L150, "")</f>
        <v/>
      </c>
      <c r="CJ150" s="2" t="str">
        <f>IF(OR(AND($B150&gt;M$230, $B150&lt;M$231), $B150&gt;M$232), M150, "")</f>
        <v/>
      </c>
      <c r="CK150" s="2" t="str">
        <f>IF(OR(AND($B150&gt;N$230, $B150&lt;N$231), $B150&gt;N$232), N150, "")</f>
        <v/>
      </c>
      <c r="CL150" s="2" t="str">
        <f>IF(OR(AND($B150&gt;O$230, $B150&lt;O$231), $B150&gt;O$232), O150, "")</f>
        <v/>
      </c>
      <c r="CO150" s="2">
        <f>BK$207*$B150+BK$209</f>
        <v>72.274020173434508</v>
      </c>
      <c r="CP150" s="2">
        <f>BL$207*$B150+BL$209</f>
        <v>73.446188129784431</v>
      </c>
      <c r="CQ150" s="2">
        <f>BM$207*$B150+BM$209</f>
        <v>74.737934979834307</v>
      </c>
      <c r="CR150" s="2">
        <f>BN$207*$B150+BN$209</f>
        <v>74.352680599699042</v>
      </c>
      <c r="CS150" s="2">
        <f>BO$207*$B150+BO$209</f>
        <v>74.47550836387552</v>
      </c>
      <c r="CT150" s="2">
        <f>BP$207*$B150+BP$209</f>
        <v>76.386655861426405</v>
      </c>
      <c r="CU150" s="2">
        <f>BQ$207*$B150+BQ$209</f>
        <v>78.860432537407235</v>
      </c>
      <c r="CV150" s="2">
        <f>BR$207*$B150+BR$209</f>
        <v>78.908292500362833</v>
      </c>
      <c r="CW150" s="2">
        <f>BS$207*$B150+BS$209</f>
        <v>76.643009233908373</v>
      </c>
      <c r="CX150" s="2">
        <f>BT$207*$B150+BT$209</f>
        <v>73.027693034737595</v>
      </c>
      <c r="CY150" s="2">
        <f>BU$207*$B150+BU$209</f>
        <v>68.447826266060872</v>
      </c>
      <c r="CZ150" s="2">
        <f>BV$207*$B150+BV$209</f>
        <v>61.249391713868484</v>
      </c>
      <c r="DA150" s="2">
        <f>BW$207*$B150+BW$209</f>
        <v>52.97104723241776</v>
      </c>
      <c r="DD150" s="2">
        <f>BZ$207*$B150+BZ$209</f>
        <v>67.805600105241325</v>
      </c>
      <c r="DE150" s="2">
        <f>CA$207*$B150+CA$209</f>
        <v>69.769507062845932</v>
      </c>
      <c r="DF150" s="2">
        <f>CB$207*$B150+CB$209</f>
        <v>71.131184824755323</v>
      </c>
      <c r="DG150" s="2">
        <f>CC$207*$B150+CC$209</f>
        <v>70.918045498601316</v>
      </c>
      <c r="DH150" s="2">
        <f>CD$207*$B150+CD$209</f>
        <v>71.112523260969468</v>
      </c>
      <c r="DI150" s="2">
        <f>CE$207*$B150+CE$209</f>
        <v>72.480318949928943</v>
      </c>
      <c r="DJ150" s="2">
        <f>CF$207*$B150+CF$209</f>
        <v>73.745898084627839</v>
      </c>
      <c r="DK150" s="2">
        <f>CG$207*$B150+CG$209</f>
        <v>72.988122205305729</v>
      </c>
      <c r="DL150" s="2">
        <f>CH$207*$B150+CH$209</f>
        <v>70.536477127270246</v>
      </c>
      <c r="DM150" s="2">
        <f>CI$207*$B150+CI$209</f>
        <v>67.437569330197334</v>
      </c>
      <c r="DN150" s="2">
        <f>CJ$207*$B150+CJ$209</f>
        <v>62.968123693690657</v>
      </c>
      <c r="DO150" s="2">
        <f>CK$207*$B150+CK$209</f>
        <v>56.667943269219748</v>
      </c>
      <c r="DP150" s="2">
        <f>CL$207*$B150+CL$209</f>
        <v>49.289319941320521</v>
      </c>
      <c r="DS150" s="2">
        <f>POWER(10,($B150-C$227)/C$228)/(1+POWER(10,($B150-C$227)/C$228))</f>
        <v>0.98042685945211949</v>
      </c>
      <c r="DT150" s="2">
        <f>POWER(10,($B150-D$227)/D$228)/(1+POWER(10,($B150-D$227)/D$228))</f>
        <v>0.97133108008966551</v>
      </c>
      <c r="DU150" s="2">
        <f>POWER(10,($B150-E$227)/E$228)/(1+POWER(10,($B150-E$227)/E$228))</f>
        <v>0.97734071874543194</v>
      </c>
      <c r="DV150" s="2">
        <f>POWER(10,($B150-F$227)/F$228)/(1+POWER(10,($B150-F$227)/F$228))</f>
        <v>0.98275101988244551</v>
      </c>
      <c r="DW150" s="2">
        <f>POWER(10,($B150-G$227)/G$228)/(1+POWER(10,($B150-G$227)/G$228))</f>
        <v>0.98169780054727307</v>
      </c>
      <c r="DX150" s="2">
        <f>POWER(10,($B150-H$227)/H$228)/(1+POWER(10,($B150-H$227)/H$228))</f>
        <v>0.98084849011689723</v>
      </c>
      <c r="DY150" s="2">
        <f>POWER(10,($B150-I$227)/I$228)/(1+POWER(10,($B150-I$227)/I$228))</f>
        <v>0.98162729110885061</v>
      </c>
      <c r="DZ150" s="2">
        <f>POWER(10,($B150-J$227)/J$228)/(1+POWER(10,($B150-J$227)/J$228))</f>
        <v>0.98232755113104009</v>
      </c>
      <c r="EA150" s="2">
        <f>POWER(10,($B150-K$227)/K$228)/(1+POWER(10,($B150-K$227)/K$228))</f>
        <v>0.98063390880926271</v>
      </c>
      <c r="EB150" s="2">
        <f>POWER(10,($B150-L$227)/L$228)/(1+POWER(10,($B150-L$227)/L$228))</f>
        <v>0.9791488112290273</v>
      </c>
      <c r="EC150" s="2">
        <f>POWER(10,($B150-M$227)/M$228)/(1+POWER(10,($B150-M$227)/M$228))</f>
        <v>0.97944585304801779</v>
      </c>
      <c r="ED150" s="2">
        <f>POWER(10,($B150-N$227)/N$228)/(1+POWER(10,($B150-N$227)/N$228))</f>
        <v>0.97873073194211069</v>
      </c>
      <c r="EE150" s="2">
        <f>POWER(10,($B150-O$227)/O$228)/(1+POWER(10,($B150-O$227)/O$228))</f>
        <v>0.97889230921145598</v>
      </c>
    </row>
    <row r="151" spans="2:137" x14ac:dyDescent="0.25">
      <c r="B151" s="2">
        <v>145</v>
      </c>
      <c r="C151">
        <v>66.287999999999997</v>
      </c>
      <c r="D151">
        <v>69.712000000000003</v>
      </c>
      <c r="E151">
        <v>71.954999999999998</v>
      </c>
      <c r="F151">
        <v>70.894000000000005</v>
      </c>
      <c r="G151">
        <v>72.135999999999996</v>
      </c>
      <c r="H151">
        <v>73.697000000000003</v>
      </c>
      <c r="I151">
        <v>74.5</v>
      </c>
      <c r="J151">
        <v>75.424000000000007</v>
      </c>
      <c r="K151">
        <v>71.379000000000005</v>
      </c>
      <c r="L151">
        <v>67.97</v>
      </c>
      <c r="M151">
        <v>61.847999999999999</v>
      </c>
      <c r="N151">
        <v>57.393999999999998</v>
      </c>
      <c r="O151">
        <v>49.863999999999997</v>
      </c>
      <c r="R151" s="5">
        <f>AV151+(C$209*_xlfn.NORM.DIST($B151,C$214*C$215+C$213,C$219*C$214,FALSE))+(C$211*_xlfn.NORM.DIST($B151,C$214*C$216+C$213,C$220*C$214,FALSE))+(C$210*_xlfn.NORM.DIST($B151,C$214*C$217+C$213,C$221*C$214,FALSE))+(C$212*_xlfn.NORM.DIST($B151,C$214*C$218+C$213,C$222*C$214,FALSE))</f>
        <v>67.818073900462437</v>
      </c>
      <c r="S151" s="5">
        <f>AW151+(D$209*_xlfn.NORM.DIST($B151,D$214*D$215+D$213,D$219*D$214,FALSE))+(D$211*_xlfn.NORM.DIST($B151,D$214*D$216+D$213,D$220*D$214,FALSE))+(D$210*_xlfn.NORM.DIST($B151,D$214*D$217+D$213,D$221*D$214,FALSE))+(D$212*_xlfn.NORM.DIST($B151,D$214*D$218+D$213,D$222*D$214,FALSE))</f>
        <v>69.809853425210591</v>
      </c>
      <c r="T151" s="5">
        <f>AX151+(E$209*_xlfn.NORM.DIST($B151,E$214*E$215+E$213,E$219*E$214,FALSE))+(E$211*_xlfn.NORM.DIST($B151,E$214*E$216+E$213,E$220*E$214,FALSE))+(E$210*_xlfn.NORM.DIST($B151,E$214*E$217+E$213,E$221*E$214,FALSE))+(E$212*_xlfn.NORM.DIST($B151,E$214*E$218+E$213,E$222*E$214,FALSE))</f>
        <v>71.28124231010743</v>
      </c>
      <c r="U151" s="5">
        <f>AY151+(F$209*_xlfn.NORM.DIST($B151,F$214*F$215+F$213,F$219*F$214,FALSE))+(F$211*_xlfn.NORM.DIST($B151,F$214*F$216+F$213,F$220*F$214,FALSE))+(F$210*_xlfn.NORM.DIST($B151,F$214*F$217+F$213,F$221*F$214,FALSE))+(F$212*_xlfn.NORM.DIST($B151,F$214*F$218+F$213,F$222*F$214,FALSE))</f>
        <v>71.599515497232204</v>
      </c>
      <c r="V151" s="5">
        <f>AZ151+(G$209*_xlfn.NORM.DIST($B151,G$214*G$215+G$213,G$219*G$214,FALSE))+(G$211*_xlfn.NORM.DIST($B151,G$214*G$216+G$213,G$220*G$214,FALSE))+(G$210*_xlfn.NORM.DIST($B151,G$214*G$217+G$213,G$221*G$214,FALSE))+(G$212*_xlfn.NORM.DIST($B151,G$214*G$218+G$213,G$222*G$214,FALSE))</f>
        <v>71.922736585180658</v>
      </c>
      <c r="W151" s="5">
        <f>BA151+(H$209*_xlfn.NORM.DIST($B151,H$214*H$215+H$213,H$219*H$214,FALSE))+(H$211*_xlfn.NORM.DIST($B151,H$214*H$216+H$213,H$220*H$214,FALSE))+(H$210*_xlfn.NORM.DIST($B151,H$214*H$217+H$213,H$221*H$214,FALSE))+(H$212*_xlfn.NORM.DIST($B151,H$214*H$218+H$213,H$222*H$214,FALSE))</f>
        <v>73.451800254453062</v>
      </c>
      <c r="X151" s="5">
        <f>BB151+(I$209*_xlfn.NORM.DIST($B151,I$214*I$215+I$213,I$219*I$214,FALSE))+(I$211*_xlfn.NORM.DIST($B151,I$214*I$216+I$213,I$220*I$214,FALSE))+(I$210*_xlfn.NORM.DIST($B151,I$214*I$217+I$213,I$221*I$214,FALSE))+(I$212*_xlfn.NORM.DIST($B151,I$214*I$218+I$213,I$222*I$214,FALSE))</f>
        <v>75.309067941836787</v>
      </c>
      <c r="Y151" s="5">
        <f>BC151+(J$209*_xlfn.NORM.DIST($B151,J$214*J$215+J$213,J$219*J$214,FALSE))+(J$211*_xlfn.NORM.DIST($B151,J$214*J$216+J$213,J$220*J$214,FALSE))+(J$210*_xlfn.NORM.DIST($B151,J$214*J$217+J$213,J$221*J$214,FALSE))+(J$212*_xlfn.NORM.DIST($B151,J$214*J$218+J$213,J$222*J$214,FALSE))</f>
        <v>75.075230642292098</v>
      </c>
      <c r="Z151" s="5">
        <f>BD151+(K$209*_xlfn.NORM.DIST($B151,K$214*K$215+K$213,K$219*K$214,FALSE))+(K$211*_xlfn.NORM.DIST($B151,K$214*K$216+K$213,K$220*K$214,FALSE))+(K$210*_xlfn.NORM.DIST($B151,K$214*K$217+K$213,K$221*K$214,FALSE))+(K$212*_xlfn.NORM.DIST($B151,K$214*K$218+K$213,K$222*K$214,FALSE))</f>
        <v>71.392212300663743</v>
      </c>
      <c r="AA151" s="5">
        <f>BE151+(L$209*_xlfn.NORM.DIST($B151,L$214*L$215+L$213,L$219*L$214,FALSE))+(L$211*_xlfn.NORM.DIST($B151,L$214*L$216+L$213,L$220*L$214,FALSE))+(L$210*_xlfn.NORM.DIST($B151,L$214*L$217+L$213,L$221*L$214,FALSE))+(L$212*_xlfn.NORM.DIST($B151,L$214*L$218+L$213,L$222*L$214,FALSE))</f>
        <v>67.928180007780796</v>
      </c>
      <c r="AB151" s="5">
        <f>BF151+(M$209*_xlfn.NORM.DIST($B151,M$214*M$215+M$213,M$219*M$214,FALSE))+(M$211*_xlfn.NORM.DIST($B151,M$214*M$216+M$213,M$220*M$214,FALSE))+(M$210*_xlfn.NORM.DIST($B151,M$214*M$217+M$213,M$221*M$214,FALSE))+(M$212*_xlfn.NORM.DIST($B151,M$214*M$218+M$213,M$222*M$214,FALSE))</f>
        <v>63.266053205963466</v>
      </c>
      <c r="AC151" s="5">
        <f>BG151+(N$209*_xlfn.NORM.DIST($B151,N$214*N$215+N$213,N$219*N$214,FALSE))+(N$211*_xlfn.NORM.DIST($B151,N$214*N$216+N$213,N$220*N$214,FALSE))+(N$210*_xlfn.NORM.DIST($B151,N$214*N$217+N$213,N$221*N$214,FALSE))+(N$212*_xlfn.NORM.DIST($B151,N$214*N$218+N$213,N$222*N$214,FALSE))</f>
        <v>56.821527050389413</v>
      </c>
      <c r="AD151" s="5">
        <f>BH151+(O$209*_xlfn.NORM.DIST($B151,O$214*O$215+O$213,O$219*O$214,FALSE))+(O$211*_xlfn.NORM.DIST($B151,O$214*O$216+O$213,O$220*O$214,FALSE))+(O$210*_xlfn.NORM.DIST($B151,O$214*O$217+O$213,O$221*O$214,FALSE))+(O$212*_xlfn.NORM.DIST($B151,O$214*O$218+O$213,O$222*O$214,FALSE))</f>
        <v>49.398179141794003</v>
      </c>
      <c r="AE151" s="5"/>
      <c r="AG151" s="5">
        <f t="shared" si="32"/>
        <v>-1.5300739004624404</v>
      </c>
      <c r="AH151" s="5">
        <f t="shared" si="32"/>
        <v>-9.7853425210587375E-2</v>
      </c>
      <c r="AI151" s="5">
        <f t="shared" si="32"/>
        <v>0.67375768989256812</v>
      </c>
      <c r="AJ151" s="5">
        <f t="shared" si="32"/>
        <v>-0.70551549723219864</v>
      </c>
      <c r="AK151" s="5">
        <f t="shared" si="32"/>
        <v>0.21326341481933753</v>
      </c>
      <c r="AL151" s="5">
        <f t="shared" si="32"/>
        <v>0.24519974554694102</v>
      </c>
      <c r="AM151" s="5">
        <f t="shared" si="32"/>
        <v>-0.80906794183678699</v>
      </c>
      <c r="AN151" s="5">
        <f t="shared" si="32"/>
        <v>0.34876935770790851</v>
      </c>
      <c r="AO151" s="5">
        <f t="shared" si="47"/>
        <v>-1.3212300663738574E-2</v>
      </c>
      <c r="AP151" s="5">
        <f t="shared" si="33"/>
        <v>4.1819992219203073E-2</v>
      </c>
      <c r="AQ151" s="5">
        <f t="shared" si="33"/>
        <v>-1.4180532059634672</v>
      </c>
      <c r="AR151" s="5">
        <f t="shared" si="33"/>
        <v>0.57247294961058515</v>
      </c>
      <c r="AS151" s="5">
        <f t="shared" si="33"/>
        <v>0.46582085820599417</v>
      </c>
      <c r="AV151" s="2">
        <f t="shared" si="34"/>
        <v>67.818072057734668</v>
      </c>
      <c r="AW151" s="2">
        <f t="shared" si="35"/>
        <v>69.806133681030261</v>
      </c>
      <c r="AX151" s="2">
        <f t="shared" si="36"/>
        <v>71.147354943809816</v>
      </c>
      <c r="AY151" s="2">
        <f t="shared" si="37"/>
        <v>70.920899653631309</v>
      </c>
      <c r="AZ151" s="2">
        <f t="shared" si="38"/>
        <v>71.122988830747403</v>
      </c>
      <c r="BA151" s="2">
        <f t="shared" si="39"/>
        <v>72.509918005615518</v>
      </c>
      <c r="BB151" s="2">
        <f t="shared" si="40"/>
        <v>73.785552683691279</v>
      </c>
      <c r="BC151" s="2">
        <f t="shared" si="41"/>
        <v>73.029264529925328</v>
      </c>
      <c r="BD151" s="2">
        <f t="shared" si="42"/>
        <v>70.578900502530473</v>
      </c>
      <c r="BE151" s="2">
        <f t="shared" si="43"/>
        <v>67.482200360544425</v>
      </c>
      <c r="BF151" s="2">
        <f t="shared" si="44"/>
        <v>63.011728552958367</v>
      </c>
      <c r="BG151" s="2">
        <f t="shared" si="45"/>
        <v>56.708752265814333</v>
      </c>
      <c r="BH151" s="2">
        <f t="shared" si="46"/>
        <v>49.323204731220578</v>
      </c>
      <c r="BK151" s="2" t="str">
        <f>IF(OR($B151&lt;C$229, AND($B151&gt;C$230, $B151&lt;C$231)), C151, "")</f>
        <v/>
      </c>
      <c r="BL151" s="2" t="str">
        <f>IF(OR($B151&lt;D$229, AND($B151&gt;D$230, $B151&lt;D$231)), D151, "")</f>
        <v/>
      </c>
      <c r="BM151" s="2" t="str">
        <f>IF(OR($B151&lt;E$229, AND($B151&gt;E$230, $B151&lt;E$231)), E151, "")</f>
        <v/>
      </c>
      <c r="BN151" s="2" t="str">
        <f>IF(OR($B151&lt;F$229, AND($B151&gt;F$230, $B151&lt;F$231)), F151, "")</f>
        <v/>
      </c>
      <c r="BO151" s="2" t="str">
        <f>IF(OR($B151&lt;G$229, AND($B151&gt;G$230, $B151&lt;G$231)), G151, "")</f>
        <v/>
      </c>
      <c r="BP151" s="2" t="str">
        <f>IF(OR($B151&lt;H$229, AND($B151&gt;H$230, $B151&lt;H$231)), H151, "")</f>
        <v/>
      </c>
      <c r="BQ151" s="2" t="str">
        <f>IF(OR($B151&lt;I$229, AND($B151&gt;I$230, $B151&lt;I$231)), I151, "")</f>
        <v/>
      </c>
      <c r="BR151" s="2" t="str">
        <f>IF(OR($B151&lt;J$229, AND($B151&gt;J$230, $B151&lt;J$231)), J151, "")</f>
        <v/>
      </c>
      <c r="BS151" s="2" t="str">
        <f>IF(OR($B151&lt;K$229, AND($B151&gt;K$230, $B151&lt;K$231)), K151, "")</f>
        <v/>
      </c>
      <c r="BT151" s="2" t="str">
        <f>IF(OR($B151&lt;L$229, AND($B151&gt;L$230, $B151&lt;L$231)), L151, "")</f>
        <v/>
      </c>
      <c r="BU151" s="2" t="str">
        <f>IF(OR($B151&lt;M$229, AND($B151&gt;M$230, $B151&lt;M$231)), M151, "")</f>
        <v/>
      </c>
      <c r="BV151" s="2" t="str">
        <f>IF(OR($B151&lt;N$229, AND($B151&gt;N$230, $B151&lt;N$231)), N151, "")</f>
        <v/>
      </c>
      <c r="BW151" s="2" t="str">
        <f>IF(OR($B151&lt;O$229, AND($B151&gt;O$230, $B151&lt;O$231)), O151, "")</f>
        <v/>
      </c>
      <c r="BZ151" s="2" t="str">
        <f>IF(OR(AND($B151&gt;C$230, $B151&lt;C$231), $B151&gt;C$232), C151, "")</f>
        <v/>
      </c>
      <c r="CA151" s="2" t="str">
        <f>IF(OR(AND($B151&gt;D$230, $B151&lt;D$231), $B151&gt;D$232), D151, "")</f>
        <v/>
      </c>
      <c r="CB151" s="2" t="str">
        <f>IF(OR(AND($B151&gt;E$230, $B151&lt;E$231), $B151&gt;E$232), E151, "")</f>
        <v/>
      </c>
      <c r="CC151" s="2" t="str">
        <f>IF(OR(AND($B151&gt;F$230, $B151&lt;F$231), $B151&gt;F$232), F151, "")</f>
        <v/>
      </c>
      <c r="CD151" s="2" t="str">
        <f>IF(OR(AND($B151&gt;G$230, $B151&lt;G$231), $B151&gt;G$232), G151, "")</f>
        <v/>
      </c>
      <c r="CE151" s="2" t="str">
        <f>IF(OR(AND($B151&gt;H$230, $B151&lt;H$231), $B151&gt;H$232), H151, "")</f>
        <v/>
      </c>
      <c r="CF151" s="2" t="str">
        <f>IF(OR(AND($B151&gt;I$230, $B151&lt;I$231), $B151&gt;I$232), I151, "")</f>
        <v/>
      </c>
      <c r="CG151" s="2" t="str">
        <f>IF(OR(AND($B151&gt;J$230, $B151&lt;J$231), $B151&gt;J$232), J151, "")</f>
        <v/>
      </c>
      <c r="CH151" s="2" t="str">
        <f>IF(OR(AND($B151&gt;K$230, $B151&lt;K$231), $B151&gt;K$232), K151, "")</f>
        <v/>
      </c>
      <c r="CI151" s="2" t="str">
        <f>IF(OR(AND($B151&gt;L$230, $B151&lt;L$231), $B151&gt;L$232), L151, "")</f>
        <v/>
      </c>
      <c r="CJ151" s="2" t="str">
        <f>IF(OR(AND($B151&gt;M$230, $B151&lt;M$231), $B151&gt;M$232), M151, "")</f>
        <v/>
      </c>
      <c r="CK151" s="2" t="str">
        <f>IF(OR(AND($B151&gt;N$230, $B151&lt;N$231), $B151&gt;N$232), N151, "")</f>
        <v/>
      </c>
      <c r="CL151" s="2" t="str">
        <f>IF(OR(AND($B151&gt;O$230, $B151&lt;O$231), $B151&gt;O$232), O151, "")</f>
        <v/>
      </c>
      <c r="CO151" s="2">
        <f>BK$207*$B151+BK$209</f>
        <v>72.286080067597126</v>
      </c>
      <c r="CP151" s="2">
        <f>BL$207*$B151+BL$209</f>
        <v>73.450716110289335</v>
      </c>
      <c r="CQ151" s="2">
        <f>BM$207*$B151+BM$209</f>
        <v>74.746091752016341</v>
      </c>
      <c r="CR151" s="2">
        <f>BN$207*$B151+BN$209</f>
        <v>74.361791640010637</v>
      </c>
      <c r="CS151" s="2">
        <f>BO$207*$B151+BO$209</f>
        <v>74.489543255011455</v>
      </c>
      <c r="CT151" s="2">
        <f>BP$207*$B151+BP$209</f>
        <v>76.416693944030982</v>
      </c>
      <c r="CU151" s="2">
        <f>BQ$207*$B151+BQ$209</f>
        <v>78.908809036094183</v>
      </c>
      <c r="CV151" s="2">
        <f>BR$207*$B151+BR$209</f>
        <v>78.95811749562175</v>
      </c>
      <c r="CW151" s="2">
        <f>BS$207*$B151+BS$209</f>
        <v>76.691215852226691</v>
      </c>
      <c r="CX151" s="2">
        <f>BT$207*$B151+BT$209</f>
        <v>73.067474023086618</v>
      </c>
      <c r="CY151" s="2">
        <f>BU$207*$B151+BU$209</f>
        <v>68.494019202162605</v>
      </c>
      <c r="CZ151" s="2">
        <f>BV$207*$B151+BV$209</f>
        <v>61.294934623543668</v>
      </c>
      <c r="DA151" s="2">
        <f>BW$207*$B151+BW$209</f>
        <v>53.007645227497157</v>
      </c>
      <c r="DD151" s="2">
        <f>BZ$207*$B151+BZ$209</f>
        <v>67.736721739328814</v>
      </c>
      <c r="DE151" s="2">
        <f>CA$207*$B151+CA$209</f>
        <v>69.708028527172786</v>
      </c>
      <c r="DF151" s="2">
        <f>CB$207*$B151+CB$209</f>
        <v>71.071260977305556</v>
      </c>
      <c r="DG151" s="2">
        <f>CC$207*$B151+CC$209</f>
        <v>70.865820030731655</v>
      </c>
      <c r="DH151" s="2">
        <f>CD$207*$B151+CD$209</f>
        <v>71.065747317592255</v>
      </c>
      <c r="DI151" s="2">
        <f>CE$207*$B151+CE$209</f>
        <v>72.4403483913608</v>
      </c>
      <c r="DJ151" s="2">
        <f>CF$207*$B151+CF$209</f>
        <v>73.698100097542095</v>
      </c>
      <c r="DK151" s="2">
        <f>CG$207*$B151+CG$209</f>
        <v>72.931987323744266</v>
      </c>
      <c r="DL151" s="2">
        <f>CH$207*$B151+CH$209</f>
        <v>70.468812290421965</v>
      </c>
      <c r="DM151" s="2">
        <f>CI$207*$B151+CI$209</f>
        <v>67.373726130476086</v>
      </c>
      <c r="DN151" s="2">
        <f>CJ$207*$B151+CJ$209</f>
        <v>62.906803044656684</v>
      </c>
      <c r="DO151" s="2">
        <f>CK$207*$B151+CK$209</f>
        <v>56.617857130862546</v>
      </c>
      <c r="DP151" s="2">
        <f>CL$207*$B151+CL$209</f>
        <v>49.250748230816924</v>
      </c>
      <c r="DS151" s="2">
        <f>POWER(10,($B151-C$227)/C$228)/(1+POWER(10,($B151-C$227)/C$228))</f>
        <v>0.98211828734167606</v>
      </c>
      <c r="DT151" s="2">
        <f>POWER(10,($B151-D$227)/D$228)/(1+POWER(10,($B151-D$227)/D$228))</f>
        <v>0.97378751186713008</v>
      </c>
      <c r="DU151" s="2">
        <f>POWER(10,($B151-E$227)/E$228)/(1+POWER(10,($B151-E$227)/E$228))</f>
        <v>0.97929320527412678</v>
      </c>
      <c r="DV151" s="2">
        <f>POWER(10,($B151-F$227)/F$228)/(1+POWER(10,($B151-F$227)/F$228))</f>
        <v>0.98424483117841532</v>
      </c>
      <c r="DW151" s="2">
        <f>POWER(10,($B151-G$227)/G$228)/(1+POWER(10,($B151-G$227)/G$228))</f>
        <v>0.98328127195620596</v>
      </c>
      <c r="DX151" s="2">
        <f>POWER(10,($B151-H$227)/H$228)/(1+POWER(10,($B151-H$227)/H$228))</f>
        <v>0.98250413266824776</v>
      </c>
      <c r="DY151" s="2">
        <f>POWER(10,($B151-I$227)/I$228)/(1+POWER(10,($B151-I$227)/I$228))</f>
        <v>0.98321675856769608</v>
      </c>
      <c r="DZ151" s="2">
        <f>POWER(10,($B151-J$227)/J$228)/(1+POWER(10,($B151-J$227)/J$228))</f>
        <v>0.98385743364206812</v>
      </c>
      <c r="EA151" s="2">
        <f>POWER(10,($B151-K$227)/K$228)/(1+POWER(10,($B151-K$227)/K$228))</f>
        <v>0.98230776724539992</v>
      </c>
      <c r="EB151" s="2">
        <f>POWER(10,($B151-L$227)/L$228)/(1+POWER(10,($B151-L$227)/L$228))</f>
        <v>0.98094853651509295</v>
      </c>
      <c r="EC151" s="2">
        <f>POWER(10,($B151-M$227)/M$228)/(1+POWER(10,($B151-M$227)/M$228))</f>
        <v>0.98122043154519289</v>
      </c>
      <c r="ED151" s="2">
        <f>POWER(10,($B151-N$227)/N$228)/(1+POWER(10,($B151-N$227)/N$228))</f>
        <v>0.98056582660988123</v>
      </c>
      <c r="EE151" s="2">
        <f>POWER(10,($B151-O$227)/O$228)/(1+POWER(10,($B151-O$227)/O$228))</f>
        <v>0.98071373783532656</v>
      </c>
    </row>
    <row r="152" spans="2:137" x14ac:dyDescent="0.25">
      <c r="B152" s="2">
        <v>146</v>
      </c>
      <c r="C152">
        <v>66.954999999999998</v>
      </c>
      <c r="D152">
        <v>70.015000000000001</v>
      </c>
      <c r="E152">
        <v>71.347999999999999</v>
      </c>
      <c r="F152">
        <v>71.787999999999997</v>
      </c>
      <c r="G152">
        <v>72.090999999999994</v>
      </c>
      <c r="H152">
        <v>73.727000000000004</v>
      </c>
      <c r="I152">
        <v>75.909000000000006</v>
      </c>
      <c r="J152">
        <v>76.242000000000004</v>
      </c>
      <c r="K152">
        <v>73.061000000000007</v>
      </c>
      <c r="L152">
        <v>67.97</v>
      </c>
      <c r="M152">
        <v>62.697000000000003</v>
      </c>
      <c r="N152">
        <v>56.863999999999997</v>
      </c>
      <c r="O152">
        <v>50.03</v>
      </c>
      <c r="R152" s="5">
        <f>AV152+(C$209*_xlfn.NORM.DIST($B152,C$214*C$215+C$213,C$219*C$214,FALSE))+(C$211*_xlfn.NORM.DIST($B152,C$214*C$216+C$213,C$220*C$214,FALSE))+(C$210*_xlfn.NORM.DIST($B152,C$214*C$217+C$213,C$221*C$214,FALSE))+(C$212*_xlfn.NORM.DIST($B152,C$214*C$218+C$213,C$222*C$214,FALSE))</f>
        <v>67.743475359062288</v>
      </c>
      <c r="S152" s="5">
        <f>AW152+(D$209*_xlfn.NORM.DIST($B152,D$214*D$215+D$213,D$219*D$214,FALSE))+(D$211*_xlfn.NORM.DIST($B152,D$214*D$216+D$213,D$220*D$214,FALSE))+(D$210*_xlfn.NORM.DIST($B152,D$214*D$217+D$213,D$221*D$214,FALSE))+(D$212*_xlfn.NORM.DIST($B152,D$214*D$218+D$213,D$222*D$214,FALSE))</f>
        <v>69.74376612158467</v>
      </c>
      <c r="T152" s="5">
        <f>AX152+(E$209*_xlfn.NORM.DIST($B152,E$214*E$215+E$213,E$219*E$214,FALSE))+(E$211*_xlfn.NORM.DIST($B152,E$214*E$216+E$213,E$220*E$214,FALSE))+(E$210*_xlfn.NORM.DIST($B152,E$214*E$217+E$213,E$221*E$214,FALSE))+(E$212*_xlfn.NORM.DIST($B152,E$214*E$218+E$213,E$222*E$214,FALSE))</f>
        <v>71.30823766284287</v>
      </c>
      <c r="U152" s="5">
        <f>AY152+(F$209*_xlfn.NORM.DIST($B152,F$214*F$215+F$213,F$219*F$214,FALSE))+(F$211*_xlfn.NORM.DIST($B152,F$214*F$216+F$213,F$220*F$214,FALSE))+(F$210*_xlfn.NORM.DIST($B152,F$214*F$217+F$213,F$221*F$214,FALSE))+(F$212*_xlfn.NORM.DIST($B152,F$214*F$218+F$213,F$222*F$214,FALSE))</f>
        <v>71.862464692706652</v>
      </c>
      <c r="V152" s="5">
        <f>AZ152+(G$209*_xlfn.NORM.DIST($B152,G$214*G$215+G$213,G$219*G$214,FALSE))+(G$211*_xlfn.NORM.DIST($B152,G$214*G$216+G$213,G$220*G$214,FALSE))+(G$210*_xlfn.NORM.DIST($B152,G$214*G$217+G$213,G$221*G$214,FALSE))+(G$212*_xlfn.NORM.DIST($B152,G$214*G$218+G$213,G$222*G$214,FALSE))</f>
        <v>72.29948489354345</v>
      </c>
      <c r="W152" s="5">
        <f>BA152+(H$209*_xlfn.NORM.DIST($B152,H$214*H$215+H$213,H$219*H$214,FALSE))+(H$211*_xlfn.NORM.DIST($B152,H$214*H$216+H$213,H$220*H$214,FALSE))+(H$210*_xlfn.NORM.DIST($B152,H$214*H$217+H$213,H$221*H$214,FALSE))+(H$212*_xlfn.NORM.DIST($B152,H$214*H$218+H$213,H$222*H$214,FALSE))</f>
        <v>73.933531926832444</v>
      </c>
      <c r="X152" s="5">
        <f>BB152+(I$209*_xlfn.NORM.DIST($B152,I$214*I$215+I$213,I$219*I$214,FALSE))+(I$211*_xlfn.NORM.DIST($B152,I$214*I$216+I$213,I$220*I$214,FALSE))+(I$210*_xlfn.NORM.DIST($B152,I$214*I$217+I$213,I$221*I$214,FALSE))+(I$212*_xlfn.NORM.DIST($B152,I$214*I$218+I$213,I$222*I$214,FALSE))</f>
        <v>76.031868299393793</v>
      </c>
      <c r="Y152" s="5">
        <f>BC152+(J$209*_xlfn.NORM.DIST($B152,J$214*J$215+J$213,J$219*J$214,FALSE))+(J$211*_xlfn.NORM.DIST($B152,J$214*J$216+J$213,J$220*J$214,FALSE))+(J$210*_xlfn.NORM.DIST($B152,J$214*J$217+J$213,J$221*J$214,FALSE))+(J$212*_xlfn.NORM.DIST($B152,J$214*J$218+J$213,J$222*J$214,FALSE))</f>
        <v>76.012694043791385</v>
      </c>
      <c r="Z152" s="5">
        <f>BD152+(K$209*_xlfn.NORM.DIST($B152,K$214*K$215+K$213,K$219*K$214,FALSE))+(K$211*_xlfn.NORM.DIST($B152,K$214*K$216+K$213,K$220*K$214,FALSE))+(K$210*_xlfn.NORM.DIST($B152,K$214*K$217+K$213,K$221*K$214,FALSE))+(K$212*_xlfn.NORM.DIST($B152,K$214*K$218+K$213,K$222*K$214,FALSE))</f>
        <v>71.853822586279591</v>
      </c>
      <c r="AA152" s="5">
        <f>BE152+(L$209*_xlfn.NORM.DIST($B152,L$214*L$215+L$213,L$219*L$214,FALSE))+(L$211*_xlfn.NORM.DIST($B152,L$214*L$216+L$213,L$220*L$214,FALSE))+(L$210*_xlfn.NORM.DIST($B152,L$214*L$217+L$213,L$221*L$214,FALSE))+(L$212*_xlfn.NORM.DIST($B152,L$214*L$218+L$213,L$222*L$214,FALSE))</f>
        <v>68.19633308092881</v>
      </c>
      <c r="AB152" s="5">
        <f>BF152+(M$209*_xlfn.NORM.DIST($B152,M$214*M$215+M$213,M$219*M$214,FALSE))+(M$211*_xlfn.NORM.DIST($B152,M$214*M$216+M$213,M$220*M$214,FALSE))+(M$210*_xlfn.NORM.DIST($B152,M$214*M$217+M$213,M$221*M$214,FALSE))+(M$212*_xlfn.NORM.DIST($B152,M$214*M$218+M$213,M$222*M$214,FALSE))</f>
        <v>63.408143122951543</v>
      </c>
      <c r="AC152" s="5">
        <f>BG152+(N$209*_xlfn.NORM.DIST($B152,N$214*N$215+N$213,N$219*N$214,FALSE))+(N$211*_xlfn.NORM.DIST($B152,N$214*N$216+N$213,N$220*N$214,FALSE))+(N$210*_xlfn.NORM.DIST($B152,N$214*N$217+N$213,N$221*N$214,FALSE))+(N$212*_xlfn.NORM.DIST($B152,N$214*N$218+N$213,N$222*N$214,FALSE))</f>
        <v>56.865260231553997</v>
      </c>
      <c r="AD152" s="5">
        <f>BH152+(O$209*_xlfn.NORM.DIST($B152,O$214*O$215+O$213,O$219*O$214,FALSE))+(O$211*_xlfn.NORM.DIST($B152,O$214*O$216+O$213,O$220*O$214,FALSE))+(O$210*_xlfn.NORM.DIST($B152,O$214*O$217+O$213,O$221*O$214,FALSE))+(O$212*_xlfn.NORM.DIST($B152,O$214*O$218+O$213,O$222*O$214,FALSE))</f>
        <v>49.424927235491204</v>
      </c>
      <c r="AE152" s="5"/>
      <c r="AG152" s="5">
        <f t="shared" si="32"/>
        <v>-0.78847535906228927</v>
      </c>
      <c r="AH152" s="5">
        <f t="shared" si="32"/>
        <v>0.27123387841533031</v>
      </c>
      <c r="AI152" s="5">
        <f t="shared" si="32"/>
        <v>3.9762337157128513E-2</v>
      </c>
      <c r="AJ152" s="5">
        <f t="shared" si="32"/>
        <v>-7.4464692706655455E-2</v>
      </c>
      <c r="AK152" s="5">
        <f t="shared" si="32"/>
        <v>-0.20848489354345645</v>
      </c>
      <c r="AL152" s="5">
        <f t="shared" si="32"/>
        <v>-0.20653192683244015</v>
      </c>
      <c r="AM152" s="5">
        <f t="shared" si="32"/>
        <v>-0.12286829939378663</v>
      </c>
      <c r="AN152" s="5">
        <f t="shared" si="32"/>
        <v>0.22930595620861993</v>
      </c>
      <c r="AO152" s="5">
        <f t="shared" si="47"/>
        <v>1.2071774137204159</v>
      </c>
      <c r="AP152" s="5">
        <f t="shared" si="33"/>
        <v>-0.22633308092881066</v>
      </c>
      <c r="AQ152" s="5">
        <f t="shared" si="33"/>
        <v>-0.71114312295154036</v>
      </c>
      <c r="AR152" s="5">
        <f t="shared" si="33"/>
        <v>-1.2602315539993469E-3</v>
      </c>
      <c r="AS152" s="5">
        <f t="shared" si="33"/>
        <v>0.60507276450879743</v>
      </c>
      <c r="AV152" s="2">
        <f t="shared" si="34"/>
        <v>67.743474710400932</v>
      </c>
      <c r="AW152" s="2">
        <f t="shared" si="35"/>
        <v>69.737811398491047</v>
      </c>
      <c r="AX152" s="2">
        <f t="shared" si="36"/>
        <v>71.082150362280842</v>
      </c>
      <c r="AY152" s="2">
        <f t="shared" si="37"/>
        <v>70.864780070845455</v>
      </c>
      <c r="AZ152" s="2">
        <f t="shared" si="38"/>
        <v>71.072181753700605</v>
      </c>
      <c r="BA152" s="2">
        <f t="shared" si="39"/>
        <v>72.465042710541951</v>
      </c>
      <c r="BB152" s="2">
        <f t="shared" si="40"/>
        <v>73.731652044510639</v>
      </c>
      <c r="BC152" s="2">
        <f t="shared" si="41"/>
        <v>72.966258681050846</v>
      </c>
      <c r="BD152" s="2">
        <f t="shared" si="42"/>
        <v>70.503578197569155</v>
      </c>
      <c r="BE152" s="2">
        <f t="shared" si="43"/>
        <v>67.410782229009627</v>
      </c>
      <c r="BF152" s="2">
        <f t="shared" si="44"/>
        <v>62.943178432749399</v>
      </c>
      <c r="BG152" s="2">
        <f t="shared" si="45"/>
        <v>56.652508187294629</v>
      </c>
      <c r="BH152" s="2">
        <f t="shared" si="46"/>
        <v>49.279694391686895</v>
      </c>
      <c r="BK152" s="2" t="str">
        <f>IF(OR($B152&lt;C$229, AND($B152&gt;C$230, $B152&lt;C$231)), C152, "")</f>
        <v/>
      </c>
      <c r="BL152" s="2" t="str">
        <f>IF(OR($B152&lt;D$229, AND($B152&gt;D$230, $B152&lt;D$231)), D152, "")</f>
        <v/>
      </c>
      <c r="BM152" s="2" t="str">
        <f>IF(OR($B152&lt;E$229, AND($B152&gt;E$230, $B152&lt;E$231)), E152, "")</f>
        <v/>
      </c>
      <c r="BN152" s="2" t="str">
        <f>IF(OR($B152&lt;F$229, AND($B152&gt;F$230, $B152&lt;F$231)), F152, "")</f>
        <v/>
      </c>
      <c r="BO152" s="2" t="str">
        <f>IF(OR($B152&lt;G$229, AND($B152&gt;G$230, $B152&lt;G$231)), G152, "")</f>
        <v/>
      </c>
      <c r="BP152" s="2" t="str">
        <f>IF(OR($B152&lt;H$229, AND($B152&gt;H$230, $B152&lt;H$231)), H152, "")</f>
        <v/>
      </c>
      <c r="BQ152" s="2" t="str">
        <f>IF(OR($B152&lt;I$229, AND($B152&gt;I$230, $B152&lt;I$231)), I152, "")</f>
        <v/>
      </c>
      <c r="BR152" s="2" t="str">
        <f>IF(OR($B152&lt;J$229, AND($B152&gt;J$230, $B152&lt;J$231)), J152, "")</f>
        <v/>
      </c>
      <c r="BS152" s="2" t="str">
        <f>IF(OR($B152&lt;K$229, AND($B152&gt;K$230, $B152&lt;K$231)), K152, "")</f>
        <v/>
      </c>
      <c r="BT152" s="2" t="str">
        <f>IF(OR($B152&lt;L$229, AND($B152&gt;L$230, $B152&lt;L$231)), L152, "")</f>
        <v/>
      </c>
      <c r="BU152" s="2" t="str">
        <f>IF(OR($B152&lt;M$229, AND($B152&gt;M$230, $B152&lt;M$231)), M152, "")</f>
        <v/>
      </c>
      <c r="BV152" s="2" t="str">
        <f>IF(OR($B152&lt;N$229, AND($B152&gt;N$230, $B152&lt;N$231)), N152, "")</f>
        <v/>
      </c>
      <c r="BW152" s="2" t="str">
        <f>IF(OR($B152&lt;O$229, AND($B152&gt;O$230, $B152&lt;O$231)), O152, "")</f>
        <v/>
      </c>
      <c r="BZ152" s="2" t="str">
        <f>IF(OR(AND($B152&gt;C$230, $B152&lt;C$231), $B152&gt;C$232), C152, "")</f>
        <v/>
      </c>
      <c r="CA152" s="2" t="str">
        <f>IF(OR(AND($B152&gt;D$230, $B152&lt;D$231), $B152&gt;D$232), D152, "")</f>
        <v/>
      </c>
      <c r="CB152" s="2" t="str">
        <f>IF(OR(AND($B152&gt;E$230, $B152&lt;E$231), $B152&gt;E$232), E152, "")</f>
        <v/>
      </c>
      <c r="CC152" s="2" t="str">
        <f>IF(OR(AND($B152&gt;F$230, $B152&lt;F$231), $B152&gt;F$232), F152, "")</f>
        <v/>
      </c>
      <c r="CD152" s="2" t="str">
        <f>IF(OR(AND($B152&gt;G$230, $B152&lt;G$231), $B152&gt;G$232), G152, "")</f>
        <v/>
      </c>
      <c r="CE152" s="2" t="str">
        <f>IF(OR(AND($B152&gt;H$230, $B152&lt;H$231), $B152&gt;H$232), H152, "")</f>
        <v/>
      </c>
      <c r="CF152" s="2" t="str">
        <f>IF(OR(AND($B152&gt;I$230, $B152&lt;I$231), $B152&gt;I$232), I152, "")</f>
        <v/>
      </c>
      <c r="CG152" s="2" t="str">
        <f>IF(OR(AND($B152&gt;J$230, $B152&lt;J$231), $B152&gt;J$232), J152, "")</f>
        <v/>
      </c>
      <c r="CH152" s="2" t="str">
        <f>IF(OR(AND($B152&gt;K$230, $B152&lt;K$231), $B152&gt;K$232), K152, "")</f>
        <v/>
      </c>
      <c r="CI152" s="2" t="str">
        <f>IF(OR(AND($B152&gt;L$230, $B152&lt;L$231), $B152&gt;L$232), L152, "")</f>
        <v/>
      </c>
      <c r="CJ152" s="2" t="str">
        <f>IF(OR(AND($B152&gt;M$230, $B152&lt;M$231), $B152&gt;M$232), M152, "")</f>
        <v/>
      </c>
      <c r="CK152" s="2" t="str">
        <f>IF(OR(AND($B152&gt;N$230, $B152&lt;N$231), $B152&gt;N$232), N152, "")</f>
        <v/>
      </c>
      <c r="CL152" s="2" t="str">
        <f>IF(OR(AND($B152&gt;O$230, $B152&lt;O$231), $B152&gt;O$232), O152, "")</f>
        <v/>
      </c>
      <c r="CO152" s="2">
        <f>BK$207*$B152+BK$209</f>
        <v>72.298139961759759</v>
      </c>
      <c r="CP152" s="2">
        <f>BL$207*$B152+BL$209</f>
        <v>73.455244090794224</v>
      </c>
      <c r="CQ152" s="2">
        <f>BM$207*$B152+BM$209</f>
        <v>74.754248524198388</v>
      </c>
      <c r="CR152" s="2">
        <f>BN$207*$B152+BN$209</f>
        <v>74.370902680322246</v>
      </c>
      <c r="CS152" s="2">
        <f>BO$207*$B152+BO$209</f>
        <v>74.50357814614739</v>
      </c>
      <c r="CT152" s="2">
        <f>BP$207*$B152+BP$209</f>
        <v>76.446732026635559</v>
      </c>
      <c r="CU152" s="2">
        <f>BQ$207*$B152+BQ$209</f>
        <v>78.957185534781132</v>
      </c>
      <c r="CV152" s="2">
        <f>BR$207*$B152+BR$209</f>
        <v>79.007942490880666</v>
      </c>
      <c r="CW152" s="2">
        <f>BS$207*$B152+BS$209</f>
        <v>76.739422470545009</v>
      </c>
      <c r="CX152" s="2">
        <f>BT$207*$B152+BT$209</f>
        <v>73.10725501143564</v>
      </c>
      <c r="CY152" s="2">
        <f>BU$207*$B152+BU$209</f>
        <v>68.540212138264323</v>
      </c>
      <c r="CZ152" s="2">
        <f>BV$207*$B152+BV$209</f>
        <v>61.340477533218852</v>
      </c>
      <c r="DA152" s="2">
        <f>BW$207*$B152+BW$209</f>
        <v>53.044243222576561</v>
      </c>
      <c r="DD152" s="2">
        <f>BZ$207*$B152+BZ$209</f>
        <v>67.667843373416289</v>
      </c>
      <c r="DE152" s="2">
        <f>CA$207*$B152+CA$209</f>
        <v>69.646549991499654</v>
      </c>
      <c r="DF152" s="2">
        <f>CB$207*$B152+CB$209</f>
        <v>71.011337129855775</v>
      </c>
      <c r="DG152" s="2">
        <f>CC$207*$B152+CC$209</f>
        <v>70.813594562861979</v>
      </c>
      <c r="DH152" s="2">
        <f>CD$207*$B152+CD$209</f>
        <v>71.018971374215042</v>
      </c>
      <c r="DI152" s="2">
        <f>CE$207*$B152+CE$209</f>
        <v>72.400377832792671</v>
      </c>
      <c r="DJ152" s="2">
        <f>CF$207*$B152+CF$209</f>
        <v>73.650302110456352</v>
      </c>
      <c r="DK152" s="2">
        <f>CG$207*$B152+CG$209</f>
        <v>72.87585244218279</v>
      </c>
      <c r="DL152" s="2">
        <f>CH$207*$B152+CH$209</f>
        <v>70.401147453573671</v>
      </c>
      <c r="DM152" s="2">
        <f>CI$207*$B152+CI$209</f>
        <v>67.309882930754853</v>
      </c>
      <c r="DN152" s="2">
        <f>CJ$207*$B152+CJ$209</f>
        <v>62.845482395622717</v>
      </c>
      <c r="DO152" s="2">
        <f>CK$207*$B152+CK$209</f>
        <v>56.567770992505345</v>
      </c>
      <c r="DP152" s="2">
        <f>CL$207*$B152+CL$209</f>
        <v>49.212176520313328</v>
      </c>
      <c r="DS152" s="2">
        <f>POWER(10,($B152-C$227)/C$228)/(1+POWER(10,($B152-C$227)/C$228))</f>
        <v>0.98366598433995789</v>
      </c>
      <c r="DT152" s="2">
        <f>POWER(10,($B152-D$227)/D$228)/(1+POWER(10,($B152-D$227)/D$228))</f>
        <v>0.97603866191083799</v>
      </c>
      <c r="DU152" s="2">
        <f>POWER(10,($B152-E$227)/E$228)/(1+POWER(10,($B152-E$227)/E$228))</f>
        <v>0.98108070831383021</v>
      </c>
      <c r="DV152" s="2">
        <f>POWER(10,($B152-F$227)/F$228)/(1+POWER(10,($B152-F$227)/F$228))</f>
        <v>0.98561116825044226</v>
      </c>
      <c r="DW152" s="2">
        <f>POWER(10,($B152-G$227)/G$228)/(1+POWER(10,($B152-G$227)/G$228))</f>
        <v>0.98472987542980217</v>
      </c>
      <c r="DX152" s="2">
        <f>POWER(10,($B152-H$227)/H$228)/(1+POWER(10,($B152-H$227)/H$228))</f>
        <v>0.98401897741733091</v>
      </c>
      <c r="DY152" s="2">
        <f>POWER(10,($B152-I$227)/I$228)/(1+POWER(10,($B152-I$227)/I$228))</f>
        <v>0.98467086469595011</v>
      </c>
      <c r="DZ152" s="2">
        <f>POWER(10,($B152-J$227)/J$228)/(1+POWER(10,($B152-J$227)/J$228))</f>
        <v>0.98525686378541388</v>
      </c>
      <c r="EA152" s="2">
        <f>POWER(10,($B152-K$227)/K$228)/(1+POWER(10,($B152-K$227)/K$228))</f>
        <v>0.98383933424769043</v>
      </c>
      <c r="EB152" s="2">
        <f>POWER(10,($B152-L$227)/L$228)/(1+POWER(10,($B152-L$227)/L$228))</f>
        <v>0.98259568355272398</v>
      </c>
      <c r="EC152" s="2">
        <f>POWER(10,($B152-M$227)/M$228)/(1+POWER(10,($B152-M$227)/M$228))</f>
        <v>0.98284448225959886</v>
      </c>
      <c r="ED152" s="2">
        <f>POWER(10,($B152-N$227)/N$228)/(1+POWER(10,($B152-N$227)/N$228))</f>
        <v>0.98224546301633464</v>
      </c>
      <c r="EE152" s="2">
        <f>POWER(10,($B152-O$227)/O$228)/(1+POWER(10,($B152-O$227)/O$228))</f>
        <v>0.98238082042421382</v>
      </c>
    </row>
    <row r="153" spans="2:137" x14ac:dyDescent="0.25">
      <c r="B153" s="2">
        <v>147</v>
      </c>
      <c r="C153">
        <v>66.302999999999997</v>
      </c>
      <c r="D153">
        <v>69.712000000000003</v>
      </c>
      <c r="E153">
        <v>70.287999999999997</v>
      </c>
      <c r="F153">
        <v>72.257999999999996</v>
      </c>
      <c r="G153">
        <v>73.757999999999996</v>
      </c>
      <c r="H153">
        <v>74.317999999999998</v>
      </c>
      <c r="I153">
        <v>77.727000000000004</v>
      </c>
      <c r="J153">
        <v>78.575999999999993</v>
      </c>
      <c r="K153">
        <v>72.227000000000004</v>
      </c>
      <c r="L153">
        <v>69.379000000000005</v>
      </c>
      <c r="M153">
        <v>63.545000000000002</v>
      </c>
      <c r="N153">
        <v>57.197000000000003</v>
      </c>
      <c r="O153">
        <v>50.47</v>
      </c>
      <c r="R153" s="5">
        <f>AV153+(C$209*_xlfn.NORM.DIST($B153,C$214*C$215+C$213,C$219*C$214,FALSE))+(C$211*_xlfn.NORM.DIST($B153,C$214*C$216+C$213,C$220*C$214,FALSE))+(C$210*_xlfn.NORM.DIST($B153,C$214*C$217+C$213,C$221*C$214,FALSE))+(C$212*_xlfn.NORM.DIST($B153,C$214*C$218+C$213,C$222*C$214,FALSE))</f>
        <v>67.669248607241713</v>
      </c>
      <c r="S153" s="5">
        <f>AW153+(D$209*_xlfn.NORM.DIST($B153,D$214*D$215+D$213,D$219*D$214,FALSE))+(D$211*_xlfn.NORM.DIST($B153,D$214*D$216+D$213,D$220*D$214,FALSE))+(D$210*_xlfn.NORM.DIST($B153,D$214*D$217+D$213,D$221*D$214,FALSE))+(D$212*_xlfn.NORM.DIST($B153,D$214*D$218+D$213,D$222*D$214,FALSE))</f>
        <v>69.681076980305733</v>
      </c>
      <c r="T153" s="5">
        <f>AX153+(E$209*_xlfn.NORM.DIST($B153,E$214*E$215+E$213,E$219*E$214,FALSE))+(E$211*_xlfn.NORM.DIST($B153,E$214*E$216+E$213,E$220*E$214,FALSE))+(E$210*_xlfn.NORM.DIST($B153,E$214*E$217+E$213,E$221*E$214,FALSE))+(E$212*_xlfn.NORM.DIST($B153,E$214*E$218+E$213,E$222*E$214,FALSE))</f>
        <v>71.379706288294869</v>
      </c>
      <c r="U153" s="5">
        <f>AY153+(F$209*_xlfn.NORM.DIST($B153,F$214*F$215+F$213,F$219*F$214,FALSE))+(F$211*_xlfn.NORM.DIST($B153,F$214*F$216+F$213,F$220*F$214,FALSE))+(F$210*_xlfn.NORM.DIST($B153,F$214*F$217+F$213,F$221*F$214,FALSE))+(F$212*_xlfn.NORM.DIST($B153,F$214*F$218+F$213,F$222*F$214,FALSE))</f>
        <v>72.201608745895712</v>
      </c>
      <c r="V153" s="5">
        <f>AZ153+(G$209*_xlfn.NORM.DIST($B153,G$214*G$215+G$213,G$219*G$214,FALSE))+(G$211*_xlfn.NORM.DIST($B153,G$214*G$216+G$213,G$220*G$214,FALSE))+(G$210*_xlfn.NORM.DIST($B153,G$214*G$217+G$213,G$221*G$214,FALSE))+(G$212*_xlfn.NORM.DIST($B153,G$214*G$218+G$213,G$222*G$214,FALSE))</f>
        <v>72.810314931659633</v>
      </c>
      <c r="W153" s="5">
        <f>BA153+(H$209*_xlfn.NORM.DIST($B153,H$214*H$215+H$213,H$219*H$214,FALSE))+(H$211*_xlfn.NORM.DIST($B153,H$214*H$216+H$213,H$220*H$214,FALSE))+(H$210*_xlfn.NORM.DIST($B153,H$214*H$217+H$213,H$221*H$214,FALSE))+(H$212*_xlfn.NORM.DIST($B153,H$214*H$218+H$213,H$222*H$214,FALSE))</f>
        <v>74.59433531620877</v>
      </c>
      <c r="X153" s="5">
        <f>BB153+(I$209*_xlfn.NORM.DIST($B153,I$214*I$215+I$213,I$219*I$214,FALSE))+(I$211*_xlfn.NORM.DIST($B153,I$214*I$216+I$213,I$220*I$214,FALSE))+(I$210*_xlfn.NORM.DIST($B153,I$214*I$217+I$213,I$221*I$214,FALSE))+(I$212*_xlfn.NORM.DIST($B153,I$214*I$218+I$213,I$222*I$214,FALSE))</f>
        <v>76.973678022932901</v>
      </c>
      <c r="Y153" s="5">
        <f>BC153+(J$209*_xlfn.NORM.DIST($B153,J$214*J$215+J$213,J$219*J$214,FALSE))+(J$211*_xlfn.NORM.DIST($B153,J$214*J$216+J$213,J$220*J$214,FALSE))+(J$210*_xlfn.NORM.DIST($B153,J$214*J$217+J$213,J$221*J$214,FALSE))+(J$212*_xlfn.NORM.DIST($B153,J$214*J$218+J$213,J$222*J$214,FALSE))</f>
        <v>77.209535625122797</v>
      </c>
      <c r="Z153" s="5">
        <f>BD153+(K$209*_xlfn.NORM.DIST($B153,K$214*K$215+K$213,K$219*K$214,FALSE))+(K$211*_xlfn.NORM.DIST($B153,K$214*K$216+K$213,K$220*K$214,FALSE))+(K$210*_xlfn.NORM.DIST($B153,K$214*K$217+K$213,K$221*K$214,FALSE))+(K$212*_xlfn.NORM.DIST($B153,K$214*K$218+K$213,K$222*K$214,FALSE))</f>
        <v>72.55751514933776</v>
      </c>
      <c r="AA153" s="5">
        <f>BE153+(L$209*_xlfn.NORM.DIST($B153,L$214*L$215+L$213,L$219*L$214,FALSE))+(L$211*_xlfn.NORM.DIST($B153,L$214*L$216+L$213,L$220*L$214,FALSE))+(L$210*_xlfn.NORM.DIST($B153,L$214*L$217+L$213,L$221*L$214,FALSE))+(L$212*_xlfn.NORM.DIST($B153,L$214*L$218+L$213,L$222*L$214,FALSE))</f>
        <v>68.654662216378242</v>
      </c>
      <c r="AB153" s="5">
        <f>BF153+(M$209*_xlfn.NORM.DIST($B153,M$214*M$215+M$213,M$219*M$214,FALSE))+(M$211*_xlfn.NORM.DIST($B153,M$214*M$216+M$213,M$220*M$214,FALSE))+(M$210*_xlfn.NORM.DIST($B153,M$214*M$217+M$213,M$221*M$214,FALSE))+(M$212*_xlfn.NORM.DIST($B153,M$214*M$218+M$213,M$222*M$214,FALSE))</f>
        <v>63.683960155411363</v>
      </c>
      <c r="AC153" s="5">
        <f>BG153+(N$209*_xlfn.NORM.DIST($B153,N$214*N$215+N$213,N$219*N$214,FALSE))+(N$211*_xlfn.NORM.DIST($B153,N$214*N$216+N$213,N$220*N$214,FALSE))+(N$210*_xlfn.NORM.DIST($B153,N$214*N$217+N$213,N$221*N$214,FALSE))+(N$212*_xlfn.NORM.DIST($B153,N$214*N$218+N$213,N$222*N$214,FALSE))</f>
        <v>56.981363349315458</v>
      </c>
      <c r="AD153" s="5">
        <f>BH153+(O$209*_xlfn.NORM.DIST($B153,O$214*O$215+O$213,O$219*O$214,FALSE))+(O$211*_xlfn.NORM.DIST($B153,O$214*O$216+O$213,O$220*O$214,FALSE))+(O$210*_xlfn.NORM.DIST($B153,O$214*O$217+O$213,O$221*O$214,FALSE))+(O$212*_xlfn.NORM.DIST($B153,O$214*O$218+O$213,O$222*O$214,FALSE))</f>
        <v>49.50634687851683</v>
      </c>
      <c r="AE153" s="5"/>
      <c r="AG153" s="5">
        <f t="shared" si="32"/>
        <v>-1.3662486072417153</v>
      </c>
      <c r="AH153" s="5">
        <f t="shared" si="32"/>
        <v>3.0923019694270693E-2</v>
      </c>
      <c r="AI153" s="5">
        <f t="shared" si="32"/>
        <v>-1.0917062882948727</v>
      </c>
      <c r="AJ153" s="5">
        <f t="shared" si="32"/>
        <v>5.6391254104283917E-2</v>
      </c>
      <c r="AK153" s="5">
        <f t="shared" si="32"/>
        <v>0.94768506834036259</v>
      </c>
      <c r="AL153" s="5">
        <f t="shared" si="32"/>
        <v>-0.2763353162087725</v>
      </c>
      <c r="AM153" s="5">
        <f t="shared" si="32"/>
        <v>0.75332197706710247</v>
      </c>
      <c r="AN153" s="5">
        <f t="shared" si="32"/>
        <v>1.3664643748771965</v>
      </c>
      <c r="AO153" s="5">
        <f t="shared" si="47"/>
        <v>-0.3305151493377565</v>
      </c>
      <c r="AP153" s="5">
        <f t="shared" si="33"/>
        <v>0.72433778362176326</v>
      </c>
      <c r="AQ153" s="5">
        <f t="shared" si="33"/>
        <v>-0.13896015541136109</v>
      </c>
      <c r="AR153" s="5">
        <f t="shared" si="33"/>
        <v>0.21563665068454441</v>
      </c>
      <c r="AS153" s="5">
        <f t="shared" si="33"/>
        <v>0.96365312148316917</v>
      </c>
      <c r="AV153" s="2">
        <f t="shared" si="34"/>
        <v>67.669248340000422</v>
      </c>
      <c r="AW153" s="2">
        <f t="shared" si="35"/>
        <v>69.669924186859205</v>
      </c>
      <c r="AX153" s="2">
        <f t="shared" si="36"/>
        <v>71.017280069698174</v>
      </c>
      <c r="AY153" s="2">
        <f t="shared" si="37"/>
        <v>70.808915935223567</v>
      </c>
      <c r="AZ153" s="2">
        <f t="shared" si="38"/>
        <v>71.021637187157779</v>
      </c>
      <c r="BA153" s="2">
        <f t="shared" si="39"/>
        <v>72.420487191991484</v>
      </c>
      <c r="BB153" s="2">
        <f t="shared" si="40"/>
        <v>73.678142717950408</v>
      </c>
      <c r="BC153" s="2">
        <f t="shared" si="41"/>
        <v>72.903702704893519</v>
      </c>
      <c r="BD153" s="2">
        <f t="shared" si="42"/>
        <v>70.428743818363259</v>
      </c>
      <c r="BE153" s="2">
        <f t="shared" si="43"/>
        <v>67.339849463114632</v>
      </c>
      <c r="BF153" s="2">
        <f t="shared" si="44"/>
        <v>62.875080993480481</v>
      </c>
      <c r="BG153" s="2">
        <f t="shared" si="45"/>
        <v>56.596637892386575</v>
      </c>
      <c r="BH153" s="2">
        <f t="shared" si="46"/>
        <v>49.236487219938901</v>
      </c>
      <c r="BK153" s="2" t="str">
        <f>IF(OR($B153&lt;C$229, AND($B153&gt;C$230, $B153&lt;C$231)), C153, "")</f>
        <v/>
      </c>
      <c r="BL153" s="2" t="str">
        <f>IF(OR($B153&lt;D$229, AND($B153&gt;D$230, $B153&lt;D$231)), D153, "")</f>
        <v/>
      </c>
      <c r="BM153" s="2" t="str">
        <f>IF(OR($B153&lt;E$229, AND($B153&gt;E$230, $B153&lt;E$231)), E153, "")</f>
        <v/>
      </c>
      <c r="BN153" s="2" t="str">
        <f>IF(OR($B153&lt;F$229, AND($B153&gt;F$230, $B153&lt;F$231)), F153, "")</f>
        <v/>
      </c>
      <c r="BO153" s="2" t="str">
        <f>IF(OR($B153&lt;G$229, AND($B153&gt;G$230, $B153&lt;G$231)), G153, "")</f>
        <v/>
      </c>
      <c r="BP153" s="2" t="str">
        <f>IF(OR($B153&lt;H$229, AND($B153&gt;H$230, $B153&lt;H$231)), H153, "")</f>
        <v/>
      </c>
      <c r="BQ153" s="2" t="str">
        <f>IF(OR($B153&lt;I$229, AND($B153&gt;I$230, $B153&lt;I$231)), I153, "")</f>
        <v/>
      </c>
      <c r="BR153" s="2" t="str">
        <f>IF(OR($B153&lt;J$229, AND($B153&gt;J$230, $B153&lt;J$231)), J153, "")</f>
        <v/>
      </c>
      <c r="BS153" s="2" t="str">
        <f>IF(OR($B153&lt;K$229, AND($B153&gt;K$230, $B153&lt;K$231)), K153, "")</f>
        <v/>
      </c>
      <c r="BT153" s="2" t="str">
        <f>IF(OR($B153&lt;L$229, AND($B153&gt;L$230, $B153&lt;L$231)), L153, "")</f>
        <v/>
      </c>
      <c r="BU153" s="2" t="str">
        <f>IF(OR($B153&lt;M$229, AND($B153&gt;M$230, $B153&lt;M$231)), M153, "")</f>
        <v/>
      </c>
      <c r="BV153" s="2" t="str">
        <f>IF(OR($B153&lt;N$229, AND($B153&gt;N$230, $B153&lt;N$231)), N153, "")</f>
        <v/>
      </c>
      <c r="BW153" s="2" t="str">
        <f>IF(OR($B153&lt;O$229, AND($B153&gt;O$230, $B153&lt;O$231)), O153, "")</f>
        <v/>
      </c>
      <c r="BZ153" s="2" t="str">
        <f>IF(OR(AND($B153&gt;C$230, $B153&lt;C$231), $B153&gt;C$232), C153, "")</f>
        <v/>
      </c>
      <c r="CA153" s="2" t="str">
        <f>IF(OR(AND($B153&gt;D$230, $B153&lt;D$231), $B153&gt;D$232), D153, "")</f>
        <v/>
      </c>
      <c r="CB153" s="2" t="str">
        <f>IF(OR(AND($B153&gt;E$230, $B153&lt;E$231), $B153&gt;E$232), E153, "")</f>
        <v/>
      </c>
      <c r="CC153" s="2" t="str">
        <f>IF(OR(AND($B153&gt;F$230, $B153&lt;F$231), $B153&gt;F$232), F153, "")</f>
        <v/>
      </c>
      <c r="CD153" s="2" t="str">
        <f>IF(OR(AND($B153&gt;G$230, $B153&lt;G$231), $B153&gt;G$232), G153, "")</f>
        <v/>
      </c>
      <c r="CE153" s="2" t="str">
        <f>IF(OR(AND($B153&gt;H$230, $B153&lt;H$231), $B153&gt;H$232), H153, "")</f>
        <v/>
      </c>
      <c r="CF153" s="2" t="str">
        <f>IF(OR(AND($B153&gt;I$230, $B153&lt;I$231), $B153&gt;I$232), I153, "")</f>
        <v/>
      </c>
      <c r="CG153" s="2" t="str">
        <f>IF(OR(AND($B153&gt;J$230, $B153&lt;J$231), $B153&gt;J$232), J153, "")</f>
        <v/>
      </c>
      <c r="CH153" s="2" t="str">
        <f>IF(OR(AND($B153&gt;K$230, $B153&lt;K$231), $B153&gt;K$232), K153, "")</f>
        <v/>
      </c>
      <c r="CI153" s="2" t="str">
        <f>IF(OR(AND($B153&gt;L$230, $B153&lt;L$231), $B153&gt;L$232), L153, "")</f>
        <v/>
      </c>
      <c r="CJ153" s="2" t="str">
        <f>IF(OR(AND($B153&gt;M$230, $B153&lt;M$231), $B153&gt;M$232), M153, "")</f>
        <v/>
      </c>
      <c r="CK153" s="2" t="str">
        <f>IF(OR(AND($B153&gt;N$230, $B153&lt;N$231), $B153&gt;N$232), N153, "")</f>
        <v/>
      </c>
      <c r="CL153" s="2" t="str">
        <f>IF(OR(AND($B153&gt;O$230, $B153&lt;O$231), $B153&gt;O$232), O153, "")</f>
        <v/>
      </c>
      <c r="CO153" s="2">
        <f>BK$207*$B153+BK$209</f>
        <v>72.310199855922377</v>
      </c>
      <c r="CP153" s="2">
        <f>BL$207*$B153+BL$209</f>
        <v>73.459772071299128</v>
      </c>
      <c r="CQ153" s="2">
        <f>BM$207*$B153+BM$209</f>
        <v>74.762405296380422</v>
      </c>
      <c r="CR153" s="2">
        <f>BN$207*$B153+BN$209</f>
        <v>74.380013720633841</v>
      </c>
      <c r="CS153" s="2">
        <f>BO$207*$B153+BO$209</f>
        <v>74.517613037283326</v>
      </c>
      <c r="CT153" s="2">
        <f>BP$207*$B153+BP$209</f>
        <v>76.476770109240135</v>
      </c>
      <c r="CU153" s="2">
        <f>BQ$207*$B153+BQ$209</f>
        <v>79.005562033468081</v>
      </c>
      <c r="CV153" s="2">
        <f>BR$207*$B153+BR$209</f>
        <v>79.057767486139582</v>
      </c>
      <c r="CW153" s="2">
        <f>BS$207*$B153+BS$209</f>
        <v>76.787629088863326</v>
      </c>
      <c r="CX153" s="2">
        <f>BT$207*$B153+BT$209</f>
        <v>73.147035999784663</v>
      </c>
      <c r="CY153" s="2">
        <f>BU$207*$B153+BU$209</f>
        <v>68.586405074366056</v>
      </c>
      <c r="CZ153" s="2">
        <f>BV$207*$B153+BV$209</f>
        <v>61.386020442894036</v>
      </c>
      <c r="DA153" s="2">
        <f>BW$207*$B153+BW$209</f>
        <v>53.080841217655959</v>
      </c>
      <c r="DD153" s="2">
        <f>BZ$207*$B153+BZ$209</f>
        <v>67.598965007503779</v>
      </c>
      <c r="DE153" s="2">
        <f>CA$207*$B153+CA$209</f>
        <v>69.585071455826522</v>
      </c>
      <c r="DF153" s="2">
        <f>CB$207*$B153+CB$209</f>
        <v>70.951413282406008</v>
      </c>
      <c r="DG153" s="2">
        <f>CC$207*$B153+CC$209</f>
        <v>70.761369094992318</v>
      </c>
      <c r="DH153" s="2">
        <f>CD$207*$B153+CD$209</f>
        <v>70.972195430837814</v>
      </c>
      <c r="DI153" s="2">
        <f>CE$207*$B153+CE$209</f>
        <v>72.360407274224528</v>
      </c>
      <c r="DJ153" s="2">
        <f>CF$207*$B153+CF$209</f>
        <v>73.602504123370608</v>
      </c>
      <c r="DK153" s="2">
        <f>CG$207*$B153+CG$209</f>
        <v>72.819717560621328</v>
      </c>
      <c r="DL153" s="2">
        <f>CH$207*$B153+CH$209</f>
        <v>70.333482616725391</v>
      </c>
      <c r="DM153" s="2">
        <f>CI$207*$B153+CI$209</f>
        <v>67.246039731033605</v>
      </c>
      <c r="DN153" s="2">
        <f>CJ$207*$B153+CJ$209</f>
        <v>62.784161746588751</v>
      </c>
      <c r="DO153" s="2">
        <f>CK$207*$B153+CK$209</f>
        <v>56.517684854148143</v>
      </c>
      <c r="DP153" s="2">
        <f>CL$207*$B153+CL$209</f>
        <v>49.173604809809738</v>
      </c>
      <c r="DS153" s="2">
        <f>POWER(10,($B153-C$227)/C$228)/(1+POWER(10,($B153-C$227)/C$228))</f>
        <v>0.9850817599296201</v>
      </c>
      <c r="DT153" s="2">
        <f>POWER(10,($B153-D$227)/D$228)/(1+POWER(10,($B153-D$227)/D$228))</f>
        <v>0.97810082908242102</v>
      </c>
      <c r="DU153" s="2">
        <f>POWER(10,($B153-E$227)/E$228)/(1+POWER(10,($B153-E$227)/E$228))</f>
        <v>0.98271662941023186</v>
      </c>
      <c r="DV153" s="2">
        <f>POWER(10,($B153-F$227)/F$228)/(1+POWER(10,($B153-F$227)/F$228))</f>
        <v>0.98686059418647154</v>
      </c>
      <c r="DW153" s="2">
        <f>POWER(10,($B153-G$227)/G$228)/(1+POWER(10,($B153-G$227)/G$228))</f>
        <v>0.9860547439517221</v>
      </c>
      <c r="DX153" s="2">
        <f>POWER(10,($B153-H$227)/H$228)/(1+POWER(10,($B153-H$227)/H$228))</f>
        <v>0.98540461077534325</v>
      </c>
      <c r="DY153" s="2">
        <f>POWER(10,($B153-I$227)/I$228)/(1+POWER(10,($B153-I$227)/I$228))</f>
        <v>0.98600078032877558</v>
      </c>
      <c r="DZ153" s="2">
        <f>POWER(10,($B153-J$227)/J$228)/(1+POWER(10,($B153-J$227)/J$228))</f>
        <v>0.98653663480174647</v>
      </c>
      <c r="EA153" s="2">
        <f>POWER(10,($B153-K$227)/K$228)/(1+POWER(10,($B153-K$227)/K$228))</f>
        <v>0.98524030992338019</v>
      </c>
      <c r="EB153" s="2">
        <f>POWER(10,($B153-L$227)/L$228)/(1+POWER(10,($B153-L$227)/L$228))</f>
        <v>0.98410272980889635</v>
      </c>
      <c r="EC153" s="2">
        <f>POWER(10,($B153-M$227)/M$228)/(1+POWER(10,($B153-M$227)/M$228))</f>
        <v>0.98433032850303448</v>
      </c>
      <c r="ED153" s="2">
        <f>POWER(10,($B153-N$227)/N$228)/(1+POWER(10,($B153-N$227)/N$228))</f>
        <v>0.98378233447567898</v>
      </c>
      <c r="EE153" s="2">
        <f>POWER(10,($B153-O$227)/O$228)/(1+POWER(10,($B153-O$227)/O$228))</f>
        <v>0.98390616702821299</v>
      </c>
    </row>
    <row r="154" spans="2:137" x14ac:dyDescent="0.25">
      <c r="B154" s="2">
        <v>148</v>
      </c>
      <c r="C154">
        <v>66.045000000000002</v>
      </c>
      <c r="D154">
        <v>68.909000000000006</v>
      </c>
      <c r="E154">
        <v>71.667000000000002</v>
      </c>
      <c r="F154">
        <v>71.97</v>
      </c>
      <c r="G154">
        <v>73.802999999999997</v>
      </c>
      <c r="H154">
        <v>75.454999999999998</v>
      </c>
      <c r="I154">
        <v>76.5</v>
      </c>
      <c r="J154">
        <v>78.652000000000001</v>
      </c>
      <c r="K154">
        <v>72.438999999999993</v>
      </c>
      <c r="L154">
        <v>70.682000000000002</v>
      </c>
      <c r="M154">
        <v>66.015000000000001</v>
      </c>
      <c r="N154">
        <v>58.697000000000003</v>
      </c>
      <c r="O154">
        <v>50.212000000000003</v>
      </c>
      <c r="R154" s="5">
        <f>AV154+(C$209*_xlfn.NORM.DIST($B154,C$214*C$215+C$213,C$219*C$214,FALSE))+(C$211*_xlfn.NORM.DIST($B154,C$214*C$216+C$213,C$220*C$214,FALSE))+(C$210*_xlfn.NORM.DIST($B154,C$214*C$217+C$213,C$221*C$214,FALSE))+(C$212*_xlfn.NORM.DIST($B154,C$214*C$218+C$213,C$222*C$214,FALSE))</f>
        <v>67.59537289366618</v>
      </c>
      <c r="S154" s="5">
        <f>AW154+(D$209*_xlfn.NORM.DIST($B154,D$214*D$215+D$213,D$219*D$214,FALSE))+(D$211*_xlfn.NORM.DIST($B154,D$214*D$216+D$213,D$220*D$214,FALSE))+(D$210*_xlfn.NORM.DIST($B154,D$214*D$217+D$213,D$221*D$214,FALSE))+(D$212*_xlfn.NORM.DIST($B154,D$214*D$218+D$213,D$222*D$214,FALSE))</f>
        <v>69.623277962018435</v>
      </c>
      <c r="T154" s="5">
        <f>AX154+(E$209*_xlfn.NORM.DIST($B154,E$214*E$215+E$213,E$219*E$214,FALSE))+(E$211*_xlfn.NORM.DIST($B154,E$214*E$216+E$213,E$220*E$214,FALSE))+(E$210*_xlfn.NORM.DIST($B154,E$214*E$217+E$213,E$221*E$214,FALSE))+(E$212*_xlfn.NORM.DIST($B154,E$214*E$218+E$213,E$222*E$214,FALSE))</f>
        <v>71.504157122460654</v>
      </c>
      <c r="U154" s="5">
        <f>AY154+(F$209*_xlfn.NORM.DIST($B154,F$214*F$215+F$213,F$219*F$214,FALSE))+(F$211*_xlfn.NORM.DIST($B154,F$214*F$216+F$213,F$220*F$214,FALSE))+(F$210*_xlfn.NORM.DIST($B154,F$214*F$217+F$213,F$221*F$214,FALSE))+(F$212*_xlfn.NORM.DIST($B154,F$214*F$218+F$213,F$222*F$214,FALSE))</f>
        <v>72.599197791182362</v>
      </c>
      <c r="V154" s="5">
        <f>AZ154+(G$209*_xlfn.NORM.DIST($B154,G$214*G$215+G$213,G$219*G$214,FALSE))+(G$211*_xlfn.NORM.DIST($B154,G$214*G$216+G$213,G$220*G$214,FALSE))+(G$210*_xlfn.NORM.DIST($B154,G$214*G$217+G$213,G$221*G$214,FALSE))+(G$212*_xlfn.NORM.DIST($B154,G$214*G$218+G$213,G$222*G$214,FALSE))</f>
        <v>73.447003429887602</v>
      </c>
      <c r="W154" s="5">
        <f>BA154+(H$209*_xlfn.NORM.DIST($B154,H$214*H$215+H$213,H$219*H$214,FALSE))+(H$211*_xlfn.NORM.DIST($B154,H$214*H$216+H$213,H$220*H$214,FALSE))+(H$210*_xlfn.NORM.DIST($B154,H$214*H$217+H$213,H$221*H$214,FALSE))+(H$212*_xlfn.NORM.DIST($B154,H$214*H$218+H$213,H$222*H$214,FALSE))</f>
        <v>75.431634504358101</v>
      </c>
      <c r="X154" s="5">
        <f>BB154+(I$209*_xlfn.NORM.DIST($B154,I$214*I$215+I$213,I$219*I$214,FALSE))+(I$211*_xlfn.NORM.DIST($B154,I$214*I$216+I$213,I$220*I$214,FALSE))+(I$210*_xlfn.NORM.DIST($B154,I$214*I$217+I$213,I$221*I$214,FALSE))+(I$212*_xlfn.NORM.DIST($B154,I$214*I$218+I$213,I$222*I$214,FALSE))</f>
        <v>78.105411337007951</v>
      </c>
      <c r="Y154" s="5">
        <f>BC154+(J$209*_xlfn.NORM.DIST($B154,J$214*J$215+J$213,J$219*J$214,FALSE))+(J$211*_xlfn.NORM.DIST($B154,J$214*J$216+J$213,J$220*J$214,FALSE))+(J$210*_xlfn.NORM.DIST($B154,J$214*J$217+J$213,J$221*J$214,FALSE))+(J$212*_xlfn.NORM.DIST($B154,J$214*J$218+J$213,J$222*J$214,FALSE))</f>
        <v>78.618452729446659</v>
      </c>
      <c r="Z154" s="5">
        <f>BD154+(K$209*_xlfn.NORM.DIST($B154,K$214*K$215+K$213,K$219*K$214,FALSE))+(K$211*_xlfn.NORM.DIST($B154,K$214*K$216+K$213,K$220*K$214,FALSE))+(K$210*_xlfn.NORM.DIST($B154,K$214*K$217+K$213,K$221*K$214,FALSE))+(K$212*_xlfn.NORM.DIST($B154,K$214*K$218+K$213,K$222*K$214,FALSE))</f>
        <v>73.541483413181354</v>
      </c>
      <c r="AA154" s="5">
        <f>BE154+(L$209*_xlfn.NORM.DIST($B154,L$214*L$215+L$213,L$219*L$214,FALSE))+(L$211*_xlfn.NORM.DIST($B154,L$214*L$216+L$213,L$220*L$214,FALSE))+(L$210*_xlfn.NORM.DIST($B154,L$214*L$217+L$213,L$221*L$214,FALSE))+(L$212*_xlfn.NORM.DIST($B154,L$214*L$218+L$213,L$222*L$214,FALSE))</f>
        <v>69.360230326716703</v>
      </c>
      <c r="AB154" s="5">
        <f>BF154+(M$209*_xlfn.NORM.DIST($B154,M$214*M$215+M$213,M$219*M$214,FALSE))+(M$211*_xlfn.NORM.DIST($B154,M$214*M$216+M$213,M$220*M$214,FALSE))+(M$210*_xlfn.NORM.DIST($B154,M$214*M$217+M$213,M$221*M$214,FALSE))+(M$212*_xlfn.NORM.DIST($B154,M$214*M$218+M$213,M$222*M$214,FALSE))</f>
        <v>64.145906586296121</v>
      </c>
      <c r="AC154" s="5">
        <f>BG154+(N$209*_xlfn.NORM.DIST($B154,N$214*N$215+N$213,N$219*N$214,FALSE))+(N$211*_xlfn.NORM.DIST($B154,N$214*N$216+N$213,N$220*N$214,FALSE))+(N$210*_xlfn.NORM.DIST($B154,N$214*N$217+N$213,N$221*N$214,FALSE))+(N$212*_xlfn.NORM.DIST($B154,N$214*N$218+N$213,N$222*N$214,FALSE))</f>
        <v>57.205613919765419</v>
      </c>
      <c r="AD154" s="5">
        <f>BH154+(O$209*_xlfn.NORM.DIST($B154,O$214*O$215+O$213,O$219*O$214,FALSE))+(O$211*_xlfn.NORM.DIST($B154,O$214*O$216+O$213,O$220*O$214,FALSE))+(O$210*_xlfn.NORM.DIST($B154,O$214*O$217+O$213,O$221*O$214,FALSE))+(O$212*_xlfn.NORM.DIST($B154,O$214*O$218+O$213,O$222*O$214,FALSE))</f>
        <v>49.672376698505538</v>
      </c>
      <c r="AE154" s="5"/>
      <c r="AG154" s="5">
        <f t="shared" si="32"/>
        <v>-1.5503728936661787</v>
      </c>
      <c r="AH154" s="5">
        <f t="shared" si="32"/>
        <v>-0.71427796201842852</v>
      </c>
      <c r="AI154" s="5">
        <f t="shared" si="32"/>
        <v>0.16284287753934734</v>
      </c>
      <c r="AJ154" s="5">
        <f t="shared" si="32"/>
        <v>-0.62919779118236363</v>
      </c>
      <c r="AK154" s="5">
        <f t="shared" si="32"/>
        <v>0.35599657011239572</v>
      </c>
      <c r="AL154" s="5">
        <f t="shared" si="32"/>
        <v>2.3365495641897382E-2</v>
      </c>
      <c r="AM154" s="5">
        <f t="shared" si="32"/>
        <v>-1.6054113370079506</v>
      </c>
      <c r="AN154" s="5">
        <f t="shared" si="32"/>
        <v>3.3547270553341946E-2</v>
      </c>
      <c r="AO154" s="5">
        <f t="shared" si="47"/>
        <v>-1.1024834131813606</v>
      </c>
      <c r="AP154" s="5">
        <f t="shared" si="33"/>
        <v>1.3217696732832991</v>
      </c>
      <c r="AQ154" s="5">
        <f t="shared" si="33"/>
        <v>1.8690934137038795</v>
      </c>
      <c r="AR154" s="5">
        <f t="shared" si="33"/>
        <v>1.4913860802345837</v>
      </c>
      <c r="AS154" s="5">
        <f t="shared" si="33"/>
        <v>0.53962330149446558</v>
      </c>
      <c r="AV154" s="2">
        <f t="shared" si="34"/>
        <v>67.595372713306844</v>
      </c>
      <c r="AW154" s="2">
        <f t="shared" si="35"/>
        <v>69.602449779777629</v>
      </c>
      <c r="AX154" s="2">
        <f t="shared" si="36"/>
        <v>70.95272691479947</v>
      </c>
      <c r="AY154" s="2">
        <f t="shared" si="37"/>
        <v>70.753292915483385</v>
      </c>
      <c r="AZ154" s="2">
        <f t="shared" si="38"/>
        <v>70.971340657713782</v>
      </c>
      <c r="BA154" s="2">
        <f t="shared" si="39"/>
        <v>72.376233804266406</v>
      </c>
      <c r="BB154" s="2">
        <f t="shared" si="40"/>
        <v>73.625003847685889</v>
      </c>
      <c r="BC154" s="2">
        <f t="shared" si="41"/>
        <v>72.841571482120159</v>
      </c>
      <c r="BD154" s="2">
        <f t="shared" si="42"/>
        <v>70.354371778124872</v>
      </c>
      <c r="BE154" s="2">
        <f t="shared" si="43"/>
        <v>67.269376363364429</v>
      </c>
      <c r="BF154" s="2">
        <f t="shared" si="44"/>
        <v>62.807413508384656</v>
      </c>
      <c r="BG154" s="2">
        <f t="shared" si="45"/>
        <v>56.541124080893439</v>
      </c>
      <c r="BH154" s="2">
        <f t="shared" si="46"/>
        <v>49.193568752438473</v>
      </c>
      <c r="BK154" s="2" t="str">
        <f>IF(OR($B154&lt;C$229, AND($B154&gt;C$230, $B154&lt;C$231)), C154, "")</f>
        <v/>
      </c>
      <c r="BL154" s="2" t="str">
        <f>IF(OR($B154&lt;D$229, AND($B154&gt;D$230, $B154&lt;D$231)), D154, "")</f>
        <v/>
      </c>
      <c r="BM154" s="2" t="str">
        <f>IF(OR($B154&lt;E$229, AND($B154&gt;E$230, $B154&lt;E$231)), E154, "")</f>
        <v/>
      </c>
      <c r="BN154" s="2" t="str">
        <f>IF(OR($B154&lt;F$229, AND($B154&gt;F$230, $B154&lt;F$231)), F154, "")</f>
        <v/>
      </c>
      <c r="BO154" s="2" t="str">
        <f>IF(OR($B154&lt;G$229, AND($B154&gt;G$230, $B154&lt;G$231)), G154, "")</f>
        <v/>
      </c>
      <c r="BP154" s="2" t="str">
        <f>IF(OR($B154&lt;H$229, AND($B154&gt;H$230, $B154&lt;H$231)), H154, "")</f>
        <v/>
      </c>
      <c r="BQ154" s="2" t="str">
        <f>IF(OR($B154&lt;I$229, AND($B154&gt;I$230, $B154&lt;I$231)), I154, "")</f>
        <v/>
      </c>
      <c r="BR154" s="2" t="str">
        <f>IF(OR($B154&lt;J$229, AND($B154&gt;J$230, $B154&lt;J$231)), J154, "")</f>
        <v/>
      </c>
      <c r="BS154" s="2" t="str">
        <f>IF(OR($B154&lt;K$229, AND($B154&gt;K$230, $B154&lt;K$231)), K154, "")</f>
        <v/>
      </c>
      <c r="BT154" s="2" t="str">
        <f>IF(OR($B154&lt;L$229, AND($B154&gt;L$230, $B154&lt;L$231)), L154, "")</f>
        <v/>
      </c>
      <c r="BU154" s="2" t="str">
        <f>IF(OR($B154&lt;M$229, AND($B154&gt;M$230, $B154&lt;M$231)), M154, "")</f>
        <v/>
      </c>
      <c r="BV154" s="2" t="str">
        <f>IF(OR($B154&lt;N$229, AND($B154&gt;N$230, $B154&lt;N$231)), N154, "")</f>
        <v/>
      </c>
      <c r="BW154" s="2" t="str">
        <f>IF(OR($B154&lt;O$229, AND($B154&gt;O$230, $B154&lt;O$231)), O154, "")</f>
        <v/>
      </c>
      <c r="BZ154" s="2" t="str">
        <f>IF(OR(AND($B154&gt;C$230, $B154&lt;C$231), $B154&gt;C$232), C154, "")</f>
        <v/>
      </c>
      <c r="CA154" s="2" t="str">
        <f>IF(OR(AND($B154&gt;D$230, $B154&lt;D$231), $B154&gt;D$232), D154, "")</f>
        <v/>
      </c>
      <c r="CB154" s="2" t="str">
        <f>IF(OR(AND($B154&gt;E$230, $B154&lt;E$231), $B154&gt;E$232), E154, "")</f>
        <v/>
      </c>
      <c r="CC154" s="2" t="str">
        <f>IF(OR(AND($B154&gt;F$230, $B154&lt;F$231), $B154&gt;F$232), F154, "")</f>
        <v/>
      </c>
      <c r="CD154" s="2" t="str">
        <f>IF(OR(AND($B154&gt;G$230, $B154&lt;G$231), $B154&gt;G$232), G154, "")</f>
        <v/>
      </c>
      <c r="CE154" s="2" t="str">
        <f>IF(OR(AND($B154&gt;H$230, $B154&lt;H$231), $B154&gt;H$232), H154, "")</f>
        <v/>
      </c>
      <c r="CF154" s="2" t="str">
        <f>IF(OR(AND($B154&gt;I$230, $B154&lt;I$231), $B154&gt;I$232), I154, "")</f>
        <v/>
      </c>
      <c r="CG154" s="2" t="str">
        <f>IF(OR(AND($B154&gt;J$230, $B154&lt;J$231), $B154&gt;J$232), J154, "")</f>
        <v/>
      </c>
      <c r="CH154" s="2" t="str">
        <f>IF(OR(AND($B154&gt;K$230, $B154&lt;K$231), $B154&gt;K$232), K154, "")</f>
        <v/>
      </c>
      <c r="CI154" s="2" t="str">
        <f>IF(OR(AND($B154&gt;L$230, $B154&lt;L$231), $B154&gt;L$232), L154, "")</f>
        <v/>
      </c>
      <c r="CJ154" s="2" t="str">
        <f>IF(OR(AND($B154&gt;M$230, $B154&lt;M$231), $B154&gt;M$232), M154, "")</f>
        <v/>
      </c>
      <c r="CK154" s="2" t="str">
        <f>IF(OR(AND($B154&gt;N$230, $B154&lt;N$231), $B154&gt;N$232), N154, "")</f>
        <v/>
      </c>
      <c r="CL154" s="2" t="str">
        <f>IF(OR(AND($B154&gt;O$230, $B154&lt;O$231), $B154&gt;O$232), O154, "")</f>
        <v/>
      </c>
      <c r="CO154" s="2">
        <f>BK$207*$B154+BK$209</f>
        <v>72.322259750084996</v>
      </c>
      <c r="CP154" s="2">
        <f>BL$207*$B154+BL$209</f>
        <v>73.464300051804017</v>
      </c>
      <c r="CQ154" s="2">
        <f>BM$207*$B154+BM$209</f>
        <v>74.770562068562455</v>
      </c>
      <c r="CR154" s="2">
        <f>BN$207*$B154+BN$209</f>
        <v>74.389124760945435</v>
      </c>
      <c r="CS154" s="2">
        <f>BO$207*$B154+BO$209</f>
        <v>74.531647928419261</v>
      </c>
      <c r="CT154" s="2">
        <f>BP$207*$B154+BP$209</f>
        <v>76.506808191844726</v>
      </c>
      <c r="CU154" s="2">
        <f>BQ$207*$B154+BQ$209</f>
        <v>79.05393853215503</v>
      </c>
      <c r="CV154" s="2">
        <f>BR$207*$B154+BR$209</f>
        <v>79.107592481398498</v>
      </c>
      <c r="CW154" s="2">
        <f>BS$207*$B154+BS$209</f>
        <v>76.835835707181658</v>
      </c>
      <c r="CX154" s="2">
        <f>BT$207*$B154+BT$209</f>
        <v>73.186816988133685</v>
      </c>
      <c r="CY154" s="2">
        <f>BU$207*$B154+BU$209</f>
        <v>68.632598010467774</v>
      </c>
      <c r="CZ154" s="2">
        <f>BV$207*$B154+BV$209</f>
        <v>61.431563352569221</v>
      </c>
      <c r="DA154" s="2">
        <f>BW$207*$B154+BW$209</f>
        <v>53.117439212735356</v>
      </c>
      <c r="DD154" s="2">
        <f>BZ$207*$B154+BZ$209</f>
        <v>67.530086641591254</v>
      </c>
      <c r="DE154" s="2">
        <f>CA$207*$B154+CA$209</f>
        <v>69.523592920153391</v>
      </c>
      <c r="DF154" s="2">
        <f>CB$207*$B154+CB$209</f>
        <v>70.891489434956242</v>
      </c>
      <c r="DG154" s="2">
        <f>CC$207*$B154+CC$209</f>
        <v>70.709143627122657</v>
      </c>
      <c r="DH154" s="2">
        <f>CD$207*$B154+CD$209</f>
        <v>70.925419487460601</v>
      </c>
      <c r="DI154" s="2">
        <f>CE$207*$B154+CE$209</f>
        <v>72.320436715656399</v>
      </c>
      <c r="DJ154" s="2">
        <f>CF$207*$B154+CF$209</f>
        <v>73.55470613628485</v>
      </c>
      <c r="DK154" s="2">
        <f>CG$207*$B154+CG$209</f>
        <v>72.763582679059851</v>
      </c>
      <c r="DL154" s="2">
        <f>CH$207*$B154+CH$209</f>
        <v>70.265817779877096</v>
      </c>
      <c r="DM154" s="2">
        <f>CI$207*$B154+CI$209</f>
        <v>67.182196531312357</v>
      </c>
      <c r="DN154" s="2">
        <f>CJ$207*$B154+CJ$209</f>
        <v>62.722841097554777</v>
      </c>
      <c r="DO154" s="2">
        <f>CK$207*$B154+CK$209</f>
        <v>56.467598715790942</v>
      </c>
      <c r="DP154" s="2">
        <f>CL$207*$B154+CL$209</f>
        <v>49.135033099306142</v>
      </c>
      <c r="DS154" s="2">
        <f>POWER(10,($B154-C$227)/C$228)/(1+POWER(10,($B154-C$227)/C$228))</f>
        <v>0.98637652058105474</v>
      </c>
      <c r="DT154" s="2">
        <f>POWER(10,($B154-D$227)/D$228)/(1+POWER(10,($B154-D$227)/D$228))</f>
        <v>0.9799891600695535</v>
      </c>
      <c r="DU154" s="2">
        <f>POWER(10,($B154-E$227)/E$228)/(1+POWER(10,($B154-E$227)/E$228))</f>
        <v>0.98421337117724794</v>
      </c>
      <c r="DV154" s="2">
        <f>POWER(10,($B154-F$227)/F$228)/(1+POWER(10,($B154-F$227)/F$228))</f>
        <v>0.98800284926600779</v>
      </c>
      <c r="DW154" s="2">
        <f>POWER(10,($B154-G$227)/G$228)/(1+POWER(10,($B154-G$227)/G$228))</f>
        <v>0.98726615049351241</v>
      </c>
      <c r="DX154" s="2">
        <f>POWER(10,($B154-H$227)/H$228)/(1+POWER(10,($B154-H$227)/H$228))</f>
        <v>0.98667173017794296</v>
      </c>
      <c r="DY154" s="2">
        <f>POWER(10,($B154-I$227)/I$228)/(1+POWER(10,($B154-I$227)/I$228))</f>
        <v>0.98721681384954219</v>
      </c>
      <c r="DZ154" s="2">
        <f>POWER(10,($B154-J$227)/J$228)/(1+POWER(10,($B154-J$227)/J$228))</f>
        <v>0.98770670199286903</v>
      </c>
      <c r="EA154" s="2">
        <f>POWER(10,($B154-K$227)/K$228)/(1+POWER(10,($B154-K$227)/K$228))</f>
        <v>0.98652149823218072</v>
      </c>
      <c r="EB154" s="2">
        <f>POWER(10,($B154-L$227)/L$228)/(1+POWER(10,($B154-L$227)/L$228))</f>
        <v>0.98548120856614241</v>
      </c>
      <c r="EC154" s="2">
        <f>POWER(10,($B154-M$227)/M$228)/(1+POWER(10,($B154-M$227)/M$228))</f>
        <v>0.98568935878816166</v>
      </c>
      <c r="ED154" s="2">
        <f>POWER(10,($B154-N$227)/N$228)/(1+POWER(10,($B154-N$227)/N$228))</f>
        <v>0.98518817709583628</v>
      </c>
      <c r="EE154" s="2">
        <f>POWER(10,($B154-O$227)/O$228)/(1+POWER(10,($B154-O$227)/O$228))</f>
        <v>0.98530143549776594</v>
      </c>
    </row>
    <row r="155" spans="2:137" x14ac:dyDescent="0.25">
      <c r="B155" s="2">
        <v>149</v>
      </c>
      <c r="C155">
        <v>67.394000000000005</v>
      </c>
      <c r="D155">
        <v>69.620999999999995</v>
      </c>
      <c r="E155">
        <v>70.772999999999996</v>
      </c>
      <c r="F155">
        <v>72.757999999999996</v>
      </c>
      <c r="G155">
        <v>73.832999999999998</v>
      </c>
      <c r="H155">
        <v>77.697000000000003</v>
      </c>
      <c r="I155">
        <v>79.47</v>
      </c>
      <c r="J155">
        <v>79.682000000000002</v>
      </c>
      <c r="K155">
        <v>74.635999999999996</v>
      </c>
      <c r="L155">
        <v>71.227000000000004</v>
      </c>
      <c r="M155">
        <v>64.984999999999999</v>
      </c>
      <c r="N155">
        <v>58.47</v>
      </c>
      <c r="O155">
        <v>50.606000000000002</v>
      </c>
      <c r="R155" s="5">
        <f>AV155+(C$209*_xlfn.NORM.DIST($B155,C$214*C$215+C$213,C$219*C$214,FALSE))+(C$211*_xlfn.NORM.DIST($B155,C$214*C$216+C$213,C$220*C$214,FALSE))+(C$210*_xlfn.NORM.DIST($B155,C$214*C$217+C$213,C$221*C$214,FALSE))+(C$212*_xlfn.NORM.DIST($B155,C$214*C$218+C$213,C$222*C$214,FALSE))</f>
        <v>67.521828389911903</v>
      </c>
      <c r="S155" s="5">
        <f>AW155+(D$209*_xlfn.NORM.DIST($B155,D$214*D$215+D$213,D$219*D$214,FALSE))+(D$211*_xlfn.NORM.DIST($B155,D$214*D$216+D$213,D$220*D$214,FALSE))+(D$210*_xlfn.NORM.DIST($B155,D$214*D$217+D$213,D$221*D$214,FALSE))+(D$212*_xlfn.NORM.DIST($B155,D$214*D$218+D$213,D$222*D$214,FALSE))</f>
        <v>69.572698579263346</v>
      </c>
      <c r="T155" s="5">
        <f>AX155+(E$209*_xlfn.NORM.DIST($B155,E$214*E$215+E$213,E$219*E$214,FALSE))+(E$211*_xlfn.NORM.DIST($B155,E$214*E$216+E$213,E$220*E$214,FALSE))+(E$210*_xlfn.NORM.DIST($B155,E$214*E$217+E$213,E$221*E$214,FALSE))+(E$212*_xlfn.NORM.DIST($B155,E$214*E$218+E$213,E$222*E$214,FALSE))</f>
        <v>71.68476933503166</v>
      </c>
      <c r="U155" s="5">
        <f>AY155+(F$209*_xlfn.NORM.DIST($B155,F$214*F$215+F$213,F$219*F$214,FALSE))+(F$211*_xlfn.NORM.DIST($B155,F$214*F$216+F$213,F$220*F$214,FALSE))+(F$210*_xlfn.NORM.DIST($B155,F$214*F$217+F$213,F$221*F$214,FALSE))+(F$212*_xlfn.NORM.DIST($B155,F$214*F$218+F$213,F$222*F$214,FALSE))</f>
        <v>73.020928506339573</v>
      </c>
      <c r="V155" s="5">
        <f>AZ155+(G$209*_xlfn.NORM.DIST($B155,G$214*G$215+G$213,G$219*G$214,FALSE))+(G$211*_xlfn.NORM.DIST($B155,G$214*G$216+G$213,G$220*G$214,FALSE))+(G$210*_xlfn.NORM.DIST($B155,G$214*G$217+G$213,G$221*G$214,FALSE))+(G$212*_xlfn.NORM.DIST($B155,G$214*G$218+G$213,G$222*G$214,FALSE))</f>
        <v>74.175368131024982</v>
      </c>
      <c r="W155" s="5">
        <f>BA155+(H$209*_xlfn.NORM.DIST($B155,H$214*H$215+H$213,H$219*H$214,FALSE))+(H$211*_xlfn.NORM.DIST($B155,H$214*H$216+H$213,H$220*H$214,FALSE))+(H$210*_xlfn.NORM.DIST($B155,H$214*H$217+H$213,H$221*H$214,FALSE))+(H$212*_xlfn.NORM.DIST($B155,H$214*H$218+H$213,H$222*H$214,FALSE))</f>
        <v>76.40969985910192</v>
      </c>
      <c r="X155" s="5">
        <f>BB155+(I$209*_xlfn.NORM.DIST($B155,I$214*I$215+I$213,I$219*I$214,FALSE))+(I$211*_xlfn.NORM.DIST($B155,I$214*I$216+I$213,I$220*I$214,FALSE))+(I$210*_xlfn.NORM.DIST($B155,I$214*I$217+I$213,I$221*I$214,FALSE))+(I$212*_xlfn.NORM.DIST($B155,I$214*I$218+I$213,I$222*I$214,FALSE))</f>
        <v>79.352418041212189</v>
      </c>
      <c r="Y155" s="5">
        <f>BC155+(J$209*_xlfn.NORM.DIST($B155,J$214*J$215+J$213,J$219*J$214,FALSE))+(J$211*_xlfn.NORM.DIST($B155,J$214*J$216+J$213,J$220*J$214,FALSE))+(J$210*_xlfn.NORM.DIST($B155,J$214*J$217+J$213,J$221*J$214,FALSE))+(J$212*_xlfn.NORM.DIST($B155,J$214*J$218+J$213,J$222*J$214,FALSE))</f>
        <v>80.136838983204385</v>
      </c>
      <c r="Z155" s="5">
        <f>BD155+(K$209*_xlfn.NORM.DIST($B155,K$214*K$215+K$213,K$219*K$214,FALSE))+(K$211*_xlfn.NORM.DIST($B155,K$214*K$216+K$213,K$220*K$214,FALSE))+(K$210*_xlfn.NORM.DIST($B155,K$214*K$217+K$213,K$221*K$214,FALSE))+(K$212*_xlfn.NORM.DIST($B155,K$214*K$218+K$213,K$222*K$214,FALSE))</f>
        <v>74.811660129312358</v>
      </c>
      <c r="AA155" s="5">
        <f>BE155+(L$209*_xlfn.NORM.DIST($B155,L$214*L$215+L$213,L$219*L$214,FALSE))+(L$211*_xlfn.NORM.DIST($B155,L$214*L$216+L$213,L$220*L$214,FALSE))+(L$210*_xlfn.NORM.DIST($B155,L$214*L$217+L$213,L$221*L$214,FALSE))+(L$212*_xlfn.NORM.DIST($B155,L$214*L$218+L$213,L$222*L$214,FALSE))</f>
        <v>70.358289276585197</v>
      </c>
      <c r="AB155" s="5">
        <f>BF155+(M$209*_xlfn.NORM.DIST($B155,M$214*M$215+M$213,M$219*M$214,FALSE))+(M$211*_xlfn.NORM.DIST($B155,M$214*M$216+M$213,M$220*M$214,FALSE))+(M$210*_xlfn.NORM.DIST($B155,M$214*M$217+M$213,M$221*M$214,FALSE))+(M$212*_xlfn.NORM.DIST($B155,M$214*M$218+M$213,M$222*M$214,FALSE))</f>
        <v>64.846784437259743</v>
      </c>
      <c r="AC155" s="5">
        <f>BG155+(N$209*_xlfn.NORM.DIST($B155,N$214*N$215+N$213,N$219*N$214,FALSE))+(N$211*_xlfn.NORM.DIST($B155,N$214*N$216+N$213,N$220*N$214,FALSE))+(N$210*_xlfn.NORM.DIST($B155,N$214*N$217+N$213,N$221*N$214,FALSE))+(N$212*_xlfn.NORM.DIST($B155,N$214*N$218+N$213,N$222*N$214,FALSE))</f>
        <v>57.581386493153829</v>
      </c>
      <c r="AD155" s="5">
        <f>BH155+(O$209*_xlfn.NORM.DIST($B155,O$214*O$215+O$213,O$219*O$214,FALSE))+(O$211*_xlfn.NORM.DIST($B155,O$214*O$216+O$213,O$220*O$214,FALSE))+(O$210*_xlfn.NORM.DIST($B155,O$214*O$217+O$213,O$221*O$214,FALSE))+(O$212*_xlfn.NORM.DIST($B155,O$214*O$218+O$213,O$222*O$214,FALSE))</f>
        <v>49.961458445677444</v>
      </c>
      <c r="AE155" s="5"/>
      <c r="AG155" s="5">
        <f t="shared" si="32"/>
        <v>-0.12782838991189749</v>
      </c>
      <c r="AH155" s="5">
        <f t="shared" si="32"/>
        <v>4.8301420736649447E-2</v>
      </c>
      <c r="AI155" s="5">
        <f t="shared" si="32"/>
        <v>-0.91176933503166424</v>
      </c>
      <c r="AJ155" s="5">
        <f t="shared" si="32"/>
        <v>-0.26292850633957698</v>
      </c>
      <c r="AK155" s="5">
        <f t="shared" si="32"/>
        <v>-0.34236813102498331</v>
      </c>
      <c r="AL155" s="5">
        <f t="shared" si="32"/>
        <v>1.2873001408980826</v>
      </c>
      <c r="AM155" s="5">
        <f t="shared" si="32"/>
        <v>0.11758195878780953</v>
      </c>
      <c r="AN155" s="5">
        <f t="shared" si="32"/>
        <v>-0.45483898320438243</v>
      </c>
      <c r="AO155" s="5">
        <f t="shared" si="47"/>
        <v>-0.1756601293123623</v>
      </c>
      <c r="AP155" s="5">
        <f t="shared" si="33"/>
        <v>0.86871072341480726</v>
      </c>
      <c r="AQ155" s="5">
        <f t="shared" si="33"/>
        <v>0.13821556274025681</v>
      </c>
      <c r="AR155" s="5">
        <f t="shared" si="33"/>
        <v>0.8886135068461698</v>
      </c>
      <c r="AS155" s="5">
        <f t="shared" si="33"/>
        <v>0.64454155432255789</v>
      </c>
      <c r="AV155" s="2">
        <f t="shared" si="34"/>
        <v>67.52182818547989</v>
      </c>
      <c r="AW155" s="2">
        <f t="shared" si="35"/>
        <v>69.535366298284487</v>
      </c>
      <c r="AX155" s="2">
        <f t="shared" si="36"/>
        <v>70.8884740776993</v>
      </c>
      <c r="AY155" s="2">
        <f t="shared" si="37"/>
        <v>70.697897162348241</v>
      </c>
      <c r="AZ155" s="2">
        <f t="shared" si="38"/>
        <v>70.921278139726908</v>
      </c>
      <c r="BA155" s="2">
        <f t="shared" si="39"/>
        <v>72.332265445868956</v>
      </c>
      <c r="BB155" s="2">
        <f t="shared" si="40"/>
        <v>73.572215121114922</v>
      </c>
      <c r="BC155" s="2">
        <f t="shared" si="41"/>
        <v>72.779840718977681</v>
      </c>
      <c r="BD155" s="2">
        <f t="shared" si="42"/>
        <v>70.280437089638852</v>
      </c>
      <c r="BE155" s="2">
        <f t="shared" si="43"/>
        <v>67.199337859288207</v>
      </c>
      <c r="BF155" s="2">
        <f t="shared" si="44"/>
        <v>62.740153626581623</v>
      </c>
      <c r="BG155" s="2">
        <f t="shared" si="45"/>
        <v>56.485949508960829</v>
      </c>
      <c r="BH155" s="2">
        <f t="shared" si="46"/>
        <v>49.150924645766928</v>
      </c>
      <c r="BK155" s="2" t="str">
        <f>IF(OR($B155&lt;C$229, AND($B155&gt;C$230, $B155&lt;C$231)), C155, "")</f>
        <v/>
      </c>
      <c r="BL155" s="2" t="str">
        <f>IF(OR($B155&lt;D$229, AND($B155&gt;D$230, $B155&lt;D$231)), D155, "")</f>
        <v/>
      </c>
      <c r="BM155" s="2" t="str">
        <f>IF(OR($B155&lt;E$229, AND($B155&gt;E$230, $B155&lt;E$231)), E155, "")</f>
        <v/>
      </c>
      <c r="BN155" s="2" t="str">
        <f>IF(OR($B155&lt;F$229, AND($B155&gt;F$230, $B155&lt;F$231)), F155, "")</f>
        <v/>
      </c>
      <c r="BO155" s="2" t="str">
        <f>IF(OR($B155&lt;G$229, AND($B155&gt;G$230, $B155&lt;G$231)), G155, "")</f>
        <v/>
      </c>
      <c r="BP155" s="2" t="str">
        <f>IF(OR($B155&lt;H$229, AND($B155&gt;H$230, $B155&lt;H$231)), H155, "")</f>
        <v/>
      </c>
      <c r="BQ155" s="2" t="str">
        <f>IF(OR($B155&lt;I$229, AND($B155&gt;I$230, $B155&lt;I$231)), I155, "")</f>
        <v/>
      </c>
      <c r="BR155" s="2" t="str">
        <f>IF(OR($B155&lt;J$229, AND($B155&gt;J$230, $B155&lt;J$231)), J155, "")</f>
        <v/>
      </c>
      <c r="BS155" s="2" t="str">
        <f>IF(OR($B155&lt;K$229, AND($B155&gt;K$230, $B155&lt;K$231)), K155, "")</f>
        <v/>
      </c>
      <c r="BT155" s="2" t="str">
        <f>IF(OR($B155&lt;L$229, AND($B155&gt;L$230, $B155&lt;L$231)), L155, "")</f>
        <v/>
      </c>
      <c r="BU155" s="2" t="str">
        <f>IF(OR($B155&lt;M$229, AND($B155&gt;M$230, $B155&lt;M$231)), M155, "")</f>
        <v/>
      </c>
      <c r="BV155" s="2" t="str">
        <f>IF(OR($B155&lt;N$229, AND($B155&gt;N$230, $B155&lt;N$231)), N155, "")</f>
        <v/>
      </c>
      <c r="BW155" s="2" t="str">
        <f>IF(OR($B155&lt;O$229, AND($B155&gt;O$230, $B155&lt;O$231)), O155, "")</f>
        <v/>
      </c>
      <c r="BZ155" s="2" t="str">
        <f>IF(OR(AND($B155&gt;C$230, $B155&lt;C$231), $B155&gt;C$232), C155, "")</f>
        <v/>
      </c>
      <c r="CA155" s="2" t="str">
        <f>IF(OR(AND($B155&gt;D$230, $B155&lt;D$231), $B155&gt;D$232), D155, "")</f>
        <v/>
      </c>
      <c r="CB155" s="2" t="str">
        <f>IF(OR(AND($B155&gt;E$230, $B155&lt;E$231), $B155&gt;E$232), E155, "")</f>
        <v/>
      </c>
      <c r="CC155" s="2" t="str">
        <f>IF(OR(AND($B155&gt;F$230, $B155&lt;F$231), $B155&gt;F$232), F155, "")</f>
        <v/>
      </c>
      <c r="CD155" s="2" t="str">
        <f>IF(OR(AND($B155&gt;G$230, $B155&lt;G$231), $B155&gt;G$232), G155, "")</f>
        <v/>
      </c>
      <c r="CE155" s="2" t="str">
        <f>IF(OR(AND($B155&gt;H$230, $B155&lt;H$231), $B155&gt;H$232), H155, "")</f>
        <v/>
      </c>
      <c r="CF155" s="2" t="str">
        <f>IF(OR(AND($B155&gt;I$230, $B155&lt;I$231), $B155&gt;I$232), I155, "")</f>
        <v/>
      </c>
      <c r="CG155" s="2" t="str">
        <f>IF(OR(AND($B155&gt;J$230, $B155&lt;J$231), $B155&gt;J$232), J155, "")</f>
        <v/>
      </c>
      <c r="CH155" s="2" t="str">
        <f>IF(OR(AND($B155&gt;K$230, $B155&lt;K$231), $B155&gt;K$232), K155, "")</f>
        <v/>
      </c>
      <c r="CI155" s="2" t="str">
        <f>IF(OR(AND($B155&gt;L$230, $B155&lt;L$231), $B155&gt;L$232), L155, "")</f>
        <v/>
      </c>
      <c r="CJ155" s="2" t="str">
        <f>IF(OR(AND($B155&gt;M$230, $B155&lt;M$231), $B155&gt;M$232), M155, "")</f>
        <v/>
      </c>
      <c r="CK155" s="2" t="str">
        <f>IF(OR(AND($B155&gt;N$230, $B155&lt;N$231), $B155&gt;N$232), N155, "")</f>
        <v/>
      </c>
      <c r="CL155" s="2" t="str">
        <f>IF(OR(AND($B155&gt;O$230, $B155&lt;O$231), $B155&gt;O$232), O155, "")</f>
        <v/>
      </c>
      <c r="CO155" s="2">
        <f>BK$207*$B155+BK$209</f>
        <v>72.334319644247628</v>
      </c>
      <c r="CP155" s="2">
        <f>BL$207*$B155+BL$209</f>
        <v>73.46882803230892</v>
      </c>
      <c r="CQ155" s="2">
        <f>BM$207*$B155+BM$209</f>
        <v>74.778718840744503</v>
      </c>
      <c r="CR155" s="2">
        <f>BN$207*$B155+BN$209</f>
        <v>74.398235801257044</v>
      </c>
      <c r="CS155" s="2">
        <f>BO$207*$B155+BO$209</f>
        <v>74.545682819555196</v>
      </c>
      <c r="CT155" s="2">
        <f>BP$207*$B155+BP$209</f>
        <v>76.536846274449303</v>
      </c>
      <c r="CU155" s="2">
        <f>BQ$207*$B155+BQ$209</f>
        <v>79.102315030841964</v>
      </c>
      <c r="CV155" s="2">
        <f>BR$207*$B155+BR$209</f>
        <v>79.157417476657415</v>
      </c>
      <c r="CW155" s="2">
        <f>BS$207*$B155+BS$209</f>
        <v>76.884042325499976</v>
      </c>
      <c r="CX155" s="2">
        <f>BT$207*$B155+BT$209</f>
        <v>73.226597976482708</v>
      </c>
      <c r="CY155" s="2">
        <f>BU$207*$B155+BU$209</f>
        <v>68.678790946569507</v>
      </c>
      <c r="CZ155" s="2">
        <f>BV$207*$B155+BV$209</f>
        <v>61.477106262244405</v>
      </c>
      <c r="DA155" s="2">
        <f>BW$207*$B155+BW$209</f>
        <v>53.15403720781476</v>
      </c>
      <c r="DD155" s="2">
        <f>BZ$207*$B155+BZ$209</f>
        <v>67.461208275678729</v>
      </c>
      <c r="DE155" s="2">
        <f>CA$207*$B155+CA$209</f>
        <v>69.462114384480259</v>
      </c>
      <c r="DF155" s="2">
        <f>CB$207*$B155+CB$209</f>
        <v>70.831565587506461</v>
      </c>
      <c r="DG155" s="2">
        <f>CC$207*$B155+CC$209</f>
        <v>70.656918159252982</v>
      </c>
      <c r="DH155" s="2">
        <f>CD$207*$B155+CD$209</f>
        <v>70.878643544083388</v>
      </c>
      <c r="DI155" s="2">
        <f>CE$207*$B155+CE$209</f>
        <v>72.280466157088256</v>
      </c>
      <c r="DJ155" s="2">
        <f>CF$207*$B155+CF$209</f>
        <v>73.506908149199106</v>
      </c>
      <c r="DK155" s="2">
        <f>CG$207*$B155+CG$209</f>
        <v>72.707447797498389</v>
      </c>
      <c r="DL155" s="2">
        <f>CH$207*$B155+CH$209</f>
        <v>70.198152943028816</v>
      </c>
      <c r="DM155" s="2">
        <f>CI$207*$B155+CI$209</f>
        <v>67.118353331591123</v>
      </c>
      <c r="DN155" s="2">
        <f>CJ$207*$B155+CJ$209</f>
        <v>62.661520448520811</v>
      </c>
      <c r="DO155" s="2">
        <f>CK$207*$B155+CK$209</f>
        <v>56.417512577433733</v>
      </c>
      <c r="DP155" s="2">
        <f>CL$207*$B155+CL$209</f>
        <v>49.096461388802545</v>
      </c>
      <c r="DS155" s="2">
        <f>POWER(10,($B155-C$227)/C$228)/(1+POWER(10,($B155-C$227)/C$228))</f>
        <v>0.98756032743430344</v>
      </c>
      <c r="DT155" s="2">
        <f>POWER(10,($B155-D$227)/D$228)/(1+POWER(10,($B155-D$227)/D$228))</f>
        <v>0.98171770676850989</v>
      </c>
      <c r="DU155" s="2">
        <f>POWER(10,($B155-E$227)/E$228)/(1+POWER(10,($B155-E$227)/E$228))</f>
        <v>0.98558239659274882</v>
      </c>
      <c r="DV155" s="2">
        <f>POWER(10,($B155-F$227)/F$228)/(1+POWER(10,($B155-F$227)/F$228))</f>
        <v>0.98904690619283597</v>
      </c>
      <c r="DW155" s="2">
        <f>POWER(10,($B155-G$227)/G$228)/(1+POWER(10,($B155-G$227)/G$228))</f>
        <v>0.98837356449146974</v>
      </c>
      <c r="DX155" s="2">
        <f>POWER(10,($B155-H$227)/H$228)/(1+POWER(10,($B155-H$227)/H$228))</f>
        <v>0.98783020140296729</v>
      </c>
      <c r="DY155" s="2">
        <f>POWER(10,($B155-I$227)/I$228)/(1+POWER(10,($B155-I$227)/I$228))</f>
        <v>0.98832846774198579</v>
      </c>
      <c r="DZ155" s="2">
        <f>POWER(10,($B155-J$227)/J$228)/(1+POWER(10,($B155-J$227)/J$228))</f>
        <v>0.98877623848167717</v>
      </c>
      <c r="EA155" s="2">
        <f>POWER(10,($B155-K$227)/K$228)/(1+POWER(10,($B155-K$227)/K$228))</f>
        <v>0.98769286449372662</v>
      </c>
      <c r="EB155" s="2">
        <f>POWER(10,($B155-L$227)/L$228)/(1+POWER(10,($B155-L$227)/L$228))</f>
        <v>0.98674176749537845</v>
      </c>
      <c r="EC155" s="2">
        <f>POWER(10,($B155-M$227)/M$228)/(1+POWER(10,($B155-M$227)/M$228))</f>
        <v>0.98693208522264131</v>
      </c>
      <c r="ED155" s="2">
        <f>POWER(10,($B155-N$227)/N$228)/(1+POWER(10,($B155-N$227)/N$228))</f>
        <v>0.98647382857391319</v>
      </c>
      <c r="EE155" s="2">
        <f>POWER(10,($B155-O$227)/O$228)/(1+POWER(10,($B155-O$227)/O$228))</f>
        <v>0.98657739019707469</v>
      </c>
    </row>
    <row r="156" spans="2:137" x14ac:dyDescent="0.25">
      <c r="B156" s="2">
        <v>150</v>
      </c>
      <c r="C156">
        <v>67.484999999999999</v>
      </c>
      <c r="D156">
        <v>70.242000000000004</v>
      </c>
      <c r="E156">
        <v>71.287999999999997</v>
      </c>
      <c r="F156">
        <v>72.620999999999995</v>
      </c>
      <c r="G156">
        <v>74.727000000000004</v>
      </c>
      <c r="H156">
        <v>76.682000000000002</v>
      </c>
      <c r="I156">
        <v>80.909000000000006</v>
      </c>
      <c r="J156">
        <v>81.97</v>
      </c>
      <c r="K156">
        <v>78.227000000000004</v>
      </c>
      <c r="L156">
        <v>73.152000000000001</v>
      </c>
      <c r="M156">
        <v>66.090999999999994</v>
      </c>
      <c r="N156">
        <v>58.241999999999997</v>
      </c>
      <c r="O156">
        <v>51.545000000000002</v>
      </c>
      <c r="R156" s="5">
        <f>AV156+(C$209*_xlfn.NORM.DIST($B156,C$214*C$215+C$213,C$219*C$214,FALSE))+(C$211*_xlfn.NORM.DIST($B156,C$214*C$216+C$213,C$220*C$214,FALSE))+(C$210*_xlfn.NORM.DIST($B156,C$214*C$217+C$213,C$221*C$214,FALSE))+(C$212*_xlfn.NORM.DIST($B156,C$214*C$218+C$213,C$222*C$214,FALSE))</f>
        <v>67.44859604269746</v>
      </c>
      <c r="S156" s="5">
        <f>AW156+(D$209*_xlfn.NORM.DIST($B156,D$214*D$215+D$213,D$219*D$214,FALSE))+(D$211*_xlfn.NORM.DIST($B156,D$214*D$216+D$213,D$220*D$214,FALSE))+(D$210*_xlfn.NORM.DIST($B156,D$214*D$217+D$213,D$221*D$214,FALSE))+(D$212*_xlfn.NORM.DIST($B156,D$214*D$218+D$213,D$222*D$214,FALSE))</f>
        <v>69.532392735850237</v>
      </c>
      <c r="T156" s="5">
        <f>AX156+(E$209*_xlfn.NORM.DIST($B156,E$214*E$215+E$213,E$219*E$214,FALSE))+(E$211*_xlfn.NORM.DIST($B156,E$214*E$216+E$213,E$220*E$214,FALSE))+(E$210*_xlfn.NORM.DIST($B156,E$214*E$217+E$213,E$221*E$214,FALSE))+(E$212*_xlfn.NORM.DIST($B156,E$214*E$218+E$213,E$222*E$214,FALSE))</f>
        <v>71.915863937846581</v>
      </c>
      <c r="U156" s="5">
        <f>AY156+(F$209*_xlfn.NORM.DIST($B156,F$214*F$215+F$213,F$219*F$214,FALSE))+(F$211*_xlfn.NORM.DIST($B156,F$214*F$216+F$213,F$220*F$214,FALSE))+(F$210*_xlfn.NORM.DIST($B156,F$214*F$217+F$213,F$221*F$214,FALSE))+(F$212*_xlfn.NORM.DIST($B156,F$214*F$218+F$213,F$222*F$214,FALSE))</f>
        <v>73.418543405961159</v>
      </c>
      <c r="V156" s="5">
        <f>AZ156+(G$209*_xlfn.NORM.DIST($B156,G$214*G$215+G$213,G$219*G$214,FALSE))+(G$211*_xlfn.NORM.DIST($B156,G$214*G$216+G$213,G$220*G$214,FALSE))+(G$210*_xlfn.NORM.DIST($B156,G$214*G$217+G$213,G$221*G$214,FALSE))+(G$212*_xlfn.NORM.DIST($B156,G$214*G$218+G$213,G$222*G$214,FALSE))</f>
        <v>74.933495229609989</v>
      </c>
      <c r="W156" s="5">
        <f>BA156+(H$209*_xlfn.NORM.DIST($B156,H$214*H$215+H$213,H$219*H$214,FALSE))+(H$211*_xlfn.NORM.DIST($B156,H$214*H$216+H$213,H$220*H$214,FALSE))+(H$210*_xlfn.NORM.DIST($B156,H$214*H$217+H$213,H$221*H$214,FALSE))+(H$212*_xlfn.NORM.DIST($B156,H$214*H$218+H$213,H$222*H$214,FALSE))</f>
        <v>77.45493551582058</v>
      </c>
      <c r="X156" s="5">
        <f>BB156+(I$209*_xlfn.NORM.DIST($B156,I$214*I$215+I$213,I$219*I$214,FALSE))+(I$211*_xlfn.NORM.DIST($B156,I$214*I$216+I$213,I$220*I$214,FALSE))+(I$210*_xlfn.NORM.DIST($B156,I$214*I$217+I$213,I$221*I$214,FALSE))+(I$212*_xlfn.NORM.DIST($B156,I$214*I$218+I$213,I$222*I$214,FALSE))</f>
        <v>80.595998234604394</v>
      </c>
      <c r="Y156" s="5">
        <f>BC156+(J$209*_xlfn.NORM.DIST($B156,J$214*J$215+J$213,J$219*J$214,FALSE))+(J$211*_xlfn.NORM.DIST($B156,J$214*J$216+J$213,J$220*J$214,FALSE))+(J$210*_xlfn.NORM.DIST($B156,J$214*J$217+J$213,J$221*J$214,FALSE))+(J$212*_xlfn.NORM.DIST($B156,J$214*J$218+J$213,J$222*J$214,FALSE))</f>
        <v>81.612111603448724</v>
      </c>
      <c r="Z156" s="5">
        <f>BD156+(K$209*_xlfn.NORM.DIST($B156,K$214*K$215+K$213,K$219*K$214,FALSE))+(K$211*_xlfn.NORM.DIST($B156,K$214*K$216+K$213,K$220*K$214,FALSE))+(K$210*_xlfn.NORM.DIST($B156,K$214*K$217+K$213,K$221*K$214,FALSE))+(K$212*_xlfn.NORM.DIST($B156,K$214*K$218+K$213,K$222*K$214,FALSE))</f>
        <v>76.324545322085299</v>
      </c>
      <c r="AA156" s="5">
        <f>BE156+(L$209*_xlfn.NORM.DIST($B156,L$214*L$215+L$213,L$219*L$214,FALSE))+(L$211*_xlfn.NORM.DIST($B156,L$214*L$216+L$213,L$220*L$214,FALSE))+(L$210*_xlfn.NORM.DIST($B156,L$214*L$217+L$213,L$221*L$214,FALSE))+(L$212*_xlfn.NORM.DIST($B156,L$214*L$218+L$213,L$222*L$214,FALSE))</f>
        <v>71.664108605416345</v>
      </c>
      <c r="AB156" s="5">
        <f>BF156+(M$209*_xlfn.NORM.DIST($B156,M$214*M$215+M$213,M$219*M$214,FALSE))+(M$211*_xlfn.NORM.DIST($B156,M$214*M$216+M$213,M$220*M$214,FALSE))+(M$210*_xlfn.NORM.DIST($B156,M$214*M$217+M$213,M$221*M$214,FALSE))+(M$212*_xlfn.NORM.DIST($B156,M$214*M$218+M$213,M$222*M$214,FALSE))</f>
        <v>65.826798208497252</v>
      </c>
      <c r="AC156" s="5">
        <f>BG156+(N$209*_xlfn.NORM.DIST($B156,N$214*N$215+N$213,N$219*N$214,FALSE))+(N$211*_xlfn.NORM.DIST($B156,N$214*N$216+N$213,N$220*N$214,FALSE))+(N$210*_xlfn.NORM.DIST($B156,N$214*N$217+N$213,N$221*N$214,FALSE))+(N$212*_xlfn.NORM.DIST($B156,N$214*N$218+N$213,N$222*N$214,FALSE))</f>
        <v>58.154516537161463</v>
      </c>
      <c r="AD156" s="5">
        <f>BH156+(O$209*_xlfn.NORM.DIST($B156,O$214*O$215+O$213,O$219*O$214,FALSE))+(O$211*_xlfn.NORM.DIST($B156,O$214*O$216+O$213,O$220*O$214,FALSE))+(O$210*_xlfn.NORM.DIST($B156,O$214*O$217+O$213,O$221*O$214,FALSE))+(O$212*_xlfn.NORM.DIST($B156,O$214*O$218+O$213,O$222*O$214,FALSE))</f>
        <v>50.417422673973768</v>
      </c>
      <c r="AE156" s="5"/>
      <c r="AG156" s="5">
        <f t="shared" si="32"/>
        <v>3.6403957302539425E-2</v>
      </c>
      <c r="AH156" s="5">
        <f t="shared" si="32"/>
        <v>0.70960726414976705</v>
      </c>
      <c r="AI156" s="5">
        <f t="shared" si="32"/>
        <v>-0.62786393784658401</v>
      </c>
      <c r="AJ156" s="5">
        <f t="shared" si="32"/>
        <v>-0.79754340596116435</v>
      </c>
      <c r="AK156" s="5">
        <f t="shared" si="32"/>
        <v>-0.20649522960998468</v>
      </c>
      <c r="AL156" s="5">
        <f t="shared" si="32"/>
        <v>-0.77293551582057773</v>
      </c>
      <c r="AM156" s="5">
        <f t="shared" si="32"/>
        <v>0.31300176539561164</v>
      </c>
      <c r="AN156" s="5">
        <f t="shared" si="32"/>
        <v>0.35788839655127447</v>
      </c>
      <c r="AO156" s="5">
        <f t="shared" si="47"/>
        <v>1.9024546779147045</v>
      </c>
      <c r="AP156" s="5">
        <f t="shared" si="33"/>
        <v>1.4878913945836558</v>
      </c>
      <c r="AQ156" s="5">
        <f t="shared" si="33"/>
        <v>0.26420179150274237</v>
      </c>
      <c r="AR156" s="5">
        <f t="shared" si="33"/>
        <v>8.7483462838534365E-2</v>
      </c>
      <c r="AS156" s="5">
        <f t="shared" si="33"/>
        <v>1.1275773260262341</v>
      </c>
      <c r="AV156" s="2">
        <f t="shared" si="34"/>
        <v>67.448595764701381</v>
      </c>
      <c r="AW156" s="2">
        <f t="shared" si="35"/>
        <v>69.468652372069201</v>
      </c>
      <c r="AX156" s="2">
        <f t="shared" si="36"/>
        <v>70.824505154900734</v>
      </c>
      <c r="AY156" s="2">
        <f t="shared" si="37"/>
        <v>70.642715342107678</v>
      </c>
      <c r="AZ156" s="2">
        <f t="shared" si="38"/>
        <v>70.871436096391278</v>
      </c>
      <c r="BA156" s="2">
        <f t="shared" si="39"/>
        <v>72.288565610310457</v>
      </c>
      <c r="BB156" s="2">
        <f t="shared" si="40"/>
        <v>73.519756846071999</v>
      </c>
      <c r="BC156" s="2">
        <f t="shared" si="41"/>
        <v>72.718487009755918</v>
      </c>
      <c r="BD156" s="2">
        <f t="shared" si="42"/>
        <v>70.206915471707418</v>
      </c>
      <c r="BE156" s="2">
        <f t="shared" si="43"/>
        <v>67.129709612812121</v>
      </c>
      <c r="BF156" s="2">
        <f t="shared" si="44"/>
        <v>62.673279495293208</v>
      </c>
      <c r="BG156" s="2">
        <f t="shared" si="45"/>
        <v>56.43109712188334</v>
      </c>
      <c r="BH156" s="2">
        <f t="shared" si="46"/>
        <v>49.108540775064135</v>
      </c>
      <c r="BK156" s="2" t="str">
        <f>IF(OR($B156&lt;C$229, AND($B156&gt;C$230, $B156&lt;C$231)), C156, "")</f>
        <v/>
      </c>
      <c r="BL156" s="2" t="str">
        <f>IF(OR($B156&lt;D$229, AND($B156&gt;D$230, $B156&lt;D$231)), D156, "")</f>
        <v/>
      </c>
      <c r="BM156" s="2" t="str">
        <f>IF(OR($B156&lt;E$229, AND($B156&gt;E$230, $B156&lt;E$231)), E156, "")</f>
        <v/>
      </c>
      <c r="BN156" s="2" t="str">
        <f>IF(OR($B156&lt;F$229, AND($B156&gt;F$230, $B156&lt;F$231)), F156, "")</f>
        <v/>
      </c>
      <c r="BO156" s="2" t="str">
        <f>IF(OR($B156&lt;G$229, AND($B156&gt;G$230, $B156&lt;G$231)), G156, "")</f>
        <v/>
      </c>
      <c r="BP156" s="2" t="str">
        <f>IF(OR($B156&lt;H$229, AND($B156&gt;H$230, $B156&lt;H$231)), H156, "")</f>
        <v/>
      </c>
      <c r="BQ156" s="2" t="str">
        <f>IF(OR($B156&lt;I$229, AND($B156&gt;I$230, $B156&lt;I$231)), I156, "")</f>
        <v/>
      </c>
      <c r="BR156" s="2" t="str">
        <f>IF(OR($B156&lt;J$229, AND($B156&gt;J$230, $B156&lt;J$231)), J156, "")</f>
        <v/>
      </c>
      <c r="BS156" s="2" t="str">
        <f>IF(OR($B156&lt;K$229, AND($B156&gt;K$230, $B156&lt;K$231)), K156, "")</f>
        <v/>
      </c>
      <c r="BT156" s="2" t="str">
        <f>IF(OR($B156&lt;L$229, AND($B156&gt;L$230, $B156&lt;L$231)), L156, "")</f>
        <v/>
      </c>
      <c r="BU156" s="2" t="str">
        <f>IF(OR($B156&lt;M$229, AND($B156&gt;M$230, $B156&lt;M$231)), M156, "")</f>
        <v/>
      </c>
      <c r="BV156" s="2" t="str">
        <f>IF(OR($B156&lt;N$229, AND($B156&gt;N$230, $B156&lt;N$231)), N156, "")</f>
        <v/>
      </c>
      <c r="BW156" s="2" t="str">
        <f>IF(OR($B156&lt;O$229, AND($B156&gt;O$230, $B156&lt;O$231)), O156, "")</f>
        <v/>
      </c>
      <c r="BZ156" s="2" t="str">
        <f>IF(OR(AND($B156&gt;C$230, $B156&lt;C$231), $B156&gt;C$232), C156, "")</f>
        <v/>
      </c>
      <c r="CA156" s="2" t="str">
        <f>IF(OR(AND($B156&gt;D$230, $B156&lt;D$231), $B156&gt;D$232), D156, "")</f>
        <v/>
      </c>
      <c r="CB156" s="2" t="str">
        <f>IF(OR(AND($B156&gt;E$230, $B156&lt;E$231), $B156&gt;E$232), E156, "")</f>
        <v/>
      </c>
      <c r="CC156" s="2" t="str">
        <f>IF(OR(AND($B156&gt;F$230, $B156&lt;F$231), $B156&gt;F$232), F156, "")</f>
        <v/>
      </c>
      <c r="CD156" s="2" t="str">
        <f>IF(OR(AND($B156&gt;G$230, $B156&lt;G$231), $B156&gt;G$232), G156, "")</f>
        <v/>
      </c>
      <c r="CE156" s="2" t="str">
        <f>IF(OR(AND($B156&gt;H$230, $B156&lt;H$231), $B156&gt;H$232), H156, "")</f>
        <v/>
      </c>
      <c r="CF156" s="2" t="str">
        <f>IF(OR(AND($B156&gt;I$230, $B156&lt;I$231), $B156&gt;I$232), I156, "")</f>
        <v/>
      </c>
      <c r="CG156" s="2" t="str">
        <f>IF(OR(AND($B156&gt;J$230, $B156&lt;J$231), $B156&gt;J$232), J156, "")</f>
        <v/>
      </c>
      <c r="CH156" s="2" t="str">
        <f>IF(OR(AND($B156&gt;K$230, $B156&lt;K$231), $B156&gt;K$232), K156, "")</f>
        <v/>
      </c>
      <c r="CI156" s="2" t="str">
        <f>IF(OR(AND($B156&gt;L$230, $B156&lt;L$231), $B156&gt;L$232), L156, "")</f>
        <v/>
      </c>
      <c r="CJ156" s="2" t="str">
        <f>IF(OR(AND($B156&gt;M$230, $B156&lt;M$231), $B156&gt;M$232), M156, "")</f>
        <v/>
      </c>
      <c r="CK156" s="2" t="str">
        <f>IF(OR(AND($B156&gt;N$230, $B156&lt;N$231), $B156&gt;N$232), N156, "")</f>
        <v/>
      </c>
      <c r="CL156" s="2" t="str">
        <f>IF(OR(AND($B156&gt;O$230, $B156&lt;O$231), $B156&gt;O$232), O156, "")</f>
        <v/>
      </c>
      <c r="CO156" s="2">
        <f>BK$207*$B156+BK$209</f>
        <v>72.346379538410247</v>
      </c>
      <c r="CP156" s="2">
        <f>BL$207*$B156+BL$209</f>
        <v>73.473356012813824</v>
      </c>
      <c r="CQ156" s="2">
        <f>BM$207*$B156+BM$209</f>
        <v>74.786875612926536</v>
      </c>
      <c r="CR156" s="2">
        <f>BN$207*$B156+BN$209</f>
        <v>74.407346841568639</v>
      </c>
      <c r="CS156" s="2">
        <f>BO$207*$B156+BO$209</f>
        <v>74.559717710691132</v>
      </c>
      <c r="CT156" s="2">
        <f>BP$207*$B156+BP$209</f>
        <v>76.56688435705388</v>
      </c>
      <c r="CU156" s="2">
        <f>BQ$207*$B156+BQ$209</f>
        <v>79.150691529528913</v>
      </c>
      <c r="CV156" s="2">
        <f>BR$207*$B156+BR$209</f>
        <v>79.207242471916331</v>
      </c>
      <c r="CW156" s="2">
        <f>BS$207*$B156+BS$209</f>
        <v>76.932248943818294</v>
      </c>
      <c r="CX156" s="2">
        <f>BT$207*$B156+BT$209</f>
        <v>73.266378964831731</v>
      </c>
      <c r="CY156" s="2">
        <f>BU$207*$B156+BU$209</f>
        <v>68.724983882671225</v>
      </c>
      <c r="CZ156" s="2">
        <f>BV$207*$B156+BV$209</f>
        <v>61.522649171919596</v>
      </c>
      <c r="DA156" s="2">
        <f>BW$207*$B156+BW$209</f>
        <v>53.190635202894157</v>
      </c>
      <c r="DD156" s="2">
        <f>BZ$207*$B156+BZ$209</f>
        <v>67.392329909766218</v>
      </c>
      <c r="DE156" s="2">
        <f>CA$207*$B156+CA$209</f>
        <v>69.400635848807127</v>
      </c>
      <c r="DF156" s="2">
        <f>CB$207*$B156+CB$209</f>
        <v>70.771641740056694</v>
      </c>
      <c r="DG156" s="2">
        <f>CC$207*$B156+CC$209</f>
        <v>70.60469269138332</v>
      </c>
      <c r="DH156" s="2">
        <f>CD$207*$B156+CD$209</f>
        <v>70.831867600706175</v>
      </c>
      <c r="DI156" s="2">
        <f>CE$207*$B156+CE$209</f>
        <v>72.240495598520113</v>
      </c>
      <c r="DJ156" s="2">
        <f>CF$207*$B156+CF$209</f>
        <v>73.459110162113362</v>
      </c>
      <c r="DK156" s="2">
        <f>CG$207*$B156+CG$209</f>
        <v>72.651312915936927</v>
      </c>
      <c r="DL156" s="2">
        <f>CH$207*$B156+CH$209</f>
        <v>70.130488106180522</v>
      </c>
      <c r="DM156" s="2">
        <f>CI$207*$B156+CI$209</f>
        <v>67.054510131869876</v>
      </c>
      <c r="DN156" s="2">
        <f>CJ$207*$B156+CJ$209</f>
        <v>62.600199799486845</v>
      </c>
      <c r="DO156" s="2">
        <f>CK$207*$B156+CK$209</f>
        <v>56.367426439076532</v>
      </c>
      <c r="DP156" s="2">
        <f>CL$207*$B156+CL$209</f>
        <v>49.057889678298956</v>
      </c>
      <c r="DS156" s="2">
        <f>POWER(10,($B156-C$227)/C$228)/(1+POWER(10,($B156-C$227)/C$228))</f>
        <v>0.98864245230612324</v>
      </c>
      <c r="DT156" s="2">
        <f>POWER(10,($B156-D$227)/D$228)/(1+POWER(10,($B156-D$227)/D$228))</f>
        <v>0.98329948522779009</v>
      </c>
      <c r="DU156" s="2">
        <f>POWER(10,($B156-E$227)/E$228)/(1+POWER(10,($B156-E$227)/E$228))</f>
        <v>0.98683428748665725</v>
      </c>
      <c r="DV156" s="2">
        <f>POWER(10,($B156-F$227)/F$228)/(1+POWER(10,($B156-F$227)/F$228))</f>
        <v>0.99000102317416661</v>
      </c>
      <c r="DW156" s="2">
        <f>POWER(10,($B156-G$227)/G$228)/(1+POWER(10,($B156-G$227)/G$228))</f>
        <v>0.98938570636755985</v>
      </c>
      <c r="DX156" s="2">
        <f>POWER(10,($B156-H$227)/H$228)/(1+POWER(10,($B156-H$227)/H$228))</f>
        <v>0.98888911411497149</v>
      </c>
      <c r="DY156" s="2">
        <f>POWER(10,($B156-I$227)/I$228)/(1+POWER(10,($B156-I$227)/I$228))</f>
        <v>0.98934449320080997</v>
      </c>
      <c r="DZ156" s="2">
        <f>POWER(10,($B156-J$227)/J$228)/(1+POWER(10,($B156-J$227)/J$228))</f>
        <v>0.9897536888940911</v>
      </c>
      <c r="EA156" s="2">
        <f>POWER(10,($B156-K$227)/K$228)/(1+POWER(10,($B156-K$227)/K$228))</f>
        <v>0.98876359117127643</v>
      </c>
      <c r="EB156" s="2">
        <f>POWER(10,($B156-L$227)/L$228)/(1+POWER(10,($B156-L$227)/L$228))</f>
        <v>0.9878942258820379</v>
      </c>
      <c r="EC156" s="2">
        <f>POWER(10,($B156-M$227)/M$228)/(1+POWER(10,($B156-M$227)/M$228))</f>
        <v>0.98806820047632271</v>
      </c>
      <c r="ED156" s="2">
        <f>POWER(10,($B156-N$227)/N$228)/(1+POWER(10,($B156-N$227)/N$228))</f>
        <v>0.98764928576195676</v>
      </c>
      <c r="EE156" s="2">
        <f>POWER(10,($B156-O$227)/O$228)/(1+POWER(10,($B156-O$227)/O$228))</f>
        <v>0.9877439594420363</v>
      </c>
    </row>
    <row r="157" spans="2:137" x14ac:dyDescent="0.25">
      <c r="B157" s="2">
        <v>151</v>
      </c>
      <c r="C157">
        <v>66.697000000000003</v>
      </c>
      <c r="D157">
        <v>69.120999999999995</v>
      </c>
      <c r="E157">
        <v>72.182000000000002</v>
      </c>
      <c r="F157">
        <v>74.561000000000007</v>
      </c>
      <c r="G157">
        <v>76</v>
      </c>
      <c r="H157">
        <v>78.484999999999999</v>
      </c>
      <c r="I157">
        <v>82.5</v>
      </c>
      <c r="J157">
        <v>82.909000000000006</v>
      </c>
      <c r="K157">
        <v>77.984999999999999</v>
      </c>
      <c r="L157">
        <v>75.120999999999995</v>
      </c>
      <c r="M157">
        <v>67.545000000000002</v>
      </c>
      <c r="N157">
        <v>60.152000000000001</v>
      </c>
      <c r="O157">
        <v>52.712000000000003</v>
      </c>
      <c r="R157" s="5">
        <f>AV157+(C$209*_xlfn.NORM.DIST($B157,C$214*C$215+C$213,C$219*C$214,FALSE))+(C$211*_xlfn.NORM.DIST($B157,C$214*C$216+C$213,C$220*C$214,FALSE))+(C$210*_xlfn.NORM.DIST($B157,C$214*C$217+C$213,C$221*C$214,FALSE))+(C$212*_xlfn.NORM.DIST($B157,C$214*C$218+C$213,C$222*C$214,FALSE))</f>
        <v>67.375657539826207</v>
      </c>
      <c r="S157" s="5">
        <f>AW157+(D$209*_xlfn.NORM.DIST($B157,D$214*D$215+D$213,D$219*D$214,FALSE))+(D$211*_xlfn.NORM.DIST($B157,D$214*D$216+D$213,D$220*D$214,FALSE))+(D$210*_xlfn.NORM.DIST($B157,D$214*D$217+D$213,D$221*D$214,FALSE))+(D$212*_xlfn.NORM.DIST($B157,D$214*D$218+D$213,D$222*D$214,FALSE))</f>
        <v>69.505806872445149</v>
      </c>
      <c r="T157" s="5">
        <f>AX157+(E$209*_xlfn.NORM.DIST($B157,E$214*E$215+E$213,E$219*E$214,FALSE))+(E$211*_xlfn.NORM.DIST($B157,E$214*E$216+E$213,E$220*E$214,FALSE))+(E$210*_xlfn.NORM.DIST($B157,E$214*E$217+E$213,E$221*E$214,FALSE))+(E$212*_xlfn.NORM.DIST($B157,E$214*E$218+E$213,E$222*E$214,FALSE))</f>
        <v>72.180418271212602</v>
      </c>
      <c r="U157" s="5">
        <f>AY157+(F$209*_xlfn.NORM.DIST($B157,F$214*F$215+F$213,F$219*F$214,FALSE))+(F$211*_xlfn.NORM.DIST($B157,F$214*F$216+F$213,F$220*F$214,FALSE))+(F$210*_xlfn.NORM.DIST($B157,F$214*F$217+F$213,F$221*F$214,FALSE))+(F$212*_xlfn.NORM.DIST($B157,F$214*F$218+F$213,F$222*F$214,FALSE))</f>
        <v>73.737090902267681</v>
      </c>
      <c r="V157" s="5">
        <f>AZ157+(G$209*_xlfn.NORM.DIST($B157,G$214*G$215+G$213,G$219*G$214,FALSE))+(G$211*_xlfn.NORM.DIST($B157,G$214*G$216+G$213,G$220*G$214,FALSE))+(G$210*_xlfn.NORM.DIST($B157,G$214*G$217+G$213,G$221*G$214,FALSE))+(G$212*_xlfn.NORM.DIST($B157,G$214*G$218+G$213,G$222*G$214,FALSE))</f>
        <v>75.637302953782068</v>
      </c>
      <c r="W157" s="5">
        <f>BA157+(H$209*_xlfn.NORM.DIST($B157,H$214*H$215+H$213,H$219*H$214,FALSE))+(H$211*_xlfn.NORM.DIST($B157,H$214*H$216+H$213,H$220*H$214,FALSE))+(H$210*_xlfn.NORM.DIST($B157,H$214*H$217+H$213,H$221*H$214,FALSE))+(H$212*_xlfn.NORM.DIST($B157,H$214*H$218+H$213,H$222*H$214,FALSE))</f>
        <v>78.460441246096906</v>
      </c>
      <c r="X157" s="5">
        <f>BB157+(I$209*_xlfn.NORM.DIST($B157,I$214*I$215+I$213,I$219*I$214,FALSE))+(I$211*_xlfn.NORM.DIST($B157,I$214*I$216+I$213,I$220*I$214,FALSE))+(I$210*_xlfn.NORM.DIST($B157,I$214*I$217+I$213,I$221*I$214,FALSE))+(I$212*_xlfn.NORM.DIST($B157,I$214*I$218+I$213,I$222*I$214,FALSE))</f>
        <v>81.688070945874728</v>
      </c>
      <c r="Y157" s="5">
        <f>BC157+(J$209*_xlfn.NORM.DIST($B157,J$214*J$215+J$213,J$219*J$214,FALSE))+(J$211*_xlfn.NORM.DIST($B157,J$214*J$216+J$213,J$220*J$214,FALSE))+(J$210*_xlfn.NORM.DIST($B157,J$214*J$217+J$213,J$221*J$214,FALSE))+(J$212*_xlfn.NORM.DIST($B157,J$214*J$218+J$213,J$222*J$214,FALSE))</f>
        <v>82.862836766071084</v>
      </c>
      <c r="Z157" s="5">
        <f>BD157+(K$209*_xlfn.NORM.DIST($B157,K$214*K$215+K$213,K$219*K$214,FALSE))+(K$211*_xlfn.NORM.DIST($B157,K$214*K$216+K$213,K$220*K$214,FALSE))+(K$210*_xlfn.NORM.DIST($B157,K$214*K$217+K$213,K$221*K$214,FALSE))+(K$212*_xlfn.NORM.DIST($B157,K$214*K$218+K$213,K$222*K$214,FALSE))</f>
        <v>77.977113465236556</v>
      </c>
      <c r="AA157" s="5">
        <f>BE157+(L$209*_xlfn.NORM.DIST($B157,L$214*L$215+L$213,L$219*L$214,FALSE))+(L$211*_xlfn.NORM.DIST($B157,L$214*L$216+L$213,L$220*L$214,FALSE))+(L$210*_xlfn.NORM.DIST($B157,L$214*L$217+L$213,L$221*L$214,FALSE))+(L$212*_xlfn.NORM.DIST($B157,L$214*L$218+L$213,L$222*L$214,FALSE))</f>
        <v>73.244243603539701</v>
      </c>
      <c r="AB157" s="5">
        <f>BF157+(M$209*_xlfn.NORM.DIST($B157,M$214*M$215+M$213,M$219*M$214,FALSE))+(M$211*_xlfn.NORM.DIST($B157,M$214*M$216+M$213,M$220*M$214,FALSE))+(M$210*_xlfn.NORM.DIST($B157,M$214*M$217+M$213,M$221*M$214,FALSE))+(M$212*_xlfn.NORM.DIST($B157,M$214*M$218+M$213,M$222*M$214,FALSE))</f>
        <v>67.096664602709879</v>
      </c>
      <c r="AC157" s="5">
        <f>BG157+(N$209*_xlfn.NORM.DIST($B157,N$214*N$215+N$213,N$219*N$214,FALSE))+(N$211*_xlfn.NORM.DIST($B157,N$214*N$216+N$213,N$220*N$214,FALSE))+(N$210*_xlfn.NORM.DIST($B157,N$214*N$217+N$213,N$221*N$214,FALSE))+(N$212*_xlfn.NORM.DIST($B157,N$214*N$218+N$213,N$222*N$214,FALSE))</f>
        <v>58.964096743763314</v>
      </c>
      <c r="AD157" s="5">
        <f>BH157+(O$209*_xlfn.NORM.DIST($B157,O$214*O$215+O$213,O$219*O$214,FALSE))+(O$211*_xlfn.NORM.DIST($B157,O$214*O$216+O$213,O$220*O$214,FALSE))+(O$210*_xlfn.NORM.DIST($B157,O$214*O$217+O$213,O$221*O$214,FALSE))+(O$212*_xlfn.NORM.DIST($B157,O$214*O$218+O$213,O$222*O$214,FALSE))</f>
        <v>51.082619400933368</v>
      </c>
      <c r="AE157" s="5"/>
      <c r="AG157" s="5">
        <f t="shared" si="32"/>
        <v>-0.67865753982620447</v>
      </c>
      <c r="AH157" s="5">
        <f t="shared" si="32"/>
        <v>-0.38480687244515366</v>
      </c>
      <c r="AI157" s="5">
        <f t="shared" si="32"/>
        <v>1.5817287874000385E-3</v>
      </c>
      <c r="AJ157" s="5">
        <f t="shared" si="32"/>
        <v>0.82390909773232579</v>
      </c>
      <c r="AK157" s="5">
        <f t="shared" ref="AK157:AN206" si="48">G157-V157</f>
        <v>0.36269704621793153</v>
      </c>
      <c r="AL157" s="5">
        <f t="shared" si="48"/>
        <v>2.4558753903093589E-2</v>
      </c>
      <c r="AM157" s="5">
        <f t="shared" si="48"/>
        <v>0.81192905412527239</v>
      </c>
      <c r="AN157" s="5">
        <f t="shared" si="48"/>
        <v>4.6163233928922409E-2</v>
      </c>
      <c r="AO157" s="5">
        <f t="shared" si="47"/>
        <v>7.8865347634433647E-3</v>
      </c>
      <c r="AP157" s="5">
        <f t="shared" si="33"/>
        <v>1.8767563964602942</v>
      </c>
      <c r="AQ157" s="5">
        <f t="shared" si="33"/>
        <v>0.44833539729012273</v>
      </c>
      <c r="AR157" s="5">
        <f t="shared" si="33"/>
        <v>1.1879032562366874</v>
      </c>
      <c r="AS157" s="5">
        <f t="shared" si="33"/>
        <v>1.6293805990666357</v>
      </c>
      <c r="AV157" s="2">
        <f t="shared" si="34"/>
        <v>67.375657159877463</v>
      </c>
      <c r="AW157" s="2">
        <f t="shared" si="35"/>
        <v>69.402287235350741</v>
      </c>
      <c r="AX157" s="2">
        <f t="shared" si="36"/>
        <v>70.760804226075123</v>
      </c>
      <c r="AY157" s="2">
        <f t="shared" si="37"/>
        <v>70.587734659828641</v>
      </c>
      <c r="AZ157" s="2">
        <f t="shared" si="38"/>
        <v>70.821801509405617</v>
      </c>
      <c r="BA157" s="2">
        <f t="shared" si="39"/>
        <v>72.245118422865644</v>
      </c>
      <c r="BB157" s="2">
        <f t="shared" si="40"/>
        <v>73.46761000893936</v>
      </c>
      <c r="BC157" s="2">
        <f t="shared" si="41"/>
        <v>72.657487880615051</v>
      </c>
      <c r="BD157" s="2">
        <f t="shared" si="42"/>
        <v>70.133783431162556</v>
      </c>
      <c r="BE157" s="2">
        <f t="shared" si="43"/>
        <v>67.060468097393112</v>
      </c>
      <c r="BF157" s="2">
        <f t="shared" si="44"/>
        <v>62.606769856875978</v>
      </c>
      <c r="BG157" s="2">
        <f t="shared" si="45"/>
        <v>56.376550162848716</v>
      </c>
      <c r="BH157" s="2">
        <f t="shared" si="46"/>
        <v>49.06640331389346</v>
      </c>
      <c r="BK157" s="2" t="str">
        <f>IF(OR($B157&lt;C$229, AND($B157&gt;C$230, $B157&lt;C$231)), C157, "")</f>
        <v/>
      </c>
      <c r="BL157" s="2" t="str">
        <f>IF(OR($B157&lt;D$229, AND($B157&gt;D$230, $B157&lt;D$231)), D157, "")</f>
        <v/>
      </c>
      <c r="BM157" s="2" t="str">
        <f>IF(OR($B157&lt;E$229, AND($B157&gt;E$230, $B157&lt;E$231)), E157, "")</f>
        <v/>
      </c>
      <c r="BN157" s="2" t="str">
        <f>IF(OR($B157&lt;F$229, AND($B157&gt;F$230, $B157&lt;F$231)), F157, "")</f>
        <v/>
      </c>
      <c r="BO157" s="2" t="str">
        <f>IF(OR($B157&lt;G$229, AND($B157&gt;G$230, $B157&lt;G$231)), G157, "")</f>
        <v/>
      </c>
      <c r="BP157" s="2" t="str">
        <f>IF(OR($B157&lt;H$229, AND($B157&gt;H$230, $B157&lt;H$231)), H157, "")</f>
        <v/>
      </c>
      <c r="BQ157" s="2" t="str">
        <f>IF(OR($B157&lt;I$229, AND($B157&gt;I$230, $B157&lt;I$231)), I157, "")</f>
        <v/>
      </c>
      <c r="BR157" s="2" t="str">
        <f>IF(OR($B157&lt;J$229, AND($B157&gt;J$230, $B157&lt;J$231)), J157, "")</f>
        <v/>
      </c>
      <c r="BS157" s="2" t="str">
        <f>IF(OR($B157&lt;K$229, AND($B157&gt;K$230, $B157&lt;K$231)), K157, "")</f>
        <v/>
      </c>
      <c r="BT157" s="2" t="str">
        <f>IF(OR($B157&lt;L$229, AND($B157&gt;L$230, $B157&lt;L$231)), L157, "")</f>
        <v/>
      </c>
      <c r="BU157" s="2" t="str">
        <f>IF(OR($B157&lt;M$229, AND($B157&gt;M$230, $B157&lt;M$231)), M157, "")</f>
        <v/>
      </c>
      <c r="BV157" s="2" t="str">
        <f>IF(OR($B157&lt;N$229, AND($B157&gt;N$230, $B157&lt;N$231)), N157, "")</f>
        <v/>
      </c>
      <c r="BW157" s="2" t="str">
        <f>IF(OR($B157&lt;O$229, AND($B157&gt;O$230, $B157&lt;O$231)), O157, "")</f>
        <v/>
      </c>
      <c r="BZ157" s="2" t="str">
        <f>IF(OR(AND($B157&gt;C$230, $B157&lt;C$231), $B157&gt;C$232), C157, "")</f>
        <v/>
      </c>
      <c r="CA157" s="2" t="str">
        <f>IF(OR(AND($B157&gt;D$230, $B157&lt;D$231), $B157&gt;D$232), D157, "")</f>
        <v/>
      </c>
      <c r="CB157" s="2" t="str">
        <f>IF(OR(AND($B157&gt;E$230, $B157&lt;E$231), $B157&gt;E$232), E157, "")</f>
        <v/>
      </c>
      <c r="CC157" s="2" t="str">
        <f>IF(OR(AND($B157&gt;F$230, $B157&lt;F$231), $B157&gt;F$232), F157, "")</f>
        <v/>
      </c>
      <c r="CD157" s="2" t="str">
        <f>IF(OR(AND($B157&gt;G$230, $B157&lt;G$231), $B157&gt;G$232), G157, "")</f>
        <v/>
      </c>
      <c r="CE157" s="2" t="str">
        <f>IF(OR(AND($B157&gt;H$230, $B157&lt;H$231), $B157&gt;H$232), H157, "")</f>
        <v/>
      </c>
      <c r="CF157" s="2" t="str">
        <f>IF(OR(AND($B157&gt;I$230, $B157&lt;I$231), $B157&gt;I$232), I157, "")</f>
        <v/>
      </c>
      <c r="CG157" s="2" t="str">
        <f>IF(OR(AND($B157&gt;J$230, $B157&lt;J$231), $B157&gt;J$232), J157, "")</f>
        <v/>
      </c>
      <c r="CH157" s="2" t="str">
        <f>IF(OR(AND($B157&gt;K$230, $B157&lt;K$231), $B157&gt;K$232), K157, "")</f>
        <v/>
      </c>
      <c r="CI157" s="2" t="str">
        <f>IF(OR(AND($B157&gt;L$230, $B157&lt;L$231), $B157&gt;L$232), L157, "")</f>
        <v/>
      </c>
      <c r="CJ157" s="2" t="str">
        <f>IF(OR(AND($B157&gt;M$230, $B157&lt;M$231), $B157&gt;M$232), M157, "")</f>
        <v/>
      </c>
      <c r="CK157" s="2" t="str">
        <f>IF(OR(AND($B157&gt;N$230, $B157&lt;N$231), $B157&gt;N$232), N157, "")</f>
        <v/>
      </c>
      <c r="CL157" s="2" t="str">
        <f>IF(OR(AND($B157&gt;O$230, $B157&lt;O$231), $B157&gt;O$232), O157, "")</f>
        <v/>
      </c>
      <c r="CO157" s="2">
        <f>BK$207*$B157+BK$209</f>
        <v>72.358439432572879</v>
      </c>
      <c r="CP157" s="2">
        <f>BL$207*$B157+BL$209</f>
        <v>73.477883993318713</v>
      </c>
      <c r="CQ157" s="2">
        <f>BM$207*$B157+BM$209</f>
        <v>74.79503238510857</v>
      </c>
      <c r="CR157" s="2">
        <f>BN$207*$B157+BN$209</f>
        <v>74.416457881880234</v>
      </c>
      <c r="CS157" s="2">
        <f>BO$207*$B157+BO$209</f>
        <v>74.573752601827067</v>
      </c>
      <c r="CT157" s="2">
        <f>BP$207*$B157+BP$209</f>
        <v>76.596922439658456</v>
      </c>
      <c r="CU157" s="2">
        <f>BQ$207*$B157+BQ$209</f>
        <v>79.199068028215862</v>
      </c>
      <c r="CV157" s="2">
        <f>BR$207*$B157+BR$209</f>
        <v>79.257067467175247</v>
      </c>
      <c r="CW157" s="2">
        <f>BS$207*$B157+BS$209</f>
        <v>76.980455562136612</v>
      </c>
      <c r="CX157" s="2">
        <f>BT$207*$B157+BT$209</f>
        <v>73.306159953180753</v>
      </c>
      <c r="CY157" s="2">
        <f>BU$207*$B157+BU$209</f>
        <v>68.771176818772958</v>
      </c>
      <c r="CZ157" s="2">
        <f>BV$207*$B157+BV$209</f>
        <v>61.568192081594781</v>
      </c>
      <c r="DA157" s="2">
        <f>BW$207*$B157+BW$209</f>
        <v>53.227233197973554</v>
      </c>
      <c r="DB157" s="6"/>
      <c r="DC157" s="6"/>
      <c r="DD157" s="2">
        <f>BZ$207*$B157+BZ$209</f>
        <v>67.323451543853693</v>
      </c>
      <c r="DE157" s="2">
        <f>CA$207*$B157+CA$209</f>
        <v>69.339157313133995</v>
      </c>
      <c r="DF157" s="2">
        <f>CB$207*$B157+CB$209</f>
        <v>70.711717892606927</v>
      </c>
      <c r="DG157" s="2">
        <f>CC$207*$B157+CC$209</f>
        <v>70.552467223513659</v>
      </c>
      <c r="DH157" s="2">
        <f>CD$207*$B157+CD$209</f>
        <v>70.785091657328962</v>
      </c>
      <c r="DI157" s="2">
        <f>CE$207*$B157+CE$209</f>
        <v>72.200525039951984</v>
      </c>
      <c r="DJ157" s="2">
        <f>CF$207*$B157+CF$209</f>
        <v>73.411312175027604</v>
      </c>
      <c r="DK157" s="2">
        <f>CG$207*$B157+CG$209</f>
        <v>72.595178034375451</v>
      </c>
      <c r="DL157" s="2">
        <f>CH$207*$B157+CH$209</f>
        <v>70.062823269332242</v>
      </c>
      <c r="DM157" s="2">
        <f>CI$207*$B157+CI$209</f>
        <v>66.990666932148628</v>
      </c>
      <c r="DN157" s="2">
        <f>CJ$207*$B157+CJ$209</f>
        <v>62.538879150452871</v>
      </c>
      <c r="DO157" s="2">
        <f>CK$207*$B157+CK$209</f>
        <v>56.31734030071933</v>
      </c>
      <c r="DP157" s="2">
        <f>CL$207*$B157+CL$209</f>
        <v>49.019317967795359</v>
      </c>
      <c r="DS157" s="2">
        <f>POWER(10,($B157-C$227)/C$228)/(1+POWER(10,($B157-C$227)/C$228))</f>
        <v>0.98963143165830936</v>
      </c>
      <c r="DT157" s="2">
        <f>POWER(10,($B157-D$227)/D$228)/(1+POWER(10,($B157-D$227)/D$228))</f>
        <v>0.98474653508312326</v>
      </c>
      <c r="DU157" s="2">
        <f>POWER(10,($B157-E$227)/E$228)/(1+POWER(10,($B157-E$227)/E$228))</f>
        <v>0.98797880164304319</v>
      </c>
      <c r="DV157" s="2">
        <f>POWER(10,($B157-F$227)/F$228)/(1+POWER(10,($B157-F$227)/F$228))</f>
        <v>0.99087279462267575</v>
      </c>
      <c r="DW157" s="2">
        <f>POWER(10,($B157-G$227)/G$228)/(1+POWER(10,($B157-G$227)/G$228))</f>
        <v>0.99031059980968472</v>
      </c>
      <c r="DX157" s="2">
        <f>POWER(10,($B157-H$227)/H$228)/(1+POWER(10,($B157-H$227)/H$228))</f>
        <v>0.98985683529959401</v>
      </c>
      <c r="DY157" s="2">
        <f>POWER(10,($B157-I$227)/I$228)/(1+POWER(10,($B157-I$227)/I$228))</f>
        <v>0.99027294251177811</v>
      </c>
      <c r="DZ157" s="2">
        <f>POWER(10,($B157-J$227)/J$228)/(1+POWER(10,($B157-J$227)/J$228))</f>
        <v>0.99064682071533361</v>
      </c>
      <c r="EA157" s="2">
        <f>POWER(10,($B157-K$227)/K$228)/(1+POWER(10,($B157-K$227)/K$228))</f>
        <v>0.98974213158104374</v>
      </c>
      <c r="EB157" s="2">
        <f>POWER(10,($B157-L$227)/L$228)/(1+POWER(10,($B157-L$227)/L$228))</f>
        <v>0.9889476300564306</v>
      </c>
      <c r="EC157" s="2">
        <f>POWER(10,($B157-M$227)/M$228)/(1+POWER(10,($B157-M$227)/M$228))</f>
        <v>0.98910663289267997</v>
      </c>
      <c r="ED157" s="2">
        <f>POWER(10,($B157-N$227)/N$228)/(1+POWER(10,($B157-N$227)/N$228))</f>
        <v>0.98872376052490374</v>
      </c>
      <c r="EE157" s="2">
        <f>POWER(10,($B157-O$227)/O$228)/(1+POWER(10,($B157-O$227)/O$228))</f>
        <v>0.98881029119588293</v>
      </c>
      <c r="EF157" s="6"/>
      <c r="EG157" s="6"/>
    </row>
    <row r="158" spans="2:137" x14ac:dyDescent="0.25">
      <c r="B158" s="2">
        <v>152</v>
      </c>
      <c r="C158">
        <v>67.605999999999995</v>
      </c>
      <c r="D158">
        <v>70.03</v>
      </c>
      <c r="E158">
        <v>71.605999999999995</v>
      </c>
      <c r="F158">
        <v>73.938999999999993</v>
      </c>
      <c r="G158">
        <v>77.015000000000001</v>
      </c>
      <c r="H158">
        <v>79.605999999999995</v>
      </c>
      <c r="I158">
        <v>82.515000000000001</v>
      </c>
      <c r="J158">
        <v>82.515000000000001</v>
      </c>
      <c r="K158">
        <v>78.879000000000005</v>
      </c>
      <c r="L158">
        <v>75.045000000000002</v>
      </c>
      <c r="M158">
        <v>69.287999999999997</v>
      </c>
      <c r="N158">
        <v>61.076000000000001</v>
      </c>
      <c r="O158">
        <v>53.121000000000002</v>
      </c>
      <c r="R158" s="5">
        <f>AV158+(C$209*_xlfn.NORM.DIST($B158,C$214*C$215+C$213,C$219*C$214,FALSE))+(C$211*_xlfn.NORM.DIST($B158,C$214*C$216+C$213,C$220*C$214,FALSE))+(C$210*_xlfn.NORM.DIST($B158,C$214*C$217+C$213,C$221*C$214,FALSE))+(C$212*_xlfn.NORM.DIST($B158,C$214*C$218+C$213,C$222*C$214,FALSE))</f>
        <v>67.302995313537849</v>
      </c>
      <c r="S158" s="5">
        <f>AW158+(D$209*_xlfn.NORM.DIST($B158,D$214*D$215+D$213,D$219*D$214,FALSE))+(D$211*_xlfn.NORM.DIST($B158,D$214*D$216+D$213,D$220*D$214,FALSE))+(D$210*_xlfn.NORM.DIST($B158,D$214*D$217+D$213,D$221*D$214,FALSE))+(D$212*_xlfn.NORM.DIST($B158,D$214*D$218+D$213,D$222*D$214,FALSE))</f>
        <v>69.496130368865764</v>
      </c>
      <c r="T158" s="5">
        <f>AX158+(E$209*_xlfn.NORM.DIST($B158,E$214*E$215+E$213,E$219*E$214,FALSE))+(E$211*_xlfn.NORM.DIST($B158,E$214*E$216+E$213,E$220*E$214,FALSE))+(E$210*_xlfn.NORM.DIST($B158,E$214*E$217+E$213,E$221*E$214,FALSE))+(E$212*_xlfn.NORM.DIST($B158,E$214*E$218+E$213,E$222*E$214,FALSE))</f>
        <v>72.449953655994506</v>
      </c>
      <c r="U158" s="5">
        <f>AY158+(F$209*_xlfn.NORM.DIST($B158,F$214*F$215+F$213,F$219*F$214,FALSE))+(F$211*_xlfn.NORM.DIST($B158,F$214*F$216+F$213,F$220*F$214,FALSE))+(F$210*_xlfn.NORM.DIST($B158,F$214*F$217+F$213,F$221*F$214,FALSE))+(F$212*_xlfn.NORM.DIST($B158,F$214*F$218+F$213,F$222*F$214,FALSE))</f>
        <v>73.925621706235589</v>
      </c>
      <c r="V158" s="5">
        <f>AZ158+(G$209*_xlfn.NORM.DIST($B158,G$214*G$215+G$213,G$219*G$214,FALSE))+(G$211*_xlfn.NORM.DIST($B158,G$214*G$216+G$213,G$220*G$214,FALSE))+(G$210*_xlfn.NORM.DIST($B158,G$214*G$217+G$213,G$221*G$214,FALSE))+(G$212*_xlfn.NORM.DIST($B158,G$214*G$218+G$213,G$222*G$214,FALSE))</f>
        <v>76.193810998111275</v>
      </c>
      <c r="W158" s="5">
        <f>BA158+(H$209*_xlfn.NORM.DIST($B158,H$214*H$215+H$213,H$219*H$214,FALSE))+(H$211*_xlfn.NORM.DIST($B158,H$214*H$216+H$213,H$220*H$214,FALSE))+(H$210*_xlfn.NORM.DIST($B158,H$214*H$217+H$213,H$221*H$214,FALSE))+(H$212*_xlfn.NORM.DIST($B158,H$214*H$218+H$213,H$222*H$214,FALSE))</f>
        <v>79.30130722429314</v>
      </c>
      <c r="X158" s="5">
        <f>BB158+(I$209*_xlfn.NORM.DIST($B158,I$214*I$215+I$213,I$219*I$214,FALSE))+(I$211*_xlfn.NORM.DIST($B158,I$214*I$216+I$213,I$220*I$214,FALSE))+(I$210*_xlfn.NORM.DIST($B158,I$214*I$217+I$213,I$221*I$214,FALSE))+(I$212*_xlfn.NORM.DIST($B158,I$214*I$218+I$213,I$222*I$214,FALSE))</f>
        <v>82.477748335927743</v>
      </c>
      <c r="Y158" s="5">
        <f>BC158+(J$209*_xlfn.NORM.DIST($B158,J$214*J$215+J$213,J$219*J$214,FALSE))+(J$211*_xlfn.NORM.DIST($B158,J$214*J$216+J$213,J$220*J$214,FALSE))+(J$210*_xlfn.NORM.DIST($B158,J$214*J$217+J$213,J$221*J$214,FALSE))+(J$212*_xlfn.NORM.DIST($B158,J$214*J$218+J$213,J$222*J$214,FALSE))</f>
        <v>83.712803974895721</v>
      </c>
      <c r="Z158" s="5">
        <f>BD158+(K$209*_xlfn.NORM.DIST($B158,K$214*K$215+K$213,K$219*K$214,FALSE))+(K$211*_xlfn.NORM.DIST($B158,K$214*K$216+K$213,K$220*K$214,FALSE))+(K$210*_xlfn.NORM.DIST($B158,K$214*K$217+K$213,K$221*K$214,FALSE))+(K$212*_xlfn.NORM.DIST($B158,K$214*K$218+K$213,K$222*K$214,FALSE))</f>
        <v>79.610225385804199</v>
      </c>
      <c r="AA158" s="5">
        <f>BE158+(L$209*_xlfn.NORM.DIST($B158,L$214*L$215+L$213,L$219*L$214,FALSE))+(L$211*_xlfn.NORM.DIST($B158,L$214*L$216+L$213,L$220*L$214,FALSE))+(L$210*_xlfn.NORM.DIST($B158,L$214*L$217+L$213,L$221*L$214,FALSE))+(L$212*_xlfn.NORM.DIST($B158,L$214*L$218+L$213,L$222*L$214,FALSE))</f>
        <v>75.003662477996556</v>
      </c>
      <c r="AB158" s="5">
        <f>BF158+(M$209*_xlfn.NORM.DIST($B158,M$214*M$215+M$213,M$219*M$214,FALSE))+(M$211*_xlfn.NORM.DIST($B158,M$214*M$216+M$213,M$220*M$214,FALSE))+(M$210*_xlfn.NORM.DIST($B158,M$214*M$217+M$213,M$221*M$214,FALSE))+(M$212*_xlfn.NORM.DIST($B158,M$214*M$218+M$213,M$222*M$214,FALSE))</f>
        <v>68.620701198351213</v>
      </c>
      <c r="AC158" s="5">
        <f>BG158+(N$209*_xlfn.NORM.DIST($B158,N$214*N$215+N$213,N$219*N$214,FALSE))+(N$211*_xlfn.NORM.DIST($B158,N$214*N$216+N$213,N$220*N$214,FALSE))+(N$210*_xlfn.NORM.DIST($B158,N$214*N$217+N$213,N$221*N$214,FALSE))+(N$212*_xlfn.NORM.DIST($B158,N$214*N$218+N$213,N$222*N$214,FALSE))</f>
        <v>60.029755907675288</v>
      </c>
      <c r="AD158" s="5">
        <f>BH158+(O$209*_xlfn.NORM.DIST($B158,O$214*O$215+O$213,O$219*O$214,FALSE))+(O$211*_xlfn.NORM.DIST($B158,O$214*O$216+O$213,O$220*O$214,FALSE))+(O$210*_xlfn.NORM.DIST($B158,O$214*O$217+O$213,O$221*O$214,FALSE))+(O$212*_xlfn.NORM.DIST($B158,O$214*O$218+O$213,O$222*O$214,FALSE))</f>
        <v>51.987137696008098</v>
      </c>
      <c r="AE158" s="5"/>
      <c r="AG158" s="5">
        <f t="shared" ref="AG158:AJ206" si="49">C158-R158</f>
        <v>0.3030046864621454</v>
      </c>
      <c r="AH158" s="5">
        <f t="shared" si="49"/>
        <v>0.53386963113423747</v>
      </c>
      <c r="AI158" s="5">
        <f t="shared" si="49"/>
        <v>-0.84395365599451111</v>
      </c>
      <c r="AJ158" s="5">
        <f t="shared" si="49"/>
        <v>1.3378293764404248E-2</v>
      </c>
      <c r="AK158" s="5">
        <f t="shared" si="48"/>
        <v>0.82118900188872601</v>
      </c>
      <c r="AL158" s="5">
        <f t="shared" si="48"/>
        <v>0.30469277570685449</v>
      </c>
      <c r="AM158" s="5">
        <f t="shared" si="48"/>
        <v>3.7251664072257995E-2</v>
      </c>
      <c r="AN158" s="5">
        <f t="shared" si="48"/>
        <v>-1.1978039748957201</v>
      </c>
      <c r="AO158" s="5">
        <f t="shared" si="47"/>
        <v>-0.73122538580419416</v>
      </c>
      <c r="AP158" s="5">
        <f t="shared" si="33"/>
        <v>4.1337522003445315E-2</v>
      </c>
      <c r="AQ158" s="5">
        <f t="shared" si="33"/>
        <v>0.66729880164878352</v>
      </c>
      <c r="AR158" s="5">
        <f t="shared" si="33"/>
        <v>1.0462440923247129</v>
      </c>
      <c r="AS158" s="5">
        <f t="shared" si="33"/>
        <v>1.1338623039919042</v>
      </c>
      <c r="AV158" s="2">
        <f t="shared" si="34"/>
        <v>67.302994813891772</v>
      </c>
      <c r="AW158" s="2">
        <f t="shared" si="35"/>
        <v>69.336250800761917</v>
      </c>
      <c r="AX158" s="2">
        <f t="shared" si="36"/>
        <v>70.697355905093502</v>
      </c>
      <c r="AY158" s="2">
        <f t="shared" si="37"/>
        <v>70.532942873804274</v>
      </c>
      <c r="AZ158" s="2">
        <f t="shared" si="38"/>
        <v>70.772361898940105</v>
      </c>
      <c r="BA158" s="2">
        <f t="shared" si="39"/>
        <v>72.201908665367611</v>
      </c>
      <c r="BB158" s="2">
        <f t="shared" si="40"/>
        <v>73.415756316820278</v>
      </c>
      <c r="BC158" s="2">
        <f t="shared" si="41"/>
        <v>72.59682181761147</v>
      </c>
      <c r="BD158" s="2">
        <f t="shared" si="42"/>
        <v>70.061018323877391</v>
      </c>
      <c r="BE158" s="2">
        <f t="shared" si="43"/>
        <v>66.991590656339241</v>
      </c>
      <c r="BF158" s="2">
        <f t="shared" si="44"/>
        <v>62.540604124056941</v>
      </c>
      <c r="BG158" s="2">
        <f t="shared" si="45"/>
        <v>56.322292260660866</v>
      </c>
      <c r="BH158" s="2">
        <f t="shared" si="46"/>
        <v>49.02449879792939</v>
      </c>
      <c r="BK158" s="2" t="str">
        <f>IF(OR($B158&lt;C$229, AND($B158&gt;C$230, $B158&lt;C$231)), C158, "")</f>
        <v/>
      </c>
      <c r="BL158" s="2" t="str">
        <f>IF(OR($B158&lt;D$229, AND($B158&gt;D$230, $B158&lt;D$231)), D158, "")</f>
        <v/>
      </c>
      <c r="BM158" s="2" t="str">
        <f>IF(OR($B158&lt;E$229, AND($B158&gt;E$230, $B158&lt;E$231)), E158, "")</f>
        <v/>
      </c>
      <c r="BN158" s="2" t="str">
        <f>IF(OR($B158&lt;F$229, AND($B158&gt;F$230, $B158&lt;F$231)), F158, "")</f>
        <v/>
      </c>
      <c r="BO158" s="2" t="str">
        <f>IF(OR($B158&lt;G$229, AND($B158&gt;G$230, $B158&lt;G$231)), G158, "")</f>
        <v/>
      </c>
      <c r="BP158" s="2" t="str">
        <f>IF(OR($B158&lt;H$229, AND($B158&gt;H$230, $B158&lt;H$231)), H158, "")</f>
        <v/>
      </c>
      <c r="BQ158" s="2" t="str">
        <f>IF(OR($B158&lt;I$229, AND($B158&gt;I$230, $B158&lt;I$231)), I158, "")</f>
        <v/>
      </c>
      <c r="BR158" s="2" t="str">
        <f>IF(OR($B158&lt;J$229, AND($B158&gt;J$230, $B158&lt;J$231)), J158, "")</f>
        <v/>
      </c>
      <c r="BS158" s="2" t="str">
        <f>IF(OR($B158&lt;K$229, AND($B158&gt;K$230, $B158&lt;K$231)), K158, "")</f>
        <v/>
      </c>
      <c r="BT158" s="2" t="str">
        <f>IF(OR($B158&lt;L$229, AND($B158&gt;L$230, $B158&lt;L$231)), L158, "")</f>
        <v/>
      </c>
      <c r="BU158" s="2" t="str">
        <f>IF(OR($B158&lt;M$229, AND($B158&gt;M$230, $B158&lt;M$231)), M158, "")</f>
        <v/>
      </c>
      <c r="BV158" s="2" t="str">
        <f>IF(OR($B158&lt;N$229, AND($B158&gt;N$230, $B158&lt;N$231)), N158, "")</f>
        <v/>
      </c>
      <c r="BW158" s="2" t="str">
        <f>IF(OR($B158&lt;O$229, AND($B158&gt;O$230, $B158&lt;O$231)), O158, "")</f>
        <v/>
      </c>
      <c r="BZ158" s="2" t="str">
        <f>IF(OR(AND($B158&gt;C$230, $B158&lt;C$231), $B158&gt;C$232), C158, "")</f>
        <v/>
      </c>
      <c r="CA158" s="2" t="str">
        <f>IF(OR(AND($B158&gt;D$230, $B158&lt;D$231), $B158&gt;D$232), D158, "")</f>
        <v/>
      </c>
      <c r="CB158" s="2" t="str">
        <f>IF(OR(AND($B158&gt;E$230, $B158&lt;E$231), $B158&gt;E$232), E158, "")</f>
        <v/>
      </c>
      <c r="CC158" s="2" t="str">
        <f>IF(OR(AND($B158&gt;F$230, $B158&lt;F$231), $B158&gt;F$232), F158, "")</f>
        <v/>
      </c>
      <c r="CD158" s="2" t="str">
        <f>IF(OR(AND($B158&gt;G$230, $B158&lt;G$231), $B158&gt;G$232), G158, "")</f>
        <v/>
      </c>
      <c r="CE158" s="2" t="str">
        <f>IF(OR(AND($B158&gt;H$230, $B158&lt;H$231), $B158&gt;H$232), H158, "")</f>
        <v/>
      </c>
      <c r="CF158" s="2" t="str">
        <f>IF(OR(AND($B158&gt;I$230, $B158&lt;I$231), $B158&gt;I$232), I158, "")</f>
        <v/>
      </c>
      <c r="CG158" s="2" t="str">
        <f>IF(OR(AND($B158&gt;J$230, $B158&lt;J$231), $B158&gt;J$232), J158, "")</f>
        <v/>
      </c>
      <c r="CH158" s="2" t="str">
        <f>IF(OR(AND($B158&gt;K$230, $B158&lt;K$231), $B158&gt;K$232), K158, "")</f>
        <v/>
      </c>
      <c r="CI158" s="2" t="str">
        <f>IF(OR(AND($B158&gt;L$230, $B158&lt;L$231), $B158&gt;L$232), L158, "")</f>
        <v/>
      </c>
      <c r="CJ158" s="2" t="str">
        <f>IF(OR(AND($B158&gt;M$230, $B158&lt;M$231), $B158&gt;M$232), M158, "")</f>
        <v/>
      </c>
      <c r="CK158" s="2" t="str">
        <f>IF(OR(AND($B158&gt;N$230, $B158&lt;N$231), $B158&gt;N$232), N158, "")</f>
        <v/>
      </c>
      <c r="CL158" s="2" t="str">
        <f>IF(OR(AND($B158&gt;O$230, $B158&lt;O$231), $B158&gt;O$232), O158, "")</f>
        <v/>
      </c>
      <c r="CO158" s="2">
        <f>BK$207*$B158+BK$209</f>
        <v>72.370499326735498</v>
      </c>
      <c r="CP158" s="2">
        <f>BL$207*$B158+BL$209</f>
        <v>73.482411973823616</v>
      </c>
      <c r="CQ158" s="2">
        <f>BM$207*$B158+BM$209</f>
        <v>74.803189157290618</v>
      </c>
      <c r="CR158" s="2">
        <f>BN$207*$B158+BN$209</f>
        <v>74.425568922191829</v>
      </c>
      <c r="CS158" s="2">
        <f>BO$207*$B158+BO$209</f>
        <v>74.587787492963002</v>
      </c>
      <c r="CT158" s="2">
        <f>BP$207*$B158+BP$209</f>
        <v>76.626960522263033</v>
      </c>
      <c r="CU158" s="2">
        <f>BQ$207*$B158+BQ$209</f>
        <v>79.247444526902811</v>
      </c>
      <c r="CV158" s="2">
        <f>BR$207*$B158+BR$209</f>
        <v>79.306892462434163</v>
      </c>
      <c r="CW158" s="2">
        <f>BS$207*$B158+BS$209</f>
        <v>77.028662180454944</v>
      </c>
      <c r="CX158" s="2">
        <f>BT$207*$B158+BT$209</f>
        <v>73.345940941529776</v>
      </c>
      <c r="CY158" s="2">
        <f>BU$207*$B158+BU$209</f>
        <v>68.817369754874676</v>
      </c>
      <c r="CZ158" s="2">
        <f>BV$207*$B158+BV$209</f>
        <v>61.613734991269965</v>
      </c>
      <c r="DA158" s="2">
        <f>BW$207*$B158+BW$209</f>
        <v>53.263831193052958</v>
      </c>
      <c r="DD158" s="2">
        <f>BZ$207*$B158+BZ$209</f>
        <v>67.254573177941168</v>
      </c>
      <c r="DE158" s="2">
        <f>CA$207*$B158+CA$209</f>
        <v>69.277678777460864</v>
      </c>
      <c r="DF158" s="2">
        <f>CB$207*$B158+CB$209</f>
        <v>70.651794045157146</v>
      </c>
      <c r="DG158" s="2">
        <f>CC$207*$B158+CC$209</f>
        <v>70.500241755643984</v>
      </c>
      <c r="DH158" s="2">
        <f>CD$207*$B158+CD$209</f>
        <v>70.738315713951749</v>
      </c>
      <c r="DI158" s="2">
        <f>CE$207*$B158+CE$209</f>
        <v>72.160554481383841</v>
      </c>
      <c r="DJ158" s="2">
        <f>CF$207*$B158+CF$209</f>
        <v>73.36351418794186</v>
      </c>
      <c r="DK158" s="2">
        <f>CG$207*$B158+CG$209</f>
        <v>72.539043152813989</v>
      </c>
      <c r="DL158" s="2">
        <f>CH$207*$B158+CH$209</f>
        <v>69.995158432483947</v>
      </c>
      <c r="DM158" s="2">
        <f>CI$207*$B158+CI$209</f>
        <v>66.92682373242738</v>
      </c>
      <c r="DN158" s="2">
        <f>CJ$207*$B158+CJ$209</f>
        <v>62.477558501418905</v>
      </c>
      <c r="DO158" s="2">
        <f>CK$207*$B158+CK$209</f>
        <v>56.267254162362129</v>
      </c>
      <c r="DP158" s="2">
        <f>CL$207*$B158+CL$209</f>
        <v>48.980746257291763</v>
      </c>
      <c r="DS158" s="2">
        <f>POWER(10,($B158-C$227)/C$228)/(1+POWER(10,($B158-C$227)/C$228))</f>
        <v>0.99053511826748852</v>
      </c>
      <c r="DT158" s="2">
        <f>POWER(10,($B158-D$227)/D$228)/(1+POWER(10,($B158-D$227)/D$228))</f>
        <v>0.98606997862510615</v>
      </c>
      <c r="DU158" s="2">
        <f>POWER(10,($B158-E$227)/E$228)/(1+POWER(10,($B158-E$227)/E$228))</f>
        <v>0.98902492807702436</v>
      </c>
      <c r="DV158" s="2">
        <f>POWER(10,($B158-F$227)/F$228)/(1+POWER(10,($B158-F$227)/F$228))</f>
        <v>0.99166919933732678</v>
      </c>
      <c r="DW158" s="2">
        <f>POWER(10,($B158-G$227)/G$228)/(1+POWER(10,($B158-G$227)/G$228))</f>
        <v>0.99115562161697279</v>
      </c>
      <c r="DX158" s="2">
        <f>POWER(10,($B158-H$227)/H$228)/(1+POWER(10,($B158-H$227)/H$228))</f>
        <v>0.990741060350251</v>
      </c>
      <c r="DY158" s="2">
        <f>POWER(10,($B158-I$227)/I$228)/(1+POWER(10,($B158-I$227)/I$228))</f>
        <v>0.99112121900347849</v>
      </c>
      <c r="DZ158" s="2">
        <f>POWER(10,($B158-J$227)/J$228)/(1+POWER(10,($B158-J$227)/J$228))</f>
        <v>0.99146277315670317</v>
      </c>
      <c r="EA158" s="2">
        <f>POWER(10,($B158-K$227)/K$228)/(1+POWER(10,($B158-K$227)/K$228))</f>
        <v>0.99063626127839199</v>
      </c>
      <c r="EB158" s="2">
        <f>POWER(10,($B158-L$227)/L$228)/(1+POWER(10,($B158-L$227)/L$228))</f>
        <v>0.9899103066976207</v>
      </c>
      <c r="EC158" s="2">
        <f>POWER(10,($B158-M$227)/M$228)/(1+POWER(10,($B158-M$227)/M$228))</f>
        <v>0.9900555994307132</v>
      </c>
      <c r="ED158" s="2">
        <f>POWER(10,($B158-N$227)/N$228)/(1+POWER(10,($B158-N$227)/N$228))</f>
        <v>0.98970573353575764</v>
      </c>
      <c r="EE158" s="2">
        <f>POWER(10,($B158-O$227)/O$228)/(1+POWER(10,($B158-O$227)/O$228))</f>
        <v>0.98978480667699975</v>
      </c>
    </row>
    <row r="159" spans="2:137" x14ac:dyDescent="0.25">
      <c r="B159" s="2">
        <v>153</v>
      </c>
      <c r="C159">
        <v>67.667000000000002</v>
      </c>
      <c r="D159">
        <v>69.364000000000004</v>
      </c>
      <c r="E159">
        <v>72.620999999999995</v>
      </c>
      <c r="F159">
        <v>74.545000000000002</v>
      </c>
      <c r="G159">
        <v>76.545000000000002</v>
      </c>
      <c r="H159">
        <v>80.227000000000004</v>
      </c>
      <c r="I159">
        <v>82.832999999999998</v>
      </c>
      <c r="J159">
        <v>83.938999999999993</v>
      </c>
      <c r="K159">
        <v>80.561000000000007</v>
      </c>
      <c r="L159">
        <v>75.847999999999999</v>
      </c>
      <c r="M159">
        <v>70.787999999999997</v>
      </c>
      <c r="N159">
        <v>61.484999999999999</v>
      </c>
      <c r="O159">
        <v>53.682000000000002</v>
      </c>
      <c r="R159" s="5">
        <f>AV159+(C$209*_xlfn.NORM.DIST($B159,C$214*C$215+C$213,C$219*C$214,FALSE))+(C$211*_xlfn.NORM.DIST($B159,C$214*C$216+C$213,C$220*C$214,FALSE))+(C$210*_xlfn.NORM.DIST($B159,C$214*C$217+C$213,C$221*C$214,FALSE))+(C$212*_xlfn.NORM.DIST($B159,C$214*C$218+C$213,C$222*C$214,FALSE))</f>
        <v>67.230592551361426</v>
      </c>
      <c r="S159" s="5">
        <f>AW159+(D$209*_xlfn.NORM.DIST($B159,D$214*D$215+D$213,D$219*D$214,FALSE))+(D$211*_xlfn.NORM.DIST($B159,D$214*D$216+D$213,D$220*D$214,FALSE))+(D$210*_xlfn.NORM.DIST($B159,D$214*D$217+D$213,D$221*D$214,FALSE))+(D$212*_xlfn.NORM.DIST($B159,D$214*D$218+D$213,D$222*D$214,FALSE))</f>
        <v>69.505326603612929</v>
      </c>
      <c r="T159" s="5">
        <f>AX159+(E$209*_xlfn.NORM.DIST($B159,E$214*E$215+E$213,E$219*E$214,FALSE))+(E$211*_xlfn.NORM.DIST($B159,E$214*E$216+E$213,E$220*E$214,FALSE))+(E$210*_xlfn.NORM.DIST($B159,E$214*E$217+E$213,E$221*E$214,FALSE))+(E$212*_xlfn.NORM.DIST($B159,E$214*E$218+E$213,E$222*E$214,FALSE))</f>
        <v>72.687686562525712</v>
      </c>
      <c r="U159" s="5">
        <f>AY159+(F$209*_xlfn.NORM.DIST($B159,F$214*F$215+F$213,F$219*F$214,FALSE))+(F$211*_xlfn.NORM.DIST($B159,F$214*F$216+F$213,F$220*F$214,FALSE))+(F$210*_xlfn.NORM.DIST($B159,F$214*F$217+F$213,F$221*F$214,FALSE))+(F$212*_xlfn.NORM.DIST($B159,F$214*F$218+F$213,F$222*F$214,FALSE))</f>
        <v>73.948535788571917</v>
      </c>
      <c r="V159" s="5">
        <f>AZ159+(G$209*_xlfn.NORM.DIST($B159,G$214*G$215+G$213,G$219*G$214,FALSE))+(G$211*_xlfn.NORM.DIST($B159,G$214*G$216+G$213,G$220*G$214,FALSE))+(G$210*_xlfn.NORM.DIST($B159,G$214*G$217+G$213,G$221*G$214,FALSE))+(G$212*_xlfn.NORM.DIST($B159,G$214*G$218+G$213,G$222*G$214,FALSE))</f>
        <v>76.519632057523381</v>
      </c>
      <c r="W159" s="5">
        <f>BA159+(H$209*_xlfn.NORM.DIST($B159,H$214*H$215+H$213,H$219*H$214,FALSE))+(H$211*_xlfn.NORM.DIST($B159,H$214*H$216+H$213,H$220*H$214,FALSE))+(H$210*_xlfn.NORM.DIST($B159,H$214*H$217+H$213,H$221*H$214,FALSE))+(H$212*_xlfn.NORM.DIST($B159,H$214*H$218+H$213,H$222*H$214,FALSE))</f>
        <v>79.858361080634737</v>
      </c>
      <c r="X159" s="5">
        <f>BB159+(I$209*_xlfn.NORM.DIST($B159,I$214*I$215+I$213,I$219*I$214,FALSE))+(I$211*_xlfn.NORM.DIST($B159,I$214*I$216+I$213,I$220*I$214,FALSE))+(I$210*_xlfn.NORM.DIST($B159,I$214*I$217+I$213,I$221*I$214,FALSE))+(I$212*_xlfn.NORM.DIST($B159,I$214*I$218+I$213,I$222*I$214,FALSE))</f>
        <v>82.843672211900525</v>
      </c>
      <c r="Y159" s="5">
        <f>BC159+(J$209*_xlfn.NORM.DIST($B159,J$214*J$215+J$213,J$219*J$214,FALSE))+(J$211*_xlfn.NORM.DIST($B159,J$214*J$216+J$213,J$220*J$214,FALSE))+(J$210*_xlfn.NORM.DIST($B159,J$214*J$217+J$213,J$221*J$214,FALSE))+(J$212*_xlfn.NORM.DIST($B159,J$214*J$218+J$213,J$222*J$214,FALSE))</f>
        <v>84.029609619406472</v>
      </c>
      <c r="Z159" s="5">
        <f>BD159+(K$209*_xlfn.NORM.DIST($B159,K$214*K$215+K$213,K$219*K$214,FALSE))+(K$211*_xlfn.NORM.DIST($B159,K$214*K$216+K$213,K$220*K$214,FALSE))+(K$210*_xlfn.NORM.DIST($B159,K$214*K$217+K$213,K$221*K$214,FALSE))+(K$212*_xlfn.NORM.DIST($B159,K$214*K$218+K$213,K$222*K$214,FALSE))</f>
        <v>81.028969123251926</v>
      </c>
      <c r="AA159" s="5">
        <f>BE159+(L$209*_xlfn.NORM.DIST($B159,L$214*L$215+L$213,L$219*L$214,FALSE))+(L$211*_xlfn.NORM.DIST($B159,L$214*L$216+L$213,L$220*L$214,FALSE))+(L$210*_xlfn.NORM.DIST($B159,L$214*L$217+L$213,L$221*L$214,FALSE))+(L$212*_xlfn.NORM.DIST($B159,L$214*L$218+L$213,L$222*L$214,FALSE))</f>
        <v>76.785693209716271</v>
      </c>
      <c r="AB159" s="5">
        <f>BF159+(M$209*_xlfn.NORM.DIST($B159,M$214*M$215+M$213,M$219*M$214,FALSE))+(M$211*_xlfn.NORM.DIST($B159,M$214*M$216+M$213,M$220*M$214,FALSE))+(M$210*_xlfn.NORM.DIST($B159,M$214*M$217+M$213,M$221*M$214,FALSE))+(M$212*_xlfn.NORM.DIST($B159,M$214*M$218+M$213,M$222*M$214,FALSE))</f>
        <v>70.305784416568954</v>
      </c>
      <c r="AC159" s="5">
        <f>BG159+(N$209*_xlfn.NORM.DIST($B159,N$214*N$215+N$213,N$219*N$214,FALSE))+(N$211*_xlfn.NORM.DIST($B159,N$214*N$216+N$213,N$220*N$214,FALSE))+(N$210*_xlfn.NORM.DIST($B159,N$214*N$217+N$213,N$221*N$214,FALSE))+(N$212*_xlfn.NORM.DIST($B159,N$214*N$218+N$213,N$222*N$214,FALSE))</f>
        <v>61.337709791984274</v>
      </c>
      <c r="AD159" s="5">
        <f>BH159+(O$209*_xlfn.NORM.DIST($B159,O$214*O$215+O$213,O$219*O$214,FALSE))+(O$211*_xlfn.NORM.DIST($B159,O$214*O$216+O$213,O$220*O$214,FALSE))+(O$210*_xlfn.NORM.DIST($B159,O$214*O$217+O$213,O$221*O$214,FALSE))+(O$212*_xlfn.NORM.DIST($B159,O$214*O$218+O$213,O$222*O$214,FALSE))</f>
        <v>53.135460876975465</v>
      </c>
      <c r="AE159" s="5"/>
      <c r="AG159" s="5">
        <f t="shared" si="49"/>
        <v>0.43640744863857606</v>
      </c>
      <c r="AH159" s="5">
        <f t="shared" si="49"/>
        <v>-0.14132660361292437</v>
      </c>
      <c r="AI159" s="5">
        <f t="shared" si="49"/>
        <v>-6.6686562525717363E-2</v>
      </c>
      <c r="AJ159" s="5">
        <f t="shared" si="49"/>
        <v>0.59646421142808492</v>
      </c>
      <c r="AK159" s="5">
        <f t="shared" si="48"/>
        <v>2.5367942476620442E-2</v>
      </c>
      <c r="AL159" s="5">
        <f t="shared" si="48"/>
        <v>0.36863891936526727</v>
      </c>
      <c r="AM159" s="5">
        <f t="shared" si="48"/>
        <v>-1.0672211900526918E-2</v>
      </c>
      <c r="AN159" s="5">
        <f t="shared" si="48"/>
        <v>-9.0609619406478714E-2</v>
      </c>
      <c r="AO159" s="5">
        <f t="shared" si="47"/>
        <v>-0.46796912325191897</v>
      </c>
      <c r="AP159" s="5">
        <f t="shared" si="33"/>
        <v>-0.93769320971627224</v>
      </c>
      <c r="AQ159" s="5">
        <f t="shared" si="33"/>
        <v>0.48221558343104221</v>
      </c>
      <c r="AR159" s="5">
        <f t="shared" si="33"/>
        <v>0.14729020801572545</v>
      </c>
      <c r="AS159" s="5">
        <f t="shared" si="33"/>
        <v>0.54653912302453733</v>
      </c>
      <c r="AV159" s="2">
        <f t="shared" si="34"/>
        <v>67.230591924614302</v>
      </c>
      <c r="AW159" s="2">
        <f t="shared" si="35"/>
        <v>69.270523714302371</v>
      </c>
      <c r="AX159" s="2">
        <f t="shared" si="36"/>
        <v>70.634145377540378</v>
      </c>
      <c r="AY159" s="2">
        <f t="shared" si="37"/>
        <v>70.478328302639582</v>
      </c>
      <c r="AZ159" s="2">
        <f t="shared" si="38"/>
        <v>70.723105335408206</v>
      </c>
      <c r="BA159" s="2">
        <f t="shared" si="39"/>
        <v>72.15892179089937</v>
      </c>
      <c r="BB159" s="2">
        <f t="shared" si="40"/>
        <v>73.364178226145853</v>
      </c>
      <c r="BC159" s="2">
        <f t="shared" si="41"/>
        <v>72.536468281424774</v>
      </c>
      <c r="BD159" s="2">
        <f t="shared" si="42"/>
        <v>69.988598397840065</v>
      </c>
      <c r="BE159" s="2">
        <f t="shared" si="43"/>
        <v>66.923055543374389</v>
      </c>
      <c r="BF159" s="2">
        <f t="shared" si="44"/>
        <v>62.474762436412519</v>
      </c>
      <c r="BG159" s="2">
        <f t="shared" si="45"/>
        <v>56.268307499195814</v>
      </c>
      <c r="BH159" s="2">
        <f t="shared" si="46"/>
        <v>48.982814174632068</v>
      </c>
      <c r="BK159" s="2" t="str">
        <f>IF(OR($B159&lt;C$229, AND($B159&gt;C$230, $B159&lt;C$231)), C159, "")</f>
        <v/>
      </c>
      <c r="BL159" s="2" t="str">
        <f>IF(OR($B159&lt;D$229, AND($B159&gt;D$230, $B159&lt;D$231)), D159, "")</f>
        <v/>
      </c>
      <c r="BM159" s="2" t="str">
        <f>IF(OR($B159&lt;E$229, AND($B159&gt;E$230, $B159&lt;E$231)), E159, "")</f>
        <v/>
      </c>
      <c r="BN159" s="2" t="str">
        <f>IF(OR($B159&lt;F$229, AND($B159&gt;F$230, $B159&lt;F$231)), F159, "")</f>
        <v/>
      </c>
      <c r="BO159" s="2" t="str">
        <f>IF(OR($B159&lt;G$229, AND($B159&gt;G$230, $B159&lt;G$231)), G159, "")</f>
        <v/>
      </c>
      <c r="BP159" s="2" t="str">
        <f>IF(OR($B159&lt;H$229, AND($B159&gt;H$230, $B159&lt;H$231)), H159, "")</f>
        <v/>
      </c>
      <c r="BQ159" s="2" t="str">
        <f>IF(OR($B159&lt;I$229, AND($B159&gt;I$230, $B159&lt;I$231)), I159, "")</f>
        <v/>
      </c>
      <c r="BR159" s="2" t="str">
        <f>IF(OR($B159&lt;J$229, AND($B159&gt;J$230, $B159&lt;J$231)), J159, "")</f>
        <v/>
      </c>
      <c r="BS159" s="2" t="str">
        <f>IF(OR($B159&lt;K$229, AND($B159&gt;K$230, $B159&lt;K$231)), K159, "")</f>
        <v/>
      </c>
      <c r="BT159" s="2" t="str">
        <f>IF(OR($B159&lt;L$229, AND($B159&gt;L$230, $B159&lt;L$231)), L159, "")</f>
        <v/>
      </c>
      <c r="BU159" s="2" t="str">
        <f>IF(OR($B159&lt;M$229, AND($B159&gt;M$230, $B159&lt;M$231)), M159, "")</f>
        <v/>
      </c>
      <c r="BV159" s="2" t="str">
        <f>IF(OR($B159&lt;N$229, AND($B159&gt;N$230, $B159&lt;N$231)), N159, "")</f>
        <v/>
      </c>
      <c r="BW159" s="2" t="str">
        <f>IF(OR($B159&lt;O$229, AND($B159&gt;O$230, $B159&lt;O$231)), O159, "")</f>
        <v/>
      </c>
      <c r="BZ159" s="2" t="str">
        <f>IF(OR(AND($B159&gt;C$230, $B159&lt;C$231), $B159&gt;C$232), C159, "")</f>
        <v/>
      </c>
      <c r="CA159" s="2" t="str">
        <f>IF(OR(AND($B159&gt;D$230, $B159&lt;D$231), $B159&gt;D$232), D159, "")</f>
        <v/>
      </c>
      <c r="CB159" s="2" t="str">
        <f>IF(OR(AND($B159&gt;E$230, $B159&lt;E$231), $B159&gt;E$232), E159, "")</f>
        <v/>
      </c>
      <c r="CC159" s="2" t="str">
        <f>IF(OR(AND($B159&gt;F$230, $B159&lt;F$231), $B159&gt;F$232), F159, "")</f>
        <v/>
      </c>
      <c r="CD159" s="2" t="str">
        <f>IF(OR(AND($B159&gt;G$230, $B159&lt;G$231), $B159&gt;G$232), G159, "")</f>
        <v/>
      </c>
      <c r="CE159" s="2" t="str">
        <f>IF(OR(AND($B159&gt;H$230, $B159&lt;H$231), $B159&gt;H$232), H159, "")</f>
        <v/>
      </c>
      <c r="CF159" s="2" t="str">
        <f>IF(OR(AND($B159&gt;I$230, $B159&lt;I$231), $B159&gt;I$232), I159, "")</f>
        <v/>
      </c>
      <c r="CG159" s="2" t="str">
        <f>IF(OR(AND($B159&gt;J$230, $B159&lt;J$231), $B159&gt;J$232), J159, "")</f>
        <v/>
      </c>
      <c r="CH159" s="2" t="str">
        <f>IF(OR(AND($B159&gt;K$230, $B159&lt;K$231), $B159&gt;K$232), K159, "")</f>
        <v/>
      </c>
      <c r="CI159" s="2" t="str">
        <f>IF(OR(AND($B159&gt;L$230, $B159&lt;L$231), $B159&gt;L$232), L159, "")</f>
        <v/>
      </c>
      <c r="CJ159" s="2" t="str">
        <f>IF(OR(AND($B159&gt;M$230, $B159&lt;M$231), $B159&gt;M$232), M159, "")</f>
        <v/>
      </c>
      <c r="CK159" s="2" t="str">
        <f>IF(OR(AND($B159&gt;N$230, $B159&lt;N$231), $B159&gt;N$232), N159, "")</f>
        <v/>
      </c>
      <c r="CL159" s="2" t="str">
        <f>IF(OR(AND($B159&gt;O$230, $B159&lt;O$231), $B159&gt;O$232), O159, "")</f>
        <v/>
      </c>
      <c r="CO159" s="2">
        <f>BK$207*$B159+BK$209</f>
        <v>72.382559220898116</v>
      </c>
      <c r="CP159" s="2">
        <f>BL$207*$B159+BL$209</f>
        <v>73.486939954328506</v>
      </c>
      <c r="CQ159" s="2">
        <f>BM$207*$B159+BM$209</f>
        <v>74.811345929472651</v>
      </c>
      <c r="CR159" s="2">
        <f>BN$207*$B159+BN$209</f>
        <v>74.434679962503438</v>
      </c>
      <c r="CS159" s="2">
        <f>BO$207*$B159+BO$209</f>
        <v>74.601822384098938</v>
      </c>
      <c r="CT159" s="2">
        <f>BP$207*$B159+BP$209</f>
        <v>76.65699860486761</v>
      </c>
      <c r="CU159" s="2">
        <f>BQ$207*$B159+BQ$209</f>
        <v>79.29582102558976</v>
      </c>
      <c r="CV159" s="2">
        <f>BR$207*$B159+BR$209</f>
        <v>79.35671745769308</v>
      </c>
      <c r="CW159" s="2">
        <f>BS$207*$B159+BS$209</f>
        <v>77.076868798773262</v>
      </c>
      <c r="CX159" s="2">
        <f>BT$207*$B159+BT$209</f>
        <v>73.385721929878798</v>
      </c>
      <c r="CY159" s="2">
        <f>BU$207*$B159+BU$209</f>
        <v>68.863562690976408</v>
      </c>
      <c r="CZ159" s="2">
        <f>BV$207*$B159+BV$209</f>
        <v>61.659277900945149</v>
      </c>
      <c r="DA159" s="2">
        <f>BW$207*$B159+BW$209</f>
        <v>53.300429188132355</v>
      </c>
      <c r="DD159" s="2">
        <f>BZ$207*$B159+BZ$209</f>
        <v>67.185694812028657</v>
      </c>
      <c r="DE159" s="2">
        <f>CA$207*$B159+CA$209</f>
        <v>69.216200241787732</v>
      </c>
      <c r="DF159" s="2">
        <f>CB$207*$B159+CB$209</f>
        <v>70.591870197707379</v>
      </c>
      <c r="DG159" s="2">
        <f>CC$207*$B159+CC$209</f>
        <v>70.448016287774323</v>
      </c>
      <c r="DH159" s="2">
        <f>CD$207*$B159+CD$209</f>
        <v>70.691539770574536</v>
      </c>
      <c r="DI159" s="2">
        <f>CE$207*$B159+CE$209</f>
        <v>72.120583922815712</v>
      </c>
      <c r="DJ159" s="2">
        <f>CF$207*$B159+CF$209</f>
        <v>73.315716200856116</v>
      </c>
      <c r="DK159" s="2">
        <f>CG$207*$B159+CG$209</f>
        <v>72.482908271252512</v>
      </c>
      <c r="DL159" s="2">
        <f>CH$207*$B159+CH$209</f>
        <v>69.927493595635667</v>
      </c>
      <c r="DM159" s="2">
        <f>CI$207*$B159+CI$209</f>
        <v>66.862980532706132</v>
      </c>
      <c r="DN159" s="2">
        <f>CJ$207*$B159+CJ$209</f>
        <v>62.416237852384938</v>
      </c>
      <c r="DO159" s="2">
        <f>CK$207*$B159+CK$209</f>
        <v>56.217168024004927</v>
      </c>
      <c r="DP159" s="2">
        <f>CL$207*$B159+CL$209</f>
        <v>48.942174546788166</v>
      </c>
      <c r="DS159" s="2">
        <f>POWER(10,($B159-C$227)/C$228)/(1+POWER(10,($B159-C$227)/C$228))</f>
        <v>0.99136073042255535</v>
      </c>
      <c r="DT159" s="2">
        <f>POWER(10,($B159-D$227)/D$228)/(1+POWER(10,($B159-D$227)/D$228))</f>
        <v>0.98728007882214686</v>
      </c>
      <c r="DU159" s="2">
        <f>POWER(10,($B159-E$227)/E$228)/(1+POWER(10,($B159-E$227)/E$228))</f>
        <v>0.9899809401640276</v>
      </c>
      <c r="DV159" s="2">
        <f>POWER(10,($B159-F$227)/F$228)/(1+POWER(10,($B159-F$227)/F$228))</f>
        <v>0.99239664608344091</v>
      </c>
      <c r="DW159" s="2">
        <f>POWER(10,($B159-G$227)/G$228)/(1+POWER(10,($B159-G$227)/G$228))</f>
        <v>0.99192754898981206</v>
      </c>
      <c r="DX159" s="2">
        <f>POWER(10,($B159-H$227)/H$228)/(1+POWER(10,($B159-H$227)/H$228))</f>
        <v>0.99154886165161626</v>
      </c>
      <c r="DY159" s="2">
        <f>POWER(10,($B159-I$227)/I$228)/(1+POWER(10,($B159-I$227)/I$228))</f>
        <v>0.99189612444763409</v>
      </c>
      <c r="DZ159" s="2">
        <f>POWER(10,($B159-J$227)/J$228)/(1+POWER(10,($B159-J$227)/J$228))</f>
        <v>0.99220810343733223</v>
      </c>
      <c r="EA159" s="2">
        <f>POWER(10,($B159-K$227)/K$228)/(1+POWER(10,($B159-K$227)/K$228))</f>
        <v>0.99145312695610388</v>
      </c>
      <c r="EB159" s="2">
        <f>POWER(10,($B159-L$227)/L$228)/(1+POWER(10,($B159-L$227)/L$228))</f>
        <v>0.99078991377853842</v>
      </c>
      <c r="EC159" s="2">
        <f>POWER(10,($B159-M$227)/M$228)/(1+POWER(10,($B159-M$227)/M$228))</f>
        <v>0.9909226562190141</v>
      </c>
      <c r="ED159" s="2">
        <f>POWER(10,($B159-N$227)/N$228)/(1+POWER(10,($B159-N$227)/N$228))</f>
        <v>0.99060300575562088</v>
      </c>
      <c r="EE159" s="2">
        <f>POWER(10,($B159-O$227)/O$228)/(1+POWER(10,($B159-O$227)/O$228))</f>
        <v>0.99067525163436343</v>
      </c>
    </row>
    <row r="160" spans="2:137" x14ac:dyDescent="0.25">
      <c r="B160" s="2">
        <v>154</v>
      </c>
      <c r="C160">
        <v>66.924000000000007</v>
      </c>
      <c r="D160">
        <v>70.03</v>
      </c>
      <c r="E160">
        <v>72.682000000000002</v>
      </c>
      <c r="F160">
        <v>73.909000000000006</v>
      </c>
      <c r="G160">
        <v>75.347999999999999</v>
      </c>
      <c r="H160">
        <v>80.847999999999999</v>
      </c>
      <c r="I160">
        <v>81.984999999999999</v>
      </c>
      <c r="J160">
        <v>82.772999999999996</v>
      </c>
      <c r="K160">
        <v>81.53</v>
      </c>
      <c r="L160">
        <v>78.317999999999998</v>
      </c>
      <c r="M160">
        <v>71.5</v>
      </c>
      <c r="N160">
        <v>64.152000000000001</v>
      </c>
      <c r="O160">
        <v>55.758000000000003</v>
      </c>
      <c r="R160" s="5">
        <f>AV160+(C$209*_xlfn.NORM.DIST($B160,C$214*C$215+C$213,C$219*C$214,FALSE))+(C$211*_xlfn.NORM.DIST($B160,C$214*C$216+C$213,C$220*C$214,FALSE))+(C$210*_xlfn.NORM.DIST($B160,C$214*C$217+C$213,C$221*C$214,FALSE))+(C$212*_xlfn.NORM.DIST($B160,C$214*C$218+C$213,C$222*C$214,FALSE))</f>
        <v>67.158433204305709</v>
      </c>
      <c r="S160" s="5">
        <f>AW160+(D$209*_xlfn.NORM.DIST($B160,D$214*D$215+D$213,D$219*D$214,FALSE))+(D$211*_xlfn.NORM.DIST($B160,D$214*D$216+D$213,D$220*D$214,FALSE))+(D$210*_xlfn.NORM.DIST($B160,D$214*D$217+D$213,D$221*D$214,FALSE))+(D$212*_xlfn.NORM.DIST($B160,D$214*D$218+D$213,D$222*D$214,FALSE))</f>
        <v>69.532993928359062</v>
      </c>
      <c r="T160" s="5">
        <f>AX160+(E$209*_xlfn.NORM.DIST($B160,E$214*E$215+E$213,E$219*E$214,FALSE))+(E$211*_xlfn.NORM.DIST($B160,E$214*E$216+E$213,E$220*E$214,FALSE))+(E$210*_xlfn.NORM.DIST($B160,E$214*E$217+E$213,E$221*E$214,FALSE))+(E$212*_xlfn.NORM.DIST($B160,E$214*E$218+E$213,E$222*E$214,FALSE))</f>
        <v>72.854830735875652</v>
      </c>
      <c r="U160" s="5">
        <f>AY160+(F$209*_xlfn.NORM.DIST($B160,F$214*F$215+F$213,F$219*F$214,FALSE))+(F$211*_xlfn.NORM.DIST($B160,F$214*F$216+F$213,F$220*F$214,FALSE))+(F$210*_xlfn.NORM.DIST($B160,F$214*F$217+F$213,F$221*F$214,FALSE))+(F$212*_xlfn.NORM.DIST($B160,F$214*F$218+F$213,F$222*F$214,FALSE))</f>
        <v>73.79411237437067</v>
      </c>
      <c r="V160" s="5">
        <f>AZ160+(G$209*_xlfn.NORM.DIST($B160,G$214*G$215+G$213,G$219*G$214,FALSE))+(G$211*_xlfn.NORM.DIST($B160,G$214*G$216+G$213,G$220*G$214,FALSE))+(G$210*_xlfn.NORM.DIST($B160,G$214*G$217+G$213,G$221*G$214,FALSE))+(G$212*_xlfn.NORM.DIST($B160,G$214*G$218+G$213,G$222*G$214,FALSE))</f>
        <v>76.559730859355739</v>
      </c>
      <c r="W160" s="5">
        <f>BA160+(H$209*_xlfn.NORM.DIST($B160,H$214*H$215+H$213,H$219*H$214,FALSE))+(H$211*_xlfn.NORM.DIST($B160,H$214*H$216+H$213,H$220*H$214,FALSE))+(H$210*_xlfn.NORM.DIST($B160,H$214*H$217+H$213,H$221*H$214,FALSE))+(H$212*_xlfn.NORM.DIST($B160,H$214*H$218+H$213,H$222*H$214,FALSE))</f>
        <v>80.04437525295279</v>
      </c>
      <c r="X160" s="5">
        <f>BB160+(I$209*_xlfn.NORM.DIST($B160,I$214*I$215+I$213,I$219*I$214,FALSE))+(I$211*_xlfn.NORM.DIST($B160,I$214*I$216+I$213,I$220*I$214,FALSE))+(I$210*_xlfn.NORM.DIST($B160,I$214*I$217+I$213,I$221*I$214,FALSE))+(I$212*_xlfn.NORM.DIST($B160,I$214*I$218+I$213,I$222*I$214,FALSE))</f>
        <v>82.722663663326941</v>
      </c>
      <c r="Y160" s="5">
        <f>BC160+(J$209*_xlfn.NORM.DIST($B160,J$214*J$215+J$213,J$219*J$214,FALSE))+(J$211*_xlfn.NORM.DIST($B160,J$214*J$216+J$213,J$220*J$214,FALSE))+(J$210*_xlfn.NORM.DIST($B160,J$214*J$217+J$213,J$221*J$214,FALSE))+(J$212*_xlfn.NORM.DIST($B160,J$214*J$218+J$213,J$222*J$214,FALSE))</f>
        <v>83.756186322802733</v>
      </c>
      <c r="Z160" s="5">
        <f>BD160+(K$209*_xlfn.NORM.DIST($B160,K$214*K$215+K$213,K$219*K$214,FALSE))+(K$211*_xlfn.NORM.DIST($B160,K$214*K$216+K$213,K$220*K$214,FALSE))+(K$210*_xlfn.NORM.DIST($B160,K$214*K$217+K$213,K$221*K$214,FALSE))+(K$212*_xlfn.NORM.DIST($B160,K$214*K$218+K$213,K$222*K$214,FALSE))</f>
        <v>82.037811983553439</v>
      </c>
      <c r="AA160" s="5">
        <f>BE160+(L$209*_xlfn.NORM.DIST($B160,L$214*L$215+L$213,L$219*L$214,FALSE))+(L$211*_xlfn.NORM.DIST($B160,L$214*L$216+L$213,L$220*L$214,FALSE))+(L$210*_xlfn.NORM.DIST($B160,L$214*L$217+L$213,L$221*L$214,FALSE))+(L$212*_xlfn.NORM.DIST($B160,L$214*L$218+L$213,L$222*L$214,FALSE))</f>
        <v>78.389333266069499</v>
      </c>
      <c r="AB160" s="5">
        <f>BF160+(M$209*_xlfn.NORM.DIST($B160,M$214*M$215+M$213,M$219*M$214,FALSE))+(M$211*_xlfn.NORM.DIST($B160,M$214*M$216+M$213,M$220*M$214,FALSE))+(M$210*_xlfn.NORM.DIST($B160,M$214*M$217+M$213,M$221*M$214,FALSE))+(M$212*_xlfn.NORM.DIST($B160,M$214*M$218+M$213,M$222*M$214,FALSE))</f>
        <v>72.002347184705059</v>
      </c>
      <c r="AC160" s="5">
        <f>BG160+(N$209*_xlfn.NORM.DIST($B160,N$214*N$215+N$213,N$219*N$214,FALSE))+(N$211*_xlfn.NORM.DIST($B160,N$214*N$216+N$213,N$220*N$214,FALSE))+(N$210*_xlfn.NORM.DIST($B160,N$214*N$217+N$213,N$221*N$214,FALSE))+(N$212*_xlfn.NORM.DIST($B160,N$214*N$218+N$213,N$222*N$214,FALSE))</f>
        <v>62.829547250287135</v>
      </c>
      <c r="AD160" s="5">
        <f>BH160+(O$209*_xlfn.NORM.DIST($B160,O$214*O$215+O$213,O$219*O$214,FALSE))+(O$211*_xlfn.NORM.DIST($B160,O$214*O$216+O$213,O$220*O$214,FALSE))+(O$210*_xlfn.NORM.DIST($B160,O$214*O$217+O$213,O$221*O$214,FALSE))+(O$212*_xlfn.NORM.DIST($B160,O$214*O$218+O$213,O$222*O$214,FALSE))</f>
        <v>54.493673481141442</v>
      </c>
      <c r="AE160" s="5"/>
      <c r="AG160" s="5">
        <f t="shared" si="49"/>
        <v>-0.23443320430570225</v>
      </c>
      <c r="AH160" s="5">
        <f t="shared" si="49"/>
        <v>0.49700607164093924</v>
      </c>
      <c r="AI160" s="5">
        <f t="shared" si="49"/>
        <v>-0.17283073587564957</v>
      </c>
      <c r="AJ160" s="5">
        <f t="shared" si="49"/>
        <v>0.1148876256293363</v>
      </c>
      <c r="AK160" s="5">
        <f t="shared" si="48"/>
        <v>-1.2117308593557397</v>
      </c>
      <c r="AL160" s="5">
        <f t="shared" si="48"/>
        <v>0.8036247470472091</v>
      </c>
      <c r="AM160" s="5">
        <f t="shared" si="48"/>
        <v>-0.73766366332694133</v>
      </c>
      <c r="AN160" s="5">
        <f t="shared" si="48"/>
        <v>-0.98318632280273732</v>
      </c>
      <c r="AO160" s="5">
        <f t="shared" si="47"/>
        <v>-0.50781198355343804</v>
      </c>
      <c r="AP160" s="5">
        <f t="shared" si="33"/>
        <v>-7.1333266069501633E-2</v>
      </c>
      <c r="AQ160" s="5">
        <f t="shared" si="33"/>
        <v>-0.50234718470505868</v>
      </c>
      <c r="AR160" s="5">
        <f t="shared" si="33"/>
        <v>1.3224527497128662</v>
      </c>
      <c r="AS160" s="5">
        <f t="shared" si="33"/>
        <v>1.2643265188585602</v>
      </c>
      <c r="AV160" s="2">
        <f t="shared" si="34"/>
        <v>67.158432455614218</v>
      </c>
      <c r="AW160" s="2">
        <f t="shared" si="35"/>
        <v>69.205087394109967</v>
      </c>
      <c r="AX160" s="2">
        <f t="shared" si="36"/>
        <v>70.571158426699697</v>
      </c>
      <c r="AY160" s="2">
        <f t="shared" si="37"/>
        <v>70.423879826202224</v>
      </c>
      <c r="AZ160" s="2">
        <f t="shared" si="38"/>
        <v>70.67402044437064</v>
      </c>
      <c r="BA160" s="2">
        <f t="shared" si="39"/>
        <v>72.116143930017458</v>
      </c>
      <c r="BB160" s="2">
        <f t="shared" si="40"/>
        <v>73.312858959813298</v>
      </c>
      <c r="BC160" s="2">
        <f t="shared" si="41"/>
        <v>72.476407710985924</v>
      </c>
      <c r="BD160" s="2">
        <f t="shared" si="42"/>
        <v>69.916502821006418</v>
      </c>
      <c r="BE160" s="2">
        <f t="shared" si="43"/>
        <v>66.85484194816037</v>
      </c>
      <c r="BF160" s="2">
        <f t="shared" si="44"/>
        <v>62.409225700804591</v>
      </c>
      <c r="BG160" s="2">
        <f t="shared" si="45"/>
        <v>56.214580471069333</v>
      </c>
      <c r="BH160" s="2">
        <f t="shared" si="46"/>
        <v>48.941336840851392</v>
      </c>
      <c r="BK160" s="2" t="str">
        <f>IF(OR($B160&lt;C$229, AND($B160&gt;C$230, $B160&lt;C$231)), C160, "")</f>
        <v/>
      </c>
      <c r="BL160" s="2" t="str">
        <f>IF(OR($B160&lt;D$229, AND($B160&gt;D$230, $B160&lt;D$231)), D160, "")</f>
        <v/>
      </c>
      <c r="BM160" s="2" t="str">
        <f>IF(OR($B160&lt;E$229, AND($B160&gt;E$230, $B160&lt;E$231)), E160, "")</f>
        <v/>
      </c>
      <c r="BN160" s="2" t="str">
        <f>IF(OR($B160&lt;F$229, AND($B160&gt;F$230, $B160&lt;F$231)), F160, "")</f>
        <v/>
      </c>
      <c r="BO160" s="2" t="str">
        <f>IF(OR($B160&lt;G$229, AND($B160&gt;G$230, $B160&lt;G$231)), G160, "")</f>
        <v/>
      </c>
      <c r="BP160" s="2" t="str">
        <f>IF(OR($B160&lt;H$229, AND($B160&gt;H$230, $B160&lt;H$231)), H160, "")</f>
        <v/>
      </c>
      <c r="BQ160" s="2" t="str">
        <f>IF(OR($B160&lt;I$229, AND($B160&gt;I$230, $B160&lt;I$231)), I160, "")</f>
        <v/>
      </c>
      <c r="BR160" s="2" t="str">
        <f>IF(OR($B160&lt;J$229, AND($B160&gt;J$230, $B160&lt;J$231)), J160, "")</f>
        <v/>
      </c>
      <c r="BS160" s="2" t="str">
        <f>IF(OR($B160&lt;K$229, AND($B160&gt;K$230, $B160&lt;K$231)), K160, "")</f>
        <v/>
      </c>
      <c r="BT160" s="2" t="str">
        <f>IF(OR($B160&lt;L$229, AND($B160&gt;L$230, $B160&lt;L$231)), L160, "")</f>
        <v/>
      </c>
      <c r="BU160" s="2" t="str">
        <f>IF(OR($B160&lt;M$229, AND($B160&gt;M$230, $B160&lt;M$231)), M160, "")</f>
        <v/>
      </c>
      <c r="BV160" s="2" t="str">
        <f>IF(OR($B160&lt;N$229, AND($B160&gt;N$230, $B160&lt;N$231)), N160, "")</f>
        <v/>
      </c>
      <c r="BW160" s="2" t="str">
        <f>IF(OR($B160&lt;O$229, AND($B160&gt;O$230, $B160&lt;O$231)), O160, "")</f>
        <v/>
      </c>
      <c r="BZ160" s="2" t="str">
        <f>IF(OR(AND($B160&gt;C$230, $B160&lt;C$231), $B160&gt;C$232), C160, "")</f>
        <v/>
      </c>
      <c r="CA160" s="2" t="str">
        <f>IF(OR(AND($B160&gt;D$230, $B160&lt;D$231), $B160&gt;D$232), D160, "")</f>
        <v/>
      </c>
      <c r="CB160" s="2" t="str">
        <f>IF(OR(AND($B160&gt;E$230, $B160&lt;E$231), $B160&gt;E$232), E160, "")</f>
        <v/>
      </c>
      <c r="CC160" s="2" t="str">
        <f>IF(OR(AND($B160&gt;F$230, $B160&lt;F$231), $B160&gt;F$232), F160, "")</f>
        <v/>
      </c>
      <c r="CD160" s="2" t="str">
        <f>IF(OR(AND($B160&gt;G$230, $B160&lt;G$231), $B160&gt;G$232), G160, "")</f>
        <v/>
      </c>
      <c r="CE160" s="2" t="str">
        <f>IF(OR(AND($B160&gt;H$230, $B160&lt;H$231), $B160&gt;H$232), H160, "")</f>
        <v/>
      </c>
      <c r="CF160" s="2" t="str">
        <f>IF(OR(AND($B160&gt;I$230, $B160&lt;I$231), $B160&gt;I$232), I160, "")</f>
        <v/>
      </c>
      <c r="CG160" s="2" t="str">
        <f>IF(OR(AND($B160&gt;J$230, $B160&lt;J$231), $B160&gt;J$232), J160, "")</f>
        <v/>
      </c>
      <c r="CH160" s="2" t="str">
        <f>IF(OR(AND($B160&gt;K$230, $B160&lt;K$231), $B160&gt;K$232), K160, "")</f>
        <v/>
      </c>
      <c r="CI160" s="2" t="str">
        <f>IF(OR(AND($B160&gt;L$230, $B160&lt;L$231), $B160&gt;L$232), L160, "")</f>
        <v/>
      </c>
      <c r="CJ160" s="2" t="str">
        <f>IF(OR(AND($B160&gt;M$230, $B160&lt;M$231), $B160&gt;M$232), M160, "")</f>
        <v/>
      </c>
      <c r="CK160" s="2" t="str">
        <f>IF(OR(AND($B160&gt;N$230, $B160&lt;N$231), $B160&gt;N$232), N160, "")</f>
        <v/>
      </c>
      <c r="CL160" s="2" t="str">
        <f>IF(OR(AND($B160&gt;O$230, $B160&lt;O$231), $B160&gt;O$232), O160, "")</f>
        <v/>
      </c>
      <c r="CO160" s="2">
        <f>BK$207*$B160+BK$209</f>
        <v>72.394619115060749</v>
      </c>
      <c r="CP160" s="2">
        <f>BL$207*$B160+BL$209</f>
        <v>73.491467934833409</v>
      </c>
      <c r="CQ160" s="2">
        <f>BM$207*$B160+BM$209</f>
        <v>74.819502701654685</v>
      </c>
      <c r="CR160" s="2">
        <f>BN$207*$B160+BN$209</f>
        <v>74.443791002815033</v>
      </c>
      <c r="CS160" s="2">
        <f>BO$207*$B160+BO$209</f>
        <v>74.615857275234873</v>
      </c>
      <c r="CT160" s="2">
        <f>BP$207*$B160+BP$209</f>
        <v>76.687036687472187</v>
      </c>
      <c r="CU160" s="2">
        <f>BQ$207*$B160+BQ$209</f>
        <v>79.344197524276694</v>
      </c>
      <c r="CV160" s="2">
        <f>BR$207*$B160+BR$209</f>
        <v>79.406542452951996</v>
      </c>
      <c r="CW160" s="2">
        <f>BS$207*$B160+BS$209</f>
        <v>77.12507541709158</v>
      </c>
      <c r="CX160" s="2">
        <f>BT$207*$B160+BT$209</f>
        <v>73.425502918227821</v>
      </c>
      <c r="CY160" s="2">
        <f>BU$207*$B160+BU$209</f>
        <v>68.909755627078127</v>
      </c>
      <c r="CZ160" s="2">
        <f>BV$207*$B160+BV$209</f>
        <v>61.704820810620333</v>
      </c>
      <c r="DA160" s="2">
        <f>BW$207*$B160+BW$209</f>
        <v>53.337027183211752</v>
      </c>
      <c r="DD160" s="2">
        <f>BZ$207*$B160+BZ$209</f>
        <v>67.116816446116133</v>
      </c>
      <c r="DE160" s="2">
        <f>CA$207*$B160+CA$209</f>
        <v>69.1547217061146</v>
      </c>
      <c r="DF160" s="2">
        <f>CB$207*$B160+CB$209</f>
        <v>70.531946350257613</v>
      </c>
      <c r="DG160" s="2">
        <f>CC$207*$B160+CC$209</f>
        <v>70.395790819904661</v>
      </c>
      <c r="DH160" s="2">
        <f>CD$207*$B160+CD$209</f>
        <v>70.644763827197323</v>
      </c>
      <c r="DI160" s="2">
        <f>CE$207*$B160+CE$209</f>
        <v>72.080613364247569</v>
      </c>
      <c r="DJ160" s="2">
        <f>CF$207*$B160+CF$209</f>
        <v>73.267918213770358</v>
      </c>
      <c r="DK160" s="2">
        <f>CG$207*$B160+CG$209</f>
        <v>72.42677338969105</v>
      </c>
      <c r="DL160" s="2">
        <f>CH$207*$B160+CH$209</f>
        <v>69.859828758787373</v>
      </c>
      <c r="DM160" s="2">
        <f>CI$207*$B160+CI$209</f>
        <v>66.799137332984898</v>
      </c>
      <c r="DN160" s="2">
        <f>CJ$207*$B160+CJ$209</f>
        <v>62.354917203350972</v>
      </c>
      <c r="DO160" s="2">
        <f>CK$207*$B160+CK$209</f>
        <v>56.167081885647725</v>
      </c>
      <c r="DP160" s="2">
        <f>CL$207*$B160+CL$209</f>
        <v>48.903602836284577</v>
      </c>
      <c r="DS160" s="2">
        <f>POWER(10,($B160-C$227)/C$228)/(1+POWER(10,($B160-C$227)/C$228))</f>
        <v>0.99211489854614088</v>
      </c>
      <c r="DT160" s="2">
        <f>POWER(10,($B160-D$227)/D$228)/(1+POWER(10,($B160-D$227)/D$228))</f>
        <v>0.98838629577588977</v>
      </c>
      <c r="DU160" s="2">
        <f>POWER(10,($B160-E$227)/E$228)/(1+POWER(10,($B160-E$227)/E$228))</f>
        <v>0.99085444639595255</v>
      </c>
      <c r="DV160" s="2">
        <f>POWER(10,($B160-F$227)/F$228)/(1+POWER(10,($B160-F$227)/F$228))</f>
        <v>0.99306101654437939</v>
      </c>
      <c r="DW160" s="2">
        <f>POWER(10,($B160-G$227)/G$228)/(1+POWER(10,($B160-G$227)/G$228))</f>
        <v>0.99263260420432364</v>
      </c>
      <c r="DX160" s="2">
        <f>POWER(10,($B160-H$227)/H$228)/(1+POWER(10,($B160-H$227)/H$228))</f>
        <v>0.99228673457110383</v>
      </c>
      <c r="DY160" s="2">
        <f>POWER(10,($B160-I$227)/I$228)/(1+POWER(10,($B160-I$227)/I$228))</f>
        <v>0.99260390384536246</v>
      </c>
      <c r="DZ160" s="2">
        <f>POWER(10,($B160-J$227)/J$228)/(1+POWER(10,($B160-J$227)/J$228))</f>
        <v>0.99288883044051734</v>
      </c>
      <c r="EA160" s="2">
        <f>POWER(10,($B160-K$227)/K$228)/(1+POWER(10,($B160-K$227)/K$228))</f>
        <v>0.99219929275845442</v>
      </c>
      <c r="EB160" s="2">
        <f>POWER(10,($B160-L$227)/L$228)/(1+POWER(10,($B160-L$227)/L$228))</f>
        <v>0.99159348900103961</v>
      </c>
      <c r="EC160" s="2">
        <f>POWER(10,($B160-M$227)/M$228)/(1+POWER(10,($B160-M$227)/M$228))</f>
        <v>0.99171474658215253</v>
      </c>
      <c r="ED160" s="2">
        <f>POWER(10,($B160-N$227)/N$228)/(1+POWER(10,($B160-N$227)/N$228))</f>
        <v>0.99142274743083125</v>
      </c>
      <c r="EE160" s="2">
        <f>POWER(10,($B160-O$227)/O$228)/(1+POWER(10,($B160-O$227)/O$228))</f>
        <v>0.99148874512926677</v>
      </c>
    </row>
    <row r="161" spans="2:135" x14ac:dyDescent="0.25">
      <c r="B161" s="2">
        <v>155</v>
      </c>
      <c r="C161">
        <v>66.787999999999997</v>
      </c>
      <c r="D161">
        <v>70.075999999999993</v>
      </c>
      <c r="E161">
        <v>72.120999999999995</v>
      </c>
      <c r="F161">
        <v>72.954999999999998</v>
      </c>
      <c r="G161">
        <v>76.635999999999996</v>
      </c>
      <c r="H161">
        <v>79.864000000000004</v>
      </c>
      <c r="I161">
        <v>82.47</v>
      </c>
      <c r="J161">
        <v>84.242000000000004</v>
      </c>
      <c r="K161">
        <v>82.409000000000006</v>
      </c>
      <c r="L161">
        <v>77.575999999999993</v>
      </c>
      <c r="M161">
        <v>73.864000000000004</v>
      </c>
      <c r="N161">
        <v>64.394000000000005</v>
      </c>
      <c r="O161">
        <v>56.515000000000001</v>
      </c>
      <c r="R161" s="5">
        <f>AV161+(C$209*_xlfn.NORM.DIST($B161,C$214*C$215+C$213,C$219*C$214,FALSE))+(C$211*_xlfn.NORM.DIST($B161,C$214*C$216+C$213,C$220*C$214,FALSE))+(C$210*_xlfn.NORM.DIST($B161,C$214*C$217+C$213,C$221*C$214,FALSE))+(C$212*_xlfn.NORM.DIST($B161,C$214*C$218+C$213,C$222*C$214,FALSE))</f>
        <v>67.086501989739915</v>
      </c>
      <c r="S161" s="5">
        <f>AW161+(D$209*_xlfn.NORM.DIST($B161,D$214*D$215+D$213,D$219*D$214,FALSE))+(D$211*_xlfn.NORM.DIST($B161,D$214*D$216+D$213,D$220*D$214,FALSE))+(D$210*_xlfn.NORM.DIST($B161,D$214*D$217+D$213,D$221*D$214,FALSE))+(D$212*_xlfn.NORM.DIST($B161,D$214*D$218+D$213,D$222*D$214,FALSE))</f>
        <v>69.575367848981315</v>
      </c>
      <c r="T161" s="5">
        <f>AX161+(E$209*_xlfn.NORM.DIST($B161,E$214*E$215+E$213,E$219*E$214,FALSE))+(E$211*_xlfn.NORM.DIST($B161,E$214*E$216+E$213,E$220*E$214,FALSE))+(E$210*_xlfn.NORM.DIST($B161,E$214*E$217+E$213,E$221*E$214,FALSE))+(E$212*_xlfn.NORM.DIST($B161,E$214*E$218+E$213,E$222*E$214,FALSE))</f>
        <v>72.918693960817436</v>
      </c>
      <c r="U161" s="5">
        <f>AY161+(F$209*_xlfn.NORM.DIST($B161,F$214*F$215+F$213,F$219*F$214,FALSE))+(F$211*_xlfn.NORM.DIST($B161,F$214*F$216+F$213,F$220*F$214,FALSE))+(F$210*_xlfn.NORM.DIST($B161,F$214*F$217+F$213,F$221*F$214,FALSE))+(F$212*_xlfn.NORM.DIST($B161,F$214*F$218+F$213,F$222*F$214,FALSE))</f>
        <v>73.477408101539098</v>
      </c>
      <c r="V161" s="5">
        <f>AZ161+(G$209*_xlfn.NORM.DIST($B161,G$214*G$215+G$213,G$219*G$214,FALSE))+(G$211*_xlfn.NORM.DIST($B161,G$214*G$216+G$213,G$220*G$214,FALSE))+(G$210*_xlfn.NORM.DIST($B161,G$214*G$217+G$213,G$221*G$214,FALSE))+(G$212*_xlfn.NORM.DIST($B161,G$214*G$218+G$213,G$222*G$214,FALSE))</f>
        <v>76.300653918160677</v>
      </c>
      <c r="W161" s="5">
        <f>BA161+(H$209*_xlfn.NORM.DIST($B161,H$214*H$215+H$213,H$219*H$214,FALSE))+(H$211*_xlfn.NORM.DIST($B161,H$214*H$216+H$213,H$220*H$214,FALSE))+(H$210*_xlfn.NORM.DIST($B161,H$214*H$217+H$213,H$221*H$214,FALSE))+(H$212*_xlfn.NORM.DIST($B161,H$214*H$218+H$213,H$222*H$214,FALSE))</f>
        <v>79.82483788247832</v>
      </c>
      <c r="X161" s="5">
        <f>BB161+(I$209*_xlfn.NORM.DIST($B161,I$214*I$215+I$213,I$219*I$214,FALSE))+(I$211*_xlfn.NORM.DIST($B161,I$214*I$216+I$213,I$220*I$214,FALSE))+(I$210*_xlfn.NORM.DIST($B161,I$214*I$217+I$213,I$221*I$214,FALSE))+(I$212*_xlfn.NORM.DIST($B161,I$214*I$218+I$213,I$222*I$214,FALSE))</f>
        <v>82.125380273741115</v>
      </c>
      <c r="Y161" s="5">
        <f>BC161+(J$209*_xlfn.NORM.DIST($B161,J$214*J$215+J$213,J$219*J$214,FALSE))+(J$211*_xlfn.NORM.DIST($B161,J$214*J$216+J$213,J$220*J$214,FALSE))+(J$210*_xlfn.NORM.DIST($B161,J$214*J$217+J$213,J$221*J$214,FALSE))+(J$212*_xlfn.NORM.DIST($B161,J$214*J$218+J$213,J$222*J$214,FALSE))</f>
        <v>82.924942400746147</v>
      </c>
      <c r="Z161" s="5">
        <f>BD161+(K$209*_xlfn.NORM.DIST($B161,K$214*K$215+K$213,K$219*K$214,FALSE))+(K$211*_xlfn.NORM.DIST($B161,K$214*K$216+K$213,K$220*K$214,FALSE))+(K$210*_xlfn.NORM.DIST($B161,K$214*K$217+K$213,K$221*K$214,FALSE))+(K$212*_xlfn.NORM.DIST($B161,K$214*K$218+K$213,K$222*K$214,FALSE))</f>
        <v>82.482321004959317</v>
      </c>
      <c r="AA161" s="5">
        <f>BE161+(L$209*_xlfn.NORM.DIST($B161,L$214*L$215+L$213,L$219*L$214,FALSE))+(L$211*_xlfn.NORM.DIST($B161,L$214*L$216+L$213,L$220*L$214,FALSE))+(L$210*_xlfn.NORM.DIST($B161,L$214*L$217+L$213,L$221*L$214,FALSE))+(L$212*_xlfn.NORM.DIST($B161,L$214*L$218+L$213,L$222*L$214,FALSE))</f>
        <v>79.603179050995976</v>
      </c>
      <c r="AB161" s="5">
        <f>BF161+(M$209*_xlfn.NORM.DIST($B161,M$214*M$215+M$213,M$219*M$214,FALSE))+(M$211*_xlfn.NORM.DIST($B161,M$214*M$216+M$213,M$220*M$214,FALSE))+(M$210*_xlfn.NORM.DIST($B161,M$214*M$217+M$213,M$221*M$214,FALSE))+(M$212*_xlfn.NORM.DIST($B161,M$214*M$218+M$213,M$222*M$214,FALSE))</f>
        <v>73.521226941385876</v>
      </c>
      <c r="AC161" s="5">
        <f>BG161+(N$209*_xlfn.NORM.DIST($B161,N$214*N$215+N$213,N$219*N$214,FALSE))+(N$211*_xlfn.NORM.DIST($B161,N$214*N$216+N$213,N$220*N$214,FALSE))+(N$210*_xlfn.NORM.DIST($B161,N$214*N$217+N$213,N$221*N$214,FALSE))+(N$212*_xlfn.NORM.DIST($B161,N$214*N$218+N$213,N$222*N$214,FALSE))</f>
        <v>64.398486133377006</v>
      </c>
      <c r="AD161" s="5">
        <f>BH161+(O$209*_xlfn.NORM.DIST($B161,O$214*O$215+O$213,O$219*O$214,FALSE))+(O$211*_xlfn.NORM.DIST($B161,O$214*O$216+O$213,O$220*O$214,FALSE))+(O$210*_xlfn.NORM.DIST($B161,O$214*O$217+O$213,O$221*O$214,FALSE))+(O$212*_xlfn.NORM.DIST($B161,O$214*O$218+O$213,O$222*O$214,FALSE))</f>
        <v>55.981650297383403</v>
      </c>
      <c r="AE161" s="5"/>
      <c r="AG161" s="5">
        <f t="shared" si="49"/>
        <v>-0.29850198973991837</v>
      </c>
      <c r="AH161" s="5">
        <f t="shared" si="49"/>
        <v>0.50063215101867797</v>
      </c>
      <c r="AI161" s="5">
        <f t="shared" si="49"/>
        <v>-0.79769396081744048</v>
      </c>
      <c r="AJ161" s="5">
        <f t="shared" si="49"/>
        <v>-0.52240810153909933</v>
      </c>
      <c r="AK161" s="5">
        <f t="shared" si="48"/>
        <v>0.3353460818393188</v>
      </c>
      <c r="AL161" s="5">
        <f t="shared" si="48"/>
        <v>3.9162117521684081E-2</v>
      </c>
      <c r="AM161" s="5">
        <f t="shared" si="48"/>
        <v>0.34461972625888393</v>
      </c>
      <c r="AN161" s="5">
        <f t="shared" si="48"/>
        <v>1.3170575992538573</v>
      </c>
      <c r="AO161" s="5">
        <f t="shared" si="47"/>
        <v>-7.3321004959311153E-2</v>
      </c>
      <c r="AP161" s="5">
        <f t="shared" si="33"/>
        <v>-2.0271790509959828</v>
      </c>
      <c r="AQ161" s="5">
        <f t="shared" si="33"/>
        <v>0.34277305861412799</v>
      </c>
      <c r="AR161" s="5">
        <f t="shared" si="33"/>
        <v>-4.4861333770001011E-3</v>
      </c>
      <c r="AS161" s="5">
        <f t="shared" si="33"/>
        <v>0.5333497026165972</v>
      </c>
      <c r="AV161" s="2">
        <f t="shared" si="34"/>
        <v>67.08650113828709</v>
      </c>
      <c r="AW161" s="2">
        <f t="shared" si="35"/>
        <v>69.139924055503016</v>
      </c>
      <c r="AX161" s="2">
        <f t="shared" si="36"/>
        <v>70.508381449778852</v>
      </c>
      <c r="AY161" s="2">
        <f t="shared" si="37"/>
        <v>70.36958688151212</v>
      </c>
      <c r="AZ161" s="2">
        <f t="shared" si="38"/>
        <v>70.625096405734666</v>
      </c>
      <c r="BA161" s="2">
        <f t="shared" si="39"/>
        <v>72.073561889942084</v>
      </c>
      <c r="BB161" s="2">
        <f t="shared" si="40"/>
        <v>73.261782514702944</v>
      </c>
      <c r="BC161" s="2">
        <f t="shared" si="41"/>
        <v>72.416621517929144</v>
      </c>
      <c r="BD161" s="2">
        <f t="shared" si="42"/>
        <v>69.844711696331331</v>
      </c>
      <c r="BE161" s="2">
        <f t="shared" si="43"/>
        <v>66.786930009171854</v>
      </c>
      <c r="BF161" s="2">
        <f t="shared" si="44"/>
        <v>62.343975618182711</v>
      </c>
      <c r="BG161" s="2">
        <f t="shared" si="45"/>
        <v>56.161096317734248</v>
      </c>
      <c r="BH161" s="2">
        <f t="shared" si="46"/>
        <v>48.9000546700942</v>
      </c>
      <c r="BK161" s="2" t="str">
        <f>IF(OR($B161&lt;C$229, AND($B161&gt;C$230, $B161&lt;C$231)), C161, "")</f>
        <v/>
      </c>
      <c r="BL161" s="2" t="str">
        <f>IF(OR($B161&lt;D$229, AND($B161&gt;D$230, $B161&lt;D$231)), D161, "")</f>
        <v/>
      </c>
      <c r="BM161" s="2" t="str">
        <f>IF(OR($B161&lt;E$229, AND($B161&gt;E$230, $B161&lt;E$231)), E161, "")</f>
        <v/>
      </c>
      <c r="BN161" s="2" t="str">
        <f>IF(OR($B161&lt;F$229, AND($B161&gt;F$230, $B161&lt;F$231)), F161, "")</f>
        <v/>
      </c>
      <c r="BO161" s="2" t="str">
        <f>IF(OR($B161&lt;G$229, AND($B161&gt;G$230, $B161&lt;G$231)), G161, "")</f>
        <v/>
      </c>
      <c r="BP161" s="2" t="str">
        <f>IF(OR($B161&lt;H$229, AND($B161&gt;H$230, $B161&lt;H$231)), H161, "")</f>
        <v/>
      </c>
      <c r="BQ161" s="2" t="str">
        <f>IF(OR($B161&lt;I$229, AND($B161&gt;I$230, $B161&lt;I$231)), I161, "")</f>
        <v/>
      </c>
      <c r="BR161" s="2" t="str">
        <f>IF(OR($B161&lt;J$229, AND($B161&gt;J$230, $B161&lt;J$231)), J161, "")</f>
        <v/>
      </c>
      <c r="BS161" s="2" t="str">
        <f>IF(OR($B161&lt;K$229, AND($B161&gt;K$230, $B161&lt;K$231)), K161, "")</f>
        <v/>
      </c>
      <c r="BT161" s="2" t="str">
        <f>IF(OR($B161&lt;L$229, AND($B161&gt;L$230, $B161&lt;L$231)), L161, "")</f>
        <v/>
      </c>
      <c r="BU161" s="2" t="str">
        <f>IF(OR($B161&lt;M$229, AND($B161&gt;M$230, $B161&lt;M$231)), M161, "")</f>
        <v/>
      </c>
      <c r="BV161" s="2" t="str">
        <f>IF(OR($B161&lt;N$229, AND($B161&gt;N$230, $B161&lt;N$231)), N161, "")</f>
        <v/>
      </c>
      <c r="BW161" s="2" t="str">
        <f>IF(OR($B161&lt;O$229, AND($B161&gt;O$230, $B161&lt;O$231)), O161, "")</f>
        <v/>
      </c>
      <c r="BZ161" s="2" t="str">
        <f>IF(OR(AND($B161&gt;C$230, $B161&lt;C$231), $B161&gt;C$232), C161, "")</f>
        <v/>
      </c>
      <c r="CA161" s="2" t="str">
        <f>IF(OR(AND($B161&gt;D$230, $B161&lt;D$231), $B161&gt;D$232), D161, "")</f>
        <v/>
      </c>
      <c r="CB161" s="2" t="str">
        <f>IF(OR(AND($B161&gt;E$230, $B161&lt;E$231), $B161&gt;E$232), E161, "")</f>
        <v/>
      </c>
      <c r="CC161" s="2" t="str">
        <f>IF(OR(AND($B161&gt;F$230, $B161&lt;F$231), $B161&gt;F$232), F161, "")</f>
        <v/>
      </c>
      <c r="CD161" s="2" t="str">
        <f>IF(OR(AND($B161&gt;G$230, $B161&lt;G$231), $B161&gt;G$232), G161, "")</f>
        <v/>
      </c>
      <c r="CE161" s="2" t="str">
        <f>IF(OR(AND($B161&gt;H$230, $B161&lt;H$231), $B161&gt;H$232), H161, "")</f>
        <v/>
      </c>
      <c r="CF161" s="2" t="str">
        <f>IF(OR(AND($B161&gt;I$230, $B161&lt;I$231), $B161&gt;I$232), I161, "")</f>
        <v/>
      </c>
      <c r="CG161" s="2" t="str">
        <f>IF(OR(AND($B161&gt;J$230, $B161&lt;J$231), $B161&gt;J$232), J161, "")</f>
        <v/>
      </c>
      <c r="CH161" s="2" t="str">
        <f>IF(OR(AND($B161&gt;K$230, $B161&lt;K$231), $B161&gt;K$232), K161, "")</f>
        <v/>
      </c>
      <c r="CI161" s="2" t="str">
        <f>IF(OR(AND($B161&gt;L$230, $B161&lt;L$231), $B161&gt;L$232), L161, "")</f>
        <v/>
      </c>
      <c r="CJ161" s="2" t="str">
        <f>IF(OR(AND($B161&gt;M$230, $B161&lt;M$231), $B161&gt;M$232), M161, "")</f>
        <v/>
      </c>
      <c r="CK161" s="2" t="str">
        <f>IF(OR(AND($B161&gt;N$230, $B161&lt;N$231), $B161&gt;N$232), N161, "")</f>
        <v/>
      </c>
      <c r="CL161" s="2" t="str">
        <f>IF(OR(AND($B161&gt;O$230, $B161&lt;O$231), $B161&gt;O$232), O161, "")</f>
        <v/>
      </c>
      <c r="CO161" s="2">
        <f>BK$207*$B161+BK$209</f>
        <v>72.406679009223367</v>
      </c>
      <c r="CP161" s="2">
        <f>BL$207*$B161+BL$209</f>
        <v>73.495995915338312</v>
      </c>
      <c r="CQ161" s="2">
        <f>BM$207*$B161+BM$209</f>
        <v>74.827659473836732</v>
      </c>
      <c r="CR161" s="2">
        <f>BN$207*$B161+BN$209</f>
        <v>74.452902043126628</v>
      </c>
      <c r="CS161" s="2">
        <f>BO$207*$B161+BO$209</f>
        <v>74.629892166370809</v>
      </c>
      <c r="CT161" s="2">
        <f>BP$207*$B161+BP$209</f>
        <v>76.717074770076763</v>
      </c>
      <c r="CU161" s="2">
        <f>BQ$207*$B161+BQ$209</f>
        <v>79.392574022963643</v>
      </c>
      <c r="CV161" s="2">
        <f>BR$207*$B161+BR$209</f>
        <v>79.456367448210912</v>
      </c>
      <c r="CW161" s="2">
        <f>BS$207*$B161+BS$209</f>
        <v>77.173282035409898</v>
      </c>
      <c r="CX161" s="2">
        <f>BT$207*$B161+BT$209</f>
        <v>73.465283906576843</v>
      </c>
      <c r="CY161" s="2">
        <f>BU$207*$B161+BU$209</f>
        <v>68.955948563179859</v>
      </c>
      <c r="CZ161" s="2">
        <f>BV$207*$B161+BV$209</f>
        <v>61.750363720295518</v>
      </c>
      <c r="DA161" s="2">
        <f>BW$207*$B161+BW$209</f>
        <v>53.373625178291157</v>
      </c>
      <c r="DD161" s="2">
        <f>BZ$207*$B161+BZ$209</f>
        <v>67.047938080203608</v>
      </c>
      <c r="DE161" s="2">
        <f>CA$207*$B161+CA$209</f>
        <v>69.093243170441468</v>
      </c>
      <c r="DF161" s="2">
        <f>CB$207*$B161+CB$209</f>
        <v>70.472022502807846</v>
      </c>
      <c r="DG161" s="2">
        <f>CC$207*$B161+CC$209</f>
        <v>70.343565352034986</v>
      </c>
      <c r="DH161" s="2">
        <f>CD$207*$B161+CD$209</f>
        <v>70.59798788382011</v>
      </c>
      <c r="DI161" s="2">
        <f>CE$207*$B161+CE$209</f>
        <v>72.040642805679425</v>
      </c>
      <c r="DJ161" s="2">
        <f>CF$207*$B161+CF$209</f>
        <v>73.220120226684614</v>
      </c>
      <c r="DK161" s="2">
        <f>CG$207*$B161+CG$209</f>
        <v>72.370638508129574</v>
      </c>
      <c r="DL161" s="2">
        <f>CH$207*$B161+CH$209</f>
        <v>69.792163921939093</v>
      </c>
      <c r="DM161" s="2">
        <f>CI$207*$B161+CI$209</f>
        <v>66.73529413326365</v>
      </c>
      <c r="DN161" s="2">
        <f>CJ$207*$B161+CJ$209</f>
        <v>62.293596554317006</v>
      </c>
      <c r="DO161" s="2">
        <f>CK$207*$B161+CK$209</f>
        <v>56.116995747290524</v>
      </c>
      <c r="DP161" s="2">
        <f>CL$207*$B161+CL$209</f>
        <v>48.86503112578098</v>
      </c>
      <c r="DS161" s="2">
        <f>POWER(10,($B161-C$227)/C$228)/(1+POWER(10,($B161-C$227)/C$228))</f>
        <v>0.99280370919320915</v>
      </c>
      <c r="DT161" s="2">
        <f>POWER(10,($B161-D$227)/D$228)/(1+POWER(10,($B161-D$227)/D$228))</f>
        <v>0.98939734121666167</v>
      </c>
      <c r="DU161" s="2">
        <f>POWER(10,($B161-E$227)/E$228)/(1+POWER(10,($B161-E$227)/E$228))</f>
        <v>0.99165243861854113</v>
      </c>
      <c r="DV161" s="2">
        <f>POWER(10,($B161-F$227)/F$228)/(1+POWER(10,($B161-F$227)/F$228))</f>
        <v>0.99366770565830131</v>
      </c>
      <c r="DW161" s="2">
        <f>POWER(10,($B161-G$227)/G$228)/(1+POWER(10,($B161-G$227)/G$228))</f>
        <v>0.99327649665894058</v>
      </c>
      <c r="DX161" s="2">
        <f>POWER(10,($B161-H$227)/H$228)/(1+POWER(10,($B161-H$227)/H$228))</f>
        <v>0.99296064082332747</v>
      </c>
      <c r="DY161" s="2">
        <f>POWER(10,($B161-I$227)/I$228)/(1+POWER(10,($B161-I$227)/I$228))</f>
        <v>0.99325028758523004</v>
      </c>
      <c r="DZ161" s="2">
        <f>POWER(10,($B161-J$227)/J$228)/(1+POWER(10,($B161-J$227)/J$228))</f>
        <v>0.99351047574802598</v>
      </c>
      <c r="EA161" s="2">
        <f>POWER(10,($B161-K$227)/K$228)/(1+POWER(10,($B161-K$227)/K$228))</f>
        <v>0.99288078397006763</v>
      </c>
      <c r="EB161" s="2">
        <f>POWER(10,($B161-L$227)/L$228)/(1+POWER(10,($B161-L$227)/L$228))</f>
        <v>0.99232749563558598</v>
      </c>
      <c r="EC161" s="2">
        <f>POWER(10,($B161-M$227)/M$228)/(1+POWER(10,($B161-M$227)/M$228))</f>
        <v>0.99243824646330803</v>
      </c>
      <c r="ED161" s="2">
        <f>POWER(10,($B161-N$227)/N$228)/(1+POWER(10,($B161-N$227)/N$228))</f>
        <v>0.99217154450853318</v>
      </c>
      <c r="EE161" s="2">
        <f>POWER(10,($B161-O$227)/O$228)/(1+POWER(10,($B161-O$227)/O$228))</f>
        <v>0.99223182572985891</v>
      </c>
    </row>
    <row r="162" spans="2:135" x14ac:dyDescent="0.25">
      <c r="B162" s="2">
        <v>156</v>
      </c>
      <c r="C162">
        <v>66.864000000000004</v>
      </c>
      <c r="D162">
        <v>70.347999999999999</v>
      </c>
      <c r="E162">
        <v>72.817999999999998</v>
      </c>
      <c r="F162">
        <v>74.105999999999995</v>
      </c>
      <c r="G162">
        <v>76.105999999999995</v>
      </c>
      <c r="H162">
        <v>78.302999999999997</v>
      </c>
      <c r="I162">
        <v>81.605999999999995</v>
      </c>
      <c r="J162">
        <v>81.682000000000002</v>
      </c>
      <c r="K162">
        <v>83.454999999999998</v>
      </c>
      <c r="L162">
        <v>79.954999999999998</v>
      </c>
      <c r="M162">
        <v>74.545000000000002</v>
      </c>
      <c r="N162">
        <v>64.847999999999999</v>
      </c>
      <c r="O162">
        <v>57.106000000000002</v>
      </c>
      <c r="R162" s="5">
        <f>AV162+(C$209*_xlfn.NORM.DIST($B162,C$214*C$215+C$213,C$219*C$214,FALSE))+(C$211*_xlfn.NORM.DIST($B162,C$214*C$216+C$213,C$220*C$214,FALSE))+(C$210*_xlfn.NORM.DIST($B162,C$214*C$217+C$213,C$221*C$214,FALSE))+(C$212*_xlfn.NORM.DIST($B162,C$214*C$218+C$213,C$222*C$214,FALSE))</f>
        <v>67.014784388700079</v>
      </c>
      <c r="S162" s="5">
        <f>AW162+(D$209*_xlfn.NORM.DIST($B162,D$214*D$215+D$213,D$219*D$214,FALSE))+(D$211*_xlfn.NORM.DIST($B162,D$214*D$216+D$213,D$220*D$214,FALSE))+(D$210*_xlfn.NORM.DIST($B162,D$214*D$217+D$213,D$221*D$214,FALSE))+(D$212*_xlfn.NORM.DIST($B162,D$214*D$218+D$213,D$222*D$214,FALSE))</f>
        <v>69.62487326436414</v>
      </c>
      <c r="T162" s="5">
        <f>AX162+(E$209*_xlfn.NORM.DIST($B162,E$214*E$215+E$213,E$219*E$214,FALSE))+(E$211*_xlfn.NORM.DIST($B162,E$214*E$216+E$213,E$220*E$214,FALSE))+(E$210*_xlfn.NORM.DIST($B162,E$214*E$217+E$213,E$221*E$214,FALSE))+(E$212*_xlfn.NORM.DIST($B162,E$214*E$218+E$213,E$222*E$214,FALSE))</f>
        <v>72.860273195426217</v>
      </c>
      <c r="U162" s="5">
        <f>AY162+(F$209*_xlfn.NORM.DIST($B162,F$214*F$215+F$213,F$219*F$214,FALSE))+(F$211*_xlfn.NORM.DIST($B162,F$214*F$216+F$213,F$220*F$214,FALSE))+(F$210*_xlfn.NORM.DIST($B162,F$214*F$217+F$213,F$221*F$214,FALSE))+(F$212*_xlfn.NORM.DIST($B162,F$214*F$218+F$213,F$222*F$214,FALSE))</f>
        <v>73.03653580537889</v>
      </c>
      <c r="V162" s="5">
        <f>AZ162+(G$209*_xlfn.NORM.DIST($B162,G$214*G$215+G$213,G$219*G$214,FALSE))+(G$211*_xlfn.NORM.DIST($B162,G$214*G$216+G$213,G$220*G$214,FALSE))+(G$210*_xlfn.NORM.DIST($B162,G$214*G$217+G$213,G$221*G$214,FALSE))+(G$212*_xlfn.NORM.DIST($B162,G$214*G$218+G$213,G$222*G$214,FALSE))</f>
        <v>75.773849992481487</v>
      </c>
      <c r="W162" s="5">
        <f>BA162+(H$209*_xlfn.NORM.DIST($B162,H$214*H$215+H$213,H$219*H$214,FALSE))+(H$211*_xlfn.NORM.DIST($B162,H$214*H$216+H$213,H$220*H$214,FALSE))+(H$210*_xlfn.NORM.DIST($B162,H$214*H$217+H$213,H$221*H$214,FALSE))+(H$212*_xlfn.NORM.DIST($B162,H$214*H$218+H$213,H$222*H$214,FALSE))</f>
        <v>79.226477322068746</v>
      </c>
      <c r="X162" s="5">
        <f>BB162+(I$209*_xlfn.NORM.DIST($B162,I$214*I$215+I$213,I$219*I$214,FALSE))+(I$211*_xlfn.NORM.DIST($B162,I$214*I$216+I$213,I$220*I$214,FALSE))+(I$210*_xlfn.NORM.DIST($B162,I$214*I$217+I$213,I$221*I$214,FALSE))+(I$212*_xlfn.NORM.DIST($B162,I$214*I$218+I$213,I$222*I$214,FALSE))</f>
        <v>81.133637881514474</v>
      </c>
      <c r="Y162" s="5">
        <f>BC162+(J$209*_xlfn.NORM.DIST($B162,J$214*J$215+J$213,J$219*J$214,FALSE))+(J$211*_xlfn.NORM.DIST($B162,J$214*J$216+J$213,J$220*J$214,FALSE))+(J$210*_xlfn.NORM.DIST($B162,J$214*J$217+J$213,J$221*J$214,FALSE))+(J$212*_xlfn.NORM.DIST($B162,J$214*J$218+J$213,J$222*J$214,FALSE))</f>
        <v>81.649686821710546</v>
      </c>
      <c r="Z162" s="5">
        <f>BD162+(K$209*_xlfn.NORM.DIST($B162,K$214*K$215+K$213,K$219*K$214,FALSE))+(K$211*_xlfn.NORM.DIST($B162,K$214*K$216+K$213,K$220*K$214,FALSE))+(K$210*_xlfn.NORM.DIST($B162,K$214*K$217+K$213,K$221*K$214,FALSE))+(K$212*_xlfn.NORM.DIST($B162,K$214*K$218+K$213,K$222*K$214,FALSE))</f>
        <v>82.285295698171979</v>
      </c>
      <c r="AA162" s="5">
        <f>BE162+(L$209*_xlfn.NORM.DIST($B162,L$214*L$215+L$213,L$219*L$214,FALSE))+(L$211*_xlfn.NORM.DIST($B162,L$214*L$216+L$213,L$220*L$214,FALSE))+(L$210*_xlfn.NORM.DIST($B162,L$214*L$217+L$213,L$221*L$214,FALSE))+(L$212*_xlfn.NORM.DIST($B162,L$214*L$218+L$213,L$222*L$214,FALSE))</f>
        <v>80.24876360594908</v>
      </c>
      <c r="AB162" s="5">
        <f>BF162+(M$209*_xlfn.NORM.DIST($B162,M$214*M$215+M$213,M$219*M$214,FALSE))+(M$211*_xlfn.NORM.DIST($B162,M$214*M$216+M$213,M$220*M$214,FALSE))+(M$210*_xlfn.NORM.DIST($B162,M$214*M$217+M$213,M$221*M$214,FALSE))+(M$212*_xlfn.NORM.DIST($B162,M$214*M$218+M$213,M$222*M$214,FALSE))</f>
        <v>74.665353572364836</v>
      </c>
      <c r="AC162" s="5">
        <f>BG162+(N$209*_xlfn.NORM.DIST($B162,N$214*N$215+N$213,N$219*N$214,FALSE))+(N$211*_xlfn.NORM.DIST($B162,N$214*N$216+N$213,N$220*N$214,FALSE))+(N$210*_xlfn.NORM.DIST($B162,N$214*N$217+N$213,N$221*N$214,FALSE))+(N$212*_xlfn.NORM.DIST($B162,N$214*N$218+N$213,N$222*N$214,FALSE))</f>
        <v>65.8969371982556</v>
      </c>
      <c r="AD162" s="5">
        <f>BH162+(O$209*_xlfn.NORM.DIST($B162,O$214*O$215+O$213,O$219*O$214,FALSE))+(O$211*_xlfn.NORM.DIST($B162,O$214*O$216+O$213,O$220*O$214,FALSE))+(O$210*_xlfn.NORM.DIST($B162,O$214*O$217+O$213,O$221*O$214,FALSE))+(O$212*_xlfn.NORM.DIST($B162,O$214*O$218+O$213,O$222*O$214,FALSE))</f>
        <v>57.474664287565133</v>
      </c>
      <c r="AE162" s="5"/>
      <c r="AG162" s="5">
        <f t="shared" si="49"/>
        <v>-0.1507843887000746</v>
      </c>
      <c r="AH162" s="5">
        <f t="shared" si="49"/>
        <v>0.72312673563585861</v>
      </c>
      <c r="AI162" s="5">
        <f t="shared" si="49"/>
        <v>-4.227319542621899E-2</v>
      </c>
      <c r="AJ162" s="5">
        <f t="shared" si="49"/>
        <v>1.069464194621105</v>
      </c>
      <c r="AK162" s="5">
        <f t="shared" si="48"/>
        <v>0.3321500075185071</v>
      </c>
      <c r="AL162" s="5">
        <f t="shared" si="48"/>
        <v>-0.92347732206874866</v>
      </c>
      <c r="AM162" s="5">
        <f t="shared" si="48"/>
        <v>0.47236211848552045</v>
      </c>
      <c r="AN162" s="5">
        <f t="shared" si="48"/>
        <v>3.2313178289456346E-2</v>
      </c>
      <c r="AO162" s="5">
        <f t="shared" si="47"/>
        <v>1.1697043018280198</v>
      </c>
      <c r="AP162" s="5">
        <f t="shared" si="33"/>
        <v>-0.29376360594908135</v>
      </c>
      <c r="AQ162" s="5">
        <f t="shared" si="33"/>
        <v>-0.12035357236483435</v>
      </c>
      <c r="AR162" s="5">
        <f t="shared" si="33"/>
        <v>-1.0489371982556008</v>
      </c>
      <c r="AS162" s="5">
        <f t="shared" si="33"/>
        <v>-0.36866428756513159</v>
      </c>
      <c r="AV162" s="2">
        <f t="shared" si="34"/>
        <v>67.014783466892197</v>
      </c>
      <c r="AW162" s="2">
        <f t="shared" si="35"/>
        <v>69.07501672446584</v>
      </c>
      <c r="AX162" s="2">
        <f t="shared" si="36"/>
        <v>70.445801465928369</v>
      </c>
      <c r="AY162" s="2">
        <f t="shared" si="37"/>
        <v>70.315439454502581</v>
      </c>
      <c r="AZ162" s="2">
        <f t="shared" si="38"/>
        <v>70.576322948263112</v>
      </c>
      <c r="BA162" s="2">
        <f t="shared" si="39"/>
        <v>72.031163147964506</v>
      </c>
      <c r="BB162" s="2">
        <f t="shared" si="40"/>
        <v>73.210933661192669</v>
      </c>
      <c r="BC162" s="2">
        <f t="shared" si="41"/>
        <v>72.357092073541665</v>
      </c>
      <c r="BD162" s="2">
        <f t="shared" si="42"/>
        <v>69.773206066085223</v>
      </c>
      <c r="BE162" s="2">
        <f t="shared" si="43"/>
        <v>66.719300816026959</v>
      </c>
      <c r="BF162" s="2">
        <f t="shared" si="44"/>
        <v>62.278994698880588</v>
      </c>
      <c r="BG162" s="2">
        <f t="shared" si="45"/>
        <v>56.107840757981442</v>
      </c>
      <c r="BH162" s="2">
        <f t="shared" si="46"/>
        <v>48.858956030993781</v>
      </c>
      <c r="BK162" s="2" t="str">
        <f>IF(OR($B162&lt;C$229, AND($B162&gt;C$230, $B162&lt;C$231)), C162, "")</f>
        <v/>
      </c>
      <c r="BL162" s="2" t="str">
        <f>IF(OR($B162&lt;D$229, AND($B162&gt;D$230, $B162&lt;D$231)), D162, "")</f>
        <v/>
      </c>
      <c r="BM162" s="2" t="str">
        <f>IF(OR($B162&lt;E$229, AND($B162&gt;E$230, $B162&lt;E$231)), E162, "")</f>
        <v/>
      </c>
      <c r="BN162" s="2" t="str">
        <f>IF(OR($B162&lt;F$229, AND($B162&gt;F$230, $B162&lt;F$231)), F162, "")</f>
        <v/>
      </c>
      <c r="BO162" s="2" t="str">
        <f>IF(OR($B162&lt;G$229, AND($B162&gt;G$230, $B162&lt;G$231)), G162, "")</f>
        <v/>
      </c>
      <c r="BP162" s="2" t="str">
        <f>IF(OR($B162&lt;H$229, AND($B162&gt;H$230, $B162&lt;H$231)), H162, "")</f>
        <v/>
      </c>
      <c r="BQ162" s="2" t="str">
        <f>IF(OR($B162&lt;I$229, AND($B162&gt;I$230, $B162&lt;I$231)), I162, "")</f>
        <v/>
      </c>
      <c r="BR162" s="2" t="str">
        <f>IF(OR($B162&lt;J$229, AND($B162&gt;J$230, $B162&lt;J$231)), J162, "")</f>
        <v/>
      </c>
      <c r="BS162" s="2" t="str">
        <f>IF(OR($B162&lt;K$229, AND($B162&gt;K$230, $B162&lt;K$231)), K162, "")</f>
        <v/>
      </c>
      <c r="BT162" s="2" t="str">
        <f>IF(OR($B162&lt;L$229, AND($B162&gt;L$230, $B162&lt;L$231)), L162, "")</f>
        <v/>
      </c>
      <c r="BU162" s="2" t="str">
        <f>IF(OR($B162&lt;M$229, AND($B162&gt;M$230, $B162&lt;M$231)), M162, "")</f>
        <v/>
      </c>
      <c r="BV162" s="2" t="str">
        <f>IF(OR($B162&lt;N$229, AND($B162&gt;N$230, $B162&lt;N$231)), N162, "")</f>
        <v/>
      </c>
      <c r="BW162" s="2" t="str">
        <f>IF(OR($B162&lt;O$229, AND($B162&gt;O$230, $B162&lt;O$231)), O162, "")</f>
        <v/>
      </c>
      <c r="BZ162" s="2" t="str">
        <f>IF(OR(AND($B162&gt;C$230, $B162&lt;C$231), $B162&gt;C$232), C162, "")</f>
        <v/>
      </c>
      <c r="CA162" s="2" t="str">
        <f>IF(OR(AND($B162&gt;D$230, $B162&lt;D$231), $B162&gt;D$232), D162, "")</f>
        <v/>
      </c>
      <c r="CB162" s="2" t="str">
        <f>IF(OR(AND($B162&gt;E$230, $B162&lt;E$231), $B162&gt;E$232), E162, "")</f>
        <v/>
      </c>
      <c r="CC162" s="2" t="str">
        <f>IF(OR(AND($B162&gt;F$230, $B162&lt;F$231), $B162&gt;F$232), F162, "")</f>
        <v/>
      </c>
      <c r="CD162" s="2" t="str">
        <f>IF(OR(AND($B162&gt;G$230, $B162&lt;G$231), $B162&gt;G$232), G162, "")</f>
        <v/>
      </c>
      <c r="CE162" s="2" t="str">
        <f>IF(OR(AND($B162&gt;H$230, $B162&lt;H$231), $B162&gt;H$232), H162, "")</f>
        <v/>
      </c>
      <c r="CF162" s="2" t="str">
        <f>IF(OR(AND($B162&gt;I$230, $B162&lt;I$231), $B162&gt;I$232), I162, "")</f>
        <v/>
      </c>
      <c r="CG162" s="2" t="str">
        <f>IF(OR(AND($B162&gt;J$230, $B162&lt;J$231), $B162&gt;J$232), J162, "")</f>
        <v/>
      </c>
      <c r="CH162" s="2" t="str">
        <f>IF(OR(AND($B162&gt;K$230, $B162&lt;K$231), $B162&gt;K$232), K162, "")</f>
        <v/>
      </c>
      <c r="CI162" s="2" t="str">
        <f>IF(OR(AND($B162&gt;L$230, $B162&lt;L$231), $B162&gt;L$232), L162, "")</f>
        <v/>
      </c>
      <c r="CJ162" s="2" t="str">
        <f>IF(OR(AND($B162&gt;M$230, $B162&lt;M$231), $B162&gt;M$232), M162, "")</f>
        <v/>
      </c>
      <c r="CK162" s="2" t="str">
        <f>IF(OR(AND($B162&gt;N$230, $B162&lt;N$231), $B162&gt;N$232), N162, "")</f>
        <v/>
      </c>
      <c r="CL162" s="2" t="str">
        <f>IF(OR(AND($B162&gt;O$230, $B162&lt;O$231), $B162&gt;O$232), O162, "")</f>
        <v/>
      </c>
      <c r="CO162" s="2">
        <f>BK$207*$B162+BK$209</f>
        <v>72.418738903386</v>
      </c>
      <c r="CP162" s="2">
        <f>BL$207*$B162+BL$209</f>
        <v>73.500523895843202</v>
      </c>
      <c r="CQ162" s="2">
        <f>BM$207*$B162+BM$209</f>
        <v>74.835816246018766</v>
      </c>
      <c r="CR162" s="2">
        <f>BN$207*$B162+BN$209</f>
        <v>74.462013083438237</v>
      </c>
      <c r="CS162" s="2">
        <f>BO$207*$B162+BO$209</f>
        <v>74.643927057506744</v>
      </c>
      <c r="CT162" s="2">
        <f>BP$207*$B162+BP$209</f>
        <v>76.74711285268134</v>
      </c>
      <c r="CU162" s="2">
        <f>BQ$207*$B162+BQ$209</f>
        <v>79.440950521650592</v>
      </c>
      <c r="CV162" s="2">
        <f>BR$207*$B162+BR$209</f>
        <v>79.506192443469828</v>
      </c>
      <c r="CW162" s="2">
        <f>BS$207*$B162+BS$209</f>
        <v>77.22148865372823</v>
      </c>
      <c r="CX162" s="2">
        <f>BT$207*$B162+BT$209</f>
        <v>73.505064894925866</v>
      </c>
      <c r="CY162" s="2">
        <f>BU$207*$B162+BU$209</f>
        <v>69.002141499281578</v>
      </c>
      <c r="CZ162" s="2">
        <f>BV$207*$B162+BV$209</f>
        <v>61.795906629970702</v>
      </c>
      <c r="DA162" s="2">
        <f>BW$207*$B162+BW$209</f>
        <v>53.410223173370554</v>
      </c>
      <c r="DD162" s="2">
        <f>BZ$207*$B162+BZ$209</f>
        <v>66.979059714291097</v>
      </c>
      <c r="DE162" s="2">
        <f>CA$207*$B162+CA$209</f>
        <v>69.031764634768336</v>
      </c>
      <c r="DF162" s="2">
        <f>CB$207*$B162+CB$209</f>
        <v>70.412098655358065</v>
      </c>
      <c r="DG162" s="2">
        <f>CC$207*$B162+CC$209</f>
        <v>70.291339884165325</v>
      </c>
      <c r="DH162" s="2">
        <f>CD$207*$B162+CD$209</f>
        <v>70.551211940442897</v>
      </c>
      <c r="DI162" s="2">
        <f>CE$207*$B162+CE$209</f>
        <v>72.000672247111297</v>
      </c>
      <c r="DJ162" s="2">
        <f>CF$207*$B162+CF$209</f>
        <v>73.17232223959887</v>
      </c>
      <c r="DK162" s="2">
        <f>CG$207*$B162+CG$209</f>
        <v>72.314503626568111</v>
      </c>
      <c r="DL162" s="2">
        <f>CH$207*$B162+CH$209</f>
        <v>69.724499085090798</v>
      </c>
      <c r="DM162" s="2">
        <f>CI$207*$B162+CI$209</f>
        <v>66.671450933542403</v>
      </c>
      <c r="DN162" s="2">
        <f>CJ$207*$B162+CJ$209</f>
        <v>62.232275905283032</v>
      </c>
      <c r="DO162" s="2">
        <f>CK$207*$B162+CK$209</f>
        <v>56.066909608933322</v>
      </c>
      <c r="DP162" s="2">
        <f>CL$207*$B162+CL$209</f>
        <v>48.826459415277384</v>
      </c>
      <c r="DS162" s="2">
        <f>POWER(10,($B162-C$227)/C$228)/(1+POWER(10,($B162-C$227)/C$228))</f>
        <v>0.99343274642506163</v>
      </c>
      <c r="DT162" s="2">
        <f>POWER(10,($B162-D$227)/D$228)/(1+POWER(10,($B162-D$227)/D$228))</f>
        <v>0.99032123075542411</v>
      </c>
      <c r="DU162" s="2">
        <f>POWER(10,($B162-E$227)/E$228)/(1+POWER(10,($B162-E$227)/E$228))</f>
        <v>0.99238133766914627</v>
      </c>
      <c r="DV162" s="2">
        <f>POWER(10,($B162-F$227)/F$228)/(1+POWER(10,($B162-F$227)/F$228))</f>
        <v>0.99422165938547757</v>
      </c>
      <c r="DW162" s="2">
        <f>POWER(10,($B162-G$227)/G$228)/(1+POWER(10,($B162-G$227)/G$228))</f>
        <v>0.99386446231854375</v>
      </c>
      <c r="DX162" s="2">
        <f>POWER(10,($B162-H$227)/H$228)/(1+POWER(10,($B162-H$227)/H$228))</f>
        <v>0.99357604921518838</v>
      </c>
      <c r="DY162" s="2">
        <f>POWER(10,($B162-I$227)/I$228)/(1+POWER(10,($B162-I$227)/I$228))</f>
        <v>0.9938405309971301</v>
      </c>
      <c r="DZ162" s="2">
        <f>POWER(10,($B162-J$227)/J$228)/(1+POWER(10,($B162-J$227)/J$228))</f>
        <v>0.99407810209008718</v>
      </c>
      <c r="EA162" s="2">
        <f>POWER(10,($B162-K$227)/K$228)/(1+POWER(10,($B162-K$227)/K$228))</f>
        <v>0.99350312808248054</v>
      </c>
      <c r="EB162" s="2">
        <f>POWER(10,($B162-L$227)/L$228)/(1+POWER(10,($B162-L$227)/L$228))</f>
        <v>0.99299786573327797</v>
      </c>
      <c r="EC162" s="2">
        <f>POWER(10,($B162-M$227)/M$228)/(1+POWER(10,($B162-M$227)/M$228))</f>
        <v>0.99309900721825717</v>
      </c>
      <c r="ED162" s="2">
        <f>POWER(10,($B162-N$227)/N$228)/(1+POWER(10,($B162-N$227)/N$228))</f>
        <v>0.99285544242773682</v>
      </c>
      <c r="EE162" s="2">
        <f>POWER(10,($B162-O$227)/O$228)/(1+POWER(10,($B162-O$227)/O$228))</f>
        <v>0.99291049507972184</v>
      </c>
    </row>
    <row r="163" spans="2:135" x14ac:dyDescent="0.25">
      <c r="B163" s="2">
        <v>157</v>
      </c>
      <c r="C163">
        <v>66.620999999999995</v>
      </c>
      <c r="D163">
        <v>71.5</v>
      </c>
      <c r="E163">
        <v>73.817999999999998</v>
      </c>
      <c r="F163">
        <v>71.984999999999999</v>
      </c>
      <c r="G163">
        <v>74.605999999999995</v>
      </c>
      <c r="H163">
        <v>78.620999999999995</v>
      </c>
      <c r="I163">
        <v>80</v>
      </c>
      <c r="J163">
        <v>79.605999999999995</v>
      </c>
      <c r="K163">
        <v>82</v>
      </c>
      <c r="L163">
        <v>80.545000000000002</v>
      </c>
      <c r="M163">
        <v>74.894000000000005</v>
      </c>
      <c r="N163">
        <v>66.757999999999996</v>
      </c>
      <c r="O163">
        <v>58.332999999999998</v>
      </c>
      <c r="R163" s="5">
        <f>AV163+(C$209*_xlfn.NORM.DIST($B163,C$214*C$215+C$213,C$219*C$214,FALSE))+(C$211*_xlfn.NORM.DIST($B163,C$214*C$216+C$213,C$220*C$214,FALSE))+(C$210*_xlfn.NORM.DIST($B163,C$214*C$217+C$213,C$221*C$214,FALSE))+(C$212*_xlfn.NORM.DIST($B163,C$214*C$218+C$213,C$222*C$214,FALSE))</f>
        <v>66.943266637831186</v>
      </c>
      <c r="S163" s="5">
        <f>AW163+(D$209*_xlfn.NORM.DIST($B163,D$214*D$215+D$213,D$219*D$214,FALSE))+(D$211*_xlfn.NORM.DIST($B163,D$214*D$216+D$213,D$220*D$214,FALSE))+(D$210*_xlfn.NORM.DIST($B163,D$214*D$217+D$213,D$221*D$214,FALSE))+(D$212*_xlfn.NORM.DIST($B163,D$214*D$218+D$213,D$222*D$214,FALSE))</f>
        <v>69.670589366539787</v>
      </c>
      <c r="T163" s="5">
        <f>AX163+(E$209*_xlfn.NORM.DIST($B163,E$214*E$215+E$213,E$219*E$214,FALSE))+(E$211*_xlfn.NORM.DIST($B163,E$214*E$216+E$213,E$220*E$214,FALSE))+(E$210*_xlfn.NORM.DIST($B163,E$214*E$217+E$213,E$221*E$214,FALSE))+(E$212*_xlfn.NORM.DIST($B163,E$214*E$218+E$213,E$222*E$214,FALSE))</f>
        <v>72.67892090532284</v>
      </c>
      <c r="U163" s="5">
        <f>AY163+(F$209*_xlfn.NORM.DIST($B163,F$214*F$215+F$213,F$219*F$214,FALSE))+(F$211*_xlfn.NORM.DIST($B163,F$214*F$216+F$213,F$220*F$214,FALSE))+(F$210*_xlfn.NORM.DIST($B163,F$214*F$217+F$213,F$221*F$214,FALSE))+(F$212*_xlfn.NORM.DIST($B163,F$214*F$218+F$213,F$222*F$214,FALSE))</f>
        <v>72.523589247324111</v>
      </c>
      <c r="V163" s="5">
        <f>AZ163+(G$209*_xlfn.NORM.DIST($B163,G$214*G$215+G$213,G$219*G$214,FALSE))+(G$211*_xlfn.NORM.DIST($B163,G$214*G$216+G$213,G$220*G$214,FALSE))+(G$210*_xlfn.NORM.DIST($B163,G$214*G$217+G$213,G$221*G$214,FALSE))+(G$212*_xlfn.NORM.DIST($B163,G$214*G$218+G$213,G$222*G$214,FALSE))</f>
        <v>75.047952020150078</v>
      </c>
      <c r="W163" s="5">
        <f>BA163+(H$209*_xlfn.NORM.DIST($B163,H$214*H$215+H$213,H$219*H$214,FALSE))+(H$211*_xlfn.NORM.DIST($B163,H$214*H$216+H$213,H$220*H$214,FALSE))+(H$210*_xlfn.NORM.DIST($B163,H$214*H$217+H$213,H$221*H$214,FALSE))+(H$212*_xlfn.NORM.DIST($B163,H$214*H$218+H$213,H$222*H$214,FALSE))</f>
        <v>78.330640255454654</v>
      </c>
      <c r="X163" s="5">
        <f>BB163+(I$209*_xlfn.NORM.DIST($B163,I$214*I$215+I$213,I$219*I$214,FALSE))+(I$211*_xlfn.NORM.DIST($B163,I$214*I$216+I$213,I$220*I$214,FALSE))+(I$210*_xlfn.NORM.DIST($B163,I$214*I$217+I$213,I$221*I$214,FALSE))+(I$212*_xlfn.NORM.DIST($B163,I$214*I$218+I$213,I$222*I$214,FALSE))</f>
        <v>79.880321884936421</v>
      </c>
      <c r="Y163" s="5">
        <f>BC163+(J$209*_xlfn.NORM.DIST($B163,J$214*J$215+J$213,J$219*J$214,FALSE))+(J$211*_xlfn.NORM.DIST($B163,J$214*J$216+J$213,J$220*J$214,FALSE))+(J$210*_xlfn.NORM.DIST($B163,J$214*J$217+J$213,J$221*J$214,FALSE))+(J$212*_xlfn.NORM.DIST($B163,J$214*J$218+J$213,J$222*J$214,FALSE))</f>
        <v>80.098107819911789</v>
      </c>
      <c r="Z163" s="5">
        <f>BD163+(K$209*_xlfn.NORM.DIST($B163,K$214*K$215+K$213,K$219*K$214,FALSE))+(K$211*_xlfn.NORM.DIST($B163,K$214*K$216+K$213,K$220*K$214,FALSE))+(K$210*_xlfn.NORM.DIST($B163,K$214*K$217+K$213,K$221*K$214,FALSE))+(K$212*_xlfn.NORM.DIST($B163,K$214*K$218+K$213,K$222*K$214,FALSE))</f>
        <v>81.46567747727309</v>
      </c>
      <c r="AA163" s="5">
        <f>BE163+(L$209*_xlfn.NORM.DIST($B163,L$214*L$215+L$213,L$219*L$214,FALSE))+(L$211*_xlfn.NORM.DIST($B163,L$214*L$216+L$213,L$220*L$214,FALSE))+(L$210*_xlfn.NORM.DIST($B163,L$214*L$217+L$213,L$221*L$214,FALSE))+(L$212*_xlfn.NORM.DIST($B163,L$214*L$218+L$213,L$222*L$214,FALSE))</f>
        <v>80.221231594507202</v>
      </c>
      <c r="AB163" s="5">
        <f>BF163+(M$209*_xlfn.NORM.DIST($B163,M$214*M$215+M$213,M$219*M$214,FALSE))+(M$211*_xlfn.NORM.DIST($B163,M$214*M$216+M$213,M$220*M$214,FALSE))+(M$210*_xlfn.NORM.DIST($B163,M$214*M$217+M$213,M$221*M$214,FALSE))+(M$212*_xlfn.NORM.DIST($B163,M$214*M$218+M$213,M$222*M$214,FALSE))</f>
        <v>75.269536683310065</v>
      </c>
      <c r="AC163" s="5">
        <f>BG163+(N$209*_xlfn.NORM.DIST($B163,N$214*N$215+N$213,N$219*N$214,FALSE))+(N$211*_xlfn.NORM.DIST($B163,N$214*N$216+N$213,N$220*N$214,FALSE))+(N$210*_xlfn.NORM.DIST($B163,N$214*N$217+N$213,N$221*N$214,FALSE))+(N$212*_xlfn.NORM.DIST($B163,N$214*N$218+N$213,N$222*N$214,FALSE))</f>
        <v>67.156427141738419</v>
      </c>
      <c r="AD163" s="5">
        <f>BH163+(O$209*_xlfn.NORM.DIST($B163,O$214*O$215+O$213,O$219*O$214,FALSE))+(O$211*_xlfn.NORM.DIST($B163,O$214*O$216+O$213,O$220*O$214,FALSE))+(O$210*_xlfn.NORM.DIST($B163,O$214*O$217+O$213,O$221*O$214,FALSE))+(O$212*_xlfn.NORM.DIST($B163,O$214*O$218+O$213,O$222*O$214,FALSE))</f>
        <v>58.817002221397871</v>
      </c>
      <c r="AE163" s="5"/>
      <c r="AG163" s="5">
        <f t="shared" si="49"/>
        <v>-0.32226663783119136</v>
      </c>
      <c r="AH163" s="5">
        <f t="shared" si="49"/>
        <v>1.8294106334602134</v>
      </c>
      <c r="AI163" s="5">
        <f t="shared" si="49"/>
        <v>1.1390790946771574</v>
      </c>
      <c r="AJ163" s="5">
        <f t="shared" si="49"/>
        <v>-0.5385892473241114</v>
      </c>
      <c r="AK163" s="5">
        <f t="shared" si="48"/>
        <v>-0.44195202015008306</v>
      </c>
      <c r="AL163" s="5">
        <f t="shared" si="48"/>
        <v>0.29035974454534141</v>
      </c>
      <c r="AM163" s="5">
        <f t="shared" si="48"/>
        <v>0.11967811506357862</v>
      </c>
      <c r="AN163" s="5">
        <f t="shared" si="48"/>
        <v>-0.49210781991179431</v>
      </c>
      <c r="AO163" s="5">
        <f t="shared" si="47"/>
        <v>0.53432252272691017</v>
      </c>
      <c r="AP163" s="5">
        <f t="shared" si="33"/>
        <v>0.32376840549279962</v>
      </c>
      <c r="AQ163" s="5">
        <f t="shared" si="33"/>
        <v>-0.37553668331005952</v>
      </c>
      <c r="AR163" s="5">
        <f t="shared" si="33"/>
        <v>-0.39842714173842353</v>
      </c>
      <c r="AS163" s="5">
        <f t="shared" si="33"/>
        <v>-0.48400222139787275</v>
      </c>
      <c r="AV163" s="2">
        <f t="shared" si="34"/>
        <v>66.943265687800377</v>
      </c>
      <c r="AW163" s="2">
        <f t="shared" si="35"/>
        <v>69.010349241490914</v>
      </c>
      <c r="AX163" s="2">
        <f t="shared" si="36"/>
        <v>70.383406117424812</v>
      </c>
      <c r="AY163" s="2">
        <f t="shared" si="37"/>
        <v>70.261428068460432</v>
      </c>
      <c r="AZ163" s="2">
        <f t="shared" si="38"/>
        <v>70.527690340273608</v>
      </c>
      <c r="BA163" s="2">
        <f t="shared" si="39"/>
        <v>71.988935840157922</v>
      </c>
      <c r="BB163" s="2">
        <f t="shared" si="40"/>
        <v>73.160297936081776</v>
      </c>
      <c r="BC163" s="2">
        <f t="shared" si="41"/>
        <v>72.297802689660685</v>
      </c>
      <c r="BD163" s="2">
        <f t="shared" si="42"/>
        <v>69.701967907299036</v>
      </c>
      <c r="BE163" s="2">
        <f t="shared" si="43"/>
        <v>66.651936403111407</v>
      </c>
      <c r="BF163" s="2">
        <f t="shared" si="44"/>
        <v>62.214266268277697</v>
      </c>
      <c r="BG163" s="2">
        <f t="shared" si="45"/>
        <v>56.054800106593326</v>
      </c>
      <c r="BH163" s="2">
        <f t="shared" si="46"/>
        <v>48.818029798341321</v>
      </c>
      <c r="BK163" s="2" t="str">
        <f>IF(OR($B163&lt;C$229, AND($B163&gt;C$230, $B163&lt;C$231)), C163, "")</f>
        <v/>
      </c>
      <c r="BL163" s="2" t="str">
        <f>IF(OR($B163&lt;D$229, AND($B163&gt;D$230, $B163&lt;D$231)), D163, "")</f>
        <v/>
      </c>
      <c r="BM163" s="2" t="str">
        <f>IF(OR($B163&lt;E$229, AND($B163&gt;E$230, $B163&lt;E$231)), E163, "")</f>
        <v/>
      </c>
      <c r="BN163" s="2" t="str">
        <f>IF(OR($B163&lt;F$229, AND($B163&gt;F$230, $B163&lt;F$231)), F163, "")</f>
        <v/>
      </c>
      <c r="BO163" s="2" t="str">
        <f>IF(OR($B163&lt;G$229, AND($B163&gt;G$230, $B163&lt;G$231)), G163, "")</f>
        <v/>
      </c>
      <c r="BP163" s="2" t="str">
        <f>IF(OR($B163&lt;H$229, AND($B163&gt;H$230, $B163&lt;H$231)), H163, "")</f>
        <v/>
      </c>
      <c r="BQ163" s="2" t="str">
        <f>IF(OR($B163&lt;I$229, AND($B163&gt;I$230, $B163&lt;I$231)), I163, "")</f>
        <v/>
      </c>
      <c r="BR163" s="2" t="str">
        <f>IF(OR($B163&lt;J$229, AND($B163&gt;J$230, $B163&lt;J$231)), J163, "")</f>
        <v/>
      </c>
      <c r="BS163" s="2" t="str">
        <f>IF(OR($B163&lt;K$229, AND($B163&gt;K$230, $B163&lt;K$231)), K163, "")</f>
        <v/>
      </c>
      <c r="BT163" s="2" t="str">
        <f>IF(OR($B163&lt;L$229, AND($B163&gt;L$230, $B163&lt;L$231)), L163, "")</f>
        <v/>
      </c>
      <c r="BU163" s="2" t="str">
        <f>IF(OR($B163&lt;M$229, AND($B163&gt;M$230, $B163&lt;M$231)), M163, "")</f>
        <v/>
      </c>
      <c r="BV163" s="2" t="str">
        <f>IF(OR($B163&lt;N$229, AND($B163&gt;N$230, $B163&lt;N$231)), N163, "")</f>
        <v/>
      </c>
      <c r="BW163" s="2" t="str">
        <f>IF(OR($B163&lt;O$229, AND($B163&gt;O$230, $B163&lt;O$231)), O163, "")</f>
        <v/>
      </c>
      <c r="BZ163" s="2" t="str">
        <f>IF(OR(AND($B163&gt;C$230, $B163&lt;C$231), $B163&gt;C$232), C163, "")</f>
        <v/>
      </c>
      <c r="CA163" s="2" t="str">
        <f>IF(OR(AND($B163&gt;D$230, $B163&lt;D$231), $B163&gt;D$232), D163, "")</f>
        <v/>
      </c>
      <c r="CB163" s="2" t="str">
        <f>IF(OR(AND($B163&gt;E$230, $B163&lt;E$231), $B163&gt;E$232), E163, "")</f>
        <v/>
      </c>
      <c r="CC163" s="2" t="str">
        <f>IF(OR(AND($B163&gt;F$230, $B163&lt;F$231), $B163&gt;F$232), F163, "")</f>
        <v/>
      </c>
      <c r="CD163" s="2" t="str">
        <f>IF(OR(AND($B163&gt;G$230, $B163&lt;G$231), $B163&gt;G$232), G163, "")</f>
        <v/>
      </c>
      <c r="CE163" s="2" t="str">
        <f>IF(OR(AND($B163&gt;H$230, $B163&lt;H$231), $B163&gt;H$232), H163, "")</f>
        <v/>
      </c>
      <c r="CF163" s="2" t="str">
        <f>IF(OR(AND($B163&gt;I$230, $B163&lt;I$231), $B163&gt;I$232), I163, "")</f>
        <v/>
      </c>
      <c r="CG163" s="2" t="str">
        <f>IF(OR(AND($B163&gt;J$230, $B163&lt;J$231), $B163&gt;J$232), J163, "")</f>
        <v/>
      </c>
      <c r="CH163" s="2" t="str">
        <f>IF(OR(AND($B163&gt;K$230, $B163&lt;K$231), $B163&gt;K$232), K163, "")</f>
        <v/>
      </c>
      <c r="CI163" s="2" t="str">
        <f>IF(OR(AND($B163&gt;L$230, $B163&lt;L$231), $B163&gt;L$232), L163, "")</f>
        <v/>
      </c>
      <c r="CJ163" s="2" t="str">
        <f>IF(OR(AND($B163&gt;M$230, $B163&lt;M$231), $B163&gt;M$232), M163, "")</f>
        <v/>
      </c>
      <c r="CK163" s="2" t="str">
        <f>IF(OR(AND($B163&gt;N$230, $B163&lt;N$231), $B163&gt;N$232), N163, "")</f>
        <v/>
      </c>
      <c r="CL163" s="2" t="str">
        <f>IF(OR(AND($B163&gt;O$230, $B163&lt;O$231), $B163&gt;O$232), O163, "")</f>
        <v/>
      </c>
      <c r="CO163" s="2">
        <f>BK$207*$B163+BK$209</f>
        <v>72.430798797548618</v>
      </c>
      <c r="CP163" s="2">
        <f>BL$207*$B163+BL$209</f>
        <v>73.505051876348105</v>
      </c>
      <c r="CQ163" s="2">
        <f>BM$207*$B163+BM$209</f>
        <v>74.843973018200799</v>
      </c>
      <c r="CR163" s="2">
        <f>BN$207*$B163+BN$209</f>
        <v>74.471124123749831</v>
      </c>
      <c r="CS163" s="2">
        <f>BO$207*$B163+BO$209</f>
        <v>74.657961948642679</v>
      </c>
      <c r="CT163" s="2">
        <f>BP$207*$B163+BP$209</f>
        <v>76.777150935285917</v>
      </c>
      <c r="CU163" s="2">
        <f>BQ$207*$B163+BQ$209</f>
        <v>79.489327020337541</v>
      </c>
      <c r="CV163" s="2">
        <f>BR$207*$B163+BR$209</f>
        <v>79.556017438728745</v>
      </c>
      <c r="CW163" s="2">
        <f>BS$207*$B163+BS$209</f>
        <v>77.269695272046548</v>
      </c>
      <c r="CX163" s="2">
        <f>BT$207*$B163+BT$209</f>
        <v>73.544845883274888</v>
      </c>
      <c r="CY163" s="2">
        <f>BU$207*$B163+BU$209</f>
        <v>69.04833443538331</v>
      </c>
      <c r="CZ163" s="2">
        <f>BV$207*$B163+BV$209</f>
        <v>61.841449539645893</v>
      </c>
      <c r="DA163" s="2">
        <f>BW$207*$B163+BW$209</f>
        <v>53.446821168449951</v>
      </c>
      <c r="DD163" s="2">
        <f>BZ$207*$B163+BZ$209</f>
        <v>66.910181348378572</v>
      </c>
      <c r="DE163" s="2">
        <f>CA$207*$B163+CA$209</f>
        <v>68.97028609909519</v>
      </c>
      <c r="DF163" s="2">
        <f>CB$207*$B163+CB$209</f>
        <v>70.352174807908298</v>
      </c>
      <c r="DG163" s="2">
        <f>CC$207*$B163+CC$209</f>
        <v>70.239114416295649</v>
      </c>
      <c r="DH163" s="2">
        <f>CD$207*$B163+CD$209</f>
        <v>70.504435997065684</v>
      </c>
      <c r="DI163" s="2">
        <f>CE$207*$B163+CE$209</f>
        <v>71.960701688543153</v>
      </c>
      <c r="DJ163" s="2">
        <f>CF$207*$B163+CF$209</f>
        <v>73.124524252513112</v>
      </c>
      <c r="DK163" s="2">
        <f>CG$207*$B163+CG$209</f>
        <v>72.258368745006635</v>
      </c>
      <c r="DL163" s="2">
        <f>CH$207*$B163+CH$209</f>
        <v>69.656834248242518</v>
      </c>
      <c r="DM163" s="2">
        <f>CI$207*$B163+CI$209</f>
        <v>66.607607733821169</v>
      </c>
      <c r="DN163" s="2">
        <f>CJ$207*$B163+CJ$209</f>
        <v>62.170955256249066</v>
      </c>
      <c r="DO163" s="2">
        <f>CK$207*$B163+CK$209</f>
        <v>56.016823470576114</v>
      </c>
      <c r="DP163" s="2">
        <f>CL$207*$B163+CL$209</f>
        <v>48.787887704773794</v>
      </c>
      <c r="DS163" s="2">
        <f>POWER(10,($B163-C$227)/C$228)/(1+POWER(10,($B163-C$227)/C$228))</f>
        <v>0.99400713059247092</v>
      </c>
      <c r="DT163" s="2">
        <f>POWER(10,($B163-D$227)/D$228)/(1+POWER(10,($B163-D$227)/D$228))</f>
        <v>0.99116533369889104</v>
      </c>
      <c r="DU163" s="2">
        <f>POWER(10,($B163-E$227)/E$228)/(1+POWER(10,($B163-E$227)/E$228))</f>
        <v>0.9930470363862407</v>
      </c>
      <c r="DV163" s="2">
        <f>POWER(10,($B163-F$227)/F$228)/(1+POWER(10,($B163-F$227)/F$228))</f>
        <v>0.9947274099760508</v>
      </c>
      <c r="DW163" s="2">
        <f>POWER(10,($B163-G$227)/G$228)/(1+POWER(10,($B163-G$227)/G$228))</f>
        <v>0.99440130061084431</v>
      </c>
      <c r="DX163" s="2">
        <f>POWER(10,($B163-H$227)/H$228)/(1+POWER(10,($B163-H$227)/H$228))</f>
        <v>0.99413797381258451</v>
      </c>
      <c r="DY163" s="2">
        <f>POWER(10,($B163-I$227)/I$228)/(1+POWER(10,($B163-I$227)/I$228))</f>
        <v>0.99437945135558636</v>
      </c>
      <c r="DZ163" s="2">
        <f>POWER(10,($B163-J$227)/J$228)/(1+POWER(10,($B163-J$227)/J$228))</f>
        <v>0.99459634927508023</v>
      </c>
      <c r="EA163" s="2">
        <f>POWER(10,($B163-K$227)/K$228)/(1+POWER(10,($B163-K$227)/K$228))</f>
        <v>0.99407139327574778</v>
      </c>
      <c r="EB163" s="2">
        <f>POWER(10,($B163-L$227)/L$228)/(1+POWER(10,($B163-L$227)/L$228))</f>
        <v>0.99361004072006354</v>
      </c>
      <c r="EC163" s="2">
        <f>POWER(10,($B163-M$227)/M$228)/(1+POWER(10,($B163-M$227)/M$228))</f>
        <v>0.99370239579634767</v>
      </c>
      <c r="ED163" s="2">
        <f>POWER(10,($B163-N$227)/N$228)/(1+POWER(10,($B163-N$227)/N$228))</f>
        <v>0.9934799872872736</v>
      </c>
      <c r="EE163" s="2">
        <f>POWER(10,($B163-O$227)/O$228)/(1+POWER(10,($B163-O$227)/O$228))</f>
        <v>0.99353025884517687</v>
      </c>
    </row>
    <row r="164" spans="2:135" x14ac:dyDescent="0.25">
      <c r="B164" s="2">
        <v>158</v>
      </c>
      <c r="C164">
        <v>66.364000000000004</v>
      </c>
      <c r="D164">
        <v>69.075999999999993</v>
      </c>
      <c r="E164">
        <v>72.347999999999999</v>
      </c>
      <c r="F164">
        <v>71.757999999999996</v>
      </c>
      <c r="G164">
        <v>74.409000000000006</v>
      </c>
      <c r="H164">
        <v>76.332999999999998</v>
      </c>
      <c r="I164">
        <v>78.727000000000004</v>
      </c>
      <c r="J164">
        <v>79.652000000000001</v>
      </c>
      <c r="K164">
        <v>78.97</v>
      </c>
      <c r="L164">
        <v>79.075999999999993</v>
      </c>
      <c r="M164">
        <v>74.545000000000002</v>
      </c>
      <c r="N164">
        <v>66.864000000000004</v>
      </c>
      <c r="O164">
        <v>58.106000000000002</v>
      </c>
      <c r="R164" s="5">
        <f>AV164+(C$209*_xlfn.NORM.DIST($B164,C$214*C$215+C$213,C$219*C$214,FALSE))+(C$211*_xlfn.NORM.DIST($B164,C$214*C$216+C$213,C$220*C$214,FALSE))+(C$210*_xlfn.NORM.DIST($B164,C$214*C$217+C$213,C$221*C$214,FALSE))+(C$212*_xlfn.NORM.DIST($B164,C$214*C$218+C$213,C$222*C$214,FALSE))</f>
        <v>66.871935716155519</v>
      </c>
      <c r="S164" s="5">
        <f>AW164+(D$209*_xlfn.NORM.DIST($B164,D$214*D$215+D$213,D$219*D$214,FALSE))+(D$211*_xlfn.NORM.DIST($B164,D$214*D$216+D$213,D$220*D$214,FALSE))+(D$210*_xlfn.NORM.DIST($B164,D$214*D$217+D$213,D$221*D$214,FALSE))+(D$212*_xlfn.NORM.DIST($B164,D$214*D$218+D$213,D$222*D$214,FALSE))</f>
        <v>69.69976444899504</v>
      </c>
      <c r="T164" s="5">
        <f>AX164+(E$209*_xlfn.NORM.DIST($B164,E$214*E$215+E$213,E$219*E$214,FALSE))+(E$211*_xlfn.NORM.DIST($B164,E$214*E$216+E$213,E$220*E$214,FALSE))+(E$210*_xlfn.NORM.DIST($B164,E$214*E$217+E$213,E$221*E$214,FALSE))+(E$212*_xlfn.NORM.DIST($B164,E$214*E$218+E$213,E$222*E$214,FALSE))</f>
        <v>72.392503984331881</v>
      </c>
      <c r="U164" s="5">
        <f>AY164+(F$209*_xlfn.NORM.DIST($B164,F$214*F$215+F$213,F$219*F$214,FALSE))+(F$211*_xlfn.NORM.DIST($B164,F$214*F$216+F$213,F$220*F$214,FALSE))+(F$210*_xlfn.NORM.DIST($B164,F$214*F$217+F$213,F$221*F$214,FALSE))+(F$212*_xlfn.NORM.DIST($B164,F$214*F$218+F$213,F$222*F$214,FALSE))</f>
        <v>71.993187870872276</v>
      </c>
      <c r="V164" s="5">
        <f>AZ164+(G$209*_xlfn.NORM.DIST($B164,G$214*G$215+G$213,G$219*G$214,FALSE))+(G$211*_xlfn.NORM.DIST($B164,G$214*G$216+G$213,G$220*G$214,FALSE))+(G$210*_xlfn.NORM.DIST($B164,G$214*G$217+G$213,G$221*G$214,FALSE))+(G$212*_xlfn.NORM.DIST($B164,G$214*G$218+G$213,G$222*G$214,FALSE))</f>
        <v>74.212627748220939</v>
      </c>
      <c r="W164" s="5">
        <f>BA164+(H$209*_xlfn.NORM.DIST($B164,H$214*H$215+H$213,H$219*H$214,FALSE))+(H$211*_xlfn.NORM.DIST($B164,H$214*H$216+H$213,H$220*H$214,FALSE))+(H$210*_xlfn.NORM.DIST($B164,H$214*H$217+H$213,H$221*H$214,FALSE))+(H$212*_xlfn.NORM.DIST($B164,H$214*H$218+H$213,H$222*H$214,FALSE))</f>
        <v>77.253780957491188</v>
      </c>
      <c r="X164" s="5">
        <f>BB164+(I$209*_xlfn.NORM.DIST($B164,I$214*I$215+I$213,I$219*I$214,FALSE))+(I$211*_xlfn.NORM.DIST($B164,I$214*I$216+I$213,I$220*I$214,FALSE))+(I$210*_xlfn.NORM.DIST($B164,I$214*I$217+I$213,I$221*I$214,FALSE))+(I$212*_xlfn.NORM.DIST($B164,I$214*I$218+I$213,I$222*I$214,FALSE))</f>
        <v>78.518677204951345</v>
      </c>
      <c r="Y164" s="5">
        <f>BC164+(J$209*_xlfn.NORM.DIST($B164,J$214*J$215+J$213,J$219*J$214,FALSE))+(J$211*_xlfn.NORM.DIST($B164,J$214*J$216+J$213,J$220*J$214,FALSE))+(J$210*_xlfn.NORM.DIST($B164,J$214*J$217+J$213,J$221*J$214,FALSE))+(J$212*_xlfn.NORM.DIST($B164,J$214*J$218+J$213,J$222*J$214,FALSE))</f>
        <v>78.45396619892081</v>
      </c>
      <c r="Z164" s="5">
        <f>BD164+(K$209*_xlfn.NORM.DIST($B164,K$214*K$215+K$213,K$219*K$214,FALSE))+(K$211*_xlfn.NORM.DIST($B164,K$214*K$216+K$213,K$220*K$214,FALSE))+(K$210*_xlfn.NORM.DIST($B164,K$214*K$217+K$213,K$221*K$214,FALSE))+(K$212*_xlfn.NORM.DIST($B164,K$214*K$218+K$213,K$222*K$214,FALSE))</f>
        <v>80.133856793098346</v>
      </c>
      <c r="AA164" s="5">
        <f>BE164+(L$209*_xlfn.NORM.DIST($B164,L$214*L$215+L$213,L$219*L$214,FALSE))+(L$211*_xlfn.NORM.DIST($B164,L$214*L$216+L$213,L$220*L$214,FALSE))+(L$210*_xlfn.NORM.DIST($B164,L$214*L$217+L$213,L$221*L$214,FALSE))+(L$212*_xlfn.NORM.DIST($B164,L$214*L$218+L$213,L$222*L$214,FALSE))</f>
        <v>79.514600210866192</v>
      </c>
      <c r="AB164" s="5">
        <f>BF164+(M$209*_xlfn.NORM.DIST($B164,M$214*M$215+M$213,M$219*M$214,FALSE))+(M$211*_xlfn.NORM.DIST($B164,M$214*M$216+M$213,M$220*M$214,FALSE))+(M$210*_xlfn.NORM.DIST($B164,M$214*M$217+M$213,M$221*M$214,FALSE))+(M$212*_xlfn.NORM.DIST($B164,M$214*M$218+M$213,M$222*M$214,FALSE))</f>
        <v>75.237423956108131</v>
      </c>
      <c r="AC164" s="5">
        <f>BG164+(N$209*_xlfn.NORM.DIST($B164,N$214*N$215+N$213,N$219*N$214,FALSE))+(N$211*_xlfn.NORM.DIST($B164,N$214*N$216+N$213,N$220*N$214,FALSE))+(N$210*_xlfn.NORM.DIST($B164,N$214*N$217+N$213,N$221*N$214,FALSE))+(N$212*_xlfn.NORM.DIST($B164,N$214*N$218+N$213,N$222*N$214,FALSE))</f>
        <v>68.016903756168645</v>
      </c>
      <c r="AD164" s="5">
        <f>BH164+(O$209*_xlfn.NORM.DIST($B164,O$214*O$215+O$213,O$219*O$214,FALSE))+(O$211*_xlfn.NORM.DIST($B164,O$214*O$216+O$213,O$220*O$214,FALSE))+(O$210*_xlfn.NORM.DIST($B164,O$214*O$217+O$213,O$221*O$214,FALSE))+(O$212*_xlfn.NORM.DIST($B164,O$214*O$218+O$213,O$222*O$214,FALSE))</f>
        <v>59.846670479504596</v>
      </c>
      <c r="AE164" s="5"/>
      <c r="AG164" s="5">
        <f t="shared" si="49"/>
        <v>-0.50793571615551514</v>
      </c>
      <c r="AH164" s="5">
        <f t="shared" si="49"/>
        <v>-0.62376444899504691</v>
      </c>
      <c r="AI164" s="5">
        <f t="shared" si="49"/>
        <v>-4.4503984331882407E-2</v>
      </c>
      <c r="AJ164" s="5">
        <f t="shared" si="49"/>
        <v>-0.23518787087228077</v>
      </c>
      <c r="AK164" s="5">
        <f t="shared" si="48"/>
        <v>0.19637225177906714</v>
      </c>
      <c r="AL164" s="5">
        <f t="shared" si="48"/>
        <v>-0.92078095749118916</v>
      </c>
      <c r="AM164" s="5">
        <f t="shared" si="48"/>
        <v>0.2083227950486588</v>
      </c>
      <c r="AN164" s="5">
        <f t="shared" si="48"/>
        <v>1.1980338010791911</v>
      </c>
      <c r="AO164" s="5">
        <f t="shared" si="47"/>
        <v>-1.163856793098347</v>
      </c>
      <c r="AP164" s="5">
        <f t="shared" si="33"/>
        <v>-0.43860021086619838</v>
      </c>
      <c r="AQ164" s="5">
        <f t="shared" si="33"/>
        <v>-0.69242395610812935</v>
      </c>
      <c r="AR164" s="5">
        <f t="shared" si="33"/>
        <v>-1.1529037561686408</v>
      </c>
      <c r="AS164" s="5">
        <f t="shared" si="33"/>
        <v>-1.740670479504594</v>
      </c>
      <c r="AV164" s="2">
        <f t="shared" si="34"/>
        <v>66.871934784079059</v>
      </c>
      <c r="AW164" s="2">
        <f t="shared" si="35"/>
        <v>68.945906257453359</v>
      </c>
      <c r="AX164" s="2">
        <f t="shared" si="36"/>
        <v>70.321183665211947</v>
      </c>
      <c r="AY164" s="2">
        <f t="shared" si="37"/>
        <v>70.207543769840726</v>
      </c>
      <c r="AZ164" s="2">
        <f t="shared" si="38"/>
        <v>70.479189377289444</v>
      </c>
      <c r="BA164" s="2">
        <f t="shared" si="39"/>
        <v>71.946868746330708</v>
      </c>
      <c r="BB164" s="2">
        <f t="shared" si="40"/>
        <v>73.109861630150561</v>
      </c>
      <c r="BC164" s="2">
        <f t="shared" si="41"/>
        <v>72.238737594767514</v>
      </c>
      <c r="BD164" s="2">
        <f t="shared" si="42"/>
        <v>69.630980119941597</v>
      </c>
      <c r="BE164" s="2">
        <f t="shared" si="43"/>
        <v>66.584819736094701</v>
      </c>
      <c r="BF164" s="2">
        <f t="shared" si="44"/>
        <v>62.149774464463114</v>
      </c>
      <c r="BG164" s="2">
        <f t="shared" si="45"/>
        <v>56.001961284691546</v>
      </c>
      <c r="BH164" s="2">
        <f t="shared" si="46"/>
        <v>48.777265357875628</v>
      </c>
      <c r="BK164" s="2" t="str">
        <f>IF(OR($B164&lt;C$229, AND($B164&gt;C$230, $B164&lt;C$231)), C164, "")</f>
        <v/>
      </c>
      <c r="BL164" s="2" t="str">
        <f>IF(OR($B164&lt;D$229, AND($B164&gt;D$230, $B164&lt;D$231)), D164, "")</f>
        <v/>
      </c>
      <c r="BM164" s="2" t="str">
        <f>IF(OR($B164&lt;E$229, AND($B164&gt;E$230, $B164&lt;E$231)), E164, "")</f>
        <v/>
      </c>
      <c r="BN164" s="2" t="str">
        <f>IF(OR($B164&lt;F$229, AND($B164&gt;F$230, $B164&lt;F$231)), F164, "")</f>
        <v/>
      </c>
      <c r="BO164" s="2" t="str">
        <f>IF(OR($B164&lt;G$229, AND($B164&gt;G$230, $B164&lt;G$231)), G164, "")</f>
        <v/>
      </c>
      <c r="BP164" s="2" t="str">
        <f>IF(OR($B164&lt;H$229, AND($B164&gt;H$230, $B164&lt;H$231)), H164, "")</f>
        <v/>
      </c>
      <c r="BQ164" s="2" t="str">
        <f>IF(OR($B164&lt;I$229, AND($B164&gt;I$230, $B164&lt;I$231)), I164, "")</f>
        <v/>
      </c>
      <c r="BR164" s="2" t="str">
        <f>IF(OR($B164&lt;J$229, AND($B164&gt;J$230, $B164&lt;J$231)), J164, "")</f>
        <v/>
      </c>
      <c r="BS164" s="2" t="str">
        <f>IF(OR($B164&lt;K$229, AND($B164&gt;K$230, $B164&lt;K$231)), K164, "")</f>
        <v/>
      </c>
      <c r="BT164" s="2" t="str">
        <f>IF(OR($B164&lt;L$229, AND($B164&gt;L$230, $B164&lt;L$231)), L164, "")</f>
        <v/>
      </c>
      <c r="BU164" s="2" t="str">
        <f>IF(OR($B164&lt;M$229, AND($B164&gt;M$230, $B164&lt;M$231)), M164, "")</f>
        <v/>
      </c>
      <c r="BV164" s="2" t="str">
        <f>IF(OR($B164&lt;N$229, AND($B164&gt;N$230, $B164&lt;N$231)), N164, "")</f>
        <v/>
      </c>
      <c r="BW164" s="2" t="str">
        <f>IF(OR($B164&lt;O$229, AND($B164&gt;O$230, $B164&lt;O$231)), O164, "")</f>
        <v/>
      </c>
      <c r="BZ164" s="2" t="str">
        <f>IF(OR(AND($B164&gt;C$230, $B164&lt;C$231), $B164&gt;C$232), C164, "")</f>
        <v/>
      </c>
      <c r="CA164" s="2" t="str">
        <f>IF(OR(AND($B164&gt;D$230, $B164&lt;D$231), $B164&gt;D$232), D164, "")</f>
        <v/>
      </c>
      <c r="CB164" s="2" t="str">
        <f>IF(OR(AND($B164&gt;E$230, $B164&lt;E$231), $B164&gt;E$232), E164, "")</f>
        <v/>
      </c>
      <c r="CC164" s="2" t="str">
        <f>IF(OR(AND($B164&gt;F$230, $B164&lt;F$231), $B164&gt;F$232), F164, "")</f>
        <v/>
      </c>
      <c r="CD164" s="2" t="str">
        <f>IF(OR(AND($B164&gt;G$230, $B164&lt;G$231), $B164&gt;G$232), G164, "")</f>
        <v/>
      </c>
      <c r="CE164" s="2" t="str">
        <f>IF(OR(AND($B164&gt;H$230, $B164&lt;H$231), $B164&gt;H$232), H164, "")</f>
        <v/>
      </c>
      <c r="CF164" s="2" t="str">
        <f>IF(OR(AND($B164&gt;I$230, $B164&lt;I$231), $B164&gt;I$232), I164, "")</f>
        <v/>
      </c>
      <c r="CG164" s="2" t="str">
        <f>IF(OR(AND($B164&gt;J$230, $B164&lt;J$231), $B164&gt;J$232), J164, "")</f>
        <v/>
      </c>
      <c r="CH164" s="2" t="str">
        <f>IF(OR(AND($B164&gt;K$230, $B164&lt;K$231), $B164&gt;K$232), K164, "")</f>
        <v/>
      </c>
      <c r="CI164" s="2" t="str">
        <f>IF(OR(AND($B164&gt;L$230, $B164&lt;L$231), $B164&gt;L$232), L164, "")</f>
        <v/>
      </c>
      <c r="CJ164" s="2" t="str">
        <f>IF(OR(AND($B164&gt;M$230, $B164&lt;M$231), $B164&gt;M$232), M164, "")</f>
        <v/>
      </c>
      <c r="CK164" s="2" t="str">
        <f>IF(OR(AND($B164&gt;N$230, $B164&lt;N$231), $B164&gt;N$232), N164, "")</f>
        <v/>
      </c>
      <c r="CL164" s="2" t="str">
        <f>IF(OR(AND($B164&gt;O$230, $B164&lt;O$231), $B164&gt;O$232), O164, "")</f>
        <v/>
      </c>
      <c r="CO164" s="2">
        <f>BK$207*$B164+BK$209</f>
        <v>72.442858691711237</v>
      </c>
      <c r="CP164" s="2">
        <f>BL$207*$B164+BL$209</f>
        <v>73.509579856852994</v>
      </c>
      <c r="CQ164" s="2">
        <f>BM$207*$B164+BM$209</f>
        <v>74.852129790382847</v>
      </c>
      <c r="CR164" s="2">
        <f>BN$207*$B164+BN$209</f>
        <v>74.480235164061426</v>
      </c>
      <c r="CS164" s="2">
        <f>BO$207*$B164+BO$209</f>
        <v>74.671996839778615</v>
      </c>
      <c r="CT164" s="2">
        <f>BP$207*$B164+BP$209</f>
        <v>76.807189017890494</v>
      </c>
      <c r="CU164" s="2">
        <f>BQ$207*$B164+BQ$209</f>
        <v>79.53770351902449</v>
      </c>
      <c r="CV164" s="2">
        <f>BR$207*$B164+BR$209</f>
        <v>79.605842433987661</v>
      </c>
      <c r="CW164" s="2">
        <f>BS$207*$B164+BS$209</f>
        <v>77.317901890364865</v>
      </c>
      <c r="CX164" s="2">
        <f>BT$207*$B164+BT$209</f>
        <v>73.584626871623911</v>
      </c>
      <c r="CY164" s="2">
        <f>BU$207*$B164+BU$209</f>
        <v>69.094527371485029</v>
      </c>
      <c r="CZ164" s="2">
        <f>BV$207*$B164+BV$209</f>
        <v>61.886992449321077</v>
      </c>
      <c r="DA164" s="2">
        <f>BW$207*$B164+BW$209</f>
        <v>53.483419163529355</v>
      </c>
      <c r="DD164" s="2">
        <f>BZ$207*$B164+BZ$209</f>
        <v>66.841302982466061</v>
      </c>
      <c r="DE164" s="2">
        <f>CA$207*$B164+CA$209</f>
        <v>68.908807563422059</v>
      </c>
      <c r="DF164" s="2">
        <f>CB$207*$B164+CB$209</f>
        <v>70.292250960458531</v>
      </c>
      <c r="DG164" s="2">
        <f>CC$207*$B164+CC$209</f>
        <v>70.186888948425988</v>
      </c>
      <c r="DH164" s="2">
        <f>CD$207*$B164+CD$209</f>
        <v>70.457660053688471</v>
      </c>
      <c r="DI164" s="2">
        <f>CE$207*$B164+CE$209</f>
        <v>71.92073112997501</v>
      </c>
      <c r="DJ164" s="2">
        <f>CF$207*$B164+CF$209</f>
        <v>73.076726265427368</v>
      </c>
      <c r="DK164" s="2">
        <f>CG$207*$B164+CG$209</f>
        <v>72.202233863445173</v>
      </c>
      <c r="DL164" s="2">
        <f>CH$207*$B164+CH$209</f>
        <v>69.589169411394238</v>
      </c>
      <c r="DM164" s="2">
        <f>CI$207*$B164+CI$209</f>
        <v>66.543764534099921</v>
      </c>
      <c r="DN164" s="2">
        <f>CJ$207*$B164+CJ$209</f>
        <v>62.109634607215099</v>
      </c>
      <c r="DO164" s="2">
        <f>CK$207*$B164+CK$209</f>
        <v>55.966737332218912</v>
      </c>
      <c r="DP164" s="2">
        <f>CL$207*$B164+CL$209</f>
        <v>48.749315994270198</v>
      </c>
      <c r="DS164" s="2">
        <f>POWER(10,($B164-C$227)/C$228)/(1+POWER(10,($B164-C$227)/C$228))</f>
        <v>0.99453155458894238</v>
      </c>
      <c r="DT164" s="2">
        <f>POWER(10,($B164-D$227)/D$228)/(1+POWER(10,($B164-D$227)/D$228))</f>
        <v>0.99193642030833384</v>
      </c>
      <c r="DU164" s="2">
        <f>POWER(10,($B164-E$227)/E$228)/(1+POWER(10,($B164-E$227)/E$228))</f>
        <v>0.99365494000333088</v>
      </c>
      <c r="DV164" s="2">
        <f>POWER(10,($B164-F$227)/F$228)/(1+POWER(10,($B164-F$227)/F$228))</f>
        <v>0.9951891088262288</v>
      </c>
      <c r="DW164" s="2">
        <f>POWER(10,($B164-G$227)/G$228)/(1+POWER(10,($B164-G$227)/G$228))</f>
        <v>0.99489140885179572</v>
      </c>
      <c r="DX164" s="2">
        <f>POWER(10,($B164-H$227)/H$228)/(1+POWER(10,($B164-H$227)/H$228))</f>
        <v>0.99465100959524588</v>
      </c>
      <c r="DY164" s="2">
        <f>POWER(10,($B164-I$227)/I$228)/(1+POWER(10,($B164-I$227)/I$228))</f>
        <v>0.99487146240845348</v>
      </c>
      <c r="DZ164" s="2">
        <f>POWER(10,($B164-J$227)/J$228)/(1+POWER(10,($B164-J$227)/J$228))</f>
        <v>0.99506946768261251</v>
      </c>
      <c r="EA164" s="2">
        <f>POWER(10,($B164-K$227)/K$228)/(1+POWER(10,($B164-K$227)/K$228))</f>
        <v>0.99459022437882116</v>
      </c>
      <c r="EB164" s="2">
        <f>POWER(10,($B164-L$227)/L$228)/(1+POWER(10,($B164-L$227)/L$228))</f>
        <v>0.99416900941579645</v>
      </c>
      <c r="EC164" s="2">
        <f>POWER(10,($B164-M$227)/M$228)/(1+POWER(10,($B164-M$227)/M$228))</f>
        <v>0.99425333235560298</v>
      </c>
      <c r="ED164" s="2">
        <f>POWER(10,($B164-N$227)/N$228)/(1+POWER(10,($B164-N$227)/N$228))</f>
        <v>0.99405026442680078</v>
      </c>
      <c r="EE164" s="2">
        <f>POWER(10,($B164-O$227)/O$228)/(1+POWER(10,($B164-O$227)/O$228))</f>
        <v>0.99409616508002707</v>
      </c>
    </row>
    <row r="165" spans="2:135" x14ac:dyDescent="0.25">
      <c r="B165" s="2">
        <v>159</v>
      </c>
      <c r="C165">
        <v>66.105999999999995</v>
      </c>
      <c r="D165">
        <v>69.394000000000005</v>
      </c>
      <c r="E165">
        <v>72.484999999999999</v>
      </c>
      <c r="F165">
        <v>70.909000000000006</v>
      </c>
      <c r="G165">
        <v>73.182000000000002</v>
      </c>
      <c r="H165">
        <v>75.575999999999993</v>
      </c>
      <c r="I165">
        <v>76.47</v>
      </c>
      <c r="J165">
        <v>76.772999999999996</v>
      </c>
      <c r="K165">
        <v>77.817999999999998</v>
      </c>
      <c r="L165">
        <v>78.105999999999995</v>
      </c>
      <c r="M165">
        <v>73.454999999999998</v>
      </c>
      <c r="N165">
        <v>68.847999999999999</v>
      </c>
      <c r="O165">
        <v>60.106000000000002</v>
      </c>
      <c r="R165" s="5">
        <f>AV165+(C$209*_xlfn.NORM.DIST($B165,C$214*C$215+C$213,C$219*C$214,FALSE))+(C$211*_xlfn.NORM.DIST($B165,C$214*C$216+C$213,C$220*C$214,FALSE))+(C$210*_xlfn.NORM.DIST($B165,C$214*C$217+C$213,C$221*C$214,FALSE))+(C$212*_xlfn.NORM.DIST($B165,C$214*C$218+C$213,C$222*C$214,FALSE))</f>
        <v>66.800779326910714</v>
      </c>
      <c r="S165" s="5">
        <f>AW165+(D$209*_xlfn.NORM.DIST($B165,D$214*D$215+D$213,D$219*D$214,FALSE))+(D$211*_xlfn.NORM.DIST($B165,D$214*D$216+D$213,D$220*D$214,FALSE))+(D$210*_xlfn.NORM.DIST($B165,D$214*D$217+D$213,D$221*D$214,FALSE))+(D$212*_xlfn.NORM.DIST($B165,D$214*D$218+D$213,D$222*D$214,FALSE))</f>
        <v>69.700161805760587</v>
      </c>
      <c r="T165" s="5">
        <f>AX165+(E$209*_xlfn.NORM.DIST($B165,E$214*E$215+E$213,E$219*E$214,FALSE))+(E$211*_xlfn.NORM.DIST($B165,E$214*E$216+E$213,E$220*E$214,FALSE))+(E$210*_xlfn.NORM.DIST($B165,E$214*E$217+E$213,E$221*E$214,FALSE))+(E$212*_xlfn.NORM.DIST($B165,E$214*E$218+E$213,E$222*E$214,FALSE))</f>
        <v>72.033000526822335</v>
      </c>
      <c r="U165" s="5">
        <f>AY165+(F$209*_xlfn.NORM.DIST($B165,F$214*F$215+F$213,F$219*F$214,FALSE))+(F$211*_xlfn.NORM.DIST($B165,F$214*F$216+F$213,F$220*F$214,FALSE))+(F$210*_xlfn.NORM.DIST($B165,F$214*F$217+F$213,F$221*F$214,FALSE))+(F$212*_xlfn.NORM.DIST($B165,F$214*F$218+F$213,F$222*F$214,FALSE))</f>
        <v>71.492092030563555</v>
      </c>
      <c r="V165" s="5">
        <f>AZ165+(G$209*_xlfn.NORM.DIST($B165,G$214*G$215+G$213,G$219*G$214,FALSE))+(G$211*_xlfn.NORM.DIST($B165,G$214*G$216+G$213,G$220*G$214,FALSE))+(G$210*_xlfn.NORM.DIST($B165,G$214*G$217+G$213,G$221*G$214,FALSE))+(G$212*_xlfn.NORM.DIST($B165,G$214*G$218+G$213,G$222*G$214,FALSE))</f>
        <v>73.359228821619553</v>
      </c>
      <c r="W165" s="5">
        <f>BA165+(H$209*_xlfn.NORM.DIST($B165,H$214*H$215+H$213,H$219*H$214,FALSE))+(H$211*_xlfn.NORM.DIST($B165,H$214*H$216+H$213,H$220*H$214,FALSE))+(H$210*_xlfn.NORM.DIST($B165,H$214*H$217+H$213,H$221*H$214,FALSE))+(H$212*_xlfn.NORM.DIST($B165,H$214*H$218+H$213,H$222*H$214,FALSE))</f>
        <v>76.12150350308552</v>
      </c>
      <c r="X165" s="5">
        <f>BB165+(I$209*_xlfn.NORM.DIST($B165,I$214*I$215+I$213,I$219*I$214,FALSE))+(I$211*_xlfn.NORM.DIST($B165,I$214*I$216+I$213,I$220*I$214,FALSE))+(I$210*_xlfn.NORM.DIST($B165,I$214*I$217+I$213,I$221*I$214,FALSE))+(I$212*_xlfn.NORM.DIST($B165,I$214*I$218+I$213,I$222*I$214,FALSE))</f>
        <v>77.190728825018454</v>
      </c>
      <c r="Y165" s="5">
        <f>BC165+(J$209*_xlfn.NORM.DIST($B165,J$214*J$215+J$213,J$219*J$214,FALSE))+(J$211*_xlfn.NORM.DIST($B165,J$214*J$216+J$213,J$220*J$214,FALSE))+(J$210*_xlfn.NORM.DIST($B165,J$214*J$217+J$213,J$221*J$214,FALSE))+(J$212*_xlfn.NORM.DIST($B165,J$214*J$218+J$213,J$222*J$214,FALSE))</f>
        <v>76.880701069475393</v>
      </c>
      <c r="Z165" s="5">
        <f>BD165+(K$209*_xlfn.NORM.DIST($B165,K$214*K$215+K$213,K$219*K$214,FALSE))+(K$211*_xlfn.NORM.DIST($B165,K$214*K$216+K$213,K$220*K$214,FALSE))+(K$210*_xlfn.NORM.DIST($B165,K$214*K$217+K$213,K$221*K$214,FALSE))+(K$212*_xlfn.NORM.DIST($B165,K$214*K$218+K$213,K$222*K$214,FALSE))</f>
        <v>78.464977165618322</v>
      </c>
      <c r="AA165" s="5">
        <f>BE165+(L$209*_xlfn.NORM.DIST($B165,L$214*L$215+L$213,L$219*L$214,FALSE))+(L$211*_xlfn.NORM.DIST($B165,L$214*L$216+L$213,L$220*L$214,FALSE))+(L$210*_xlfn.NORM.DIST($B165,L$214*L$217+L$213,L$221*L$214,FALSE))+(L$212*_xlfn.NORM.DIST($B165,L$214*L$218+L$213,L$222*L$214,FALSE))</f>
        <v>78.223223552757304</v>
      </c>
      <c r="AB165" s="5">
        <f>BF165+(M$209*_xlfn.NORM.DIST($B165,M$214*M$215+M$213,M$219*M$214,FALSE))+(M$211*_xlfn.NORM.DIST($B165,M$214*M$216+M$213,M$220*M$214,FALSE))+(M$210*_xlfn.NORM.DIST($B165,M$214*M$217+M$213,M$221*M$214,FALSE))+(M$212*_xlfn.NORM.DIST($B165,M$214*M$218+M$213,M$222*M$214,FALSE))</f>
        <v>74.564252082884281</v>
      </c>
      <c r="AC165" s="5">
        <f>BG165+(N$209*_xlfn.NORM.DIST($B165,N$214*N$215+N$213,N$219*N$214,FALSE))+(N$211*_xlfn.NORM.DIST($B165,N$214*N$216+N$213,N$220*N$214,FALSE))+(N$210*_xlfn.NORM.DIST($B165,N$214*N$217+N$213,N$221*N$214,FALSE))+(N$212*_xlfn.NORM.DIST($B165,N$214*N$218+N$213,N$222*N$214,FALSE))</f>
        <v>68.358626441108669</v>
      </c>
      <c r="AD165" s="5">
        <f>BH165+(O$209*_xlfn.NORM.DIST($B165,O$214*O$215+O$213,O$219*O$214,FALSE))+(O$211*_xlfn.NORM.DIST($B165,O$214*O$216+O$213,O$220*O$214,FALSE))+(O$210*_xlfn.NORM.DIST($B165,O$214*O$217+O$213,O$221*O$214,FALSE))+(O$212*_xlfn.NORM.DIST($B165,O$214*O$218+O$213,O$222*O$214,FALSE))</f>
        <v>60.426200623369034</v>
      </c>
      <c r="AE165" s="5"/>
      <c r="AG165" s="5">
        <f t="shared" si="49"/>
        <v>-0.69477932691071942</v>
      </c>
      <c r="AH165" s="5">
        <f t="shared" si="49"/>
        <v>-0.30616180576058127</v>
      </c>
      <c r="AI165" s="5">
        <f t="shared" si="49"/>
        <v>0.45199947317766487</v>
      </c>
      <c r="AJ165" s="5">
        <f t="shared" si="49"/>
        <v>-0.58309203056354875</v>
      </c>
      <c r="AK165" s="5">
        <f t="shared" si="48"/>
        <v>-0.17722882161955056</v>
      </c>
      <c r="AL165" s="5">
        <f t="shared" si="48"/>
        <v>-0.54550350308552709</v>
      </c>
      <c r="AM165" s="5">
        <f t="shared" si="48"/>
        <v>-0.7207288250184547</v>
      </c>
      <c r="AN165" s="5">
        <f t="shared" si="48"/>
        <v>-0.10770106947539659</v>
      </c>
      <c r="AO165" s="5">
        <f t="shared" si="47"/>
        <v>-0.64697716561832408</v>
      </c>
      <c r="AP165" s="5">
        <f t="shared" si="33"/>
        <v>-0.11722355275730933</v>
      </c>
      <c r="AQ165" s="5">
        <f t="shared" si="33"/>
        <v>-1.1092520828842822</v>
      </c>
      <c r="AR165" s="5">
        <f t="shared" si="33"/>
        <v>0.48937355889133016</v>
      </c>
      <c r="AS165" s="5">
        <f t="shared" si="33"/>
        <v>-0.32020062336903266</v>
      </c>
      <c r="AV165" s="2">
        <f t="shared" si="34"/>
        <v>66.80077845638462</v>
      </c>
      <c r="AW165" s="2">
        <f t="shared" si="35"/>
        <v>68.881673222977156</v>
      </c>
      <c r="AX165" s="2">
        <f t="shared" si="36"/>
        <v>70.259122979838793</v>
      </c>
      <c r="AY165" s="2">
        <f t="shared" si="37"/>
        <v>70.153778112051981</v>
      </c>
      <c r="AZ165" s="2">
        <f t="shared" si="38"/>
        <v>70.430811367295689</v>
      </c>
      <c r="BA165" s="2">
        <f t="shared" si="39"/>
        <v>71.904951272028853</v>
      </c>
      <c r="BB165" s="2">
        <f t="shared" si="40"/>
        <v>73.059611771415888</v>
      </c>
      <c r="BC165" s="2">
        <f t="shared" si="41"/>
        <v>72.179881906350985</v>
      </c>
      <c r="BD165" s="2">
        <f t="shared" si="42"/>
        <v>69.560226509219191</v>
      </c>
      <c r="BE165" s="2">
        <f t="shared" si="43"/>
        <v>66.517934692722193</v>
      </c>
      <c r="BF165" s="2">
        <f t="shared" si="44"/>
        <v>62.085504229328244</v>
      </c>
      <c r="BG165" s="2">
        <f t="shared" si="45"/>
        <v>55.949311823132724</v>
      </c>
      <c r="BH165" s="2">
        <f t="shared" si="46"/>
        <v>48.736652605878334</v>
      </c>
      <c r="BK165" s="2" t="str">
        <f>IF(OR($B165&lt;C$229, AND($B165&gt;C$230, $B165&lt;C$231)), C165, "")</f>
        <v/>
      </c>
      <c r="BL165" s="2" t="str">
        <f>IF(OR($B165&lt;D$229, AND($B165&gt;D$230, $B165&lt;D$231)), D165, "")</f>
        <v/>
      </c>
      <c r="BM165" s="2" t="str">
        <f>IF(OR($B165&lt;E$229, AND($B165&gt;E$230, $B165&lt;E$231)), E165, "")</f>
        <v/>
      </c>
      <c r="BN165" s="2" t="str">
        <f>IF(OR($B165&lt;F$229, AND($B165&gt;F$230, $B165&lt;F$231)), F165, "")</f>
        <v/>
      </c>
      <c r="BO165" s="2" t="str">
        <f>IF(OR($B165&lt;G$229, AND($B165&gt;G$230, $B165&lt;G$231)), G165, "")</f>
        <v/>
      </c>
      <c r="BP165" s="2" t="str">
        <f>IF(OR($B165&lt;H$229, AND($B165&gt;H$230, $B165&lt;H$231)), H165, "")</f>
        <v/>
      </c>
      <c r="BQ165" s="2" t="str">
        <f>IF(OR($B165&lt;I$229, AND($B165&gt;I$230, $B165&lt;I$231)), I165, "")</f>
        <v/>
      </c>
      <c r="BR165" s="2" t="str">
        <f>IF(OR($B165&lt;J$229, AND($B165&gt;J$230, $B165&lt;J$231)), J165, "")</f>
        <v/>
      </c>
      <c r="BS165" s="2" t="str">
        <f>IF(OR($B165&lt;K$229, AND($B165&gt;K$230, $B165&lt;K$231)), K165, "")</f>
        <v/>
      </c>
      <c r="BT165" s="2" t="str">
        <f>IF(OR($B165&lt;L$229, AND($B165&gt;L$230, $B165&lt;L$231)), L165, "")</f>
        <v/>
      </c>
      <c r="BU165" s="2" t="str">
        <f>IF(OR($B165&lt;M$229, AND($B165&gt;M$230, $B165&lt;M$231)), M165, "")</f>
        <v/>
      </c>
      <c r="BV165" s="2" t="str">
        <f>IF(OR($B165&lt;N$229, AND($B165&gt;N$230, $B165&lt;N$231)), N165, "")</f>
        <v/>
      </c>
      <c r="BW165" s="2" t="str">
        <f>IF(OR($B165&lt;O$229, AND($B165&gt;O$230, $B165&lt;O$231)), O165, "")</f>
        <v/>
      </c>
      <c r="BZ165" s="2" t="str">
        <f>IF(OR(AND($B165&gt;C$230, $B165&lt;C$231), $B165&gt;C$232), C165, "")</f>
        <v/>
      </c>
      <c r="CA165" s="2" t="str">
        <f>IF(OR(AND($B165&gt;D$230, $B165&lt;D$231), $B165&gt;D$232), D165, "")</f>
        <v/>
      </c>
      <c r="CB165" s="2" t="str">
        <f>IF(OR(AND($B165&gt;E$230, $B165&lt;E$231), $B165&gt;E$232), E165, "")</f>
        <v/>
      </c>
      <c r="CC165" s="2" t="str">
        <f>IF(OR(AND($B165&gt;F$230, $B165&lt;F$231), $B165&gt;F$232), F165, "")</f>
        <v/>
      </c>
      <c r="CD165" s="2" t="str">
        <f>IF(OR(AND($B165&gt;G$230, $B165&lt;G$231), $B165&gt;G$232), G165, "")</f>
        <v/>
      </c>
      <c r="CE165" s="2" t="str">
        <f>IF(OR(AND($B165&gt;H$230, $B165&lt;H$231), $B165&gt;H$232), H165, "")</f>
        <v/>
      </c>
      <c r="CF165" s="2" t="str">
        <f>IF(OR(AND($B165&gt;I$230, $B165&lt;I$231), $B165&gt;I$232), I165, "")</f>
        <v/>
      </c>
      <c r="CG165" s="2" t="str">
        <f>IF(OR(AND($B165&gt;J$230, $B165&lt;J$231), $B165&gt;J$232), J165, "")</f>
        <v/>
      </c>
      <c r="CH165" s="2" t="str">
        <f>IF(OR(AND($B165&gt;K$230, $B165&lt;K$231), $B165&gt;K$232), K165, "")</f>
        <v/>
      </c>
      <c r="CI165" s="2" t="str">
        <f>IF(OR(AND($B165&gt;L$230, $B165&lt;L$231), $B165&gt;L$232), L165, "")</f>
        <v/>
      </c>
      <c r="CJ165" s="2" t="str">
        <f>IF(OR(AND($B165&gt;M$230, $B165&lt;M$231), $B165&gt;M$232), M165, "")</f>
        <v/>
      </c>
      <c r="CK165" s="2" t="str">
        <f>IF(OR(AND($B165&gt;N$230, $B165&lt;N$231), $B165&gt;N$232), N165, "")</f>
        <v/>
      </c>
      <c r="CL165" s="2" t="str">
        <f>IF(OR(AND($B165&gt;O$230, $B165&lt;O$231), $B165&gt;O$232), O165, "")</f>
        <v/>
      </c>
      <c r="CO165" s="2">
        <f>BK$207*$B165+BK$209</f>
        <v>72.45491858587387</v>
      </c>
      <c r="CP165" s="2">
        <f>BL$207*$B165+BL$209</f>
        <v>73.514107837357898</v>
      </c>
      <c r="CQ165" s="2">
        <f>BM$207*$B165+BM$209</f>
        <v>74.86028656256488</v>
      </c>
      <c r="CR165" s="2">
        <f>BN$207*$B165+BN$209</f>
        <v>74.489346204373035</v>
      </c>
      <c r="CS165" s="2">
        <f>BO$207*$B165+BO$209</f>
        <v>74.68603173091455</v>
      </c>
      <c r="CT165" s="2">
        <f>BP$207*$B165+BP$209</f>
        <v>76.83722710049507</v>
      </c>
      <c r="CU165" s="2">
        <f>BQ$207*$B165+BQ$209</f>
        <v>79.586080017711438</v>
      </c>
      <c r="CV165" s="2">
        <f>BR$207*$B165+BR$209</f>
        <v>79.655667429246577</v>
      </c>
      <c r="CW165" s="2">
        <f>BS$207*$B165+BS$209</f>
        <v>77.366108508683183</v>
      </c>
      <c r="CX165" s="2">
        <f>BT$207*$B165+BT$209</f>
        <v>73.624407859972933</v>
      </c>
      <c r="CY165" s="2">
        <f>BU$207*$B165+BU$209</f>
        <v>69.140720307586747</v>
      </c>
      <c r="CZ165" s="2">
        <f>BV$207*$B165+BV$209</f>
        <v>61.932535358996262</v>
      </c>
      <c r="DA165" s="2">
        <f>BW$207*$B165+BW$209</f>
        <v>53.520017158608752</v>
      </c>
      <c r="DD165" s="2">
        <f>BZ$207*$B165+BZ$209</f>
        <v>66.772424616553536</v>
      </c>
      <c r="DE165" s="2">
        <f>CA$207*$B165+CA$209</f>
        <v>68.847329027748927</v>
      </c>
      <c r="DF165" s="2">
        <f>CB$207*$B165+CB$209</f>
        <v>70.232327113008751</v>
      </c>
      <c r="DG165" s="2">
        <f>CC$207*$B165+CC$209</f>
        <v>70.134663480556327</v>
      </c>
      <c r="DH165" s="2">
        <f>CD$207*$B165+CD$209</f>
        <v>70.410884110311258</v>
      </c>
      <c r="DI165" s="2">
        <f>CE$207*$B165+CE$209</f>
        <v>71.880760571406881</v>
      </c>
      <c r="DJ165" s="2">
        <f>CF$207*$B165+CF$209</f>
        <v>73.028928278341624</v>
      </c>
      <c r="DK165" s="2">
        <f>CG$207*$B165+CG$209</f>
        <v>72.146098981883711</v>
      </c>
      <c r="DL165" s="2">
        <f>CH$207*$B165+CH$209</f>
        <v>69.521504574545943</v>
      </c>
      <c r="DM165" s="2">
        <f>CI$207*$B165+CI$209</f>
        <v>66.479921334378673</v>
      </c>
      <c r="DN165" s="2">
        <f>CJ$207*$B165+CJ$209</f>
        <v>62.048313958181126</v>
      </c>
      <c r="DO165" s="2">
        <f>CK$207*$B165+CK$209</f>
        <v>55.916651193861711</v>
      </c>
      <c r="DP165" s="2">
        <f>CL$207*$B165+CL$209</f>
        <v>48.710744283766601</v>
      </c>
      <c r="DS165" s="2">
        <f>POWER(10,($B165-C$227)/C$228)/(1+POWER(10,($B165-C$227)/C$228))</f>
        <v>0.99501031765556425</v>
      </c>
      <c r="DT165" s="2">
        <f>POWER(10,($B165-D$227)/D$228)/(1+POWER(10,($B165-D$227)/D$228))</f>
        <v>0.99264070644241542</v>
      </c>
      <c r="DU165" s="2">
        <f>POWER(10,($B165-E$227)/E$228)/(1+POWER(10,($B165-E$227)/E$228))</f>
        <v>0.99421000397213743</v>
      </c>
      <c r="DV165" s="2">
        <f>POWER(10,($B165-F$227)/F$228)/(1+POWER(10,($B165-F$227)/F$228))</f>
        <v>0.99561055702379764</v>
      </c>
      <c r="DW165" s="2">
        <f>POWER(10,($B165-G$227)/G$228)/(1+POWER(10,($B165-G$227)/G$228))</f>
        <v>0.99533881429300797</v>
      </c>
      <c r="DX165" s="2">
        <f>POWER(10,($B165-H$227)/H$228)/(1+POWER(10,($B165-H$227)/H$228))</f>
        <v>0.99511936568521231</v>
      </c>
      <c r="DY165" s="2">
        <f>POWER(10,($B165-I$227)/I$228)/(1+POWER(10,($B165-I$227)/I$228))</f>
        <v>0.99532060652340215</v>
      </c>
      <c r="DZ165" s="2">
        <f>POWER(10,($B165-J$227)/J$228)/(1+POWER(10,($B165-J$227)/J$228))</f>
        <v>0.99550134941786994</v>
      </c>
      <c r="EA165" s="2">
        <f>POWER(10,($B165-K$227)/K$228)/(1+POWER(10,($B165-K$227)/K$228))</f>
        <v>0.99506387639218663</v>
      </c>
      <c r="EB165" s="2">
        <f>POWER(10,($B165-L$227)/L$228)/(1+POWER(10,($B165-L$227)/L$228))</f>
        <v>0.99467934354591558</v>
      </c>
      <c r="EC165" s="2">
        <f>POWER(10,($B165-M$227)/M$228)/(1+POWER(10,($B165-M$227)/M$228))</f>
        <v>0.99475632538310066</v>
      </c>
      <c r="ED165" s="2">
        <f>POWER(10,($B165-N$227)/N$228)/(1+POWER(10,($B165-N$227)/N$228))</f>
        <v>0.99457093448369593</v>
      </c>
      <c r="EE165" s="2">
        <f>POWER(10,($B165-O$227)/O$228)/(1+POWER(10,($B165-O$227)/O$228))</f>
        <v>0.99461284007250628</v>
      </c>
    </row>
    <row r="166" spans="2:135" x14ac:dyDescent="0.25">
      <c r="B166" s="2">
        <v>160</v>
      </c>
      <c r="C166">
        <v>66.772999999999996</v>
      </c>
      <c r="D166">
        <v>69.575999999999993</v>
      </c>
      <c r="E166">
        <v>72.954999999999998</v>
      </c>
      <c r="F166">
        <v>71.347999999999999</v>
      </c>
      <c r="G166">
        <v>72.909000000000006</v>
      </c>
      <c r="H166">
        <v>75.515000000000001</v>
      </c>
      <c r="I166">
        <v>76.394000000000005</v>
      </c>
      <c r="J166">
        <v>76.515000000000001</v>
      </c>
      <c r="K166">
        <v>77.212000000000003</v>
      </c>
      <c r="L166">
        <v>76.697000000000003</v>
      </c>
      <c r="M166">
        <v>73.120999999999995</v>
      </c>
      <c r="N166">
        <v>67.105999999999995</v>
      </c>
      <c r="O166">
        <v>59.197000000000003</v>
      </c>
      <c r="R166" s="5">
        <f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66.729785874971952</v>
      </c>
      <c r="S166" s="5">
        <f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69.662663821887094</v>
      </c>
      <c r="T166" s="5">
        <f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71.639027429179308</v>
      </c>
      <c r="U166" s="5">
        <f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71.052508734780815</v>
      </c>
      <c r="V166" s="5">
        <f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72.563949462077431</v>
      </c>
      <c r="W166" s="5">
        <f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75.044093368826907</v>
      </c>
      <c r="X166" s="5">
        <f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76.00363956048767</v>
      </c>
      <c r="Y166" s="5">
        <f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75.496121559295133</v>
      </c>
      <c r="Z166" s="5">
        <f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76.6591243521287</v>
      </c>
      <c r="AA166" s="5">
        <f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76.518965508249096</v>
      </c>
      <c r="AB166" s="5">
        <f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73.337988358981889</v>
      </c>
      <c r="AC166" s="5">
        <f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68.12792339704248</v>
      </c>
      <c r="AD166" s="5">
        <f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60.471582301899204</v>
      </c>
      <c r="AE166" s="5"/>
      <c r="AG166" s="5">
        <f t="shared" si="49"/>
        <v>4.3214125028043782E-2</v>
      </c>
      <c r="AH166" s="5">
        <f t="shared" si="49"/>
        <v>-8.6663821887100312E-2</v>
      </c>
      <c r="AI166" s="5">
        <f t="shared" si="49"/>
        <v>1.3159725708206906</v>
      </c>
      <c r="AJ166" s="5">
        <f t="shared" si="49"/>
        <v>0.29549126521918367</v>
      </c>
      <c r="AK166" s="5">
        <f t="shared" si="48"/>
        <v>0.34505053792257456</v>
      </c>
      <c r="AL166" s="5">
        <f t="shared" si="48"/>
        <v>0.47090663117309361</v>
      </c>
      <c r="AM166" s="5">
        <f t="shared" si="48"/>
        <v>0.39036043951233523</v>
      </c>
      <c r="AN166" s="5">
        <f t="shared" si="48"/>
        <v>1.0188784407048672</v>
      </c>
      <c r="AO166" s="5">
        <f t="shared" si="47"/>
        <v>0.5528756478713035</v>
      </c>
      <c r="AP166" s="5">
        <f t="shared" si="33"/>
        <v>0.17803449175090691</v>
      </c>
      <c r="AQ166" s="5">
        <f t="shared" si="33"/>
        <v>-0.21698835898189373</v>
      </c>
      <c r="AR166" s="5">
        <f t="shared" si="33"/>
        <v>-1.0219233970424852</v>
      </c>
      <c r="AS166" s="5">
        <f t="shared" si="33"/>
        <v>-1.2745823018992013</v>
      </c>
      <c r="AV166" s="2">
        <f t="shared" si="34"/>
        <v>66.729785100994278</v>
      </c>
      <c r="AW166" s="2">
        <f t="shared" si="35"/>
        <v>68.817636372558013</v>
      </c>
      <c r="AX166" s="2">
        <f t="shared" si="36"/>
        <v>70.197213528693879</v>
      </c>
      <c r="AY166" s="2">
        <f t="shared" si="37"/>
        <v>70.100123137720246</v>
      </c>
      <c r="AZ166" s="2">
        <f t="shared" si="38"/>
        <v>70.382548114161381</v>
      </c>
      <c r="BA166" s="2">
        <f t="shared" si="39"/>
        <v>71.863173428278174</v>
      </c>
      <c r="BB166" s="2">
        <f t="shared" si="40"/>
        <v>73.00953610499478</v>
      </c>
      <c r="BC166" s="2">
        <f t="shared" si="41"/>
        <v>72.121221600455385</v>
      </c>
      <c r="BD166" s="2">
        <f t="shared" si="42"/>
        <v>69.489691763197172</v>
      </c>
      <c r="BE166" s="2">
        <f t="shared" si="43"/>
        <v>66.451266039075009</v>
      </c>
      <c r="BF166" s="2">
        <f t="shared" si="44"/>
        <v>62.021441294325761</v>
      </c>
      <c r="BG166" s="2">
        <f t="shared" si="45"/>
        <v>55.896839860135536</v>
      </c>
      <c r="BH166" s="2">
        <f t="shared" si="46"/>
        <v>48.696181944488067</v>
      </c>
      <c r="BK166" s="2" t="str">
        <f>IF(OR($B166&lt;C$229, AND($B166&gt;C$230, $B166&lt;C$231)), C166, "")</f>
        <v/>
      </c>
      <c r="BL166" s="2" t="str">
        <f>IF(OR($B166&lt;D$229, AND($B166&gt;D$230, $B166&lt;D$231)), D166, "")</f>
        <v/>
      </c>
      <c r="BM166" s="2" t="str">
        <f>IF(OR($B166&lt;E$229, AND($B166&gt;E$230, $B166&lt;E$231)), E166, "")</f>
        <v/>
      </c>
      <c r="BN166" s="2" t="str">
        <f>IF(OR($B166&lt;F$229, AND($B166&gt;F$230, $B166&lt;F$231)), F166, "")</f>
        <v/>
      </c>
      <c r="BO166" s="2" t="str">
        <f>IF(OR($B166&lt;G$229, AND($B166&gt;G$230, $B166&lt;G$231)), G166, "")</f>
        <v/>
      </c>
      <c r="BP166" s="2" t="str">
        <f>IF(OR($B166&lt;H$229, AND($B166&gt;H$230, $B166&lt;H$231)), H166, "")</f>
        <v/>
      </c>
      <c r="BQ166" s="2" t="str">
        <f>IF(OR($B166&lt;I$229, AND($B166&gt;I$230, $B166&lt;I$231)), I166, "")</f>
        <v/>
      </c>
      <c r="BR166" s="2" t="str">
        <f>IF(OR($B166&lt;J$229, AND($B166&gt;J$230, $B166&lt;J$231)), J166, "")</f>
        <v/>
      </c>
      <c r="BS166" s="2" t="str">
        <f>IF(OR($B166&lt;K$229, AND($B166&gt;K$230, $B166&lt;K$231)), K166, "")</f>
        <v/>
      </c>
      <c r="BT166" s="2" t="str">
        <f>IF(OR($B166&lt;L$229, AND($B166&gt;L$230, $B166&lt;L$231)), L166, "")</f>
        <v/>
      </c>
      <c r="BU166" s="2" t="str">
        <f>IF(OR($B166&lt;M$229, AND($B166&gt;M$230, $B166&lt;M$231)), M166, "")</f>
        <v/>
      </c>
      <c r="BV166" s="2" t="str">
        <f>IF(OR($B166&lt;N$229, AND($B166&gt;N$230, $B166&lt;N$231)), N166, "")</f>
        <v/>
      </c>
      <c r="BW166" s="2" t="str">
        <f>IF(OR($B166&lt;O$229, AND($B166&gt;O$230, $B166&lt;O$231)), O166, "")</f>
        <v/>
      </c>
      <c r="BZ166" s="2" t="str">
        <f>IF(OR(AND($B166&gt;C$230, $B166&lt;C$231), $B166&gt;C$232), C166, "")</f>
        <v/>
      </c>
      <c r="CA166" s="2" t="str">
        <f>IF(OR(AND($B166&gt;D$230, $B166&lt;D$231), $B166&gt;D$232), D166, "")</f>
        <v/>
      </c>
      <c r="CB166" s="2" t="str">
        <f>IF(OR(AND($B166&gt;E$230, $B166&lt;E$231), $B166&gt;E$232), E166, "")</f>
        <v/>
      </c>
      <c r="CC166" s="2" t="str">
        <f>IF(OR(AND($B166&gt;F$230, $B166&lt;F$231), $B166&gt;F$232), F166, "")</f>
        <v/>
      </c>
      <c r="CD166" s="2" t="str">
        <f>IF(OR(AND($B166&gt;G$230, $B166&lt;G$231), $B166&gt;G$232), G166, "")</f>
        <v/>
      </c>
      <c r="CE166" s="2" t="str">
        <f>IF(OR(AND($B166&gt;H$230, $B166&lt;H$231), $B166&gt;H$232), H166, "")</f>
        <v/>
      </c>
      <c r="CF166" s="2" t="str">
        <f>IF(OR(AND($B166&gt;I$230, $B166&lt;I$231), $B166&gt;I$232), I166, "")</f>
        <v/>
      </c>
      <c r="CG166" s="2" t="str">
        <f>IF(OR(AND($B166&gt;J$230, $B166&lt;J$231), $B166&gt;J$232), J166, "")</f>
        <v/>
      </c>
      <c r="CH166" s="2" t="str">
        <f>IF(OR(AND($B166&gt;K$230, $B166&lt;K$231), $B166&gt;K$232), K166, "")</f>
        <v/>
      </c>
      <c r="CI166" s="2" t="str">
        <f>IF(OR(AND($B166&gt;L$230, $B166&lt;L$231), $B166&gt;L$232), L166, "")</f>
        <v/>
      </c>
      <c r="CJ166" s="2" t="str">
        <f>IF(OR(AND($B166&gt;M$230, $B166&lt;M$231), $B166&gt;M$232), M166, "")</f>
        <v/>
      </c>
      <c r="CK166" s="2" t="str">
        <f>IF(OR(AND($B166&gt;N$230, $B166&lt;N$231), $B166&gt;N$232), N166, "")</f>
        <v/>
      </c>
      <c r="CL166" s="2" t="str">
        <f>IF(OR(AND($B166&gt;O$230, $B166&lt;O$231), $B166&gt;O$232), O166, "")</f>
        <v/>
      </c>
      <c r="CO166" s="2">
        <f>BK$207*$B166+BK$209</f>
        <v>72.466978480036488</v>
      </c>
      <c r="CP166" s="2">
        <f>BL$207*$B166+BL$209</f>
        <v>73.518635817862801</v>
      </c>
      <c r="CQ166" s="2">
        <f>BM$207*$B166+BM$209</f>
        <v>74.868443334746914</v>
      </c>
      <c r="CR166" s="2">
        <f>BN$207*$B166+BN$209</f>
        <v>74.49845724468463</v>
      </c>
      <c r="CS166" s="2">
        <f>BO$207*$B166+BO$209</f>
        <v>74.700066622050485</v>
      </c>
      <c r="CT166" s="2">
        <f>BP$207*$B166+BP$209</f>
        <v>76.867265183099647</v>
      </c>
      <c r="CU166" s="2">
        <f>BQ$207*$B166+BQ$209</f>
        <v>79.634456516398387</v>
      </c>
      <c r="CV166" s="2">
        <f>BR$207*$B166+BR$209</f>
        <v>79.705492424505493</v>
      </c>
      <c r="CW166" s="2">
        <f>BS$207*$B166+BS$209</f>
        <v>77.414315127001515</v>
      </c>
      <c r="CX166" s="2">
        <f>BT$207*$B166+BT$209</f>
        <v>73.664188848321956</v>
      </c>
      <c r="CY166" s="2">
        <f>BU$207*$B166+BU$209</f>
        <v>69.18691324368848</v>
      </c>
      <c r="CZ166" s="2">
        <f>BV$207*$B166+BV$209</f>
        <v>61.978078268671446</v>
      </c>
      <c r="DA166" s="2">
        <f>BW$207*$B166+BW$209</f>
        <v>53.556615153688149</v>
      </c>
      <c r="DD166" s="2">
        <f>BZ$207*$B166+BZ$209</f>
        <v>66.703546250641011</v>
      </c>
      <c r="DE166" s="2">
        <f>CA$207*$B166+CA$209</f>
        <v>68.785850492075795</v>
      </c>
      <c r="DF166" s="2">
        <f>CB$207*$B166+CB$209</f>
        <v>70.172403265558984</v>
      </c>
      <c r="DG166" s="2">
        <f>CC$207*$B166+CC$209</f>
        <v>70.082438012686652</v>
      </c>
      <c r="DH166" s="2">
        <f>CD$207*$B166+CD$209</f>
        <v>70.364108166934045</v>
      </c>
      <c r="DI166" s="2">
        <f>CE$207*$B166+CE$209</f>
        <v>71.840790012838738</v>
      </c>
      <c r="DJ166" s="2">
        <f>CF$207*$B166+CF$209</f>
        <v>72.981130291255866</v>
      </c>
      <c r="DK166" s="2">
        <f>CG$207*$B166+CG$209</f>
        <v>72.089964100322234</v>
      </c>
      <c r="DL166" s="2">
        <f>CH$207*$B166+CH$209</f>
        <v>69.453839737697663</v>
      </c>
      <c r="DM166" s="2">
        <f>CI$207*$B166+CI$209</f>
        <v>66.416078134657425</v>
      </c>
      <c r="DN166" s="2">
        <f>CJ$207*$B166+CJ$209</f>
        <v>61.986993309147159</v>
      </c>
      <c r="DO166" s="2">
        <f>CK$207*$B166+CK$209</f>
        <v>55.866565055504509</v>
      </c>
      <c r="DP166" s="2">
        <f>CL$207*$B166+CL$209</f>
        <v>48.672172573263012</v>
      </c>
      <c r="DS166" s="2">
        <f>POWER(10,($B166-C$227)/C$228)/(1+POWER(10,($B166-C$227)/C$228))</f>
        <v>0.99544735683375729</v>
      </c>
      <c r="DT166" s="2">
        <f>POWER(10,($B166-D$227)/D$228)/(1+POWER(10,($B166-D$227)/D$228))</f>
        <v>0.99328389557222818</v>
      </c>
      <c r="DU166" s="2">
        <f>POWER(10,($B166-E$227)/E$228)/(1+POWER(10,($B166-E$227)/E$228))</f>
        <v>0.99471676928446884</v>
      </c>
      <c r="DV166" s="2">
        <f>POWER(10,($B166-F$227)/F$228)/(1+POWER(10,($B166-F$227)/F$228))</f>
        <v>0.99599523369249654</v>
      </c>
      <c r="DW166" s="2">
        <f>POWER(10,($B166-G$227)/G$228)/(1+POWER(10,($B166-G$227)/G$228))</f>
        <v>0.99574720389546911</v>
      </c>
      <c r="DX166" s="2">
        <f>POWER(10,($B166-H$227)/H$228)/(1+POWER(10,($B166-H$227)/H$228))</f>
        <v>0.99554689624811732</v>
      </c>
      <c r="DY166" s="2">
        <f>POWER(10,($B166-I$227)/I$228)/(1+POWER(10,($B166-I$227)/I$228))</f>
        <v>0.99573058455610275</v>
      </c>
      <c r="DZ166" s="2">
        <f>POWER(10,($B166-J$227)/J$228)/(1+POWER(10,($B166-J$227)/J$228))</f>
        <v>0.99589555723482792</v>
      </c>
      <c r="EA166" s="2">
        <f>POWER(10,($B166-K$227)/K$228)/(1+POWER(10,($B166-K$227)/K$228))</f>
        <v>0.99549624567049411</v>
      </c>
      <c r="EB166" s="2">
        <f>POWER(10,($B166-L$227)/L$228)/(1+POWER(10,($B166-L$227)/L$228))</f>
        <v>0.99514523083218887</v>
      </c>
      <c r="EC166" s="2">
        <f>POWER(10,($B166-M$227)/M$228)/(1+POWER(10,($B166-M$227)/M$228))</f>
        <v>0.99521550440952256</v>
      </c>
      <c r="ED166" s="2">
        <f>POWER(10,($B166-N$227)/N$228)/(1+POWER(10,($B166-N$227)/N$228))</f>
        <v>0.99504626700866805</v>
      </c>
      <c r="EE166" s="2">
        <f>POWER(10,($B166-O$227)/O$228)/(1+POWER(10,($B166-O$227)/O$228))</f>
        <v>0.99508452175868145</v>
      </c>
    </row>
    <row r="167" spans="2:135" x14ac:dyDescent="0.25">
      <c r="B167" s="2">
        <v>161</v>
      </c>
      <c r="C167">
        <v>65.847999999999999</v>
      </c>
      <c r="D167">
        <v>68.787999999999997</v>
      </c>
      <c r="E167">
        <v>72.257999999999996</v>
      </c>
      <c r="F167">
        <v>71.424000000000007</v>
      </c>
      <c r="G167">
        <v>71.379000000000005</v>
      </c>
      <c r="H167">
        <v>73.97</v>
      </c>
      <c r="I167">
        <v>74.438999999999993</v>
      </c>
      <c r="J167">
        <v>74.061000000000007</v>
      </c>
      <c r="K167">
        <v>76.212000000000003</v>
      </c>
      <c r="L167">
        <v>76.227000000000004</v>
      </c>
      <c r="M167">
        <v>72.257999999999996</v>
      </c>
      <c r="N167">
        <v>67.635999999999996</v>
      </c>
      <c r="O167">
        <v>60.576000000000001</v>
      </c>
      <c r="R167" s="5">
        <f>AV167+(C$209*_xlfn.NORM.DIST($B167,C$214*C$215+C$213,C$219*C$214,FALSE))+(C$211*_xlfn.NORM.DIST($B167,C$214*C$216+C$213,C$220*C$214,FALSE))+(C$210*_xlfn.NORM.DIST($B167,C$214*C$217+C$213,C$221*C$214,FALSE))+(C$212*_xlfn.NORM.DIST($B167,C$214*C$218+C$213,C$222*C$214,FALSE))</f>
        <v>66.658944440763136</v>
      </c>
      <c r="S167" s="5">
        <f>AW167+(D$209*_xlfn.NORM.DIST($B167,D$214*D$215+D$213,D$219*D$214,FALSE))+(D$211*_xlfn.NORM.DIST($B167,D$214*D$216+D$213,D$220*D$214,FALSE))+(D$210*_xlfn.NORM.DIST($B167,D$214*D$217+D$213,D$221*D$214,FALSE))+(D$212*_xlfn.NORM.DIST($B167,D$214*D$218+D$213,D$222*D$214,FALSE))</f>
        <v>69.583374084112563</v>
      </c>
      <c r="T167" s="5">
        <f>AX167+(E$209*_xlfn.NORM.DIST($B167,E$214*E$215+E$213,E$219*E$214,FALSE))+(E$211*_xlfn.NORM.DIST($B167,E$214*E$216+E$213,E$220*E$214,FALSE))+(E$210*_xlfn.NORM.DIST($B167,E$214*E$217+E$213,E$221*E$214,FALSE))+(E$212*_xlfn.NORM.DIST($B167,E$214*E$218+E$213,E$222*E$214,FALSE))</f>
        <v>71.247699370620168</v>
      </c>
      <c r="U167" s="5">
        <f>AY167+(F$209*_xlfn.NORM.DIST($B167,F$214*F$215+F$213,F$219*F$214,FALSE))+(F$211*_xlfn.NORM.DIST($B167,F$214*F$216+F$213,F$220*F$214,FALSE))+(F$210*_xlfn.NORM.DIST($B167,F$214*F$217+F$213,F$221*F$214,FALSE))+(F$212*_xlfn.NORM.DIST($B167,F$214*F$218+F$213,F$222*F$214,FALSE))</f>
        <v>70.690087399605531</v>
      </c>
      <c r="V167" s="5">
        <f>AZ167+(G$209*_xlfn.NORM.DIST($B167,G$214*G$215+G$213,G$219*G$214,FALSE))+(G$211*_xlfn.NORM.DIST($B167,G$214*G$216+G$213,G$220*G$214,FALSE))+(G$210*_xlfn.NORM.DIST($B167,G$214*G$217+G$213,G$221*G$214,FALSE))+(G$212*_xlfn.NORM.DIST($B167,G$214*G$218+G$213,G$222*G$214,FALSE))</f>
        <v>71.877572510400199</v>
      </c>
      <c r="W167" s="5">
        <f>BA167+(H$209*_xlfn.NORM.DIST($B167,H$214*H$215+H$213,H$219*H$214,FALSE))+(H$211*_xlfn.NORM.DIST($B167,H$214*H$216+H$213,H$220*H$214,FALSE))+(H$210*_xlfn.NORM.DIST($B167,H$214*H$217+H$213,H$221*H$214,FALSE))+(H$212*_xlfn.NORM.DIST($B167,H$214*H$218+H$213,H$222*H$214,FALSE))</f>
        <v>74.099913713496051</v>
      </c>
      <c r="X167" s="5">
        <f>BB167+(I$209*_xlfn.NORM.DIST($B167,I$214*I$215+I$213,I$219*I$214,FALSE))+(I$211*_xlfn.NORM.DIST($B167,I$214*I$216+I$213,I$220*I$214,FALSE))+(I$210*_xlfn.NORM.DIST($B167,I$214*I$217+I$213,I$221*I$214,FALSE))+(I$212*_xlfn.NORM.DIST($B167,I$214*I$218+I$213,I$222*I$214,FALSE))</f>
        <v>75.018830415935511</v>
      </c>
      <c r="Y167" s="5">
        <f>BC167+(J$209*_xlfn.NORM.DIST($B167,J$214*J$215+J$213,J$219*J$214,FALSE))+(J$211*_xlfn.NORM.DIST($B167,J$214*J$216+J$213,J$220*J$214,FALSE))+(J$210*_xlfn.NORM.DIST($B167,J$214*J$217+J$213,J$221*J$214,FALSE))+(J$212*_xlfn.NORM.DIST($B167,J$214*J$218+J$213,J$222*J$214,FALSE))</f>
        <v>74.362697662522052</v>
      </c>
      <c r="Z167" s="5">
        <f>BD167+(K$209*_xlfn.NORM.DIST($B167,K$214*K$215+K$213,K$219*K$214,FALSE))+(K$211*_xlfn.NORM.DIST($B167,K$214*K$216+K$213,K$220*K$214,FALSE))+(K$210*_xlfn.NORM.DIST($B167,K$214*K$217+K$213,K$221*K$214,FALSE))+(K$212*_xlfn.NORM.DIST($B167,K$214*K$218+K$213,K$222*K$214,FALSE))</f>
        <v>74.900835107391558</v>
      </c>
      <c r="AA167" s="5">
        <f>BE167+(L$209*_xlfn.NORM.DIST($B167,L$214*L$215+L$213,L$219*L$214,FALSE))+(L$211*_xlfn.NORM.DIST($B167,L$214*L$216+L$213,L$220*L$214,FALSE))+(L$210*_xlfn.NORM.DIST($B167,L$214*L$217+L$213,L$221*L$214,FALSE))+(L$212*_xlfn.NORM.DIST($B167,L$214*L$218+L$213,L$222*L$214,FALSE))</f>
        <v>74.611685292169867</v>
      </c>
      <c r="AB167" s="5">
        <f>BF167+(M$209*_xlfn.NORM.DIST($B167,M$214*M$215+M$213,M$219*M$214,FALSE))+(M$211*_xlfn.NORM.DIST($B167,M$214*M$216+M$213,M$220*M$214,FALSE))+(M$210*_xlfn.NORM.DIST($B167,M$214*M$217+M$213,M$221*M$214,FALSE))+(M$212*_xlfn.NORM.DIST($B167,M$214*M$218+M$213,M$222*M$214,FALSE))</f>
        <v>71.718484872583076</v>
      </c>
      <c r="AC167" s="5">
        <f>BG167+(N$209*_xlfn.NORM.DIST($B167,N$214*N$215+N$213,N$219*N$214,FALSE))+(N$211*_xlfn.NORM.DIST($B167,N$214*N$216+N$213,N$220*N$214,FALSE))+(N$210*_xlfn.NORM.DIST($B167,N$214*N$217+N$213,N$221*N$214,FALSE))+(N$212*_xlfn.NORM.DIST($B167,N$214*N$218+N$213,N$222*N$214,FALSE))</f>
        <v>67.349176062887437</v>
      </c>
      <c r="AD167" s="5">
        <f>BH167+(O$209*_xlfn.NORM.DIST($B167,O$214*O$215+O$213,O$219*O$214,FALSE))+(O$211*_xlfn.NORM.DIST($B167,O$214*O$216+O$213,O$220*O$214,FALSE))+(O$210*_xlfn.NORM.DIST($B167,O$214*O$217+O$213,O$221*O$214,FALSE))+(O$212*_xlfn.NORM.DIST($B167,O$214*O$218+O$213,O$222*O$214,FALSE))</f>
        <v>59.970938370001669</v>
      </c>
      <c r="AE167" s="5"/>
      <c r="AG167" s="5">
        <f t="shared" si="49"/>
        <v>-0.81094444076313721</v>
      </c>
      <c r="AH167" s="5">
        <f t="shared" si="49"/>
        <v>-0.79537408411256649</v>
      </c>
      <c r="AI167" s="5">
        <f t="shared" si="49"/>
        <v>1.0103006293798273</v>
      </c>
      <c r="AJ167" s="5">
        <f t="shared" si="49"/>
        <v>0.73391260039447559</v>
      </c>
      <c r="AK167" s="5">
        <f t="shared" si="48"/>
        <v>-0.49857251040019435</v>
      </c>
      <c r="AL167" s="5">
        <f t="shared" si="48"/>
        <v>-0.12991371349605174</v>
      </c>
      <c r="AM167" s="5">
        <f t="shared" si="48"/>
        <v>-0.57983041593551832</v>
      </c>
      <c r="AN167" s="5">
        <f t="shared" si="48"/>
        <v>-0.30169766252204511</v>
      </c>
      <c r="AO167" s="5">
        <f t="shared" si="47"/>
        <v>1.3111648926084456</v>
      </c>
      <c r="AP167" s="5">
        <f t="shared" si="33"/>
        <v>1.6153147078301373</v>
      </c>
      <c r="AQ167" s="5">
        <f t="shared" si="33"/>
        <v>0.53951512741691943</v>
      </c>
      <c r="AR167" s="5">
        <f t="shared" si="33"/>
        <v>0.28682393711255827</v>
      </c>
      <c r="AS167" s="5">
        <f t="shared" si="33"/>
        <v>0.6050616299983318</v>
      </c>
      <c r="AV167" s="2">
        <f t="shared" si="34"/>
        <v>66.658943785687498</v>
      </c>
      <c r="AW167" s="2">
        <f t="shared" si="35"/>
        <v>68.753782704532597</v>
      </c>
      <c r="AX167" s="2">
        <f t="shared" si="36"/>
        <v>70.135445360309902</v>
      </c>
      <c r="AY167" s="2">
        <f t="shared" si="37"/>
        <v>70.04657135986362</v>
      </c>
      <c r="AZ167" s="2">
        <f t="shared" si="38"/>
        <v>70.334391899703732</v>
      </c>
      <c r="BA167" s="2">
        <f t="shared" si="39"/>
        <v>71.821525809654531</v>
      </c>
      <c r="BB167" s="2">
        <f t="shared" si="40"/>
        <v>72.959623070358077</v>
      </c>
      <c r="BC167" s="2">
        <f t="shared" si="41"/>
        <v>72.062743479190516</v>
      </c>
      <c r="BD167" s="2">
        <f t="shared" si="42"/>
        <v>69.419361426772639</v>
      </c>
      <c r="BE167" s="2">
        <f t="shared" si="43"/>
        <v>66.384799402320269</v>
      </c>
      <c r="BF167" s="2">
        <f t="shared" si="44"/>
        <v>61.957572161963633</v>
      </c>
      <c r="BG167" s="2">
        <f t="shared" si="45"/>
        <v>55.844534134169741</v>
      </c>
      <c r="BH167" s="2">
        <f t="shared" si="46"/>
        <v>48.655844273526476</v>
      </c>
      <c r="BK167" s="2" t="str">
        <f>IF(OR($B167&lt;C$229, AND($B167&gt;C$230, $B167&lt;C$231)), C167, "")</f>
        <v/>
      </c>
      <c r="BL167" s="2" t="str">
        <f>IF(OR($B167&lt;D$229, AND($B167&gt;D$230, $B167&lt;D$231)), D167, "")</f>
        <v/>
      </c>
      <c r="BM167" s="2" t="str">
        <f>IF(OR($B167&lt;E$229, AND($B167&gt;E$230, $B167&lt;E$231)), E167, "")</f>
        <v/>
      </c>
      <c r="BN167" s="2" t="str">
        <f>IF(OR($B167&lt;F$229, AND($B167&gt;F$230, $B167&lt;F$231)), F167, "")</f>
        <v/>
      </c>
      <c r="BO167" s="2" t="str">
        <f>IF(OR($B167&lt;G$229, AND($B167&gt;G$230, $B167&lt;G$231)), G167, "")</f>
        <v/>
      </c>
      <c r="BP167" s="2" t="str">
        <f>IF(OR($B167&lt;H$229, AND($B167&gt;H$230, $B167&lt;H$231)), H167, "")</f>
        <v/>
      </c>
      <c r="BQ167" s="2" t="str">
        <f>IF(OR($B167&lt;I$229, AND($B167&gt;I$230, $B167&lt;I$231)), I167, "")</f>
        <v/>
      </c>
      <c r="BR167" s="2" t="str">
        <f>IF(OR($B167&lt;J$229, AND($B167&gt;J$230, $B167&lt;J$231)), J167, "")</f>
        <v/>
      </c>
      <c r="BS167" s="2" t="str">
        <f>IF(OR($B167&lt;K$229, AND($B167&gt;K$230, $B167&lt;K$231)), K167, "")</f>
        <v/>
      </c>
      <c r="BT167" s="2" t="str">
        <f>IF(OR($B167&lt;L$229, AND($B167&gt;L$230, $B167&lt;L$231)), L167, "")</f>
        <v/>
      </c>
      <c r="BU167" s="2" t="str">
        <f>IF(OR($B167&lt;M$229, AND($B167&gt;M$230, $B167&lt;M$231)), M167, "")</f>
        <v/>
      </c>
      <c r="BV167" s="2" t="str">
        <f>IF(OR($B167&lt;N$229, AND($B167&gt;N$230, $B167&lt;N$231)), N167, "")</f>
        <v/>
      </c>
      <c r="BW167" s="2" t="str">
        <f>IF(OR($B167&lt;O$229, AND($B167&gt;O$230, $B167&lt;O$231)), O167, "")</f>
        <v/>
      </c>
      <c r="BZ167" s="2" t="str">
        <f>IF(OR(AND($B167&gt;C$230, $B167&lt;C$231), $B167&gt;C$232), C167, "")</f>
        <v/>
      </c>
      <c r="CA167" s="2" t="str">
        <f>IF(OR(AND($B167&gt;D$230, $B167&lt;D$231), $B167&gt;D$232), D167, "")</f>
        <v/>
      </c>
      <c r="CB167" s="2" t="str">
        <f>IF(OR(AND($B167&gt;E$230, $B167&lt;E$231), $B167&gt;E$232), E167, "")</f>
        <v/>
      </c>
      <c r="CC167" s="2" t="str">
        <f>IF(OR(AND($B167&gt;F$230, $B167&lt;F$231), $B167&gt;F$232), F167, "")</f>
        <v/>
      </c>
      <c r="CD167" s="2" t="str">
        <f>IF(OR(AND($B167&gt;G$230, $B167&lt;G$231), $B167&gt;G$232), G167, "")</f>
        <v/>
      </c>
      <c r="CE167" s="2" t="str">
        <f>IF(OR(AND($B167&gt;H$230, $B167&lt;H$231), $B167&gt;H$232), H167, "")</f>
        <v/>
      </c>
      <c r="CF167" s="2" t="str">
        <f>IF(OR(AND($B167&gt;I$230, $B167&lt;I$231), $B167&gt;I$232), I167, "")</f>
        <v/>
      </c>
      <c r="CG167" s="2" t="str">
        <f>IF(OR(AND($B167&gt;J$230, $B167&lt;J$231), $B167&gt;J$232), J167, "")</f>
        <v/>
      </c>
      <c r="CH167" s="2" t="str">
        <f>IF(OR(AND($B167&gt;K$230, $B167&lt;K$231), $B167&gt;K$232), K167, "")</f>
        <v/>
      </c>
      <c r="CI167" s="2" t="str">
        <f>IF(OR(AND($B167&gt;L$230, $B167&lt;L$231), $B167&gt;L$232), L167, "")</f>
        <v/>
      </c>
      <c r="CJ167" s="2" t="str">
        <f>IF(OR(AND($B167&gt;M$230, $B167&lt;M$231), $B167&gt;M$232), M167, "")</f>
        <v/>
      </c>
      <c r="CK167" s="2" t="str">
        <f>IF(OR(AND($B167&gt;N$230, $B167&lt;N$231), $B167&gt;N$232), N167, "")</f>
        <v/>
      </c>
      <c r="CL167" s="2" t="str">
        <f>IF(OR(AND($B167&gt;O$230, $B167&lt;O$231), $B167&gt;O$232), O167, "")</f>
        <v/>
      </c>
      <c r="CO167" s="2">
        <f>BK$207*$B167+BK$209</f>
        <v>72.479038374199106</v>
      </c>
      <c r="CP167" s="2">
        <f>BL$207*$B167+BL$209</f>
        <v>73.52316379836769</v>
      </c>
      <c r="CQ167" s="2">
        <f>BM$207*$B167+BM$209</f>
        <v>74.876600106928962</v>
      </c>
      <c r="CR167" s="2">
        <f>BN$207*$B167+BN$209</f>
        <v>74.507568284996225</v>
      </c>
      <c r="CS167" s="2">
        <f>BO$207*$B167+BO$209</f>
        <v>74.714101513186421</v>
      </c>
      <c r="CT167" s="2">
        <f>BP$207*$B167+BP$209</f>
        <v>76.897303265704224</v>
      </c>
      <c r="CU167" s="2">
        <f>BQ$207*$B167+BQ$209</f>
        <v>79.682833015085322</v>
      </c>
      <c r="CV167" s="2">
        <f>BR$207*$B167+BR$209</f>
        <v>79.75531741976441</v>
      </c>
      <c r="CW167" s="2">
        <f>BS$207*$B167+BS$209</f>
        <v>77.462521745319833</v>
      </c>
      <c r="CX167" s="2">
        <f>BT$207*$B167+BT$209</f>
        <v>73.703969836670979</v>
      </c>
      <c r="CY167" s="2">
        <f>BU$207*$B167+BU$209</f>
        <v>69.233106179790198</v>
      </c>
      <c r="CZ167" s="2">
        <f>BV$207*$B167+BV$209</f>
        <v>62.02362117834663</v>
      </c>
      <c r="DA167" s="2">
        <f>BW$207*$B167+BW$209</f>
        <v>53.593213148767553</v>
      </c>
      <c r="DD167" s="2">
        <f>BZ$207*$B167+BZ$209</f>
        <v>66.634667884728501</v>
      </c>
      <c r="DE167" s="2">
        <f>CA$207*$B167+CA$209</f>
        <v>68.724371956402663</v>
      </c>
      <c r="DF167" s="2">
        <f>CB$207*$B167+CB$209</f>
        <v>70.112479418109217</v>
      </c>
      <c r="DG167" s="2">
        <f>CC$207*$B167+CC$209</f>
        <v>70.03021254481699</v>
      </c>
      <c r="DH167" s="2">
        <f>CD$207*$B167+CD$209</f>
        <v>70.317332223556832</v>
      </c>
      <c r="DI167" s="2">
        <f>CE$207*$B167+CE$209</f>
        <v>71.800819454270595</v>
      </c>
      <c r="DJ167" s="2">
        <f>CF$207*$B167+CF$209</f>
        <v>72.933332304170122</v>
      </c>
      <c r="DK167" s="2">
        <f>CG$207*$B167+CG$209</f>
        <v>72.033829218760772</v>
      </c>
      <c r="DL167" s="2">
        <f>CH$207*$B167+CH$209</f>
        <v>69.386174900849369</v>
      </c>
      <c r="DM167" s="2">
        <f>CI$207*$B167+CI$209</f>
        <v>66.352234934936192</v>
      </c>
      <c r="DN167" s="2">
        <f>CJ$207*$B167+CJ$209</f>
        <v>61.925672660113193</v>
      </c>
      <c r="DO167" s="2">
        <f>CK$207*$B167+CK$209</f>
        <v>55.816478917147307</v>
      </c>
      <c r="DP167" s="2">
        <f>CL$207*$B167+CL$209</f>
        <v>48.633600862759415</v>
      </c>
      <c r="DS167" s="2">
        <f>POWER(10,($B167-C$227)/C$228)/(1+POWER(10,($B167-C$227)/C$228))</f>
        <v>0.99584627617247279</v>
      </c>
      <c r="DT167" s="2">
        <f>POWER(10,($B167-D$227)/D$228)/(1+POWER(10,($B167-D$227)/D$228))</f>
        <v>0.99387121819439184</v>
      </c>
      <c r="DU167" s="2">
        <f>POWER(10,($B167-E$227)/E$228)/(1+POWER(10,($B167-E$227)/E$228))</f>
        <v>0.99517939538043565</v>
      </c>
      <c r="DV167" s="2">
        <f>POWER(10,($B167-F$227)/F$228)/(1+POWER(10,($B167-F$227)/F$228))</f>
        <v>0.99634632225002384</v>
      </c>
      <c r="DW167" s="2">
        <f>POWER(10,($B167-G$227)/G$228)/(1+POWER(10,($B167-G$227)/G$228))</f>
        <v>0.99611995194127034</v>
      </c>
      <c r="DX167" s="2">
        <f>POWER(10,($B167-H$227)/H$228)/(1+POWER(10,($B167-H$227)/H$228))</f>
        <v>0.99593712917570898</v>
      </c>
      <c r="DY167" s="2">
        <f>POWER(10,($B167-I$227)/I$228)/(1+POWER(10,($B167-I$227)/I$228))</f>
        <v>0.99610478355155474</v>
      </c>
      <c r="DZ167" s="2">
        <f>POWER(10,($B167-J$227)/J$228)/(1+POWER(10,($B167-J$227)/J$228))</f>
        <v>0.99625535134198862</v>
      </c>
      <c r="EA167" s="2">
        <f>POWER(10,($B167-K$227)/K$228)/(1+POWER(10,($B167-K$227)/K$228))</f>
        <v>0.99589089887267646</v>
      </c>
      <c r="EB167" s="2">
        <f>POWER(10,($B167-L$227)/L$228)/(1+POWER(10,($B167-L$227)/L$228))</f>
        <v>0.99557050576233608</v>
      </c>
      <c r="EC167" s="2">
        <f>POWER(10,($B167-M$227)/M$228)/(1+POWER(10,($B167-M$227)/M$228))</f>
        <v>0.9956346504193927</v>
      </c>
      <c r="ED167" s="2">
        <f>POWER(10,($B167-N$227)/N$228)/(1+POWER(10,($B167-N$227)/N$228))</f>
        <v>0.99548017173735426</v>
      </c>
      <c r="EE167" s="2">
        <f>POWER(10,($B167-O$227)/O$228)/(1+POWER(10,($B167-O$227)/O$228))</f>
        <v>0.99551509080058265</v>
      </c>
    </row>
    <row r="168" spans="2:135" x14ac:dyDescent="0.25">
      <c r="B168" s="2">
        <v>162</v>
      </c>
      <c r="C168">
        <v>65.847999999999999</v>
      </c>
      <c r="D168">
        <v>68.287999999999997</v>
      </c>
      <c r="E168">
        <v>70.817999999999998</v>
      </c>
      <c r="F168">
        <v>70.757999999999996</v>
      </c>
      <c r="G168">
        <v>71.53</v>
      </c>
      <c r="H168">
        <v>73.409000000000006</v>
      </c>
      <c r="I168">
        <v>74.03</v>
      </c>
      <c r="J168">
        <v>72.561000000000007</v>
      </c>
      <c r="K168">
        <v>72.879000000000005</v>
      </c>
      <c r="L168">
        <v>73.438999999999993</v>
      </c>
      <c r="M168">
        <v>71.575999999999993</v>
      </c>
      <c r="N168">
        <v>66.332999999999998</v>
      </c>
      <c r="O168">
        <v>58.621000000000002</v>
      </c>
      <c r="R168" s="5">
        <f>AV168+(C$209*_xlfn.NORM.DIST($B168,C$214*C$215+C$213,C$219*C$214,FALSE))+(C$211*_xlfn.NORM.DIST($B168,C$214*C$216+C$213,C$220*C$214,FALSE))+(C$210*_xlfn.NORM.DIST($B168,C$214*C$217+C$213,C$221*C$214,FALSE))+(C$212*_xlfn.NORM.DIST($B168,C$214*C$218+C$213,C$222*C$214,FALSE))</f>
        <v>66.588244751880978</v>
      </c>
      <c r="S168" s="5">
        <f>AW168+(D$209*_xlfn.NORM.DIST($B168,D$214*D$215+D$213,D$219*D$214,FALSE))+(D$211*_xlfn.NORM.DIST($B168,D$214*D$216+D$213,D$220*D$214,FALSE))+(D$210*_xlfn.NORM.DIST($B168,D$214*D$217+D$213,D$221*D$214,FALSE))+(D$212*_xlfn.NORM.DIST($B168,D$214*D$218+D$213,D$222*D$214,FALSE))</f>
        <v>69.464549037351674</v>
      </c>
      <c r="T168" s="5">
        <f>AX168+(E$209*_xlfn.NORM.DIST($B168,E$214*E$215+E$213,E$219*E$214,FALSE))+(E$211*_xlfn.NORM.DIST($B168,E$214*E$216+E$213,E$220*E$214,FALSE))+(E$210*_xlfn.NORM.DIST($B168,E$214*E$217+E$213,E$221*E$214,FALSE))+(E$212*_xlfn.NORM.DIST($B168,E$214*E$218+E$213,E$222*E$214,FALSE))</f>
        <v>70.888153183845517</v>
      </c>
      <c r="U168" s="5">
        <f>AY168+(F$209*_xlfn.NORM.DIST($B168,F$214*F$215+F$213,F$219*F$214,FALSE))+(F$211*_xlfn.NORM.DIST($B168,F$214*F$216+F$213,F$220*F$214,FALSE))+(F$210*_xlfn.NORM.DIST($B168,F$214*F$217+F$213,F$221*F$214,FALSE))+(F$212*_xlfn.NORM.DIST($B168,F$214*F$218+F$213,F$222*F$214,FALSE))</f>
        <v>70.405970854450985</v>
      </c>
      <c r="V168" s="5">
        <f>AZ168+(G$209*_xlfn.NORM.DIST($B168,G$214*G$215+G$213,G$219*G$214,FALSE))+(G$211*_xlfn.NORM.DIST($B168,G$214*G$216+G$213,G$220*G$214,FALSE))+(G$210*_xlfn.NORM.DIST($B168,G$214*G$217+G$213,G$221*G$214,FALSE))+(G$212*_xlfn.NORM.DIST($B168,G$214*G$218+G$213,G$222*G$214,FALSE))</f>
        <v>71.32309139736617</v>
      </c>
      <c r="W168" s="5">
        <f>BA168+(H$209*_xlfn.NORM.DIST($B168,H$214*H$215+H$213,H$219*H$214,FALSE))+(H$211*_xlfn.NORM.DIST($B168,H$214*H$216+H$213,H$220*H$214,FALSE))+(H$210*_xlfn.NORM.DIST($B168,H$214*H$217+H$213,H$221*H$214,FALSE))+(H$212*_xlfn.NORM.DIST($B168,H$214*H$218+H$213,H$222*H$214,FALSE))</f>
        <v>73.329466342803812</v>
      </c>
      <c r="X168" s="5">
        <f>BB168+(I$209*_xlfn.NORM.DIST($B168,I$214*I$215+I$213,I$219*I$214,FALSE))+(I$211*_xlfn.NORM.DIST($B168,I$214*I$216+I$213,I$220*I$214,FALSE))+(I$210*_xlfn.NORM.DIST($B168,I$214*I$217+I$213,I$221*I$214,FALSE))+(I$212*_xlfn.NORM.DIST($B168,I$214*I$218+I$213,I$222*I$214,FALSE))</f>
        <v>74.253762939110089</v>
      </c>
      <c r="Y168" s="5">
        <f>BC168+(J$209*_xlfn.NORM.DIST($B168,J$214*J$215+J$213,J$219*J$214,FALSE))+(J$211*_xlfn.NORM.DIST($B168,J$214*J$216+J$213,J$220*J$214,FALSE))+(J$210*_xlfn.NORM.DIST($B168,J$214*J$217+J$213,J$221*J$214,FALSE))+(J$212*_xlfn.NORM.DIST($B168,J$214*J$218+J$213,J$222*J$214,FALSE))</f>
        <v>73.492248268149552</v>
      </c>
      <c r="Z168" s="5">
        <f>BD168+(K$209*_xlfn.NORM.DIST($B168,K$214*K$215+K$213,K$219*K$214,FALSE))+(K$211*_xlfn.NORM.DIST($B168,K$214*K$216+K$213,K$220*K$214,FALSE))+(K$210*_xlfn.NORM.DIST($B168,K$214*K$217+K$213,K$221*K$214,FALSE))+(K$212*_xlfn.NORM.DIST($B168,K$214*K$218+K$213,K$222*K$214,FALSE))</f>
        <v>73.32900499498858</v>
      </c>
      <c r="AA168" s="5">
        <f>BE168+(L$209*_xlfn.NORM.DIST($B168,L$214*L$215+L$213,L$219*L$214,FALSE))+(L$211*_xlfn.NORM.DIST($B168,L$214*L$216+L$213,L$220*L$214,FALSE))+(L$210*_xlfn.NORM.DIST($B168,L$214*L$217+L$213,L$221*L$214,FALSE))+(L$212*_xlfn.NORM.DIST($B168,L$214*L$218+L$213,L$222*L$214,FALSE))</f>
        <v>72.705534640086057</v>
      </c>
      <c r="AB168" s="5">
        <f>BF168+(M$209*_xlfn.NORM.DIST($B168,M$214*M$215+M$213,M$219*M$214,FALSE))+(M$211*_xlfn.NORM.DIST($B168,M$214*M$216+M$213,M$220*M$214,FALSE))+(M$210*_xlfn.NORM.DIST($B168,M$214*M$217+M$213,M$221*M$214,FALSE))+(M$212*_xlfn.NORM.DIST($B168,M$214*M$218+M$213,M$222*M$214,FALSE))</f>
        <v>69.901449487513418</v>
      </c>
      <c r="AC168" s="5">
        <f>BG168+(N$209*_xlfn.NORM.DIST($B168,N$214*N$215+N$213,N$219*N$214,FALSE))+(N$211*_xlfn.NORM.DIST($B168,N$214*N$216+N$213,N$220*N$214,FALSE))+(N$210*_xlfn.NORM.DIST($B168,N$214*N$217+N$213,N$221*N$214,FALSE))+(N$212*_xlfn.NORM.DIST($B168,N$214*N$218+N$213,N$222*N$214,FALSE))</f>
        <v>66.119339745214248</v>
      </c>
      <c r="AD168" s="5">
        <f>BH168+(O$209*_xlfn.NORM.DIST($B168,O$214*O$215+O$213,O$219*O$214,FALSE))+(O$211*_xlfn.NORM.DIST($B168,O$214*O$216+O$213,O$220*O$214,FALSE))+(O$210*_xlfn.NORM.DIST($B168,O$214*O$217+O$213,O$221*O$214,FALSE))+(O$212*_xlfn.NORM.DIST($B168,O$214*O$218+O$213,O$222*O$214,FALSE))</f>
        <v>58.987217233853443</v>
      </c>
      <c r="AE168" s="5"/>
      <c r="AG168" s="5">
        <f t="shared" si="49"/>
        <v>-0.74024475188097938</v>
      </c>
      <c r="AH168" s="5">
        <f t="shared" si="49"/>
        <v>-1.1765490373516769</v>
      </c>
      <c r="AI168" s="5">
        <f t="shared" si="49"/>
        <v>-7.0153183845519607E-2</v>
      </c>
      <c r="AJ168" s="5">
        <f t="shared" si="49"/>
        <v>0.35202914554901099</v>
      </c>
      <c r="AK168" s="5">
        <f t="shared" si="48"/>
        <v>0.20690860263383115</v>
      </c>
      <c r="AL168" s="5">
        <f t="shared" si="48"/>
        <v>7.9533657196193985E-2</v>
      </c>
      <c r="AM168" s="5">
        <f t="shared" si="48"/>
        <v>-0.22376293911008815</v>
      </c>
      <c r="AN168" s="5">
        <f t="shared" si="48"/>
        <v>-0.93124826814954531</v>
      </c>
      <c r="AO168" s="5">
        <f t="shared" si="47"/>
        <v>-0.45000499498857494</v>
      </c>
      <c r="AP168" s="5">
        <f t="shared" si="33"/>
        <v>0.7334653599139358</v>
      </c>
      <c r="AQ168" s="5">
        <f t="shared" si="33"/>
        <v>1.6745505124865758</v>
      </c>
      <c r="AR168" s="5">
        <f t="shared" si="33"/>
        <v>0.21366025478575068</v>
      </c>
      <c r="AS168" s="5">
        <f t="shared" si="33"/>
        <v>-0.3662172338534404</v>
      </c>
      <c r="AV168" s="2">
        <f t="shared" si="34"/>
        <v>66.588244224079205</v>
      </c>
      <c r="AW168" s="2">
        <f t="shared" si="35"/>
        <v>68.690099957829247</v>
      </c>
      <c r="AX168" s="2">
        <f t="shared" si="36"/>
        <v>70.073809086402932</v>
      </c>
      <c r="AY168" s="2">
        <f t="shared" si="37"/>
        <v>69.993115742340166</v>
      </c>
      <c r="AZ168" s="2">
        <f t="shared" si="38"/>
        <v>70.286335464798825</v>
      </c>
      <c r="BA168" s="2">
        <f t="shared" si="39"/>
        <v>71.779999571179218</v>
      </c>
      <c r="BB168" s="2">
        <f t="shared" si="40"/>
        <v>72.909861776639957</v>
      </c>
      <c r="BC168" s="2">
        <f t="shared" si="41"/>
        <v>72.004435136859428</v>
      </c>
      <c r="BD168" s="2">
        <f t="shared" si="42"/>
        <v>69.34922187287907</v>
      </c>
      <c r="BE168" s="2">
        <f t="shared" si="43"/>
        <v>66.318521240823728</v>
      </c>
      <c r="BF168" s="2">
        <f t="shared" si="44"/>
        <v>61.893884083953118</v>
      </c>
      <c r="BG168" s="2">
        <f t="shared" si="45"/>
        <v>55.792383973000469</v>
      </c>
      <c r="BH168" s="2">
        <f t="shared" si="46"/>
        <v>48.615630979522258</v>
      </c>
      <c r="BK168" s="2" t="str">
        <f>IF(OR($B168&lt;C$229, AND($B168&gt;C$230, $B168&lt;C$231)), C168, "")</f>
        <v/>
      </c>
      <c r="BL168" s="2" t="str">
        <f>IF(OR($B168&lt;D$229, AND($B168&gt;D$230, $B168&lt;D$231)), D168, "")</f>
        <v/>
      </c>
      <c r="BM168" s="2" t="str">
        <f>IF(OR($B168&lt;E$229, AND($B168&gt;E$230, $B168&lt;E$231)), E168, "")</f>
        <v/>
      </c>
      <c r="BN168" s="2" t="str">
        <f>IF(OR($B168&lt;F$229, AND($B168&gt;F$230, $B168&lt;F$231)), F168, "")</f>
        <v/>
      </c>
      <c r="BO168" s="2" t="str">
        <f>IF(OR($B168&lt;G$229, AND($B168&gt;G$230, $B168&lt;G$231)), G168, "")</f>
        <v/>
      </c>
      <c r="BP168" s="2" t="str">
        <f>IF(OR($B168&lt;H$229, AND($B168&gt;H$230, $B168&lt;H$231)), H168, "")</f>
        <v/>
      </c>
      <c r="BQ168" s="2" t="str">
        <f>IF(OR($B168&lt;I$229, AND($B168&gt;I$230, $B168&lt;I$231)), I168, "")</f>
        <v/>
      </c>
      <c r="BR168" s="2" t="str">
        <f>IF(OR($B168&lt;J$229, AND($B168&gt;J$230, $B168&lt;J$231)), J168, "")</f>
        <v/>
      </c>
      <c r="BS168" s="2" t="str">
        <f>IF(OR($B168&lt;K$229, AND($B168&gt;K$230, $B168&lt;K$231)), K168, "")</f>
        <v/>
      </c>
      <c r="BT168" s="2" t="str">
        <f>IF(OR($B168&lt;L$229, AND($B168&gt;L$230, $B168&lt;L$231)), L168, "")</f>
        <v/>
      </c>
      <c r="BU168" s="2" t="str">
        <f>IF(OR($B168&lt;M$229, AND($B168&gt;M$230, $B168&lt;M$231)), M168, "")</f>
        <v/>
      </c>
      <c r="BV168" s="2" t="str">
        <f>IF(OR($B168&lt;N$229, AND($B168&gt;N$230, $B168&lt;N$231)), N168, "")</f>
        <v/>
      </c>
      <c r="BW168" s="2" t="str">
        <f>IF(OR($B168&lt;O$229, AND($B168&gt;O$230, $B168&lt;O$231)), O168, "")</f>
        <v/>
      </c>
      <c r="BZ168" s="2" t="str">
        <f>IF(OR(AND($B168&gt;C$230, $B168&lt;C$231), $B168&gt;C$232), C168, "")</f>
        <v/>
      </c>
      <c r="CA168" s="2" t="str">
        <f>IF(OR(AND($B168&gt;D$230, $B168&lt;D$231), $B168&gt;D$232), D168, "")</f>
        <v/>
      </c>
      <c r="CB168" s="2" t="str">
        <f>IF(OR(AND($B168&gt;E$230, $B168&lt;E$231), $B168&gt;E$232), E168, "")</f>
        <v/>
      </c>
      <c r="CC168" s="2" t="str">
        <f>IF(OR(AND($B168&gt;F$230, $B168&lt;F$231), $B168&gt;F$232), F168, "")</f>
        <v/>
      </c>
      <c r="CD168" s="2" t="str">
        <f>IF(OR(AND($B168&gt;G$230, $B168&lt;G$231), $B168&gt;G$232), G168, "")</f>
        <v/>
      </c>
      <c r="CE168" s="2" t="str">
        <f>IF(OR(AND($B168&gt;H$230, $B168&lt;H$231), $B168&gt;H$232), H168, "")</f>
        <v/>
      </c>
      <c r="CF168" s="2" t="str">
        <f>IF(OR(AND($B168&gt;I$230, $B168&lt;I$231), $B168&gt;I$232), I168, "")</f>
        <v/>
      </c>
      <c r="CG168" s="2" t="str">
        <f>IF(OR(AND($B168&gt;J$230, $B168&lt;J$231), $B168&gt;J$232), J168, "")</f>
        <v/>
      </c>
      <c r="CH168" s="2" t="str">
        <f>IF(OR(AND($B168&gt;K$230, $B168&lt;K$231), $B168&gt;K$232), K168, "")</f>
        <v/>
      </c>
      <c r="CI168" s="2" t="str">
        <f>IF(OR(AND($B168&gt;L$230, $B168&lt;L$231), $B168&gt;L$232), L168, "")</f>
        <v/>
      </c>
      <c r="CJ168" s="2" t="str">
        <f>IF(OR(AND($B168&gt;M$230, $B168&lt;M$231), $B168&gt;M$232), M168, "")</f>
        <v/>
      </c>
      <c r="CK168" s="2" t="str">
        <f>IF(OR(AND($B168&gt;N$230, $B168&lt;N$231), $B168&gt;N$232), N168, "")</f>
        <v/>
      </c>
      <c r="CL168" s="2" t="str">
        <f>IF(OR(AND($B168&gt;O$230, $B168&lt;O$231), $B168&gt;O$232), O168, "")</f>
        <v/>
      </c>
      <c r="CO168" s="2">
        <f>BK$207*$B168+BK$209</f>
        <v>72.491098268361739</v>
      </c>
      <c r="CP168" s="2">
        <f>BL$207*$B168+BL$209</f>
        <v>73.527691778872594</v>
      </c>
      <c r="CQ168" s="2">
        <f>BM$207*$B168+BM$209</f>
        <v>74.884756879110995</v>
      </c>
      <c r="CR168" s="2">
        <f>BN$207*$B168+BN$209</f>
        <v>74.51667932530782</v>
      </c>
      <c r="CS168" s="2">
        <f>BO$207*$B168+BO$209</f>
        <v>74.728136404322356</v>
      </c>
      <c r="CT168" s="2">
        <f>BP$207*$B168+BP$209</f>
        <v>76.927341348308801</v>
      </c>
      <c r="CU168" s="2">
        <f>BQ$207*$B168+BQ$209</f>
        <v>79.731209513772271</v>
      </c>
      <c r="CV168" s="2">
        <f>BR$207*$B168+BR$209</f>
        <v>79.805142415023326</v>
      </c>
      <c r="CW168" s="2">
        <f>BS$207*$B168+BS$209</f>
        <v>77.510728363638151</v>
      </c>
      <c r="CX168" s="2">
        <f>BT$207*$B168+BT$209</f>
        <v>73.743750825020001</v>
      </c>
      <c r="CY168" s="2">
        <f>BU$207*$B168+BU$209</f>
        <v>69.279299115891931</v>
      </c>
      <c r="CZ168" s="2">
        <f>BV$207*$B168+BV$209</f>
        <v>62.069164088021815</v>
      </c>
      <c r="DA168" s="2">
        <f>BW$207*$B168+BW$209</f>
        <v>53.62981114384695</v>
      </c>
      <c r="DD168" s="2">
        <f>BZ$207*$B168+BZ$209</f>
        <v>66.565789518815976</v>
      </c>
      <c r="DE168" s="2">
        <f>CA$207*$B168+CA$209</f>
        <v>68.662893420729532</v>
      </c>
      <c r="DF168" s="2">
        <f>CB$207*$B168+CB$209</f>
        <v>70.05255557065945</v>
      </c>
      <c r="DG168" s="2">
        <f>CC$207*$B168+CC$209</f>
        <v>69.977987076947329</v>
      </c>
      <c r="DH168" s="2">
        <f>CD$207*$B168+CD$209</f>
        <v>70.270556280179619</v>
      </c>
      <c r="DI168" s="2">
        <f>CE$207*$B168+CE$209</f>
        <v>71.760848895702466</v>
      </c>
      <c r="DJ168" s="2">
        <f>CF$207*$B168+CF$209</f>
        <v>72.885534317084378</v>
      </c>
      <c r="DK168" s="2">
        <f>CG$207*$B168+CG$209</f>
        <v>71.977694337199296</v>
      </c>
      <c r="DL168" s="2">
        <f>CH$207*$B168+CH$209</f>
        <v>69.318510064001089</v>
      </c>
      <c r="DM168" s="2">
        <f>CI$207*$B168+CI$209</f>
        <v>66.288391735214944</v>
      </c>
      <c r="DN168" s="2">
        <f>CJ$207*$B168+CJ$209</f>
        <v>61.864352011079227</v>
      </c>
      <c r="DO168" s="2">
        <f>CK$207*$B168+CK$209</f>
        <v>55.766392778790106</v>
      </c>
      <c r="DP168" s="2">
        <f>CL$207*$B168+CL$209</f>
        <v>48.595029152255819</v>
      </c>
      <c r="DS168" s="2">
        <f>POWER(10,($B168-C$227)/C$228)/(1+POWER(10,($B168-C$227)/C$228))</f>
        <v>0.99621037380289157</v>
      </c>
      <c r="DT168" s="2">
        <f>POWER(10,($B168-D$227)/D$228)/(1+POWER(10,($B168-D$227)/D$228))</f>
        <v>0.99440746869720087</v>
      </c>
      <c r="DU168" s="2">
        <f>POWER(10,($B168-E$227)/E$228)/(1+POWER(10,($B168-E$227)/E$228))</f>
        <v>0.99560169074365679</v>
      </c>
      <c r="DV168" s="2">
        <f>POWER(10,($B168-F$227)/F$228)/(1+POWER(10,($B168-F$227)/F$228))</f>
        <v>0.99666673469691724</v>
      </c>
      <c r="DW168" s="2">
        <f>POWER(10,($B168-G$227)/G$228)/(1+POWER(10,($B168-G$227)/G$228))</f>
        <v>0.9964601455992359</v>
      </c>
      <c r="DX168" s="2">
        <f>POWER(10,($B168-H$227)/H$228)/(1+POWER(10,($B168-H$227)/H$228))</f>
        <v>0.99629329266375111</v>
      </c>
      <c r="DY168" s="2">
        <f>POWER(10,($B168-I$227)/I$228)/(1+POWER(10,($B168-I$227)/I$228))</f>
        <v>0.99644630239434318</v>
      </c>
      <c r="DZ168" s="2">
        <f>POWER(10,($B168-J$227)/J$228)/(1+POWER(10,($B168-J$227)/J$228))</f>
        <v>0.99658371420745895</v>
      </c>
      <c r="EA168" s="2">
        <f>POWER(10,($B168-K$227)/K$228)/(1+POWER(10,($B168-K$227)/K$228))</f>
        <v>0.99625109979316151</v>
      </c>
      <c r="EB168" s="2">
        <f>POWER(10,($B168-L$227)/L$228)/(1+POWER(10,($B168-L$227)/L$228))</f>
        <v>0.99595867814737782</v>
      </c>
      <c r="EC168" s="2">
        <f>POWER(10,($B168-M$227)/M$228)/(1+POWER(10,($B168-M$227)/M$228))</f>
        <v>0.9960172240669497</v>
      </c>
      <c r="ED168" s="2">
        <f>POWER(10,($B168-N$227)/N$228)/(1+POWER(10,($B168-N$227)/N$228))</f>
        <v>0.99587622762509409</v>
      </c>
      <c r="EE168" s="2">
        <f>POWER(10,($B168-O$227)/O$228)/(1+POWER(10,($B168-O$227)/O$228))</f>
        <v>0.99590809943690795</v>
      </c>
    </row>
    <row r="169" spans="2:135" x14ac:dyDescent="0.25">
      <c r="B169" s="2">
        <v>163</v>
      </c>
      <c r="C169">
        <v>66.152000000000001</v>
      </c>
      <c r="D169">
        <v>68.317999999999998</v>
      </c>
      <c r="E169">
        <v>70.061000000000007</v>
      </c>
      <c r="F169">
        <v>70.635999999999996</v>
      </c>
      <c r="G169">
        <v>70.045000000000002</v>
      </c>
      <c r="H169">
        <v>71.697000000000003</v>
      </c>
      <c r="I169">
        <v>72.864000000000004</v>
      </c>
      <c r="J169">
        <v>71.817999999999998</v>
      </c>
      <c r="K169">
        <v>71.652000000000001</v>
      </c>
      <c r="L169">
        <v>70.682000000000002</v>
      </c>
      <c r="M169">
        <v>67.924000000000007</v>
      </c>
      <c r="N169">
        <v>64.864000000000004</v>
      </c>
      <c r="O169">
        <v>57.53</v>
      </c>
      <c r="R169" s="5">
        <f>AV169+(C$209*_xlfn.NORM.DIST($B169,C$214*C$215+C$213,C$219*C$214,FALSE))+(C$211*_xlfn.NORM.DIST($B169,C$214*C$216+C$213,C$220*C$214,FALSE))+(C$210*_xlfn.NORM.DIST($B169,C$214*C$217+C$213,C$221*C$214,FALSE))+(C$212*_xlfn.NORM.DIST($B169,C$214*C$218+C$213,C$222*C$214,FALSE))</f>
        <v>66.517677153737267</v>
      </c>
      <c r="S169" s="5">
        <f>AW169+(D$209*_xlfn.NORM.DIST($B169,D$214*D$215+D$213,D$219*D$214,FALSE))+(D$211*_xlfn.NORM.DIST($B169,D$214*D$216+D$213,D$220*D$214,FALSE))+(D$210*_xlfn.NORM.DIST($B169,D$214*D$217+D$213,D$221*D$214,FALSE))+(D$212*_xlfn.NORM.DIST($B169,D$214*D$218+D$213,D$222*D$214,FALSE))</f>
        <v>69.314051299544531</v>
      </c>
      <c r="T169" s="5">
        <f>AX169+(E$209*_xlfn.NORM.DIST($B169,E$214*E$215+E$213,E$219*E$214,FALSE))+(E$211*_xlfn.NORM.DIST($B169,E$214*E$216+E$213,E$220*E$214,FALSE))+(E$210*_xlfn.NORM.DIST($B169,E$214*E$217+E$213,E$221*E$214,FALSE))+(E$212*_xlfn.NORM.DIST($B169,E$214*E$218+E$213,E$222*E$214,FALSE))</f>
        <v>70.578171667947728</v>
      </c>
      <c r="U169" s="5">
        <f>AY169+(F$209*_xlfn.NORM.DIST($B169,F$214*F$215+F$213,F$219*F$214,FALSE))+(F$211*_xlfn.NORM.DIST($B169,F$214*F$216+F$213,F$220*F$214,FALSE))+(F$210*_xlfn.NORM.DIST($B169,F$214*F$217+F$213,F$221*F$214,FALSE))+(F$212*_xlfn.NORM.DIST($B169,F$214*F$218+F$213,F$222*F$214,FALSE))</f>
        <v>70.19124371549097</v>
      </c>
      <c r="V169" s="5">
        <f>AZ169+(G$209*_xlfn.NORM.DIST($B169,G$214*G$215+G$213,G$219*G$214,FALSE))+(G$211*_xlfn.NORM.DIST($B169,G$214*G$216+G$213,G$220*G$214,FALSE))+(G$210*_xlfn.NORM.DIST($B169,G$214*G$217+G$213,G$221*G$214,FALSE))+(G$212*_xlfn.NORM.DIST($B169,G$214*G$218+G$213,G$222*G$214,FALSE))</f>
        <v>70.899849207227021</v>
      </c>
      <c r="W169" s="5">
        <f>BA169+(H$209*_xlfn.NORM.DIST($B169,H$214*H$215+H$213,H$219*H$214,FALSE))+(H$211*_xlfn.NORM.DIST($B169,H$214*H$216+H$213,H$220*H$214,FALSE))+(H$210*_xlfn.NORM.DIST($B169,H$214*H$217+H$213,H$221*H$214,FALSE))+(H$212*_xlfn.NORM.DIST($B169,H$214*H$218+H$213,H$222*H$214,FALSE))</f>
        <v>72.739085134039598</v>
      </c>
      <c r="X169" s="5">
        <f>BB169+(I$209*_xlfn.NORM.DIST($B169,I$214*I$215+I$213,I$219*I$214,FALSE))+(I$211*_xlfn.NORM.DIST($B169,I$214*I$216+I$213,I$220*I$214,FALSE))+(I$210*_xlfn.NORM.DIST($B169,I$214*I$217+I$213,I$221*I$214,FALSE))+(I$212*_xlfn.NORM.DIST($B169,I$214*I$218+I$213,I$222*I$214,FALSE))</f>
        <v>73.692520245040086</v>
      </c>
      <c r="Y169" s="5">
        <f>BC169+(J$209*_xlfn.NORM.DIST($B169,J$214*J$215+J$213,J$219*J$214,FALSE))+(J$211*_xlfn.NORM.DIST($B169,J$214*J$216+J$213,J$220*J$214,FALSE))+(J$210*_xlfn.NORM.DIST($B169,J$214*J$217+J$213,J$221*J$214,FALSE))+(J$212*_xlfn.NORM.DIST($B169,J$214*J$218+J$213,J$222*J$214,FALSE))</f>
        <v>72.859868982110086</v>
      </c>
      <c r="Z169" s="5">
        <f>BD169+(K$209*_xlfn.NORM.DIST($B169,K$214*K$215+K$213,K$219*K$214,FALSE))+(K$211*_xlfn.NORM.DIST($B169,K$214*K$216+K$213,K$220*K$214,FALSE))+(K$210*_xlfn.NORM.DIST($B169,K$214*K$217+K$213,K$221*K$214,FALSE))+(K$212*_xlfn.NORM.DIST($B169,K$214*K$218+K$213,K$222*K$214,FALSE))</f>
        <v>72.02317748243162</v>
      </c>
      <c r="AA169" s="5">
        <f>BE169+(L$209*_xlfn.NORM.DIST($B169,L$214*L$215+L$213,L$219*L$214,FALSE))+(L$211*_xlfn.NORM.DIST($B169,L$214*L$216+L$213,L$220*L$214,FALSE))+(L$210*_xlfn.NORM.DIST($B169,L$214*L$217+L$213,L$221*L$214,FALSE))+(L$212*_xlfn.NORM.DIST($B169,L$214*L$218+L$213,L$222*L$214,FALSE))</f>
        <v>70.963464371542443</v>
      </c>
      <c r="AB169" s="5">
        <f>BF169+(M$209*_xlfn.NORM.DIST($B169,M$214*M$215+M$213,M$219*M$214,FALSE))+(M$211*_xlfn.NORM.DIST($B169,M$214*M$216+M$213,M$220*M$214,FALSE))+(M$210*_xlfn.NORM.DIST($B169,M$214*M$217+M$213,M$221*M$214,FALSE))+(M$212*_xlfn.NORM.DIST($B169,M$214*M$218+M$213,M$222*M$214,FALSE))</f>
        <v>68.078409775100624</v>
      </c>
      <c r="AC169" s="5">
        <f>BG169+(N$209*_xlfn.NORM.DIST($B169,N$214*N$215+N$213,N$219*N$214,FALSE))+(N$211*_xlfn.NORM.DIST($B169,N$214*N$216+N$213,N$220*N$214,FALSE))+(N$210*_xlfn.NORM.DIST($B169,N$214*N$217+N$213,N$221*N$214,FALSE))+(N$212*_xlfn.NORM.DIST($B169,N$214*N$218+N$213,N$222*N$214,FALSE))</f>
        <v>64.586697645005501</v>
      </c>
      <c r="AD169" s="5">
        <f>BH169+(O$209*_xlfn.NORM.DIST($B169,O$214*O$215+O$213,O$219*O$214,FALSE))+(O$211*_xlfn.NORM.DIST($B169,O$214*O$216+O$213,O$220*O$214,FALSE))+(O$210*_xlfn.NORM.DIST($B169,O$214*O$217+O$213,O$221*O$214,FALSE))+(O$212*_xlfn.NORM.DIST($B169,O$214*O$218+O$213,O$222*O$214,FALSE))</f>
        <v>57.64406034104573</v>
      </c>
      <c r="AE169" s="5"/>
      <c r="AG169" s="5">
        <f t="shared" si="49"/>
        <v>-0.36567715373726628</v>
      </c>
      <c r="AH169" s="5">
        <f t="shared" si="49"/>
        <v>-0.99605129954453275</v>
      </c>
      <c r="AI169" s="5">
        <f t="shared" si="49"/>
        <v>-0.5171716679477214</v>
      </c>
      <c r="AJ169" s="5">
        <f t="shared" si="49"/>
        <v>0.44475628450902605</v>
      </c>
      <c r="AK169" s="5">
        <f t="shared" si="48"/>
        <v>-0.85484920722701929</v>
      </c>
      <c r="AL169" s="5">
        <f t="shared" si="48"/>
        <v>-1.0420851340395956</v>
      </c>
      <c r="AM169" s="5">
        <f t="shared" si="48"/>
        <v>-0.8285202450400817</v>
      </c>
      <c r="AN169" s="5">
        <f t="shared" si="48"/>
        <v>-1.0418689821100884</v>
      </c>
      <c r="AO169" s="5">
        <f t="shared" si="47"/>
        <v>-0.37117748243161941</v>
      </c>
      <c r="AP169" s="5">
        <f t="shared" si="33"/>
        <v>-0.28146437154244097</v>
      </c>
      <c r="AQ169" s="5">
        <f t="shared" si="33"/>
        <v>-0.15440977510061771</v>
      </c>
      <c r="AR169" s="5">
        <f t="shared" si="33"/>
        <v>0.27730235499450373</v>
      </c>
      <c r="AS169" s="5">
        <f t="shared" si="33"/>
        <v>-0.11406034104572882</v>
      </c>
      <c r="AV169" s="2">
        <f t="shared" si="34"/>
        <v>66.517676748912947</v>
      </c>
      <c r="AW169" s="2">
        <f t="shared" si="35"/>
        <v>68.626576586296849</v>
      </c>
      <c r="AX169" s="2">
        <f t="shared" si="36"/>
        <v>70.012295862212255</v>
      </c>
      <c r="AY169" s="2">
        <f t="shared" si="37"/>
        <v>69.939749679874652</v>
      </c>
      <c r="AZ169" s="2">
        <f t="shared" si="38"/>
        <v>70.238371989877706</v>
      </c>
      <c r="BA169" s="2">
        <f t="shared" si="39"/>
        <v>71.73858640445826</v>
      </c>
      <c r="BB169" s="2">
        <f t="shared" si="40"/>
        <v>72.860241976568403</v>
      </c>
      <c r="BC169" s="2">
        <f t="shared" si="41"/>
        <v>71.9462849252551</v>
      </c>
      <c r="BD169" s="2">
        <f t="shared" si="42"/>
        <v>69.279260271670495</v>
      </c>
      <c r="BE169" s="2">
        <f t="shared" si="43"/>
        <v>66.252418812365036</v>
      </c>
      <c r="BF169" s="2">
        <f t="shared" si="44"/>
        <v>61.830365036797346</v>
      </c>
      <c r="BG169" s="2">
        <f t="shared" si="45"/>
        <v>55.740379279659493</v>
      </c>
      <c r="BH169" s="2">
        <f t="shared" si="46"/>
        <v>48.575533922523256</v>
      </c>
      <c r="BK169" s="2" t="str">
        <f>IF(OR($B169&lt;C$229, AND($B169&gt;C$230, $B169&lt;C$231)), C169, "")</f>
        <v/>
      </c>
      <c r="BL169" s="2" t="str">
        <f>IF(OR($B169&lt;D$229, AND($B169&gt;D$230, $B169&lt;D$231)), D169, "")</f>
        <v/>
      </c>
      <c r="BM169" s="2" t="str">
        <f>IF(OR($B169&lt;E$229, AND($B169&gt;E$230, $B169&lt;E$231)), E169, "")</f>
        <v/>
      </c>
      <c r="BN169" s="2" t="str">
        <f>IF(OR($B169&lt;F$229, AND($B169&gt;F$230, $B169&lt;F$231)), F169, "")</f>
        <v/>
      </c>
      <c r="BO169" s="2" t="str">
        <f>IF(OR($B169&lt;G$229, AND($B169&gt;G$230, $B169&lt;G$231)), G169, "")</f>
        <v/>
      </c>
      <c r="BP169" s="2" t="str">
        <f>IF(OR($B169&lt;H$229, AND($B169&gt;H$230, $B169&lt;H$231)), H169, "")</f>
        <v/>
      </c>
      <c r="BQ169" s="2" t="str">
        <f>IF(OR($B169&lt;I$229, AND($B169&gt;I$230, $B169&lt;I$231)), I169, "")</f>
        <v/>
      </c>
      <c r="BR169" s="2" t="str">
        <f>IF(OR($B169&lt;J$229, AND($B169&gt;J$230, $B169&lt;J$231)), J169, "")</f>
        <v/>
      </c>
      <c r="BS169" s="2" t="str">
        <f>IF(OR($B169&lt;K$229, AND($B169&gt;K$230, $B169&lt;K$231)), K169, "")</f>
        <v/>
      </c>
      <c r="BT169" s="2" t="str">
        <f>IF(OR($B169&lt;L$229, AND($B169&gt;L$230, $B169&lt;L$231)), L169, "")</f>
        <v/>
      </c>
      <c r="BU169" s="2" t="str">
        <f>IF(OR($B169&lt;M$229, AND($B169&gt;M$230, $B169&lt;M$231)), M169, "")</f>
        <v/>
      </c>
      <c r="BV169" s="2" t="str">
        <f>IF(OR($B169&lt;N$229, AND($B169&gt;N$230, $B169&lt;N$231)), N169, "")</f>
        <v/>
      </c>
      <c r="BW169" s="2" t="str">
        <f>IF(OR($B169&lt;O$229, AND($B169&gt;O$230, $B169&lt;O$231)), O169, "")</f>
        <v/>
      </c>
      <c r="BZ169" s="2" t="str">
        <f>IF(OR(AND($B169&gt;C$230, $B169&lt;C$231), $B169&gt;C$232), C169, "")</f>
        <v/>
      </c>
      <c r="CA169" s="2" t="str">
        <f>IF(OR(AND($B169&gt;D$230, $B169&lt;D$231), $B169&gt;D$232), D169, "")</f>
        <v/>
      </c>
      <c r="CB169" s="2" t="str">
        <f>IF(OR(AND($B169&gt;E$230, $B169&lt;E$231), $B169&gt;E$232), E169, "")</f>
        <v/>
      </c>
      <c r="CC169" s="2" t="str">
        <f>IF(OR(AND($B169&gt;F$230, $B169&lt;F$231), $B169&gt;F$232), F169, "")</f>
        <v/>
      </c>
      <c r="CD169" s="2" t="str">
        <f>IF(OR(AND($B169&gt;G$230, $B169&lt;G$231), $B169&gt;G$232), G169, "")</f>
        <v/>
      </c>
      <c r="CE169" s="2" t="str">
        <f>IF(OR(AND($B169&gt;H$230, $B169&lt;H$231), $B169&gt;H$232), H169, "")</f>
        <v/>
      </c>
      <c r="CF169" s="2" t="str">
        <f>IF(OR(AND($B169&gt;I$230, $B169&lt;I$231), $B169&gt;I$232), I169, "")</f>
        <v/>
      </c>
      <c r="CG169" s="2" t="str">
        <f>IF(OR(AND($B169&gt;J$230, $B169&lt;J$231), $B169&gt;J$232), J169, "")</f>
        <v/>
      </c>
      <c r="CH169" s="2" t="str">
        <f>IF(OR(AND($B169&gt;K$230, $B169&lt;K$231), $B169&gt;K$232), K169, "")</f>
        <v/>
      </c>
      <c r="CI169" s="2" t="str">
        <f>IF(OR(AND($B169&gt;L$230, $B169&lt;L$231), $B169&gt;L$232), L169, "")</f>
        <v/>
      </c>
      <c r="CJ169" s="2" t="str">
        <f>IF(OR(AND($B169&gt;M$230, $B169&lt;M$231), $B169&gt;M$232), M169, "")</f>
        <v/>
      </c>
      <c r="CK169" s="2" t="str">
        <f>IF(OR(AND($B169&gt;N$230, $B169&lt;N$231), $B169&gt;N$232), N169, "")</f>
        <v/>
      </c>
      <c r="CL169" s="2" t="str">
        <f>IF(OR(AND($B169&gt;O$230, $B169&lt;O$231), $B169&gt;O$232), O169, "")</f>
        <v/>
      </c>
      <c r="CO169" s="2">
        <f>BK$207*$B169+BK$209</f>
        <v>72.503158162524358</v>
      </c>
      <c r="CP169" s="2">
        <f>BL$207*$B169+BL$209</f>
        <v>73.532219759377483</v>
      </c>
      <c r="CQ169" s="2">
        <f>BM$207*$B169+BM$209</f>
        <v>74.892913651293028</v>
      </c>
      <c r="CR169" s="2">
        <f>BN$207*$B169+BN$209</f>
        <v>74.525790365619429</v>
      </c>
      <c r="CS169" s="2">
        <f>BO$207*$B169+BO$209</f>
        <v>74.742171295458306</v>
      </c>
      <c r="CT169" s="2">
        <f>BP$207*$B169+BP$209</f>
        <v>76.957379430913392</v>
      </c>
      <c r="CU169" s="2">
        <f>BQ$207*$B169+BQ$209</f>
        <v>79.77958601245922</v>
      </c>
      <c r="CV169" s="2">
        <f>BR$207*$B169+BR$209</f>
        <v>79.854967410282242</v>
      </c>
      <c r="CW169" s="2">
        <f>BS$207*$B169+BS$209</f>
        <v>77.558934981956469</v>
      </c>
      <c r="CX169" s="2">
        <f>BT$207*$B169+BT$209</f>
        <v>73.783531813369024</v>
      </c>
      <c r="CY169" s="2">
        <f>BU$207*$B169+BU$209</f>
        <v>69.325492051993649</v>
      </c>
      <c r="CZ169" s="2">
        <f>BV$207*$B169+BV$209</f>
        <v>62.114706997696999</v>
      </c>
      <c r="DA169" s="2">
        <f>BW$207*$B169+BW$209</f>
        <v>53.666409138926348</v>
      </c>
      <c r="DD169" s="2">
        <f>BZ$207*$B169+BZ$209</f>
        <v>66.496911152903451</v>
      </c>
      <c r="DE169" s="2">
        <f>CA$207*$B169+CA$209</f>
        <v>68.6014148850564</v>
      </c>
      <c r="DF169" s="2">
        <f>CB$207*$B169+CB$209</f>
        <v>69.992631723209669</v>
      </c>
      <c r="DG169" s="2">
        <f>CC$207*$B169+CC$209</f>
        <v>69.925761609077654</v>
      </c>
      <c r="DH169" s="2">
        <f>CD$207*$B169+CD$209</f>
        <v>70.223780336802406</v>
      </c>
      <c r="DI169" s="2">
        <f>CE$207*$B169+CE$209</f>
        <v>71.720878337134323</v>
      </c>
      <c r="DJ169" s="2">
        <f>CF$207*$B169+CF$209</f>
        <v>72.83773632999862</v>
      </c>
      <c r="DK169" s="2">
        <f>CG$207*$B169+CG$209</f>
        <v>71.921559455637833</v>
      </c>
      <c r="DL169" s="2">
        <f>CH$207*$B169+CH$209</f>
        <v>69.250845227152794</v>
      </c>
      <c r="DM169" s="2">
        <f>CI$207*$B169+CI$209</f>
        <v>66.224548535493696</v>
      </c>
      <c r="DN169" s="2">
        <f>CJ$207*$B169+CJ$209</f>
        <v>61.80303136204526</v>
      </c>
      <c r="DO169" s="2">
        <f>CK$207*$B169+CK$209</f>
        <v>55.716306640432904</v>
      </c>
      <c r="DP169" s="2">
        <f>CL$207*$B169+CL$209</f>
        <v>48.556457441752229</v>
      </c>
      <c r="DS169" s="2">
        <f>POWER(10,($B169-C$227)/C$228)/(1+POWER(10,($B169-C$227)/C$228))</f>
        <v>0.99654266699717198</v>
      </c>
      <c r="DT169" s="2">
        <f>POWER(10,($B169-D$227)/D$228)/(1+POWER(10,($B169-D$227)/D$228))</f>
        <v>0.99489703975683763</v>
      </c>
      <c r="DU169" s="2">
        <f>POWER(10,($B169-E$227)/E$228)/(1+POWER(10,($B169-E$227)/E$228))</f>
        <v>0.99598714129285149</v>
      </c>
      <c r="DV169" s="2">
        <f>POWER(10,($B169-F$227)/F$228)/(1+POWER(10,($B169-F$227)/F$228))</f>
        <v>0.99695913405386782</v>
      </c>
      <c r="DW169" s="2">
        <f>POWER(10,($B169-G$227)/G$228)/(1+POWER(10,($B169-G$227)/G$228))</f>
        <v>0.99677060856202893</v>
      </c>
      <c r="DX169" s="2">
        <f>POWER(10,($B169-H$227)/H$228)/(1+POWER(10,($B169-H$227)/H$228))</f>
        <v>0.99661833980231995</v>
      </c>
      <c r="DY169" s="2">
        <f>POWER(10,($B169-I$227)/I$228)/(1+POWER(10,($B169-I$227)/I$228))</f>
        <v>0.99675797552536405</v>
      </c>
      <c r="DZ169" s="2">
        <f>POWER(10,($B169-J$227)/J$228)/(1+POWER(10,($B169-J$227)/J$228))</f>
        <v>0.99688337348102773</v>
      </c>
      <c r="EA169" s="2">
        <f>POWER(10,($B169-K$227)/K$228)/(1+POWER(10,($B169-K$227)/K$228))</f>
        <v>0.99657983419097329</v>
      </c>
      <c r="EB169" s="2">
        <f>POWER(10,($B169-L$227)/L$228)/(1+POWER(10,($B169-L$227)/L$228))</f>
        <v>0.99631295958109722</v>
      </c>
      <c r="EC169" s="2">
        <f>POWER(10,($B169-M$227)/M$228)/(1+POWER(10,($B169-M$227)/M$228))</f>
        <v>0.99636639181264075</v>
      </c>
      <c r="ED169" s="2">
        <f>POWER(10,($B169-N$227)/N$228)/(1+POWER(10,($B169-N$227)/N$228))</f>
        <v>0.99623770975830639</v>
      </c>
      <c r="EE169" s="2">
        <f>POWER(10,($B169-O$227)/O$228)/(1+POWER(10,($B169-O$227)/O$228))</f>
        <v>0.99626679822011344</v>
      </c>
    </row>
    <row r="170" spans="2:135" x14ac:dyDescent="0.25">
      <c r="B170" s="2">
        <v>164</v>
      </c>
      <c r="C170">
        <v>65.590999999999994</v>
      </c>
      <c r="D170">
        <v>68.394000000000005</v>
      </c>
      <c r="E170">
        <v>70.135999999999996</v>
      </c>
      <c r="F170">
        <v>70.015000000000001</v>
      </c>
      <c r="G170">
        <v>70.061000000000007</v>
      </c>
      <c r="H170">
        <v>71.938999999999993</v>
      </c>
      <c r="I170">
        <v>73.197000000000003</v>
      </c>
      <c r="J170">
        <v>72.879000000000005</v>
      </c>
      <c r="K170">
        <v>70.272999999999996</v>
      </c>
      <c r="L170">
        <v>69</v>
      </c>
      <c r="M170">
        <v>67.272999999999996</v>
      </c>
      <c r="N170">
        <v>63.454999999999998</v>
      </c>
      <c r="O170">
        <v>57.076000000000001</v>
      </c>
      <c r="R170" s="5">
        <f>AV170+(C$209*_xlfn.NORM.DIST($B170,C$214*C$215+C$213,C$219*C$214,FALSE))+(C$211*_xlfn.NORM.DIST($B170,C$214*C$216+C$213,C$220*C$214,FALSE))+(C$210*_xlfn.NORM.DIST($B170,C$214*C$217+C$213,C$221*C$214,FALSE))+(C$212*_xlfn.NORM.DIST($B170,C$214*C$218+C$213,C$222*C$214,FALSE))</f>
        <v>66.447232580322705</v>
      </c>
      <c r="S170" s="5">
        <f>AW170+(D$209*_xlfn.NORM.DIST($B170,D$214*D$215+D$213,D$219*D$214,FALSE))+(D$211*_xlfn.NORM.DIST($B170,D$214*D$216+D$213,D$220*D$214,FALSE))+(D$210*_xlfn.NORM.DIST($B170,D$214*D$217+D$213,D$221*D$214,FALSE))+(D$212*_xlfn.NORM.DIST($B170,D$214*D$218+D$213,D$222*D$214,FALSE))</f>
        <v>69.143506063069267</v>
      </c>
      <c r="T170" s="5">
        <f>AX170+(E$209*_xlfn.NORM.DIST($B170,E$214*E$215+E$213,E$219*E$214,FALSE))+(E$211*_xlfn.NORM.DIST($B170,E$214*E$216+E$213,E$220*E$214,FALSE))+(E$210*_xlfn.NORM.DIST($B170,E$214*E$217+E$213,E$221*E$214,FALSE))+(E$212*_xlfn.NORM.DIST($B170,E$214*E$218+E$213,E$222*E$214,FALSE))</f>
        <v>70.324098967678808</v>
      </c>
      <c r="U170" s="5">
        <f>AY170+(F$209*_xlfn.NORM.DIST($B170,F$214*F$215+F$213,F$219*F$214,FALSE))+(F$211*_xlfn.NORM.DIST($B170,F$214*F$216+F$213,F$220*F$214,FALSE))+(F$210*_xlfn.NORM.DIST($B170,F$214*F$217+F$213,F$221*F$214,FALSE))+(F$212*_xlfn.NORM.DIST($B170,F$214*F$218+F$213,F$222*F$214,FALSE))</f>
        <v>70.031928941640331</v>
      </c>
      <c r="V170" s="5">
        <f>AZ170+(G$209*_xlfn.NORM.DIST($B170,G$214*G$215+G$213,G$219*G$214,FALSE))+(G$211*_xlfn.NORM.DIST($B170,G$214*G$216+G$213,G$220*G$214,FALSE))+(G$210*_xlfn.NORM.DIST($B170,G$214*G$217+G$213,G$221*G$214,FALSE))+(G$212*_xlfn.NORM.DIST($B170,G$214*G$218+G$213,G$222*G$214,FALSE))</f>
        <v>70.591298886497526</v>
      </c>
      <c r="W170" s="5">
        <f>BA170+(H$209*_xlfn.NORM.DIST($B170,H$214*H$215+H$213,H$219*H$214,FALSE))+(H$211*_xlfn.NORM.DIST($B170,H$214*H$216+H$213,H$220*H$214,FALSE))+(H$210*_xlfn.NORM.DIST($B170,H$214*H$217+H$213,H$221*H$214,FALSE))+(H$212*_xlfn.NORM.DIST($B170,H$214*H$218+H$213,H$222*H$214,FALSE))</f>
        <v>72.310659753432176</v>
      </c>
      <c r="X170" s="5">
        <f>BB170+(I$209*_xlfn.NORM.DIST($B170,I$214*I$215+I$213,I$219*I$214,FALSE))+(I$211*_xlfn.NORM.DIST($B170,I$214*I$216+I$213,I$220*I$214,FALSE))+(I$210*_xlfn.NORM.DIST($B170,I$214*I$217+I$213,I$221*I$214,FALSE))+(I$212*_xlfn.NORM.DIST($B170,I$214*I$218+I$213,I$222*I$214,FALSE))</f>
        <v>73.299860900362219</v>
      </c>
      <c r="Y170" s="5">
        <f>BC170+(J$209*_xlfn.NORM.DIST($B170,J$214*J$215+J$213,J$219*J$214,FALSE))+(J$211*_xlfn.NORM.DIST($B170,J$214*J$216+J$213,J$220*J$214,FALSE))+(J$210*_xlfn.NORM.DIST($B170,J$214*J$217+J$213,J$221*J$214,FALSE))+(J$212*_xlfn.NORM.DIST($B170,J$214*J$218+J$213,J$222*J$214,FALSE))</f>
        <v>72.420781852711059</v>
      </c>
      <c r="Z170" s="5">
        <f>BD170+(K$209*_xlfn.NORM.DIST($B170,K$214*K$215+K$213,K$219*K$214,FALSE))+(K$211*_xlfn.NORM.DIST($B170,K$214*K$216+K$213,K$220*K$214,FALSE))+(K$210*_xlfn.NORM.DIST($B170,K$214*K$217+K$213,K$221*K$214,FALSE))+(K$212*_xlfn.NORM.DIST($B170,K$214*K$218+K$213,K$222*K$214,FALSE))</f>
        <v>71.005984849232931</v>
      </c>
      <c r="AA170" s="5">
        <f>BE170+(L$209*_xlfn.NORM.DIST($B170,L$214*L$215+L$213,L$219*L$214,FALSE))+(L$211*_xlfn.NORM.DIST($B170,L$214*L$216+L$213,L$220*L$214,FALSE))+(L$210*_xlfn.NORM.DIST($B170,L$214*L$217+L$213,L$221*L$214,FALSE))+(L$212*_xlfn.NORM.DIST($B170,L$214*L$218+L$213,L$222*L$214,FALSE))</f>
        <v>69.487847889779715</v>
      </c>
      <c r="AB170" s="5">
        <f>BF170+(M$209*_xlfn.NORM.DIST($B170,M$214*M$215+M$213,M$219*M$214,FALSE))+(M$211*_xlfn.NORM.DIST($B170,M$214*M$216+M$213,M$220*M$214,FALSE))+(M$210*_xlfn.NORM.DIST($B170,M$214*M$217+M$213,M$221*M$214,FALSE))+(M$212*_xlfn.NORM.DIST($B170,M$214*M$218+M$213,M$222*M$214,FALSE))</f>
        <v>66.403835440842357</v>
      </c>
      <c r="AC170" s="5">
        <f>BG170+(N$209*_xlfn.NORM.DIST($B170,N$214*N$215+N$213,N$219*N$214,FALSE))+(N$211*_xlfn.NORM.DIST($B170,N$214*N$216+N$213,N$220*N$214,FALSE))+(N$210*_xlfn.NORM.DIST($B170,N$214*N$217+N$213,N$221*N$214,FALSE))+(N$212*_xlfn.NORM.DIST($B170,N$214*N$218+N$213,N$222*N$214,FALSE))</f>
        <v>62.920267934369967</v>
      </c>
      <c r="AD170" s="5">
        <f>BH170+(O$209*_xlfn.NORM.DIST($B170,O$214*O$215+O$213,O$219*O$214,FALSE))+(O$211*_xlfn.NORM.DIST($B170,O$214*O$216+O$213,O$220*O$214,FALSE))+(O$210*_xlfn.NORM.DIST($B170,O$214*O$217+O$213,O$221*O$214,FALSE))+(O$212*_xlfn.NORM.DIST($B170,O$214*O$218+O$213,O$222*O$214,FALSE))</f>
        <v>56.099219158653042</v>
      </c>
      <c r="AE170" s="5"/>
      <c r="AG170" s="5">
        <f t="shared" si="49"/>
        <v>-0.8562325803227111</v>
      </c>
      <c r="AH170" s="5">
        <f t="shared" si="49"/>
        <v>-0.74950606306926204</v>
      </c>
      <c r="AI170" s="5">
        <f t="shared" si="49"/>
        <v>-0.18809896767881185</v>
      </c>
      <c r="AJ170" s="5">
        <f t="shared" si="49"/>
        <v>-1.6928941640330208E-2</v>
      </c>
      <c r="AK170" s="5">
        <f t="shared" si="48"/>
        <v>-0.53029888649751911</v>
      </c>
      <c r="AL170" s="5">
        <f t="shared" si="48"/>
        <v>-0.37165975343218349</v>
      </c>
      <c r="AM170" s="5">
        <f t="shared" si="48"/>
        <v>-0.10286090036221651</v>
      </c>
      <c r="AN170" s="5">
        <f t="shared" si="48"/>
        <v>0.45821814728894594</v>
      </c>
      <c r="AO170" s="5">
        <f t="shared" si="47"/>
        <v>-0.73298484923293472</v>
      </c>
      <c r="AP170" s="5">
        <f t="shared" si="33"/>
        <v>-0.48784788977971516</v>
      </c>
      <c r="AQ170" s="5">
        <f t="shared" si="33"/>
        <v>0.86916455915763891</v>
      </c>
      <c r="AR170" s="5">
        <f t="shared" si="33"/>
        <v>0.53473206563003117</v>
      </c>
      <c r="AS170" s="5">
        <f t="shared" si="33"/>
        <v>0.97678084134695808</v>
      </c>
      <c r="AV170" s="2">
        <f t="shared" si="34"/>
        <v>66.447232284740195</v>
      </c>
      <c r="AW170" s="2">
        <f t="shared" si="35"/>
        <v>68.563201731287975</v>
      </c>
      <c r="AX170" s="2">
        <f t="shared" si="36"/>
        <v>69.950897365621444</v>
      </c>
      <c r="AY170" s="2">
        <f t="shared" si="37"/>
        <v>69.886466977917109</v>
      </c>
      <c r="AZ170" s="2">
        <f t="shared" si="38"/>
        <v>70.190495075092628</v>
      </c>
      <c r="BA170" s="2">
        <f t="shared" si="39"/>
        <v>71.69727851341591</v>
      </c>
      <c r="BB170" s="2">
        <f t="shared" si="40"/>
        <v>72.810754039492736</v>
      </c>
      <c r="BC170" s="2">
        <f t="shared" si="41"/>
        <v>71.888281918583985</v>
      </c>
      <c r="BD170" s="2">
        <f t="shared" si="42"/>
        <v>69.209464558318743</v>
      </c>
      <c r="BE170" s="2">
        <f t="shared" si="43"/>
        <v>66.186480141079784</v>
      </c>
      <c r="BF170" s="2">
        <f t="shared" si="44"/>
        <v>61.767003695490118</v>
      </c>
      <c r="BG170" s="2">
        <f t="shared" si="45"/>
        <v>55.688510516006865</v>
      </c>
      <c r="BH170" s="2">
        <f t="shared" si="46"/>
        <v>48.535545421203061</v>
      </c>
      <c r="BK170" s="2" t="str">
        <f>IF(OR($B170&lt;C$229, AND($B170&gt;C$230, $B170&lt;C$231)), C170, "")</f>
        <v/>
      </c>
      <c r="BL170" s="2" t="str">
        <f>IF(OR($B170&lt;D$229, AND($B170&gt;D$230, $B170&lt;D$231)), D170, "")</f>
        <v/>
      </c>
      <c r="BM170" s="2" t="str">
        <f>IF(OR($B170&lt;E$229, AND($B170&gt;E$230, $B170&lt;E$231)), E170, "")</f>
        <v/>
      </c>
      <c r="BN170" s="2" t="str">
        <f>IF(OR($B170&lt;F$229, AND($B170&gt;F$230, $B170&lt;F$231)), F170, "")</f>
        <v/>
      </c>
      <c r="BO170" s="2" t="str">
        <f>IF(OR($B170&lt;G$229, AND($B170&gt;G$230, $B170&lt;G$231)), G170, "")</f>
        <v/>
      </c>
      <c r="BP170" s="2" t="str">
        <f>IF(OR($B170&lt;H$229, AND($B170&gt;H$230, $B170&lt;H$231)), H170, "")</f>
        <v/>
      </c>
      <c r="BQ170" s="2" t="str">
        <f>IF(OR($B170&lt;I$229, AND($B170&gt;I$230, $B170&lt;I$231)), I170, "")</f>
        <v/>
      </c>
      <c r="BR170" s="2" t="str">
        <f>IF(OR($B170&lt;J$229, AND($B170&gt;J$230, $B170&lt;J$231)), J170, "")</f>
        <v/>
      </c>
      <c r="BS170" s="2" t="str">
        <f>IF(OR($B170&lt;K$229, AND($B170&gt;K$230, $B170&lt;K$231)), K170, "")</f>
        <v/>
      </c>
      <c r="BT170" s="2" t="str">
        <f>IF(OR($B170&lt;L$229, AND($B170&gt;L$230, $B170&lt;L$231)), L170, "")</f>
        <v/>
      </c>
      <c r="BU170" s="2" t="str">
        <f>IF(OR($B170&lt;M$229, AND($B170&gt;M$230, $B170&lt;M$231)), M170, "")</f>
        <v/>
      </c>
      <c r="BV170" s="2" t="str">
        <f>IF(OR($B170&lt;N$229, AND($B170&gt;N$230, $B170&lt;N$231)), N170, "")</f>
        <v/>
      </c>
      <c r="BW170" s="2" t="str">
        <f>IF(OR($B170&lt;O$229, AND($B170&gt;O$230, $B170&lt;O$231)), O170, "")</f>
        <v/>
      </c>
      <c r="BZ170" s="2" t="str">
        <f>IF(OR(AND($B170&gt;C$230, $B170&lt;C$231), $B170&gt;C$232), C170, "")</f>
        <v/>
      </c>
      <c r="CA170" s="2" t="str">
        <f>IF(OR(AND($B170&gt;D$230, $B170&lt;D$231), $B170&gt;D$232), D170, "")</f>
        <v/>
      </c>
      <c r="CB170" s="2" t="str">
        <f>IF(OR(AND($B170&gt;E$230, $B170&lt;E$231), $B170&gt;E$232), E170, "")</f>
        <v/>
      </c>
      <c r="CC170" s="2" t="str">
        <f>IF(OR(AND($B170&gt;F$230, $B170&lt;F$231), $B170&gt;F$232), F170, "")</f>
        <v/>
      </c>
      <c r="CD170" s="2" t="str">
        <f>IF(OR(AND($B170&gt;G$230, $B170&lt;G$231), $B170&gt;G$232), G170, "")</f>
        <v/>
      </c>
      <c r="CE170" s="2" t="str">
        <f>IF(OR(AND($B170&gt;H$230, $B170&lt;H$231), $B170&gt;H$232), H170, "")</f>
        <v/>
      </c>
      <c r="CF170" s="2" t="str">
        <f>IF(OR(AND($B170&gt;I$230, $B170&lt;I$231), $B170&gt;I$232), I170, "")</f>
        <v/>
      </c>
      <c r="CG170" s="2" t="str">
        <f>IF(OR(AND($B170&gt;J$230, $B170&lt;J$231), $B170&gt;J$232), J170, "")</f>
        <v/>
      </c>
      <c r="CH170" s="2" t="str">
        <f>IF(OR(AND($B170&gt;K$230, $B170&lt;K$231), $B170&gt;K$232), K170, "")</f>
        <v/>
      </c>
      <c r="CI170" s="2" t="str">
        <f>IF(OR(AND($B170&gt;L$230, $B170&lt;L$231), $B170&gt;L$232), L170, "")</f>
        <v/>
      </c>
      <c r="CJ170" s="2" t="str">
        <f>IF(OR(AND($B170&gt;M$230, $B170&lt;M$231), $B170&gt;M$232), M170, "")</f>
        <v/>
      </c>
      <c r="CK170" s="2" t="str">
        <f>IF(OR(AND($B170&gt;N$230, $B170&lt;N$231), $B170&gt;N$232), N170, "")</f>
        <v/>
      </c>
      <c r="CL170" s="2" t="str">
        <f>IF(OR(AND($B170&gt;O$230, $B170&lt;O$231), $B170&gt;O$232), O170, "")</f>
        <v/>
      </c>
      <c r="CO170" s="2">
        <f>BK$207*$B170+BK$209</f>
        <v>72.51521805668699</v>
      </c>
      <c r="CP170" s="2">
        <f>BL$207*$B170+BL$209</f>
        <v>73.536747739882387</v>
      </c>
      <c r="CQ170" s="2">
        <f>BM$207*$B170+BM$209</f>
        <v>74.901070423475076</v>
      </c>
      <c r="CR170" s="2">
        <f>BN$207*$B170+BN$209</f>
        <v>74.534901405931024</v>
      </c>
      <c r="CS170" s="2">
        <f>BO$207*$B170+BO$209</f>
        <v>74.756206186594241</v>
      </c>
      <c r="CT170" s="2">
        <f>BP$207*$B170+BP$209</f>
        <v>76.987417513517968</v>
      </c>
      <c r="CU170" s="2">
        <f>BQ$207*$B170+BQ$209</f>
        <v>79.827962511146168</v>
      </c>
      <c r="CV170" s="2">
        <f>BR$207*$B170+BR$209</f>
        <v>79.904792405541158</v>
      </c>
      <c r="CW170" s="2">
        <f>BS$207*$B170+BS$209</f>
        <v>77.607141600274801</v>
      </c>
      <c r="CX170" s="2">
        <f>BT$207*$B170+BT$209</f>
        <v>73.823312801718046</v>
      </c>
      <c r="CY170" s="2">
        <f>BU$207*$B170+BU$209</f>
        <v>69.371684988095382</v>
      </c>
      <c r="CZ170" s="2">
        <f>BV$207*$B170+BV$209</f>
        <v>62.16024990737219</v>
      </c>
      <c r="DA170" s="2">
        <f>BW$207*$B170+BW$209</f>
        <v>53.703007134005752</v>
      </c>
      <c r="DD170" s="2">
        <f>BZ$207*$B170+BZ$209</f>
        <v>66.42803278699094</v>
      </c>
      <c r="DE170" s="2">
        <f>CA$207*$B170+CA$209</f>
        <v>68.539936349383268</v>
      </c>
      <c r="DF170" s="2">
        <f>CB$207*$B170+CB$209</f>
        <v>69.932707875759903</v>
      </c>
      <c r="DG170" s="2">
        <f>CC$207*$B170+CC$209</f>
        <v>69.873536141207993</v>
      </c>
      <c r="DH170" s="2">
        <f>CD$207*$B170+CD$209</f>
        <v>70.177004393425193</v>
      </c>
      <c r="DI170" s="2">
        <f>CE$207*$B170+CE$209</f>
        <v>71.680907778566194</v>
      </c>
      <c r="DJ170" s="2">
        <f>CF$207*$B170+CF$209</f>
        <v>72.789938342912876</v>
      </c>
      <c r="DK170" s="2">
        <f>CG$207*$B170+CG$209</f>
        <v>71.865424574076371</v>
      </c>
      <c r="DL170" s="2">
        <f>CH$207*$B170+CH$209</f>
        <v>69.183180390304514</v>
      </c>
      <c r="DM170" s="2">
        <f>CI$207*$B170+CI$209</f>
        <v>66.160705335772462</v>
      </c>
      <c r="DN170" s="2">
        <f>CJ$207*$B170+CJ$209</f>
        <v>61.741710713011287</v>
      </c>
      <c r="DO170" s="2">
        <f>CK$207*$B170+CK$209</f>
        <v>55.666220502075703</v>
      </c>
      <c r="DP170" s="2">
        <f>CL$207*$B170+CL$209</f>
        <v>48.517885731248633</v>
      </c>
      <c r="DS170" s="2">
        <f>POWER(10,($B170-C$227)/C$228)/(1+POWER(10,($B170-C$227)/C$228))</f>
        <v>0.99684591532890765</v>
      </c>
      <c r="DT170" s="2">
        <f>POWER(10,($B170-D$227)/D$228)/(1+POWER(10,($B170-D$227)/D$228))</f>
        <v>0.99534395435678147</v>
      </c>
      <c r="DU170" s="2">
        <f>POWER(10,($B170-E$227)/E$228)/(1+POWER(10,($B170-E$227)/E$228))</f>
        <v>0.99633893668449869</v>
      </c>
      <c r="DV170" s="2">
        <f>POWER(10,($B170-F$227)/F$228)/(1+POWER(10,($B170-F$227)/F$228))</f>
        <v>0.99722595506364198</v>
      </c>
      <c r="DW170" s="2">
        <f>POWER(10,($B170-G$227)/G$228)/(1+POWER(10,($B170-G$227)/G$228))</f>
        <v>0.99705392287198291</v>
      </c>
      <c r="DX170" s="2">
        <f>POWER(10,($B170-H$227)/H$228)/(1+POWER(10,($B170-H$227)/H$228))</f>
        <v>0.99691497129612683</v>
      </c>
      <c r="DY170" s="2">
        <f>POWER(10,($B170-I$227)/I$228)/(1+POWER(10,($B170-I$227)/I$228))</f>
        <v>0.99704239484231838</v>
      </c>
      <c r="DZ170" s="2">
        <f>POWER(10,($B170-J$227)/J$228)/(1+POWER(10,($B170-J$227)/J$228))</f>
        <v>0.99715682314992959</v>
      </c>
      <c r="EA170" s="2">
        <f>POWER(10,($B170-K$227)/K$228)/(1+POWER(10,($B170-K$227)/K$228))</f>
        <v>0.99687983273437797</v>
      </c>
      <c r="EB170" s="2">
        <f>POWER(10,($B170-L$227)/L$228)/(1+POWER(10,($B170-L$227)/L$228))</f>
        <v>0.99663628791871717</v>
      </c>
      <c r="EC170" s="2">
        <f>POWER(10,($B170-M$227)/M$228)/(1+POWER(10,($B170-M$227)/M$228))</f>
        <v>0.99668505009755726</v>
      </c>
      <c r="ED170" s="2">
        <f>POWER(10,($B170-N$227)/N$228)/(1+POWER(10,($B170-N$227)/N$228))</f>
        <v>0.99656761425918661</v>
      </c>
      <c r="EE170" s="2">
        <f>POWER(10,($B170-O$227)/O$228)/(1+POWER(10,($B170-O$227)/O$228))</f>
        <v>0.99659416075676865</v>
      </c>
    </row>
    <row r="171" spans="2:135" x14ac:dyDescent="0.25">
      <c r="B171" s="2">
        <v>165</v>
      </c>
      <c r="C171">
        <v>67.045000000000002</v>
      </c>
      <c r="D171">
        <v>69.045000000000002</v>
      </c>
      <c r="E171">
        <v>69.635999999999996</v>
      </c>
      <c r="F171">
        <v>69.394000000000005</v>
      </c>
      <c r="G171">
        <v>69.484999999999999</v>
      </c>
      <c r="H171">
        <v>72.332999999999998</v>
      </c>
      <c r="I171">
        <v>71.909000000000006</v>
      </c>
      <c r="J171">
        <v>70.787999999999997</v>
      </c>
      <c r="K171">
        <v>71.379000000000005</v>
      </c>
      <c r="L171">
        <v>68.938999999999993</v>
      </c>
      <c r="M171">
        <v>64.652000000000001</v>
      </c>
      <c r="N171">
        <v>61.061</v>
      </c>
      <c r="O171">
        <v>56.273000000000003</v>
      </c>
      <c r="R171" s="5">
        <f>AV171+(C$209*_xlfn.NORM.DIST($B171,C$214*C$215+C$213,C$219*C$214,FALSE))+(C$211*_xlfn.NORM.DIST($B171,C$214*C$216+C$213,C$220*C$214,FALSE))+(C$210*_xlfn.NORM.DIST($B171,C$214*C$217+C$213,C$221*C$214,FALSE))+(C$212*_xlfn.NORM.DIST($B171,C$214*C$218+C$213,C$222*C$214,FALSE))</f>
        <v>66.376902525790356</v>
      </c>
      <c r="S171" s="5">
        <f>AW171+(D$209*_xlfn.NORM.DIST($B171,D$214*D$215+D$213,D$219*D$214,FALSE))+(D$211*_xlfn.NORM.DIST($B171,D$214*D$216+D$213,D$220*D$214,FALSE))+(D$210*_xlfn.NORM.DIST($B171,D$214*D$217+D$213,D$221*D$214,FALSE))+(D$212*_xlfn.NORM.DIST($B171,D$214*D$218+D$213,D$222*D$214,FALSE))</f>
        <v>68.965755149256111</v>
      </c>
      <c r="T171" s="5">
        <f>AX171+(E$209*_xlfn.NORM.DIST($B171,E$214*E$215+E$213,E$219*E$214,FALSE))+(E$211*_xlfn.NORM.DIST($B171,E$214*E$216+E$213,E$220*E$214,FALSE))+(E$210*_xlfn.NORM.DIST($B171,E$214*E$217+E$213,E$221*E$214,FALSE))+(E$212*_xlfn.NORM.DIST($B171,E$214*E$218+E$213,E$222*E$214,FALSE))</f>
        <v>70.123206977604866</v>
      </c>
      <c r="U171" s="5">
        <f>AY171+(F$209*_xlfn.NORM.DIST($B171,F$214*F$215+F$213,F$219*F$214,FALSE))+(F$211*_xlfn.NORM.DIST($B171,F$214*F$216+F$213,F$220*F$214,FALSE))+(F$210*_xlfn.NORM.DIST($B171,F$214*F$217+F$213,F$221*F$214,FALSE))+(F$212*_xlfn.NORM.DIST($B171,F$214*F$218+F$213,F$222*F$214,FALSE))</f>
        <v>69.913146408747849</v>
      </c>
      <c r="V171" s="5">
        <f>AZ171+(G$209*_xlfn.NORM.DIST($B171,G$214*G$215+G$213,G$219*G$214,FALSE))+(G$211*_xlfn.NORM.DIST($B171,G$214*G$216+G$213,G$220*G$214,FALSE))+(G$210*_xlfn.NORM.DIST($B171,G$214*G$217+G$213,G$221*G$214,FALSE))+(G$212*_xlfn.NORM.DIST($B171,G$214*G$218+G$213,G$222*G$214,FALSE))</f>
        <v>70.373334873230917</v>
      </c>
      <c r="W171" s="5">
        <f>BA171+(H$209*_xlfn.NORM.DIST($B171,H$214*H$215+H$213,H$219*H$214,FALSE))+(H$211*_xlfn.NORM.DIST($B171,H$214*H$216+H$213,H$220*H$214,FALSE))+(H$210*_xlfn.NORM.DIST($B171,H$214*H$217+H$213,H$221*H$214,FALSE))+(H$212*_xlfn.NORM.DIST($B171,H$214*H$218+H$213,H$222*H$214,FALSE))</f>
        <v>72.013114539033182</v>
      </c>
      <c r="X171" s="5">
        <f>BB171+(I$209*_xlfn.NORM.DIST($B171,I$214*I$215+I$213,I$219*I$214,FALSE))+(I$211*_xlfn.NORM.DIST($B171,I$214*I$216+I$213,I$220*I$214,FALSE))+(I$210*_xlfn.NORM.DIST($B171,I$214*I$217+I$213,I$221*I$214,FALSE))+(I$212*_xlfn.NORM.DIST($B171,I$214*I$218+I$213,I$222*I$214,FALSE))</f>
        <v>73.034144054981013</v>
      </c>
      <c r="Y171" s="5">
        <f>BC171+(J$209*_xlfn.NORM.DIST($B171,J$214*J$215+J$213,J$219*J$214,FALSE))+(J$211*_xlfn.NORM.DIST($B171,J$214*J$216+J$213,J$220*J$214,FALSE))+(J$210*_xlfn.NORM.DIST($B171,J$214*J$217+J$213,J$221*J$214,FALSE))+(J$212*_xlfn.NORM.DIST($B171,J$214*J$218+J$213,J$222*J$214,FALSE))</f>
        <v>72.125035404471959</v>
      </c>
      <c r="Z171" s="5">
        <f>BD171+(K$209*_xlfn.NORM.DIST($B171,K$214*K$215+K$213,K$219*K$214,FALSE))+(K$211*_xlfn.NORM.DIST($B171,K$214*K$216+K$213,K$220*K$214,FALSE))+(K$210*_xlfn.NORM.DIST($B171,K$214*K$217+K$213,K$221*K$214,FALSE))+(K$212*_xlfn.NORM.DIST($B171,K$214*K$218+K$213,K$222*K$214,FALSE))</f>
        <v>70.256796656147159</v>
      </c>
      <c r="AA171" s="5">
        <f>BE171+(L$209*_xlfn.NORM.DIST($B171,L$214*L$215+L$213,L$219*L$214,FALSE))+(L$211*_xlfn.NORM.DIST($B171,L$214*L$216+L$213,L$220*L$214,FALSE))+(L$210*_xlfn.NORM.DIST($B171,L$214*L$217+L$213,L$221*L$214,FALSE))+(L$212*_xlfn.NORM.DIST($B171,L$214*L$218+L$213,L$222*L$214,FALSE))</f>
        <v>68.318693677633647</v>
      </c>
      <c r="AB171" s="5">
        <f>BF171+(M$209*_xlfn.NORM.DIST($B171,M$214*M$215+M$213,M$219*M$214,FALSE))+(M$211*_xlfn.NORM.DIST($B171,M$214*M$216+M$213,M$220*M$214,FALSE))+(M$210*_xlfn.NORM.DIST($B171,M$214*M$217+M$213,M$221*M$214,FALSE))+(M$212*_xlfn.NORM.DIST($B171,M$214*M$218+M$213,M$222*M$214,FALSE))</f>
        <v>64.976684718963725</v>
      </c>
      <c r="AC171" s="5">
        <f>BG171+(N$209*_xlfn.NORM.DIST($B171,N$214*N$215+N$213,N$219*N$214,FALSE))+(N$211*_xlfn.NORM.DIST($B171,N$214*N$216+N$213,N$220*N$214,FALSE))+(N$210*_xlfn.NORM.DIST($B171,N$214*N$217+N$213,N$221*N$214,FALSE))+(N$212*_xlfn.NORM.DIST($B171,N$214*N$218+N$213,N$222*N$214,FALSE))</f>
        <v>61.27854900534409</v>
      </c>
      <c r="AD171" s="5">
        <f>BH171+(O$209*_xlfn.NORM.DIST($B171,O$214*O$215+O$213,O$219*O$214,FALSE))+(O$211*_xlfn.NORM.DIST($B171,O$214*O$216+O$213,O$220*O$214,FALSE))+(O$210*_xlfn.NORM.DIST($B171,O$214*O$217+O$213,O$221*O$214,FALSE))+(O$212*_xlfn.NORM.DIST($B171,O$214*O$218+O$213,O$222*O$214,FALSE))</f>
        <v>54.513397644681326</v>
      </c>
      <c r="AE171" s="5"/>
      <c r="AG171" s="5">
        <f t="shared" si="49"/>
        <v>0.66809747420964527</v>
      </c>
      <c r="AH171" s="5">
        <f t="shared" si="49"/>
        <v>7.9244850743890538E-2</v>
      </c>
      <c r="AI171" s="5">
        <f t="shared" si="49"/>
        <v>-0.48720697760487042</v>
      </c>
      <c r="AJ171" s="5">
        <f t="shared" si="49"/>
        <v>-0.51914640874784368</v>
      </c>
      <c r="AK171" s="5">
        <f t="shared" si="48"/>
        <v>-0.88833487323091731</v>
      </c>
      <c r="AL171" s="5">
        <f t="shared" si="48"/>
        <v>0.31988546096681603</v>
      </c>
      <c r="AM171" s="5">
        <f t="shared" si="48"/>
        <v>-1.125144054981007</v>
      </c>
      <c r="AN171" s="5">
        <f t="shared" si="48"/>
        <v>-1.3370354044719619</v>
      </c>
      <c r="AO171" s="5">
        <f t="shared" si="47"/>
        <v>1.1222033438528456</v>
      </c>
      <c r="AP171" s="5">
        <f t="shared" si="33"/>
        <v>0.62030632236634631</v>
      </c>
      <c r="AQ171" s="5">
        <f t="shared" si="33"/>
        <v>-0.32468471896372364</v>
      </c>
      <c r="AR171" s="5">
        <f t="shared" si="33"/>
        <v>-0.21754900534408961</v>
      </c>
      <c r="AS171" s="5">
        <f t="shared" si="33"/>
        <v>1.7596023553186768</v>
      </c>
      <c r="AV171" s="2">
        <f t="shared" si="34"/>
        <v>66.376902320339838</v>
      </c>
      <c r="AW171" s="2">
        <f t="shared" si="35"/>
        <v>68.499965193065805</v>
      </c>
      <c r="AX171" s="2">
        <f t="shared" si="36"/>
        <v>69.88960577546537</v>
      </c>
      <c r="AY171" s="2">
        <f t="shared" si="37"/>
        <v>69.833261832542277</v>
      </c>
      <c r="AZ171" s="2">
        <f t="shared" si="38"/>
        <v>70.14269872038868</v>
      </c>
      <c r="BA171" s="2">
        <f t="shared" si="39"/>
        <v>71.656068589911612</v>
      </c>
      <c r="BB171" s="2">
        <f t="shared" si="40"/>
        <v>72.761388923906793</v>
      </c>
      <c r="BC171" s="2">
        <f t="shared" si="41"/>
        <v>71.830415878395584</v>
      </c>
      <c r="BD171" s="2">
        <f t="shared" si="42"/>
        <v>69.139823399954651</v>
      </c>
      <c r="BE171" s="2">
        <f t="shared" si="43"/>
        <v>66.120693983651933</v>
      </c>
      <c r="BF171" s="2">
        <f t="shared" si="44"/>
        <v>61.703789405892394</v>
      </c>
      <c r="BG171" s="2">
        <f t="shared" si="45"/>
        <v>55.636768684450892</v>
      </c>
      <c r="BH171" s="2">
        <f t="shared" si="46"/>
        <v>48.495658236693806</v>
      </c>
      <c r="BK171" s="2" t="str">
        <f>IF(OR($B171&lt;C$229, AND($B171&gt;C$230, $B171&lt;C$231)), C171, "")</f>
        <v/>
      </c>
      <c r="BL171" s="2" t="str">
        <f>IF(OR($B171&lt;D$229, AND($B171&gt;D$230, $B171&lt;D$231)), D171, "")</f>
        <v/>
      </c>
      <c r="BM171" s="2" t="str">
        <f>IF(OR($B171&lt;E$229, AND($B171&gt;E$230, $B171&lt;E$231)), E171, "")</f>
        <v/>
      </c>
      <c r="BN171" s="2" t="str">
        <f>IF(OR($B171&lt;F$229, AND($B171&gt;F$230, $B171&lt;F$231)), F171, "")</f>
        <v/>
      </c>
      <c r="BO171" s="2" t="str">
        <f>IF(OR($B171&lt;G$229, AND($B171&gt;G$230, $B171&lt;G$231)), G171, "")</f>
        <v/>
      </c>
      <c r="BP171" s="2" t="str">
        <f>IF(OR($B171&lt;H$229, AND($B171&gt;H$230, $B171&lt;H$231)), H171, "")</f>
        <v/>
      </c>
      <c r="BQ171" s="2" t="str">
        <f>IF(OR($B171&lt;I$229, AND($B171&gt;I$230, $B171&lt;I$231)), I171, "")</f>
        <v/>
      </c>
      <c r="BR171" s="2" t="str">
        <f>IF(OR($B171&lt;J$229, AND($B171&gt;J$230, $B171&lt;J$231)), J171, "")</f>
        <v/>
      </c>
      <c r="BS171" s="2" t="str">
        <f>IF(OR($B171&lt;K$229, AND($B171&gt;K$230, $B171&lt;K$231)), K171, "")</f>
        <v/>
      </c>
      <c r="BT171" s="2" t="str">
        <f>IF(OR($B171&lt;L$229, AND($B171&gt;L$230, $B171&lt;L$231)), L171, "")</f>
        <v/>
      </c>
      <c r="BU171" s="2" t="str">
        <f>IF(OR($B171&lt;M$229, AND($B171&gt;M$230, $B171&lt;M$231)), M171, "")</f>
        <v/>
      </c>
      <c r="BV171" s="2" t="str">
        <f>IF(OR($B171&lt;N$229, AND($B171&gt;N$230, $B171&lt;N$231)), N171, "")</f>
        <v/>
      </c>
      <c r="BW171" s="2" t="str">
        <f>IF(OR($B171&lt;O$229, AND($B171&gt;O$230, $B171&lt;O$231)), O171, "")</f>
        <v/>
      </c>
      <c r="BZ171" s="2" t="str">
        <f>IF(OR(AND($B171&gt;C$230, $B171&lt;C$231), $B171&gt;C$232), C171, "")</f>
        <v/>
      </c>
      <c r="CA171" s="2" t="str">
        <f>IF(OR(AND($B171&gt;D$230, $B171&lt;D$231), $B171&gt;D$232), D171, "")</f>
        <v/>
      </c>
      <c r="CB171" s="2" t="str">
        <f>IF(OR(AND($B171&gt;E$230, $B171&lt;E$231), $B171&gt;E$232), E171, "")</f>
        <v/>
      </c>
      <c r="CC171" s="2" t="str">
        <f>IF(OR(AND($B171&gt;F$230, $B171&lt;F$231), $B171&gt;F$232), F171, "")</f>
        <v/>
      </c>
      <c r="CD171" s="2" t="str">
        <f>IF(OR(AND($B171&gt;G$230, $B171&lt;G$231), $B171&gt;G$232), G171, "")</f>
        <v/>
      </c>
      <c r="CE171" s="2" t="str">
        <f>IF(OR(AND($B171&gt;H$230, $B171&lt;H$231), $B171&gt;H$232), H171, "")</f>
        <v/>
      </c>
      <c r="CF171" s="2" t="str">
        <f>IF(OR(AND($B171&gt;I$230, $B171&lt;I$231), $B171&gt;I$232), I171, "")</f>
        <v/>
      </c>
      <c r="CG171" s="2" t="str">
        <f>IF(OR(AND($B171&gt;J$230, $B171&lt;J$231), $B171&gt;J$232), J171, "")</f>
        <v/>
      </c>
      <c r="CH171" s="2" t="str">
        <f>IF(OR(AND($B171&gt;K$230, $B171&lt;K$231), $B171&gt;K$232), K171, "")</f>
        <v/>
      </c>
      <c r="CI171" s="2" t="str">
        <f>IF(OR(AND($B171&gt;L$230, $B171&lt;L$231), $B171&gt;L$232), L171, "")</f>
        <v/>
      </c>
      <c r="CJ171" s="2" t="str">
        <f>IF(OR(AND($B171&gt;M$230, $B171&lt;M$231), $B171&gt;M$232), M171, "")</f>
        <v/>
      </c>
      <c r="CK171" s="2" t="str">
        <f>IF(OR(AND($B171&gt;N$230, $B171&lt;N$231), $B171&gt;N$232), N171, "")</f>
        <v/>
      </c>
      <c r="CL171" s="2" t="str">
        <f>IF(OR(AND($B171&gt;O$230, $B171&lt;O$231), $B171&gt;O$232), O171, "")</f>
        <v/>
      </c>
      <c r="CO171" s="2">
        <f>BK$207*$B171+BK$209</f>
        <v>72.527277950849609</v>
      </c>
      <c r="CP171" s="2">
        <f>BL$207*$B171+BL$209</f>
        <v>73.541275720387276</v>
      </c>
      <c r="CQ171" s="2">
        <f>BM$207*$B171+BM$209</f>
        <v>74.90922719565711</v>
      </c>
      <c r="CR171" s="2">
        <f>BN$207*$B171+BN$209</f>
        <v>74.544012446242618</v>
      </c>
      <c r="CS171" s="2">
        <f>BO$207*$B171+BO$209</f>
        <v>74.770241077730176</v>
      </c>
      <c r="CT171" s="2">
        <f>BP$207*$B171+BP$209</f>
        <v>77.017455596122545</v>
      </c>
      <c r="CU171" s="2">
        <f>BQ$207*$B171+BQ$209</f>
        <v>79.876339009833117</v>
      </c>
      <c r="CV171" s="2">
        <f>BR$207*$B171+BR$209</f>
        <v>79.954617400800075</v>
      </c>
      <c r="CW171" s="2">
        <f>BS$207*$B171+BS$209</f>
        <v>77.655348218593119</v>
      </c>
      <c r="CX171" s="2">
        <f>BT$207*$B171+BT$209</f>
        <v>73.863093790067069</v>
      </c>
      <c r="CY171" s="2">
        <f>BU$207*$B171+BU$209</f>
        <v>69.4178779241971</v>
      </c>
      <c r="CZ171" s="2">
        <f>BV$207*$B171+BV$209</f>
        <v>62.205792817047374</v>
      </c>
      <c r="DA171" s="2">
        <f>BW$207*$B171+BW$209</f>
        <v>53.739605129085149</v>
      </c>
      <c r="DD171" s="2">
        <f>BZ$207*$B171+BZ$209</f>
        <v>66.359154421078415</v>
      </c>
      <c r="DE171" s="2">
        <f>CA$207*$B171+CA$209</f>
        <v>68.478457813710136</v>
      </c>
      <c r="DF171" s="2">
        <f>CB$207*$B171+CB$209</f>
        <v>69.872784028310136</v>
      </c>
      <c r="DG171" s="2">
        <f>CC$207*$B171+CC$209</f>
        <v>69.821310673338331</v>
      </c>
      <c r="DH171" s="2">
        <f>CD$207*$B171+CD$209</f>
        <v>70.13022845004798</v>
      </c>
      <c r="DI171" s="2">
        <f>CE$207*$B171+CE$209</f>
        <v>71.640937219998051</v>
      </c>
      <c r="DJ171" s="2">
        <f>CF$207*$B171+CF$209</f>
        <v>72.742140355827132</v>
      </c>
      <c r="DK171" s="2">
        <f>CG$207*$B171+CG$209</f>
        <v>71.809289692514895</v>
      </c>
      <c r="DL171" s="2">
        <f>CH$207*$B171+CH$209</f>
        <v>69.11551555345622</v>
      </c>
      <c r="DM171" s="2">
        <f>CI$207*$B171+CI$209</f>
        <v>66.096862136051215</v>
      </c>
      <c r="DN171" s="2">
        <f>CJ$207*$B171+CJ$209</f>
        <v>61.68039006397732</v>
      </c>
      <c r="DO171" s="2">
        <f>CK$207*$B171+CK$209</f>
        <v>55.616134363718501</v>
      </c>
      <c r="DP171" s="2">
        <f>CL$207*$B171+CL$209</f>
        <v>48.479314020745036</v>
      </c>
      <c r="DS171" s="2">
        <f>POWER(10,($B171-C$227)/C$228)/(1+POWER(10,($B171-C$227)/C$228))</f>
        <v>0.99712264205219681</v>
      </c>
      <c r="DT171" s="2">
        <f>POWER(10,($B171-D$227)/D$228)/(1+POWER(10,($B171-D$227)/D$228))</f>
        <v>0.99575189553483523</v>
      </c>
      <c r="DU171" s="2">
        <f>POWER(10,($B171-E$227)/E$228)/(1+POWER(10,($B171-E$227)/E$228))</f>
        <v>0.99665999464378252</v>
      </c>
      <c r="DV171" s="2">
        <f>POWER(10,($B171-F$227)/F$228)/(1+POWER(10,($B171-F$227)/F$228))</f>
        <v>0.99746942327111932</v>
      </c>
      <c r="DW171" s="2">
        <f>POWER(10,($B171-G$227)/G$228)/(1+POWER(10,($B171-G$227)/G$228))</f>
        <v>0.99731244905104355</v>
      </c>
      <c r="DX171" s="2">
        <f>POWER(10,($B171-H$227)/H$228)/(1+POWER(10,($B171-H$227)/H$228))</f>
        <v>0.99718565643135348</v>
      </c>
      <c r="DY171" s="2">
        <f>POWER(10,($B171-I$227)/I$228)/(1+POWER(10,($B171-I$227)/I$228))</f>
        <v>0.99730192989946365</v>
      </c>
      <c r="DZ171" s="2">
        <f>POWER(10,($B171-J$227)/J$228)/(1+POWER(10,($B171-J$227)/J$228))</f>
        <v>0.99740634304262499</v>
      </c>
      <c r="EA171" s="2">
        <f>POWER(10,($B171-K$227)/K$228)/(1+POWER(10,($B171-K$227)/K$228))</f>
        <v>0.99715359217778743</v>
      </c>
      <c r="EB171" s="2">
        <f>POWER(10,($B171-L$227)/L$228)/(1+POWER(10,($B171-L$227)/L$228))</f>
        <v>0.9969313498924034</v>
      </c>
      <c r="EC171" s="2">
        <f>POWER(10,($B171-M$227)/M$228)/(1+POWER(10,($B171-M$227)/M$228))</f>
        <v>0.99697584767332947</v>
      </c>
      <c r="ED171" s="2">
        <f>POWER(10,($B171-N$227)/N$228)/(1+POWER(10,($B171-N$227)/N$228))</f>
        <v>0.99686868130138651</v>
      </c>
      <c r="EE171" s="2">
        <f>POWER(10,($B171-O$227)/O$228)/(1+POWER(10,($B171-O$227)/O$228))</f>
        <v>0.99689290656882901</v>
      </c>
    </row>
    <row r="172" spans="2:135" x14ac:dyDescent="0.25">
      <c r="B172" s="2">
        <v>166</v>
      </c>
      <c r="C172">
        <v>65.561000000000007</v>
      </c>
      <c r="D172">
        <v>69.120999999999995</v>
      </c>
      <c r="E172">
        <v>69.590999999999994</v>
      </c>
      <c r="F172">
        <v>69.954999999999998</v>
      </c>
      <c r="G172">
        <v>69.864000000000004</v>
      </c>
      <c r="H172">
        <v>71.561000000000007</v>
      </c>
      <c r="I172">
        <v>72.317999999999998</v>
      </c>
      <c r="J172">
        <v>71.97</v>
      </c>
      <c r="K172">
        <v>68.924000000000007</v>
      </c>
      <c r="L172">
        <v>67.152000000000001</v>
      </c>
      <c r="M172">
        <v>64.424000000000007</v>
      </c>
      <c r="N172">
        <v>60.682000000000002</v>
      </c>
      <c r="O172">
        <v>53.758000000000003</v>
      </c>
      <c r="R172" s="5">
        <f>AV172+(C$209*_xlfn.NORM.DIST($B172,C$214*C$215+C$213,C$219*C$214,FALSE))+(C$211*_xlfn.NORM.DIST($B172,C$214*C$216+C$213,C$220*C$214,FALSE))+(C$210*_xlfn.NORM.DIST($B172,C$214*C$217+C$213,C$221*C$214,FALSE))+(C$212*_xlfn.NORM.DIST($B172,C$214*C$218+C$213,C$222*C$214,FALSE))</f>
        <v>66.306679017112415</v>
      </c>
      <c r="S172" s="5">
        <f>AW172+(D$209*_xlfn.NORM.DIST($B172,D$214*D$215+D$213,D$219*D$214,FALSE))+(D$211*_xlfn.NORM.DIST($B172,D$214*D$216+D$213,D$220*D$214,FALSE))+(D$210*_xlfn.NORM.DIST($B172,D$214*D$217+D$213,D$221*D$214,FALSE))+(D$212*_xlfn.NORM.DIST($B172,D$214*D$218+D$213,D$222*D$214,FALSE))</f>
        <v>68.792373810125284</v>
      </c>
      <c r="T172" s="5">
        <f>AX172+(E$209*_xlfn.NORM.DIST($B172,E$214*E$215+E$213,E$219*E$214,FALSE))+(E$211*_xlfn.NORM.DIST($B172,E$214*E$216+E$213,E$220*E$214,FALSE))+(E$210*_xlfn.NORM.DIST($B172,E$214*E$217+E$213,E$221*E$214,FALSE))+(E$212*_xlfn.NORM.DIST($B172,E$214*E$218+E$213,E$222*E$214,FALSE))</f>
        <v>69.967190223042834</v>
      </c>
      <c r="U172" s="5">
        <f>AY172+(F$209*_xlfn.NORM.DIST($B172,F$214*F$215+F$213,F$219*F$214,FALSE))+(F$211*_xlfn.NORM.DIST($B172,F$214*F$216+F$213,F$220*F$214,FALSE))+(F$210*_xlfn.NORM.DIST($B172,F$214*F$217+F$213,F$221*F$214,FALSE))+(F$212*_xlfn.NORM.DIST($B172,F$214*F$218+F$213,F$222*F$214,FALSE))</f>
        <v>69.821783908310167</v>
      </c>
      <c r="V172" s="5">
        <f>AZ172+(G$209*_xlfn.NORM.DIST($B172,G$214*G$215+G$213,G$219*G$214,FALSE))+(G$211*_xlfn.NORM.DIST($B172,G$214*G$216+G$213,G$220*G$214,FALSE))+(G$210*_xlfn.NORM.DIST($B172,G$214*G$217+G$213,G$221*G$214,FALSE))+(G$212*_xlfn.NORM.DIST($B172,G$214*G$218+G$213,G$222*G$214,FALSE))</f>
        <v>70.221015309975911</v>
      </c>
      <c r="W172" s="5">
        <f>BA172+(H$209*_xlfn.NORM.DIST($B172,H$214*H$215+H$213,H$219*H$214,FALSE))+(H$211*_xlfn.NORM.DIST($B172,H$214*H$216+H$213,H$220*H$214,FALSE))+(H$210*_xlfn.NORM.DIST($B172,H$214*H$217+H$213,H$221*H$214,FALSE))+(H$212*_xlfn.NORM.DIST($B172,H$214*H$218+H$213,H$222*H$214,FALSE))</f>
        <v>71.812281738083982</v>
      </c>
      <c r="X172" s="5">
        <f>BB172+(I$209*_xlfn.NORM.DIST($B172,I$214*I$215+I$213,I$219*I$214,FALSE))+(I$211*_xlfn.NORM.DIST($B172,I$214*I$216+I$213,I$220*I$214,FALSE))+(I$210*_xlfn.NORM.DIST($B172,I$214*I$217+I$213,I$221*I$214,FALSE))+(I$212*_xlfn.NORM.DIST($B172,I$214*I$218+I$213,I$222*I$214,FALSE))</f>
        <v>72.856474619332658</v>
      </c>
      <c r="Y172" s="5">
        <f>BC172+(J$209*_xlfn.NORM.DIST($B172,J$214*J$215+J$213,J$219*J$214,FALSE))+(J$211*_xlfn.NORM.DIST($B172,J$214*J$216+J$213,J$220*J$214,FALSE))+(J$210*_xlfn.NORM.DIST($B172,J$214*J$217+J$213,J$221*J$214,FALSE))+(J$212*_xlfn.NORM.DIST($B172,J$214*J$218+J$213,J$222*J$214,FALSE))</f>
        <v>71.927407180004352</v>
      </c>
      <c r="Z172" s="5">
        <f>BD172+(K$209*_xlfn.NORM.DIST($B172,K$214*K$215+K$213,K$219*K$214,FALSE))+(K$211*_xlfn.NORM.DIST($B172,K$214*K$216+K$213,K$220*K$214,FALSE))+(K$210*_xlfn.NORM.DIST($B172,K$214*K$217+K$213,K$221*K$214,FALSE))+(K$212*_xlfn.NORM.DIST($B172,K$214*K$218+K$213,K$222*K$214,FALSE))</f>
        <v>69.729808164976433</v>
      </c>
      <c r="AA172" s="5">
        <f>BE172+(L$209*_xlfn.NORM.DIST($B172,L$214*L$215+L$213,L$219*L$214,FALSE))+(L$211*_xlfn.NORM.DIST($B172,L$214*L$216+L$213,L$220*L$214,FALSE))+(L$210*_xlfn.NORM.DIST($B172,L$214*L$217+L$213,L$221*L$214,FALSE))+(L$212*_xlfn.NORM.DIST($B172,L$214*L$218+L$213,L$222*L$214,FALSE))</f>
        <v>67.445381652658654</v>
      </c>
      <c r="AB172" s="5">
        <f>BF172+(M$209*_xlfn.NORM.DIST($B172,M$214*M$215+M$213,M$219*M$214,FALSE))+(M$211*_xlfn.NORM.DIST($B172,M$214*M$216+M$213,M$220*M$214,FALSE))+(M$210*_xlfn.NORM.DIST($B172,M$214*M$217+M$213,M$221*M$214,FALSE))+(M$212*_xlfn.NORM.DIST($B172,M$214*M$218+M$213,M$222*M$214,FALSE))</f>
        <v>63.837946920432223</v>
      </c>
      <c r="AC172" s="5">
        <f>BG172+(N$209*_xlfn.NORM.DIST($B172,N$214*N$215+N$213,N$219*N$214,FALSE))+(N$211*_xlfn.NORM.DIST($B172,N$214*N$216+N$213,N$220*N$214,FALSE))+(N$210*_xlfn.NORM.DIST($B172,N$214*N$217+N$213,N$221*N$214,FALSE))+(N$212*_xlfn.NORM.DIST($B172,N$214*N$218+N$213,N$222*N$214,FALSE))</f>
        <v>59.785437766264586</v>
      </c>
      <c r="AD172" s="5">
        <f>BH172+(O$209*_xlfn.NORM.DIST($B172,O$214*O$215+O$213,O$219*O$214,FALSE))+(O$211*_xlfn.NORM.DIST($B172,O$214*O$216+O$213,O$220*O$214,FALSE))+(O$210*_xlfn.NORM.DIST($B172,O$214*O$217+O$213,O$221*O$214,FALSE))+(O$212*_xlfn.NORM.DIST($B172,O$214*O$218+O$213,O$222*O$214,FALSE))</f>
        <v>53.022944226474095</v>
      </c>
      <c r="AE172" s="5"/>
      <c r="AG172" s="5">
        <f t="shared" si="49"/>
        <v>-0.74567901711240836</v>
      </c>
      <c r="AH172" s="5">
        <f t="shared" si="49"/>
        <v>0.32862618987471137</v>
      </c>
      <c r="AI172" s="5">
        <f t="shared" si="49"/>
        <v>-0.37619022304284044</v>
      </c>
      <c r="AJ172" s="5">
        <f t="shared" si="49"/>
        <v>0.13321609168983173</v>
      </c>
      <c r="AK172" s="5">
        <f t="shared" si="48"/>
        <v>-0.3570153099759068</v>
      </c>
      <c r="AL172" s="5">
        <f t="shared" si="48"/>
        <v>-0.25128173808397491</v>
      </c>
      <c r="AM172" s="5">
        <f t="shared" si="48"/>
        <v>-0.53847461933266061</v>
      </c>
      <c r="AN172" s="5">
        <f t="shared" si="48"/>
        <v>4.2592819995647346E-2</v>
      </c>
      <c r="AO172" s="5">
        <f t="shared" si="47"/>
        <v>-0.80580816497642616</v>
      </c>
      <c r="AP172" s="5">
        <f t="shared" si="33"/>
        <v>-0.29338165265865257</v>
      </c>
      <c r="AQ172" s="5">
        <f t="shared" si="33"/>
        <v>0.58605307956778319</v>
      </c>
      <c r="AR172" s="5">
        <f t="shared" si="33"/>
        <v>0.89656223373541621</v>
      </c>
      <c r="AS172" s="5">
        <f t="shared" si="33"/>
        <v>0.73505577352590734</v>
      </c>
      <c r="AV172" s="2">
        <f t="shared" si="34"/>
        <v>66.306678881170896</v>
      </c>
      <c r="AW172" s="2">
        <f t="shared" si="35"/>
        <v>68.436857401511347</v>
      </c>
      <c r="AX172" s="2">
        <f t="shared" si="36"/>
        <v>69.828413749363094</v>
      </c>
      <c r="AY172" s="2">
        <f t="shared" si="37"/>
        <v>69.780128810560882</v>
      </c>
      <c r="AZ172" s="2">
        <f t="shared" si="38"/>
        <v>70.094977305674561</v>
      </c>
      <c r="BA172" s="2">
        <f t="shared" si="39"/>
        <v>71.614949789479752</v>
      </c>
      <c r="BB172" s="2">
        <f t="shared" si="40"/>
        <v>72.712138149799742</v>
      </c>
      <c r="BC172" s="2">
        <f t="shared" si="41"/>
        <v>71.772677218828093</v>
      </c>
      <c r="BD172" s="2">
        <f t="shared" si="42"/>
        <v>69.070326162198199</v>
      </c>
      <c r="BE172" s="2">
        <f t="shared" si="43"/>
        <v>66.055049795192247</v>
      </c>
      <c r="BF172" s="2">
        <f t="shared" si="44"/>
        <v>61.640712156264094</v>
      </c>
      <c r="BG172" s="2">
        <f t="shared" si="45"/>
        <v>55.585145308310175</v>
      </c>
      <c r="BH172" s="2">
        <f t="shared" si="46"/>
        <v>48.455865555511551</v>
      </c>
      <c r="BK172" s="2" t="str">
        <f>IF(OR($B172&lt;C$229, AND($B172&gt;C$230, $B172&lt;C$231)), C172, "")</f>
        <v/>
      </c>
      <c r="BL172" s="2" t="str">
        <f>IF(OR($B172&lt;D$229, AND($B172&gt;D$230, $B172&lt;D$231)), D172, "")</f>
        <v/>
      </c>
      <c r="BM172" s="2" t="str">
        <f>IF(OR($B172&lt;E$229, AND($B172&gt;E$230, $B172&lt;E$231)), E172, "")</f>
        <v/>
      </c>
      <c r="BN172" s="2" t="str">
        <f>IF(OR($B172&lt;F$229, AND($B172&gt;F$230, $B172&lt;F$231)), F172, "")</f>
        <v/>
      </c>
      <c r="BO172" s="2" t="str">
        <f>IF(OR($B172&lt;G$229, AND($B172&gt;G$230, $B172&lt;G$231)), G172, "")</f>
        <v/>
      </c>
      <c r="BP172" s="2" t="str">
        <f>IF(OR($B172&lt;H$229, AND($B172&gt;H$230, $B172&lt;H$231)), H172, "")</f>
        <v/>
      </c>
      <c r="BQ172" s="2" t="str">
        <f>IF(OR($B172&lt;I$229, AND($B172&gt;I$230, $B172&lt;I$231)), I172, "")</f>
        <v/>
      </c>
      <c r="BR172" s="2" t="str">
        <f>IF(OR($B172&lt;J$229, AND($B172&gt;J$230, $B172&lt;J$231)), J172, "")</f>
        <v/>
      </c>
      <c r="BS172" s="2" t="str">
        <f>IF(OR($B172&lt;K$229, AND($B172&gt;K$230, $B172&lt;K$231)), K172, "")</f>
        <v/>
      </c>
      <c r="BT172" s="2" t="str">
        <f>IF(OR($B172&lt;L$229, AND($B172&gt;L$230, $B172&lt;L$231)), L172, "")</f>
        <v/>
      </c>
      <c r="BU172" s="2" t="str">
        <f>IF(OR($B172&lt;M$229, AND($B172&gt;M$230, $B172&lt;M$231)), M172, "")</f>
        <v/>
      </c>
      <c r="BV172" s="2" t="str">
        <f>IF(OR($B172&lt;N$229, AND($B172&gt;N$230, $B172&lt;N$231)), N172, "")</f>
        <v/>
      </c>
      <c r="BW172" s="2" t="str">
        <f>IF(OR($B172&lt;O$229, AND($B172&gt;O$230, $B172&lt;O$231)), O172, "")</f>
        <v/>
      </c>
      <c r="BZ172" s="2" t="str">
        <f>IF(OR(AND($B172&gt;C$230, $B172&lt;C$231), $B172&gt;C$232), C172, "")</f>
        <v/>
      </c>
      <c r="CA172" s="2" t="str">
        <f>IF(OR(AND($B172&gt;D$230, $B172&lt;D$231), $B172&gt;D$232), D172, "")</f>
        <v/>
      </c>
      <c r="CB172" s="2" t="str">
        <f>IF(OR(AND($B172&gt;E$230, $B172&lt;E$231), $B172&gt;E$232), E172, "")</f>
        <v/>
      </c>
      <c r="CC172" s="2" t="str">
        <f>IF(OR(AND($B172&gt;F$230, $B172&lt;F$231), $B172&gt;F$232), F172, "")</f>
        <v/>
      </c>
      <c r="CD172" s="2" t="str">
        <f>IF(OR(AND($B172&gt;G$230, $B172&lt;G$231), $B172&gt;G$232), G172, "")</f>
        <v/>
      </c>
      <c r="CE172" s="2" t="str">
        <f>IF(OR(AND($B172&gt;H$230, $B172&lt;H$231), $B172&gt;H$232), H172, "")</f>
        <v/>
      </c>
      <c r="CF172" s="2" t="str">
        <f>IF(OR(AND($B172&gt;I$230, $B172&lt;I$231), $B172&gt;I$232), I172, "")</f>
        <v/>
      </c>
      <c r="CG172" s="2" t="str">
        <f>IF(OR(AND($B172&gt;J$230, $B172&lt;J$231), $B172&gt;J$232), J172, "")</f>
        <v/>
      </c>
      <c r="CH172" s="2" t="str">
        <f>IF(OR(AND($B172&gt;K$230, $B172&lt;K$231), $B172&gt;K$232), K172, "")</f>
        <v/>
      </c>
      <c r="CI172" s="2" t="str">
        <f>IF(OR(AND($B172&gt;L$230, $B172&lt;L$231), $B172&gt;L$232), L172, "")</f>
        <v/>
      </c>
      <c r="CJ172" s="2" t="str">
        <f>IF(OR(AND($B172&gt;M$230, $B172&lt;M$231), $B172&gt;M$232), M172, "")</f>
        <v/>
      </c>
      <c r="CK172" s="2" t="str">
        <f>IF(OR(AND($B172&gt;N$230, $B172&lt;N$231), $B172&gt;N$232), N172, "")</f>
        <v/>
      </c>
      <c r="CL172" s="2" t="str">
        <f>IF(OR(AND($B172&gt;O$230, $B172&lt;O$231), $B172&gt;O$232), O172, "")</f>
        <v/>
      </c>
      <c r="CO172" s="2">
        <f>BK$207*$B172+BK$209</f>
        <v>72.539337845012227</v>
      </c>
      <c r="CP172" s="2">
        <f>BL$207*$B172+BL$209</f>
        <v>73.545803700892179</v>
      </c>
      <c r="CQ172" s="2">
        <f>BM$207*$B172+BM$209</f>
        <v>74.917383967839143</v>
      </c>
      <c r="CR172" s="2">
        <f>BN$207*$B172+BN$209</f>
        <v>74.553123486554227</v>
      </c>
      <c r="CS172" s="2">
        <f>BO$207*$B172+BO$209</f>
        <v>74.784275968866112</v>
      </c>
      <c r="CT172" s="2">
        <f>BP$207*$B172+BP$209</f>
        <v>77.047493678727122</v>
      </c>
      <c r="CU172" s="2">
        <f>BQ$207*$B172+BQ$209</f>
        <v>79.924715508520052</v>
      </c>
      <c r="CV172" s="2">
        <f>BR$207*$B172+BR$209</f>
        <v>80.004442396058991</v>
      </c>
      <c r="CW172" s="2">
        <f>BS$207*$B172+BS$209</f>
        <v>77.703554836911437</v>
      </c>
      <c r="CX172" s="2">
        <f>BT$207*$B172+BT$209</f>
        <v>73.902874778416091</v>
      </c>
      <c r="CY172" s="2">
        <f>BU$207*$B172+BU$209</f>
        <v>69.464070860298833</v>
      </c>
      <c r="CZ172" s="2">
        <f>BV$207*$B172+BV$209</f>
        <v>62.251335726722559</v>
      </c>
      <c r="DA172" s="2">
        <f>BW$207*$B172+BW$209</f>
        <v>53.776203124164546</v>
      </c>
      <c r="DD172" s="2">
        <f>BZ$207*$B172+BZ$209</f>
        <v>66.29027605516589</v>
      </c>
      <c r="DE172" s="2">
        <f>CA$207*$B172+CA$209</f>
        <v>68.41697927803699</v>
      </c>
      <c r="DF172" s="2">
        <f>CB$207*$B172+CB$209</f>
        <v>69.812860180860355</v>
      </c>
      <c r="DG172" s="2">
        <f>CC$207*$B172+CC$209</f>
        <v>69.769085205468656</v>
      </c>
      <c r="DH172" s="2">
        <f>CD$207*$B172+CD$209</f>
        <v>70.083452506670753</v>
      </c>
      <c r="DI172" s="2">
        <f>CE$207*$B172+CE$209</f>
        <v>71.600966661429908</v>
      </c>
      <c r="DJ172" s="2">
        <f>CF$207*$B172+CF$209</f>
        <v>72.694342368741388</v>
      </c>
      <c r="DK172" s="2">
        <f>CG$207*$B172+CG$209</f>
        <v>71.753154810953433</v>
      </c>
      <c r="DL172" s="2">
        <f>CH$207*$B172+CH$209</f>
        <v>69.04785071660794</v>
      </c>
      <c r="DM172" s="2">
        <f>CI$207*$B172+CI$209</f>
        <v>66.033018936329967</v>
      </c>
      <c r="DN172" s="2">
        <f>CJ$207*$B172+CJ$209</f>
        <v>61.619069414943354</v>
      </c>
      <c r="DO172" s="2">
        <f>CK$207*$B172+CK$209</f>
        <v>55.5660482253613</v>
      </c>
      <c r="DP172" s="2">
        <f>CL$207*$B172+CL$209</f>
        <v>48.440742310241447</v>
      </c>
      <c r="DS172" s="2">
        <f>POWER(10,($B172-C$227)/C$228)/(1+POWER(10,($B172-C$227)/C$228))</f>
        <v>0.99737515381402309</v>
      </c>
      <c r="DT172" s="2">
        <f>POWER(10,($B172-D$227)/D$228)/(1+POWER(10,($B172-D$227)/D$228))</f>
        <v>0.99612423396952954</v>
      </c>
      <c r="DU172" s="2">
        <f>POWER(10,($B172-E$227)/E$228)/(1+POWER(10,($B172-E$227)/E$228))</f>
        <v>0.99695298344139238</v>
      </c>
      <c r="DV172" s="2">
        <f>POWER(10,($B172-F$227)/F$228)/(1+POWER(10,($B172-F$227)/F$228))</f>
        <v>0.9976915725913228</v>
      </c>
      <c r="DW172" s="2">
        <f>POWER(10,($B172-G$227)/G$228)/(1+POWER(10,($B172-G$227)/G$228))</f>
        <v>0.99754834464716735</v>
      </c>
      <c r="DX172" s="2">
        <f>POWER(10,($B172-H$227)/H$228)/(1+POWER(10,($B172-H$227)/H$228))</f>
        <v>0.99743265240300005</v>
      </c>
      <c r="DY172" s="2">
        <f>POWER(10,($B172-I$227)/I$228)/(1+POWER(10,($B172-I$227)/I$228))</f>
        <v>0.99753874651911933</v>
      </c>
      <c r="DZ172" s="2">
        <f>POWER(10,($B172-J$227)/J$228)/(1+POWER(10,($B172-J$227)/J$228))</f>
        <v>0.99763401679152408</v>
      </c>
      <c r="EA172" s="2">
        <f>POWER(10,($B172-K$227)/K$228)/(1+POWER(10,($B172-K$227)/K$228))</f>
        <v>0.99740339488528273</v>
      </c>
      <c r="EB172" s="2">
        <f>POWER(10,($B172-L$227)/L$228)/(1+POWER(10,($B172-L$227)/L$228))</f>
        <v>0.99720060197996818</v>
      </c>
      <c r="EC172" s="2">
        <f>POWER(10,($B172-M$227)/M$228)/(1+POWER(10,($B172-M$227)/M$228))</f>
        <v>0.99724120620353029</v>
      </c>
      <c r="ED172" s="2">
        <f>POWER(10,($B172-N$227)/N$228)/(1+POWER(10,($B172-N$227)/N$228))</f>
        <v>0.99714341635345005</v>
      </c>
      <c r="EE172" s="2">
        <f>POWER(10,($B172-O$227)/O$228)/(1+POWER(10,($B172-O$227)/O$228))</f>
        <v>0.99716552219245347</v>
      </c>
    </row>
    <row r="173" spans="2:135" x14ac:dyDescent="0.25">
      <c r="B173" s="2">
        <v>167</v>
      </c>
      <c r="C173">
        <v>65.061000000000007</v>
      </c>
      <c r="D173">
        <v>68.212000000000003</v>
      </c>
      <c r="E173">
        <v>69.317999999999998</v>
      </c>
      <c r="F173">
        <v>69.424000000000007</v>
      </c>
      <c r="G173">
        <v>69.424000000000007</v>
      </c>
      <c r="H173">
        <v>70.712000000000003</v>
      </c>
      <c r="I173">
        <v>72.727000000000004</v>
      </c>
      <c r="J173">
        <v>72.409000000000006</v>
      </c>
      <c r="K173">
        <v>70.242000000000004</v>
      </c>
      <c r="L173">
        <v>67.424000000000007</v>
      </c>
      <c r="M173">
        <v>62.226999999999997</v>
      </c>
      <c r="N173">
        <v>59.106000000000002</v>
      </c>
      <c r="O173">
        <v>51.697000000000003</v>
      </c>
      <c r="R173" s="5">
        <f>AV173+(C$209*_xlfn.NORM.DIST($B173,C$214*C$215+C$213,C$219*C$214,FALSE))+(C$211*_xlfn.NORM.DIST($B173,C$214*C$216+C$213,C$220*C$214,FALSE))+(C$210*_xlfn.NORM.DIST($B173,C$214*C$217+C$213,C$221*C$214,FALSE))+(C$212*_xlfn.NORM.DIST($B173,C$214*C$218+C$213,C$222*C$214,FALSE))</f>
        <v>66.236554587724456</v>
      </c>
      <c r="S173" s="5">
        <f>AW173+(D$209*_xlfn.NORM.DIST($B173,D$214*D$215+D$213,D$219*D$214,FALSE))+(D$211*_xlfn.NORM.DIST($B173,D$214*D$216+D$213,D$220*D$214,FALSE))+(D$210*_xlfn.NORM.DIST($B173,D$214*D$217+D$213,D$221*D$214,FALSE))+(D$212*_xlfn.NORM.DIST($B173,D$214*D$218+D$213,D$222*D$214,FALSE))</f>
        <v>68.631895941422428</v>
      </c>
      <c r="T173" s="5">
        <f>AX173+(E$209*_xlfn.NORM.DIST($B173,E$214*E$215+E$213,E$219*E$214,FALSE))+(E$211*_xlfn.NORM.DIST($B173,E$214*E$216+E$213,E$220*E$214,FALSE))+(E$210*_xlfn.NORM.DIST($B173,E$214*E$217+E$213,E$221*E$214,FALSE))+(E$212*_xlfn.NORM.DIST($B173,E$214*E$218+E$213,E$222*E$214,FALSE))</f>
        <v>69.845561063927647</v>
      </c>
      <c r="U173" s="5">
        <f>AY173+(F$209*_xlfn.NORM.DIST($B173,F$214*F$215+F$213,F$219*F$214,FALSE))+(F$211*_xlfn.NORM.DIST($B173,F$214*F$216+F$213,F$220*F$214,FALSE))+(F$210*_xlfn.NORM.DIST($B173,F$214*F$217+F$213,F$221*F$214,FALSE))+(F$212*_xlfn.NORM.DIST($B173,F$214*F$218+F$213,F$222*F$214,FALSE))</f>
        <v>69.747686460205429</v>
      </c>
      <c r="V173" s="5">
        <f>AZ173+(G$209*_xlfn.NORM.DIST($B173,G$214*G$215+G$213,G$219*G$214,FALSE))+(G$211*_xlfn.NORM.DIST($B173,G$214*G$216+G$213,G$220*G$214,FALSE))+(G$210*_xlfn.NORM.DIST($B173,G$214*G$217+G$213,G$221*G$214,FALSE))+(G$212*_xlfn.NORM.DIST($B173,G$214*G$218+G$213,G$222*G$214,FALSE))</f>
        <v>70.112737091231864</v>
      </c>
      <c r="W173" s="5">
        <f>BA173+(H$209*_xlfn.NORM.DIST($B173,H$214*H$215+H$213,H$219*H$214,FALSE))+(H$211*_xlfn.NORM.DIST($B173,H$214*H$216+H$213,H$220*H$214,FALSE))+(H$210*_xlfn.NORM.DIST($B173,H$214*H$217+H$213,H$221*H$214,FALSE))+(H$212*_xlfn.NORM.DIST($B173,H$214*H$218+H$213,H$222*H$214,FALSE))</f>
        <v>71.677465771498447</v>
      </c>
      <c r="X173" s="5">
        <f>BB173+(I$209*_xlfn.NORM.DIST($B173,I$214*I$215+I$213,I$219*I$214,FALSE))+(I$211*_xlfn.NORM.DIST($B173,I$214*I$216+I$213,I$220*I$214,FALSE))+(I$210*_xlfn.NORM.DIST($B173,I$214*I$217+I$213,I$221*I$214,FALSE))+(I$212*_xlfn.NORM.DIST($B173,I$214*I$218+I$213,I$222*I$214,FALSE))</f>
        <v>72.73547293950719</v>
      </c>
      <c r="Y173" s="5">
        <f>BC173+(J$209*_xlfn.NORM.DIST($B173,J$214*J$215+J$213,J$219*J$214,FALSE))+(J$211*_xlfn.NORM.DIST($B173,J$214*J$216+J$213,J$220*J$214,FALSE))+(J$210*_xlfn.NORM.DIST($B173,J$214*J$217+J$213,J$221*J$214,FALSE))+(J$212*_xlfn.NORM.DIST($B173,J$214*J$218+J$213,J$222*J$214,FALSE))</f>
        <v>71.79219317032134</v>
      </c>
      <c r="Z173" s="5">
        <f>BD173+(K$209*_xlfn.NORM.DIST($B173,K$214*K$215+K$213,K$219*K$214,FALSE))+(K$211*_xlfn.NORM.DIST($B173,K$214*K$216+K$213,K$220*K$214,FALSE))+(K$210*_xlfn.NORM.DIST($B173,K$214*K$217+K$213,K$221*K$214,FALSE))+(K$212*_xlfn.NORM.DIST($B173,K$214*K$218+K$213,K$222*K$214,FALSE))</f>
        <v>69.370716676182582</v>
      </c>
      <c r="AA173" s="5">
        <f>BE173+(L$209*_xlfn.NORM.DIST($B173,L$214*L$215+L$213,L$219*L$214,FALSE))+(L$211*_xlfn.NORM.DIST($B173,L$214*L$216+L$213,L$220*L$214,FALSE))+(L$210*_xlfn.NORM.DIST($B173,L$214*L$217+L$213,L$221*L$214,FALSE))+(L$212*_xlfn.NORM.DIST($B173,L$214*L$218+L$213,L$222*L$214,FALSE))</f>
        <v>66.825076152160818</v>
      </c>
      <c r="AB173" s="5">
        <f>BF173+(M$209*_xlfn.NORM.DIST($B173,M$214*M$215+M$213,M$219*M$214,FALSE))+(M$211*_xlfn.NORM.DIST($B173,M$214*M$216+M$213,M$220*M$214,FALSE))+(M$210*_xlfn.NORM.DIST($B173,M$214*M$217+M$213,M$221*M$214,FALSE))+(M$212*_xlfn.NORM.DIST($B173,M$214*M$218+M$213,M$222*M$214,FALSE))</f>
        <v>62.980751915855201</v>
      </c>
      <c r="AC173" s="5">
        <f>BG173+(N$209*_xlfn.NORM.DIST($B173,N$214*N$215+N$213,N$219*N$214,FALSE))+(N$211*_xlfn.NORM.DIST($B173,N$214*N$216+N$213,N$220*N$214,FALSE))+(N$210*_xlfn.NORM.DIST($B173,N$214*N$217+N$213,N$221*N$214,FALSE))+(N$212*_xlfn.NORM.DIST($B173,N$214*N$218+N$213,N$222*N$214,FALSE))</f>
        <v>58.517873642187197</v>
      </c>
      <c r="AD173" s="5">
        <f>BH173+(O$209*_xlfn.NORM.DIST($B173,O$214*O$215+O$213,O$219*O$214,FALSE))+(O$211*_xlfn.NORM.DIST($B173,O$214*O$216+O$213,O$220*O$214,FALSE))+(O$210*_xlfn.NORM.DIST($B173,O$214*O$217+O$213,O$221*O$214,FALSE))+(O$212*_xlfn.NORM.DIST($B173,O$214*O$218+O$213,O$222*O$214,FALSE))</f>
        <v>51.722505711069431</v>
      </c>
      <c r="AE173" s="5"/>
      <c r="AG173" s="5">
        <f t="shared" si="49"/>
        <v>-1.1755545877244487</v>
      </c>
      <c r="AH173" s="5">
        <f t="shared" si="49"/>
        <v>-0.41989594142242481</v>
      </c>
      <c r="AI173" s="5">
        <f t="shared" si="49"/>
        <v>-0.52756106392764934</v>
      </c>
      <c r="AJ173" s="5">
        <f t="shared" si="49"/>
        <v>-0.32368646020542258</v>
      </c>
      <c r="AK173" s="5">
        <f t="shared" si="48"/>
        <v>-0.68873709123185733</v>
      </c>
      <c r="AL173" s="5">
        <f t="shared" si="48"/>
        <v>-0.96546577149844381</v>
      </c>
      <c r="AM173" s="5">
        <f t="shared" si="48"/>
        <v>-8.4729395071860836E-3</v>
      </c>
      <c r="AN173" s="5">
        <f t="shared" si="48"/>
        <v>0.61680682967866574</v>
      </c>
      <c r="AO173" s="5">
        <f t="shared" si="47"/>
        <v>0.87128332381742268</v>
      </c>
      <c r="AP173" s="5">
        <f t="shared" si="33"/>
        <v>0.59892384783918828</v>
      </c>
      <c r="AQ173" s="5">
        <f t="shared" si="33"/>
        <v>-0.7537519158552044</v>
      </c>
      <c r="AR173" s="5">
        <f t="shared" si="33"/>
        <v>0.5881263578128042</v>
      </c>
      <c r="AS173" s="5">
        <f t="shared" si="33"/>
        <v>-2.5505711069428116E-2</v>
      </c>
      <c r="AV173" s="2">
        <f t="shared" si="34"/>
        <v>66.236554502096936</v>
      </c>
      <c r="AW173" s="2">
        <f t="shared" si="35"/>
        <v>68.37386938652736</v>
      </c>
      <c r="AX173" s="2">
        <f t="shared" si="36"/>
        <v>69.767314401359101</v>
      </c>
      <c r="AY173" s="2">
        <f t="shared" si="37"/>
        <v>69.727062829980255</v>
      </c>
      <c r="AZ173" s="2">
        <f t="shared" si="38"/>
        <v>70.047325571250454</v>
      </c>
      <c r="BA173" s="2">
        <f t="shared" si="39"/>
        <v>71.573915707385439</v>
      </c>
      <c r="BB173" s="2">
        <f t="shared" si="40"/>
        <v>72.662993771107438</v>
      </c>
      <c r="BC173" s="2">
        <f t="shared" si="41"/>
        <v>71.715056972420697</v>
      </c>
      <c r="BD173" s="2">
        <f t="shared" si="42"/>
        <v>69.00096287564412</v>
      </c>
      <c r="BE173" s="2">
        <f t="shared" si="43"/>
        <v>65.989537695162227</v>
      </c>
      <c r="BF173" s="2">
        <f t="shared" si="44"/>
        <v>61.577762548351203</v>
      </c>
      <c r="BG173" s="2">
        <f t="shared" si="45"/>
        <v>55.533632411228005</v>
      </c>
      <c r="BH173" s="2">
        <f t="shared" si="46"/>
        <v>48.416160971883627</v>
      </c>
      <c r="BK173" s="2" t="str">
        <f>IF(OR($B173&lt;C$229, AND($B173&gt;C$230, $B173&lt;C$231)), C173, "")</f>
        <v/>
      </c>
      <c r="BL173" s="2" t="str">
        <f>IF(OR($B173&lt;D$229, AND($B173&gt;D$230, $B173&lt;D$231)), D173, "")</f>
        <v/>
      </c>
      <c r="BM173" s="2" t="str">
        <f>IF(OR($B173&lt;E$229, AND($B173&gt;E$230, $B173&lt;E$231)), E173, "")</f>
        <v/>
      </c>
      <c r="BN173" s="2" t="str">
        <f>IF(OR($B173&lt;F$229, AND($B173&gt;F$230, $B173&lt;F$231)), F173, "")</f>
        <v/>
      </c>
      <c r="BO173" s="2" t="str">
        <f>IF(OR($B173&lt;G$229, AND($B173&gt;G$230, $B173&lt;G$231)), G173, "")</f>
        <v/>
      </c>
      <c r="BP173" s="2" t="str">
        <f>IF(OR($B173&lt;H$229, AND($B173&gt;H$230, $B173&lt;H$231)), H173, "")</f>
        <v/>
      </c>
      <c r="BQ173" s="2" t="str">
        <f>IF(OR($B173&lt;I$229, AND($B173&gt;I$230, $B173&lt;I$231)), I173, "")</f>
        <v/>
      </c>
      <c r="BR173" s="2" t="str">
        <f>IF(OR($B173&lt;J$229, AND($B173&gt;J$230, $B173&lt;J$231)), J173, "")</f>
        <v/>
      </c>
      <c r="BS173" s="2" t="str">
        <f>IF(OR($B173&lt;K$229, AND($B173&gt;K$230, $B173&lt;K$231)), K173, "")</f>
        <v/>
      </c>
      <c r="BT173" s="2" t="str">
        <f>IF(OR($B173&lt;L$229, AND($B173&gt;L$230, $B173&lt;L$231)), L173, "")</f>
        <v/>
      </c>
      <c r="BU173" s="2" t="str">
        <f>IF(OR($B173&lt;M$229, AND($B173&gt;M$230, $B173&lt;M$231)), M173, "")</f>
        <v/>
      </c>
      <c r="BV173" s="2" t="str">
        <f>IF(OR($B173&lt;N$229, AND($B173&gt;N$230, $B173&lt;N$231)), N173, "")</f>
        <v/>
      </c>
      <c r="BW173" s="2" t="str">
        <f>IF(OR($B173&lt;O$229, AND($B173&gt;O$230, $B173&lt;O$231)), O173, "")</f>
        <v/>
      </c>
      <c r="BZ173" s="2" t="str">
        <f>IF(OR(AND($B173&gt;C$230, $B173&lt;C$231), $B173&gt;C$232), C173, "")</f>
        <v/>
      </c>
      <c r="CA173" s="2" t="str">
        <f>IF(OR(AND($B173&gt;D$230, $B173&lt;D$231), $B173&gt;D$232), D173, "")</f>
        <v/>
      </c>
      <c r="CB173" s="2" t="str">
        <f>IF(OR(AND($B173&gt;E$230, $B173&lt;E$231), $B173&gt;E$232), E173, "")</f>
        <v/>
      </c>
      <c r="CC173" s="2">
        <f>IF(OR(AND($B173&gt;F$230, $B173&lt;F$231), $B173&gt;F$232), F173, "")</f>
        <v>69.424000000000007</v>
      </c>
      <c r="CD173" s="2">
        <f>IF(OR(AND($B173&gt;G$230, $B173&lt;G$231), $B173&gt;G$232), G173, "")</f>
        <v>69.424000000000007</v>
      </c>
      <c r="CE173" s="2" t="str">
        <f>IF(OR(AND($B173&gt;H$230, $B173&lt;H$231), $B173&gt;H$232), H173, "")</f>
        <v/>
      </c>
      <c r="CF173" s="2">
        <f>IF(OR(AND($B173&gt;I$230, $B173&lt;I$231), $B173&gt;I$232), I173, "")</f>
        <v>72.727000000000004</v>
      </c>
      <c r="CG173" s="2">
        <f>IF(OR(AND($B173&gt;J$230, $B173&lt;J$231), $B173&gt;J$232), J173, "")</f>
        <v>72.409000000000006</v>
      </c>
      <c r="CH173" s="2" t="str">
        <f>IF(OR(AND($B173&gt;K$230, $B173&lt;K$231), $B173&gt;K$232), K173, "")</f>
        <v/>
      </c>
      <c r="CI173" s="2" t="str">
        <f>IF(OR(AND($B173&gt;L$230, $B173&lt;L$231), $B173&gt;L$232), L173, "")</f>
        <v/>
      </c>
      <c r="CJ173" s="2" t="str">
        <f>IF(OR(AND($B173&gt;M$230, $B173&lt;M$231), $B173&gt;M$232), M173, "")</f>
        <v/>
      </c>
      <c r="CK173" s="2" t="str">
        <f>IF(OR(AND($B173&gt;N$230, $B173&lt;N$231), $B173&gt;N$232), N173, "")</f>
        <v/>
      </c>
      <c r="CL173" s="2" t="str">
        <f>IF(OR(AND($B173&gt;O$230, $B173&lt;O$231), $B173&gt;O$232), O173, "")</f>
        <v/>
      </c>
      <c r="CO173" s="2">
        <f>BK$207*$B173+BK$209</f>
        <v>72.55139773917486</v>
      </c>
      <c r="CP173" s="2">
        <f>BL$207*$B173+BL$209</f>
        <v>73.550331681397083</v>
      </c>
      <c r="CQ173" s="2">
        <f>BM$207*$B173+BM$209</f>
        <v>74.925540740021191</v>
      </c>
      <c r="CR173" s="2">
        <f>BN$207*$B173+BN$209</f>
        <v>74.562234526865822</v>
      </c>
      <c r="CS173" s="2">
        <f>BO$207*$B173+BO$209</f>
        <v>74.798310860002047</v>
      </c>
      <c r="CT173" s="2">
        <f>BP$207*$B173+BP$209</f>
        <v>77.077531761331699</v>
      </c>
      <c r="CU173" s="2">
        <f>BQ$207*$B173+BQ$209</f>
        <v>79.973092007207001</v>
      </c>
      <c r="CV173" s="2">
        <f>BR$207*$B173+BR$209</f>
        <v>80.054267391317907</v>
      </c>
      <c r="CW173" s="2">
        <f>BS$207*$B173+BS$209</f>
        <v>77.751761455229754</v>
      </c>
      <c r="CX173" s="2">
        <f>BT$207*$B173+BT$209</f>
        <v>73.942655766765114</v>
      </c>
      <c r="CY173" s="2">
        <f>BU$207*$B173+BU$209</f>
        <v>69.510263796400551</v>
      </c>
      <c r="CZ173" s="2">
        <f>BV$207*$B173+BV$209</f>
        <v>62.296878636397743</v>
      </c>
      <c r="DA173" s="2">
        <f>BW$207*$B173+BW$209</f>
        <v>53.81280111924395</v>
      </c>
      <c r="DD173" s="2">
        <f>BZ$207*$B173+BZ$209</f>
        <v>66.221397689253379</v>
      </c>
      <c r="DE173" s="2">
        <f>CA$207*$B173+CA$209</f>
        <v>68.355500742363859</v>
      </c>
      <c r="DF173" s="2">
        <f>CB$207*$B173+CB$209</f>
        <v>69.752936333410588</v>
      </c>
      <c r="DG173" s="2">
        <f>CC$207*$B173+CC$209</f>
        <v>69.716859737598995</v>
      </c>
      <c r="DH173" s="2">
        <f>CD$207*$B173+CD$209</f>
        <v>70.03667656329354</v>
      </c>
      <c r="DI173" s="2">
        <f>CE$207*$B173+CE$209</f>
        <v>71.560996102861779</v>
      </c>
      <c r="DJ173" s="2">
        <f>CF$207*$B173+CF$209</f>
        <v>72.64654438165563</v>
      </c>
      <c r="DK173" s="2">
        <f>CG$207*$B173+CG$209</f>
        <v>71.697019929391956</v>
      </c>
      <c r="DL173" s="2">
        <f>CH$207*$B173+CH$209</f>
        <v>68.980185879759645</v>
      </c>
      <c r="DM173" s="2">
        <f>CI$207*$B173+CI$209</f>
        <v>65.969175736608719</v>
      </c>
      <c r="DN173" s="2">
        <f>CJ$207*$B173+CJ$209</f>
        <v>61.55774876590938</v>
      </c>
      <c r="DO173" s="2">
        <f>CK$207*$B173+CK$209</f>
        <v>55.515962087004098</v>
      </c>
      <c r="DP173" s="2">
        <f>CL$207*$B173+CL$209</f>
        <v>48.40217059973785</v>
      </c>
      <c r="DS173" s="2">
        <f>POWER(10,($B173-C$227)/C$228)/(1+POWER(10,($B173-C$227)/C$228))</f>
        <v>0.99760555881136859</v>
      </c>
      <c r="DT173" s="2">
        <f>POWER(10,($B173-D$227)/D$228)/(1+POWER(10,($B173-D$227)/D$228))</f>
        <v>0.99646405352184186</v>
      </c>
      <c r="DU173" s="2">
        <f>POWER(10,($B173-E$227)/E$228)/(1+POWER(10,($B173-E$227)/E$228))</f>
        <v>0.99722034263240034</v>
      </c>
      <c r="DV173" s="2">
        <f>POWER(10,($B173-F$227)/F$228)/(1+POWER(10,($B173-F$227)/F$228))</f>
        <v>0.99789426147099047</v>
      </c>
      <c r="DW173" s="2">
        <f>POWER(10,($B173-G$227)/G$228)/(1+POWER(10,($B173-G$227)/G$228))</f>
        <v>0.99776358130563114</v>
      </c>
      <c r="DX173" s="2">
        <f>POWER(10,($B173-H$227)/H$228)/(1+POWER(10,($B173-H$227)/H$228))</f>
        <v>0.99765802211324084</v>
      </c>
      <c r="DY173" s="2">
        <f>POWER(10,($B173-I$227)/I$228)/(1+POWER(10,($B173-I$227)/I$228))</f>
        <v>0.99775482392355797</v>
      </c>
      <c r="DZ173" s="2">
        <f>POWER(10,($B173-J$227)/J$228)/(1+POWER(10,($B173-J$227)/J$228))</f>
        <v>0.99784174836141781</v>
      </c>
      <c r="EA173" s="2">
        <f>POWER(10,($B173-K$227)/K$228)/(1+POWER(10,($B173-K$227)/K$228))</f>
        <v>0.99763132681173383</v>
      </c>
      <c r="EB173" s="2">
        <f>POWER(10,($B173-L$227)/L$228)/(1+POWER(10,($B173-L$227)/L$228))</f>
        <v>0.99744628964059678</v>
      </c>
      <c r="EC173" s="2">
        <f>POWER(10,($B173-M$227)/M$228)/(1+POWER(10,($B173-M$227)/M$228))</f>
        <v>0.99748333924989907</v>
      </c>
      <c r="ED173" s="2">
        <f>POWER(10,($B173-N$227)/N$228)/(1+POWER(10,($B173-N$227)/N$228))</f>
        <v>0.99739410976448528</v>
      </c>
      <c r="EE173" s="2">
        <f>POWER(10,($B173-O$227)/O$228)/(1+POWER(10,($B173-O$227)/O$228))</f>
        <v>0.99741428062859983</v>
      </c>
    </row>
    <row r="174" spans="2:135" x14ac:dyDescent="0.25">
      <c r="B174" s="2">
        <v>168</v>
      </c>
      <c r="C174">
        <v>65.847999999999999</v>
      </c>
      <c r="D174">
        <v>68.605999999999995</v>
      </c>
      <c r="E174">
        <v>70.575999999999993</v>
      </c>
      <c r="F174">
        <v>68.152000000000001</v>
      </c>
      <c r="G174">
        <v>70.712000000000003</v>
      </c>
      <c r="H174">
        <v>71.53</v>
      </c>
      <c r="I174">
        <v>72.287999999999997</v>
      </c>
      <c r="J174">
        <v>70.197000000000003</v>
      </c>
      <c r="K174">
        <v>69.757999999999996</v>
      </c>
      <c r="L174">
        <v>66.347999999999999</v>
      </c>
      <c r="M174">
        <v>62.061</v>
      </c>
      <c r="N174">
        <v>57.832999999999998</v>
      </c>
      <c r="O174">
        <v>51.287999999999997</v>
      </c>
      <c r="R174" s="5">
        <f>AV174+(C$209*_xlfn.NORM.DIST($B174,C$214*C$215+C$213,C$219*C$214,FALSE))+(C$211*_xlfn.NORM.DIST($B174,C$214*C$216+C$213,C$220*C$214,FALSE))+(C$210*_xlfn.NORM.DIST($B174,C$214*C$217+C$213,C$221*C$214,FALSE))+(C$212*_xlfn.NORM.DIST($B174,C$214*C$218+C$213,C$222*C$214,FALSE))</f>
        <v>66.166522251919645</v>
      </c>
      <c r="S174" s="5">
        <f>AW174+(D$209*_xlfn.NORM.DIST($B174,D$214*D$215+D$213,D$219*D$214,FALSE))+(D$211*_xlfn.NORM.DIST($B174,D$214*D$216+D$213,D$220*D$214,FALSE))+(D$210*_xlfn.NORM.DIST($B174,D$214*D$217+D$213,D$221*D$214,FALSE))+(D$212*_xlfn.NORM.DIST($B174,D$214*D$218+D$213,D$222*D$214,FALSE))</f>
        <v>68.489068333929012</v>
      </c>
      <c r="T174" s="5">
        <f>AX174+(E$209*_xlfn.NORM.DIST($B174,E$214*E$215+E$213,E$219*E$214,FALSE))+(E$211*_xlfn.NORM.DIST($B174,E$214*E$216+E$213,E$220*E$214,FALSE))+(E$210*_xlfn.NORM.DIST($B174,E$214*E$217+E$213,E$221*E$214,FALSE))+(E$212*_xlfn.NORM.DIST($B174,E$214*E$218+E$213,E$222*E$214,FALSE))</f>
        <v>69.748173404259461</v>
      </c>
      <c r="U174" s="5">
        <f>AY174+(F$209*_xlfn.NORM.DIST($B174,F$214*F$215+F$213,F$219*F$214,FALSE))+(F$211*_xlfn.NORM.DIST($B174,F$214*F$216+F$213,F$220*F$214,FALSE))+(F$210*_xlfn.NORM.DIST($B174,F$214*F$217+F$213,F$221*F$214,FALSE))+(F$212*_xlfn.NORM.DIST($B174,F$214*F$218+F$213,F$222*F$214,FALSE))</f>
        <v>69.68375427460532</v>
      </c>
      <c r="V174" s="5">
        <f>AZ174+(G$209*_xlfn.NORM.DIST($B174,G$214*G$215+G$213,G$219*G$214,FALSE))+(G$211*_xlfn.NORM.DIST($B174,G$214*G$216+G$213,G$220*G$214,FALSE))+(G$210*_xlfn.NORM.DIST($B174,G$214*G$217+G$213,G$221*G$214,FALSE))+(G$212*_xlfn.NORM.DIST($B174,G$214*G$218+G$213,G$222*G$214,FALSE))</f>
        <v>70.031977894983271</v>
      </c>
      <c r="W174" s="5">
        <f>BA174+(H$209*_xlfn.NORM.DIST($B174,H$214*H$215+H$213,H$219*H$214,FALSE))+(H$211*_xlfn.NORM.DIST($B174,H$214*H$216+H$213,H$220*H$214,FALSE))+(H$210*_xlfn.NORM.DIST($B174,H$214*H$217+H$213,H$221*H$214,FALSE))+(H$212*_xlfn.NORM.DIST($B174,H$214*H$218+H$213,H$222*H$214,FALSE))</f>
        <v>71.584552432273824</v>
      </c>
      <c r="X174" s="5">
        <f>BB174+(I$209*_xlfn.NORM.DIST($B174,I$214*I$215+I$213,I$219*I$214,FALSE))+(I$211*_xlfn.NORM.DIST($B174,I$214*I$216+I$213,I$220*I$214,FALSE))+(I$210*_xlfn.NORM.DIST($B174,I$214*I$217+I$213,I$221*I$214,FALSE))+(I$212*_xlfn.NORM.DIST($B174,I$214*I$218+I$213,I$222*I$214,FALSE))</f>
        <v>72.648485323771666</v>
      </c>
      <c r="Y174" s="5">
        <f>BC174+(J$209*_xlfn.NORM.DIST($B174,J$214*J$215+J$213,J$219*J$214,FALSE))+(J$211*_xlfn.NORM.DIST($B174,J$214*J$216+J$213,J$220*J$214,FALSE))+(J$210*_xlfn.NORM.DIST($B174,J$214*J$217+J$213,J$221*J$214,FALSE))+(J$212*_xlfn.NORM.DIST($B174,J$214*J$218+J$213,J$222*J$214,FALSE))</f>
        <v>71.694048445814502</v>
      </c>
      <c r="Z174" s="5">
        <f>BD174+(K$209*_xlfn.NORM.DIST($B174,K$214*K$215+K$213,K$219*K$214,FALSE))+(K$211*_xlfn.NORM.DIST($B174,K$214*K$216+K$213,K$220*K$214,FALSE))+(K$210*_xlfn.NORM.DIST($B174,K$214*K$217+K$213,K$221*K$214,FALSE))+(K$212*_xlfn.NORM.DIST($B174,K$214*K$218+K$213,K$222*K$214,FALSE))</f>
        <v>69.128590725255478</v>
      </c>
      <c r="AA174" s="5">
        <f>BE174+(L$209*_xlfn.NORM.DIST($B174,L$214*L$215+L$213,L$219*L$214,FALSE))+(L$211*_xlfn.NORM.DIST($B174,L$214*L$216+L$213,L$220*L$214,FALSE))+(L$210*_xlfn.NORM.DIST($B174,L$214*L$217+L$213,L$221*L$214,FALSE))+(L$212*_xlfn.NORM.DIST($B174,L$214*L$218+L$213,L$222*L$214,FALSE))</f>
        <v>66.401206821974753</v>
      </c>
      <c r="AB174" s="5">
        <f>BF174+(M$209*_xlfn.NORM.DIST($B174,M$214*M$215+M$213,M$219*M$214,FALSE))+(M$211*_xlfn.NORM.DIST($B174,M$214*M$216+M$213,M$220*M$214,FALSE))+(M$210*_xlfn.NORM.DIST($B174,M$214*M$217+M$213,M$221*M$214,FALSE))+(M$212*_xlfn.NORM.DIST($B174,M$214*M$218+M$213,M$222*M$214,FALSE))</f>
        <v>62.366983313403452</v>
      </c>
      <c r="AC174" s="5">
        <f>BG174+(N$209*_xlfn.NORM.DIST($B174,N$214*N$215+N$213,N$219*N$214,FALSE))+(N$211*_xlfn.NORM.DIST($B174,N$214*N$216+N$213,N$220*N$214,FALSE))+(N$210*_xlfn.NORM.DIST($B174,N$214*N$217+N$213,N$221*N$214,FALSE))+(N$212*_xlfn.NORM.DIST($B174,N$214*N$218+N$213,N$222*N$214,FALSE))</f>
        <v>57.505611377743321</v>
      </c>
      <c r="AD174" s="5">
        <f>BH174+(O$209*_xlfn.NORM.DIST($B174,O$214*O$215+O$213,O$219*O$214,FALSE))+(O$211*_xlfn.NORM.DIST($B174,O$214*O$216+O$213,O$220*O$214,FALSE))+(O$210*_xlfn.NORM.DIST($B174,O$214*O$217+O$213,O$221*O$214,FALSE))+(O$212*_xlfn.NORM.DIST($B174,O$214*O$218+O$213,O$222*O$214,FALSE))</f>
        <v>50.659834913577861</v>
      </c>
      <c r="AE174" s="5"/>
      <c r="AG174" s="5">
        <f t="shared" si="49"/>
        <v>-0.31852225191964578</v>
      </c>
      <c r="AH174" s="5">
        <f t="shared" si="49"/>
        <v>0.11693166607098249</v>
      </c>
      <c r="AI174" s="5">
        <f t="shared" si="49"/>
        <v>0.82782659574053241</v>
      </c>
      <c r="AJ174" s="5">
        <f t="shared" si="49"/>
        <v>-1.5317542746053192</v>
      </c>
      <c r="AK174" s="5">
        <f t="shared" si="48"/>
        <v>0.68002210501673233</v>
      </c>
      <c r="AL174" s="5">
        <f t="shared" si="48"/>
        <v>-5.4552432273823115E-2</v>
      </c>
      <c r="AM174" s="5">
        <f t="shared" si="48"/>
        <v>-0.36048532377166964</v>
      </c>
      <c r="AN174" s="5">
        <f t="shared" si="48"/>
        <v>-1.4970484458144995</v>
      </c>
      <c r="AO174" s="5">
        <f t="shared" si="47"/>
        <v>0.62940927474451769</v>
      </c>
      <c r="AP174" s="5">
        <f t="shared" si="33"/>
        <v>-5.3206821974754348E-2</v>
      </c>
      <c r="AQ174" s="5">
        <f t="shared" si="33"/>
        <v>-0.30598331340345197</v>
      </c>
      <c r="AR174" s="5">
        <f t="shared" si="33"/>
        <v>0.32738862225667731</v>
      </c>
      <c r="AS174" s="5">
        <f t="shared" si="33"/>
        <v>0.6281650864221362</v>
      </c>
      <c r="AV174" s="2">
        <f t="shared" si="34"/>
        <v>66.166522200575486</v>
      </c>
      <c r="AW174" s="2">
        <f t="shared" si="35"/>
        <v>68.310992748464813</v>
      </c>
      <c r="AX174" s="2">
        <f t="shared" si="36"/>
        <v>69.706301279605427</v>
      </c>
      <c r="AY174" s="2">
        <f t="shared" si="37"/>
        <v>69.674059140923973</v>
      </c>
      <c r="AZ174" s="2">
        <f t="shared" si="38"/>
        <v>69.999738598619203</v>
      </c>
      <c r="BA174" s="2">
        <f t="shared" si="39"/>
        <v>71.532960355152014</v>
      </c>
      <c r="BB174" s="2">
        <f t="shared" si="40"/>
        <v>72.613948348487867</v>
      </c>
      <c r="BC174" s="2">
        <f t="shared" si="41"/>
        <v>71.657546756692724</v>
      </c>
      <c r="BD174" s="2">
        <f t="shared" si="42"/>
        <v>68.931724202605579</v>
      </c>
      <c r="BE174" s="2">
        <f t="shared" si="43"/>
        <v>65.924148433637427</v>
      </c>
      <c r="BF174" s="2">
        <f t="shared" si="44"/>
        <v>61.514931768359816</v>
      </c>
      <c r="BG174" s="2">
        <f t="shared" si="45"/>
        <v>55.482222495984445</v>
      </c>
      <c r="BH174" s="2">
        <f t="shared" si="46"/>
        <v>48.37653846973754</v>
      </c>
      <c r="BK174" s="2" t="str">
        <f>IF(OR($B174&lt;C$229, AND($B174&gt;C$230, $B174&lt;C$231)), C174, "")</f>
        <v/>
      </c>
      <c r="BL174" s="2" t="str">
        <f>IF(OR($B174&lt;D$229, AND($B174&gt;D$230, $B174&lt;D$231)), D174, "")</f>
        <v/>
      </c>
      <c r="BM174" s="2" t="str">
        <f>IF(OR($B174&lt;E$229, AND($B174&gt;E$230, $B174&lt;E$231)), E174, "")</f>
        <v/>
      </c>
      <c r="BN174" s="2" t="str">
        <f>IF(OR($B174&lt;F$229, AND($B174&gt;F$230, $B174&lt;F$231)), F174, "")</f>
        <v/>
      </c>
      <c r="BO174" s="2" t="str">
        <f>IF(OR($B174&lt;G$229, AND($B174&gt;G$230, $B174&lt;G$231)), G174, "")</f>
        <v/>
      </c>
      <c r="BP174" s="2" t="str">
        <f>IF(OR($B174&lt;H$229, AND($B174&gt;H$230, $B174&lt;H$231)), H174, "")</f>
        <v/>
      </c>
      <c r="BQ174" s="2" t="str">
        <f>IF(OR($B174&lt;I$229, AND($B174&gt;I$230, $B174&lt;I$231)), I174, "")</f>
        <v/>
      </c>
      <c r="BR174" s="2" t="str">
        <f>IF(OR($B174&lt;J$229, AND($B174&gt;J$230, $B174&lt;J$231)), J174, "")</f>
        <v/>
      </c>
      <c r="BS174" s="2" t="str">
        <f>IF(OR($B174&lt;K$229, AND($B174&gt;K$230, $B174&lt;K$231)), K174, "")</f>
        <v/>
      </c>
      <c r="BT174" s="2" t="str">
        <f>IF(OR($B174&lt;L$229, AND($B174&gt;L$230, $B174&lt;L$231)), L174, "")</f>
        <v/>
      </c>
      <c r="BU174" s="2" t="str">
        <f>IF(OR($B174&lt;M$229, AND($B174&gt;M$230, $B174&lt;M$231)), M174, "")</f>
        <v/>
      </c>
      <c r="BV174" s="2" t="str">
        <f>IF(OR($B174&lt;N$229, AND($B174&gt;N$230, $B174&lt;N$231)), N174, "")</f>
        <v/>
      </c>
      <c r="BW174" s="2" t="str">
        <f>IF(OR($B174&lt;O$229, AND($B174&gt;O$230, $B174&lt;O$231)), O174, "")</f>
        <v/>
      </c>
      <c r="BZ174" s="2" t="str">
        <f>IF(OR(AND($B174&gt;C$230, $B174&lt;C$231), $B174&gt;C$232), C174, "")</f>
        <v/>
      </c>
      <c r="CA174" s="2" t="str">
        <f>IF(OR(AND($B174&gt;D$230, $B174&lt;D$231), $B174&gt;D$232), D174, "")</f>
        <v/>
      </c>
      <c r="CB174" s="2" t="str">
        <f>IF(OR(AND($B174&gt;E$230, $B174&lt;E$231), $B174&gt;E$232), E174, "")</f>
        <v/>
      </c>
      <c r="CC174" s="2">
        <f>IF(OR(AND($B174&gt;F$230, $B174&lt;F$231), $B174&gt;F$232), F174, "")</f>
        <v>68.152000000000001</v>
      </c>
      <c r="CD174" s="2">
        <f>IF(OR(AND($B174&gt;G$230, $B174&lt;G$231), $B174&gt;G$232), G174, "")</f>
        <v>70.712000000000003</v>
      </c>
      <c r="CE174" s="2">
        <f>IF(OR(AND($B174&gt;H$230, $B174&lt;H$231), $B174&gt;H$232), H174, "")</f>
        <v>71.53</v>
      </c>
      <c r="CF174" s="2">
        <f>IF(OR(AND($B174&gt;I$230, $B174&lt;I$231), $B174&gt;I$232), I174, "")</f>
        <v>72.287999999999997</v>
      </c>
      <c r="CG174" s="2">
        <f>IF(OR(AND($B174&gt;J$230, $B174&lt;J$231), $B174&gt;J$232), J174, "")</f>
        <v>70.197000000000003</v>
      </c>
      <c r="CH174" s="2" t="str">
        <f>IF(OR(AND($B174&gt;K$230, $B174&lt;K$231), $B174&gt;K$232), K174, "")</f>
        <v/>
      </c>
      <c r="CI174" s="2" t="str">
        <f>IF(OR(AND($B174&gt;L$230, $B174&lt;L$231), $B174&gt;L$232), L174, "")</f>
        <v/>
      </c>
      <c r="CJ174" s="2" t="str">
        <f>IF(OR(AND($B174&gt;M$230, $B174&lt;M$231), $B174&gt;M$232), M174, "")</f>
        <v/>
      </c>
      <c r="CK174" s="2" t="str">
        <f>IF(OR(AND($B174&gt;N$230, $B174&lt;N$231), $B174&gt;N$232), N174, "")</f>
        <v/>
      </c>
      <c r="CL174" s="2" t="str">
        <f>IF(OR(AND($B174&gt;O$230, $B174&lt;O$231), $B174&gt;O$232), O174, "")</f>
        <v/>
      </c>
      <c r="CO174" s="2">
        <f>BK$207*$B174+BK$209</f>
        <v>72.563457633337478</v>
      </c>
      <c r="CP174" s="2">
        <f>BL$207*$B174+BL$209</f>
        <v>73.554859661901972</v>
      </c>
      <c r="CQ174" s="2">
        <f>BM$207*$B174+BM$209</f>
        <v>74.933697512203224</v>
      </c>
      <c r="CR174" s="2">
        <f>BN$207*$B174+BN$209</f>
        <v>74.571345567177417</v>
      </c>
      <c r="CS174" s="2">
        <f>BO$207*$B174+BO$209</f>
        <v>74.812345751137983</v>
      </c>
      <c r="CT174" s="2">
        <f>BP$207*$B174+BP$209</f>
        <v>77.107569843936275</v>
      </c>
      <c r="CU174" s="2">
        <f>BQ$207*$B174+BQ$209</f>
        <v>80.021468505893949</v>
      </c>
      <c r="CV174" s="2">
        <f>BR$207*$B174+BR$209</f>
        <v>80.104092386576838</v>
      </c>
      <c r="CW174" s="2">
        <f>BS$207*$B174+BS$209</f>
        <v>77.799968073548087</v>
      </c>
      <c r="CX174" s="2">
        <f>BT$207*$B174+BT$209</f>
        <v>73.982436755114136</v>
      </c>
      <c r="CY174" s="2">
        <f>BU$207*$B174+BU$209</f>
        <v>69.556456732502284</v>
      </c>
      <c r="CZ174" s="2">
        <f>BV$207*$B174+BV$209</f>
        <v>62.342421546072927</v>
      </c>
      <c r="DA174" s="2">
        <f>BW$207*$B174+BW$209</f>
        <v>53.849399114323347</v>
      </c>
      <c r="DD174" s="2">
        <f>BZ$207*$B174+BZ$209</f>
        <v>66.152519323340854</v>
      </c>
      <c r="DE174" s="2">
        <f>CA$207*$B174+CA$209</f>
        <v>68.294022206690727</v>
      </c>
      <c r="DF174" s="2">
        <f>CB$207*$B174+CB$209</f>
        <v>69.693012485960821</v>
      </c>
      <c r="DG174" s="2">
        <f>CC$207*$B174+CC$209</f>
        <v>69.664634269729333</v>
      </c>
      <c r="DH174" s="2">
        <f>CD$207*$B174+CD$209</f>
        <v>69.989900619916327</v>
      </c>
      <c r="DI174" s="2">
        <f>CE$207*$B174+CE$209</f>
        <v>71.521025544293636</v>
      </c>
      <c r="DJ174" s="2">
        <f>CF$207*$B174+CF$209</f>
        <v>72.598746394569886</v>
      </c>
      <c r="DK174" s="2">
        <f>CG$207*$B174+CG$209</f>
        <v>71.640885047830494</v>
      </c>
      <c r="DL174" s="2">
        <f>CH$207*$B174+CH$209</f>
        <v>68.912521042911365</v>
      </c>
      <c r="DM174" s="2">
        <f>CI$207*$B174+CI$209</f>
        <v>65.905332536887485</v>
      </c>
      <c r="DN174" s="2">
        <f>CJ$207*$B174+CJ$209</f>
        <v>61.496428116875414</v>
      </c>
      <c r="DO174" s="2">
        <f>CK$207*$B174+CK$209</f>
        <v>55.46587594864689</v>
      </c>
      <c r="DP174" s="2">
        <f>CL$207*$B174+CL$209</f>
        <v>48.363598889234254</v>
      </c>
      <c r="DS174" s="2">
        <f>POWER(10,($B174-C$227)/C$228)/(1+POWER(10,($B174-C$227)/C$228))</f>
        <v>0.99781578350039768</v>
      </c>
      <c r="DT174" s="2">
        <f>POWER(10,($B174-D$227)/D$228)/(1+POWER(10,($B174-D$227)/D$228))</f>
        <v>0.9967741748498079</v>
      </c>
      <c r="DU174" s="2">
        <f>POWER(10,($B174-E$227)/E$228)/(1+POWER(10,($B174-E$227)/E$228))</f>
        <v>0.99746430217079196</v>
      </c>
      <c r="DV174" s="2">
        <f>POWER(10,($B174-F$227)/F$228)/(1+POWER(10,($B174-F$227)/F$228))</f>
        <v>0.99807918774443938</v>
      </c>
      <c r="DW174" s="2">
        <f>POWER(10,($B174-G$227)/G$228)/(1+POWER(10,($B174-G$227)/G$228))</f>
        <v>0.99795996046918689</v>
      </c>
      <c r="DX174" s="2">
        <f>POWER(10,($B174-H$227)/H$228)/(1+POWER(10,($B174-H$227)/H$228))</f>
        <v>0.9978636505470565</v>
      </c>
      <c r="DY174" s="2">
        <f>POWER(10,($B174-I$227)/I$228)/(1+POWER(10,($B174-I$227)/I$228))</f>
        <v>0.99795197049142026</v>
      </c>
      <c r="DZ174" s="2">
        <f>POWER(10,($B174-J$227)/J$228)/(1+POWER(10,($B174-J$227)/J$228))</f>
        <v>0.99803127724569018</v>
      </c>
      <c r="EA174" s="2">
        <f>POWER(10,($B174-K$227)/K$228)/(1+POWER(10,($B174-K$227)/K$228))</f>
        <v>0.99783929404833493</v>
      </c>
      <c r="EB174" s="2">
        <f>POWER(10,($B174-L$227)/L$228)/(1+POWER(10,($B174-L$227)/L$228))</f>
        <v>0.99767046502786361</v>
      </c>
      <c r="EC174" s="2">
        <f>POWER(10,($B174-M$227)/M$228)/(1+POWER(10,($B174-M$227)/M$228))</f>
        <v>0.99770426975302151</v>
      </c>
      <c r="ED174" s="2">
        <f>POWER(10,($B174-N$227)/N$228)/(1+POWER(10,($B174-N$227)/N$228))</f>
        <v>0.99762285480319191</v>
      </c>
      <c r="EE174" s="2">
        <f>POWER(10,($B174-O$227)/O$228)/(1+POWER(10,($B174-O$227)/O$228))</f>
        <v>0.9976412592561964</v>
      </c>
    </row>
    <row r="175" spans="2:135" x14ac:dyDescent="0.25">
      <c r="B175" s="2">
        <v>169</v>
      </c>
      <c r="C175">
        <v>65.635999999999996</v>
      </c>
      <c r="D175">
        <v>68.152000000000001</v>
      </c>
      <c r="E175">
        <v>68.879000000000005</v>
      </c>
      <c r="F175">
        <v>69.832999999999998</v>
      </c>
      <c r="G175">
        <v>69.712000000000003</v>
      </c>
      <c r="H175">
        <v>70.894000000000005</v>
      </c>
      <c r="I175">
        <v>72.152000000000001</v>
      </c>
      <c r="J175">
        <v>71.515000000000001</v>
      </c>
      <c r="K175">
        <v>68.605999999999995</v>
      </c>
      <c r="L175">
        <v>65.924000000000007</v>
      </c>
      <c r="M175">
        <v>61.97</v>
      </c>
      <c r="N175">
        <v>56.423999999999999</v>
      </c>
      <c r="O175">
        <v>49.682000000000002</v>
      </c>
      <c r="R175" s="5">
        <f>AV175+(C$209*_xlfn.NORM.DIST($B175,C$214*C$215+C$213,C$219*C$214,FALSE))+(C$211*_xlfn.NORM.DIST($B175,C$214*C$216+C$213,C$220*C$214,FALSE))+(C$210*_xlfn.NORM.DIST($B175,C$214*C$217+C$213,C$221*C$214,FALSE))+(C$212*_xlfn.NORM.DIST($B175,C$214*C$218+C$213,C$222*C$214,FALSE))</f>
        <v>66.096575479773946</v>
      </c>
      <c r="S175" s="5">
        <f>AW175+(D$209*_xlfn.NORM.DIST($B175,D$214*D$215+D$213,D$219*D$214,FALSE))+(D$211*_xlfn.NORM.DIST($B175,D$214*D$216+D$213,D$220*D$214,FALSE))+(D$210*_xlfn.NORM.DIST($B175,D$214*D$217+D$213,D$221*D$214,FALSE))+(D$212*_xlfn.NORM.DIST($B175,D$214*D$218+D$213,D$222*D$214,FALSE))</f>
        <v>68.36508331507666</v>
      </c>
      <c r="T175" s="5">
        <f>AX175+(E$209*_xlfn.NORM.DIST($B175,E$214*E$215+E$213,E$219*E$214,FALSE))+(E$211*_xlfn.NORM.DIST($B175,E$214*E$216+E$213,E$220*E$214,FALSE))+(E$210*_xlfn.NORM.DIST($B175,E$214*E$217+E$213,E$221*E$214,FALSE))+(E$212*_xlfn.NORM.DIST($B175,E$214*E$218+E$213,E$222*E$214,FALSE))</f>
        <v>69.666634714690588</v>
      </c>
      <c r="U175" s="5">
        <f>AY175+(F$209*_xlfn.NORM.DIST($B175,F$214*F$215+F$213,F$219*F$214,FALSE))+(F$211*_xlfn.NORM.DIST($B175,F$214*F$216+F$213,F$220*F$214,FALSE))+(F$210*_xlfn.NORM.DIST($B175,F$214*F$217+F$213,F$221*F$214,FALSE))+(F$212*_xlfn.NORM.DIST($B175,F$214*F$218+F$213,F$222*F$214,FALSE))</f>
        <v>69.625440778663389</v>
      </c>
      <c r="V175" s="5">
        <f>AZ175+(G$209*_xlfn.NORM.DIST($B175,G$214*G$215+G$213,G$219*G$214,FALSE))+(G$211*_xlfn.NORM.DIST($B175,G$214*G$216+G$213,G$220*G$214,FALSE))+(G$210*_xlfn.NORM.DIST($B175,G$214*G$217+G$213,G$221*G$214,FALSE))+(G$212*_xlfn.NORM.DIST($B175,G$214*G$218+G$213,G$222*G$214,FALSE))</f>
        <v>69.967302007859175</v>
      </c>
      <c r="W175" s="5">
        <f>BA175+(H$209*_xlfn.NORM.DIST($B175,H$214*H$215+H$213,H$219*H$214,FALSE))+(H$211*_xlfn.NORM.DIST($B175,H$214*H$216+H$213,H$220*H$214,FALSE))+(H$210*_xlfn.NORM.DIST($B175,H$214*H$217+H$213,H$221*H$214,FALSE))+(H$212*_xlfn.NORM.DIST($B175,H$214*H$218+H$213,H$222*H$214,FALSE))</f>
        <v>71.516484065782407</v>
      </c>
      <c r="X175" s="5">
        <f>BB175+(I$209*_xlfn.NORM.DIST($B175,I$214*I$215+I$213,I$219*I$214,FALSE))+(I$211*_xlfn.NORM.DIST($B175,I$214*I$216+I$213,I$220*I$214,FALSE))+(I$210*_xlfn.NORM.DIST($B175,I$214*I$217+I$213,I$221*I$214,FALSE))+(I$212*_xlfn.NORM.DIST($B175,I$214*I$218+I$213,I$222*I$214,FALSE))</f>
        <v>72.58061162637091</v>
      </c>
      <c r="Y175" s="5">
        <f>BC175+(J$209*_xlfn.NORM.DIST($B175,J$214*J$215+J$213,J$219*J$214,FALSE))+(J$211*_xlfn.NORM.DIST($B175,J$214*J$216+J$213,J$220*J$214,FALSE))+(J$210*_xlfn.NORM.DIST($B175,J$214*J$217+J$213,J$221*J$214,FALSE))+(J$212*_xlfn.NORM.DIST($B175,J$214*J$218+J$213,J$222*J$214,FALSE))</f>
        <v>71.616534768365426</v>
      </c>
      <c r="Z175" s="5">
        <f>BD175+(K$209*_xlfn.NORM.DIST($B175,K$214*K$215+K$213,K$219*K$214,FALSE))+(K$211*_xlfn.NORM.DIST($B175,K$214*K$216+K$213,K$220*K$214,FALSE))+(K$210*_xlfn.NORM.DIST($B175,K$214*K$217+K$213,K$221*K$214,FALSE))+(K$212*_xlfn.NORM.DIST($B175,K$214*K$218+K$213,K$222*K$214,FALSE))</f>
        <v>68.962137504044037</v>
      </c>
      <c r="AA175" s="5">
        <f>BE175+(L$209*_xlfn.NORM.DIST($B175,L$214*L$215+L$213,L$219*L$214,FALSE))+(L$211*_xlfn.NORM.DIST($B175,L$214*L$216+L$213,L$220*L$214,FALSE))+(L$210*_xlfn.NORM.DIST($B175,L$214*L$217+L$213,L$221*L$214,FALSE))+(L$212*_xlfn.NORM.DIST($B175,L$214*L$218+L$213,L$222*L$214,FALSE))</f>
        <v>66.117655172061731</v>
      </c>
      <c r="AB175" s="5">
        <f>BF175+(M$209*_xlfn.NORM.DIST($B175,M$214*M$215+M$213,M$219*M$214,FALSE))+(M$211*_xlfn.NORM.DIST($B175,M$214*M$216+M$213,M$220*M$214,FALSE))+(M$210*_xlfn.NORM.DIST($B175,M$214*M$217+M$213,M$221*M$214,FALSE))+(M$212*_xlfn.NORM.DIST($B175,M$214*M$218+M$213,M$222*M$214,FALSE))</f>
        <v>61.944376786387558</v>
      </c>
      <c r="AC175" s="5">
        <f>BG175+(N$209*_xlfn.NORM.DIST($B175,N$214*N$215+N$213,N$219*N$214,FALSE))+(N$211*_xlfn.NORM.DIST($B175,N$214*N$216+N$213,N$220*N$214,FALSE))+(N$210*_xlfn.NORM.DIST($B175,N$214*N$217+N$213,N$221*N$214,FALSE))+(N$212*_xlfn.NORM.DIST($B175,N$214*N$218+N$213,N$222*N$214,FALSE))</f>
        <v>56.740138163949368</v>
      </c>
      <c r="AD175" s="5">
        <f>BH175+(O$209*_xlfn.NORM.DIST($B175,O$214*O$215+O$213,O$219*O$214,FALSE))+(O$211*_xlfn.NORM.DIST($B175,O$214*O$216+O$213,O$220*O$214,FALSE))+(O$210*_xlfn.NORM.DIST($B175,O$214*O$217+O$213,O$221*O$214,FALSE))+(O$212*_xlfn.NORM.DIST($B175,O$214*O$218+O$213,O$222*O$214,FALSE))</f>
        <v>49.841107231232968</v>
      </c>
      <c r="AE175" s="5"/>
      <c r="AG175" s="5">
        <f t="shared" si="49"/>
        <v>-0.46057547977395075</v>
      </c>
      <c r="AH175" s="5">
        <f t="shared" si="49"/>
        <v>-0.21308331507665912</v>
      </c>
      <c r="AI175" s="5">
        <f t="shared" si="49"/>
        <v>-0.78763471469058288</v>
      </c>
      <c r="AJ175" s="5">
        <f t="shared" si="49"/>
        <v>0.20755922133660931</v>
      </c>
      <c r="AK175" s="5">
        <f t="shared" si="48"/>
        <v>-0.25530200785917145</v>
      </c>
      <c r="AL175" s="5">
        <f t="shared" si="48"/>
        <v>-0.62248406578240179</v>
      </c>
      <c r="AM175" s="5">
        <f t="shared" si="48"/>
        <v>-0.42861162637090899</v>
      </c>
      <c r="AN175" s="5">
        <f t="shared" si="48"/>
        <v>-0.10153476836542552</v>
      </c>
      <c r="AO175" s="5">
        <f t="shared" si="47"/>
        <v>-0.35613750404404243</v>
      </c>
      <c r="AP175" s="5">
        <f t="shared" si="33"/>
        <v>-0.19365517206172456</v>
      </c>
      <c r="AQ175" s="5">
        <f t="shared" si="33"/>
        <v>2.562321361244102E-2</v>
      </c>
      <c r="AR175" s="5">
        <f t="shared" si="33"/>
        <v>-0.31613816394936833</v>
      </c>
      <c r="AS175" s="5">
        <f t="shared" si="33"/>
        <v>-0.15910723123296577</v>
      </c>
      <c r="AV175" s="2">
        <f t="shared" si="34"/>
        <v>66.09657545046602</v>
      </c>
      <c r="AW175" s="2">
        <f t="shared" si="35"/>
        <v>68.248219628838001</v>
      </c>
      <c r="AX175" s="2">
        <f t="shared" si="36"/>
        <v>69.645368344275482</v>
      </c>
      <c r="AY175" s="2">
        <f t="shared" si="37"/>
        <v>69.621113307095868</v>
      </c>
      <c r="AZ175" s="2">
        <f t="shared" si="38"/>
        <v>69.952211791781536</v>
      </c>
      <c r="BA175" s="2">
        <f t="shared" si="39"/>
        <v>71.492078137683833</v>
      </c>
      <c r="BB175" s="2">
        <f t="shared" si="40"/>
        <v>72.564994922600107</v>
      </c>
      <c r="BC175" s="2">
        <f t="shared" si="41"/>
        <v>71.600138741646049</v>
      </c>
      <c r="BD175" s="2">
        <f t="shared" si="42"/>
        <v>68.862601404360177</v>
      </c>
      <c r="BE175" s="2">
        <f t="shared" si="43"/>
        <v>65.858873358147378</v>
      </c>
      <c r="BF175" s="2">
        <f t="shared" si="44"/>
        <v>61.452211558090561</v>
      </c>
      <c r="BG175" s="2">
        <f t="shared" si="45"/>
        <v>55.430908522995665</v>
      </c>
      <c r="BH175" s="2">
        <f t="shared" si="46"/>
        <v>48.336992404567226</v>
      </c>
      <c r="BK175" s="2" t="str">
        <f>IF(OR($B175&lt;C$229, AND($B175&gt;C$230, $B175&lt;C$231)), C175, "")</f>
        <v/>
      </c>
      <c r="BL175" s="2" t="str">
        <f>IF(OR($B175&lt;D$229, AND($B175&gt;D$230, $B175&lt;D$231)), D175, "")</f>
        <v/>
      </c>
      <c r="BM175" s="2" t="str">
        <f>IF(OR($B175&lt;E$229, AND($B175&gt;E$230, $B175&lt;E$231)), E175, "")</f>
        <v/>
      </c>
      <c r="BN175" s="2" t="str">
        <f>IF(OR($B175&lt;F$229, AND($B175&gt;F$230, $B175&lt;F$231)), F175, "")</f>
        <v/>
      </c>
      <c r="BO175" s="2" t="str">
        <f>IF(OR($B175&lt;G$229, AND($B175&gt;G$230, $B175&lt;G$231)), G175, "")</f>
        <v/>
      </c>
      <c r="BP175" s="2" t="str">
        <f>IF(OR($B175&lt;H$229, AND($B175&gt;H$230, $B175&lt;H$231)), H175, "")</f>
        <v/>
      </c>
      <c r="BQ175" s="2" t="str">
        <f>IF(OR($B175&lt;I$229, AND($B175&gt;I$230, $B175&lt;I$231)), I175, "")</f>
        <v/>
      </c>
      <c r="BR175" s="2" t="str">
        <f>IF(OR($B175&lt;J$229, AND($B175&gt;J$230, $B175&lt;J$231)), J175, "")</f>
        <v/>
      </c>
      <c r="BS175" s="2" t="str">
        <f>IF(OR($B175&lt;K$229, AND($B175&gt;K$230, $B175&lt;K$231)), K175, "")</f>
        <v/>
      </c>
      <c r="BT175" s="2" t="str">
        <f>IF(OR($B175&lt;L$229, AND($B175&gt;L$230, $B175&lt;L$231)), L175, "")</f>
        <v/>
      </c>
      <c r="BU175" s="2" t="str">
        <f>IF(OR($B175&lt;M$229, AND($B175&gt;M$230, $B175&lt;M$231)), M175, "")</f>
        <v/>
      </c>
      <c r="BV175" s="2" t="str">
        <f>IF(OR($B175&lt;N$229, AND($B175&gt;N$230, $B175&lt;N$231)), N175, "")</f>
        <v/>
      </c>
      <c r="BW175" s="2" t="str">
        <f>IF(OR($B175&lt;O$229, AND($B175&gt;O$230, $B175&lt;O$231)), O175, "")</f>
        <v/>
      </c>
      <c r="BZ175" s="2" t="str">
        <f>IF(OR(AND($B175&gt;C$230, $B175&lt;C$231), $B175&gt;C$232), C175, "")</f>
        <v/>
      </c>
      <c r="CA175" s="2" t="str">
        <f>IF(OR(AND($B175&gt;D$230, $B175&lt;D$231), $B175&gt;D$232), D175, "")</f>
        <v/>
      </c>
      <c r="CB175" s="2">
        <f>IF(OR(AND($B175&gt;E$230, $B175&lt;E$231), $B175&gt;E$232), E175, "")</f>
        <v>68.879000000000005</v>
      </c>
      <c r="CC175" s="2">
        <f>IF(OR(AND($B175&gt;F$230, $B175&lt;F$231), $B175&gt;F$232), F175, "")</f>
        <v>69.832999999999998</v>
      </c>
      <c r="CD175" s="2">
        <f>IF(OR(AND($B175&gt;G$230, $B175&lt;G$231), $B175&gt;G$232), G175, "")</f>
        <v>69.712000000000003</v>
      </c>
      <c r="CE175" s="2">
        <f>IF(OR(AND($B175&gt;H$230, $B175&lt;H$231), $B175&gt;H$232), H175, "")</f>
        <v>70.894000000000005</v>
      </c>
      <c r="CF175" s="2">
        <f>IF(OR(AND($B175&gt;I$230, $B175&lt;I$231), $B175&gt;I$232), I175, "")</f>
        <v>72.152000000000001</v>
      </c>
      <c r="CG175" s="2">
        <f>IF(OR(AND($B175&gt;J$230, $B175&lt;J$231), $B175&gt;J$232), J175, "")</f>
        <v>71.515000000000001</v>
      </c>
      <c r="CH175" s="2">
        <f>IF(OR(AND($B175&gt;K$230, $B175&lt;K$231), $B175&gt;K$232), K175, "")</f>
        <v>68.605999999999995</v>
      </c>
      <c r="CI175" s="2" t="str">
        <f>IF(OR(AND($B175&gt;L$230, $B175&lt;L$231), $B175&gt;L$232), L175, "")</f>
        <v/>
      </c>
      <c r="CJ175" s="2" t="str">
        <f>IF(OR(AND($B175&gt;M$230, $B175&lt;M$231), $B175&gt;M$232), M175, "")</f>
        <v/>
      </c>
      <c r="CK175" s="2" t="str">
        <f>IF(OR(AND($B175&gt;N$230, $B175&lt;N$231), $B175&gt;N$232), N175, "")</f>
        <v/>
      </c>
      <c r="CL175" s="2" t="str">
        <f>IF(OR(AND($B175&gt;O$230, $B175&lt;O$231), $B175&gt;O$232), O175, "")</f>
        <v/>
      </c>
      <c r="CO175" s="2">
        <f>BK$207*$B175+BK$209</f>
        <v>72.575517527500111</v>
      </c>
      <c r="CP175" s="2">
        <f>BL$207*$B175+BL$209</f>
        <v>73.559387642406875</v>
      </c>
      <c r="CQ175" s="2">
        <f>BM$207*$B175+BM$209</f>
        <v>74.941854284385258</v>
      </c>
      <c r="CR175" s="2">
        <f>BN$207*$B175+BN$209</f>
        <v>74.580456607489026</v>
      </c>
      <c r="CS175" s="2">
        <f>BO$207*$B175+BO$209</f>
        <v>74.826380642273918</v>
      </c>
      <c r="CT175" s="2">
        <f>BP$207*$B175+BP$209</f>
        <v>77.137607926540852</v>
      </c>
      <c r="CU175" s="2">
        <f>BQ$207*$B175+BQ$209</f>
        <v>80.069845004580898</v>
      </c>
      <c r="CV175" s="2">
        <f>BR$207*$B175+BR$209</f>
        <v>80.153917381835754</v>
      </c>
      <c r="CW175" s="2">
        <f>BS$207*$B175+BS$209</f>
        <v>77.848174691866404</v>
      </c>
      <c r="CX175" s="2">
        <f>BT$207*$B175+BT$209</f>
        <v>74.022217743463159</v>
      </c>
      <c r="CY175" s="2">
        <f>BU$207*$B175+BU$209</f>
        <v>69.602649668604002</v>
      </c>
      <c r="CZ175" s="2">
        <f>BV$207*$B175+BV$209</f>
        <v>62.387964455748111</v>
      </c>
      <c r="DA175" s="2">
        <f>BW$207*$B175+BW$209</f>
        <v>53.885997109402744</v>
      </c>
      <c r="DD175" s="2">
        <f>BZ$207*$B175+BZ$209</f>
        <v>66.083640957428344</v>
      </c>
      <c r="DE175" s="2">
        <f>CA$207*$B175+CA$209</f>
        <v>68.232543671017595</v>
      </c>
      <c r="DF175" s="2">
        <f>CB$207*$B175+CB$209</f>
        <v>69.633088638511055</v>
      </c>
      <c r="DG175" s="2">
        <f>CC$207*$B175+CC$209</f>
        <v>69.612408801859658</v>
      </c>
      <c r="DH175" s="2">
        <f>CD$207*$B175+CD$209</f>
        <v>69.943124676539114</v>
      </c>
      <c r="DI175" s="2">
        <f>CE$207*$B175+CE$209</f>
        <v>71.481054985725493</v>
      </c>
      <c r="DJ175" s="2">
        <f>CF$207*$B175+CF$209</f>
        <v>72.550948407484142</v>
      </c>
      <c r="DK175" s="2">
        <f>CG$207*$B175+CG$209</f>
        <v>71.584750166269018</v>
      </c>
      <c r="DL175" s="2">
        <f>CH$207*$B175+CH$209</f>
        <v>68.844856206063071</v>
      </c>
      <c r="DM175" s="2">
        <f>CI$207*$B175+CI$209</f>
        <v>65.841489337166237</v>
      </c>
      <c r="DN175" s="2">
        <f>CJ$207*$B175+CJ$209</f>
        <v>61.435107467841448</v>
      </c>
      <c r="DO175" s="2">
        <f>CK$207*$B175+CK$209</f>
        <v>55.415789810289688</v>
      </c>
      <c r="DP175" s="2">
        <f>CL$207*$B175+CL$209</f>
        <v>48.325027178730664</v>
      </c>
      <c r="DS175" s="2">
        <f>POWER(10,($B175-C$227)/C$228)/(1+POWER(10,($B175-C$227)/C$228))</f>
        <v>0.99800758796042</v>
      </c>
      <c r="DT175" s="2">
        <f>POWER(10,($B175-D$227)/D$228)/(1+POWER(10,($B175-D$227)/D$228))</f>
        <v>0.99705717721326159</v>
      </c>
      <c r="DU175" s="2">
        <f>POWER(10,($B175-E$227)/E$228)/(1+POWER(10,($B175-E$227)/E$228))</f>
        <v>0.99768690000961635</v>
      </c>
      <c r="DV175" s="2">
        <f>POWER(10,($B175-F$227)/F$228)/(1+POWER(10,($B175-F$227)/F$228))</f>
        <v>0.9982479022793721</v>
      </c>
      <c r="DW175" s="2">
        <f>POWER(10,($B175-G$227)/G$228)/(1+POWER(10,($B175-G$227)/G$228))</f>
        <v>0.99813912780608316</v>
      </c>
      <c r="DX175" s="2">
        <f>POWER(10,($B175-H$227)/H$228)/(1+POWER(10,($B175-H$227)/H$228))</f>
        <v>0.99805125982666953</v>
      </c>
      <c r="DY175" s="2">
        <f>POWER(10,($B175-I$227)/I$228)/(1+POWER(10,($B175-I$227)/I$228))</f>
        <v>0.99813183823788987</v>
      </c>
      <c r="DZ175" s="2">
        <f>POWER(10,($B175-J$227)/J$228)/(1+POWER(10,($B175-J$227)/J$228))</f>
        <v>0.99820419242734848</v>
      </c>
      <c r="EA175" s="2">
        <f>POWER(10,($B175-K$227)/K$228)/(1+POWER(10,($B175-K$227)/K$228))</f>
        <v>0.9980290380346879</v>
      </c>
      <c r="EB175" s="2">
        <f>POWER(10,($B175-L$227)/L$228)/(1+POWER(10,($B175-L$227)/L$228))</f>
        <v>0.99787500328604439</v>
      </c>
      <c r="EC175" s="2">
        <f>POWER(10,($B175-M$227)/M$228)/(1+POWER(10,($B175-M$227)/M$228))</f>
        <v>0.99790584611273681</v>
      </c>
      <c r="ED175" s="2">
        <f>POWER(10,($B175-N$227)/N$228)/(1+POWER(10,($B175-N$227)/N$228))</f>
        <v>0.99783156425723984</v>
      </c>
      <c r="EE175" s="2">
        <f>POWER(10,($B175-O$227)/O$228)/(1+POWER(10,($B175-O$227)/O$228))</f>
        <v>0.99784835631450508</v>
      </c>
    </row>
    <row r="176" spans="2:135" x14ac:dyDescent="0.25">
      <c r="B176" s="2">
        <v>170</v>
      </c>
      <c r="C176">
        <v>65.317999999999998</v>
      </c>
      <c r="D176">
        <v>67.515000000000001</v>
      </c>
      <c r="E176">
        <v>68.832999999999998</v>
      </c>
      <c r="F176">
        <v>70.667000000000002</v>
      </c>
      <c r="G176">
        <v>69.03</v>
      </c>
      <c r="H176">
        <v>70.652000000000001</v>
      </c>
      <c r="I176">
        <v>71.938999999999993</v>
      </c>
      <c r="J176">
        <v>70.652000000000001</v>
      </c>
      <c r="K176">
        <v>68.454999999999998</v>
      </c>
      <c r="L176">
        <v>66.061000000000007</v>
      </c>
      <c r="M176">
        <v>60.332999999999998</v>
      </c>
      <c r="N176">
        <v>56.741999999999997</v>
      </c>
      <c r="O176">
        <v>48.787999999999997</v>
      </c>
      <c r="R176" s="5">
        <f>AV176+(C$209*_xlfn.NORM.DIST($B176,C$214*C$215+C$213,C$219*C$214,FALSE))+(C$211*_xlfn.NORM.DIST($B176,C$214*C$216+C$213,C$220*C$214,FALSE))+(C$210*_xlfn.NORM.DIST($B176,C$214*C$217+C$213,C$221*C$214,FALSE))+(C$212*_xlfn.NORM.DIST($B176,C$214*C$218+C$213,C$222*C$214,FALSE))</f>
        <v>66.026708172502069</v>
      </c>
      <c r="S176" s="5">
        <f>AW176+(D$209*_xlfn.NORM.DIST($B176,D$214*D$215+D$213,D$219*D$214,FALSE))+(D$211*_xlfn.NORM.DIST($B176,D$214*D$216+D$213,D$220*D$214,FALSE))+(D$210*_xlfn.NORM.DIST($B176,D$214*D$217+D$213,D$221*D$214,FALSE))+(D$212*_xlfn.NORM.DIST($B176,D$214*D$218+D$213,D$222*D$214,FALSE))</f>
        <v>68.258469959688384</v>
      </c>
      <c r="T176" s="5">
        <f>AX176+(E$209*_xlfn.NORM.DIST($B176,E$214*E$215+E$213,E$219*E$214,FALSE))+(E$211*_xlfn.NORM.DIST($B176,E$214*E$216+E$213,E$220*E$214,FALSE))+(E$210*_xlfn.NORM.DIST($B176,E$214*E$217+E$213,E$221*E$214,FALSE))+(E$212*_xlfn.NORM.DIST($B176,E$214*E$218+E$213,E$222*E$214,FALSE))</f>
        <v>69.594761057201566</v>
      </c>
      <c r="U176" s="5">
        <f>AY176+(F$209*_xlfn.NORM.DIST($B176,F$214*F$215+F$213,F$219*F$214,FALSE))+(F$211*_xlfn.NORM.DIST($B176,F$214*F$216+F$213,F$220*F$214,FALSE))+(F$210*_xlfn.NORM.DIST($B176,F$214*F$217+F$213,F$221*F$214,FALSE))+(F$212*_xlfn.NORM.DIST($B176,F$214*F$218+F$213,F$222*F$214,FALSE))</f>
        <v>69.570055217609479</v>
      </c>
      <c r="V176" s="5">
        <f>AZ176+(G$209*_xlfn.NORM.DIST($B176,G$214*G$215+G$213,G$219*G$214,FALSE))+(G$211*_xlfn.NORM.DIST($B176,G$214*G$216+G$213,G$220*G$214,FALSE))+(G$210*_xlfn.NORM.DIST($B176,G$214*G$217+G$213,G$221*G$214,FALSE))+(G$212*_xlfn.NORM.DIST($B176,G$214*G$218+G$213,G$222*G$214,FALSE))</f>
        <v>69.911448718520347</v>
      </c>
      <c r="W176" s="5">
        <f>BA176+(H$209*_xlfn.NORM.DIST($B176,H$214*H$215+H$213,H$219*H$214,FALSE))+(H$211*_xlfn.NORM.DIST($B176,H$214*H$216+H$213,H$220*H$214,FALSE))+(H$210*_xlfn.NORM.DIST($B176,H$214*H$217+H$213,H$221*H$214,FALSE))+(H$212*_xlfn.NORM.DIST($B176,H$214*H$218+H$213,H$222*H$214,FALSE))</f>
        <v>71.462225768416232</v>
      </c>
      <c r="X176" s="5">
        <f>BB176+(I$209*_xlfn.NORM.DIST($B176,I$214*I$215+I$213,I$219*I$214,FALSE))+(I$211*_xlfn.NORM.DIST($B176,I$214*I$216+I$213,I$220*I$214,FALSE))+(I$210*_xlfn.NORM.DIST($B176,I$214*I$217+I$213,I$221*I$214,FALSE))+(I$212*_xlfn.NORM.DIST($B176,I$214*I$218+I$213,I$222*I$214,FALSE))</f>
        <v>72.5228278152439</v>
      </c>
      <c r="Y176" s="5">
        <f>BC176+(J$209*_xlfn.NORM.DIST($B176,J$214*J$215+J$213,J$219*J$214,FALSE))+(J$211*_xlfn.NORM.DIST($B176,J$214*J$216+J$213,J$220*J$214,FALSE))+(J$210*_xlfn.NORM.DIST($B176,J$214*J$217+J$213,J$221*J$214,FALSE))+(J$212*_xlfn.NORM.DIST($B176,J$214*J$218+J$213,J$222*J$214,FALSE))</f>
        <v>71.549816552190507</v>
      </c>
      <c r="Z176" s="5">
        <f>BD176+(K$209*_xlfn.NORM.DIST($B176,K$214*K$215+K$213,K$219*K$214,FALSE))+(K$211*_xlfn.NORM.DIST($B176,K$214*K$216+K$213,K$220*K$214,FALSE))+(K$210*_xlfn.NORM.DIST($B176,K$214*K$217+K$213,K$221*K$214,FALSE))+(K$212*_xlfn.NORM.DIST($B176,K$214*K$218+K$213,K$222*K$214,FALSE))</f>
        <v>68.841376514023608</v>
      </c>
      <c r="AA176" s="5">
        <f>BE176+(L$209*_xlfn.NORM.DIST($B176,L$214*L$215+L$213,L$219*L$214,FALSE))+(L$211*_xlfn.NORM.DIST($B176,L$214*L$216+L$213,L$220*L$214,FALSE))+(L$210*_xlfn.NORM.DIST($B176,L$214*L$217+L$213,L$221*L$214,FALSE))+(L$212*_xlfn.NORM.DIST($B176,L$214*L$218+L$213,L$222*L$214,FALSE))</f>
        <v>65.927072827619043</v>
      </c>
      <c r="AB176" s="5">
        <f>BF176+(M$209*_xlfn.NORM.DIST($B176,M$214*M$215+M$213,M$219*M$214,FALSE))+(M$211*_xlfn.NORM.DIST($B176,M$214*M$216+M$213,M$220*M$214,FALSE))+(M$210*_xlfn.NORM.DIST($B176,M$214*M$217+M$213,M$221*M$214,FALSE))+(M$212*_xlfn.NORM.DIST($B176,M$214*M$218+M$213,M$222*M$214,FALSE))</f>
        <v>61.659983520963195</v>
      </c>
      <c r="AC176" s="5">
        <f>BG176+(N$209*_xlfn.NORM.DIST($B176,N$214*N$215+N$213,N$219*N$214,FALSE))+(N$211*_xlfn.NORM.DIST($B176,N$214*N$216+N$213,N$220*N$214,FALSE))+(N$210*_xlfn.NORM.DIST($B176,N$214*N$217+N$213,N$221*N$214,FALSE))+(N$212*_xlfn.NORM.DIST($B176,N$214*N$218+N$213,N$222*N$214,FALSE))</f>
        <v>56.188115591465042</v>
      </c>
      <c r="AD176" s="5">
        <f>BH176+(O$209*_xlfn.NORM.DIST($B176,O$214*O$215+O$213,O$219*O$214,FALSE))+(O$211*_xlfn.NORM.DIST($B176,O$214*O$216+O$213,O$220*O$214,FALSE))+(O$210*_xlfn.NORM.DIST($B176,O$214*O$217+O$213,O$221*O$214,FALSE))+(O$212*_xlfn.NORM.DIST($B176,O$214*O$218+O$213,O$222*O$214,FALSE))</f>
        <v>49.242675039615904</v>
      </c>
      <c r="AE176" s="5"/>
      <c r="AG176" s="5">
        <f t="shared" si="49"/>
        <v>-0.70870817250207097</v>
      </c>
      <c r="AH176" s="5">
        <f t="shared" si="49"/>
        <v>-0.74346995968838314</v>
      </c>
      <c r="AI176" s="5">
        <f t="shared" si="49"/>
        <v>-0.76176105720156784</v>
      </c>
      <c r="AJ176" s="5">
        <f t="shared" si="49"/>
        <v>1.0969447823905227</v>
      </c>
      <c r="AK176" s="5">
        <f t="shared" si="48"/>
        <v>-0.88144871852034612</v>
      </c>
      <c r="AL176" s="5">
        <f t="shared" si="48"/>
        <v>-0.81022576841623106</v>
      </c>
      <c r="AM176" s="5">
        <f t="shared" si="48"/>
        <v>-0.58382781524390737</v>
      </c>
      <c r="AN176" s="5">
        <f t="shared" si="48"/>
        <v>-0.89781655219050549</v>
      </c>
      <c r="AO176" s="5">
        <f t="shared" si="47"/>
        <v>-0.38637651402360973</v>
      </c>
      <c r="AP176" s="5">
        <f t="shared" si="33"/>
        <v>0.13392717238096452</v>
      </c>
      <c r="AQ176" s="5">
        <f t="shared" si="33"/>
        <v>-1.3269835209631964</v>
      </c>
      <c r="AR176" s="5">
        <f t="shared" si="33"/>
        <v>0.55388440853495524</v>
      </c>
      <c r="AS176" s="5">
        <f t="shared" si="33"/>
        <v>-0.45467503961590694</v>
      </c>
      <c r="AV176" s="2">
        <f t="shared" si="34"/>
        <v>66.02670815657649</v>
      </c>
      <c r="AW176" s="2">
        <f t="shared" si="35"/>
        <v>68.185542681542358</v>
      </c>
      <c r="AX176" s="2">
        <f t="shared" si="36"/>
        <v>69.584509945862962</v>
      </c>
      <c r="AY176" s="2">
        <f t="shared" si="37"/>
        <v>69.568221187853382</v>
      </c>
      <c r="AZ176" s="2">
        <f t="shared" si="38"/>
        <v>69.9047408590923</v>
      </c>
      <c r="BA176" s="2">
        <f t="shared" si="39"/>
        <v>71.451263831078393</v>
      </c>
      <c r="BB176" s="2">
        <f t="shared" si="40"/>
        <v>72.516126988029953</v>
      </c>
      <c r="BC176" s="2">
        <f t="shared" si="41"/>
        <v>71.54282561831063</v>
      </c>
      <c r="BD176" s="2">
        <f t="shared" si="42"/>
        <v>68.793586309094806</v>
      </c>
      <c r="BE176" s="2">
        <f t="shared" si="43"/>
        <v>65.793704381281231</v>
      </c>
      <c r="BF176" s="2">
        <f t="shared" si="44"/>
        <v>61.389594186455895</v>
      </c>
      <c r="BG176" s="2">
        <f t="shared" si="45"/>
        <v>55.379683888740885</v>
      </c>
      <c r="BH176" s="2">
        <f t="shared" si="46"/>
        <v>48.297517485355385</v>
      </c>
      <c r="BK176" s="2" t="str">
        <f>IF(OR($B176&lt;C$229, AND($B176&gt;C$230, $B176&lt;C$231)), C176, "")</f>
        <v/>
      </c>
      <c r="BL176" s="2" t="str">
        <f>IF(OR($B176&lt;D$229, AND($B176&gt;D$230, $B176&lt;D$231)), D176, "")</f>
        <v/>
      </c>
      <c r="BM176" s="2" t="str">
        <f>IF(OR($B176&lt;E$229, AND($B176&gt;E$230, $B176&lt;E$231)), E176, "")</f>
        <v/>
      </c>
      <c r="BN176" s="2" t="str">
        <f>IF(OR($B176&lt;F$229, AND($B176&gt;F$230, $B176&lt;F$231)), F176, "")</f>
        <v/>
      </c>
      <c r="BO176" s="2" t="str">
        <f>IF(OR($B176&lt;G$229, AND($B176&gt;G$230, $B176&lt;G$231)), G176, "")</f>
        <v/>
      </c>
      <c r="BP176" s="2" t="str">
        <f>IF(OR($B176&lt;H$229, AND($B176&gt;H$230, $B176&lt;H$231)), H176, "")</f>
        <v/>
      </c>
      <c r="BQ176" s="2" t="str">
        <f>IF(OR($B176&lt;I$229, AND($B176&gt;I$230, $B176&lt;I$231)), I176, "")</f>
        <v/>
      </c>
      <c r="BR176" s="2" t="str">
        <f>IF(OR($B176&lt;J$229, AND($B176&gt;J$230, $B176&lt;J$231)), J176, "")</f>
        <v/>
      </c>
      <c r="BS176" s="2" t="str">
        <f>IF(OR($B176&lt;K$229, AND($B176&gt;K$230, $B176&lt;K$231)), K176, "")</f>
        <v/>
      </c>
      <c r="BT176" s="2" t="str">
        <f>IF(OR($B176&lt;L$229, AND($B176&gt;L$230, $B176&lt;L$231)), L176, "")</f>
        <v/>
      </c>
      <c r="BU176" s="2" t="str">
        <f>IF(OR($B176&lt;M$229, AND($B176&gt;M$230, $B176&lt;M$231)), M176, "")</f>
        <v/>
      </c>
      <c r="BV176" s="2" t="str">
        <f>IF(OR($B176&lt;N$229, AND($B176&gt;N$230, $B176&lt;N$231)), N176, "")</f>
        <v/>
      </c>
      <c r="BW176" s="2" t="str">
        <f>IF(OR($B176&lt;O$229, AND($B176&gt;O$230, $B176&lt;O$231)), O176, "")</f>
        <v/>
      </c>
      <c r="BZ176" s="2" t="str">
        <f>IF(OR(AND($B176&gt;C$230, $B176&lt;C$231), $B176&gt;C$232), C176, "")</f>
        <v/>
      </c>
      <c r="CA176" s="2" t="str">
        <f>IF(OR(AND($B176&gt;D$230, $B176&lt;D$231), $B176&gt;D$232), D176, "")</f>
        <v/>
      </c>
      <c r="CB176" s="2">
        <f>IF(OR(AND($B176&gt;E$230, $B176&lt;E$231), $B176&gt;E$232), E176, "")</f>
        <v>68.832999999999998</v>
      </c>
      <c r="CC176" s="2">
        <f>IF(OR(AND($B176&gt;F$230, $B176&lt;F$231), $B176&gt;F$232), F176, "")</f>
        <v>70.667000000000002</v>
      </c>
      <c r="CD176" s="2">
        <f>IF(OR(AND($B176&gt;G$230, $B176&lt;G$231), $B176&gt;G$232), G176, "")</f>
        <v>69.03</v>
      </c>
      <c r="CE176" s="2">
        <f>IF(OR(AND($B176&gt;H$230, $B176&lt;H$231), $B176&gt;H$232), H176, "")</f>
        <v>70.652000000000001</v>
      </c>
      <c r="CF176" s="2">
        <f>IF(OR(AND($B176&gt;I$230, $B176&lt;I$231), $B176&gt;I$232), I176, "")</f>
        <v>71.938999999999993</v>
      </c>
      <c r="CG176" s="2">
        <f>IF(OR(AND($B176&gt;J$230, $B176&lt;J$231), $B176&gt;J$232), J176, "")</f>
        <v>70.652000000000001</v>
      </c>
      <c r="CH176" s="2">
        <f>IF(OR(AND($B176&gt;K$230, $B176&lt;K$231), $B176&gt;K$232), K176, "")</f>
        <v>68.454999999999998</v>
      </c>
      <c r="CI176" s="2">
        <f>IF(OR(AND($B176&gt;L$230, $B176&lt;L$231), $B176&gt;L$232), L176, "")</f>
        <v>66.061000000000007</v>
      </c>
      <c r="CJ176" s="2" t="str">
        <f>IF(OR(AND($B176&gt;M$230, $B176&lt;M$231), $B176&gt;M$232), M176, "")</f>
        <v/>
      </c>
      <c r="CK176" s="2" t="str">
        <f>IF(OR(AND($B176&gt;N$230, $B176&lt;N$231), $B176&gt;N$232), N176, "")</f>
        <v/>
      </c>
      <c r="CL176" s="2" t="str">
        <f>IF(OR(AND($B176&gt;O$230, $B176&lt;O$231), $B176&gt;O$232), O176, "")</f>
        <v/>
      </c>
      <c r="CO176" s="2">
        <f>BK$207*$B176+BK$209</f>
        <v>72.587577421662729</v>
      </c>
      <c r="CP176" s="2">
        <f>BL$207*$B176+BL$209</f>
        <v>73.563915622911765</v>
      </c>
      <c r="CQ176" s="2">
        <f>BM$207*$B176+BM$209</f>
        <v>74.950011056567305</v>
      </c>
      <c r="CR176" s="2">
        <f>BN$207*$B176+BN$209</f>
        <v>74.589567647800621</v>
      </c>
      <c r="CS176" s="2">
        <f>BO$207*$B176+BO$209</f>
        <v>74.840415533409853</v>
      </c>
      <c r="CT176" s="2">
        <f>BP$207*$B176+BP$209</f>
        <v>77.167646009145429</v>
      </c>
      <c r="CU176" s="2">
        <f>BQ$207*$B176+BQ$209</f>
        <v>80.118221503267847</v>
      </c>
      <c r="CV176" s="2">
        <f>BR$207*$B176+BR$209</f>
        <v>80.20374237709467</v>
      </c>
      <c r="CW176" s="2">
        <f>BS$207*$B176+BS$209</f>
        <v>77.896381310184722</v>
      </c>
      <c r="CX176" s="2">
        <f>BT$207*$B176+BT$209</f>
        <v>74.061998731812196</v>
      </c>
      <c r="CY176" s="2">
        <f>BU$207*$B176+BU$209</f>
        <v>69.648842604705735</v>
      </c>
      <c r="CZ176" s="2">
        <f>BV$207*$B176+BV$209</f>
        <v>62.433507365423296</v>
      </c>
      <c r="DA176" s="2">
        <f>BW$207*$B176+BW$209</f>
        <v>53.922595104482149</v>
      </c>
      <c r="DD176" s="2">
        <f>BZ$207*$B176+BZ$209</f>
        <v>66.014762591515819</v>
      </c>
      <c r="DE176" s="2">
        <f>CA$207*$B176+CA$209</f>
        <v>68.171065135344463</v>
      </c>
      <c r="DF176" s="2">
        <f>CB$207*$B176+CB$209</f>
        <v>69.573164791061274</v>
      </c>
      <c r="DG176" s="2">
        <f>CC$207*$B176+CC$209</f>
        <v>69.560183333989997</v>
      </c>
      <c r="DH176" s="2">
        <f>CD$207*$B176+CD$209</f>
        <v>69.896348733161901</v>
      </c>
      <c r="DI176" s="2">
        <f>CE$207*$B176+CE$209</f>
        <v>71.441084427157364</v>
      </c>
      <c r="DJ176" s="2">
        <f>CF$207*$B176+CF$209</f>
        <v>72.503150420398384</v>
      </c>
      <c r="DK176" s="2">
        <f>CG$207*$B176+CG$209</f>
        <v>71.528615284707556</v>
      </c>
      <c r="DL176" s="2">
        <f>CH$207*$B176+CH$209</f>
        <v>68.77719136921479</v>
      </c>
      <c r="DM176" s="2">
        <f>CI$207*$B176+CI$209</f>
        <v>65.777646137444989</v>
      </c>
      <c r="DN176" s="2">
        <f>CJ$207*$B176+CJ$209</f>
        <v>61.373786818807474</v>
      </c>
      <c r="DO176" s="2">
        <f>CK$207*$B176+CK$209</f>
        <v>55.365703671932486</v>
      </c>
      <c r="DP176" s="2">
        <f>CL$207*$B176+CL$209</f>
        <v>48.286455468227068</v>
      </c>
      <c r="DS176" s="2">
        <f>POWER(10,($B176-C$227)/C$228)/(1+POWER(10,($B176-C$227)/C$228))</f>
        <v>0.99818258001033644</v>
      </c>
      <c r="DT176" s="2">
        <f>POWER(10,($B176-D$227)/D$228)/(1+POWER(10,($B176-D$227)/D$228))</f>
        <v>0.99731541858405659</v>
      </c>
      <c r="DU176" s="2">
        <f>POWER(10,($B176-E$227)/E$228)/(1+POWER(10,($B176-E$227)/E$228))</f>
        <v>0.99788999829240532</v>
      </c>
      <c r="DV176" s="2">
        <f>POWER(10,($B176-F$227)/F$228)/(1+POWER(10,($B176-F$227)/F$228))</f>
        <v>0.99840182150301726</v>
      </c>
      <c r="DW176" s="2">
        <f>POWER(10,($B176-G$227)/G$228)/(1+POWER(10,($B176-G$227)/G$228))</f>
        <v>0.99830258645979975</v>
      </c>
      <c r="DX176" s="2">
        <f>POWER(10,($B176-H$227)/H$228)/(1+POWER(10,($B176-H$227)/H$228))</f>
        <v>0.99822242304124664</v>
      </c>
      <c r="DY176" s="2">
        <f>POWER(10,($B176-I$227)/I$228)/(1+POWER(10,($B176-I$227)/I$228))</f>
        <v>0.99829593611269662</v>
      </c>
      <c r="DZ176" s="2">
        <f>POWER(10,($B176-J$227)/J$228)/(1+POWER(10,($B176-J$227)/J$228))</f>
        <v>0.99836194519668242</v>
      </c>
      <c r="EA176" s="2">
        <f>POWER(10,($B176-K$227)/K$228)/(1+POWER(10,($B176-K$227)/K$228))</f>
        <v>0.99820214953453634</v>
      </c>
      <c r="EB176" s="2">
        <f>POWER(10,($B176-L$227)/L$228)/(1+POWER(10,($B176-L$227)/L$228))</f>
        <v>0.99806161753096356</v>
      </c>
      <c r="EC176" s="2">
        <f>POWER(10,($B176-M$227)/M$228)/(1+POWER(10,($B176-M$227)/M$228))</f>
        <v>0.99808975696872526</v>
      </c>
      <c r="ED176" s="2">
        <f>POWER(10,($B176-N$227)/N$228)/(1+POWER(10,($B176-N$227)/N$228))</f>
        <v>0.9980219856953193</v>
      </c>
      <c r="EE176" s="2">
        <f>POWER(10,($B176-O$227)/O$228)/(1+POWER(10,($B176-O$227)/O$228))</f>
        <v>0.99803730605658514</v>
      </c>
    </row>
    <row r="177" spans="2:135" x14ac:dyDescent="0.25">
      <c r="B177" s="2">
        <v>171</v>
      </c>
      <c r="C177">
        <v>65.227000000000004</v>
      </c>
      <c r="D177">
        <v>68.135999999999996</v>
      </c>
      <c r="E177">
        <v>69.167000000000002</v>
      </c>
      <c r="F177">
        <v>68.894000000000005</v>
      </c>
      <c r="G177">
        <v>70.105999999999995</v>
      </c>
      <c r="H177">
        <v>72.075999999999993</v>
      </c>
      <c r="I177">
        <v>72.075999999999993</v>
      </c>
      <c r="J177">
        <v>72.105999999999995</v>
      </c>
      <c r="K177">
        <v>68.332999999999998</v>
      </c>
      <c r="L177">
        <v>65.409000000000006</v>
      </c>
      <c r="M177">
        <v>61.091000000000001</v>
      </c>
      <c r="N177">
        <v>55.287999999999997</v>
      </c>
      <c r="O177">
        <v>48.515000000000001</v>
      </c>
      <c r="R177" s="5">
        <f>AV177+(C$209*_xlfn.NORM.DIST($B177,C$214*C$215+C$213,C$219*C$214,FALSE))+(C$211*_xlfn.NORM.DIST($B177,C$214*C$216+C$213,C$220*C$214,FALSE))+(C$210*_xlfn.NORM.DIST($B177,C$214*C$217+C$213,C$221*C$214,FALSE))+(C$212*_xlfn.NORM.DIST($B177,C$214*C$218+C$213,C$222*C$214,FALSE))</f>
        <v>65.956914638277595</v>
      </c>
      <c r="S177" s="5">
        <f>AW177+(D$209*_xlfn.NORM.DIST($B177,D$214*D$215+D$213,D$219*D$214,FALSE))+(D$211*_xlfn.NORM.DIST($B177,D$214*D$216+D$213,D$220*D$214,FALSE))+(D$210*_xlfn.NORM.DIST($B177,D$214*D$217+D$213,D$221*D$214,FALSE))+(D$212*_xlfn.NORM.DIST($B177,D$214*D$218+D$213,D$222*D$214,FALSE))</f>
        <v>68.166229902759838</v>
      </c>
      <c r="T177" s="5">
        <f>AX177+(E$209*_xlfn.NORM.DIST($B177,E$214*E$215+E$213,E$219*E$214,FALSE))+(E$211*_xlfn.NORM.DIST($B177,E$214*E$216+E$213,E$220*E$214,FALSE))+(E$210*_xlfn.NORM.DIST($B177,E$214*E$217+E$213,E$221*E$214,FALSE))+(E$212*_xlfn.NORM.DIST($B177,E$214*E$218+E$213,E$222*E$214,FALSE))</f>
        <v>69.528410640758096</v>
      </c>
      <c r="U177" s="5">
        <f>AY177+(F$209*_xlfn.NORM.DIST($B177,F$214*F$215+F$213,F$219*F$214,FALSE))+(F$211*_xlfn.NORM.DIST($B177,F$214*F$216+F$213,F$220*F$214,FALSE))+(F$210*_xlfn.NORM.DIST($B177,F$214*F$217+F$213,F$221*F$214,FALSE))+(F$212*_xlfn.NORM.DIST($B177,F$214*F$218+F$213,F$222*F$214,FALSE))</f>
        <v>69.516116944563947</v>
      </c>
      <c r="V177" s="5">
        <f>AZ177+(G$209*_xlfn.NORM.DIST($B177,G$214*G$215+G$213,G$219*G$214,FALSE))+(G$211*_xlfn.NORM.DIST($B177,G$214*G$216+G$213,G$220*G$214,FALSE))+(G$210*_xlfn.NORM.DIST($B177,G$214*G$217+G$213,G$221*G$214,FALSE))+(G$212*_xlfn.NORM.DIST($B177,G$214*G$218+G$213,G$222*G$214,FALSE))</f>
        <v>69.860153520491963</v>
      </c>
      <c r="W177" s="5">
        <f>BA177+(H$209*_xlfn.NORM.DIST($B177,H$214*H$215+H$213,H$219*H$214,FALSE))+(H$211*_xlfn.NORM.DIST($B177,H$214*H$216+H$213,H$220*H$214,FALSE))+(H$210*_xlfn.NORM.DIST($B177,H$214*H$217+H$213,H$221*H$214,FALSE))+(H$212*_xlfn.NORM.DIST($B177,H$214*H$218+H$213,H$222*H$214,FALSE))</f>
        <v>71.415187317506835</v>
      </c>
      <c r="X177" s="5">
        <f>BB177+(I$209*_xlfn.NORM.DIST($B177,I$214*I$215+I$213,I$219*I$214,FALSE))+(I$211*_xlfn.NORM.DIST($B177,I$214*I$216+I$213,I$220*I$214,FALSE))+(I$210*_xlfn.NORM.DIST($B177,I$214*I$217+I$213,I$221*I$214,FALSE))+(I$212*_xlfn.NORM.DIST($B177,I$214*I$218+I$213,I$222*I$214,FALSE))</f>
        <v>72.470066826511584</v>
      </c>
      <c r="Y177" s="5">
        <f>BC177+(J$209*_xlfn.NORM.DIST($B177,J$214*J$215+J$213,J$219*J$214,FALSE))+(J$211*_xlfn.NORM.DIST($B177,J$214*J$216+J$213,J$220*J$214,FALSE))+(J$210*_xlfn.NORM.DIST($B177,J$214*J$217+J$213,J$221*J$214,FALSE))+(J$212*_xlfn.NORM.DIST($B177,J$214*J$218+J$213,J$222*J$214,FALSE))</f>
        <v>71.488430022785337</v>
      </c>
      <c r="Z177" s="5">
        <f>BD177+(K$209*_xlfn.NORM.DIST($B177,K$214*K$215+K$213,K$219*K$214,FALSE))+(K$211*_xlfn.NORM.DIST($B177,K$214*K$216+K$213,K$220*K$214,FALSE))+(K$210*_xlfn.NORM.DIST($B177,K$214*K$217+K$213,K$221*K$214,FALSE))+(K$212*_xlfn.NORM.DIST($B177,K$214*K$218+K$213,K$222*K$214,FALSE))</f>
        <v>68.746460751963099</v>
      </c>
      <c r="AA177" s="5">
        <f>BE177+(L$209*_xlfn.NORM.DIST($B177,L$214*L$215+L$213,L$219*L$214,FALSE))+(L$211*_xlfn.NORM.DIST($B177,L$214*L$216+L$213,L$220*L$214,FALSE))+(L$210*_xlfn.NORM.DIST($B177,L$214*L$217+L$213,L$221*L$214,FALSE))+(L$212*_xlfn.NORM.DIST($B177,L$214*L$218+L$213,L$222*L$214,FALSE))</f>
        <v>65.79393641108895</v>
      </c>
      <c r="AB177" s="5">
        <f>BF177+(M$209*_xlfn.NORM.DIST($B177,M$214*M$215+M$213,M$219*M$214,FALSE))+(M$211*_xlfn.NORM.DIST($B177,M$214*M$216+M$213,M$220*M$214,FALSE))+(M$210*_xlfn.NORM.DIST($B177,M$214*M$217+M$213,M$221*M$214,FALSE))+(M$212*_xlfn.NORM.DIST($B177,M$214*M$218+M$213,M$222*M$214,FALSE))</f>
        <v>61.468359276216738</v>
      </c>
      <c r="AC177" s="5">
        <f>BG177+(N$209*_xlfn.NORM.DIST($B177,N$214*N$215+N$213,N$219*N$214,FALSE))+(N$211*_xlfn.NORM.DIST($B177,N$214*N$216+N$213,N$220*N$214,FALSE))+(N$210*_xlfn.NORM.DIST($B177,N$214*N$217+N$213,N$221*N$214,FALSE))+(N$212*_xlfn.NORM.DIST($B177,N$214*N$218+N$213,N$222*N$214,FALSE))</f>
        <v>55.804931574427663</v>
      </c>
      <c r="AD177" s="5">
        <f>BH177+(O$209*_xlfn.NORM.DIST($B177,O$214*O$215+O$213,O$219*O$214,FALSE))+(O$211*_xlfn.NORM.DIST($B177,O$214*O$216+O$213,O$220*O$214,FALSE))+(O$210*_xlfn.NORM.DIST($B177,O$214*O$217+O$213,O$221*O$214,FALSE))+(O$212*_xlfn.NORM.DIST($B177,O$214*O$218+O$213,O$222*O$214,FALSE))</f>
        <v>48.824650549916377</v>
      </c>
      <c r="AE177" s="5"/>
      <c r="AG177" s="5">
        <f t="shared" si="49"/>
        <v>-0.72991463827759162</v>
      </c>
      <c r="AH177" s="5">
        <f t="shared" si="49"/>
        <v>-3.0229902759842275E-2</v>
      </c>
      <c r="AI177" s="5">
        <f t="shared" si="49"/>
        <v>-0.36141064075809481</v>
      </c>
      <c r="AJ177" s="5">
        <f t="shared" si="49"/>
        <v>-0.62211694456394184</v>
      </c>
      <c r="AK177" s="5">
        <f t="shared" si="48"/>
        <v>0.24584647950803173</v>
      </c>
      <c r="AL177" s="5">
        <f t="shared" si="48"/>
        <v>0.66081268249315883</v>
      </c>
      <c r="AM177" s="5">
        <f t="shared" si="48"/>
        <v>-0.39406682651159031</v>
      </c>
      <c r="AN177" s="5">
        <f t="shared" si="48"/>
        <v>0.61756997721465723</v>
      </c>
      <c r="AO177" s="5">
        <f t="shared" si="47"/>
        <v>-0.41346075196310039</v>
      </c>
      <c r="AP177" s="5">
        <f t="shared" si="33"/>
        <v>-0.38493641108894394</v>
      </c>
      <c r="AQ177" s="5">
        <f t="shared" si="33"/>
        <v>-0.37735927621673682</v>
      </c>
      <c r="AR177" s="5">
        <f t="shared" si="33"/>
        <v>-0.51693157442766591</v>
      </c>
      <c r="AS177" s="5">
        <f t="shared" si="33"/>
        <v>-0.30965054991637686</v>
      </c>
      <c r="AV177" s="2">
        <f t="shared" si="34"/>
        <v>65.956914630039591</v>
      </c>
      <c r="AW177" s="2">
        <f t="shared" si="35"/>
        <v>68.12295504474497</v>
      </c>
      <c r="AX177" s="2">
        <f t="shared" si="36"/>
        <v>69.523720803988255</v>
      </c>
      <c r="AY177" s="2">
        <f t="shared" si="37"/>
        <v>69.515378920937749</v>
      </c>
      <c r="AZ177" s="2">
        <f t="shared" si="38"/>
        <v>69.857321795736397</v>
      </c>
      <c r="BA177" s="2">
        <f t="shared" si="39"/>
        <v>71.410512561200022</v>
      </c>
      <c r="BB177" s="2">
        <f t="shared" si="40"/>
        <v>72.467338467973462</v>
      </c>
      <c r="BC177" s="2">
        <f t="shared" si="41"/>
        <v>71.485600568421418</v>
      </c>
      <c r="BD177" s="2">
        <f t="shared" si="42"/>
        <v>68.724671280703205</v>
      </c>
      <c r="BE177" s="2">
        <f t="shared" si="43"/>
        <v>65.728633949206511</v>
      </c>
      <c r="BF177" s="2">
        <f t="shared" si="44"/>
        <v>61.327072421559471</v>
      </c>
      <c r="BG177" s="2">
        <f t="shared" si="45"/>
        <v>55.328542404315229</v>
      </c>
      <c r="BH177" s="2">
        <f t="shared" si="46"/>
        <v>48.258108756697922</v>
      </c>
      <c r="BK177" s="2" t="str">
        <f>IF(OR($B177&lt;C$229, AND($B177&gt;C$230, $B177&lt;C$231)), C177, "")</f>
        <v/>
      </c>
      <c r="BL177" s="2" t="str">
        <f>IF(OR($B177&lt;D$229, AND($B177&gt;D$230, $B177&lt;D$231)), D177, "")</f>
        <v/>
      </c>
      <c r="BM177" s="2" t="str">
        <f>IF(OR($B177&lt;E$229, AND($B177&gt;E$230, $B177&lt;E$231)), E177, "")</f>
        <v/>
      </c>
      <c r="BN177" s="2" t="str">
        <f>IF(OR($B177&lt;F$229, AND($B177&gt;F$230, $B177&lt;F$231)), F177, "")</f>
        <v/>
      </c>
      <c r="BO177" s="2" t="str">
        <f>IF(OR($B177&lt;G$229, AND($B177&gt;G$230, $B177&lt;G$231)), G177, "")</f>
        <v/>
      </c>
      <c r="BP177" s="2" t="str">
        <f>IF(OR($B177&lt;H$229, AND($B177&gt;H$230, $B177&lt;H$231)), H177, "")</f>
        <v/>
      </c>
      <c r="BQ177" s="2" t="str">
        <f>IF(OR($B177&lt;I$229, AND($B177&gt;I$230, $B177&lt;I$231)), I177, "")</f>
        <v/>
      </c>
      <c r="BR177" s="2" t="str">
        <f>IF(OR($B177&lt;J$229, AND($B177&gt;J$230, $B177&lt;J$231)), J177, "")</f>
        <v/>
      </c>
      <c r="BS177" s="2" t="str">
        <f>IF(OR($B177&lt;K$229, AND($B177&gt;K$230, $B177&lt;K$231)), K177, "")</f>
        <v/>
      </c>
      <c r="BT177" s="2" t="str">
        <f>IF(OR($B177&lt;L$229, AND($B177&gt;L$230, $B177&lt;L$231)), L177, "")</f>
        <v/>
      </c>
      <c r="BU177" s="2" t="str">
        <f>IF(OR($B177&lt;M$229, AND($B177&gt;M$230, $B177&lt;M$231)), M177, "")</f>
        <v/>
      </c>
      <c r="BV177" s="2" t="str">
        <f>IF(OR($B177&lt;N$229, AND($B177&gt;N$230, $B177&lt;N$231)), N177, "")</f>
        <v/>
      </c>
      <c r="BW177" s="2" t="str">
        <f>IF(OR($B177&lt;O$229, AND($B177&gt;O$230, $B177&lt;O$231)), O177, "")</f>
        <v/>
      </c>
      <c r="BZ177" s="2">
        <f>IF(OR(AND($B177&gt;C$230, $B177&lt;C$231), $B177&gt;C$232), C177, "")</f>
        <v>65.227000000000004</v>
      </c>
      <c r="CA177" s="2" t="str">
        <f>IF(OR(AND($B177&gt;D$230, $B177&lt;D$231), $B177&gt;D$232), D177, "")</f>
        <v/>
      </c>
      <c r="CB177" s="2">
        <f>IF(OR(AND($B177&gt;E$230, $B177&lt;E$231), $B177&gt;E$232), E177, "")</f>
        <v>69.167000000000002</v>
      </c>
      <c r="CC177" s="2">
        <f>IF(OR(AND($B177&gt;F$230, $B177&lt;F$231), $B177&gt;F$232), F177, "")</f>
        <v>68.894000000000005</v>
      </c>
      <c r="CD177" s="2">
        <f>IF(OR(AND($B177&gt;G$230, $B177&lt;G$231), $B177&gt;G$232), G177, "")</f>
        <v>70.105999999999995</v>
      </c>
      <c r="CE177" s="2">
        <f>IF(OR(AND($B177&gt;H$230, $B177&lt;H$231), $B177&gt;H$232), H177, "")</f>
        <v>72.075999999999993</v>
      </c>
      <c r="CF177" s="2">
        <f>IF(OR(AND($B177&gt;I$230, $B177&lt;I$231), $B177&gt;I$232), I177, "")</f>
        <v>72.075999999999993</v>
      </c>
      <c r="CG177" s="2">
        <f>IF(OR(AND($B177&gt;J$230, $B177&lt;J$231), $B177&gt;J$232), J177, "")</f>
        <v>72.105999999999995</v>
      </c>
      <c r="CH177" s="2">
        <f>IF(OR(AND($B177&gt;K$230, $B177&lt;K$231), $B177&gt;K$232), K177, "")</f>
        <v>68.332999999999998</v>
      </c>
      <c r="CI177" s="2">
        <f>IF(OR(AND($B177&gt;L$230, $B177&lt;L$231), $B177&gt;L$232), L177, "")</f>
        <v>65.409000000000006</v>
      </c>
      <c r="CJ177" s="2">
        <f>IF(OR(AND($B177&gt;M$230, $B177&lt;M$231), $B177&gt;M$232), M177, "")</f>
        <v>61.091000000000001</v>
      </c>
      <c r="CK177" s="2" t="str">
        <f>IF(OR(AND($B177&gt;N$230, $B177&lt;N$231), $B177&gt;N$232), N177, "")</f>
        <v/>
      </c>
      <c r="CL177" s="2" t="str">
        <f>IF(OR(AND($B177&gt;O$230, $B177&lt;O$231), $B177&gt;O$232), O177, "")</f>
        <v/>
      </c>
      <c r="CO177" s="2">
        <f>BK$207*$B177+BK$209</f>
        <v>72.599637315825348</v>
      </c>
      <c r="CP177" s="2">
        <f>BL$207*$B177+BL$209</f>
        <v>73.568443603416668</v>
      </c>
      <c r="CQ177" s="2">
        <f>BM$207*$B177+BM$209</f>
        <v>74.958167828749339</v>
      </c>
      <c r="CR177" s="2">
        <f>BN$207*$B177+BN$209</f>
        <v>74.598678688112216</v>
      </c>
      <c r="CS177" s="2">
        <f>BO$207*$B177+BO$209</f>
        <v>74.854450424545789</v>
      </c>
      <c r="CT177" s="2">
        <f>BP$207*$B177+BP$209</f>
        <v>77.197684091750006</v>
      </c>
      <c r="CU177" s="2">
        <f>BQ$207*$B177+BQ$209</f>
        <v>80.166598001954796</v>
      </c>
      <c r="CV177" s="2">
        <f>BR$207*$B177+BR$209</f>
        <v>80.253567372353587</v>
      </c>
      <c r="CW177" s="2">
        <f>BS$207*$B177+BS$209</f>
        <v>77.94458792850304</v>
      </c>
      <c r="CX177" s="2">
        <f>BT$207*$B177+BT$209</f>
        <v>74.101779720161204</v>
      </c>
      <c r="CY177" s="2">
        <f>BU$207*$B177+BU$209</f>
        <v>69.695035540807453</v>
      </c>
      <c r="CZ177" s="2">
        <f>BV$207*$B177+BV$209</f>
        <v>62.47905027509848</v>
      </c>
      <c r="DA177" s="2">
        <f>BW$207*$B177+BW$209</f>
        <v>53.959193099561546</v>
      </c>
      <c r="DD177" s="2">
        <f>BZ$207*$B177+BZ$209</f>
        <v>65.945884225603294</v>
      </c>
      <c r="DE177" s="2">
        <f>CA$207*$B177+CA$209</f>
        <v>68.109586599671331</v>
      </c>
      <c r="DF177" s="2">
        <f>CB$207*$B177+CB$209</f>
        <v>69.513240943611507</v>
      </c>
      <c r="DG177" s="2">
        <f>CC$207*$B177+CC$209</f>
        <v>69.507957866120336</v>
      </c>
      <c r="DH177" s="2">
        <f>CD$207*$B177+CD$209</f>
        <v>69.849572789784688</v>
      </c>
      <c r="DI177" s="2">
        <f>CE$207*$B177+CE$209</f>
        <v>71.401113868589221</v>
      </c>
      <c r="DJ177" s="2">
        <f>CF$207*$B177+CF$209</f>
        <v>72.45535243331264</v>
      </c>
      <c r="DK177" s="2">
        <f>CG$207*$B177+CG$209</f>
        <v>71.472480403146079</v>
      </c>
      <c r="DL177" s="2">
        <f>CH$207*$B177+CH$209</f>
        <v>68.70952653236651</v>
      </c>
      <c r="DM177" s="2">
        <f>CI$207*$B177+CI$209</f>
        <v>65.713802937723742</v>
      </c>
      <c r="DN177" s="2">
        <f>CJ$207*$B177+CJ$209</f>
        <v>61.312466169773508</v>
      </c>
      <c r="DO177" s="2">
        <f>CK$207*$B177+CK$209</f>
        <v>55.315617533575285</v>
      </c>
      <c r="DP177" s="2">
        <f>CL$207*$B177+CL$209</f>
        <v>48.247883757723471</v>
      </c>
      <c r="DS177" s="2">
        <f>POWER(10,($B177-C$227)/C$228)/(1+POWER(10,($B177-C$227)/C$228))</f>
        <v>0.99834222817006801</v>
      </c>
      <c r="DT177" s="2">
        <f>POWER(10,($B177-D$227)/D$228)/(1+POWER(10,($B177-D$227)/D$228))</f>
        <v>0.99755105417407652</v>
      </c>
      <c r="DU177" s="2">
        <f>POWER(10,($B177-E$227)/E$228)/(1+POWER(10,($B177-E$227)/E$228))</f>
        <v>0.99807529823672148</v>
      </c>
      <c r="DV177" s="2">
        <f>POWER(10,($B177-F$227)/F$228)/(1+POWER(10,($B177-F$227)/F$228))</f>
        <v>0.99854223889368332</v>
      </c>
      <c r="DW177" s="2">
        <f>POWER(10,($B177-G$227)/G$228)/(1+POWER(10,($B177-G$227)/G$228))</f>
        <v>0.99845170920905646</v>
      </c>
      <c r="DX177" s="2">
        <f>POWER(10,($B177-H$227)/H$228)/(1+POWER(10,($B177-H$227)/H$228))</f>
        <v>0.99837857694309351</v>
      </c>
      <c r="DY177" s="2">
        <f>POWER(10,($B177-I$227)/I$228)/(1+POWER(10,($B177-I$227)/I$228))</f>
        <v>0.99844564220473597</v>
      </c>
      <c r="DZ177" s="2">
        <f>POWER(10,($B177-J$227)/J$228)/(1+POWER(10,($B177-J$227)/J$228))</f>
        <v>0.99850586091205396</v>
      </c>
      <c r="EA177" s="2">
        <f>POWER(10,($B177-K$227)/K$228)/(1+POWER(10,($B177-K$227)/K$228))</f>
        <v>0.99836008146702382</v>
      </c>
      <c r="EB177" s="2">
        <f>POWER(10,($B177-L$227)/L$228)/(1+POWER(10,($B177-L$227)/L$228))</f>
        <v>0.99823187261154334</v>
      </c>
      <c r="EC177" s="2">
        <f>POWER(10,($B177-M$227)/M$228)/(1+POWER(10,($B177-M$227)/M$228))</f>
        <v>0.99825754477661288</v>
      </c>
      <c r="ED177" s="2">
        <f>POWER(10,($B177-N$227)/N$228)/(1+POWER(10,($B177-N$227)/N$228))</f>
        <v>0.99819571548916441</v>
      </c>
      <c r="EE177" s="2">
        <f>POWER(10,($B177-O$227)/O$228)/(1+POWER(10,($B177-O$227)/O$228))</f>
        <v>0.99820969267072401</v>
      </c>
    </row>
    <row r="178" spans="2:135" x14ac:dyDescent="0.25">
      <c r="B178" s="2">
        <v>172</v>
      </c>
      <c r="C178">
        <v>65.135999999999996</v>
      </c>
      <c r="D178">
        <v>67.545000000000002</v>
      </c>
      <c r="E178">
        <v>68.909000000000006</v>
      </c>
      <c r="F178">
        <v>68.757999999999996</v>
      </c>
      <c r="G178">
        <v>70.817999999999998</v>
      </c>
      <c r="H178">
        <v>70.984999999999999</v>
      </c>
      <c r="I178">
        <v>72.105999999999995</v>
      </c>
      <c r="J178">
        <v>70.545000000000002</v>
      </c>
      <c r="K178">
        <v>67.424000000000007</v>
      </c>
      <c r="L178">
        <v>65.605999999999995</v>
      </c>
      <c r="M178">
        <v>60.363999999999997</v>
      </c>
      <c r="N178">
        <v>55.045000000000002</v>
      </c>
      <c r="O178">
        <v>48.378999999999998</v>
      </c>
      <c r="R178" s="5">
        <f>AV178+(C$209*_xlfn.NORM.DIST($B178,C$214*C$215+C$213,C$219*C$214,FALSE))+(C$211*_xlfn.NORM.DIST($B178,C$214*C$216+C$213,C$220*C$214,FALSE))+(C$210*_xlfn.NORM.DIST($B178,C$214*C$217+C$213,C$221*C$214,FALSE))+(C$212*_xlfn.NORM.DIST($B178,C$214*C$218+C$213,C$222*C$214,FALSE))</f>
        <v>65.887189568642768</v>
      </c>
      <c r="S178" s="5">
        <f>AW178+(D$209*_xlfn.NORM.DIST($B178,D$214*D$215+D$213,D$219*D$214,FALSE))+(D$211*_xlfn.NORM.DIST($B178,D$214*D$216+D$213,D$220*D$214,FALSE))+(D$210*_xlfn.NORM.DIST($B178,D$214*D$217+D$213,D$221*D$214,FALSE))+(D$212*_xlfn.NORM.DIST($B178,D$214*D$218+D$213,D$222*D$214,FALSE))</f>
        <v>68.08486867523996</v>
      </c>
      <c r="T178" s="5">
        <f>AX178+(E$209*_xlfn.NORM.DIST($B178,E$214*E$215+E$213,E$219*E$214,FALSE))+(E$211*_xlfn.NORM.DIST($B178,E$214*E$216+E$213,E$220*E$214,FALSE))+(E$210*_xlfn.NORM.DIST($B178,E$214*E$217+E$213,E$221*E$214,FALSE))+(E$212*_xlfn.NORM.DIST($B178,E$214*E$218+E$213,E$222*E$214,FALSE))</f>
        <v>69.465032342807575</v>
      </c>
      <c r="U178" s="5">
        <f>AY178+(F$209*_xlfn.NORM.DIST($B178,F$214*F$215+F$213,F$219*F$214,FALSE))+(F$211*_xlfn.NORM.DIST($B178,F$214*F$216+F$213,F$220*F$214,FALSE))+(F$210*_xlfn.NORM.DIST($B178,F$214*F$217+F$213,F$221*F$214,FALSE))+(F$212*_xlfn.NORM.DIST($B178,F$214*F$218+F$213,F$222*F$214,FALSE))</f>
        <v>69.462864890815339</v>
      </c>
      <c r="V178" s="5">
        <f>AZ178+(G$209*_xlfn.NORM.DIST($B178,G$214*G$215+G$213,G$219*G$214,FALSE))+(G$211*_xlfn.NORM.DIST($B178,G$214*G$216+G$213,G$220*G$214,FALSE))+(G$210*_xlfn.NORM.DIST($B178,G$214*G$217+G$213,G$221*G$214,FALSE))+(G$212*_xlfn.NORM.DIST($B178,G$214*G$218+G$213,G$222*G$214,FALSE))</f>
        <v>69.811086130464588</v>
      </c>
      <c r="W178" s="5">
        <f>BA178+(H$209*_xlfn.NORM.DIST($B178,H$214*H$215+H$213,H$219*H$214,FALSE))+(H$211*_xlfn.NORM.DIST($B178,H$214*H$216+H$213,H$220*H$214,FALSE))+(H$210*_xlfn.NORM.DIST($B178,H$214*H$217+H$213,H$221*H$214,FALSE))+(H$212*_xlfn.NORM.DIST($B178,H$214*H$218+H$213,H$222*H$214,FALSE))</f>
        <v>71.371712607400354</v>
      </c>
      <c r="X178" s="5">
        <f>BB178+(I$209*_xlfn.NORM.DIST($B178,I$214*I$215+I$213,I$219*I$214,FALSE))+(I$211*_xlfn.NORM.DIST($B178,I$214*I$216+I$213,I$220*I$214,FALSE))+(I$210*_xlfn.NORM.DIST($B178,I$214*I$217+I$213,I$221*I$214,FALSE))+(I$212*_xlfn.NORM.DIST($B178,I$214*I$218+I$213,I$222*I$214,FALSE))</f>
        <v>72.419677854384673</v>
      </c>
      <c r="Y178" s="5">
        <f>BC178+(J$209*_xlfn.NORM.DIST($B178,J$214*J$215+J$213,J$219*J$214,FALSE))+(J$211*_xlfn.NORM.DIST($B178,J$214*J$216+J$213,J$220*J$214,FALSE))+(J$210*_xlfn.NORM.DIST($B178,J$214*J$217+J$213,J$221*J$214,FALSE))+(J$212*_xlfn.NORM.DIST($B178,J$214*J$218+J$213,J$222*J$214,FALSE))</f>
        <v>71.429544264249103</v>
      </c>
      <c r="Z178" s="5">
        <f>BD178+(K$209*_xlfn.NORM.DIST($B178,K$214*K$215+K$213,K$219*K$214,FALSE))+(K$211*_xlfn.NORM.DIST($B178,K$214*K$216+K$213,K$220*K$214,FALSE))+(K$210*_xlfn.NORM.DIST($B178,K$214*K$217+K$213,K$221*K$214,FALSE))+(K$212*_xlfn.NORM.DIST($B178,K$214*K$218+K$213,K$222*K$214,FALSE))</f>
        <v>68.665283365468312</v>
      </c>
      <c r="AA178" s="5">
        <f>BE178+(L$209*_xlfn.NORM.DIST($B178,L$214*L$215+L$213,L$219*L$214,FALSE))+(L$211*_xlfn.NORM.DIST($B178,L$214*L$216+L$213,L$220*L$214,FALSE))+(L$210*_xlfn.NORM.DIST($B178,L$214*L$217+L$213,L$221*L$214,FALSE))+(L$212*_xlfn.NORM.DIST($B178,L$214*L$218+L$213,L$222*L$214,FALSE))</f>
        <v>65.694033288361325</v>
      </c>
      <c r="AB178" s="5">
        <f>BF178+(M$209*_xlfn.NORM.DIST($B178,M$214*M$215+M$213,M$219*M$214,FALSE))+(M$211*_xlfn.NORM.DIST($B178,M$214*M$216+M$213,M$220*M$214,FALSE))+(M$210*_xlfn.NORM.DIST($B178,M$214*M$217+M$213,M$221*M$214,FALSE))+(M$212*_xlfn.NORM.DIST($B178,M$214*M$218+M$213,M$222*M$214,FALSE))</f>
        <v>61.334857353446282</v>
      </c>
      <c r="AC178" s="5">
        <f>BG178+(N$209*_xlfn.NORM.DIST($B178,N$214*N$215+N$213,N$219*N$214,FALSE))+(N$211*_xlfn.NORM.DIST($B178,N$214*N$216+N$213,N$220*N$214,FALSE))+(N$210*_xlfn.NORM.DIST($B178,N$214*N$217+N$213,N$221*N$214,FALSE))+(N$212*_xlfn.NORM.DIST($B178,N$214*N$218+N$213,N$222*N$214,FALSE))</f>
        <v>55.545377501524172</v>
      </c>
      <c r="AD178" s="5">
        <f>BH178+(O$209*_xlfn.NORM.DIST($B178,O$214*O$215+O$213,O$219*O$214,FALSE))+(O$211*_xlfn.NORM.DIST($B178,O$214*O$216+O$213,O$220*O$214,FALSE))+(O$210*_xlfn.NORM.DIST($B178,O$214*O$217+O$213,O$221*O$214,FALSE))+(O$212*_xlfn.NORM.DIST($B178,O$214*O$218+O$213,O$222*O$214,FALSE))</f>
        <v>48.542701315345326</v>
      </c>
      <c r="AE178" s="5"/>
      <c r="AG178" s="5">
        <f t="shared" si="49"/>
        <v>-0.75118956864277209</v>
      </c>
      <c r="AH178" s="5">
        <f t="shared" si="49"/>
        <v>-0.53986867523995841</v>
      </c>
      <c r="AI178" s="5">
        <f t="shared" si="49"/>
        <v>-0.55603234280756908</v>
      </c>
      <c r="AJ178" s="5">
        <f t="shared" si="49"/>
        <v>-0.70486489081534387</v>
      </c>
      <c r="AK178" s="5">
        <f t="shared" si="48"/>
        <v>1.0069138695354098</v>
      </c>
      <c r="AL178" s="5">
        <f t="shared" si="48"/>
        <v>-0.38671260740035507</v>
      </c>
      <c r="AM178" s="5">
        <f t="shared" si="48"/>
        <v>-0.31367785438467877</v>
      </c>
      <c r="AN178" s="5">
        <f t="shared" si="48"/>
        <v>-0.88454426424910082</v>
      </c>
      <c r="AO178" s="5">
        <f t="shared" si="47"/>
        <v>-1.2412833654683055</v>
      </c>
      <c r="AP178" s="5">
        <f t="shared" si="33"/>
        <v>-8.8033288361330619E-2</v>
      </c>
      <c r="AQ178" s="5">
        <f t="shared" si="33"/>
        <v>-0.97085735344628432</v>
      </c>
      <c r="AR178" s="5">
        <f t="shared" si="33"/>
        <v>-0.50037750152417004</v>
      </c>
      <c r="AS178" s="5">
        <f t="shared" ref="AS178:AS206" si="50">O178-AD178</f>
        <v>-0.16370131534532817</v>
      </c>
      <c r="AV178" s="2">
        <f t="shared" si="34"/>
        <v>65.887189564586137</v>
      </c>
      <c r="AW178" s="2">
        <f t="shared" si="35"/>
        <v>68.060450313579892</v>
      </c>
      <c r="AX178" s="2">
        <f t="shared" si="36"/>
        <v>69.462995986807186</v>
      </c>
      <c r="AY178" s="2">
        <f t="shared" si="37"/>
        <v>69.462582905894195</v>
      </c>
      <c r="AZ178" s="2">
        <f t="shared" si="38"/>
        <v>69.809950866866316</v>
      </c>
      <c r="BA178" s="2">
        <f t="shared" si="39"/>
        <v>71.369819783066362</v>
      </c>
      <c r="BB178" s="2">
        <f t="shared" si="40"/>
        <v>72.418623689762285</v>
      </c>
      <c r="BC178" s="2">
        <f t="shared" si="41"/>
        <v>71.42845723528913</v>
      </c>
      <c r="BD178" s="2">
        <f t="shared" si="42"/>
        <v>68.655849188555422</v>
      </c>
      <c r="BE178" s="2">
        <f t="shared" si="43"/>
        <v>65.66365501121355</v>
      </c>
      <c r="BF178" s="2">
        <f t="shared" si="44"/>
        <v>61.264639503479096</v>
      </c>
      <c r="BG178" s="2">
        <f t="shared" si="45"/>
        <v>55.277478274270095</v>
      </c>
      <c r="BH178" s="2">
        <f t="shared" si="46"/>
        <v>48.218761581248366</v>
      </c>
      <c r="BK178" s="2" t="str">
        <f>IF(OR($B178&lt;C$229, AND($B178&gt;C$230, $B178&lt;C$231)), C178, "")</f>
        <v/>
      </c>
      <c r="BL178" s="2" t="str">
        <f>IF(OR($B178&lt;D$229, AND($B178&gt;D$230, $B178&lt;D$231)), D178, "")</f>
        <v/>
      </c>
      <c r="BM178" s="2" t="str">
        <f>IF(OR($B178&lt;E$229, AND($B178&gt;E$230, $B178&lt;E$231)), E178, "")</f>
        <v/>
      </c>
      <c r="BN178" s="2" t="str">
        <f>IF(OR($B178&lt;F$229, AND($B178&gt;F$230, $B178&lt;F$231)), F178, "")</f>
        <v/>
      </c>
      <c r="BO178" s="2" t="str">
        <f>IF(OR($B178&lt;G$229, AND($B178&gt;G$230, $B178&lt;G$231)), G178, "")</f>
        <v/>
      </c>
      <c r="BP178" s="2" t="str">
        <f>IF(OR($B178&lt;H$229, AND($B178&gt;H$230, $B178&lt;H$231)), H178, "")</f>
        <v/>
      </c>
      <c r="BQ178" s="2" t="str">
        <f>IF(OR($B178&lt;I$229, AND($B178&gt;I$230, $B178&lt;I$231)), I178, "")</f>
        <v/>
      </c>
      <c r="BR178" s="2" t="str">
        <f>IF(OR($B178&lt;J$229, AND($B178&gt;J$230, $B178&lt;J$231)), J178, "")</f>
        <v/>
      </c>
      <c r="BS178" s="2" t="str">
        <f>IF(OR($B178&lt;K$229, AND($B178&gt;K$230, $B178&lt;K$231)), K178, "")</f>
        <v/>
      </c>
      <c r="BT178" s="2" t="str">
        <f>IF(OR($B178&lt;L$229, AND($B178&gt;L$230, $B178&lt;L$231)), L178, "")</f>
        <v/>
      </c>
      <c r="BU178" s="2" t="str">
        <f>IF(OR($B178&lt;M$229, AND($B178&gt;M$230, $B178&lt;M$231)), M178, "")</f>
        <v/>
      </c>
      <c r="BV178" s="2" t="str">
        <f>IF(OR($B178&lt;N$229, AND($B178&gt;N$230, $B178&lt;N$231)), N178, "")</f>
        <v/>
      </c>
      <c r="BW178" s="2" t="str">
        <f>IF(OR($B178&lt;O$229, AND($B178&gt;O$230, $B178&lt;O$231)), O178, "")</f>
        <v/>
      </c>
      <c r="BZ178" s="2">
        <f>IF(OR(AND($B178&gt;C$230, $B178&lt;C$231), $B178&gt;C$232), C178, "")</f>
        <v>65.135999999999996</v>
      </c>
      <c r="CA178" s="2" t="str">
        <f>IF(OR(AND($B178&gt;D$230, $B178&lt;D$231), $B178&gt;D$232), D178, "")</f>
        <v/>
      </c>
      <c r="CB178" s="2">
        <f>IF(OR(AND($B178&gt;E$230, $B178&lt;E$231), $B178&gt;E$232), E178, "")</f>
        <v>68.909000000000006</v>
      </c>
      <c r="CC178" s="2">
        <f>IF(OR(AND($B178&gt;F$230, $B178&lt;F$231), $B178&gt;F$232), F178, "")</f>
        <v>68.757999999999996</v>
      </c>
      <c r="CD178" s="2">
        <f>IF(OR(AND($B178&gt;G$230, $B178&lt;G$231), $B178&gt;G$232), G178, "")</f>
        <v>70.817999999999998</v>
      </c>
      <c r="CE178" s="2">
        <f>IF(OR(AND($B178&gt;H$230, $B178&lt;H$231), $B178&gt;H$232), H178, "")</f>
        <v>70.984999999999999</v>
      </c>
      <c r="CF178" s="2">
        <f>IF(OR(AND($B178&gt;I$230, $B178&lt;I$231), $B178&gt;I$232), I178, "")</f>
        <v>72.105999999999995</v>
      </c>
      <c r="CG178" s="2">
        <f>IF(OR(AND($B178&gt;J$230, $B178&lt;J$231), $B178&gt;J$232), J178, "")</f>
        <v>70.545000000000002</v>
      </c>
      <c r="CH178" s="2">
        <f>IF(OR(AND($B178&gt;K$230, $B178&lt;K$231), $B178&gt;K$232), K178, "")</f>
        <v>67.424000000000007</v>
      </c>
      <c r="CI178" s="2">
        <f>IF(OR(AND($B178&gt;L$230, $B178&lt;L$231), $B178&gt;L$232), L178, "")</f>
        <v>65.605999999999995</v>
      </c>
      <c r="CJ178" s="2">
        <f>IF(OR(AND($B178&gt;M$230, $B178&lt;M$231), $B178&gt;M$232), M178, "")</f>
        <v>60.363999999999997</v>
      </c>
      <c r="CK178" s="2" t="str">
        <f>IF(OR(AND($B178&gt;N$230, $B178&lt;N$231), $B178&gt;N$232), N178, "")</f>
        <v/>
      </c>
      <c r="CL178" s="2" t="str">
        <f>IF(OR(AND($B178&gt;O$230, $B178&lt;O$231), $B178&gt;O$232), O178, "")</f>
        <v/>
      </c>
      <c r="CO178" s="2">
        <f>BK$207*$B178+BK$209</f>
        <v>72.61169720998798</v>
      </c>
      <c r="CP178" s="2">
        <f>BL$207*$B178+BL$209</f>
        <v>73.572971583921571</v>
      </c>
      <c r="CQ178" s="2">
        <f>BM$207*$B178+BM$209</f>
        <v>74.966324600931372</v>
      </c>
      <c r="CR178" s="2">
        <f>BN$207*$B178+BN$209</f>
        <v>74.607789728423811</v>
      </c>
      <c r="CS178" s="2">
        <f>BO$207*$B178+BO$209</f>
        <v>74.868485315681724</v>
      </c>
      <c r="CT178" s="2">
        <f>BP$207*$B178+BP$209</f>
        <v>77.227722174354582</v>
      </c>
      <c r="CU178" s="2">
        <f>BQ$207*$B178+BQ$209</f>
        <v>80.214974500641745</v>
      </c>
      <c r="CV178" s="2">
        <f>BR$207*$B178+BR$209</f>
        <v>80.303392367612503</v>
      </c>
      <c r="CW178" s="2">
        <f>BS$207*$B178+BS$209</f>
        <v>77.992794546821372</v>
      </c>
      <c r="CX178" s="2">
        <f>BT$207*$B178+BT$209</f>
        <v>74.141560708510241</v>
      </c>
      <c r="CY178" s="2">
        <f>BU$207*$B178+BU$209</f>
        <v>69.741228476909185</v>
      </c>
      <c r="CZ178" s="2">
        <f>BV$207*$B178+BV$209</f>
        <v>62.524593184773664</v>
      </c>
      <c r="DA178" s="2">
        <f>BW$207*$B178+BW$209</f>
        <v>53.99579109464095</v>
      </c>
      <c r="DD178" s="2">
        <f>BZ$207*$B178+BZ$209</f>
        <v>65.877005859690783</v>
      </c>
      <c r="DE178" s="2">
        <f>CA$207*$B178+CA$209</f>
        <v>68.0481080639982</v>
      </c>
      <c r="DF178" s="2">
        <f>CB$207*$B178+CB$209</f>
        <v>69.45331709616174</v>
      </c>
      <c r="DG178" s="2">
        <f>CC$207*$B178+CC$209</f>
        <v>69.45573239825066</v>
      </c>
      <c r="DH178" s="2">
        <f>CD$207*$B178+CD$209</f>
        <v>69.802796846407475</v>
      </c>
      <c r="DI178" s="2">
        <f>CE$207*$B178+CE$209</f>
        <v>71.361143310021077</v>
      </c>
      <c r="DJ178" s="2">
        <f>CF$207*$B178+CF$209</f>
        <v>72.407554446226897</v>
      </c>
      <c r="DK178" s="2">
        <f>CG$207*$B178+CG$209</f>
        <v>71.416345521584617</v>
      </c>
      <c r="DL178" s="2">
        <f>CH$207*$B178+CH$209</f>
        <v>68.641861695518216</v>
      </c>
      <c r="DM178" s="2">
        <f>CI$207*$B178+CI$209</f>
        <v>65.649959738002508</v>
      </c>
      <c r="DN178" s="2">
        <f>CJ$207*$B178+CJ$209</f>
        <v>61.251145520739541</v>
      </c>
      <c r="DO178" s="2">
        <f>CK$207*$B178+CK$209</f>
        <v>55.265531395218083</v>
      </c>
      <c r="DP178" s="2">
        <f>CL$207*$B178+CL$209</f>
        <v>48.209312047219882</v>
      </c>
      <c r="DS178" s="2">
        <f>POWER(10,($B178-C$227)/C$228)/(1+POWER(10,($B178-C$227)/C$228))</f>
        <v>0.9984878735541598</v>
      </c>
      <c r="DT178" s="2">
        <f>POWER(10,($B178-D$227)/D$228)/(1+POWER(10,($B178-D$227)/D$228))</f>
        <v>0.99776605348943204</v>
      </c>
      <c r="DU178" s="2">
        <f>POWER(10,($B178-E$227)/E$228)/(1+POWER(10,($B178-E$227)/E$228))</f>
        <v>0.99824435380560106</v>
      </c>
      <c r="DV178" s="2">
        <f>POWER(10,($B178-F$227)/F$228)/(1+POWER(10,($B178-F$227)/F$228))</f>
        <v>0.99867033551753936</v>
      </c>
      <c r="DW178" s="2">
        <f>POWER(10,($B178-G$227)/G$228)/(1+POWER(10,($B178-G$227)/G$228))</f>
        <v>0.99858774962135111</v>
      </c>
      <c r="DX178" s="2">
        <f>POWER(10,($B178-H$227)/H$228)/(1+POWER(10,($B178-H$227)/H$228))</f>
        <v>0.99852103359625277</v>
      </c>
      <c r="DY178" s="2">
        <f>POWER(10,($B178-I$227)/I$228)/(1+POWER(10,($B178-I$227)/I$228))</f>
        <v>0.99858221493678567</v>
      </c>
      <c r="DZ178" s="2">
        <f>POWER(10,($B178-J$227)/J$228)/(1+POWER(10,($B178-J$227)/J$228))</f>
        <v>0.99863714978503548</v>
      </c>
      <c r="EA178" s="2">
        <f>POWER(10,($B178-K$227)/K$228)/(1+POWER(10,($B178-K$227)/K$228))</f>
        <v>0.99850416068004777</v>
      </c>
      <c r="EB178" s="2">
        <f>POWER(10,($B178-L$227)/L$228)/(1+POWER(10,($B178-L$227)/L$228))</f>
        <v>0.99838719774296925</v>
      </c>
      <c r="EC178" s="2">
        <f>POWER(10,($B178-M$227)/M$228)/(1+POWER(10,($B178-M$227)/M$228))</f>
        <v>0.9984106182696656</v>
      </c>
      <c r="ED178" s="2">
        <f>POWER(10,($B178-N$227)/N$228)/(1+POWER(10,($B178-N$227)/N$228))</f>
        <v>0.9983542116876315</v>
      </c>
      <c r="EE178" s="2">
        <f>POWER(10,($B178-O$227)/O$228)/(1+POWER(10,($B178-O$227)/O$228))</f>
        <v>0.99836696306146833</v>
      </c>
    </row>
    <row r="179" spans="2:135" x14ac:dyDescent="0.25">
      <c r="B179" s="2">
        <v>173</v>
      </c>
      <c r="C179">
        <v>65.484999999999999</v>
      </c>
      <c r="D179">
        <v>67.924000000000007</v>
      </c>
      <c r="E179">
        <v>69.652000000000001</v>
      </c>
      <c r="F179">
        <v>69.515000000000001</v>
      </c>
      <c r="G179">
        <v>69.227000000000004</v>
      </c>
      <c r="H179">
        <v>70.257999999999996</v>
      </c>
      <c r="I179">
        <v>71.984999999999999</v>
      </c>
      <c r="J179">
        <v>71.712000000000003</v>
      </c>
      <c r="K179">
        <v>69.152000000000001</v>
      </c>
      <c r="L179">
        <v>65.47</v>
      </c>
      <c r="M179">
        <v>60.302999999999997</v>
      </c>
      <c r="N179">
        <v>55.5</v>
      </c>
      <c r="O179">
        <v>48.121000000000002</v>
      </c>
      <c r="R179" s="5">
        <f>AV179+(C$209*_xlfn.NORM.DIST($B179,C$214*C$215+C$213,C$219*C$214,FALSE))+(C$211*_xlfn.NORM.DIST($B179,C$214*C$216+C$213,C$220*C$214,FALSE))+(C$210*_xlfn.NORM.DIST($B179,C$214*C$217+C$213,C$221*C$214,FALSE))+(C$212*_xlfn.NORM.DIST($B179,C$214*C$218+C$213,C$222*C$214,FALSE))</f>
        <v>65.817528015663768</v>
      </c>
      <c r="S179" s="5">
        <f>AW179+(D$209*_xlfn.NORM.DIST($B179,D$214*D$215+D$213,D$219*D$214,FALSE))+(D$211*_xlfn.NORM.DIST($B179,D$214*D$216+D$213,D$220*D$214,FALSE))+(D$210*_xlfn.NORM.DIST($B179,D$214*D$217+D$213,D$221*D$214,FALSE))+(D$212*_xlfn.NORM.DIST($B179,D$214*D$218+D$213,D$222*D$214,FALSE))</f>
        <v>68.011124363513645</v>
      </c>
      <c r="T179" s="5">
        <f>AX179+(E$209*_xlfn.NORM.DIST($B179,E$214*E$215+E$213,E$219*E$214,FALSE))+(E$211*_xlfn.NORM.DIST($B179,E$214*E$216+E$213,E$220*E$214,FALSE))+(E$210*_xlfn.NORM.DIST($B179,E$214*E$217+E$213,E$221*E$214,FALSE))+(E$212*_xlfn.NORM.DIST($B179,E$214*E$218+E$213,E$222*E$214,FALSE))</f>
        <v>69.403170078356013</v>
      </c>
      <c r="U179" s="5">
        <f>AY179+(F$209*_xlfn.NORM.DIST($B179,F$214*F$215+F$213,F$219*F$214,FALSE))+(F$211*_xlfn.NORM.DIST($B179,F$214*F$216+F$213,F$220*F$214,FALSE))+(F$210*_xlfn.NORM.DIST($B179,F$214*F$217+F$213,F$221*F$214,FALSE))+(F$212*_xlfn.NORM.DIST($B179,F$214*F$218+F$213,F$222*F$214,FALSE))</f>
        <v>69.409932087638879</v>
      </c>
      <c r="V179" s="5">
        <f>AZ179+(G$209*_xlfn.NORM.DIST($B179,G$214*G$215+G$213,G$219*G$214,FALSE))+(G$211*_xlfn.NORM.DIST($B179,G$214*G$216+G$213,G$220*G$214,FALSE))+(G$210*_xlfn.NORM.DIST($B179,G$214*G$217+G$213,G$221*G$214,FALSE))+(G$212*_xlfn.NORM.DIST($B179,G$214*G$218+G$213,G$222*G$214,FALSE))</f>
        <v>69.763056827472454</v>
      </c>
      <c r="W179" s="5">
        <f>BA179+(H$209*_xlfn.NORM.DIST($B179,H$214*H$215+H$213,H$219*H$214,FALSE))+(H$211*_xlfn.NORM.DIST($B179,H$214*H$216+H$213,H$220*H$214,FALSE))+(H$210*_xlfn.NORM.DIST($B179,H$214*H$217+H$213,H$221*H$214,FALSE))+(H$212*_xlfn.NORM.DIST($B179,H$214*H$218+H$213,H$222*H$214,FALSE))</f>
        <v>71.329908942555832</v>
      </c>
      <c r="X179" s="5">
        <f>BB179+(I$209*_xlfn.NORM.DIST($B179,I$214*I$215+I$213,I$219*I$214,FALSE))+(I$211*_xlfn.NORM.DIST($B179,I$214*I$216+I$213,I$220*I$214,FALSE))+(I$210*_xlfn.NORM.DIST($B179,I$214*I$217+I$213,I$221*I$214,FALSE))+(I$212*_xlfn.NORM.DIST($B179,I$214*I$218+I$213,I$222*I$214,FALSE))</f>
        <v>72.370363861212624</v>
      </c>
      <c r="Y179" s="5">
        <f>BC179+(J$209*_xlfn.NORM.DIST($B179,J$214*J$215+J$213,J$219*J$214,FALSE))+(J$211*_xlfn.NORM.DIST($B179,J$214*J$216+J$213,J$220*J$214,FALSE))+(J$210*_xlfn.NORM.DIST($B179,J$214*J$217+J$213,J$221*J$214,FALSE))+(J$212*_xlfn.NORM.DIST($B179,J$214*J$218+J$213,J$222*J$214,FALSE))</f>
        <v>71.371786111249108</v>
      </c>
      <c r="Z179" s="5">
        <f>BD179+(K$209*_xlfn.NORM.DIST($B179,K$214*K$215+K$213,K$219*K$214,FALSE))+(K$211*_xlfn.NORM.DIST($B179,K$214*K$216+K$213,K$220*K$214,FALSE))+(K$210*_xlfn.NORM.DIST($B179,K$214*K$217+K$213,K$221*K$214,FALSE))+(K$212*_xlfn.NORM.DIST($B179,K$214*K$218+K$213,K$222*K$214,FALSE))</f>
        <v>68.590992298708841</v>
      </c>
      <c r="AA179" s="5">
        <f>BE179+(L$209*_xlfn.NORM.DIST($B179,L$214*L$215+L$213,L$219*L$214,FALSE))+(L$211*_xlfn.NORM.DIST($B179,L$214*L$216+L$213,L$220*L$214,FALSE))+(L$210*_xlfn.NORM.DIST($B179,L$214*L$217+L$213,L$221*L$214,FALSE))+(L$212*_xlfn.NORM.DIST($B179,L$214*L$218+L$213,L$222*L$214,FALSE))</f>
        <v>65.612187213136579</v>
      </c>
      <c r="AB179" s="5">
        <f>BF179+(M$209*_xlfn.NORM.DIST($B179,M$214*M$215+M$213,M$219*M$214,FALSE))+(M$211*_xlfn.NORM.DIST($B179,M$214*M$216+M$213,M$220*M$214,FALSE))+(M$210*_xlfn.NORM.DIST($B179,M$214*M$217+M$213,M$221*M$214,FALSE))+(M$212*_xlfn.NORM.DIST($B179,M$214*M$218+M$213,M$222*M$214,FALSE))</f>
        <v>61.235480617014872</v>
      </c>
      <c r="AC179" s="5">
        <f>BG179+(N$209*_xlfn.NORM.DIST($B179,N$214*N$215+N$213,N$219*N$214,FALSE))+(N$211*_xlfn.NORM.DIST($B179,N$214*N$216+N$213,N$220*N$214,FALSE))+(N$210*_xlfn.NORM.DIST($B179,N$214*N$217+N$213,N$221*N$214,FALSE))+(N$212*_xlfn.NORM.DIST($B179,N$214*N$218+N$213,N$222*N$214,FALSE))</f>
        <v>55.370257335854419</v>
      </c>
      <c r="AD179" s="5">
        <f>BH179+(O$209*_xlfn.NORM.DIST($B179,O$214*O$215+O$213,O$219*O$214,FALSE))+(O$211*_xlfn.NORM.DIST($B179,O$214*O$216+O$213,O$220*O$214,FALSE))+(O$210*_xlfn.NORM.DIST($B179,O$214*O$217+O$213,O$221*O$214,FALSE))+(O$212*_xlfn.NORM.DIST($B179,O$214*O$218+O$213,O$222*O$214,FALSE))</f>
        <v>48.356157165513387</v>
      </c>
      <c r="AE179" s="5"/>
      <c r="AG179" s="5">
        <f t="shared" si="49"/>
        <v>-0.33252801566376888</v>
      </c>
      <c r="AH179" s="5">
        <f t="shared" si="49"/>
        <v>-8.7124363513638059E-2</v>
      </c>
      <c r="AI179" s="5">
        <f t="shared" si="49"/>
        <v>0.24882992164398843</v>
      </c>
      <c r="AJ179" s="5">
        <f t="shared" si="49"/>
        <v>0.10506791236112178</v>
      </c>
      <c r="AK179" s="5">
        <f t="shared" si="48"/>
        <v>-0.53605682747244998</v>
      </c>
      <c r="AL179" s="5">
        <f t="shared" si="48"/>
        <v>-1.0719089425558366</v>
      </c>
      <c r="AM179" s="5">
        <f t="shared" si="48"/>
        <v>-0.38536386121262467</v>
      </c>
      <c r="AN179" s="5">
        <f t="shared" si="48"/>
        <v>0.34021388875089542</v>
      </c>
      <c r="AO179" s="5">
        <f t="shared" si="47"/>
        <v>0.56100770129116029</v>
      </c>
      <c r="AP179" s="5">
        <f t="shared" si="47"/>
        <v>-0.14218721313658023</v>
      </c>
      <c r="AQ179" s="5">
        <f t="shared" si="47"/>
        <v>-0.93248061701487472</v>
      </c>
      <c r="AR179" s="5">
        <f t="shared" si="47"/>
        <v>0.12974266414558144</v>
      </c>
      <c r="AS179" s="5">
        <f t="shared" si="50"/>
        <v>-0.23515716551338528</v>
      </c>
      <c r="AV179" s="2">
        <f t="shared" si="34"/>
        <v>65.817528013762143</v>
      </c>
      <c r="AW179" s="2">
        <f t="shared" si="35"/>
        <v>67.998022513748381</v>
      </c>
      <c r="AX179" s="2">
        <f t="shared" si="36"/>
        <v>69.402330891095232</v>
      </c>
      <c r="AY179" s="2">
        <f t="shared" si="37"/>
        <v>69.40982978820297</v>
      </c>
      <c r="AZ179" s="2">
        <f t="shared" si="38"/>
        <v>69.762624591430054</v>
      </c>
      <c r="BA179" s="2">
        <f t="shared" si="39"/>
        <v>71.329181261081999</v>
      </c>
      <c r="BB179" s="2">
        <f t="shared" si="40"/>
        <v>72.369977361292982</v>
      </c>
      <c r="BC179" s="2">
        <f t="shared" si="41"/>
        <v>71.371389695904412</v>
      </c>
      <c r="BD179" s="2">
        <f t="shared" si="42"/>
        <v>68.587113378327714</v>
      </c>
      <c r="BE179" s="2">
        <f t="shared" si="43"/>
        <v>65.598760990368078</v>
      </c>
      <c r="BF179" s="2">
        <f t="shared" si="44"/>
        <v>61.202289117863522</v>
      </c>
      <c r="BG179" s="2">
        <f t="shared" si="45"/>
        <v>55.226486075871314</v>
      </c>
      <c r="BH179" s="2">
        <f t="shared" si="46"/>
        <v>48.179471622576393</v>
      </c>
      <c r="BK179" s="2" t="str">
        <f>IF(OR($B179&lt;C$229, AND($B179&gt;C$230, $B179&lt;C$231)), C179, "")</f>
        <v/>
      </c>
      <c r="BL179" s="2" t="str">
        <f>IF(OR($B179&lt;D$229, AND($B179&gt;D$230, $B179&lt;D$231)), D179, "")</f>
        <v/>
      </c>
      <c r="BM179" s="2" t="str">
        <f>IF(OR($B179&lt;E$229, AND($B179&gt;E$230, $B179&lt;E$231)), E179, "")</f>
        <v/>
      </c>
      <c r="BN179" s="2" t="str">
        <f>IF(OR($B179&lt;F$229, AND($B179&gt;F$230, $B179&lt;F$231)), F179, "")</f>
        <v/>
      </c>
      <c r="BO179" s="2" t="str">
        <f>IF(OR($B179&lt;G$229, AND($B179&gt;G$230, $B179&lt;G$231)), G179, "")</f>
        <v/>
      </c>
      <c r="BP179" s="2" t="str">
        <f>IF(OR($B179&lt;H$229, AND($B179&gt;H$230, $B179&lt;H$231)), H179, "")</f>
        <v/>
      </c>
      <c r="BQ179" s="2" t="str">
        <f>IF(OR($B179&lt;I$229, AND($B179&gt;I$230, $B179&lt;I$231)), I179, "")</f>
        <v/>
      </c>
      <c r="BR179" s="2" t="str">
        <f>IF(OR($B179&lt;J$229, AND($B179&gt;J$230, $B179&lt;J$231)), J179, "")</f>
        <v/>
      </c>
      <c r="BS179" s="2" t="str">
        <f>IF(OR($B179&lt;K$229, AND($B179&gt;K$230, $B179&lt;K$231)), K179, "")</f>
        <v/>
      </c>
      <c r="BT179" s="2" t="str">
        <f>IF(OR($B179&lt;L$229, AND($B179&gt;L$230, $B179&lt;L$231)), L179, "")</f>
        <v/>
      </c>
      <c r="BU179" s="2" t="str">
        <f>IF(OR($B179&lt;M$229, AND($B179&gt;M$230, $B179&lt;M$231)), M179, "")</f>
        <v/>
      </c>
      <c r="BV179" s="2" t="str">
        <f>IF(OR($B179&lt;N$229, AND($B179&gt;N$230, $B179&lt;N$231)), N179, "")</f>
        <v/>
      </c>
      <c r="BW179" s="2" t="str">
        <f>IF(OR($B179&lt;O$229, AND($B179&gt;O$230, $B179&lt;O$231)), O179, "")</f>
        <v/>
      </c>
      <c r="BZ179" s="2">
        <f>IF(OR(AND($B179&gt;C$230, $B179&lt;C$231), $B179&gt;C$232), C179, "")</f>
        <v>65.484999999999999</v>
      </c>
      <c r="CA179" s="2" t="str">
        <f>IF(OR(AND($B179&gt;D$230, $B179&lt;D$231), $B179&gt;D$232), D179, "")</f>
        <v/>
      </c>
      <c r="CB179" s="2">
        <f>IF(OR(AND($B179&gt;E$230, $B179&lt;E$231), $B179&gt;E$232), E179, "")</f>
        <v>69.652000000000001</v>
      </c>
      <c r="CC179" s="2">
        <f>IF(OR(AND($B179&gt;F$230, $B179&lt;F$231), $B179&gt;F$232), F179, "")</f>
        <v>69.515000000000001</v>
      </c>
      <c r="CD179" s="2">
        <f>IF(OR(AND($B179&gt;G$230, $B179&lt;G$231), $B179&gt;G$232), G179, "")</f>
        <v>69.227000000000004</v>
      </c>
      <c r="CE179" s="2">
        <f>IF(OR(AND($B179&gt;H$230, $B179&lt;H$231), $B179&gt;H$232), H179, "")</f>
        <v>70.257999999999996</v>
      </c>
      <c r="CF179" s="2">
        <f>IF(OR(AND($B179&gt;I$230, $B179&lt;I$231), $B179&gt;I$232), I179, "")</f>
        <v>71.984999999999999</v>
      </c>
      <c r="CG179" s="2">
        <f>IF(OR(AND($B179&gt;J$230, $B179&lt;J$231), $B179&gt;J$232), J179, "")</f>
        <v>71.712000000000003</v>
      </c>
      <c r="CH179" s="2">
        <f>IF(OR(AND($B179&gt;K$230, $B179&lt;K$231), $B179&gt;K$232), K179, "")</f>
        <v>69.152000000000001</v>
      </c>
      <c r="CI179" s="2">
        <f>IF(OR(AND($B179&gt;L$230, $B179&lt;L$231), $B179&gt;L$232), L179, "")</f>
        <v>65.47</v>
      </c>
      <c r="CJ179" s="2">
        <f>IF(OR(AND($B179&gt;M$230, $B179&lt;M$231), $B179&gt;M$232), M179, "")</f>
        <v>60.302999999999997</v>
      </c>
      <c r="CK179" s="2" t="str">
        <f>IF(OR(AND($B179&gt;N$230, $B179&lt;N$231), $B179&gt;N$232), N179, "")</f>
        <v/>
      </c>
      <c r="CL179" s="2" t="str">
        <f>IF(OR(AND($B179&gt;O$230, $B179&lt;O$231), $B179&gt;O$232), O179, "")</f>
        <v/>
      </c>
      <c r="CO179" s="2">
        <f>BK$207*$B179+BK$209</f>
        <v>72.623757104150599</v>
      </c>
      <c r="CP179" s="2">
        <f>BL$207*$B179+BL$209</f>
        <v>73.577499564426461</v>
      </c>
      <c r="CQ179" s="2">
        <f>BM$207*$B179+BM$209</f>
        <v>74.97448137311342</v>
      </c>
      <c r="CR179" s="2">
        <f>BN$207*$B179+BN$209</f>
        <v>74.61690076873542</v>
      </c>
      <c r="CS179" s="2">
        <f>BO$207*$B179+BO$209</f>
        <v>74.882520206817659</v>
      </c>
      <c r="CT179" s="2">
        <f>BP$207*$B179+BP$209</f>
        <v>77.257760256959159</v>
      </c>
      <c r="CU179" s="2">
        <f>BQ$207*$B179+BQ$209</f>
        <v>80.263350999328679</v>
      </c>
      <c r="CV179" s="2">
        <f>BR$207*$B179+BR$209</f>
        <v>80.353217362871419</v>
      </c>
      <c r="CW179" s="2">
        <f>BS$207*$B179+BS$209</f>
        <v>78.04100116513969</v>
      </c>
      <c r="CX179" s="2">
        <f>BT$207*$B179+BT$209</f>
        <v>74.181341696859263</v>
      </c>
      <c r="CY179" s="2">
        <f>BU$207*$B179+BU$209</f>
        <v>69.787421413010904</v>
      </c>
      <c r="CZ179" s="2">
        <f>BV$207*$B179+BV$209</f>
        <v>62.570136094448856</v>
      </c>
      <c r="DA179" s="2">
        <f>BW$207*$B179+BW$209</f>
        <v>54.032389089720347</v>
      </c>
      <c r="DD179" s="2">
        <f>BZ$207*$B179+BZ$209</f>
        <v>65.808127493778258</v>
      </c>
      <c r="DE179" s="2">
        <f>CA$207*$B179+CA$209</f>
        <v>67.986629528325068</v>
      </c>
      <c r="DF179" s="2">
        <f>CB$207*$B179+CB$209</f>
        <v>69.393393248711959</v>
      </c>
      <c r="DG179" s="2">
        <f>CC$207*$B179+CC$209</f>
        <v>69.403506930380999</v>
      </c>
      <c r="DH179" s="2">
        <f>CD$207*$B179+CD$209</f>
        <v>69.756020903030262</v>
      </c>
      <c r="DI179" s="2">
        <f>CE$207*$B179+CE$209</f>
        <v>71.321172751452949</v>
      </c>
      <c r="DJ179" s="2">
        <f>CF$207*$B179+CF$209</f>
        <v>72.359756459141138</v>
      </c>
      <c r="DK179" s="2">
        <f>CG$207*$B179+CG$209</f>
        <v>71.360210640023155</v>
      </c>
      <c r="DL179" s="2">
        <f>CH$207*$B179+CH$209</f>
        <v>68.574196858669936</v>
      </c>
      <c r="DM179" s="2">
        <f>CI$207*$B179+CI$209</f>
        <v>65.58611653828126</v>
      </c>
      <c r="DN179" s="2">
        <f>CJ$207*$B179+CJ$209</f>
        <v>61.189824871705575</v>
      </c>
      <c r="DO179" s="2">
        <f>CK$207*$B179+CK$209</f>
        <v>55.215445256860882</v>
      </c>
      <c r="DP179" s="2">
        <f>CL$207*$B179+CL$209</f>
        <v>48.170740336716285</v>
      </c>
      <c r="DS179" s="2">
        <f>POWER(10,($B179-C$227)/C$228)/(1+POWER(10,($B179-C$227)/C$228))</f>
        <v>0.9986207407794615</v>
      </c>
      <c r="DT179" s="2">
        <f>POWER(10,($B179-D$227)/D$228)/(1+POWER(10,($B179-D$227)/D$228))</f>
        <v>0.99796221601472745</v>
      </c>
      <c r="DU179" s="2">
        <f>POWER(10,($B179-E$227)/E$228)/(1+POWER(10,($B179-E$227)/E$228))</f>
        <v>0.99839858425739736</v>
      </c>
      <c r="DV179" s="2">
        <f>POWER(10,($B179-F$227)/F$228)/(1+POWER(10,($B179-F$227)/F$228))</f>
        <v>0.99878718968525881</v>
      </c>
      <c r="DW179" s="2">
        <f>POWER(10,($B179-G$227)/G$228)/(1+POWER(10,($B179-G$227)/G$228))</f>
        <v>0.99871185227804105</v>
      </c>
      <c r="DX179" s="2">
        <f>POWER(10,($B179-H$227)/H$228)/(1+POWER(10,($B179-H$227)/H$228))</f>
        <v>0.99865099105814181</v>
      </c>
      <c r="DY179" s="2">
        <f>POWER(10,($B179-I$227)/I$228)/(1+POWER(10,($B179-I$227)/I$228))</f>
        <v>0.998706803328552</v>
      </c>
      <c r="DZ179" s="2">
        <f>POWER(10,($B179-J$227)/J$228)/(1+POWER(10,($B179-J$227)/J$228))</f>
        <v>0.99875691676590694</v>
      </c>
      <c r="EA179" s="2">
        <f>POWER(10,($B179-K$227)/K$228)/(1+POWER(10,($B179-K$227)/K$228))</f>
        <v>0.99863559874698737</v>
      </c>
      <c r="EB179" s="2">
        <f>POWER(10,($B179-L$227)/L$228)/(1+POWER(10,($B179-L$227)/L$228))</f>
        <v>0.99852889809707845</v>
      </c>
      <c r="EC179" s="2">
        <f>POWER(10,($B179-M$227)/M$228)/(1+POWER(10,($B179-M$227)/M$228))</f>
        <v>0.99855026389083712</v>
      </c>
      <c r="ED179" s="2">
        <f>POWER(10,($B179-N$227)/N$228)/(1+POWER(10,($B179-N$227)/N$228))</f>
        <v>0.99849880582960671</v>
      </c>
      <c r="EE179" s="2">
        <f>POWER(10,($B179-O$227)/O$228)/(1+POWER(10,($B179-O$227)/O$228))</f>
        <v>0.99851043857658062</v>
      </c>
    </row>
    <row r="180" spans="2:135" x14ac:dyDescent="0.25">
      <c r="B180" s="2">
        <v>174</v>
      </c>
      <c r="C180">
        <v>65.484999999999999</v>
      </c>
      <c r="D180">
        <v>66.847999999999999</v>
      </c>
      <c r="E180">
        <v>69.409000000000006</v>
      </c>
      <c r="F180">
        <v>69.272999999999996</v>
      </c>
      <c r="G180">
        <v>69.757999999999996</v>
      </c>
      <c r="H180">
        <v>71.864000000000004</v>
      </c>
      <c r="I180">
        <v>72.090999999999994</v>
      </c>
      <c r="J180">
        <v>71.697000000000003</v>
      </c>
      <c r="K180">
        <v>67.257999999999996</v>
      </c>
      <c r="L180">
        <v>64.817999999999998</v>
      </c>
      <c r="M180">
        <v>61.197000000000003</v>
      </c>
      <c r="N180">
        <v>55</v>
      </c>
      <c r="O180">
        <v>48.273000000000003</v>
      </c>
      <c r="R180" s="5">
        <f>AV180+(C$209*_xlfn.NORM.DIST($B180,C$214*C$215+C$213,C$219*C$214,FALSE))+(C$211*_xlfn.NORM.DIST($B180,C$214*C$216+C$213,C$220*C$214,FALSE))+(C$210*_xlfn.NORM.DIST($B180,C$214*C$217+C$213,C$221*C$214,FALSE))+(C$212*_xlfn.NORM.DIST($B180,C$214*C$218+C$213,C$222*C$214,FALSE))</f>
        <v>65.747925369968144</v>
      </c>
      <c r="S180" s="5">
        <f>AW180+(D$209*_xlfn.NORM.DIST($B180,D$214*D$215+D$213,D$219*D$214,FALSE))+(D$211*_xlfn.NORM.DIST($B180,D$214*D$216+D$213,D$220*D$214,FALSE))+(D$210*_xlfn.NORM.DIST($B180,D$214*D$217+D$213,D$221*D$214,FALSE))+(D$212*_xlfn.NORM.DIST($B180,D$214*D$218+D$213,D$222*D$214,FALSE))</f>
        <v>67.942350807041834</v>
      </c>
      <c r="T180" s="5">
        <f>AX180+(E$209*_xlfn.NORM.DIST($B180,E$214*E$215+E$213,E$219*E$214,FALSE))+(E$211*_xlfn.NORM.DIST($B180,E$214*E$216+E$213,E$220*E$214,FALSE))+(E$210*_xlfn.NORM.DIST($B180,E$214*E$217+E$213,E$221*E$214,FALSE))+(E$212*_xlfn.NORM.DIST($B180,E$214*E$218+E$213,E$222*E$214,FALSE))</f>
        <v>69.342049449272125</v>
      </c>
      <c r="U180" s="5">
        <f>AY180+(F$209*_xlfn.NORM.DIST($B180,F$214*F$215+F$213,F$219*F$214,FALSE))+(F$211*_xlfn.NORM.DIST($B180,F$214*F$216+F$213,F$220*F$214,FALSE))+(F$210*_xlfn.NORM.DIST($B180,F$214*F$217+F$213,F$221*F$214,FALSE))+(F$212*_xlfn.NORM.DIST($B180,F$214*F$218+F$213,F$222*F$214,FALSE))</f>
        <v>69.357151682218756</v>
      </c>
      <c r="V180" s="5">
        <f>AZ180+(G$209*_xlfn.NORM.DIST($B180,G$214*G$215+G$213,G$219*G$214,FALSE))+(G$211*_xlfn.NORM.DIST($B180,G$214*G$216+G$213,G$220*G$214,FALSE))+(G$210*_xlfn.NORM.DIST($B180,G$214*G$217+G$213,G$221*G$214,FALSE))+(G$212*_xlfn.NORM.DIST($B180,G$214*G$218+G$213,G$222*G$214,FALSE))</f>
        <v>69.715496014058473</v>
      </c>
      <c r="W180" s="5">
        <f>BA180+(H$209*_xlfn.NORM.DIST($B180,H$214*H$215+H$213,H$219*H$214,FALSE))+(H$211*_xlfn.NORM.DIST($B180,H$214*H$216+H$213,H$220*H$214,FALSE))+(H$210*_xlfn.NORM.DIST($B180,H$214*H$217+H$213,H$221*H$214,FALSE))+(H$212*_xlfn.NORM.DIST($B180,H$214*H$218+H$213,H$222*H$214,FALSE))</f>
        <v>71.288858664774892</v>
      </c>
      <c r="X180" s="5">
        <f>BB180+(I$209*_xlfn.NORM.DIST($B180,I$214*I$215+I$213,I$219*I$214,FALSE))+(I$211*_xlfn.NORM.DIST($B180,I$214*I$216+I$213,I$220*I$214,FALSE))+(I$210*_xlfn.NORM.DIST($B180,I$214*I$217+I$213,I$221*I$214,FALSE))+(I$212*_xlfn.NORM.DIST($B180,I$214*I$218+I$213,I$222*I$214,FALSE))</f>
        <v>72.321529018076617</v>
      </c>
      <c r="Y180" s="5">
        <f>BC180+(J$209*_xlfn.NORM.DIST($B180,J$214*J$215+J$213,J$219*J$214,FALSE))+(J$211*_xlfn.NORM.DIST($B180,J$214*J$216+J$213,J$220*J$214,FALSE))+(J$210*_xlfn.NORM.DIST($B180,J$214*J$217+J$213,J$221*J$214,FALSE))+(J$212*_xlfn.NORM.DIST($B180,J$214*J$218+J$213,J$222*J$214,FALSE))</f>
        <v>71.314529658502195</v>
      </c>
      <c r="Z180" s="5">
        <f>BD180+(K$209*_xlfn.NORM.DIST($B180,K$214*K$215+K$213,K$219*K$214,FALSE))+(K$211*_xlfn.NORM.DIST($B180,K$214*K$216+K$213,K$220*K$214,FALSE))+(K$210*_xlfn.NORM.DIST($B180,K$214*K$217+K$213,K$221*K$214,FALSE))+(K$212*_xlfn.NORM.DIST($B180,K$214*K$218+K$213,K$222*K$214,FALSE))</f>
        <v>68.519972136849063</v>
      </c>
      <c r="AA180" s="5">
        <f>BE180+(L$209*_xlfn.NORM.DIST($B180,L$214*L$215+L$213,L$219*L$214,FALSE))+(L$211*_xlfn.NORM.DIST($B180,L$214*L$216+L$213,L$220*L$214,FALSE))+(L$210*_xlfn.NORM.DIST($B180,L$214*L$217+L$213,L$221*L$214,FALSE))+(L$212*_xlfn.NORM.DIST($B180,L$214*L$218+L$213,L$222*L$214,FALSE))</f>
        <v>65.539583451679121</v>
      </c>
      <c r="AB180" s="5">
        <f>BF180+(M$209*_xlfn.NORM.DIST($B180,M$214*M$215+M$213,M$219*M$214,FALSE))+(M$211*_xlfn.NORM.DIST($B180,M$214*M$216+M$213,M$220*M$214,FALSE))+(M$210*_xlfn.NORM.DIST($B180,M$214*M$217+M$213,M$221*M$214,FALSE))+(M$212*_xlfn.NORM.DIST($B180,M$214*M$218+M$213,M$222*M$214,FALSE))</f>
        <v>61.15493780831914</v>
      </c>
      <c r="AC180" s="5">
        <f>BG180+(N$209*_xlfn.NORM.DIST($B180,N$214*N$215+N$213,N$219*N$214,FALSE))+(N$211*_xlfn.NORM.DIST($B180,N$214*N$216+N$213,N$220*N$214,FALSE))+(N$210*_xlfn.NORM.DIST($B180,N$214*N$217+N$213,N$221*N$214,FALSE))+(N$212*_xlfn.NORM.DIST($B180,N$214*N$218+N$213,N$222*N$214,FALSE))</f>
        <v>55.249192253436561</v>
      </c>
      <c r="AD180" s="5">
        <f>BH180+(O$209*_xlfn.NORM.DIST($B180,O$214*O$215+O$213,O$219*O$214,FALSE))+(O$211*_xlfn.NORM.DIST($B180,O$214*O$216+O$213,O$220*O$214,FALSE))+(O$210*_xlfn.NORM.DIST($B180,O$214*O$217+O$213,O$221*O$214,FALSE))+(O$212*_xlfn.NORM.DIST($B180,O$214*O$218+O$213,O$222*O$214,FALSE))</f>
        <v>48.232161669247517</v>
      </c>
      <c r="AE180" s="5"/>
      <c r="AG180" s="5">
        <f t="shared" si="49"/>
        <v>-0.2629253699681442</v>
      </c>
      <c r="AH180" s="5">
        <f t="shared" si="49"/>
        <v>-1.0943508070418346</v>
      </c>
      <c r="AI180" s="5">
        <f t="shared" si="49"/>
        <v>6.6950550727881364E-2</v>
      </c>
      <c r="AJ180" s="5">
        <f t="shared" si="49"/>
        <v>-8.4151682218760016E-2</v>
      </c>
      <c r="AK180" s="5">
        <f t="shared" si="48"/>
        <v>4.250398594152216E-2</v>
      </c>
      <c r="AL180" s="5">
        <f t="shared" si="48"/>
        <v>0.57514133522511202</v>
      </c>
      <c r="AM180" s="5">
        <f t="shared" si="48"/>
        <v>-0.23052901807662352</v>
      </c>
      <c r="AN180" s="5">
        <f t="shared" si="48"/>
        <v>0.38247034149780745</v>
      </c>
      <c r="AO180" s="5">
        <f t="shared" si="47"/>
        <v>-1.2619721368490673</v>
      </c>
      <c r="AP180" s="5">
        <f t="shared" si="47"/>
        <v>-0.7215834516791233</v>
      </c>
      <c r="AQ180" s="5">
        <f t="shared" si="47"/>
        <v>4.2062191680862782E-2</v>
      </c>
      <c r="AR180" s="5">
        <f t="shared" si="47"/>
        <v>-0.24919225343656137</v>
      </c>
      <c r="AS180" s="5">
        <f t="shared" si="50"/>
        <v>4.0838330752485774E-2</v>
      </c>
      <c r="AV180" s="2">
        <f t="shared" si="34"/>
        <v>65.747925369119542</v>
      </c>
      <c r="AW180" s="2">
        <f t="shared" si="35"/>
        <v>67.935666076097263</v>
      </c>
      <c r="AX180" s="2">
        <f t="shared" si="36"/>
        <v>69.341721223060063</v>
      </c>
      <c r="AY180" s="2">
        <f t="shared" si="37"/>
        <v>69.357116444131591</v>
      </c>
      <c r="AZ180" s="2">
        <f t="shared" si="38"/>
        <v>69.715339726706091</v>
      </c>
      <c r="BA180" s="2">
        <f t="shared" si="39"/>
        <v>71.28859305014052</v>
      </c>
      <c r="BB180" s="2">
        <f t="shared" si="40"/>
        <v>72.321394548402239</v>
      </c>
      <c r="BC180" s="2">
        <f t="shared" si="41"/>
        <v>71.314392434297787</v>
      </c>
      <c r="BD180" s="2">
        <f t="shared" si="42"/>
        <v>68.518457643955585</v>
      </c>
      <c r="BE180" s="2">
        <f t="shared" si="43"/>
        <v>65.533945755329952</v>
      </c>
      <c r="BF180" s="2">
        <f t="shared" si="44"/>
        <v>61.140015370425651</v>
      </c>
      <c r="BG180" s="2">
        <f t="shared" si="45"/>
        <v>55.175560738878303</v>
      </c>
      <c r="BH180" s="2">
        <f t="shared" si="46"/>
        <v>48.14023482851421</v>
      </c>
      <c r="BK180" s="2" t="str">
        <f>IF(OR($B180&lt;C$229, AND($B180&gt;C$230, $B180&lt;C$231)), C180, "")</f>
        <v/>
      </c>
      <c r="BL180" s="2" t="str">
        <f>IF(OR($B180&lt;D$229, AND($B180&gt;D$230, $B180&lt;D$231)), D180, "")</f>
        <v/>
      </c>
      <c r="BM180" s="2" t="str">
        <f>IF(OR($B180&lt;E$229, AND($B180&gt;E$230, $B180&lt;E$231)), E180, "")</f>
        <v/>
      </c>
      <c r="BN180" s="2" t="str">
        <f>IF(OR($B180&lt;F$229, AND($B180&gt;F$230, $B180&lt;F$231)), F180, "")</f>
        <v/>
      </c>
      <c r="BO180" s="2" t="str">
        <f>IF(OR($B180&lt;G$229, AND($B180&gt;G$230, $B180&lt;G$231)), G180, "")</f>
        <v/>
      </c>
      <c r="BP180" s="2" t="str">
        <f>IF(OR($B180&lt;H$229, AND($B180&gt;H$230, $B180&lt;H$231)), H180, "")</f>
        <v/>
      </c>
      <c r="BQ180" s="2" t="str">
        <f>IF(OR($B180&lt;I$229, AND($B180&gt;I$230, $B180&lt;I$231)), I180, "")</f>
        <v/>
      </c>
      <c r="BR180" s="2" t="str">
        <f>IF(OR($B180&lt;J$229, AND($B180&gt;J$230, $B180&lt;J$231)), J180, "")</f>
        <v/>
      </c>
      <c r="BS180" s="2" t="str">
        <f>IF(OR($B180&lt;K$229, AND($B180&gt;K$230, $B180&lt;K$231)), K180, "")</f>
        <v/>
      </c>
      <c r="BT180" s="2" t="str">
        <f>IF(OR($B180&lt;L$229, AND($B180&gt;L$230, $B180&lt;L$231)), L180, "")</f>
        <v/>
      </c>
      <c r="BU180" s="2" t="str">
        <f>IF(OR($B180&lt;M$229, AND($B180&gt;M$230, $B180&lt;M$231)), M180, "")</f>
        <v/>
      </c>
      <c r="BV180" s="2" t="str">
        <f>IF(OR($B180&lt;N$229, AND($B180&gt;N$230, $B180&lt;N$231)), N180, "")</f>
        <v/>
      </c>
      <c r="BW180" s="2" t="str">
        <f>IF(OR($B180&lt;O$229, AND($B180&gt;O$230, $B180&lt;O$231)), O180, "")</f>
        <v/>
      </c>
      <c r="BZ180" s="2">
        <f>IF(OR(AND($B180&gt;C$230, $B180&lt;C$231), $B180&gt;C$232), C180, "")</f>
        <v>65.484999999999999</v>
      </c>
      <c r="CA180" s="2">
        <f>IF(OR(AND($B180&gt;D$230, $B180&lt;D$231), $B180&gt;D$232), D180, "")</f>
        <v>66.847999999999999</v>
      </c>
      <c r="CB180" s="2">
        <f>IF(OR(AND($B180&gt;E$230, $B180&lt;E$231), $B180&gt;E$232), E180, "")</f>
        <v>69.409000000000006</v>
      </c>
      <c r="CC180" s="2">
        <f>IF(OR(AND($B180&gt;F$230, $B180&lt;F$231), $B180&gt;F$232), F180, "")</f>
        <v>69.272999999999996</v>
      </c>
      <c r="CD180" s="2">
        <f>IF(OR(AND($B180&gt;G$230, $B180&lt;G$231), $B180&gt;G$232), G180, "")</f>
        <v>69.757999999999996</v>
      </c>
      <c r="CE180" s="2">
        <f>IF(OR(AND($B180&gt;H$230, $B180&lt;H$231), $B180&gt;H$232), H180, "")</f>
        <v>71.864000000000004</v>
      </c>
      <c r="CF180" s="2">
        <f>IF(OR(AND($B180&gt;I$230, $B180&lt;I$231), $B180&gt;I$232), I180, "")</f>
        <v>72.090999999999994</v>
      </c>
      <c r="CG180" s="2">
        <f>IF(OR(AND($B180&gt;J$230, $B180&lt;J$231), $B180&gt;J$232), J180, "")</f>
        <v>71.697000000000003</v>
      </c>
      <c r="CH180" s="2">
        <f>IF(OR(AND($B180&gt;K$230, $B180&lt;K$231), $B180&gt;K$232), K180, "")</f>
        <v>67.257999999999996</v>
      </c>
      <c r="CI180" s="2">
        <f>IF(OR(AND($B180&gt;L$230, $B180&lt;L$231), $B180&gt;L$232), L180, "")</f>
        <v>64.817999999999998</v>
      </c>
      <c r="CJ180" s="2">
        <f>IF(OR(AND($B180&gt;M$230, $B180&lt;M$231), $B180&gt;M$232), M180, "")</f>
        <v>61.197000000000003</v>
      </c>
      <c r="CK180" s="2">
        <f>IF(OR(AND($B180&gt;N$230, $B180&lt;N$231), $B180&gt;N$232), N180, "")</f>
        <v>55</v>
      </c>
      <c r="CL180" s="2">
        <f>IF(OR(AND($B180&gt;O$230, $B180&lt;O$231), $B180&gt;O$232), O180, "")</f>
        <v>48.273000000000003</v>
      </c>
      <c r="CO180" s="2">
        <f>BK$207*$B180+BK$209</f>
        <v>72.635816998313231</v>
      </c>
      <c r="CP180" s="2">
        <f>BL$207*$B180+BL$209</f>
        <v>73.582027544931364</v>
      </c>
      <c r="CQ180" s="2">
        <f>BM$207*$B180+BM$209</f>
        <v>74.982638145295454</v>
      </c>
      <c r="CR180" s="2">
        <f>BN$207*$B180+BN$209</f>
        <v>74.626011809047014</v>
      </c>
      <c r="CS180" s="2">
        <f>BO$207*$B180+BO$209</f>
        <v>74.896555097953595</v>
      </c>
      <c r="CT180" s="2">
        <f>BP$207*$B180+BP$209</f>
        <v>77.287798339563736</v>
      </c>
      <c r="CU180" s="2">
        <f>BQ$207*$B180+BQ$209</f>
        <v>80.311727498015628</v>
      </c>
      <c r="CV180" s="2">
        <f>BR$207*$B180+BR$209</f>
        <v>80.403042358130335</v>
      </c>
      <c r="CW180" s="2">
        <f>BS$207*$B180+BS$209</f>
        <v>78.089207783458008</v>
      </c>
      <c r="CX180" s="2">
        <f>BT$207*$B180+BT$209</f>
        <v>74.221122685208286</v>
      </c>
      <c r="CY180" s="2">
        <f>BU$207*$B180+BU$209</f>
        <v>69.833614349112636</v>
      </c>
      <c r="CZ180" s="2">
        <f>BV$207*$B180+BV$209</f>
        <v>62.61567900412404</v>
      </c>
      <c r="DA180" s="2">
        <f>BW$207*$B180+BW$209</f>
        <v>54.068987084799744</v>
      </c>
      <c r="DD180" s="2">
        <f>BZ$207*$B180+BZ$209</f>
        <v>65.739249127865733</v>
      </c>
      <c r="DE180" s="2">
        <f>CA$207*$B180+CA$209</f>
        <v>67.925150992651936</v>
      </c>
      <c r="DF180" s="2">
        <f>CB$207*$B180+CB$209</f>
        <v>69.333469401262192</v>
      </c>
      <c r="DG180" s="2">
        <f>CC$207*$B180+CC$209</f>
        <v>69.351281462511324</v>
      </c>
      <c r="DH180" s="2">
        <f>CD$207*$B180+CD$209</f>
        <v>69.709244959653049</v>
      </c>
      <c r="DI180" s="2">
        <f>CE$207*$B180+CE$209</f>
        <v>71.281202192884805</v>
      </c>
      <c r="DJ180" s="2">
        <f>CF$207*$B180+CF$209</f>
        <v>72.311958472055395</v>
      </c>
      <c r="DK180" s="2">
        <f>CG$207*$B180+CG$209</f>
        <v>71.304075758461678</v>
      </c>
      <c r="DL180" s="2">
        <f>CH$207*$B180+CH$209</f>
        <v>68.506532021821641</v>
      </c>
      <c r="DM180" s="2">
        <f>CI$207*$B180+CI$209</f>
        <v>65.522273338560012</v>
      </c>
      <c r="DN180" s="2">
        <f>CJ$207*$B180+CJ$209</f>
        <v>61.128504222671609</v>
      </c>
      <c r="DO180" s="2">
        <f>CK$207*$B180+CK$209</f>
        <v>55.16535911850368</v>
      </c>
      <c r="DP180" s="2">
        <f>CL$207*$B180+CL$209</f>
        <v>48.132168626212689</v>
      </c>
      <c r="DS180" s="2">
        <f>POWER(10,($B180-C$227)/C$228)/(1+POWER(10,($B180-C$227)/C$228))</f>
        <v>0.99874194796356686</v>
      </c>
      <c r="DT180" s="2">
        <f>POWER(10,($B180-D$227)/D$228)/(1+POWER(10,($B180-D$227)/D$228))</f>
        <v>0.99814118562635323</v>
      </c>
      <c r="DU180" s="2">
        <f>POWER(10,($B180-E$227)/E$228)/(1+POWER(10,($B180-E$227)/E$228))</f>
        <v>0.9985392856592239</v>
      </c>
      <c r="DV180" s="2">
        <f>POWER(10,($B180-F$227)/F$228)/(1+POWER(10,($B180-F$227)/F$228))</f>
        <v>0.99889378579815236</v>
      </c>
      <c r="DW180" s="2">
        <f>POWER(10,($B180-G$227)/G$228)/(1+POWER(10,($B180-G$227)/G$228))</f>
        <v>0.99882506214385713</v>
      </c>
      <c r="DX180" s="2">
        <f>POWER(10,($B180-H$227)/H$228)/(1+POWER(10,($B180-H$227)/H$228))</f>
        <v>0.99876954316967004</v>
      </c>
      <c r="DY180" s="2">
        <f>POWER(10,($B180-I$227)/I$228)/(1+POWER(10,($B180-I$227)/I$228))</f>
        <v>0.99882045640115125</v>
      </c>
      <c r="DZ180" s="2">
        <f>POWER(10,($B180-J$227)/J$228)/(1+POWER(10,($B180-J$227)/J$228))</f>
        <v>0.99886617060046312</v>
      </c>
      <c r="EA180" s="2">
        <f>POWER(10,($B180-K$227)/K$228)/(1+POWER(10,($B180-K$227)/K$228))</f>
        <v>0.99875550186288298</v>
      </c>
      <c r="EB180" s="2">
        <f>POWER(10,($B180-L$227)/L$228)/(1+POWER(10,($B180-L$227)/L$228))</f>
        <v>0.99865816543030084</v>
      </c>
      <c r="EC180" s="2">
        <f>POWER(10,($B180-M$227)/M$228)/(1+POWER(10,($B180-M$227)/M$228))</f>
        <v>0.99867765627466598</v>
      </c>
      <c r="ED180" s="2">
        <f>POWER(10,($B180-N$227)/N$228)/(1+POWER(10,($B180-N$227)/N$228))</f>
        <v>0.99863071377722878</v>
      </c>
      <c r="EE180" s="2">
        <f>POWER(10,($B180-O$227)/O$228)/(1+POWER(10,($B180-O$227)/O$228))</f>
        <v>0.99864132576096354</v>
      </c>
    </row>
    <row r="181" spans="2:135" x14ac:dyDescent="0.25">
      <c r="B181" s="2">
        <v>175</v>
      </c>
      <c r="C181">
        <v>65.302999999999997</v>
      </c>
      <c r="D181">
        <v>68.424000000000007</v>
      </c>
      <c r="E181">
        <v>68.894000000000005</v>
      </c>
      <c r="F181">
        <v>69.227000000000004</v>
      </c>
      <c r="G181">
        <v>69.727000000000004</v>
      </c>
      <c r="H181">
        <v>70.53</v>
      </c>
      <c r="I181">
        <v>72.317999999999998</v>
      </c>
      <c r="J181">
        <v>70.045000000000002</v>
      </c>
      <c r="K181">
        <v>69.212000000000003</v>
      </c>
      <c r="L181">
        <v>64.47</v>
      </c>
      <c r="M181">
        <v>60.939</v>
      </c>
      <c r="N181">
        <v>54.408999999999999</v>
      </c>
      <c r="O181">
        <v>47.741999999999997</v>
      </c>
      <c r="R181" s="5">
        <f>AV181+(C$209*_xlfn.NORM.DIST($B181,C$214*C$215+C$213,C$219*C$214,FALSE))+(C$211*_xlfn.NORM.DIST($B181,C$214*C$216+C$213,C$220*C$214,FALSE))+(C$210*_xlfn.NORM.DIST($B181,C$214*C$217+C$213,C$221*C$214,FALSE))+(C$212*_xlfn.NORM.DIST($B181,C$214*C$218+C$213,C$222*C$214,FALSE))</f>
        <v>65.678377339756537</v>
      </c>
      <c r="S181" s="5">
        <f>AW181+(D$209*_xlfn.NORM.DIST($B181,D$214*D$215+D$213,D$219*D$214,FALSE))+(D$211*_xlfn.NORM.DIST($B181,D$214*D$216+D$213,D$220*D$214,FALSE))+(D$210*_xlfn.NORM.DIST($B181,D$214*D$217+D$213,D$221*D$214,FALSE))+(D$212*_xlfn.NORM.DIST($B181,D$214*D$218+D$213,D$222*D$214,FALSE))</f>
        <v>67.876618987885593</v>
      </c>
      <c r="T181" s="5">
        <f>AX181+(E$209*_xlfn.NORM.DIST($B181,E$214*E$215+E$213,E$219*E$214,FALSE))+(E$211*_xlfn.NORM.DIST($B181,E$214*E$216+E$213,E$220*E$214,FALSE))+(E$210*_xlfn.NORM.DIST($B181,E$214*E$217+E$213,E$221*E$214,FALSE))+(E$212*_xlfn.NORM.DIST($B181,E$214*E$218+E$213,E$222*E$214,FALSE))</f>
        <v>69.281284821868923</v>
      </c>
      <c r="U181" s="5">
        <f>AY181+(F$209*_xlfn.NORM.DIST($B181,F$214*F$215+F$213,F$219*F$214,FALSE))+(F$211*_xlfn.NORM.DIST($B181,F$214*F$216+F$213,F$220*F$214,FALSE))+(F$210*_xlfn.NORM.DIST($B181,F$214*F$217+F$213,F$221*F$214,FALSE))+(F$212*_xlfn.NORM.DIST($B181,F$214*F$218+F$213,F$222*F$214,FALSE))</f>
        <v>69.304451491369619</v>
      </c>
      <c r="V181" s="5">
        <f>AZ181+(G$209*_xlfn.NORM.DIST($B181,G$214*G$215+G$213,G$219*G$214,FALSE))+(G$211*_xlfn.NORM.DIST($B181,G$214*G$216+G$213,G$220*G$214,FALSE))+(G$210*_xlfn.NORM.DIST($B181,G$214*G$217+G$213,G$221*G$214,FALSE))+(G$212*_xlfn.NORM.DIST($B181,G$214*G$218+G$213,G$222*G$214,FALSE))</f>
        <v>69.668146920301652</v>
      </c>
      <c r="W181" s="5">
        <f>BA181+(H$209*_xlfn.NORM.DIST($B181,H$214*H$215+H$213,H$219*H$214,FALSE))+(H$211*_xlfn.NORM.DIST($B181,H$214*H$216+H$213,H$220*H$214,FALSE))+(H$210*_xlfn.NORM.DIST($B181,H$214*H$217+H$213,H$221*H$214,FALSE))+(H$212*_xlfn.NORM.DIST($B181,H$214*H$218+H$213,H$222*H$214,FALSE))</f>
        <v>71.248143531537892</v>
      </c>
      <c r="X181" s="5">
        <f>BB181+(I$209*_xlfn.NORM.DIST($B181,I$214*I$215+I$213,I$219*I$214,FALSE))+(I$211*_xlfn.NORM.DIST($B181,I$214*I$216+I$213,I$220*I$214,FALSE))+(I$210*_xlfn.NORM.DIST($B181,I$214*I$217+I$213,I$221*I$214,FALSE))+(I$212*_xlfn.NORM.DIST($B181,I$214*I$218+I$213,I$222*I$214,FALSE))</f>
        <v>72.272915048133939</v>
      </c>
      <c r="Y181" s="5">
        <f>BC181+(J$209*_xlfn.NORM.DIST($B181,J$214*J$215+J$213,J$219*J$214,FALSE))+(J$211*_xlfn.NORM.DIST($B181,J$214*J$216+J$213,J$220*J$214,FALSE))+(J$210*_xlfn.NORM.DIST($B181,J$214*J$217+J$213,J$221*J$214,FALSE))+(J$212*_xlfn.NORM.DIST($B181,J$214*J$218+J$213,J$222*J$214,FALSE))</f>
        <v>71.257505406334971</v>
      </c>
      <c r="Z181" s="5">
        <f>BD181+(K$209*_xlfn.NORM.DIST($B181,K$214*K$215+K$213,K$219*K$214,FALSE))+(K$211*_xlfn.NORM.DIST($B181,K$214*K$216+K$213,K$220*K$214,FALSE))+(K$210*_xlfn.NORM.DIST($B181,K$214*K$217+K$213,K$221*K$214,FALSE))+(K$212*_xlfn.NORM.DIST($B181,K$214*K$218+K$213,K$222*K$214,FALSE))</f>
        <v>68.450437730979857</v>
      </c>
      <c r="AA181" s="5">
        <f>BE181+(L$209*_xlfn.NORM.DIST($B181,L$214*L$215+L$213,L$219*L$214,FALSE))+(L$211*_xlfn.NORM.DIST($B181,L$214*L$216+L$213,L$220*L$214,FALSE))+(L$210*_xlfn.NORM.DIST($B181,L$214*L$217+L$213,L$221*L$214,FALSE))+(L$212*_xlfn.NORM.DIST($B181,L$214*L$218+L$213,L$222*L$214,FALSE))</f>
        <v>65.471452682345102</v>
      </c>
      <c r="AB181" s="5">
        <f>BF181+(M$209*_xlfn.NORM.DIST($B181,M$214*M$215+M$213,M$219*M$214,FALSE))+(M$211*_xlfn.NORM.DIST($B181,M$214*M$216+M$213,M$220*M$214,FALSE))+(M$210*_xlfn.NORM.DIST($B181,M$214*M$217+M$213,M$221*M$214,FALSE))+(M$212*_xlfn.NORM.DIST($B181,M$214*M$218+M$213,M$222*M$214,FALSE))</f>
        <v>61.084193725917288</v>
      </c>
      <c r="AC181" s="5">
        <f>BG181+(N$209*_xlfn.NORM.DIST($B181,N$214*N$215+N$213,N$219*N$214,FALSE))+(N$211*_xlfn.NORM.DIST($B181,N$214*N$216+N$213,N$220*N$214,FALSE))+(N$210*_xlfn.NORM.DIST($B181,N$214*N$217+N$213,N$221*N$214,FALSE))+(N$212*_xlfn.NORM.DIST($B181,N$214*N$218+N$213,N$222*N$214,FALSE))</f>
        <v>55.1606845907082</v>
      </c>
      <c r="AD181" s="5">
        <f>BH181+(O$209*_xlfn.NORM.DIST($B181,O$214*O$215+O$213,O$219*O$214,FALSE))+(O$211*_xlfn.NORM.DIST($B181,O$214*O$216+O$213,O$220*O$214,FALSE))+(O$210*_xlfn.NORM.DIST($B181,O$214*O$217+O$213,O$221*O$214,FALSE))+(O$212*_xlfn.NORM.DIST($B181,O$214*O$218+O$213,O$222*O$214,FALSE))</f>
        <v>48.146670871013413</v>
      </c>
      <c r="AE181" s="5"/>
      <c r="AG181" s="5">
        <f t="shared" si="49"/>
        <v>-0.37537733975653964</v>
      </c>
      <c r="AH181" s="5">
        <f t="shared" si="49"/>
        <v>0.54738101211441403</v>
      </c>
      <c r="AI181" s="5">
        <f t="shared" si="49"/>
        <v>-0.38728482186891711</v>
      </c>
      <c r="AJ181" s="5">
        <f t="shared" si="49"/>
        <v>-7.7451491369615155E-2</v>
      </c>
      <c r="AK181" s="5">
        <f t="shared" si="48"/>
        <v>5.8853079698351962E-2</v>
      </c>
      <c r="AL181" s="5">
        <f t="shared" si="48"/>
        <v>-0.71814353153789057</v>
      </c>
      <c r="AM181" s="5">
        <f t="shared" si="48"/>
        <v>4.5084951866058987E-2</v>
      </c>
      <c r="AN181" s="5">
        <f t="shared" si="48"/>
        <v>-1.2125054063349694</v>
      </c>
      <c r="AO181" s="5">
        <f t="shared" si="47"/>
        <v>0.76156226902014623</v>
      </c>
      <c r="AP181" s="5">
        <f t="shared" si="47"/>
        <v>-1.0014526823451035</v>
      </c>
      <c r="AQ181" s="5">
        <f t="shared" si="47"/>
        <v>-0.14519372591728796</v>
      </c>
      <c r="AR181" s="5">
        <f t="shared" si="47"/>
        <v>-0.75168459070820148</v>
      </c>
      <c r="AS181" s="5">
        <f t="shared" si="50"/>
        <v>-0.40467087101341548</v>
      </c>
      <c r="AV181" s="2">
        <f t="shared" si="34"/>
        <v>65.67837733939605</v>
      </c>
      <c r="AW181" s="2">
        <f t="shared" si="35"/>
        <v>67.873375812226129</v>
      </c>
      <c r="AX181" s="2">
        <f t="shared" si="36"/>
        <v>69.28116297991933</v>
      </c>
      <c r="AY181" s="2">
        <f t="shared" si="37"/>
        <v>69.304439966310952</v>
      </c>
      <c r="AZ181" s="2">
        <f t="shared" si="38"/>
        <v>69.668093253553565</v>
      </c>
      <c r="BA181" s="2">
        <f t="shared" si="39"/>
        <v>71.248051477603767</v>
      </c>
      <c r="BB181" s="2">
        <f t="shared" si="40"/>
        <v>72.272870653214426</v>
      </c>
      <c r="BC181" s="2">
        <f t="shared" si="41"/>
        <v>71.257460316161328</v>
      </c>
      <c r="BD181" s="2">
        <f t="shared" si="42"/>
        <v>68.449876200752513</v>
      </c>
      <c r="BE181" s="2">
        <f t="shared" si="43"/>
        <v>65.469203593374189</v>
      </c>
      <c r="BF181" s="2">
        <f t="shared" si="44"/>
        <v>61.077812762392441</v>
      </c>
      <c r="BG181" s="2">
        <f t="shared" si="45"/>
        <v>55.124697525924468</v>
      </c>
      <c r="BH181" s="2">
        <f t="shared" si="46"/>
        <v>48.101047415046352</v>
      </c>
      <c r="BK181" s="2" t="str">
        <f>IF(OR($B181&lt;C$229, AND($B181&gt;C$230, $B181&lt;C$231)), C181, "")</f>
        <v/>
      </c>
      <c r="BL181" s="2" t="str">
        <f>IF(OR($B181&lt;D$229, AND($B181&gt;D$230, $B181&lt;D$231)), D181, "")</f>
        <v/>
      </c>
      <c r="BM181" s="2" t="str">
        <f>IF(OR($B181&lt;E$229, AND($B181&gt;E$230, $B181&lt;E$231)), E181, "")</f>
        <v/>
      </c>
      <c r="BN181" s="2" t="str">
        <f>IF(OR($B181&lt;F$229, AND($B181&gt;F$230, $B181&lt;F$231)), F181, "")</f>
        <v/>
      </c>
      <c r="BO181" s="2" t="str">
        <f>IF(OR($B181&lt;G$229, AND($B181&gt;G$230, $B181&lt;G$231)), G181, "")</f>
        <v/>
      </c>
      <c r="BP181" s="2" t="str">
        <f>IF(OR($B181&lt;H$229, AND($B181&gt;H$230, $B181&lt;H$231)), H181, "")</f>
        <v/>
      </c>
      <c r="BQ181" s="2" t="str">
        <f>IF(OR($B181&lt;I$229, AND($B181&gt;I$230, $B181&lt;I$231)), I181, "")</f>
        <v/>
      </c>
      <c r="BR181" s="2" t="str">
        <f>IF(OR($B181&lt;J$229, AND($B181&gt;J$230, $B181&lt;J$231)), J181, "")</f>
        <v/>
      </c>
      <c r="BS181" s="2" t="str">
        <f>IF(OR($B181&lt;K$229, AND($B181&gt;K$230, $B181&lt;K$231)), K181, "")</f>
        <v/>
      </c>
      <c r="BT181" s="2" t="str">
        <f>IF(OR($B181&lt;L$229, AND($B181&gt;L$230, $B181&lt;L$231)), L181, "")</f>
        <v/>
      </c>
      <c r="BU181" s="2" t="str">
        <f>IF(OR($B181&lt;M$229, AND($B181&gt;M$230, $B181&lt;M$231)), M181, "")</f>
        <v/>
      </c>
      <c r="BV181" s="2" t="str">
        <f>IF(OR($B181&lt;N$229, AND($B181&gt;N$230, $B181&lt;N$231)), N181, "")</f>
        <v/>
      </c>
      <c r="BW181" s="2" t="str">
        <f>IF(OR($B181&lt;O$229, AND($B181&gt;O$230, $B181&lt;O$231)), O181, "")</f>
        <v/>
      </c>
      <c r="BZ181" s="2">
        <f>IF(OR(AND($B181&gt;C$230, $B181&lt;C$231), $B181&gt;C$232), C181, "")</f>
        <v>65.302999999999997</v>
      </c>
      <c r="CA181" s="2">
        <f>IF(OR(AND($B181&gt;D$230, $B181&lt;D$231), $B181&gt;D$232), D181, "")</f>
        <v>68.424000000000007</v>
      </c>
      <c r="CB181" s="2">
        <f>IF(OR(AND($B181&gt;E$230, $B181&lt;E$231), $B181&gt;E$232), E181, "")</f>
        <v>68.894000000000005</v>
      </c>
      <c r="CC181" s="2">
        <f>IF(OR(AND($B181&gt;F$230, $B181&lt;F$231), $B181&gt;F$232), F181, "")</f>
        <v>69.227000000000004</v>
      </c>
      <c r="CD181" s="2">
        <f>IF(OR(AND($B181&gt;G$230, $B181&lt;G$231), $B181&gt;G$232), G181, "")</f>
        <v>69.727000000000004</v>
      </c>
      <c r="CE181" s="2">
        <f>IF(OR(AND($B181&gt;H$230, $B181&lt;H$231), $B181&gt;H$232), H181, "")</f>
        <v>70.53</v>
      </c>
      <c r="CF181" s="2">
        <f>IF(OR(AND($B181&gt;I$230, $B181&lt;I$231), $B181&gt;I$232), I181, "")</f>
        <v>72.317999999999998</v>
      </c>
      <c r="CG181" s="2">
        <f>IF(OR(AND($B181&gt;J$230, $B181&lt;J$231), $B181&gt;J$232), J181, "")</f>
        <v>70.045000000000002</v>
      </c>
      <c r="CH181" s="2">
        <f>IF(OR(AND($B181&gt;K$230, $B181&lt;K$231), $B181&gt;K$232), K181, "")</f>
        <v>69.212000000000003</v>
      </c>
      <c r="CI181" s="2">
        <f>IF(OR(AND($B181&gt;L$230, $B181&lt;L$231), $B181&gt;L$232), L181, "")</f>
        <v>64.47</v>
      </c>
      <c r="CJ181" s="2">
        <f>IF(OR(AND($B181&gt;M$230, $B181&lt;M$231), $B181&gt;M$232), M181, "")</f>
        <v>60.939</v>
      </c>
      <c r="CK181" s="2">
        <f>IF(OR(AND($B181&gt;N$230, $B181&lt;N$231), $B181&gt;N$232), N181, "")</f>
        <v>54.408999999999999</v>
      </c>
      <c r="CL181" s="2">
        <f>IF(OR(AND($B181&gt;O$230, $B181&lt;O$231), $B181&gt;O$232), O181, "")</f>
        <v>47.741999999999997</v>
      </c>
      <c r="CO181" s="2">
        <f>BK$207*$B181+BK$209</f>
        <v>72.64787689247585</v>
      </c>
      <c r="CP181" s="2">
        <f>BL$207*$B181+BL$209</f>
        <v>73.586555525436253</v>
      </c>
      <c r="CQ181" s="2">
        <f>BM$207*$B181+BM$209</f>
        <v>74.990794917477501</v>
      </c>
      <c r="CR181" s="2">
        <f>BN$207*$B181+BN$209</f>
        <v>74.635122849358609</v>
      </c>
      <c r="CS181" s="2">
        <f>BO$207*$B181+BO$209</f>
        <v>74.91058998908953</v>
      </c>
      <c r="CT181" s="2">
        <f>BP$207*$B181+BP$209</f>
        <v>77.317836422168313</v>
      </c>
      <c r="CU181" s="2">
        <f>BQ$207*$B181+BQ$209</f>
        <v>80.360103996702577</v>
      </c>
      <c r="CV181" s="2">
        <f>BR$207*$B181+BR$209</f>
        <v>80.452867353389252</v>
      </c>
      <c r="CW181" s="2">
        <f>BS$207*$B181+BS$209</f>
        <v>78.137414401776326</v>
      </c>
      <c r="CX181" s="2">
        <f>BT$207*$B181+BT$209</f>
        <v>74.260903673557308</v>
      </c>
      <c r="CY181" s="2">
        <f>BU$207*$B181+BU$209</f>
        <v>69.879807285214355</v>
      </c>
      <c r="CZ181" s="2">
        <f>BV$207*$B181+BV$209</f>
        <v>62.661221913799224</v>
      </c>
      <c r="DA181" s="2">
        <f>BW$207*$B181+BW$209</f>
        <v>54.105585079879148</v>
      </c>
      <c r="DD181" s="2">
        <f>BZ$207*$B181+BZ$209</f>
        <v>65.670370761953222</v>
      </c>
      <c r="DE181" s="2">
        <f>CA$207*$B181+CA$209</f>
        <v>67.863672456978804</v>
      </c>
      <c r="DF181" s="2">
        <f>CB$207*$B181+CB$209</f>
        <v>69.273545553812426</v>
      </c>
      <c r="DG181" s="2">
        <f>CC$207*$B181+CC$209</f>
        <v>69.299055994641662</v>
      </c>
      <c r="DH181" s="2">
        <f>CD$207*$B181+CD$209</f>
        <v>69.662469016275836</v>
      </c>
      <c r="DI181" s="2">
        <f>CE$207*$B181+CE$209</f>
        <v>71.241231634316676</v>
      </c>
      <c r="DJ181" s="2">
        <f>CF$207*$B181+CF$209</f>
        <v>72.264160484969651</v>
      </c>
      <c r="DK181" s="2">
        <f>CG$207*$B181+CG$209</f>
        <v>71.247940876900216</v>
      </c>
      <c r="DL181" s="2">
        <f>CH$207*$B181+CH$209</f>
        <v>68.438867184973361</v>
      </c>
      <c r="DM181" s="2">
        <f>CI$207*$B181+CI$209</f>
        <v>65.458430138838764</v>
      </c>
      <c r="DN181" s="2">
        <f>CJ$207*$B181+CJ$209</f>
        <v>61.067183573637635</v>
      </c>
      <c r="DO181" s="2">
        <f>CK$207*$B181+CK$209</f>
        <v>55.115272980146472</v>
      </c>
      <c r="DP181" s="2">
        <f>CL$207*$B181+CL$209</f>
        <v>48.093596915709099</v>
      </c>
      <c r="DS181" s="2">
        <f>POWER(10,($B181-C$227)/C$228)/(1+POWER(10,($B181-C$227)/C$228))</f>
        <v>0.99885251588561086</v>
      </c>
      <c r="DT181" s="2">
        <f>POWER(10,($B181-D$227)/D$228)/(1+POWER(10,($B181-D$227)/D$228))</f>
        <v>0.99830446382858928</v>
      </c>
      <c r="DU181" s="2">
        <f>POWER(10,($B181-E$227)/E$228)/(1+POWER(10,($B181-E$227)/E$228))</f>
        <v>0.99866764144392317</v>
      </c>
      <c r="DV181" s="2">
        <f>POWER(10,($B181-F$227)/F$228)/(1+POWER(10,($B181-F$227)/F$228))</f>
        <v>0.99899102244857763</v>
      </c>
      <c r="DW181" s="2">
        <f>POWER(10,($B181-G$227)/G$228)/(1+POWER(10,($B181-G$227)/G$228))</f>
        <v>0.99892833314878449</v>
      </c>
      <c r="DX181" s="2">
        <f>POWER(10,($B181-H$227)/H$228)/(1+POWER(10,($B181-H$227)/H$228))</f>
        <v>0.99887768852423597</v>
      </c>
      <c r="DY181" s="2">
        <f>POWER(10,($B181-I$227)/I$228)/(1+POWER(10,($B181-I$227)/I$228))</f>
        <v>0.99892413179116823</v>
      </c>
      <c r="DZ181" s="2">
        <f>POWER(10,($B181-J$227)/J$228)/(1+POWER(10,($B181-J$227)/J$228))</f>
        <v>0.99896583212419698</v>
      </c>
      <c r="EA181" s="2">
        <f>POWER(10,($B181-K$227)/K$228)/(1+POWER(10,($B181-K$227)/K$228))</f>
        <v>0.99886487991107764</v>
      </c>
      <c r="EB181" s="2">
        <f>POWER(10,($B181-L$227)/L$228)/(1+POWER(10,($B181-L$227)/L$228))</f>
        <v>0.9987760878242985</v>
      </c>
      <c r="EC181" s="2">
        <f>POWER(10,($B181-M$227)/M$228)/(1+POWER(10,($B181-M$227)/M$228))</f>
        <v>0.99879386785335678</v>
      </c>
      <c r="ED181" s="2">
        <f>POWER(10,($B181-N$227)/N$228)/(1+POWER(10,($B181-N$227)/N$228))</f>
        <v>0.99875104564570205</v>
      </c>
      <c r="EE181" s="2">
        <f>POWER(10,($B181-O$227)/O$228)/(1+POWER(10,($B181-O$227)/O$228))</f>
        <v>0.99876072621339163</v>
      </c>
    </row>
    <row r="182" spans="2:135" x14ac:dyDescent="0.25">
      <c r="B182" s="2">
        <v>176</v>
      </c>
      <c r="C182">
        <v>64.847999999999999</v>
      </c>
      <c r="D182">
        <v>67.272999999999996</v>
      </c>
      <c r="E182">
        <v>69.045000000000002</v>
      </c>
      <c r="F182">
        <v>68.515000000000001</v>
      </c>
      <c r="G182">
        <v>70.212000000000003</v>
      </c>
      <c r="H182">
        <v>70.394000000000005</v>
      </c>
      <c r="I182">
        <v>72.894000000000005</v>
      </c>
      <c r="J182">
        <v>69.984999999999999</v>
      </c>
      <c r="K182">
        <v>68.272999999999996</v>
      </c>
      <c r="L182">
        <v>65.242000000000004</v>
      </c>
      <c r="M182">
        <v>60.606000000000002</v>
      </c>
      <c r="N182">
        <v>54.182000000000002</v>
      </c>
      <c r="O182">
        <v>47.787999999999997</v>
      </c>
      <c r="R182" s="5">
        <f>AV182+(C$209*_xlfn.NORM.DIST($B182,C$214*C$215+C$213,C$219*C$214,FALSE))+(C$211*_xlfn.NORM.DIST($B182,C$214*C$216+C$213,C$220*C$214,FALSE))+(C$210*_xlfn.NORM.DIST($B182,C$214*C$217+C$213,C$221*C$214,FALSE))+(C$212*_xlfn.NORM.DIST($B182,C$214*C$218+C$213,C$222*C$214,FALSE))</f>
        <v>65.608879930833552</v>
      </c>
      <c r="S182" s="5">
        <f>AW182+(D$209*_xlfn.NORM.DIST($B182,D$214*D$215+D$213,D$219*D$214,FALSE))+(D$211*_xlfn.NORM.DIST($B182,D$214*D$216+D$213,D$220*D$214,FALSE))+(D$210*_xlfn.NORM.DIST($B182,D$214*D$217+D$213,D$221*D$214,FALSE))+(D$212*_xlfn.NORM.DIST($B182,D$214*D$218+D$213,D$222*D$214,FALSE))</f>
        <v>67.812643100059631</v>
      </c>
      <c r="T182" s="5">
        <f>AX182+(E$209*_xlfn.NORM.DIST($B182,E$214*E$215+E$213,E$219*E$214,FALSE))+(E$211*_xlfn.NORM.DIST($B182,E$214*E$216+E$213,E$220*E$214,FALSE))+(E$210*_xlfn.NORM.DIST($B182,E$214*E$217+E$213,E$221*E$214,FALSE))+(E$212*_xlfn.NORM.DIST($B182,E$214*E$218+E$213,E$222*E$214,FALSE))</f>
        <v>69.220695359176347</v>
      </c>
      <c r="U182" s="5">
        <f>AY182+(F$209*_xlfn.NORM.DIST($B182,F$214*F$215+F$213,F$219*F$214,FALSE))+(F$211*_xlfn.NORM.DIST($B182,F$214*F$216+F$213,F$220*F$214,FALSE))+(F$210*_xlfn.NORM.DIST($B182,F$214*F$217+F$213,F$221*F$214,FALSE))+(F$212*_xlfn.NORM.DIST($B182,F$214*F$218+F$213,F$222*F$214,FALSE))</f>
        <v>69.251801229063418</v>
      </c>
      <c r="V182" s="5">
        <f>AZ182+(G$209*_xlfn.NORM.DIST($B182,G$214*G$215+G$213,G$219*G$214,FALSE))+(G$211*_xlfn.NORM.DIST($B182,G$214*G$216+G$213,G$220*G$214,FALSE))+(G$210*_xlfn.NORM.DIST($B182,G$214*G$217+G$213,G$221*G$214,FALSE))+(G$212*_xlfn.NORM.DIST($B182,G$214*G$218+G$213,G$222*G$214,FALSE))</f>
        <v>69.620899863476069</v>
      </c>
      <c r="W182" s="5">
        <f>BA182+(H$209*_xlfn.NORM.DIST($B182,H$214*H$215+H$213,H$219*H$214,FALSE))+(H$211*_xlfn.NORM.DIST($B182,H$214*H$216+H$213,H$220*H$214,FALSE))+(H$210*_xlfn.NORM.DIST($B182,H$214*H$217+H$213,H$221*H$214,FALSE))+(H$212*_xlfn.NORM.DIST($B182,H$214*H$218+H$213,H$222*H$214,FALSE))</f>
        <v>71.207583417072058</v>
      </c>
      <c r="X182" s="5">
        <f>BB182+(I$209*_xlfn.NORM.DIST($B182,I$214*I$215+I$213,I$219*I$214,FALSE))+(I$211*_xlfn.NORM.DIST($B182,I$214*I$216+I$213,I$220*I$214,FALSE))+(I$210*_xlfn.NORM.DIST($B182,I$214*I$217+I$213,I$221*I$214,FALSE))+(I$212*_xlfn.NORM.DIST($B182,I$214*I$218+I$213,I$222*I$214,FALSE))</f>
        <v>72.224415301842512</v>
      </c>
      <c r="Y182" s="5">
        <f>BC182+(J$209*_xlfn.NORM.DIST($B182,J$214*J$215+J$213,J$219*J$214,FALSE))+(J$211*_xlfn.NORM.DIST($B182,J$214*J$216+J$213,J$220*J$214,FALSE))+(J$210*_xlfn.NORM.DIST($B182,J$214*J$217+J$213,J$221*J$214,FALSE))+(J$212*_xlfn.NORM.DIST($B182,J$214*J$218+J$213,J$222*J$214,FALSE))</f>
        <v>71.200602628569555</v>
      </c>
      <c r="Z182" s="5">
        <f>BD182+(K$209*_xlfn.NORM.DIST($B182,K$214*K$215+K$213,K$219*K$214,FALSE))+(K$211*_xlfn.NORM.DIST($B182,K$214*K$216+K$213,K$220*K$214,FALSE))+(K$210*_xlfn.NORM.DIST($B182,K$214*K$217+K$213,K$221*K$214,FALSE))+(K$212*_xlfn.NORM.DIST($B182,K$214*K$218+K$213,K$222*K$214,FALSE))</f>
        <v>68.381561369684434</v>
      </c>
      <c r="AA182" s="5">
        <f>BE182+(L$209*_xlfn.NORM.DIST($B182,L$214*L$215+L$213,L$219*L$214,FALSE))+(L$211*_xlfn.NORM.DIST($B182,L$214*L$216+L$213,L$220*L$214,FALSE))+(L$210*_xlfn.NORM.DIST($B182,L$214*L$217+L$213,L$221*L$214,FALSE))+(L$212*_xlfn.NORM.DIST($B182,L$214*L$218+L$213,L$222*L$214,FALSE))</f>
        <v>65.405381634239788</v>
      </c>
      <c r="AB182" s="5">
        <f>BF182+(M$209*_xlfn.NORM.DIST($B182,M$214*M$215+M$213,M$219*M$214,FALSE))+(M$211*_xlfn.NORM.DIST($B182,M$214*M$216+M$213,M$220*M$214,FALSE))+(M$210*_xlfn.NORM.DIST($B182,M$214*M$217+M$213,M$221*M$214,FALSE))+(M$212*_xlfn.NORM.DIST($B182,M$214*M$218+M$213,M$222*M$214,FALSE))</f>
        <v>61.018271339954723</v>
      </c>
      <c r="AC182" s="5">
        <f>BG182+(N$209*_xlfn.NORM.DIST($B182,N$214*N$215+N$213,N$219*N$214,FALSE))+(N$211*_xlfn.NORM.DIST($B182,N$214*N$216+N$213,N$220*N$214,FALSE))+(N$210*_xlfn.NORM.DIST($B182,N$214*N$217+N$213,N$221*N$214,FALSE))+(N$212*_xlfn.NORM.DIST($B182,N$214*N$218+N$213,N$222*N$214,FALSE))</f>
        <v>55.09067696753106</v>
      </c>
      <c r="AD182" s="5">
        <f>BH182+(O$209*_xlfn.NORM.DIST($B182,O$214*O$215+O$213,O$219*O$214,FALSE))+(O$211*_xlfn.NORM.DIST($B182,O$214*O$216+O$213,O$220*O$214,FALSE))+(O$210*_xlfn.NORM.DIST($B182,O$214*O$217+O$213,O$221*O$214,FALSE))+(O$212*_xlfn.NORM.DIST($B182,O$214*O$218+O$213,O$222*O$214,FALSE))</f>
        <v>48.083505094775894</v>
      </c>
      <c r="AE182" s="5"/>
      <c r="AG182" s="5">
        <f t="shared" si="49"/>
        <v>-0.76087993083355343</v>
      </c>
      <c r="AH182" s="5">
        <f t="shared" si="49"/>
        <v>-0.53964310005963512</v>
      </c>
      <c r="AI182" s="5">
        <f t="shared" si="49"/>
        <v>-0.17569535917634482</v>
      </c>
      <c r="AJ182" s="5">
        <f t="shared" si="49"/>
        <v>-0.73680122906341694</v>
      </c>
      <c r="AK182" s="5">
        <f t="shared" si="48"/>
        <v>0.59110013652393434</v>
      </c>
      <c r="AL182" s="5">
        <f t="shared" si="48"/>
        <v>-0.81358341707205284</v>
      </c>
      <c r="AM182" s="5">
        <f t="shared" si="48"/>
        <v>0.66958469815749311</v>
      </c>
      <c r="AN182" s="5">
        <f t="shared" si="48"/>
        <v>-1.215602628569556</v>
      </c>
      <c r="AO182" s="5">
        <f t="shared" si="47"/>
        <v>-0.10856136968443764</v>
      </c>
      <c r="AP182" s="5">
        <f t="shared" si="47"/>
        <v>-0.16338163423978358</v>
      </c>
      <c r="AQ182" s="5">
        <f t="shared" si="47"/>
        <v>-0.41227133995472087</v>
      </c>
      <c r="AR182" s="5">
        <f t="shared" si="47"/>
        <v>-0.90867696753105776</v>
      </c>
      <c r="AS182" s="5">
        <f t="shared" si="50"/>
        <v>-0.2955050947758977</v>
      </c>
      <c r="AV182" s="2">
        <f t="shared" si="34"/>
        <v>65.608879930687777</v>
      </c>
      <c r="AW182" s="2">
        <f t="shared" si="35"/>
        <v>67.811146891154706</v>
      </c>
      <c r="AX182" s="2">
        <f t="shared" si="36"/>
        <v>69.220652432267244</v>
      </c>
      <c r="AY182" s="2">
        <f t="shared" si="37"/>
        <v>69.251797650030454</v>
      </c>
      <c r="AZ182" s="2">
        <f t="shared" si="38"/>
        <v>69.620882362377259</v>
      </c>
      <c r="BA182" s="2">
        <f t="shared" si="39"/>
        <v>71.207553126157819</v>
      </c>
      <c r="BB182" s="2">
        <f t="shared" si="40"/>
        <v>72.224401393474693</v>
      </c>
      <c r="BC182" s="2">
        <f t="shared" si="41"/>
        <v>71.20058856472636</v>
      </c>
      <c r="BD182" s="2">
        <f t="shared" si="42"/>
        <v>68.381363659717167</v>
      </c>
      <c r="BE182" s="2">
        <f t="shared" si="43"/>
        <v>65.404529184634086</v>
      </c>
      <c r="BF182" s="2">
        <f t="shared" si="44"/>
        <v>61.015676166952019</v>
      </c>
      <c r="BG182" s="2">
        <f t="shared" si="45"/>
        <v>55.073892013559579</v>
      </c>
      <c r="BH182" s="2">
        <f t="shared" si="46"/>
        <v>48.061905850784598</v>
      </c>
      <c r="BK182" s="2" t="str">
        <f>IF(OR($B182&lt;C$229, AND($B182&gt;C$230, $B182&lt;C$231)), C182, "")</f>
        <v/>
      </c>
      <c r="BL182" s="2" t="str">
        <f>IF(OR($B182&lt;D$229, AND($B182&gt;D$230, $B182&lt;D$231)), D182, "")</f>
        <v/>
      </c>
      <c r="BM182" s="2" t="str">
        <f>IF(OR($B182&lt;E$229, AND($B182&gt;E$230, $B182&lt;E$231)), E182, "")</f>
        <v/>
      </c>
      <c r="BN182" s="2" t="str">
        <f>IF(OR($B182&lt;F$229, AND($B182&gt;F$230, $B182&lt;F$231)), F182, "")</f>
        <v/>
      </c>
      <c r="BO182" s="2" t="str">
        <f>IF(OR($B182&lt;G$229, AND($B182&gt;G$230, $B182&lt;G$231)), G182, "")</f>
        <v/>
      </c>
      <c r="BP182" s="2" t="str">
        <f>IF(OR($B182&lt;H$229, AND($B182&gt;H$230, $B182&lt;H$231)), H182, "")</f>
        <v/>
      </c>
      <c r="BQ182" s="2" t="str">
        <f>IF(OR($B182&lt;I$229, AND($B182&gt;I$230, $B182&lt;I$231)), I182, "")</f>
        <v/>
      </c>
      <c r="BR182" s="2" t="str">
        <f>IF(OR($B182&lt;J$229, AND($B182&gt;J$230, $B182&lt;J$231)), J182, "")</f>
        <v/>
      </c>
      <c r="BS182" s="2" t="str">
        <f>IF(OR($B182&lt;K$229, AND($B182&gt;K$230, $B182&lt;K$231)), K182, "")</f>
        <v/>
      </c>
      <c r="BT182" s="2" t="str">
        <f>IF(OR($B182&lt;L$229, AND($B182&gt;L$230, $B182&lt;L$231)), L182, "")</f>
        <v/>
      </c>
      <c r="BU182" s="2" t="str">
        <f>IF(OR($B182&lt;M$229, AND($B182&gt;M$230, $B182&lt;M$231)), M182, "")</f>
        <v/>
      </c>
      <c r="BV182" s="2" t="str">
        <f>IF(OR($B182&lt;N$229, AND($B182&gt;N$230, $B182&lt;N$231)), N182, "")</f>
        <v/>
      </c>
      <c r="BW182" s="2" t="str">
        <f>IF(OR($B182&lt;O$229, AND($B182&gt;O$230, $B182&lt;O$231)), O182, "")</f>
        <v/>
      </c>
      <c r="BZ182" s="2">
        <f>IF(OR(AND($B182&gt;C$230, $B182&lt;C$231), $B182&gt;C$232), C182, "")</f>
        <v>64.847999999999999</v>
      </c>
      <c r="CA182" s="2">
        <f>IF(OR(AND($B182&gt;D$230, $B182&lt;D$231), $B182&gt;D$232), D182, "")</f>
        <v>67.272999999999996</v>
      </c>
      <c r="CB182" s="2">
        <f>IF(OR(AND($B182&gt;E$230, $B182&lt;E$231), $B182&gt;E$232), E182, "")</f>
        <v>69.045000000000002</v>
      </c>
      <c r="CC182" s="2">
        <f>IF(OR(AND($B182&gt;F$230, $B182&lt;F$231), $B182&gt;F$232), F182, "")</f>
        <v>68.515000000000001</v>
      </c>
      <c r="CD182" s="2">
        <f>IF(OR(AND($B182&gt;G$230, $B182&lt;G$231), $B182&gt;G$232), G182, "")</f>
        <v>70.212000000000003</v>
      </c>
      <c r="CE182" s="2">
        <f>IF(OR(AND($B182&gt;H$230, $B182&lt;H$231), $B182&gt;H$232), H182, "")</f>
        <v>70.394000000000005</v>
      </c>
      <c r="CF182" s="2">
        <f>IF(OR(AND($B182&gt;I$230, $B182&lt;I$231), $B182&gt;I$232), I182, "")</f>
        <v>72.894000000000005</v>
      </c>
      <c r="CG182" s="2">
        <f>IF(OR(AND($B182&gt;J$230, $B182&lt;J$231), $B182&gt;J$232), J182, "")</f>
        <v>69.984999999999999</v>
      </c>
      <c r="CH182" s="2">
        <f>IF(OR(AND($B182&gt;K$230, $B182&lt;K$231), $B182&gt;K$232), K182, "")</f>
        <v>68.272999999999996</v>
      </c>
      <c r="CI182" s="2">
        <f>IF(OR(AND($B182&gt;L$230, $B182&lt;L$231), $B182&gt;L$232), L182, "")</f>
        <v>65.242000000000004</v>
      </c>
      <c r="CJ182" s="2">
        <f>IF(OR(AND($B182&gt;M$230, $B182&lt;M$231), $B182&gt;M$232), M182, "")</f>
        <v>60.606000000000002</v>
      </c>
      <c r="CK182" s="2">
        <f>IF(OR(AND($B182&gt;N$230, $B182&lt;N$231), $B182&gt;N$232), N182, "")</f>
        <v>54.182000000000002</v>
      </c>
      <c r="CL182" s="2">
        <f>IF(OR(AND($B182&gt;O$230, $B182&lt;O$231), $B182&gt;O$232), O182, "")</f>
        <v>47.787999999999997</v>
      </c>
      <c r="CO182" s="2">
        <f>BK$207*$B182+BK$209</f>
        <v>72.659936786638468</v>
      </c>
      <c r="CP182" s="2">
        <f>BL$207*$B182+BL$209</f>
        <v>73.591083505941157</v>
      </c>
      <c r="CQ182" s="2">
        <f>BM$207*$B182+BM$209</f>
        <v>74.998951689659535</v>
      </c>
      <c r="CR182" s="2">
        <f>BN$207*$B182+BN$209</f>
        <v>74.644233889670218</v>
      </c>
      <c r="CS182" s="2">
        <f>BO$207*$B182+BO$209</f>
        <v>74.924624880225466</v>
      </c>
      <c r="CT182" s="2">
        <f>BP$207*$B182+BP$209</f>
        <v>77.347874504772889</v>
      </c>
      <c r="CU182" s="2">
        <f>BQ$207*$B182+BQ$209</f>
        <v>80.408480495389526</v>
      </c>
      <c r="CV182" s="2">
        <f>BR$207*$B182+BR$209</f>
        <v>80.502692348648168</v>
      </c>
      <c r="CW182" s="2">
        <f>BS$207*$B182+BS$209</f>
        <v>78.185621020094658</v>
      </c>
      <c r="CX182" s="2">
        <f>BT$207*$B182+BT$209</f>
        <v>74.300684661906331</v>
      </c>
      <c r="CY182" s="2">
        <f>BU$207*$B182+BU$209</f>
        <v>69.926000221316087</v>
      </c>
      <c r="CZ182" s="2">
        <f>BV$207*$B182+BV$209</f>
        <v>62.706764823474408</v>
      </c>
      <c r="DA182" s="2">
        <f>BW$207*$B182+BW$209</f>
        <v>54.142183074958545</v>
      </c>
      <c r="DD182" s="2">
        <f>BZ$207*$B182+BZ$209</f>
        <v>65.601492396040697</v>
      </c>
      <c r="DE182" s="2">
        <f>CA$207*$B182+CA$209</f>
        <v>67.802193921305673</v>
      </c>
      <c r="DF182" s="2">
        <f>CB$207*$B182+CB$209</f>
        <v>69.213621706362659</v>
      </c>
      <c r="DG182" s="2">
        <f>CC$207*$B182+CC$209</f>
        <v>69.246830526772001</v>
      </c>
      <c r="DH182" s="2">
        <f>CD$207*$B182+CD$209</f>
        <v>69.615693072898623</v>
      </c>
      <c r="DI182" s="2">
        <f>CE$207*$B182+CE$209</f>
        <v>71.201261075748533</v>
      </c>
      <c r="DJ182" s="2">
        <f>CF$207*$B182+CF$209</f>
        <v>72.216362497883893</v>
      </c>
      <c r="DK182" s="2">
        <f>CG$207*$B182+CG$209</f>
        <v>71.19180599533874</v>
      </c>
      <c r="DL182" s="2">
        <f>CH$207*$B182+CH$209</f>
        <v>68.371202348125067</v>
      </c>
      <c r="DM182" s="2">
        <f>CI$207*$B182+CI$209</f>
        <v>65.394586939117531</v>
      </c>
      <c r="DN182" s="2">
        <f>CJ$207*$B182+CJ$209</f>
        <v>61.005862924603669</v>
      </c>
      <c r="DO182" s="2">
        <f>CK$207*$B182+CK$209</f>
        <v>55.06518684178927</v>
      </c>
      <c r="DP182" s="2">
        <f>CL$207*$B182+CL$209</f>
        <v>48.055025205205503</v>
      </c>
      <c r="DS182" s="2">
        <f>POWER(10,($B182-C$227)/C$228)/(1+POWER(10,($B182-C$227)/C$228))</f>
        <v>0.99895337637611592</v>
      </c>
      <c r="DT182" s="2">
        <f>POWER(10,($B182-D$227)/D$228)/(1+POWER(10,($B182-D$227)/D$228))</f>
        <v>0.99845342190101571</v>
      </c>
      <c r="DU182" s="2">
        <f>POWER(10,($B182-E$227)/E$228)/(1+POWER(10,($B182-E$227)/E$228))</f>
        <v>0.99878473208531093</v>
      </c>
      <c r="DV182" s="2">
        <f>POWER(10,($B182-F$227)/F$228)/(1+POWER(10,($B182-F$227)/F$228))</f>
        <v>0.99907971983480237</v>
      </c>
      <c r="DW182" s="2">
        <f>POWER(10,($B182-G$227)/G$228)/(1+POWER(10,($B182-G$227)/G$228))</f>
        <v>0.9990225360454843</v>
      </c>
      <c r="DX182" s="2">
        <f>POWER(10,($B182-H$227)/H$228)/(1+POWER(10,($B182-H$227)/H$228))</f>
        <v>0.99897633868114022</v>
      </c>
      <c r="DY182" s="2">
        <f>POWER(10,($B182-I$227)/I$228)/(1+POWER(10,($B182-I$227)/I$228))</f>
        <v>0.99901870363766132</v>
      </c>
      <c r="DZ182" s="2">
        <f>POWER(10,($B182-J$227)/J$228)/(1+POWER(10,($B182-J$227)/J$228))</f>
        <v>0.99905674185524773</v>
      </c>
      <c r="EA182" s="2">
        <f>POWER(10,($B182-K$227)/K$228)/(1+POWER(10,($B182-K$227)/K$228))</f>
        <v>0.9989646547664478</v>
      </c>
      <c r="EB182" s="2">
        <f>POWER(10,($B182-L$227)/L$228)/(1+POWER(10,($B182-L$227)/L$228))</f>
        <v>0.99888365860941419</v>
      </c>
      <c r="EC182" s="2">
        <f>POWER(10,($B182-M$227)/M$228)/(1+POWER(10,($B182-M$227)/M$228))</f>
        <v>0.99889987765637112</v>
      </c>
      <c r="ED182" s="2">
        <f>POWER(10,($B182-N$227)/N$228)/(1+POWER(10,($B182-N$227)/N$228))</f>
        <v>0.99886081490090495</v>
      </c>
      <c r="EE182" s="2">
        <f>POWER(10,($B182-O$227)/O$228)/(1+POWER(10,($B182-O$227)/O$228))</f>
        <v>0.99886964561683456</v>
      </c>
    </row>
    <row r="183" spans="2:135" x14ac:dyDescent="0.25">
      <c r="B183" s="2">
        <v>177</v>
      </c>
      <c r="C183">
        <v>65.561000000000007</v>
      </c>
      <c r="D183">
        <v>66.590999999999994</v>
      </c>
      <c r="E183">
        <v>68.302999999999997</v>
      </c>
      <c r="F183">
        <v>69.242000000000004</v>
      </c>
      <c r="G183">
        <v>68.635999999999996</v>
      </c>
      <c r="H183">
        <v>71.120999999999995</v>
      </c>
      <c r="I183">
        <v>71.817999999999998</v>
      </c>
      <c r="J183">
        <v>70.424000000000007</v>
      </c>
      <c r="K183">
        <v>68.590999999999994</v>
      </c>
      <c r="L183">
        <v>64.438999999999993</v>
      </c>
      <c r="M183">
        <v>60.212000000000003</v>
      </c>
      <c r="N183">
        <v>55.167000000000002</v>
      </c>
      <c r="O183">
        <v>48.212000000000003</v>
      </c>
      <c r="R183" s="5">
        <f>AV183+(C$209*_xlfn.NORM.DIST($B183,C$214*C$215+C$213,C$219*C$214,FALSE))+(C$211*_xlfn.NORM.DIST($B183,C$214*C$216+C$213,C$220*C$214,FALSE))+(C$210*_xlfn.NORM.DIST($B183,C$214*C$217+C$213,C$221*C$214,FALSE))+(C$212*_xlfn.NORM.DIST($B183,C$214*C$218+C$213,C$222*C$214,FALSE))</f>
        <v>65.539429427665482</v>
      </c>
      <c r="S183" s="5">
        <f>AW183+(D$209*_xlfn.NORM.DIST($B183,D$214*D$215+D$213,D$219*D$214,FALSE))+(D$211*_xlfn.NORM.DIST($B183,D$214*D$216+D$213,D$220*D$214,FALSE))+(D$210*_xlfn.NORM.DIST($B183,D$214*D$217+D$213,D$221*D$214,FALSE))+(D$212*_xlfn.NORM.DIST($B183,D$214*D$218+D$213,D$222*D$214,FALSE))</f>
        <v>67.749631187820299</v>
      </c>
      <c r="T183" s="5">
        <f>AX183+(E$209*_xlfn.NORM.DIST($B183,E$214*E$215+E$213,E$219*E$214,FALSE))+(E$211*_xlfn.NORM.DIST($B183,E$214*E$216+E$213,E$220*E$214,FALSE))+(E$210*_xlfn.NORM.DIST($B183,E$214*E$217+E$213,E$221*E$214,FALSE))+(E$212*_xlfn.NORM.DIST($B183,E$214*E$218+E$213,E$222*E$214,FALSE))</f>
        <v>69.160200461197505</v>
      </c>
      <c r="U183" s="5">
        <f>AY183+(F$209*_xlfn.NORM.DIST($B183,F$214*F$215+F$213,F$219*F$214,FALSE))+(F$211*_xlfn.NORM.DIST($B183,F$214*F$216+F$213,F$220*F$214,FALSE))+(F$210*_xlfn.NORM.DIST($B183,F$214*F$217+F$213,F$221*F$214,FALSE))+(F$212*_xlfn.NORM.DIST($B183,F$214*F$218+F$213,F$222*F$214,FALSE))</f>
        <v>69.199188035551671</v>
      </c>
      <c r="V183" s="5">
        <f>AZ183+(G$209*_xlfn.NORM.DIST($B183,G$214*G$215+G$213,G$219*G$214,FALSE))+(G$211*_xlfn.NORM.DIST($B183,G$214*G$216+G$213,G$220*G$214,FALSE))+(G$210*_xlfn.NORM.DIST($B183,G$214*G$217+G$213,G$221*G$214,FALSE))+(G$212*_xlfn.NORM.DIST($B183,G$214*G$218+G$213,G$222*G$214,FALSE))</f>
        <v>69.573709859859136</v>
      </c>
      <c r="W183" s="5">
        <f>BA183+(H$209*_xlfn.NORM.DIST($B183,H$214*H$215+H$213,H$219*H$214,FALSE))+(H$211*_xlfn.NORM.DIST($B183,H$214*H$216+H$213,H$220*H$214,FALSE))+(H$210*_xlfn.NORM.DIST($B183,H$214*H$217+H$213,H$221*H$214,FALSE))+(H$212*_xlfn.NORM.DIST($B183,H$214*H$218+H$213,H$222*H$214,FALSE))</f>
        <v>71.167104281262112</v>
      </c>
      <c r="X183" s="5">
        <f>BB183+(I$209*_xlfn.NORM.DIST($B183,I$214*I$215+I$213,I$219*I$214,FALSE))+(I$211*_xlfn.NORM.DIST($B183,I$214*I$216+I$213,I$220*I$214,FALSE))+(I$210*_xlfn.NORM.DIST($B183,I$214*I$217+I$213,I$221*I$214,FALSE))+(I$212*_xlfn.NORM.DIST($B183,I$214*I$218+I$213,I$222*I$214,FALSE))</f>
        <v>72.175986917655337</v>
      </c>
      <c r="Y183" s="5">
        <f>BC183+(J$209*_xlfn.NORM.DIST($B183,J$214*J$215+J$213,J$219*J$214,FALSE))+(J$211*_xlfn.NORM.DIST($B183,J$214*J$216+J$213,J$220*J$214,FALSE))+(J$210*_xlfn.NORM.DIST($B183,J$214*J$217+J$213,J$221*J$214,FALSE))+(J$212*_xlfn.NORM.DIST($B183,J$214*J$218+J$213,J$222*J$214,FALSE))</f>
        <v>71.143776901750172</v>
      </c>
      <c r="Z183" s="5">
        <f>BD183+(K$209*_xlfn.NORM.DIST($B183,K$214*K$215+K$213,K$219*K$214,FALSE))+(K$211*_xlfn.NORM.DIST($B183,K$214*K$216+K$213,K$220*K$214,FALSE))+(K$210*_xlfn.NORM.DIST($B183,K$214*K$217+K$213,K$221*K$214,FALSE))+(K$212*_xlfn.NORM.DIST($B183,K$214*K$218+K$213,K$222*K$214,FALSE))</f>
        <v>68.312981107918191</v>
      </c>
      <c r="AA183" s="5">
        <f>BE183+(L$209*_xlfn.NORM.DIST($B183,L$214*L$215+L$213,L$219*L$214,FALSE))+(L$211*_xlfn.NORM.DIST($B183,L$214*L$216+L$213,L$220*L$214,FALSE))+(L$210*_xlfn.NORM.DIST($B183,L$214*L$217+L$213,L$221*L$214,FALSE))+(L$212*_xlfn.NORM.DIST($B183,L$214*L$218+L$213,L$222*L$214,FALSE))</f>
        <v>65.340224541902955</v>
      </c>
      <c r="AB183" s="5">
        <f>BF183+(M$209*_xlfn.NORM.DIST($B183,M$214*M$215+M$213,M$219*M$214,FALSE))+(M$211*_xlfn.NORM.DIST($B183,M$214*M$216+M$213,M$220*M$214,FALSE))+(M$210*_xlfn.NORM.DIST($B183,M$214*M$217+M$213,M$221*M$214,FALSE))+(M$212*_xlfn.NORM.DIST($B183,M$214*M$218+M$213,M$222*M$214,FALSE))</f>
        <v>60.954604682413297</v>
      </c>
      <c r="AC183" s="5">
        <f>BG183+(N$209*_xlfn.NORM.DIST($B183,N$214*N$215+N$213,N$219*N$214,FALSE))+(N$211*_xlfn.NORM.DIST($B183,N$214*N$216+N$213,N$220*N$214,FALSE))+(N$210*_xlfn.NORM.DIST($B183,N$214*N$217+N$213,N$221*N$214,FALSE))+(N$212*_xlfn.NORM.DIST($B183,N$214*N$218+N$213,N$222*N$214,FALSE))</f>
        <v>55.030611180382799</v>
      </c>
      <c r="AD183" s="5">
        <f>BH183+(O$209*_xlfn.NORM.DIST($B183,O$214*O$215+O$213,O$219*O$214,FALSE))+(O$211*_xlfn.NORM.DIST($B183,O$214*O$216+O$213,O$220*O$214,FALSE))+(O$210*_xlfn.NORM.DIST($B183,O$214*O$217+O$213,O$221*O$214,FALSE))+(O$212*_xlfn.NORM.DIST($B183,O$214*O$218+O$213,O$222*O$214,FALSE))</f>
        <v>48.032561082266071</v>
      </c>
      <c r="AE183" s="5"/>
      <c r="AG183" s="5">
        <f t="shared" si="49"/>
        <v>2.1570572334525195E-2</v>
      </c>
      <c r="AH183" s="5">
        <f t="shared" si="49"/>
        <v>-1.1586311878203048</v>
      </c>
      <c r="AI183" s="5">
        <f t="shared" si="49"/>
        <v>-0.85720046119750748</v>
      </c>
      <c r="AJ183" s="5">
        <f t="shared" si="49"/>
        <v>4.2811964448333129E-2</v>
      </c>
      <c r="AK183" s="5">
        <f t="shared" si="48"/>
        <v>-0.93770985985914024</v>
      </c>
      <c r="AL183" s="5">
        <f t="shared" si="48"/>
        <v>-4.6104281262117297E-2</v>
      </c>
      <c r="AM183" s="5">
        <f t="shared" si="48"/>
        <v>-0.35798691765533874</v>
      </c>
      <c r="AN183" s="5">
        <f t="shared" si="48"/>
        <v>-0.71977690175016562</v>
      </c>
      <c r="AO183" s="5">
        <f t="shared" si="47"/>
        <v>0.27801889208180341</v>
      </c>
      <c r="AP183" s="5">
        <f t="shared" si="47"/>
        <v>-0.90122454190296253</v>
      </c>
      <c r="AQ183" s="5">
        <f t="shared" si="47"/>
        <v>-0.74260468241329392</v>
      </c>
      <c r="AR183" s="5">
        <f t="shared" si="47"/>
        <v>0.13638881961720273</v>
      </c>
      <c r="AS183" s="5">
        <f t="shared" si="50"/>
        <v>0.17943891773393261</v>
      </c>
      <c r="AV183" s="2">
        <f t="shared" si="34"/>
        <v>65.539429427609363</v>
      </c>
      <c r="AW183" s="2">
        <f t="shared" si="35"/>
        <v>67.748974817066525</v>
      </c>
      <c r="AX183" s="2">
        <f t="shared" si="36"/>
        <v>69.160186107241913</v>
      </c>
      <c r="AY183" s="2">
        <f t="shared" si="37"/>
        <v>69.199186980241848</v>
      </c>
      <c r="AZ183" s="2">
        <f t="shared" si="38"/>
        <v>69.573704439801006</v>
      </c>
      <c r="BA183" s="2">
        <f t="shared" si="39"/>
        <v>71.167094817537759</v>
      </c>
      <c r="BB183" s="2">
        <f t="shared" si="40"/>
        <v>72.17598278286934</v>
      </c>
      <c r="BC183" s="2">
        <f t="shared" si="41"/>
        <v>71.143772737881292</v>
      </c>
      <c r="BD183" s="2">
        <f t="shared" si="42"/>
        <v>68.312915003039265</v>
      </c>
      <c r="BE183" s="2">
        <f t="shared" si="43"/>
        <v>65.339917577570546</v>
      </c>
      <c r="BF183" s="2">
        <f t="shared" si="44"/>
        <v>60.953600806722697</v>
      </c>
      <c r="BG183" s="2">
        <f t="shared" si="45"/>
        <v>55.023140073997887</v>
      </c>
      <c r="BH183" s="2">
        <f t="shared" si="46"/>
        <v>48.022806842056411</v>
      </c>
      <c r="BK183" s="2" t="str">
        <f>IF(OR($B183&lt;C$229, AND($B183&gt;C$230, $B183&lt;C$231)), C183, "")</f>
        <v/>
      </c>
      <c r="BL183" s="2" t="str">
        <f>IF(OR($B183&lt;D$229, AND($B183&gt;D$230, $B183&lt;D$231)), D183, "")</f>
        <v/>
      </c>
      <c r="BM183" s="2" t="str">
        <f>IF(OR($B183&lt;E$229, AND($B183&gt;E$230, $B183&lt;E$231)), E183, "")</f>
        <v/>
      </c>
      <c r="BN183" s="2" t="str">
        <f>IF(OR($B183&lt;F$229, AND($B183&gt;F$230, $B183&lt;F$231)), F183, "")</f>
        <v/>
      </c>
      <c r="BO183" s="2" t="str">
        <f>IF(OR($B183&lt;G$229, AND($B183&gt;G$230, $B183&lt;G$231)), G183, "")</f>
        <v/>
      </c>
      <c r="BP183" s="2" t="str">
        <f>IF(OR($B183&lt;H$229, AND($B183&gt;H$230, $B183&lt;H$231)), H183, "")</f>
        <v/>
      </c>
      <c r="BQ183" s="2" t="str">
        <f>IF(OR($B183&lt;I$229, AND($B183&gt;I$230, $B183&lt;I$231)), I183, "")</f>
        <v/>
      </c>
      <c r="BR183" s="2" t="str">
        <f>IF(OR($B183&lt;J$229, AND($B183&gt;J$230, $B183&lt;J$231)), J183, "")</f>
        <v/>
      </c>
      <c r="BS183" s="2" t="str">
        <f>IF(OR($B183&lt;K$229, AND($B183&gt;K$230, $B183&lt;K$231)), K183, "")</f>
        <v/>
      </c>
      <c r="BT183" s="2" t="str">
        <f>IF(OR($B183&lt;L$229, AND($B183&gt;L$230, $B183&lt;L$231)), L183, "")</f>
        <v/>
      </c>
      <c r="BU183" s="2" t="str">
        <f>IF(OR($B183&lt;M$229, AND($B183&gt;M$230, $B183&lt;M$231)), M183, "")</f>
        <v/>
      </c>
      <c r="BV183" s="2" t="str">
        <f>IF(OR($B183&lt;N$229, AND($B183&gt;N$230, $B183&lt;N$231)), N183, "")</f>
        <v/>
      </c>
      <c r="BW183" s="2" t="str">
        <f>IF(OR($B183&lt;O$229, AND($B183&gt;O$230, $B183&lt;O$231)), O183, "")</f>
        <v/>
      </c>
      <c r="BZ183" s="2">
        <f>IF(OR(AND($B183&gt;C$230, $B183&lt;C$231), $B183&gt;C$232), C183, "")</f>
        <v>65.561000000000007</v>
      </c>
      <c r="CA183" s="2">
        <f>IF(OR(AND($B183&gt;D$230, $B183&lt;D$231), $B183&gt;D$232), D183, "")</f>
        <v>66.590999999999994</v>
      </c>
      <c r="CB183" s="2">
        <f>IF(OR(AND($B183&gt;E$230, $B183&lt;E$231), $B183&gt;E$232), E183, "")</f>
        <v>68.302999999999997</v>
      </c>
      <c r="CC183" s="2">
        <f>IF(OR(AND($B183&gt;F$230, $B183&lt;F$231), $B183&gt;F$232), F183, "")</f>
        <v>69.242000000000004</v>
      </c>
      <c r="CD183" s="2">
        <f>IF(OR(AND($B183&gt;G$230, $B183&lt;G$231), $B183&gt;G$232), G183, "")</f>
        <v>68.635999999999996</v>
      </c>
      <c r="CE183" s="2">
        <f>IF(OR(AND($B183&gt;H$230, $B183&lt;H$231), $B183&gt;H$232), H183, "")</f>
        <v>71.120999999999995</v>
      </c>
      <c r="CF183" s="2">
        <f>IF(OR(AND($B183&gt;I$230, $B183&lt;I$231), $B183&gt;I$232), I183, "")</f>
        <v>71.817999999999998</v>
      </c>
      <c r="CG183" s="2">
        <f>IF(OR(AND($B183&gt;J$230, $B183&lt;J$231), $B183&gt;J$232), J183, "")</f>
        <v>70.424000000000007</v>
      </c>
      <c r="CH183" s="2">
        <f>IF(OR(AND($B183&gt;K$230, $B183&lt;K$231), $B183&gt;K$232), K183, "")</f>
        <v>68.590999999999994</v>
      </c>
      <c r="CI183" s="2">
        <f>IF(OR(AND($B183&gt;L$230, $B183&lt;L$231), $B183&gt;L$232), L183, "")</f>
        <v>64.438999999999993</v>
      </c>
      <c r="CJ183" s="2">
        <f>IF(OR(AND($B183&gt;M$230, $B183&lt;M$231), $B183&gt;M$232), M183, "")</f>
        <v>60.212000000000003</v>
      </c>
      <c r="CK183" s="2">
        <f>IF(OR(AND($B183&gt;N$230, $B183&lt;N$231), $B183&gt;N$232), N183, "")</f>
        <v>55.167000000000002</v>
      </c>
      <c r="CL183" s="2">
        <f>IF(OR(AND($B183&gt;O$230, $B183&lt;O$231), $B183&gt;O$232), O183, "")</f>
        <v>48.212000000000003</v>
      </c>
      <c r="CO183" s="2">
        <f>BK$207*$B183+BK$209</f>
        <v>72.671996680801101</v>
      </c>
      <c r="CP183" s="2">
        <f>BL$207*$B183+BL$209</f>
        <v>73.59561148644606</v>
      </c>
      <c r="CQ183" s="2">
        <f>BM$207*$B183+BM$209</f>
        <v>75.007108461841568</v>
      </c>
      <c r="CR183" s="2">
        <f>BN$207*$B183+BN$209</f>
        <v>74.653344929981813</v>
      </c>
      <c r="CS183" s="2">
        <f>BO$207*$B183+BO$209</f>
        <v>74.938659771361401</v>
      </c>
      <c r="CT183" s="2">
        <f>BP$207*$B183+BP$209</f>
        <v>77.37791258737748</v>
      </c>
      <c r="CU183" s="2">
        <f>BQ$207*$B183+BQ$209</f>
        <v>80.456856994076475</v>
      </c>
      <c r="CV183" s="2">
        <f>BR$207*$B183+BR$209</f>
        <v>80.552517343907084</v>
      </c>
      <c r="CW183" s="2">
        <f>BS$207*$B183+BS$209</f>
        <v>78.233827638412976</v>
      </c>
      <c r="CX183" s="2">
        <f>BT$207*$B183+BT$209</f>
        <v>74.340465650255354</v>
      </c>
      <c r="CY183" s="2">
        <f>BU$207*$B183+BU$209</f>
        <v>69.972193157417806</v>
      </c>
      <c r="CZ183" s="2">
        <f>BV$207*$B183+BV$209</f>
        <v>62.752307733149593</v>
      </c>
      <c r="DA183" s="2">
        <f>BW$207*$B183+BW$209</f>
        <v>54.178781070037942</v>
      </c>
      <c r="DD183" s="2">
        <f>BZ$207*$B183+BZ$209</f>
        <v>65.532614030128173</v>
      </c>
      <c r="DE183" s="2">
        <f>CA$207*$B183+CA$209</f>
        <v>67.740715385632527</v>
      </c>
      <c r="DF183" s="2">
        <f>CB$207*$B183+CB$209</f>
        <v>69.153697858912878</v>
      </c>
      <c r="DG183" s="2">
        <f>CC$207*$B183+CC$209</f>
        <v>69.194605058902326</v>
      </c>
      <c r="DH183" s="2">
        <f>CD$207*$B183+CD$209</f>
        <v>69.568917129521409</v>
      </c>
      <c r="DI183" s="2">
        <f>CE$207*$B183+CE$209</f>
        <v>71.16129051718039</v>
      </c>
      <c r="DJ183" s="2">
        <f>CF$207*$B183+CF$209</f>
        <v>72.168564510798149</v>
      </c>
      <c r="DK183" s="2">
        <f>CG$207*$B183+CG$209</f>
        <v>71.135671113777278</v>
      </c>
      <c r="DL183" s="2">
        <f>CH$207*$B183+CH$209</f>
        <v>68.303537511276787</v>
      </c>
      <c r="DM183" s="2">
        <f>CI$207*$B183+CI$209</f>
        <v>65.330743739396283</v>
      </c>
      <c r="DN183" s="2">
        <f>CJ$207*$B183+CJ$209</f>
        <v>60.944542275569702</v>
      </c>
      <c r="DO183" s="2">
        <f>CK$207*$B183+CK$209</f>
        <v>55.015100703432068</v>
      </c>
      <c r="DP183" s="2">
        <f>CL$207*$B183+CL$209</f>
        <v>48.016453494701906</v>
      </c>
      <c r="DS183" s="2">
        <f>POWER(10,($B183-C$227)/C$228)/(1+POWER(10,($B183-C$227)/C$228))</f>
        <v>0.99904537999787113</v>
      </c>
      <c r="DT183" s="2">
        <f>POWER(10,($B183-D$227)/D$228)/(1+POWER(10,($B183-D$227)/D$228))</f>
        <v>0.99858931204042345</v>
      </c>
      <c r="DU183" s="2">
        <f>POWER(10,($B183-E$227)/E$228)/(1+POWER(10,($B183-E$227)/E$228))</f>
        <v>0.99889154396143032</v>
      </c>
      <c r="DV183" s="2">
        <f>POWER(10,($B183-F$227)/F$228)/(1+POWER(10,($B183-F$227)/F$228))</f>
        <v>0.99916062654609927</v>
      </c>
      <c r="DW183" s="2">
        <f>POWER(10,($B183-G$227)/G$228)/(1+POWER(10,($B183-G$227)/G$228))</f>
        <v>0.99910846560088673</v>
      </c>
      <c r="DX183" s="2">
        <f>POWER(10,($B183-H$227)/H$228)/(1+POWER(10,($B183-H$227)/H$228))</f>
        <v>0.99906632568429765</v>
      </c>
      <c r="DY183" s="2">
        <f>POWER(10,($B183-I$227)/I$228)/(1+POWER(10,($B183-I$227)/I$228))</f>
        <v>0.99910496980093733</v>
      </c>
      <c r="DZ183" s="2">
        <f>POWER(10,($B183-J$227)/J$228)/(1+POWER(10,($B183-J$227)/J$228))</f>
        <v>0.99913966694304912</v>
      </c>
      <c r="EA183" s="2">
        <f>POWER(10,($B183-K$227)/K$228)/(1+POWER(10,($B183-K$227)/K$228))</f>
        <v>0.99905566789666533</v>
      </c>
      <c r="EB183" s="2">
        <f>POWER(10,($B183-L$227)/L$228)/(1+POWER(10,($B183-L$227)/L$228))</f>
        <v>0.99898178453619102</v>
      </c>
      <c r="EC183" s="2">
        <f>POWER(10,($B183-M$227)/M$228)/(1+POWER(10,($B183-M$227)/M$228))</f>
        <v>0.99899657936803798</v>
      </c>
      <c r="ED183" s="2">
        <f>POWER(10,($B183-N$227)/N$228)/(1+POWER(10,($B183-N$227)/N$228))</f>
        <v>0.99896094669110669</v>
      </c>
      <c r="EE183" s="2">
        <f>POWER(10,($B183-O$227)/O$228)/(1+POWER(10,($B183-O$227)/O$228))</f>
        <v>0.99896900200827898</v>
      </c>
    </row>
    <row r="184" spans="2:135" x14ac:dyDescent="0.25">
      <c r="B184" s="2">
        <v>178</v>
      </c>
      <c r="C184">
        <v>64.620999999999995</v>
      </c>
      <c r="D184">
        <v>66.787999999999997</v>
      </c>
      <c r="E184">
        <v>69.242000000000004</v>
      </c>
      <c r="F184">
        <v>67.879000000000005</v>
      </c>
      <c r="G184">
        <v>68.5</v>
      </c>
      <c r="H184">
        <v>71.287999999999997</v>
      </c>
      <c r="I184">
        <v>72.742000000000004</v>
      </c>
      <c r="J184">
        <v>69.894000000000005</v>
      </c>
      <c r="K184">
        <v>67.394000000000005</v>
      </c>
      <c r="L184">
        <v>65.545000000000002</v>
      </c>
      <c r="M184">
        <v>59.758000000000003</v>
      </c>
      <c r="N184">
        <v>54.454999999999998</v>
      </c>
      <c r="O184">
        <v>47.863999999999997</v>
      </c>
      <c r="R184" s="5">
        <f>AV184+(C$209*_xlfn.NORM.DIST($B184,C$214*C$215+C$213,C$219*C$214,FALSE))+(C$211*_xlfn.NORM.DIST($B184,C$214*C$216+C$213,C$220*C$214,FALSE))+(C$210*_xlfn.NORM.DIST($B184,C$214*C$217+C$213,C$221*C$214,FALSE))+(C$212*_xlfn.NORM.DIST($B184,C$214*C$218+C$213,C$222*C$214,FALSE))</f>
        <v>65.47002237544821</v>
      </c>
      <c r="S184" s="5">
        <f>AW184+(D$209*_xlfn.NORM.DIST($B184,D$214*D$215+D$213,D$219*D$214,FALSE))+(D$211*_xlfn.NORM.DIST($B184,D$214*D$216+D$213,D$220*D$214,FALSE))+(D$210*_xlfn.NORM.DIST($B184,D$214*D$217+D$213,D$221*D$214,FALSE))+(D$212*_xlfn.NORM.DIST($B184,D$214*D$218+D$213,D$222*D$214,FALSE))</f>
        <v>67.687129213167808</v>
      </c>
      <c r="T184" s="5">
        <f>AX184+(E$209*_xlfn.NORM.DIST($B184,E$214*E$215+E$213,E$219*E$214,FALSE))+(E$211*_xlfn.NORM.DIST($B184,E$214*E$216+E$213,E$220*E$214,FALSE))+(E$210*_xlfn.NORM.DIST($B184,E$214*E$217+E$213,E$221*E$214,FALSE))+(E$212*_xlfn.NORM.DIST($B184,E$214*E$218+E$213,E$222*E$214,FALSE))</f>
        <v>69.099765327856915</v>
      </c>
      <c r="U184" s="5">
        <f>AY184+(F$209*_xlfn.NORM.DIST($B184,F$214*F$215+F$213,F$219*F$214,FALSE))+(F$211*_xlfn.NORM.DIST($B184,F$214*F$216+F$213,F$220*F$214,FALSE))+(F$210*_xlfn.NORM.DIST($B184,F$214*F$217+F$213,F$221*F$214,FALSE))+(F$212*_xlfn.NORM.DIST($B184,F$214*F$218+F$213,F$222*F$214,FALSE))</f>
        <v>69.146605914709255</v>
      </c>
      <c r="V184" s="5">
        <f>AZ184+(G$209*_xlfn.NORM.DIST($B184,G$214*G$215+G$213,G$219*G$214,FALSE))+(G$211*_xlfn.NORM.DIST($B184,G$214*G$216+G$213,G$220*G$214,FALSE))+(G$210*_xlfn.NORM.DIST($B184,G$214*G$217+G$213,G$221*G$214,FALSE))+(G$212*_xlfn.NORM.DIST($B184,G$214*G$218+G$213,G$222*G$214,FALSE))</f>
        <v>69.526558650158407</v>
      </c>
      <c r="W184" s="5">
        <f>BA184+(H$209*_xlfn.NORM.DIST($B184,H$214*H$215+H$213,H$219*H$214,FALSE))+(H$211*_xlfn.NORM.DIST($B184,H$214*H$216+H$213,H$220*H$214,FALSE))+(H$210*_xlfn.NORM.DIST($B184,H$214*H$217+H$213,H$221*H$214,FALSE))+(H$212*_xlfn.NORM.DIST($B184,H$214*H$218+H$213,H$222*H$214,FALSE))</f>
        <v>71.126676404423591</v>
      </c>
      <c r="X184" s="5">
        <f>BB184+(I$209*_xlfn.NORM.DIST($B184,I$214*I$215+I$213,I$219*I$214,FALSE))+(I$211*_xlfn.NORM.DIST($B184,I$214*I$216+I$213,I$220*I$214,FALSE))+(I$210*_xlfn.NORM.DIST($B184,I$214*I$217+I$213,I$221*I$214,FALSE))+(I$212*_xlfn.NORM.DIST($B184,I$214*I$218+I$213,I$222*I$214,FALSE))</f>
        <v>72.127612278770272</v>
      </c>
      <c r="Y184" s="5">
        <f>BC184+(J$209*_xlfn.NORM.DIST($B184,J$214*J$215+J$213,J$219*J$214,FALSE))+(J$211*_xlfn.NORM.DIST($B184,J$214*J$216+J$213,J$220*J$214,FALSE))+(J$210*_xlfn.NORM.DIST($B184,J$214*J$217+J$213,J$221*J$214,FALSE))+(J$212*_xlfn.NORM.DIST($B184,J$214*J$218+J$213,J$222*J$214,FALSE))</f>
        <v>71.087009876707484</v>
      </c>
      <c r="Z184" s="5">
        <f>BD184+(K$209*_xlfn.NORM.DIST($B184,K$214*K$215+K$213,K$219*K$214,FALSE))+(K$211*_xlfn.NORM.DIST($B184,K$214*K$216+K$213,K$220*K$214,FALSE))+(K$210*_xlfn.NORM.DIST($B184,K$214*K$217+K$213,K$221*K$214,FALSE))+(K$212*_xlfn.NORM.DIST($B184,K$214*K$218+K$213,K$222*K$214,FALSE))</f>
        <v>68.244546549618249</v>
      </c>
      <c r="AA184" s="5">
        <f>BE184+(L$209*_xlfn.NORM.DIST($B184,L$214*L$215+L$213,L$219*L$214,FALSE))+(L$211*_xlfn.NORM.DIST($B184,L$214*L$216+L$213,L$220*L$214,FALSE))+(L$210*_xlfn.NORM.DIST($B184,L$214*L$217+L$213,L$221*L$214,FALSE))+(L$212*_xlfn.NORM.DIST($B184,L$214*L$218+L$213,L$222*L$214,FALSE))</f>
        <v>65.275469183781567</v>
      </c>
      <c r="AB184" s="5">
        <f>BF184+(M$209*_xlfn.NORM.DIST($B184,M$214*M$215+M$213,M$219*M$214,FALSE))+(M$211*_xlfn.NORM.DIST($B184,M$214*M$216+M$213,M$220*M$214,FALSE))+(M$210*_xlfn.NORM.DIST($B184,M$214*M$217+M$213,M$221*M$214,FALSE))+(M$212*_xlfn.NORM.DIST($B184,M$214*M$218+M$213,M$222*M$214,FALSE))</f>
        <v>60.891951572923844</v>
      </c>
      <c r="AC184" s="5">
        <f>BG184+(N$209*_xlfn.NORM.DIST($B184,N$214*N$215+N$213,N$219*N$214,FALSE))+(N$211*_xlfn.NORM.DIST($B184,N$214*N$216+N$213,N$220*N$214,FALSE))+(N$210*_xlfn.NORM.DIST($B184,N$214*N$217+N$213,N$221*N$214,FALSE))+(N$212*_xlfn.NORM.DIST($B184,N$214*N$218+N$213,N$222*N$214,FALSE))</f>
        <v>54.975611373831036</v>
      </c>
      <c r="AD184" s="5">
        <f>BH184+(O$209*_xlfn.NORM.DIST($B184,O$214*O$215+O$213,O$219*O$214,FALSE))+(O$211*_xlfn.NORM.DIST($B184,O$214*O$216+O$213,O$220*O$214,FALSE))+(O$210*_xlfn.NORM.DIST($B184,O$214*O$217+O$213,O$221*O$214,FALSE))+(O$212*_xlfn.NORM.DIST($B184,O$214*O$218+O$213,O$222*O$214,FALSE))</f>
        <v>47.987949287855649</v>
      </c>
      <c r="AE184" s="5"/>
      <c r="AG184" s="5">
        <f t="shared" si="49"/>
        <v>-0.84902237544821446</v>
      </c>
      <c r="AH184" s="5">
        <f t="shared" si="49"/>
        <v>-0.8991292131678108</v>
      </c>
      <c r="AI184" s="5">
        <f t="shared" si="49"/>
        <v>0.14223467214308982</v>
      </c>
      <c r="AJ184" s="5">
        <f t="shared" si="49"/>
        <v>-1.2676059147092502</v>
      </c>
      <c r="AK184" s="5">
        <f t="shared" si="48"/>
        <v>-1.0265586501584067</v>
      </c>
      <c r="AL184" s="5">
        <f t="shared" si="48"/>
        <v>0.16132359557640541</v>
      </c>
      <c r="AM184" s="5">
        <f t="shared" si="48"/>
        <v>0.61438772122973262</v>
      </c>
      <c r="AN184" s="5">
        <f t="shared" si="48"/>
        <v>-1.1930098767074782</v>
      </c>
      <c r="AO184" s="5">
        <f t="shared" si="47"/>
        <v>-0.85054654961824383</v>
      </c>
      <c r="AP184" s="5">
        <f t="shared" si="47"/>
        <v>0.26953081621843467</v>
      </c>
      <c r="AQ184" s="5">
        <f t="shared" si="47"/>
        <v>-1.1339515729238414</v>
      </c>
      <c r="AR184" s="5">
        <f t="shared" si="47"/>
        <v>-0.52061137383103784</v>
      </c>
      <c r="AS184" s="5">
        <f t="shared" si="50"/>
        <v>-0.12394928785565185</v>
      </c>
      <c r="AV184" s="2">
        <f t="shared" si="34"/>
        <v>65.470022375427646</v>
      </c>
      <c r="AW184" s="2">
        <f t="shared" si="35"/>
        <v>67.686855408131876</v>
      </c>
      <c r="AX184" s="2">
        <f t="shared" si="36"/>
        <v>69.099760772496126</v>
      </c>
      <c r="AY184" s="2">
        <f t="shared" si="37"/>
        <v>69.146605619257883</v>
      </c>
      <c r="AZ184" s="2">
        <f t="shared" si="38"/>
        <v>69.526557056037859</v>
      </c>
      <c r="BA184" s="2">
        <f t="shared" si="39"/>
        <v>71.126673597106588</v>
      </c>
      <c r="BB184" s="2">
        <f t="shared" si="40"/>
        <v>72.127611112326306</v>
      </c>
      <c r="BC184" s="2">
        <f t="shared" si="41"/>
        <v>71.087008706505046</v>
      </c>
      <c r="BD184" s="2">
        <f t="shared" si="42"/>
        <v>68.244525560799886</v>
      </c>
      <c r="BE184" s="2">
        <f t="shared" si="43"/>
        <v>65.275364165661315</v>
      </c>
      <c r="BF184" s="2">
        <f t="shared" si="44"/>
        <v>60.891582232255089</v>
      </c>
      <c r="BG184" s="2">
        <f t="shared" si="45"/>
        <v>54.97243785760228</v>
      </c>
      <c r="BH184" s="2">
        <f t="shared" si="46"/>
        <v>47.983747318625213</v>
      </c>
      <c r="BK184" s="2" t="str">
        <f>IF(OR($B184&lt;C$229, AND($B184&gt;C$230, $B184&lt;C$231)), C184, "")</f>
        <v/>
      </c>
      <c r="BL184" s="2" t="str">
        <f>IF(OR($B184&lt;D$229, AND($B184&gt;D$230, $B184&lt;D$231)), D184, "")</f>
        <v/>
      </c>
      <c r="BM184" s="2" t="str">
        <f>IF(OR($B184&lt;E$229, AND($B184&gt;E$230, $B184&lt;E$231)), E184, "")</f>
        <v/>
      </c>
      <c r="BN184" s="2" t="str">
        <f>IF(OR($B184&lt;F$229, AND($B184&gt;F$230, $B184&lt;F$231)), F184, "")</f>
        <v/>
      </c>
      <c r="BO184" s="2" t="str">
        <f>IF(OR($B184&lt;G$229, AND($B184&gt;G$230, $B184&lt;G$231)), G184, "")</f>
        <v/>
      </c>
      <c r="BP184" s="2" t="str">
        <f>IF(OR($B184&lt;H$229, AND($B184&gt;H$230, $B184&lt;H$231)), H184, "")</f>
        <v/>
      </c>
      <c r="BQ184" s="2" t="str">
        <f>IF(OR($B184&lt;I$229, AND($B184&gt;I$230, $B184&lt;I$231)), I184, "")</f>
        <v/>
      </c>
      <c r="BR184" s="2" t="str">
        <f>IF(OR($B184&lt;J$229, AND($B184&gt;J$230, $B184&lt;J$231)), J184, "")</f>
        <v/>
      </c>
      <c r="BS184" s="2" t="str">
        <f>IF(OR($B184&lt;K$229, AND($B184&gt;K$230, $B184&lt;K$231)), K184, "")</f>
        <v/>
      </c>
      <c r="BT184" s="2" t="str">
        <f>IF(OR($B184&lt;L$229, AND($B184&gt;L$230, $B184&lt;L$231)), L184, "")</f>
        <v/>
      </c>
      <c r="BU184" s="2" t="str">
        <f>IF(OR($B184&lt;M$229, AND($B184&gt;M$230, $B184&lt;M$231)), M184, "")</f>
        <v/>
      </c>
      <c r="BV184" s="2" t="str">
        <f>IF(OR($B184&lt;N$229, AND($B184&gt;N$230, $B184&lt;N$231)), N184, "")</f>
        <v/>
      </c>
      <c r="BW184" s="2" t="str">
        <f>IF(OR($B184&lt;O$229, AND($B184&gt;O$230, $B184&lt;O$231)), O184, "")</f>
        <v/>
      </c>
      <c r="BZ184" s="2">
        <f>IF(OR(AND($B184&gt;C$230, $B184&lt;C$231), $B184&gt;C$232), C184, "")</f>
        <v>64.620999999999995</v>
      </c>
      <c r="CA184" s="2">
        <f>IF(OR(AND($B184&gt;D$230, $B184&lt;D$231), $B184&gt;D$232), D184, "")</f>
        <v>66.787999999999997</v>
      </c>
      <c r="CB184" s="2">
        <f>IF(OR(AND($B184&gt;E$230, $B184&lt;E$231), $B184&gt;E$232), E184, "")</f>
        <v>69.242000000000004</v>
      </c>
      <c r="CC184" s="2">
        <f>IF(OR(AND($B184&gt;F$230, $B184&lt;F$231), $B184&gt;F$232), F184, "")</f>
        <v>67.879000000000005</v>
      </c>
      <c r="CD184" s="2">
        <f>IF(OR(AND($B184&gt;G$230, $B184&lt;G$231), $B184&gt;G$232), G184, "")</f>
        <v>68.5</v>
      </c>
      <c r="CE184" s="2">
        <f>IF(OR(AND($B184&gt;H$230, $B184&lt;H$231), $B184&gt;H$232), H184, "")</f>
        <v>71.287999999999997</v>
      </c>
      <c r="CF184" s="2">
        <f>IF(OR(AND($B184&gt;I$230, $B184&lt;I$231), $B184&gt;I$232), I184, "")</f>
        <v>72.742000000000004</v>
      </c>
      <c r="CG184" s="2">
        <f>IF(OR(AND($B184&gt;J$230, $B184&lt;J$231), $B184&gt;J$232), J184, "")</f>
        <v>69.894000000000005</v>
      </c>
      <c r="CH184" s="2">
        <f>IF(OR(AND($B184&gt;K$230, $B184&lt;K$231), $B184&gt;K$232), K184, "")</f>
        <v>67.394000000000005</v>
      </c>
      <c r="CI184" s="2">
        <f>IF(OR(AND($B184&gt;L$230, $B184&lt;L$231), $B184&gt;L$232), L184, "")</f>
        <v>65.545000000000002</v>
      </c>
      <c r="CJ184" s="2">
        <f>IF(OR(AND($B184&gt;M$230, $B184&lt;M$231), $B184&gt;M$232), M184, "")</f>
        <v>59.758000000000003</v>
      </c>
      <c r="CK184" s="2">
        <f>IF(OR(AND($B184&gt;N$230, $B184&lt;N$231), $B184&gt;N$232), N184, "")</f>
        <v>54.454999999999998</v>
      </c>
      <c r="CL184" s="2">
        <f>IF(OR(AND($B184&gt;O$230, $B184&lt;O$231), $B184&gt;O$232), O184, "")</f>
        <v>47.863999999999997</v>
      </c>
      <c r="CO184" s="2">
        <f>BK$207*$B184+BK$209</f>
        <v>72.684056574963719</v>
      </c>
      <c r="CP184" s="2">
        <f>BL$207*$B184+BL$209</f>
        <v>73.600139466950949</v>
      </c>
      <c r="CQ184" s="2">
        <f>BM$207*$B184+BM$209</f>
        <v>75.015265234023616</v>
      </c>
      <c r="CR184" s="2">
        <f>BN$207*$B184+BN$209</f>
        <v>74.662455970293408</v>
      </c>
      <c r="CS184" s="2">
        <f>BO$207*$B184+BO$209</f>
        <v>74.952694662497336</v>
      </c>
      <c r="CT184" s="2">
        <f>BP$207*$B184+BP$209</f>
        <v>77.407950669982057</v>
      </c>
      <c r="CU184" s="2">
        <f>BQ$207*$B184+BQ$209</f>
        <v>80.505233492763409</v>
      </c>
      <c r="CV184" s="2">
        <f>BR$207*$B184+BR$209</f>
        <v>80.602342339166</v>
      </c>
      <c r="CW184" s="2">
        <f>BS$207*$B184+BS$209</f>
        <v>78.282034256731293</v>
      </c>
      <c r="CX184" s="2">
        <f>BT$207*$B184+BT$209</f>
        <v>74.380246638604376</v>
      </c>
      <c r="CY184" s="2">
        <f>BU$207*$B184+BU$209</f>
        <v>70.018386093519524</v>
      </c>
      <c r="CZ184" s="2">
        <f>BV$207*$B184+BV$209</f>
        <v>62.797850642824777</v>
      </c>
      <c r="DA184" s="2">
        <f>BW$207*$B184+BW$209</f>
        <v>54.215379065117347</v>
      </c>
      <c r="DD184" s="2">
        <f>BZ$207*$B184+BZ$209</f>
        <v>65.463735664215662</v>
      </c>
      <c r="DE184" s="2">
        <f>CA$207*$B184+CA$209</f>
        <v>67.679236849959395</v>
      </c>
      <c r="DF184" s="2">
        <f>CB$207*$B184+CB$209</f>
        <v>69.093774011463111</v>
      </c>
      <c r="DG184" s="2">
        <f>CC$207*$B184+CC$209</f>
        <v>69.142379591032665</v>
      </c>
      <c r="DH184" s="2">
        <f>CD$207*$B184+CD$209</f>
        <v>69.522141186144196</v>
      </c>
      <c r="DI184" s="2">
        <f>CE$207*$B184+CE$209</f>
        <v>71.121319958612261</v>
      </c>
      <c r="DJ184" s="2">
        <f>CF$207*$B184+CF$209</f>
        <v>72.120766523712405</v>
      </c>
      <c r="DK184" s="2">
        <f>CG$207*$B184+CG$209</f>
        <v>71.079536232215816</v>
      </c>
      <c r="DL184" s="2">
        <f>CH$207*$B184+CH$209</f>
        <v>68.235872674428492</v>
      </c>
      <c r="DM184" s="2">
        <f>CI$207*$B184+CI$209</f>
        <v>65.266900539675035</v>
      </c>
      <c r="DN184" s="2">
        <f>CJ$207*$B184+CJ$209</f>
        <v>60.883221626535729</v>
      </c>
      <c r="DO184" s="2">
        <f>CK$207*$B184+CK$209</f>
        <v>54.965014565074867</v>
      </c>
      <c r="DP184" s="2">
        <f>CL$207*$B184+CL$209</f>
        <v>47.977881784198317</v>
      </c>
      <c r="DS184" s="2">
        <f>POWER(10,($B184-C$227)/C$228)/(1+POWER(10,($B184-C$227)/C$228))</f>
        <v>0.99912930307534842</v>
      </c>
      <c r="DT184" s="2">
        <f>POWER(10,($B184-D$227)/D$228)/(1+POWER(10,($B184-D$227)/D$228))</f>
        <v>0.99871327757517525</v>
      </c>
      <c r="DU184" s="2">
        <f>POWER(10,($B184-E$227)/E$228)/(1+POWER(10,($B184-E$227)/E$228))</f>
        <v>0.99898897747070792</v>
      </c>
      <c r="DV184" s="2">
        <f>POWER(10,($B184-F$227)/F$228)/(1+POWER(10,($B184-F$227)/F$228))</f>
        <v>0.999234425769704</v>
      </c>
      <c r="DW184" s="2">
        <f>POWER(10,($B184-G$227)/G$228)/(1+POWER(10,($B184-G$227)/G$228))</f>
        <v>0.99918684717628126</v>
      </c>
      <c r="DX184" s="2">
        <f>POWER(10,($B184-H$227)/H$228)/(1+POWER(10,($B184-H$227)/H$228))</f>
        <v>0.99914840894270429</v>
      </c>
      <c r="DY184" s="2">
        <f>POWER(10,($B184-I$227)/I$228)/(1+POWER(10,($B184-I$227)/I$228))</f>
        <v>0.99918365846759527</v>
      </c>
      <c r="DZ184" s="2">
        <f>POWER(10,($B184-J$227)/J$228)/(1+POWER(10,($B184-J$227)/J$228))</f>
        <v>0.99921530752539722</v>
      </c>
      <c r="EA184" s="2">
        <f>POWER(10,($B184-K$227)/K$228)/(1+POWER(10,($B184-K$227)/K$228))</f>
        <v>0.99913868731848432</v>
      </c>
      <c r="EB184" s="2">
        <f>POWER(10,($B184-L$227)/L$228)/(1+POWER(10,($B184-L$227)/L$228))</f>
        <v>0.9990712932555823</v>
      </c>
      <c r="EC184" s="2">
        <f>POWER(10,($B184-M$227)/M$228)/(1+POWER(10,($B184-M$227)/M$228))</f>
        <v>0.99908478870308448</v>
      </c>
      <c r="ED184" s="2">
        <f>POWER(10,($B184-N$227)/N$228)/(1+POWER(10,($B184-N$227)/N$228))</f>
        <v>0.99905228547441405</v>
      </c>
      <c r="EE184" s="2">
        <f>POWER(10,($B184-O$227)/O$228)/(1+POWER(10,($B184-O$227)/O$228))</f>
        <v>0.99905963334928594</v>
      </c>
    </row>
    <row r="185" spans="2:135" x14ac:dyDescent="0.25">
      <c r="B185" s="2">
        <v>179</v>
      </c>
      <c r="C185">
        <v>65.182000000000002</v>
      </c>
      <c r="D185">
        <v>67.015000000000001</v>
      </c>
      <c r="E185">
        <v>68.424000000000007</v>
      </c>
      <c r="F185">
        <v>69.605999999999995</v>
      </c>
      <c r="G185">
        <v>70.287999999999997</v>
      </c>
      <c r="H185">
        <v>70.454999999999998</v>
      </c>
      <c r="I185">
        <v>71.045000000000002</v>
      </c>
      <c r="J185">
        <v>69.742000000000004</v>
      </c>
      <c r="K185">
        <v>66.879000000000005</v>
      </c>
      <c r="L185">
        <v>66.090999999999994</v>
      </c>
      <c r="M185">
        <v>60.287999999999997</v>
      </c>
      <c r="N185">
        <v>54.121000000000002</v>
      </c>
      <c r="O185">
        <v>47.697000000000003</v>
      </c>
      <c r="R185" s="5">
        <f>AV185+(C$209*_xlfn.NORM.DIST($B185,C$214*C$215+C$213,C$219*C$214,FALSE))+(C$211*_xlfn.NORM.DIST($B185,C$214*C$216+C$213,C$220*C$214,FALSE))+(C$210*_xlfn.NORM.DIST($B185,C$214*C$217+C$213,C$221*C$214,FALSE))+(C$212*_xlfn.NORM.DIST($B185,C$214*C$218+C$213,C$222*C$214,FALSE))</f>
        <v>65.400655563156519</v>
      </c>
      <c r="S185" s="5">
        <f>AW185+(D$209*_xlfn.NORM.DIST($B185,D$214*D$215+D$213,D$219*D$214,FALSE))+(D$211*_xlfn.NORM.DIST($B185,D$214*D$216+D$213,D$220*D$214,FALSE))+(D$210*_xlfn.NORM.DIST($B185,D$214*D$217+D$213,D$221*D$214,FALSE))+(D$212*_xlfn.NORM.DIST($B185,D$214*D$218+D$213,D$222*D$214,FALSE))</f>
        <v>67.624893386165354</v>
      </c>
      <c r="T185" s="5">
        <f>AX185+(E$209*_xlfn.NORM.DIST($B185,E$214*E$215+E$213,E$219*E$214,FALSE))+(E$211*_xlfn.NORM.DIST($B185,E$214*E$216+E$213,E$220*E$214,FALSE))+(E$210*_xlfn.NORM.DIST($B185,E$214*E$217+E$213,E$221*E$214,FALSE))+(E$212*_xlfn.NORM.DIST($B185,E$214*E$218+E$213,E$222*E$214,FALSE))</f>
        <v>69.039374793058215</v>
      </c>
      <c r="U185" s="5">
        <f>AY185+(F$209*_xlfn.NORM.DIST($B185,F$214*F$215+F$213,F$219*F$214,FALSE))+(F$211*_xlfn.NORM.DIST($B185,F$214*F$216+F$213,F$220*F$214,FALSE))+(F$210*_xlfn.NORM.DIST($B185,F$214*F$217+F$213,F$221*F$214,FALSE))+(F$212*_xlfn.NORM.DIST($B185,F$214*F$218+F$213,F$222*F$214,FALSE))</f>
        <v>69.094051473665303</v>
      </c>
      <c r="V185" s="5">
        <f>AZ185+(G$209*_xlfn.NORM.DIST($B185,G$214*G$215+G$213,G$219*G$214,FALSE))+(G$211*_xlfn.NORM.DIST($B185,G$214*G$216+G$213,G$220*G$214,FALSE))+(G$210*_xlfn.NORM.DIST($B185,G$214*G$217+G$213,G$221*G$214,FALSE))+(G$212*_xlfn.NORM.DIST($B185,G$214*G$218+G$213,G$222*G$214,FALSE))</f>
        <v>69.479438398205033</v>
      </c>
      <c r="W185" s="5">
        <f>BA185+(H$209*_xlfn.NORM.DIST($B185,H$214*H$215+H$213,H$219*H$214,FALSE))+(H$211*_xlfn.NORM.DIST($B185,H$214*H$216+H$213,H$220*H$214,FALSE))+(H$210*_xlfn.NORM.DIST($B185,H$214*H$217+H$213,H$221*H$214,FALSE))+(H$212*_xlfn.NORM.DIST($B185,H$214*H$218+H$213,H$222*H$214,FALSE))</f>
        <v>71.086287509948178</v>
      </c>
      <c r="X185" s="5">
        <f>BB185+(I$209*_xlfn.NORM.DIST($B185,I$214*I$215+I$213,I$219*I$214,FALSE))+(I$211*_xlfn.NORM.DIST($B185,I$214*I$216+I$213,I$220*I$214,FALSE))+(I$210*_xlfn.NORM.DIST($B185,I$214*I$217+I$213,I$221*I$214,FALSE))+(I$212*_xlfn.NORM.DIST($B185,I$214*I$218+I$213,I$222*I$214,FALSE))</f>
        <v>72.079283244536128</v>
      </c>
      <c r="Y185" s="5">
        <f>BC185+(J$209*_xlfn.NORM.DIST($B185,J$214*J$215+J$213,J$219*J$214,FALSE))+(J$211*_xlfn.NORM.DIST($B185,J$214*J$216+J$213,J$220*J$214,FALSE))+(J$210*_xlfn.NORM.DIST($B185,J$214*J$217+J$213,J$221*J$214,FALSE))+(J$212*_xlfn.NORM.DIST($B185,J$214*J$218+J$213,J$222*J$214,FALSE))</f>
        <v>71.030292946159477</v>
      </c>
      <c r="Z185" s="5">
        <f>BD185+(K$209*_xlfn.NORM.DIST($B185,K$214*K$215+K$213,K$219*K$214,FALSE))+(K$211*_xlfn.NORM.DIST($B185,K$214*K$216+K$213,K$220*K$214,FALSE))+(K$210*_xlfn.NORM.DIST($B185,K$214*K$217+K$213,K$221*K$214,FALSE))+(K$212*_xlfn.NORM.DIST($B185,K$214*K$218+K$213,K$222*K$214,FALSE))</f>
        <v>68.176197317225828</v>
      </c>
      <c r="AA185" s="5">
        <f>BE185+(L$209*_xlfn.NORM.DIST($B185,L$214*L$215+L$213,L$219*L$214,FALSE))+(L$211*_xlfn.NORM.DIST($B185,L$214*L$216+L$213,L$220*L$214,FALSE))+(L$210*_xlfn.NORM.DIST($B185,L$214*L$217+L$213,L$221*L$214,FALSE))+(L$212*_xlfn.NORM.DIST($B185,L$214*L$218+L$213,L$222*L$214,FALSE))</f>
        <v>65.210898800118571</v>
      </c>
      <c r="AB185" s="5">
        <f>BF185+(M$209*_xlfn.NORM.DIST($B185,M$214*M$215+M$213,M$219*M$214,FALSE))+(M$211*_xlfn.NORM.DIST($B185,M$214*M$216+M$213,M$220*M$214,FALSE))+(M$210*_xlfn.NORM.DIST($B185,M$214*M$217+M$213,M$221*M$214,FALSE))+(M$212*_xlfn.NORM.DIST($B185,M$214*M$218+M$213,M$222*M$214,FALSE))</f>
        <v>60.829745544824867</v>
      </c>
      <c r="AC185" s="5">
        <f>BG185+(N$209*_xlfn.NORM.DIST($B185,N$214*N$215+N$213,N$219*N$214,FALSE))+(N$211*_xlfn.NORM.DIST($B185,N$214*N$216+N$213,N$220*N$214,FALSE))+(N$210*_xlfn.NORM.DIST($B185,N$214*N$217+N$213,N$221*N$214,FALSE))+(N$212*_xlfn.NORM.DIST($B185,N$214*N$218+N$213,N$222*N$214,FALSE))</f>
        <v>54.923068210281649</v>
      </c>
      <c r="AD185" s="5">
        <f>BH185+(O$209*_xlfn.NORM.DIST($B185,O$214*O$215+O$213,O$219*O$214,FALSE))+(O$211*_xlfn.NORM.DIST($B185,O$214*O$216+O$213,O$220*O$214,FALSE))+(O$210*_xlfn.NORM.DIST($B185,O$214*O$217+O$213,O$221*O$214,FALSE))+(O$212*_xlfn.NORM.DIST($B185,O$214*O$218+O$213,O$222*O$214,FALSE))</f>
        <v>47.946451119757249</v>
      </c>
      <c r="AE185" s="5"/>
      <c r="AG185" s="5">
        <f t="shared" si="49"/>
        <v>-0.21865556315651702</v>
      </c>
      <c r="AH185" s="5">
        <f t="shared" si="49"/>
        <v>-0.60989338616535349</v>
      </c>
      <c r="AI185" s="5">
        <f t="shared" si="49"/>
        <v>-0.61537479305820852</v>
      </c>
      <c r="AJ185" s="5">
        <f t="shared" si="49"/>
        <v>0.51194852633469168</v>
      </c>
      <c r="AK185" s="5">
        <f t="shared" si="48"/>
        <v>0.80856160179496328</v>
      </c>
      <c r="AL185" s="5">
        <f t="shared" si="48"/>
        <v>-0.63128750994818006</v>
      </c>
      <c r="AM185" s="5">
        <f t="shared" si="48"/>
        <v>-1.0342832445361267</v>
      </c>
      <c r="AN185" s="5">
        <f t="shared" si="48"/>
        <v>-1.2882929461594728</v>
      </c>
      <c r="AO185" s="5">
        <f t="shared" si="47"/>
        <v>-1.2971973172258231</v>
      </c>
      <c r="AP185" s="5">
        <f t="shared" si="47"/>
        <v>0.88010119988142321</v>
      </c>
      <c r="AQ185" s="5">
        <f t="shared" si="47"/>
        <v>-0.54174554482487025</v>
      </c>
      <c r="AR185" s="5">
        <f t="shared" si="47"/>
        <v>-0.80206821028164654</v>
      </c>
      <c r="AS185" s="5">
        <f t="shared" si="50"/>
        <v>-0.24945111975724643</v>
      </c>
      <c r="AV185" s="2">
        <f t="shared" si="34"/>
        <v>65.400655563149343</v>
      </c>
      <c r="AW185" s="2">
        <f t="shared" si="35"/>
        <v>67.624784776402677</v>
      </c>
      <c r="AX185" s="2">
        <f t="shared" si="36"/>
        <v>69.039373420966442</v>
      </c>
      <c r="AY185" s="2">
        <f t="shared" si="37"/>
        <v>69.094051395126598</v>
      </c>
      <c r="AZ185" s="2">
        <f t="shared" si="38"/>
        <v>69.479437952941666</v>
      </c>
      <c r="BA185" s="2">
        <f t="shared" si="39"/>
        <v>71.086286719268628</v>
      </c>
      <c r="BB185" s="2">
        <f t="shared" si="40"/>
        <v>72.079282932281629</v>
      </c>
      <c r="BC185" s="2">
        <f t="shared" si="41"/>
        <v>71.030292633986093</v>
      </c>
      <c r="BD185" s="2">
        <f t="shared" si="42"/>
        <v>68.176190988853989</v>
      </c>
      <c r="BE185" s="2">
        <f t="shared" si="43"/>
        <v>65.210864665292974</v>
      </c>
      <c r="BF185" s="2">
        <f t="shared" si="44"/>
        <v>60.829616301567476</v>
      </c>
      <c r="BG185" s="2">
        <f t="shared" si="45"/>
        <v>54.921781776122543</v>
      </c>
      <c r="BH185" s="2">
        <f t="shared" si="46"/>
        <v>47.944724420051962</v>
      </c>
      <c r="BK185" s="2" t="str">
        <f>IF(OR($B185&lt;C$229, AND($B185&gt;C$230, $B185&lt;C$231)), C185, "")</f>
        <v/>
      </c>
      <c r="BL185" s="2" t="str">
        <f>IF(OR($B185&lt;D$229, AND($B185&gt;D$230, $B185&lt;D$231)), D185, "")</f>
        <v/>
      </c>
      <c r="BM185" s="2" t="str">
        <f>IF(OR($B185&lt;E$229, AND($B185&gt;E$230, $B185&lt;E$231)), E185, "")</f>
        <v/>
      </c>
      <c r="BN185" s="2" t="str">
        <f>IF(OR($B185&lt;F$229, AND($B185&gt;F$230, $B185&lt;F$231)), F185, "")</f>
        <v/>
      </c>
      <c r="BO185" s="2" t="str">
        <f>IF(OR($B185&lt;G$229, AND($B185&gt;G$230, $B185&lt;G$231)), G185, "")</f>
        <v/>
      </c>
      <c r="BP185" s="2" t="str">
        <f>IF(OR($B185&lt;H$229, AND($B185&gt;H$230, $B185&lt;H$231)), H185, "")</f>
        <v/>
      </c>
      <c r="BQ185" s="2" t="str">
        <f>IF(OR($B185&lt;I$229, AND($B185&gt;I$230, $B185&lt;I$231)), I185, "")</f>
        <v/>
      </c>
      <c r="BR185" s="2" t="str">
        <f>IF(OR($B185&lt;J$229, AND($B185&gt;J$230, $B185&lt;J$231)), J185, "")</f>
        <v/>
      </c>
      <c r="BS185" s="2" t="str">
        <f>IF(OR($B185&lt;K$229, AND($B185&gt;K$230, $B185&lt;K$231)), K185, "")</f>
        <v/>
      </c>
      <c r="BT185" s="2" t="str">
        <f>IF(OR($B185&lt;L$229, AND($B185&gt;L$230, $B185&lt;L$231)), L185, "")</f>
        <v/>
      </c>
      <c r="BU185" s="2" t="str">
        <f>IF(OR($B185&lt;M$229, AND($B185&gt;M$230, $B185&lt;M$231)), M185, "")</f>
        <v/>
      </c>
      <c r="BV185" s="2" t="str">
        <f>IF(OR($B185&lt;N$229, AND($B185&gt;N$230, $B185&lt;N$231)), N185, "")</f>
        <v/>
      </c>
      <c r="BW185" s="2" t="str">
        <f>IF(OR($B185&lt;O$229, AND($B185&gt;O$230, $B185&lt;O$231)), O185, "")</f>
        <v/>
      </c>
      <c r="BZ185" s="2">
        <f>IF(OR(AND($B185&gt;C$230, $B185&lt;C$231), $B185&gt;C$232), C185, "")</f>
        <v>65.182000000000002</v>
      </c>
      <c r="CA185" s="2">
        <f>IF(OR(AND($B185&gt;D$230, $B185&lt;D$231), $B185&gt;D$232), D185, "")</f>
        <v>67.015000000000001</v>
      </c>
      <c r="CB185" s="2">
        <f>IF(OR(AND($B185&gt;E$230, $B185&lt;E$231), $B185&gt;E$232), E185, "")</f>
        <v>68.424000000000007</v>
      </c>
      <c r="CC185" s="2">
        <f>IF(OR(AND($B185&gt;F$230, $B185&lt;F$231), $B185&gt;F$232), F185, "")</f>
        <v>69.605999999999995</v>
      </c>
      <c r="CD185" s="2">
        <f>IF(OR(AND($B185&gt;G$230, $B185&lt;G$231), $B185&gt;G$232), G185, "")</f>
        <v>70.287999999999997</v>
      </c>
      <c r="CE185" s="2">
        <f>IF(OR(AND($B185&gt;H$230, $B185&lt;H$231), $B185&gt;H$232), H185, "")</f>
        <v>70.454999999999998</v>
      </c>
      <c r="CF185" s="2">
        <f>IF(OR(AND($B185&gt;I$230, $B185&lt;I$231), $B185&gt;I$232), I185, "")</f>
        <v>71.045000000000002</v>
      </c>
      <c r="CG185" s="2">
        <f>IF(OR(AND($B185&gt;J$230, $B185&lt;J$231), $B185&gt;J$232), J185, "")</f>
        <v>69.742000000000004</v>
      </c>
      <c r="CH185" s="2">
        <f>IF(OR(AND($B185&gt;K$230, $B185&lt;K$231), $B185&gt;K$232), K185, "")</f>
        <v>66.879000000000005</v>
      </c>
      <c r="CI185" s="2">
        <f>IF(OR(AND($B185&gt;L$230, $B185&lt;L$231), $B185&gt;L$232), L185, "")</f>
        <v>66.090999999999994</v>
      </c>
      <c r="CJ185" s="2">
        <f>IF(OR(AND($B185&gt;M$230, $B185&lt;M$231), $B185&gt;M$232), M185, "")</f>
        <v>60.287999999999997</v>
      </c>
      <c r="CK185" s="2">
        <f>IF(OR(AND($B185&gt;N$230, $B185&lt;N$231), $B185&gt;N$232), N185, "")</f>
        <v>54.121000000000002</v>
      </c>
      <c r="CL185" s="2">
        <f>IF(OR(AND($B185&gt;O$230, $B185&lt;O$231), $B185&gt;O$232), O185, "")</f>
        <v>47.697000000000003</v>
      </c>
      <c r="CO185" s="2">
        <f>BK$207*$B185+BK$209</f>
        <v>72.696116469126338</v>
      </c>
      <c r="CP185" s="2">
        <f>BL$207*$B185+BL$209</f>
        <v>73.604667447455853</v>
      </c>
      <c r="CQ185" s="2">
        <f>BM$207*$B185+BM$209</f>
        <v>75.023422006205649</v>
      </c>
      <c r="CR185" s="2">
        <f>BN$207*$B185+BN$209</f>
        <v>74.671567010605017</v>
      </c>
      <c r="CS185" s="2">
        <f>BO$207*$B185+BO$209</f>
        <v>74.966729553633272</v>
      </c>
      <c r="CT185" s="2">
        <f>BP$207*$B185+BP$209</f>
        <v>77.437988752586634</v>
      </c>
      <c r="CU185" s="2">
        <f>BQ$207*$B185+BQ$209</f>
        <v>80.553609991450358</v>
      </c>
      <c r="CV185" s="2">
        <f>BR$207*$B185+BR$209</f>
        <v>80.652167334424917</v>
      </c>
      <c r="CW185" s="2">
        <f>BS$207*$B185+BS$209</f>
        <v>78.330240875049611</v>
      </c>
      <c r="CX185" s="2">
        <f>BT$207*$B185+BT$209</f>
        <v>74.420027626953399</v>
      </c>
      <c r="CY185" s="2">
        <f>BU$207*$B185+BU$209</f>
        <v>70.064579029621257</v>
      </c>
      <c r="CZ185" s="2">
        <f>BV$207*$B185+BV$209</f>
        <v>62.843393552499961</v>
      </c>
      <c r="DA185" s="2">
        <f>BW$207*$B185+BW$209</f>
        <v>54.251977060196744</v>
      </c>
      <c r="DD185" s="2">
        <f>BZ$207*$B185+BZ$209</f>
        <v>65.394857298303137</v>
      </c>
      <c r="DE185" s="2">
        <f>CA$207*$B185+CA$209</f>
        <v>67.617758314286263</v>
      </c>
      <c r="DF185" s="2">
        <f>CB$207*$B185+CB$209</f>
        <v>69.033850164013344</v>
      </c>
      <c r="DG185" s="2">
        <f>CC$207*$B185+CC$209</f>
        <v>69.090154123163003</v>
      </c>
      <c r="DH185" s="2">
        <f>CD$207*$B185+CD$209</f>
        <v>69.475365242766983</v>
      </c>
      <c r="DI185" s="2">
        <f>CE$207*$B185+CE$209</f>
        <v>71.081349400044118</v>
      </c>
      <c r="DJ185" s="2">
        <f>CF$207*$B185+CF$209</f>
        <v>72.072968536626661</v>
      </c>
      <c r="DK185" s="2">
        <f>CG$207*$B185+CG$209</f>
        <v>71.023401350654339</v>
      </c>
      <c r="DL185" s="2">
        <f>CH$207*$B185+CH$209</f>
        <v>68.168207837580212</v>
      </c>
      <c r="DM185" s="2">
        <f>CI$207*$B185+CI$209</f>
        <v>65.203057339953801</v>
      </c>
      <c r="DN185" s="2">
        <f>CJ$207*$B185+CJ$209</f>
        <v>60.821900977501762</v>
      </c>
      <c r="DO185" s="2">
        <f>CK$207*$B185+CK$209</f>
        <v>54.914928426717665</v>
      </c>
      <c r="DP185" s="2">
        <f>CL$207*$B185+CL$209</f>
        <v>47.93931007369472</v>
      </c>
      <c r="DS185" s="2">
        <f>POWER(10,($B185-C$227)/C$228)/(1+POWER(10,($B185-C$227)/C$228))</f>
        <v>0.99920585412590635</v>
      </c>
      <c r="DT185" s="2">
        <f>POWER(10,($B185-D$227)/D$228)/(1+POWER(10,($B185-D$227)/D$228))</f>
        <v>0.99882636232484601</v>
      </c>
      <c r="DU185" s="2">
        <f>POWER(10,($B185-E$227)/E$228)/(1+POWER(10,($B185-E$227)/E$228))</f>
        <v>0.99907785446128572</v>
      </c>
      <c r="DV185" s="2">
        <f>POWER(10,($B185-F$227)/F$228)/(1+POWER(10,($B185-F$227)/F$228))</f>
        <v>0.99930174096735014</v>
      </c>
      <c r="DW185" s="2">
        <f>POWER(10,($B185-G$227)/G$228)/(1+POWER(10,($B185-G$227)/G$228))</f>
        <v>0.99925834274615188</v>
      </c>
      <c r="DX185" s="2">
        <f>POWER(10,($B185-H$227)/H$228)/(1+POWER(10,($B185-H$227)/H$228))</f>
        <v>0.99922328152492479</v>
      </c>
      <c r="DY185" s="2">
        <f>POWER(10,($B185-I$227)/I$228)/(1+POWER(10,($B185-I$227)/I$228))</f>
        <v>0.99925543419225948</v>
      </c>
      <c r="DZ185" s="2">
        <f>POWER(10,($B185-J$227)/J$228)/(1+POWER(10,($B185-J$227)/J$228))</f>
        <v>0.99928430254267664</v>
      </c>
      <c r="EA185" s="2">
        <f>POWER(10,($B185-K$227)/K$228)/(1+POWER(10,($B185-K$227)/K$228))</f>
        <v>0.9992144139618182</v>
      </c>
      <c r="EB185" s="2">
        <f>POWER(10,($B185-L$227)/L$228)/(1+POWER(10,($B185-L$227)/L$228))</f>
        <v>0.99915294016405909</v>
      </c>
      <c r="EC185" s="2">
        <f>POWER(10,($B185-M$227)/M$228)/(1+POWER(10,($B185-M$227)/M$228))</f>
        <v>0.99916525015561408</v>
      </c>
      <c r="ED185" s="2">
        <f>POWER(10,($B185-N$227)/N$228)/(1+POWER(10,($B185-N$227)/N$228))</f>
        <v>0.99913560199910656</v>
      </c>
      <c r="EE185" s="2">
        <f>POWER(10,($B185-O$227)/O$228)/(1+POWER(10,($B185-O$227)/O$228))</f>
        <v>0.99914230445407304</v>
      </c>
    </row>
    <row r="186" spans="2:135" x14ac:dyDescent="0.25">
      <c r="B186" s="2">
        <v>180</v>
      </c>
      <c r="C186">
        <v>65.864000000000004</v>
      </c>
      <c r="D186">
        <v>66.727000000000004</v>
      </c>
      <c r="E186">
        <v>68.061000000000007</v>
      </c>
      <c r="F186">
        <v>69.135999999999996</v>
      </c>
      <c r="G186">
        <v>68.697000000000003</v>
      </c>
      <c r="H186">
        <v>71.590999999999994</v>
      </c>
      <c r="I186">
        <v>71.605999999999995</v>
      </c>
      <c r="J186">
        <v>71.182000000000002</v>
      </c>
      <c r="K186">
        <v>68.182000000000002</v>
      </c>
      <c r="L186">
        <v>64.424000000000007</v>
      </c>
      <c r="M186">
        <v>60.817999999999998</v>
      </c>
      <c r="N186">
        <v>54.652000000000001</v>
      </c>
      <c r="O186">
        <v>48.091000000000001</v>
      </c>
      <c r="R186" s="5">
        <f>AV186+(C$209*_xlfn.NORM.DIST($B186,C$214*C$215+C$213,C$219*C$214,FALSE))+(C$211*_xlfn.NORM.DIST($B186,C$214*C$216+C$213,C$220*C$214,FALSE))+(C$210*_xlfn.NORM.DIST($B186,C$214*C$217+C$213,C$221*C$214,FALSE))+(C$212*_xlfn.NORM.DIST($B186,C$214*C$218+C$213,C$222*C$214,FALSE))</f>
        <v>65.331326007540554</v>
      </c>
      <c r="S186" s="5">
        <f>AW186+(D$209*_xlfn.NORM.DIST($B186,D$214*D$215+D$213,D$219*D$214,FALSE))+(D$211*_xlfn.NORM.DIST($B186,D$214*D$216+D$213,D$220*D$214,FALSE))+(D$210*_xlfn.NORM.DIST($B186,D$214*D$217+D$213,D$221*D$214,FALSE))+(D$212*_xlfn.NORM.DIST($B186,D$214*D$218+D$213,D$222*D$214,FALSE))</f>
        <v>67.562800275514007</v>
      </c>
      <c r="T186" s="5">
        <f>AX186+(E$209*_xlfn.NORM.DIST($B186,E$214*E$215+E$213,E$219*E$214,FALSE))+(E$211*_xlfn.NORM.DIST($B186,E$214*E$216+E$213,E$220*E$214,FALSE))+(E$210*_xlfn.NORM.DIST($B186,E$214*E$217+E$213,E$221*E$214,FALSE))+(E$212*_xlfn.NORM.DIST($B186,E$214*E$218+E$213,E$222*E$214,FALSE))</f>
        <v>68.979021648670553</v>
      </c>
      <c r="U186" s="5">
        <f>AY186+(F$209*_xlfn.NORM.DIST($B186,F$214*F$215+F$213,F$219*F$214,FALSE))+(F$211*_xlfn.NORM.DIST($B186,F$214*F$216+F$213,F$220*F$214,FALSE))+(F$210*_xlfn.NORM.DIST($B186,F$214*F$217+F$213,F$221*F$214,FALSE))+(F$212*_xlfn.NORM.DIST($B186,F$214*F$218+F$213,F$222*F$214,FALSE))</f>
        <v>69.041522310484666</v>
      </c>
      <c r="V186" s="5">
        <f>AZ186+(G$209*_xlfn.NORM.DIST($B186,G$214*G$215+G$213,G$219*G$214,FALSE))+(G$211*_xlfn.NORM.DIST($B186,G$214*G$216+G$213,G$220*G$214,FALSE))+(G$210*_xlfn.NORM.DIST($B186,G$214*G$217+G$213,G$221*G$214,FALSE))+(G$212*_xlfn.NORM.DIST($B186,G$214*G$218+G$213,G$222*G$214,FALSE))</f>
        <v>69.432345150832091</v>
      </c>
      <c r="W186" s="5">
        <f>BA186+(H$209*_xlfn.NORM.DIST($B186,H$214*H$215+H$213,H$219*H$214,FALSE))+(H$211*_xlfn.NORM.DIST($B186,H$214*H$216+H$213,H$220*H$214,FALSE))+(H$210*_xlfn.NORM.DIST($B186,H$214*H$217+H$213,H$221*H$214,FALSE))+(H$212*_xlfn.NORM.DIST($B186,H$214*H$218+H$213,H$222*H$214,FALSE))</f>
        <v>71.045931845135669</v>
      </c>
      <c r="X186" s="5">
        <f>BB186+(I$209*_xlfn.NORM.DIST($B186,I$214*I$215+I$213,I$219*I$214,FALSE))+(I$211*_xlfn.NORM.DIST($B186,I$214*I$216+I$213,I$220*I$214,FALSE))+(I$210*_xlfn.NORM.DIST($B186,I$214*I$217+I$213,I$221*I$214,FALSE))+(I$212*_xlfn.NORM.DIST($B186,I$214*I$218+I$213,I$222*I$214,FALSE))</f>
        <v>72.030995115212164</v>
      </c>
      <c r="Y186" s="5">
        <f>BC186+(J$209*_xlfn.NORM.DIST($B186,J$214*J$215+J$213,J$219*J$214,FALSE))+(J$211*_xlfn.NORM.DIST($B186,J$214*J$216+J$213,J$220*J$214,FALSE))+(J$210*_xlfn.NORM.DIST($B186,J$214*J$217+J$213,J$221*J$214,FALSE))+(J$212*_xlfn.NORM.DIST($B186,J$214*J$218+J$213,J$222*J$214,FALSE))</f>
        <v>70.973621035941122</v>
      </c>
      <c r="Z186" s="5">
        <f>BD186+(K$209*_xlfn.NORM.DIST($B186,K$214*K$215+K$213,K$219*K$214,FALSE))+(K$211*_xlfn.NORM.DIST($B186,K$214*K$216+K$213,K$220*K$214,FALSE))+(K$210*_xlfn.NORM.DIST($B186,K$214*K$217+K$213,K$221*K$214,FALSE))+(K$212*_xlfn.NORM.DIST($B186,K$214*K$218+K$213,K$222*K$214,FALSE))</f>
        <v>68.1079090598205</v>
      </c>
      <c r="AA186" s="5">
        <f>BE186+(L$209*_xlfn.NORM.DIST($B186,L$214*L$215+L$213,L$219*L$214,FALSE))+(L$211*_xlfn.NORM.DIST($B186,L$214*L$216+L$213,L$220*L$214,FALSE))+(L$210*_xlfn.NORM.DIST($B186,L$214*L$217+L$213,L$221*L$214,FALSE))+(L$212*_xlfn.NORM.DIST($B186,L$214*L$218+L$213,L$222*L$214,FALSE))</f>
        <v>65.146425635987939</v>
      </c>
      <c r="AB186" s="5">
        <f>BF186+(M$209*_xlfn.NORM.DIST($B186,M$214*M$215+M$213,M$219*M$214,FALSE))+(M$211*_xlfn.NORM.DIST($B186,M$214*M$216+M$213,M$220*M$214,FALSE))+(M$210*_xlfn.NORM.DIST($B186,M$214*M$217+M$213,M$221*M$214,FALSE))+(M$212*_xlfn.NORM.DIST($B186,M$214*M$218+M$213,M$222*M$214,FALSE))</f>
        <v>60.7677421759334</v>
      </c>
      <c r="AC186" s="5">
        <f>BG186+(N$209*_xlfn.NORM.DIST($B186,N$214*N$215+N$213,N$219*N$214,FALSE))+(N$211*_xlfn.NORM.DIST($B186,N$214*N$216+N$213,N$220*N$214,FALSE))+(N$210*_xlfn.NORM.DIST($B186,N$214*N$217+N$213,N$221*N$214,FALSE))+(N$212*_xlfn.NORM.DIST($B186,N$214*N$218+N$213,N$222*N$214,FALSE))</f>
        <v>54.871666138337261</v>
      </c>
      <c r="AD186" s="5">
        <f>BH186+(O$209*_xlfn.NORM.DIST($B186,O$214*O$215+O$213,O$219*O$214,FALSE))+(O$211*_xlfn.NORM.DIST($B186,O$214*O$216+O$213,O$220*O$214,FALSE))+(O$210*_xlfn.NORM.DIST($B186,O$214*O$217+O$213,O$221*O$214,FALSE))+(O$212*_xlfn.NORM.DIST($B186,O$214*O$218+O$213,O$222*O$214,FALSE))</f>
        <v>47.90641232156333</v>
      </c>
      <c r="AE186" s="5"/>
      <c r="AG186" s="5">
        <f t="shared" si="49"/>
        <v>0.53267399245945057</v>
      </c>
      <c r="AH186" s="5">
        <f t="shared" si="49"/>
        <v>-0.83580027551400349</v>
      </c>
      <c r="AI186" s="5">
        <f t="shared" si="49"/>
        <v>-0.91802164867054614</v>
      </c>
      <c r="AJ186" s="5">
        <f t="shared" si="49"/>
        <v>9.4477689515329644E-2</v>
      </c>
      <c r="AK186" s="5">
        <f t="shared" si="48"/>
        <v>-0.73534515083208873</v>
      </c>
      <c r="AL186" s="5">
        <f t="shared" si="48"/>
        <v>0.54506815486432458</v>
      </c>
      <c r="AM186" s="5">
        <f t="shared" si="48"/>
        <v>-0.42499511521216959</v>
      </c>
      <c r="AN186" s="5">
        <f t="shared" si="48"/>
        <v>0.20837896405888046</v>
      </c>
      <c r="AO186" s="5">
        <f t="shared" si="47"/>
        <v>7.409094017950224E-2</v>
      </c>
      <c r="AP186" s="5">
        <f t="shared" si="47"/>
        <v>-0.72242563598793197</v>
      </c>
      <c r="AQ186" s="5">
        <f t="shared" si="47"/>
        <v>5.0257824066598289E-2</v>
      </c>
      <c r="AR186" s="5">
        <f t="shared" si="47"/>
        <v>-0.21966613833726001</v>
      </c>
      <c r="AS186" s="5">
        <f t="shared" si="50"/>
        <v>0.1845876784366709</v>
      </c>
      <c r="AV186" s="2">
        <f t="shared" si="34"/>
        <v>65.331326007538166</v>
      </c>
      <c r="AW186" s="2">
        <f t="shared" si="35"/>
        <v>67.562759308763106</v>
      </c>
      <c r="AX186" s="2">
        <f t="shared" si="36"/>
        <v>68.979021256429775</v>
      </c>
      <c r="AY186" s="2">
        <f t="shared" si="37"/>
        <v>69.04152229066149</v>
      </c>
      <c r="AZ186" s="2">
        <f t="shared" si="38"/>
        <v>69.432345032720818</v>
      </c>
      <c r="BA186" s="2">
        <f t="shared" si="39"/>
        <v>71.045931633694664</v>
      </c>
      <c r="BB186" s="2">
        <f t="shared" si="40"/>
        <v>72.030995035891294</v>
      </c>
      <c r="BC186" s="2">
        <f t="shared" si="41"/>
        <v>70.973620956891153</v>
      </c>
      <c r="BD186" s="2">
        <f t="shared" si="42"/>
        <v>68.107907247873399</v>
      </c>
      <c r="BE186" s="2">
        <f t="shared" si="43"/>
        <v>65.146415094831482</v>
      </c>
      <c r="BF186" s="2">
        <f t="shared" si="44"/>
        <v>60.767699160705341</v>
      </c>
      <c r="BG186" s="2">
        <f t="shared" si="45"/>
        <v>54.871168486696256</v>
      </c>
      <c r="BH186" s="2">
        <f t="shared" si="46"/>
        <v>47.90573548270013</v>
      </c>
      <c r="BK186" s="2" t="str">
        <f>IF(OR($B186&lt;C$229, AND($B186&gt;C$230, $B186&lt;C$231)), C186, "")</f>
        <v/>
      </c>
      <c r="BL186" s="2" t="str">
        <f>IF(OR($B186&lt;D$229, AND($B186&gt;D$230, $B186&lt;D$231)), D186, "")</f>
        <v/>
      </c>
      <c r="BM186" s="2" t="str">
        <f>IF(OR($B186&lt;E$229, AND($B186&gt;E$230, $B186&lt;E$231)), E186, "")</f>
        <v/>
      </c>
      <c r="BN186" s="2" t="str">
        <f>IF(OR($B186&lt;F$229, AND($B186&gt;F$230, $B186&lt;F$231)), F186, "")</f>
        <v/>
      </c>
      <c r="BO186" s="2" t="str">
        <f>IF(OR($B186&lt;G$229, AND($B186&gt;G$230, $B186&lt;G$231)), G186, "")</f>
        <v/>
      </c>
      <c r="BP186" s="2" t="str">
        <f>IF(OR($B186&lt;H$229, AND($B186&gt;H$230, $B186&lt;H$231)), H186, "")</f>
        <v/>
      </c>
      <c r="BQ186" s="2" t="str">
        <f>IF(OR($B186&lt;I$229, AND($B186&gt;I$230, $B186&lt;I$231)), I186, "")</f>
        <v/>
      </c>
      <c r="BR186" s="2" t="str">
        <f>IF(OR($B186&lt;J$229, AND($B186&gt;J$230, $B186&lt;J$231)), J186, "")</f>
        <v/>
      </c>
      <c r="BS186" s="2" t="str">
        <f>IF(OR($B186&lt;K$229, AND($B186&gt;K$230, $B186&lt;K$231)), K186, "")</f>
        <v/>
      </c>
      <c r="BT186" s="2" t="str">
        <f>IF(OR($B186&lt;L$229, AND($B186&gt;L$230, $B186&lt;L$231)), L186, "")</f>
        <v/>
      </c>
      <c r="BU186" s="2" t="str">
        <f>IF(OR($B186&lt;M$229, AND($B186&gt;M$230, $B186&lt;M$231)), M186, "")</f>
        <v/>
      </c>
      <c r="BV186" s="2" t="str">
        <f>IF(OR($B186&lt;N$229, AND($B186&gt;N$230, $B186&lt;N$231)), N186, "")</f>
        <v/>
      </c>
      <c r="BW186" s="2" t="str">
        <f>IF(OR($B186&lt;O$229, AND($B186&gt;O$230, $B186&lt;O$231)), O186, "")</f>
        <v/>
      </c>
      <c r="BZ186" s="2">
        <f>IF(OR(AND($B186&gt;C$230, $B186&lt;C$231), $B186&gt;C$232), C186, "")</f>
        <v>65.864000000000004</v>
      </c>
      <c r="CA186" s="2">
        <f>IF(OR(AND($B186&gt;D$230, $B186&lt;D$231), $B186&gt;D$232), D186, "")</f>
        <v>66.727000000000004</v>
      </c>
      <c r="CB186" s="2">
        <f>IF(OR(AND($B186&gt;E$230, $B186&lt;E$231), $B186&gt;E$232), E186, "")</f>
        <v>68.061000000000007</v>
      </c>
      <c r="CC186" s="2">
        <f>IF(OR(AND($B186&gt;F$230, $B186&lt;F$231), $B186&gt;F$232), F186, "")</f>
        <v>69.135999999999996</v>
      </c>
      <c r="CD186" s="2">
        <f>IF(OR(AND($B186&gt;G$230, $B186&lt;G$231), $B186&gt;G$232), G186, "")</f>
        <v>68.697000000000003</v>
      </c>
      <c r="CE186" s="2">
        <f>IF(OR(AND($B186&gt;H$230, $B186&lt;H$231), $B186&gt;H$232), H186, "")</f>
        <v>71.590999999999994</v>
      </c>
      <c r="CF186" s="2">
        <f>IF(OR(AND($B186&gt;I$230, $B186&lt;I$231), $B186&gt;I$232), I186, "")</f>
        <v>71.605999999999995</v>
      </c>
      <c r="CG186" s="2">
        <f>IF(OR(AND($B186&gt;J$230, $B186&lt;J$231), $B186&gt;J$232), J186, "")</f>
        <v>71.182000000000002</v>
      </c>
      <c r="CH186" s="2">
        <f>IF(OR(AND($B186&gt;K$230, $B186&lt;K$231), $B186&gt;K$232), K186, "")</f>
        <v>68.182000000000002</v>
      </c>
      <c r="CI186" s="2">
        <f>IF(OR(AND($B186&gt;L$230, $B186&lt;L$231), $B186&gt;L$232), L186, "")</f>
        <v>64.424000000000007</v>
      </c>
      <c r="CJ186" s="2">
        <f>IF(OR(AND($B186&gt;M$230, $B186&lt;M$231), $B186&gt;M$232), M186, "")</f>
        <v>60.817999999999998</v>
      </c>
      <c r="CK186" s="2">
        <f>IF(OR(AND($B186&gt;N$230, $B186&lt;N$231), $B186&gt;N$232), N186, "")</f>
        <v>54.652000000000001</v>
      </c>
      <c r="CL186" s="2">
        <f>IF(OR(AND($B186&gt;O$230, $B186&lt;O$231), $B186&gt;O$232), O186, "")</f>
        <v>48.091000000000001</v>
      </c>
      <c r="CO186" s="2">
        <f>BK$207*$B186+BK$209</f>
        <v>72.70817636328897</v>
      </c>
      <c r="CP186" s="2">
        <f>BL$207*$B186+BL$209</f>
        <v>73.609195427960742</v>
      </c>
      <c r="CQ186" s="2">
        <f>BM$207*$B186+BM$209</f>
        <v>75.031578778387683</v>
      </c>
      <c r="CR186" s="2">
        <f>BN$207*$B186+BN$209</f>
        <v>74.680678050916612</v>
      </c>
      <c r="CS186" s="2">
        <f>BO$207*$B186+BO$209</f>
        <v>74.980764444769207</v>
      </c>
      <c r="CT186" s="2">
        <f>BP$207*$B186+BP$209</f>
        <v>77.46802683519121</v>
      </c>
      <c r="CU186" s="2">
        <f>BQ$207*$B186+BQ$209</f>
        <v>80.601986490137307</v>
      </c>
      <c r="CV186" s="2">
        <f>BR$207*$B186+BR$209</f>
        <v>80.701992329683833</v>
      </c>
      <c r="CW186" s="2">
        <f>BS$207*$B186+BS$209</f>
        <v>78.378447493367943</v>
      </c>
      <c r="CX186" s="2">
        <f>BT$207*$B186+BT$209</f>
        <v>74.459808615302421</v>
      </c>
      <c r="CY186" s="2">
        <f>BU$207*$B186+BU$209</f>
        <v>70.110771965722975</v>
      </c>
      <c r="CZ186" s="2">
        <f>BV$207*$B186+BV$209</f>
        <v>62.888936462175153</v>
      </c>
      <c r="DA186" s="2">
        <f>BW$207*$B186+BW$209</f>
        <v>54.288575055276141</v>
      </c>
      <c r="DD186" s="2">
        <f>BZ$207*$B186+BZ$209</f>
        <v>65.325978932390626</v>
      </c>
      <c r="DE186" s="2">
        <f>CA$207*$B186+CA$209</f>
        <v>67.556279778613131</v>
      </c>
      <c r="DF186" s="2">
        <f>CB$207*$B186+CB$209</f>
        <v>68.973926316563563</v>
      </c>
      <c r="DG186" s="2">
        <f>CC$207*$B186+CC$209</f>
        <v>69.037928655293328</v>
      </c>
      <c r="DH186" s="2">
        <f>CD$207*$B186+CD$209</f>
        <v>69.42858929938977</v>
      </c>
      <c r="DI186" s="2">
        <f>CE$207*$B186+CE$209</f>
        <v>71.041378841475975</v>
      </c>
      <c r="DJ186" s="2">
        <f>CF$207*$B186+CF$209</f>
        <v>72.025170549540903</v>
      </c>
      <c r="DK186" s="2">
        <f>CG$207*$B186+CG$209</f>
        <v>70.967266469092877</v>
      </c>
      <c r="DL186" s="2">
        <f>CH$207*$B186+CH$209</f>
        <v>68.100543000731918</v>
      </c>
      <c r="DM186" s="2">
        <f>CI$207*$B186+CI$209</f>
        <v>65.139214140232554</v>
      </c>
      <c r="DN186" s="2">
        <f>CJ$207*$B186+CJ$209</f>
        <v>60.760580328467796</v>
      </c>
      <c r="DO186" s="2">
        <f>CK$207*$B186+CK$209</f>
        <v>54.864842288360464</v>
      </c>
      <c r="DP186" s="2">
        <f>CL$207*$B186+CL$209</f>
        <v>47.900738363191124</v>
      </c>
      <c r="DS186" s="2">
        <f>POWER(10,($B186-C$227)/C$228)/(1+POWER(10,($B186-C$227)/C$228))</f>
        <v>0.99927567974202869</v>
      </c>
      <c r="DT186" s="2">
        <f>POWER(10,($B186-D$227)/D$228)/(1+POWER(10,($B186-D$227)/D$228))</f>
        <v>0.99892951917301787</v>
      </c>
      <c r="DU186" s="2">
        <f>POWER(10,($B186-E$227)/E$228)/(1+POWER(10,($B186-E$227)/E$228))</f>
        <v>0.99915892502940495</v>
      </c>
      <c r="DV186" s="2">
        <f>POWER(10,($B186-F$227)/F$228)/(1+POWER(10,($B186-F$227)/F$228))</f>
        <v>0.99936314106542501</v>
      </c>
      <c r="DW186" s="2">
        <f>POWER(10,($B186-G$227)/G$228)/(1+POWER(10,($B186-G$227)/G$228))</f>
        <v>0.99932355640218307</v>
      </c>
      <c r="DX186" s="2">
        <f>POWER(10,($B186-H$227)/H$228)/(1+POWER(10,($B186-H$227)/H$228))</f>
        <v>0.99929157591591322</v>
      </c>
      <c r="DY186" s="2">
        <f>POWER(10,($B186-I$227)/I$228)/(1+POWER(10,($B186-I$227)/I$228))</f>
        <v>0.99932090342258351</v>
      </c>
      <c r="DZ186" s="2">
        <f>POWER(10,($B186-J$227)/J$228)/(1+POWER(10,($B186-J$227)/J$228))</f>
        <v>0.99934723505425094</v>
      </c>
      <c r="EA186" s="2">
        <f>POWER(10,($B186-K$227)/K$228)/(1+POWER(10,($B186-K$227)/K$228))</f>
        <v>0.99928348749039719</v>
      </c>
      <c r="EB186" s="2">
        <f>POWER(10,($B186-L$227)/L$228)/(1+POWER(10,($B186-L$227)/L$228))</f>
        <v>0.9992274146656438</v>
      </c>
      <c r="EC186" s="2">
        <f>POWER(10,($B186-M$227)/M$228)/(1+POWER(10,($B186-M$227)/M$228))</f>
        <v>0.99923864317291888</v>
      </c>
      <c r="ED186" s="2">
        <f>POWER(10,($B186-N$227)/N$228)/(1+POWER(10,($B186-N$227)/N$228))</f>
        <v>0.99921159968978912</v>
      </c>
      <c r="EE186" s="2">
        <f>POWER(10,($B186-O$227)/O$228)/(1+POWER(10,($B186-O$227)/O$228))</f>
        <v>0.99921771332770626</v>
      </c>
    </row>
    <row r="187" spans="2:135" x14ac:dyDescent="0.25">
      <c r="B187" s="2">
        <v>181</v>
      </c>
      <c r="C187">
        <v>64.242000000000004</v>
      </c>
      <c r="D187">
        <v>67.394000000000005</v>
      </c>
      <c r="E187">
        <v>67.909000000000006</v>
      </c>
      <c r="F187">
        <v>68.347999999999999</v>
      </c>
      <c r="G187">
        <v>68.590999999999994</v>
      </c>
      <c r="H187">
        <v>70.182000000000002</v>
      </c>
      <c r="I187">
        <v>72.682000000000002</v>
      </c>
      <c r="J187">
        <v>70.197000000000003</v>
      </c>
      <c r="K187">
        <v>66.864000000000004</v>
      </c>
      <c r="L187">
        <v>65.620999999999995</v>
      </c>
      <c r="M187">
        <v>59.847999999999999</v>
      </c>
      <c r="N187">
        <v>54.287999999999997</v>
      </c>
      <c r="O187">
        <v>48.652000000000001</v>
      </c>
      <c r="R187" s="5">
        <f>AV187+(C$209*_xlfn.NORM.DIST($B187,C$214*C$215+C$213,C$219*C$214,FALSE))+(C$211*_xlfn.NORM.DIST($B187,C$214*C$216+C$213,C$220*C$214,FALSE))+(C$210*_xlfn.NORM.DIST($B187,C$214*C$217+C$213,C$221*C$214,FALSE))+(C$212*_xlfn.NORM.DIST($B187,C$214*C$218+C$213,C$222*C$214,FALSE))</f>
        <v>65.262030938033732</v>
      </c>
      <c r="S187" s="5">
        <f>AW187+(D$209*_xlfn.NORM.DIST($B187,D$214*D$215+D$213,D$219*D$214,FALSE))+(D$211*_xlfn.NORM.DIST($B187,D$214*D$216+D$213,D$220*D$214,FALSE))+(D$210*_xlfn.NORM.DIST($B187,D$214*D$217+D$213,D$221*D$214,FALSE))+(D$212*_xlfn.NORM.DIST($B187,D$214*D$218+D$213,D$222*D$214,FALSE))</f>
        <v>67.500790342553856</v>
      </c>
      <c r="T187" s="5">
        <f>AX187+(E$209*_xlfn.NORM.DIST($B187,E$214*E$215+E$213,E$219*E$214,FALSE))+(E$211*_xlfn.NORM.DIST($B187,E$214*E$216+E$213,E$220*E$214,FALSE))+(E$210*_xlfn.NORM.DIST($B187,E$214*E$217+E$213,E$221*E$214,FALSE))+(E$212*_xlfn.NORM.DIST($B187,E$214*E$218+E$213,E$222*E$214,FALSE))</f>
        <v>68.91870178625318</v>
      </c>
      <c r="U187" s="5">
        <f>AY187+(F$209*_xlfn.NORM.DIST($B187,F$214*F$215+F$213,F$219*F$214,FALSE))+(F$211*_xlfn.NORM.DIST($B187,F$214*F$216+F$213,F$220*F$214,FALSE))+(F$210*_xlfn.NORM.DIST($B187,F$214*F$217+F$213,F$221*F$214,FALSE))+(F$212*_xlfn.NORM.DIST($B187,F$214*F$218+F$213,F$222*F$214,FALSE))</f>
        <v>68.989016437854872</v>
      </c>
      <c r="V187" s="5">
        <f>AZ187+(G$209*_xlfn.NORM.DIST($B187,G$214*G$215+G$213,G$219*G$214,FALSE))+(G$211*_xlfn.NORM.DIST($B187,G$214*G$216+G$213,G$220*G$214,FALSE))+(G$210*_xlfn.NORM.DIST($B187,G$214*G$217+G$213,G$221*G$214,FALSE))+(G$212*_xlfn.NORM.DIST($B187,G$214*G$218+G$213,G$222*G$214,FALSE))</f>
        <v>69.385276377047148</v>
      </c>
      <c r="W187" s="5">
        <f>BA187+(H$209*_xlfn.NORM.DIST($B187,H$214*H$215+H$213,H$219*H$214,FALSE))+(H$211*_xlfn.NORM.DIST($B187,H$214*H$216+H$213,H$220*H$214,FALSE))+(H$210*_xlfn.NORM.DIST($B187,H$214*H$217+H$213,H$221*H$214,FALSE))+(H$212*_xlfn.NORM.DIST($B187,H$214*H$218+H$213,H$222*H$214,FALSE))</f>
        <v>71.005606026017503</v>
      </c>
      <c r="X187" s="5">
        <f>BB187+(I$209*_xlfn.NORM.DIST($B187,I$214*I$215+I$213,I$219*I$214,FALSE))+(I$211*_xlfn.NORM.DIST($B187,I$214*I$216+I$213,I$220*I$214,FALSE))+(I$210*_xlfn.NORM.DIST($B187,I$214*I$217+I$213,I$221*I$214,FALSE))+(I$212*_xlfn.NORM.DIST($B187,I$214*I$218+I$213,I$222*I$214,FALSE))</f>
        <v>71.982744462284487</v>
      </c>
      <c r="Y187" s="5">
        <f>BC187+(J$209*_xlfn.NORM.DIST($B187,J$214*J$215+J$213,J$219*J$214,FALSE))+(J$211*_xlfn.NORM.DIST($B187,J$214*J$216+J$213,J$220*J$214,FALSE))+(J$210*_xlfn.NORM.DIST($B187,J$214*J$217+J$213,J$221*J$214,FALSE))+(J$212*_xlfn.NORM.DIST($B187,J$214*J$218+J$213,J$222*J$214,FALSE))</f>
        <v>70.916990385745663</v>
      </c>
      <c r="Z187" s="5">
        <f>BD187+(K$209*_xlfn.NORM.DIST($B187,K$214*K$215+K$213,K$219*K$214,FALSE))+(K$211*_xlfn.NORM.DIST($B187,K$214*K$216+K$213,K$220*K$214,FALSE))+(K$210*_xlfn.NORM.DIST($B187,K$214*K$217+K$213,K$221*K$214,FALSE))+(K$212*_xlfn.NORM.DIST($B187,K$214*K$218+K$213,K$222*K$214,FALSE))</f>
        <v>68.039671076184661</v>
      </c>
      <c r="AA187" s="5">
        <f>BE187+(L$209*_xlfn.NORM.DIST($B187,L$214*L$215+L$213,L$219*L$214,FALSE))+(L$211*_xlfn.NORM.DIST($B187,L$214*L$216+L$213,L$220*L$214,FALSE))+(L$210*_xlfn.NORM.DIST($B187,L$214*L$217+L$213,L$221*L$214,FALSE))+(L$212*_xlfn.NORM.DIST($B187,L$214*L$218+L$213,L$222*L$214,FALSE))</f>
        <v>65.082014847528242</v>
      </c>
      <c r="AB187" s="5">
        <f>BF187+(M$209*_xlfn.NORM.DIST($B187,M$214*M$215+M$213,M$219*M$214,FALSE))+(M$211*_xlfn.NORM.DIST($B187,M$214*M$216+M$213,M$220*M$214,FALSE))+(M$210*_xlfn.NORM.DIST($B187,M$214*M$217+M$213,M$221*M$214,FALSE))+(M$212*_xlfn.NORM.DIST($B187,M$214*M$218+M$213,M$222*M$214,FALSE))</f>
        <v>60.705840841954611</v>
      </c>
      <c r="AC187" s="5">
        <f>BG187+(N$209*_xlfn.NORM.DIST($B187,N$214*N$215+N$213,N$219*N$214,FALSE))+(N$211*_xlfn.NORM.DIST($B187,N$214*N$216+N$213,N$220*N$214,FALSE))+(N$210*_xlfn.NORM.DIST($B187,N$214*N$217+N$213,N$221*N$214,FALSE))+(N$212*_xlfn.NORM.DIST($B187,N$214*N$218+N$213,N$222*N$214,FALSE))</f>
        <v>54.820778595731902</v>
      </c>
      <c r="AD187" s="5">
        <f>BH187+(O$209*_xlfn.NORM.DIST($B187,O$214*O$215+O$213,O$219*O$214,FALSE))+(O$211*_xlfn.NORM.DIST($B187,O$214*O$216+O$213,O$220*O$214,FALSE))+(O$210*_xlfn.NORM.DIST($B187,O$214*O$217+O$213,O$221*O$214,FALSE))+(O$212*_xlfn.NORM.DIST($B187,O$214*O$218+O$213,O$222*O$214,FALSE))</f>
        <v>47.86703110764816</v>
      </c>
      <c r="AE187" s="5"/>
      <c r="AG187" s="5">
        <f t="shared" si="49"/>
        <v>-1.0200309380337274</v>
      </c>
      <c r="AH187" s="5">
        <f t="shared" si="49"/>
        <v>-0.10679034255385034</v>
      </c>
      <c r="AI187" s="5">
        <f t="shared" si="49"/>
        <v>-1.0097017862531743</v>
      </c>
      <c r="AJ187" s="5">
        <f t="shared" si="49"/>
        <v>-0.64101643785487283</v>
      </c>
      <c r="AK187" s="5">
        <f t="shared" si="48"/>
        <v>-0.79427637704715437</v>
      </c>
      <c r="AL187" s="5">
        <f t="shared" si="48"/>
        <v>-0.82360602601750088</v>
      </c>
      <c r="AM187" s="5">
        <f t="shared" si="48"/>
        <v>0.69925553771551563</v>
      </c>
      <c r="AN187" s="5">
        <f t="shared" si="48"/>
        <v>-0.71999038574566043</v>
      </c>
      <c r="AO187" s="5">
        <f t="shared" si="47"/>
        <v>-1.1756710761846563</v>
      </c>
      <c r="AP187" s="5">
        <f t="shared" si="47"/>
        <v>0.53898515247175283</v>
      </c>
      <c r="AQ187" s="5">
        <f t="shared" si="47"/>
        <v>-0.85784084195461219</v>
      </c>
      <c r="AR187" s="5">
        <f t="shared" si="47"/>
        <v>-0.53277859573190511</v>
      </c>
      <c r="AS187" s="5">
        <f t="shared" si="50"/>
        <v>0.78496889235184142</v>
      </c>
      <c r="AV187" s="2">
        <f t="shared" si="34"/>
        <v>65.262030938032979</v>
      </c>
      <c r="AW187" s="2">
        <f t="shared" si="35"/>
        <v>67.500775648913674</v>
      </c>
      <c r="AX187" s="2">
        <f t="shared" si="36"/>
        <v>68.918701679831159</v>
      </c>
      <c r="AY187" s="2">
        <f t="shared" si="37"/>
        <v>68.989016433104212</v>
      </c>
      <c r="AZ187" s="2">
        <f t="shared" si="38"/>
        <v>69.385276347293214</v>
      </c>
      <c r="BA187" s="2">
        <f t="shared" si="39"/>
        <v>71.005605972331921</v>
      </c>
      <c r="BB187" s="2">
        <f t="shared" si="40"/>
        <v>71.982744443163938</v>
      </c>
      <c r="BC187" s="2">
        <f t="shared" si="41"/>
        <v>70.916990366744585</v>
      </c>
      <c r="BD187" s="2">
        <f t="shared" si="42"/>
        <v>68.039670583523232</v>
      </c>
      <c r="BE187" s="2">
        <f t="shared" si="43"/>
        <v>65.082011754841346</v>
      </c>
      <c r="BF187" s="2">
        <f t="shared" si="44"/>
        <v>60.705827225308994</v>
      </c>
      <c r="BG187" s="2">
        <f t="shared" si="45"/>
        <v>54.820594876612766</v>
      </c>
      <c r="BH187" s="2">
        <f t="shared" si="46"/>
        <v>47.866778027380356</v>
      </c>
      <c r="BK187" s="2" t="str">
        <f>IF(OR($B187&lt;C$229, AND($B187&gt;C$230, $B187&lt;C$231)), C187, "")</f>
        <v/>
      </c>
      <c r="BL187" s="2" t="str">
        <f>IF(OR($B187&lt;D$229, AND($B187&gt;D$230, $B187&lt;D$231)), D187, "")</f>
        <v/>
      </c>
      <c r="BM187" s="2" t="str">
        <f>IF(OR($B187&lt;E$229, AND($B187&gt;E$230, $B187&lt;E$231)), E187, "")</f>
        <v/>
      </c>
      <c r="BN187" s="2" t="str">
        <f>IF(OR($B187&lt;F$229, AND($B187&gt;F$230, $B187&lt;F$231)), F187, "")</f>
        <v/>
      </c>
      <c r="BO187" s="2" t="str">
        <f>IF(OR($B187&lt;G$229, AND($B187&gt;G$230, $B187&lt;G$231)), G187, "")</f>
        <v/>
      </c>
      <c r="BP187" s="2" t="str">
        <f>IF(OR($B187&lt;H$229, AND($B187&gt;H$230, $B187&lt;H$231)), H187, "")</f>
        <v/>
      </c>
      <c r="BQ187" s="2" t="str">
        <f>IF(OR($B187&lt;I$229, AND($B187&gt;I$230, $B187&lt;I$231)), I187, "")</f>
        <v/>
      </c>
      <c r="BR187" s="2" t="str">
        <f>IF(OR($B187&lt;J$229, AND($B187&gt;J$230, $B187&lt;J$231)), J187, "")</f>
        <v/>
      </c>
      <c r="BS187" s="2" t="str">
        <f>IF(OR($B187&lt;K$229, AND($B187&gt;K$230, $B187&lt;K$231)), K187, "")</f>
        <v/>
      </c>
      <c r="BT187" s="2" t="str">
        <f>IF(OR($B187&lt;L$229, AND($B187&gt;L$230, $B187&lt;L$231)), L187, "")</f>
        <v/>
      </c>
      <c r="BU187" s="2" t="str">
        <f>IF(OR($B187&lt;M$229, AND($B187&gt;M$230, $B187&lt;M$231)), M187, "")</f>
        <v/>
      </c>
      <c r="BV187" s="2" t="str">
        <f>IF(OR($B187&lt;N$229, AND($B187&gt;N$230, $B187&lt;N$231)), N187, "")</f>
        <v/>
      </c>
      <c r="BW187" s="2" t="str">
        <f>IF(OR($B187&lt;O$229, AND($B187&gt;O$230, $B187&lt;O$231)), O187, "")</f>
        <v/>
      </c>
      <c r="BZ187" s="2">
        <f>IF(OR(AND($B187&gt;C$230, $B187&lt;C$231), $B187&gt;C$232), C187, "")</f>
        <v>64.242000000000004</v>
      </c>
      <c r="CA187" s="2">
        <f>IF(OR(AND($B187&gt;D$230, $B187&lt;D$231), $B187&gt;D$232), D187, "")</f>
        <v>67.394000000000005</v>
      </c>
      <c r="CB187" s="2">
        <f>IF(OR(AND($B187&gt;E$230, $B187&lt;E$231), $B187&gt;E$232), E187, "")</f>
        <v>67.909000000000006</v>
      </c>
      <c r="CC187" s="2">
        <f>IF(OR(AND($B187&gt;F$230, $B187&lt;F$231), $B187&gt;F$232), F187, "")</f>
        <v>68.347999999999999</v>
      </c>
      <c r="CD187" s="2">
        <f>IF(OR(AND($B187&gt;G$230, $B187&lt;G$231), $B187&gt;G$232), G187, "")</f>
        <v>68.590999999999994</v>
      </c>
      <c r="CE187" s="2">
        <f>IF(OR(AND($B187&gt;H$230, $B187&lt;H$231), $B187&gt;H$232), H187, "")</f>
        <v>70.182000000000002</v>
      </c>
      <c r="CF187" s="2">
        <f>IF(OR(AND($B187&gt;I$230, $B187&lt;I$231), $B187&gt;I$232), I187, "")</f>
        <v>72.682000000000002</v>
      </c>
      <c r="CG187" s="2">
        <f>IF(OR(AND($B187&gt;J$230, $B187&lt;J$231), $B187&gt;J$232), J187, "")</f>
        <v>70.197000000000003</v>
      </c>
      <c r="CH187" s="2">
        <f>IF(OR(AND($B187&gt;K$230, $B187&lt;K$231), $B187&gt;K$232), K187, "")</f>
        <v>66.864000000000004</v>
      </c>
      <c r="CI187" s="2">
        <f>IF(OR(AND($B187&gt;L$230, $B187&lt;L$231), $B187&gt;L$232), L187, "")</f>
        <v>65.620999999999995</v>
      </c>
      <c r="CJ187" s="2">
        <f>IF(OR(AND($B187&gt;M$230, $B187&lt;M$231), $B187&gt;M$232), M187, "")</f>
        <v>59.847999999999999</v>
      </c>
      <c r="CK187" s="2">
        <f>IF(OR(AND($B187&gt;N$230, $B187&lt;N$231), $B187&gt;N$232), N187, "")</f>
        <v>54.287999999999997</v>
      </c>
      <c r="CL187" s="2">
        <f>IF(OR(AND($B187&gt;O$230, $B187&lt;O$231), $B187&gt;O$232), O187, "")</f>
        <v>48.652000000000001</v>
      </c>
      <c r="CO187" s="2">
        <f>BK$207*$B187+BK$209</f>
        <v>72.720236257451589</v>
      </c>
      <c r="CP187" s="2">
        <f>BL$207*$B187+BL$209</f>
        <v>73.613723408465646</v>
      </c>
      <c r="CQ187" s="2">
        <f>BM$207*$B187+BM$209</f>
        <v>75.039735550569731</v>
      </c>
      <c r="CR187" s="2">
        <f>BN$207*$B187+BN$209</f>
        <v>74.689789091228207</v>
      </c>
      <c r="CS187" s="2">
        <f>BO$207*$B187+BO$209</f>
        <v>74.994799335905142</v>
      </c>
      <c r="CT187" s="2">
        <f>BP$207*$B187+BP$209</f>
        <v>77.498064917795787</v>
      </c>
      <c r="CU187" s="2">
        <f>BQ$207*$B187+BQ$209</f>
        <v>80.650362988824256</v>
      </c>
      <c r="CV187" s="2">
        <f>BR$207*$B187+BR$209</f>
        <v>80.751817324942749</v>
      </c>
      <c r="CW187" s="2">
        <f>BS$207*$B187+BS$209</f>
        <v>78.426654111686261</v>
      </c>
      <c r="CX187" s="2">
        <f>BT$207*$B187+BT$209</f>
        <v>74.499589603651444</v>
      </c>
      <c r="CY187" s="2">
        <f>BU$207*$B187+BU$209</f>
        <v>70.156964901824708</v>
      </c>
      <c r="CZ187" s="2">
        <f>BV$207*$B187+BV$209</f>
        <v>62.934479371850337</v>
      </c>
      <c r="DA187" s="2">
        <f>BW$207*$B187+BW$209</f>
        <v>54.325173050355545</v>
      </c>
      <c r="DD187" s="2">
        <f>BZ$207*$B187+BZ$209</f>
        <v>65.257100566478101</v>
      </c>
      <c r="DE187" s="2">
        <f>CA$207*$B187+CA$209</f>
        <v>67.494801242939999</v>
      </c>
      <c r="DF187" s="2">
        <f>CB$207*$B187+CB$209</f>
        <v>68.914002469113797</v>
      </c>
      <c r="DG187" s="2">
        <f>CC$207*$B187+CC$209</f>
        <v>68.985703187423667</v>
      </c>
      <c r="DH187" s="2">
        <f>CD$207*$B187+CD$209</f>
        <v>69.381813356012557</v>
      </c>
      <c r="DI187" s="2">
        <f>CE$207*$B187+CE$209</f>
        <v>71.001408282907846</v>
      </c>
      <c r="DJ187" s="2">
        <f>CF$207*$B187+CF$209</f>
        <v>71.977372562455159</v>
      </c>
      <c r="DK187" s="2">
        <f>CG$207*$B187+CG$209</f>
        <v>70.911131587531401</v>
      </c>
      <c r="DL187" s="2">
        <f>CH$207*$B187+CH$209</f>
        <v>68.032878163883638</v>
      </c>
      <c r="DM187" s="2">
        <f>CI$207*$B187+CI$209</f>
        <v>65.075370940511306</v>
      </c>
      <c r="DN187" s="2">
        <f>CJ$207*$B187+CJ$209</f>
        <v>60.699259679433823</v>
      </c>
      <c r="DO187" s="2">
        <f>CK$207*$B187+CK$209</f>
        <v>54.814756150003262</v>
      </c>
      <c r="DP187" s="2">
        <f>CL$207*$B187+CL$209</f>
        <v>47.862166652687534</v>
      </c>
      <c r="DS187" s="2">
        <f>POWER(10,($B187-C$227)/C$228)/(1+POWER(10,($B187-C$227)/C$228))</f>
        <v>0.999339369970073</v>
      </c>
      <c r="DT187" s="2">
        <f>POWER(10,($B187-D$227)/D$228)/(1+POWER(10,($B187-D$227)/D$228))</f>
        <v>0.99902361791634842</v>
      </c>
      <c r="DU187" s="2">
        <f>POWER(10,($B187-E$227)/E$228)/(1+POWER(10,($B187-E$227)/E$228))</f>
        <v>0.99923287373855862</v>
      </c>
      <c r="DV187" s="2">
        <f>POWER(10,($B187-F$227)/F$228)/(1+POWER(10,($B187-F$227)/F$228))</f>
        <v>0.9994191451993506</v>
      </c>
      <c r="DW187" s="2">
        <f>POWER(10,($B187-G$227)/G$228)/(1+POWER(10,($B187-G$227)/G$228))</f>
        <v>0.99938303938526463</v>
      </c>
      <c r="DX187" s="2">
        <f>POWER(10,($B187-H$227)/H$228)/(1+POWER(10,($B187-H$227)/H$228))</f>
        <v>0.99935386928077208</v>
      </c>
      <c r="DY187" s="2">
        <f>POWER(10,($B187-I$227)/I$228)/(1+POWER(10,($B187-I$227)/I$228))</f>
        <v>0.99938061955050128</v>
      </c>
      <c r="DZ187" s="2">
        <f>POWER(10,($B187-J$227)/J$228)/(1+POWER(10,($B187-J$227)/J$228))</f>
        <v>0.99940463709851901</v>
      </c>
      <c r="EA187" s="2">
        <f>POWER(10,($B187-K$227)/K$228)/(1+POWER(10,($B187-K$227)/K$228))</f>
        <v>0.99934649162405409</v>
      </c>
      <c r="EB187" s="2">
        <f>POWER(10,($B187-L$227)/L$228)/(1+POWER(10,($B187-L$227)/L$228))</f>
        <v>0.99929534589896341</v>
      </c>
      <c r="EC187" s="2">
        <f>POWER(10,($B187-M$227)/M$228)/(1+POWER(10,($B187-M$227)/M$228))</f>
        <v>0.99930558780161394</v>
      </c>
      <c r="ED187" s="2">
        <f>POWER(10,($B187-N$227)/N$228)/(1+POWER(10,($B187-N$227)/N$228))</f>
        <v>0.99928092048830031</v>
      </c>
      <c r="EE187" s="2">
        <f>POWER(10,($B187-O$227)/O$228)/(1+POWER(10,($B187-O$227)/O$228))</f>
        <v>0.99928649696300997</v>
      </c>
    </row>
    <row r="188" spans="2:135" x14ac:dyDescent="0.25">
      <c r="B188" s="2">
        <v>182</v>
      </c>
      <c r="C188">
        <v>64.682000000000002</v>
      </c>
      <c r="D188">
        <v>67.152000000000001</v>
      </c>
      <c r="E188">
        <v>69.802999999999997</v>
      </c>
      <c r="F188">
        <v>69.938999999999993</v>
      </c>
      <c r="G188">
        <v>70.212000000000003</v>
      </c>
      <c r="H188">
        <v>70.287999999999997</v>
      </c>
      <c r="I188">
        <v>70.894000000000005</v>
      </c>
      <c r="J188">
        <v>70.938999999999993</v>
      </c>
      <c r="K188">
        <v>66.924000000000007</v>
      </c>
      <c r="L188">
        <v>64.135999999999996</v>
      </c>
      <c r="M188">
        <v>59.787999999999997</v>
      </c>
      <c r="N188">
        <v>53.741999999999997</v>
      </c>
      <c r="O188">
        <v>48.53</v>
      </c>
      <c r="R188" s="5">
        <f>AV188+(C$209*_xlfn.NORM.DIST($B188,C$214*C$215+C$213,C$219*C$214,FALSE))+(C$211*_xlfn.NORM.DIST($B188,C$214*C$216+C$213,C$220*C$214,FALSE))+(C$210*_xlfn.NORM.DIST($B188,C$214*C$217+C$213,C$221*C$214,FALSE))+(C$212*_xlfn.NORM.DIST($B188,C$214*C$218+C$213,C$222*C$214,FALSE))</f>
        <v>65.192767782535967</v>
      </c>
      <c r="S188" s="5">
        <f>AW188+(D$209*_xlfn.NORM.DIST($B188,D$214*D$215+D$213,D$219*D$214,FALSE))+(D$211*_xlfn.NORM.DIST($B188,D$214*D$216+D$213,D$220*D$214,FALSE))+(D$210*_xlfn.NORM.DIST($B188,D$214*D$217+D$213,D$221*D$214,FALSE))+(D$212*_xlfn.NORM.DIST($B188,D$214*D$218+D$213,D$222*D$214,FALSE))</f>
        <v>67.438835691800264</v>
      </c>
      <c r="T188" s="5">
        <f>AX188+(E$209*_xlfn.NORM.DIST($B188,E$214*E$215+E$213,E$219*E$214,FALSE))+(E$211*_xlfn.NORM.DIST($B188,E$214*E$216+E$213,E$220*E$214,FALSE))+(E$210*_xlfn.NORM.DIST($B188,E$214*E$217+E$213,E$221*E$214,FALSE))+(E$212*_xlfn.NORM.DIST($B188,E$214*E$218+E$213,E$222*E$214,FALSE))</f>
        <v>68.858412303766883</v>
      </c>
      <c r="U188" s="5">
        <f>AY188+(F$209*_xlfn.NORM.DIST($B188,F$214*F$215+F$213,F$219*F$214,FALSE))+(F$211*_xlfn.NORM.DIST($B188,F$214*F$216+F$213,F$220*F$214,FALSE))+(F$210*_xlfn.NORM.DIST($B188,F$214*F$217+F$213,F$221*F$214,FALSE))+(F$212*_xlfn.NORM.DIST($B188,F$214*F$218+F$213,F$222*F$214,FALSE))</f>
        <v>68.936532085476557</v>
      </c>
      <c r="V188" s="5">
        <f>AZ188+(G$209*_xlfn.NORM.DIST($B188,G$214*G$215+G$213,G$219*G$214,FALSE))+(G$211*_xlfn.NORM.DIST($B188,G$214*G$216+G$213,G$220*G$214,FALSE))+(G$210*_xlfn.NORM.DIST($B188,G$214*G$217+G$213,G$221*G$214,FALSE))+(G$212*_xlfn.NORM.DIST($B188,G$214*G$218+G$213,G$222*G$214,FALSE))</f>
        <v>69.338230095377483</v>
      </c>
      <c r="W188" s="5">
        <f>BA188+(H$209*_xlfn.NORM.DIST($B188,H$214*H$215+H$213,H$219*H$214,FALSE))+(H$211*_xlfn.NORM.DIST($B188,H$214*H$216+H$213,H$220*H$214,FALSE))+(H$210*_xlfn.NORM.DIST($B188,H$214*H$217+H$213,H$221*H$214,FALSE))+(H$212*_xlfn.NORM.DIST($B188,H$214*H$218+H$213,H$222*H$214,FALSE))</f>
        <v>70.965307550112783</v>
      </c>
      <c r="X188" s="5">
        <f>BB188+(I$209*_xlfn.NORM.DIST($B188,I$214*I$215+I$213,I$219*I$214,FALSE))+(I$211*_xlfn.NORM.DIST($B188,I$214*I$216+I$213,I$220*I$214,FALSE))+(I$210*_xlfn.NORM.DIST($B188,I$214*I$217+I$213,I$221*I$214,FALSE))+(I$212*_xlfn.NORM.DIST($B188,I$214*I$218+I$213,I$222*I$214,FALSE))</f>
        <v>71.934528390359219</v>
      </c>
      <c r="Y188" s="5">
        <f>BC188+(J$209*_xlfn.NORM.DIST($B188,J$214*J$215+J$213,J$219*J$214,FALSE))+(J$211*_xlfn.NORM.DIST($B188,J$214*J$216+J$213,J$220*J$214,FALSE))+(J$210*_xlfn.NORM.DIST($B188,J$214*J$217+J$213,J$221*J$214,FALSE))+(J$212*_xlfn.NORM.DIST($B188,J$214*J$218+J$213,J$222*J$214,FALSE))</f>
        <v>70.860397797212158</v>
      </c>
      <c r="Z188" s="5">
        <f>BD188+(K$209*_xlfn.NORM.DIST($B188,K$214*K$215+K$213,K$219*K$214,FALSE))+(K$211*_xlfn.NORM.DIST($B188,K$214*K$216+K$213,K$220*K$214,FALSE))+(K$210*_xlfn.NORM.DIST($B188,K$214*K$217+K$213,K$221*K$214,FALSE))+(K$212*_xlfn.NORM.DIST($B188,K$214*K$218+K$213,K$222*K$214,FALSE))</f>
        <v>67.971477634943184</v>
      </c>
      <c r="AA188" s="5">
        <f>BE188+(L$209*_xlfn.NORM.DIST($B188,L$214*L$215+L$213,L$219*L$214,FALSE))+(L$211*_xlfn.NORM.DIST($B188,L$214*L$216+L$213,L$220*L$214,FALSE))+(L$210*_xlfn.NORM.DIST($B188,L$214*L$217+L$213,L$221*L$214,FALSE))+(L$212*_xlfn.NORM.DIST($B188,L$214*L$218+L$213,L$222*L$214,FALSE))</f>
        <v>65.017652071484704</v>
      </c>
      <c r="AB188" s="5">
        <f>BF188+(M$209*_xlfn.NORM.DIST($B188,M$214*M$215+M$213,M$219*M$214,FALSE))+(M$211*_xlfn.NORM.DIST($B188,M$214*M$216+M$213,M$220*M$214,FALSE))+(M$210*_xlfn.NORM.DIST($B188,M$214*M$217+M$213,M$221*M$214,FALSE))+(M$212*_xlfn.NORM.DIST($B188,M$214*M$218+M$213,M$222*M$214,FALSE))</f>
        <v>60.644001262862702</v>
      </c>
      <c r="AC188" s="5">
        <f>BG188+(N$209*_xlfn.NORM.DIST($B188,N$214*N$215+N$213,N$219*N$214,FALSE))+(N$211*_xlfn.NORM.DIST($B188,N$214*N$216+N$213,N$220*N$214,FALSE))+(N$210*_xlfn.NORM.DIST($B188,N$214*N$217+N$213,N$221*N$214,FALSE))+(N$212*_xlfn.NORM.DIST($B188,N$214*N$218+N$213,N$222*N$214,FALSE))</f>
        <v>54.770122774168627</v>
      </c>
      <c r="AD188" s="5">
        <f>BH188+(O$209*_xlfn.NORM.DIST($B188,O$214*O$215+O$213,O$219*O$214,FALSE))+(O$211*_xlfn.NORM.DIST($B188,O$214*O$216+O$213,O$220*O$214,FALSE))+(O$210*_xlfn.NORM.DIST($B188,O$214*O$217+O$213,O$221*O$214,FALSE))+(O$212*_xlfn.NORM.DIST($B188,O$214*O$218+O$213,O$222*O$214,FALSE))</f>
        <v>47.82794001603942</v>
      </c>
      <c r="AE188" s="5"/>
      <c r="AG188" s="5">
        <f t="shared" si="49"/>
        <v>-0.51076778253596444</v>
      </c>
      <c r="AH188" s="5">
        <f t="shared" si="49"/>
        <v>-0.28683569180026325</v>
      </c>
      <c r="AI188" s="5">
        <f t="shared" si="49"/>
        <v>0.94458769623311412</v>
      </c>
      <c r="AJ188" s="5">
        <f t="shared" si="49"/>
        <v>1.0024679145234359</v>
      </c>
      <c r="AK188" s="5">
        <f t="shared" si="48"/>
        <v>0.87376990462252024</v>
      </c>
      <c r="AL188" s="5">
        <f t="shared" si="48"/>
        <v>-0.67730755011278632</v>
      </c>
      <c r="AM188" s="5">
        <f t="shared" si="48"/>
        <v>-1.0405283903592135</v>
      </c>
      <c r="AN188" s="5">
        <f t="shared" si="48"/>
        <v>7.8602202787834585E-2</v>
      </c>
      <c r="AO188" s="5">
        <f t="shared" si="47"/>
        <v>-1.0474776349431778</v>
      </c>
      <c r="AP188" s="5">
        <f t="shared" si="47"/>
        <v>-0.8816520714847087</v>
      </c>
      <c r="AQ188" s="5">
        <f t="shared" si="47"/>
        <v>-0.85600126286270495</v>
      </c>
      <c r="AR188" s="5">
        <f t="shared" si="47"/>
        <v>-1.0281227741686294</v>
      </c>
      <c r="AS188" s="5">
        <f t="shared" si="50"/>
        <v>0.70205998396058078</v>
      </c>
      <c r="AV188" s="2">
        <f t="shared" si="34"/>
        <v>65.192767782535739</v>
      </c>
      <c r="AW188" s="2">
        <f t="shared" si="35"/>
        <v>67.438830680360624</v>
      </c>
      <c r="AX188" s="2">
        <f t="shared" si="36"/>
        <v>68.858412276362529</v>
      </c>
      <c r="AY188" s="2">
        <f t="shared" si="37"/>
        <v>68.936532084395552</v>
      </c>
      <c r="AZ188" s="2">
        <f t="shared" si="38"/>
        <v>69.338230088259195</v>
      </c>
      <c r="BA188" s="2">
        <f t="shared" si="39"/>
        <v>70.965307537170659</v>
      </c>
      <c r="BB188" s="2">
        <f t="shared" si="40"/>
        <v>71.934528385985544</v>
      </c>
      <c r="BC188" s="2">
        <f t="shared" si="41"/>
        <v>70.860397792876796</v>
      </c>
      <c r="BD188" s="2">
        <f t="shared" si="42"/>
        <v>67.971477507739081</v>
      </c>
      <c r="BE188" s="2">
        <f t="shared" si="43"/>
        <v>65.017651209418204</v>
      </c>
      <c r="BF188" s="2">
        <f t="shared" si="44"/>
        <v>60.643997163167114</v>
      </c>
      <c r="BG188" s="2">
        <f t="shared" si="45"/>
        <v>54.770058048833839</v>
      </c>
      <c r="BH188" s="2">
        <f t="shared" si="46"/>
        <v>47.82784974762609</v>
      </c>
      <c r="BK188" s="2" t="str">
        <f>IF(OR($B188&lt;C$229, AND($B188&gt;C$230, $B188&lt;C$231)), C188, "")</f>
        <v/>
      </c>
      <c r="BL188" s="2" t="str">
        <f>IF(OR($B188&lt;D$229, AND($B188&gt;D$230, $B188&lt;D$231)), D188, "")</f>
        <v/>
      </c>
      <c r="BM188" s="2" t="str">
        <f>IF(OR($B188&lt;E$229, AND($B188&gt;E$230, $B188&lt;E$231)), E188, "")</f>
        <v/>
      </c>
      <c r="BN188" s="2" t="str">
        <f>IF(OR($B188&lt;F$229, AND($B188&gt;F$230, $B188&lt;F$231)), F188, "")</f>
        <v/>
      </c>
      <c r="BO188" s="2" t="str">
        <f>IF(OR($B188&lt;G$229, AND($B188&gt;G$230, $B188&lt;G$231)), G188, "")</f>
        <v/>
      </c>
      <c r="BP188" s="2" t="str">
        <f>IF(OR($B188&lt;H$229, AND($B188&gt;H$230, $B188&lt;H$231)), H188, "")</f>
        <v/>
      </c>
      <c r="BQ188" s="2" t="str">
        <f>IF(OR($B188&lt;I$229, AND($B188&gt;I$230, $B188&lt;I$231)), I188, "")</f>
        <v/>
      </c>
      <c r="BR188" s="2" t="str">
        <f>IF(OR($B188&lt;J$229, AND($B188&gt;J$230, $B188&lt;J$231)), J188, "")</f>
        <v/>
      </c>
      <c r="BS188" s="2" t="str">
        <f>IF(OR($B188&lt;K$229, AND($B188&gt;K$230, $B188&lt;K$231)), K188, "")</f>
        <v/>
      </c>
      <c r="BT188" s="2" t="str">
        <f>IF(OR($B188&lt;L$229, AND($B188&gt;L$230, $B188&lt;L$231)), L188, "")</f>
        <v/>
      </c>
      <c r="BU188" s="2" t="str">
        <f>IF(OR($B188&lt;M$229, AND($B188&gt;M$230, $B188&lt;M$231)), M188, "")</f>
        <v/>
      </c>
      <c r="BV188" s="2" t="str">
        <f>IF(OR($B188&lt;N$229, AND($B188&gt;N$230, $B188&lt;N$231)), N188, "")</f>
        <v/>
      </c>
      <c r="BW188" s="2" t="str">
        <f>IF(OR($B188&lt;O$229, AND($B188&gt;O$230, $B188&lt;O$231)), O188, "")</f>
        <v/>
      </c>
      <c r="BZ188" s="2">
        <f>IF(OR(AND($B188&gt;C$230, $B188&lt;C$231), $B188&gt;C$232), C188, "")</f>
        <v>64.682000000000002</v>
      </c>
      <c r="CA188" s="2">
        <f>IF(OR(AND($B188&gt;D$230, $B188&lt;D$231), $B188&gt;D$232), D188, "")</f>
        <v>67.152000000000001</v>
      </c>
      <c r="CB188" s="2">
        <f>IF(OR(AND($B188&gt;E$230, $B188&lt;E$231), $B188&gt;E$232), E188, "")</f>
        <v>69.802999999999997</v>
      </c>
      <c r="CC188" s="2">
        <f>IF(OR(AND($B188&gt;F$230, $B188&lt;F$231), $B188&gt;F$232), F188, "")</f>
        <v>69.938999999999993</v>
      </c>
      <c r="CD188" s="2">
        <f>IF(OR(AND($B188&gt;G$230, $B188&lt;G$231), $B188&gt;G$232), G188, "")</f>
        <v>70.212000000000003</v>
      </c>
      <c r="CE188" s="2">
        <f>IF(OR(AND($B188&gt;H$230, $B188&lt;H$231), $B188&gt;H$232), H188, "")</f>
        <v>70.287999999999997</v>
      </c>
      <c r="CF188" s="2">
        <f>IF(OR(AND($B188&gt;I$230, $B188&lt;I$231), $B188&gt;I$232), I188, "")</f>
        <v>70.894000000000005</v>
      </c>
      <c r="CG188" s="2">
        <f>IF(OR(AND($B188&gt;J$230, $B188&lt;J$231), $B188&gt;J$232), J188, "")</f>
        <v>70.938999999999993</v>
      </c>
      <c r="CH188" s="2">
        <f>IF(OR(AND($B188&gt;K$230, $B188&lt;K$231), $B188&gt;K$232), K188, "")</f>
        <v>66.924000000000007</v>
      </c>
      <c r="CI188" s="2">
        <f>IF(OR(AND($B188&gt;L$230, $B188&lt;L$231), $B188&gt;L$232), L188, "")</f>
        <v>64.135999999999996</v>
      </c>
      <c r="CJ188" s="2">
        <f>IF(OR(AND($B188&gt;M$230, $B188&lt;M$231), $B188&gt;M$232), M188, "")</f>
        <v>59.787999999999997</v>
      </c>
      <c r="CK188" s="2">
        <f>IF(OR(AND($B188&gt;N$230, $B188&lt;N$231), $B188&gt;N$232), N188, "")</f>
        <v>53.741999999999997</v>
      </c>
      <c r="CL188" s="2">
        <f>IF(OR(AND($B188&gt;O$230, $B188&lt;O$231), $B188&gt;O$232), O188, "")</f>
        <v>48.53</v>
      </c>
      <c r="CO188" s="2">
        <f>BK$207*$B188+BK$209</f>
        <v>72.732296151614221</v>
      </c>
      <c r="CP188" s="2">
        <f>BL$207*$B188+BL$209</f>
        <v>73.618251388970549</v>
      </c>
      <c r="CQ188" s="2">
        <f>BM$207*$B188+BM$209</f>
        <v>75.047892322751764</v>
      </c>
      <c r="CR188" s="2">
        <f>BN$207*$B188+BN$209</f>
        <v>74.698900131539801</v>
      </c>
      <c r="CS188" s="2">
        <f>BO$207*$B188+BO$209</f>
        <v>75.008834227041078</v>
      </c>
      <c r="CT188" s="2">
        <f>BP$207*$B188+BP$209</f>
        <v>77.528103000400364</v>
      </c>
      <c r="CU188" s="2">
        <f>BQ$207*$B188+BQ$209</f>
        <v>80.698739487511205</v>
      </c>
      <c r="CV188" s="2">
        <f>BR$207*$B188+BR$209</f>
        <v>80.801642320201665</v>
      </c>
      <c r="CW188" s="2">
        <f>BS$207*$B188+BS$209</f>
        <v>78.474860730004579</v>
      </c>
      <c r="CX188" s="2">
        <f>BT$207*$B188+BT$209</f>
        <v>74.539370592000466</v>
      </c>
      <c r="CY188" s="2">
        <f>BU$207*$B188+BU$209</f>
        <v>70.203157837926426</v>
      </c>
      <c r="CZ188" s="2">
        <f>BV$207*$B188+BV$209</f>
        <v>62.980022281525521</v>
      </c>
      <c r="DA188" s="2">
        <f>BW$207*$B188+BW$209</f>
        <v>54.361771045434942</v>
      </c>
      <c r="DD188" s="2">
        <f>BZ$207*$B188+BZ$209</f>
        <v>65.188222200565576</v>
      </c>
      <c r="DE188" s="2">
        <f>CA$207*$B188+CA$209</f>
        <v>67.433322707266868</v>
      </c>
      <c r="DF188" s="2">
        <f>CB$207*$B188+CB$209</f>
        <v>68.85407862166403</v>
      </c>
      <c r="DG188" s="2">
        <f>CC$207*$B188+CC$209</f>
        <v>68.933477719553991</v>
      </c>
      <c r="DH188" s="2">
        <f>CD$207*$B188+CD$209</f>
        <v>69.33503741263533</v>
      </c>
      <c r="DI188" s="2">
        <f>CE$207*$B188+CE$209</f>
        <v>70.961437724339703</v>
      </c>
      <c r="DJ188" s="2">
        <f>CF$207*$B188+CF$209</f>
        <v>71.929574575369401</v>
      </c>
      <c r="DK188" s="2">
        <f>CG$207*$B188+CG$209</f>
        <v>70.854996705969938</v>
      </c>
      <c r="DL188" s="2">
        <f>CH$207*$B188+CH$209</f>
        <v>67.965213327035343</v>
      </c>
      <c r="DM188" s="2">
        <f>CI$207*$B188+CI$209</f>
        <v>65.011527740790058</v>
      </c>
      <c r="DN188" s="2">
        <f>CJ$207*$B188+CJ$209</f>
        <v>60.637939030399856</v>
      </c>
      <c r="DO188" s="2">
        <f>CK$207*$B188+CK$209</f>
        <v>54.764670011646061</v>
      </c>
      <c r="DP188" s="2">
        <f>CL$207*$B188+CL$209</f>
        <v>47.823594942183938</v>
      </c>
      <c r="DS188" s="2">
        <f>POWER(10,($B188-C$227)/C$228)/(1+POWER(10,($B188-C$227)/C$228))</f>
        <v>0.99939746322747525</v>
      </c>
      <c r="DT188" s="2">
        <f>POWER(10,($B188-D$227)/D$228)/(1+POWER(10,($B188-D$227)/D$228))</f>
        <v>0.99910945244849059</v>
      </c>
      <c r="DU188" s="2">
        <f>POWER(10,($B188-E$227)/E$228)/(1+POWER(10,($B188-E$227)/E$228))</f>
        <v>0.99930032530721169</v>
      </c>
      <c r="DV188" s="2">
        <f>POWER(10,($B188-F$227)/F$228)/(1+POWER(10,($B188-F$227)/F$228))</f>
        <v>0.9994702270495891</v>
      </c>
      <c r="DW188" s="2">
        <f>POWER(10,($B188-G$227)/G$228)/(1+POWER(10,($B188-G$227)/G$228))</f>
        <v>0.99943729468497122</v>
      </c>
      <c r="DX188" s="2">
        <f>POWER(10,($B188-H$227)/H$228)/(1+POWER(10,($B188-H$227)/H$228))</f>
        <v>0.99941068827657875</v>
      </c>
      <c r="DY188" s="2">
        <f>POWER(10,($B188-I$227)/I$228)/(1+POWER(10,($B188-I$227)/I$228))</f>
        <v>0.99943508752933963</v>
      </c>
      <c r="DZ188" s="2">
        <f>POWER(10,($B188-J$227)/J$228)/(1+POWER(10,($B188-J$227)/J$228))</f>
        <v>0.99945699413487499</v>
      </c>
      <c r="EA188" s="2">
        <f>POWER(10,($B188-K$227)/K$228)/(1+POWER(10,($B188-K$227)/K$228))</f>
        <v>0.99940395900418466</v>
      </c>
      <c r="EB188" s="2">
        <f>POWER(10,($B188-L$227)/L$228)/(1+POWER(10,($B188-L$227)/L$228))</f>
        <v>0.99935730797371658</v>
      </c>
      <c r="EC188" s="2">
        <f>POWER(10,($B188-M$227)/M$228)/(1+POWER(10,($B188-M$227)/M$228))</f>
        <v>0.99936664984992407</v>
      </c>
      <c r="ED188" s="2">
        <f>POWER(10,($B188-N$227)/N$228)/(1+POWER(10,($B188-N$227)/N$228))</f>
        <v>0.99934415019456524</v>
      </c>
      <c r="EE188" s="2">
        <f>POWER(10,($B188-O$227)/O$228)/(1+POWER(10,($B188-O$227)/O$228))</f>
        <v>0.999349236641081</v>
      </c>
    </row>
    <row r="189" spans="2:135" x14ac:dyDescent="0.25">
      <c r="B189" s="2">
        <v>183</v>
      </c>
      <c r="C189">
        <v>64.590999999999994</v>
      </c>
      <c r="D189">
        <v>67.667000000000002</v>
      </c>
      <c r="E189">
        <v>69.742000000000004</v>
      </c>
      <c r="F189">
        <v>69</v>
      </c>
      <c r="G189">
        <v>69.332999999999998</v>
      </c>
      <c r="H189">
        <v>70.317999999999998</v>
      </c>
      <c r="I189">
        <v>71.257999999999996</v>
      </c>
      <c r="J189">
        <v>70.712000000000003</v>
      </c>
      <c r="K189">
        <v>67.575999999999993</v>
      </c>
      <c r="L189">
        <v>64.302999999999997</v>
      </c>
      <c r="M189">
        <v>59.893999999999998</v>
      </c>
      <c r="N189">
        <v>54.667000000000002</v>
      </c>
      <c r="O189">
        <v>46.621000000000002</v>
      </c>
      <c r="R189" s="5">
        <f>AV189+(C$209*_xlfn.NORM.DIST($B189,C$214*C$215+C$213,C$219*C$214,FALSE))+(C$211*_xlfn.NORM.DIST($B189,C$214*C$216+C$213,C$220*C$214,FALSE))+(C$210*_xlfn.NORM.DIST($B189,C$214*C$217+C$213,C$221*C$214,FALSE))+(C$212*_xlfn.NORM.DIST($B189,C$214*C$218+C$213,C$222*C$214,FALSE))</f>
        <v>65.123534154036179</v>
      </c>
      <c r="S189" s="5">
        <f>AW189+(D$209*_xlfn.NORM.DIST($B189,D$214*D$215+D$213,D$219*D$214,FALSE))+(D$211*_xlfn.NORM.DIST($B189,D$214*D$216+D$213,D$220*D$214,FALSE))+(D$210*_xlfn.NORM.DIST($B189,D$214*D$217+D$213,D$221*D$214,FALSE))+(D$212*_xlfn.NORM.DIST($B189,D$214*D$218+D$213,D$222*D$214,FALSE))</f>
        <v>67.376923135668491</v>
      </c>
      <c r="T189" s="5">
        <f>AX189+(E$209*_xlfn.NORM.DIST($B189,E$214*E$215+E$213,E$219*E$214,FALSE))+(E$211*_xlfn.NORM.DIST($B189,E$214*E$216+E$213,E$220*E$214,FALSE))+(E$210*_xlfn.NORM.DIST($B189,E$214*E$217+E$213,E$221*E$214,FALSE))+(E$212*_xlfn.NORM.DIST($B189,E$214*E$218+E$213,E$222*E$214,FALSE))</f>
        <v>68.798150809967296</v>
      </c>
      <c r="U189" s="5">
        <f>AY189+(F$209*_xlfn.NORM.DIST($B189,F$214*F$215+F$213,F$219*F$214,FALSE))+(F$211*_xlfn.NORM.DIST($B189,F$214*F$216+F$213,F$220*F$214,FALSE))+(F$210*_xlfn.NORM.DIST($B189,F$214*F$217+F$213,F$221*F$214,FALSE))+(F$212*_xlfn.NORM.DIST($B189,F$214*F$218+F$213,F$222*F$214,FALSE))</f>
        <v>68.88406763226358</v>
      </c>
      <c r="V189" s="5">
        <f>AZ189+(G$209*_xlfn.NORM.DIST($B189,G$214*G$215+G$213,G$219*G$214,FALSE))+(G$211*_xlfn.NORM.DIST($B189,G$214*G$216+G$213,G$220*G$214,FALSE))+(G$210*_xlfn.NORM.DIST($B189,G$214*G$217+G$213,G$221*G$214,FALSE))+(G$212*_xlfn.NORM.DIST($B189,G$214*G$218+G$213,G$222*G$214,FALSE))</f>
        <v>69.291204579085658</v>
      </c>
      <c r="W189" s="5">
        <f>BA189+(H$209*_xlfn.NORM.DIST($B189,H$214*H$215+H$213,H$219*H$214,FALSE))+(H$211*_xlfn.NORM.DIST($B189,H$214*H$216+H$213,H$220*H$214,FALSE))+(H$210*_xlfn.NORM.DIST($B189,H$214*H$217+H$213,H$221*H$214,FALSE))+(H$212*_xlfn.NORM.DIST($B189,H$214*H$218+H$213,H$222*H$214,FALSE))</f>
        <v>70.925034291700044</v>
      </c>
      <c r="X189" s="5">
        <f>BB189+(I$209*_xlfn.NORM.DIST($B189,I$214*I$215+I$213,I$219*I$214,FALSE))+(I$211*_xlfn.NORM.DIST($B189,I$214*I$216+I$213,I$220*I$214,FALSE))+(I$210*_xlfn.NORM.DIST($B189,I$214*I$217+I$213,I$221*I$214,FALSE))+(I$212*_xlfn.NORM.DIST($B189,I$214*I$218+I$213,I$222*I$214,FALSE))</f>
        <v>71.886344294954867</v>
      </c>
      <c r="Y189" s="5">
        <f>BC189+(J$209*_xlfn.NORM.DIST($B189,J$214*J$215+J$213,J$219*J$214,FALSE))+(J$211*_xlfn.NORM.DIST($B189,J$214*J$216+J$213,J$220*J$214,FALSE))+(J$210*_xlfn.NORM.DIST($B189,J$214*J$217+J$213,J$221*J$214,FALSE))+(J$212*_xlfn.NORM.DIST($B189,J$214*J$218+J$213,J$222*J$214,FALSE))</f>
        <v>70.803840387236434</v>
      </c>
      <c r="Z189" s="5">
        <f>BD189+(K$209*_xlfn.NORM.DIST($B189,K$214*K$215+K$213,K$219*K$214,FALSE))+(K$211*_xlfn.NORM.DIST($B189,K$214*K$216+K$213,K$220*K$214,FALSE))+(K$210*_xlfn.NORM.DIST($B189,K$214*K$217+K$213,K$221*K$214,FALSE))+(K$212*_xlfn.NORM.DIST($B189,K$214*K$218+K$213,K$222*K$214,FALSE))</f>
        <v>67.903324812258148</v>
      </c>
      <c r="AA189" s="5">
        <f>BE189+(L$209*_xlfn.NORM.DIST($B189,L$214*L$215+L$213,L$219*L$214,FALSE))+(L$211*_xlfn.NORM.DIST($B189,L$214*L$216+L$213,L$220*L$214,FALSE))+(L$210*_xlfn.NORM.DIST($B189,L$214*L$217+L$213,L$221*L$214,FALSE))+(L$212*_xlfn.NORM.DIST($B189,L$214*L$218+L$213,L$222*L$214,FALSE))</f>
        <v>64.953330496894608</v>
      </c>
      <c r="AB189" s="5">
        <f>BF189+(M$209*_xlfn.NORM.DIST($B189,M$214*M$215+M$213,M$219*M$214,FALSE))+(M$211*_xlfn.NORM.DIST($B189,M$214*M$216+M$213,M$220*M$214,FALSE))+(M$210*_xlfn.NORM.DIST($B189,M$214*M$217+M$213,M$221*M$214,FALSE))+(M$212*_xlfn.NORM.DIST($B189,M$214*M$218+M$213,M$222*M$214,FALSE))</f>
        <v>60.582207051725483</v>
      </c>
      <c r="AC189" s="5">
        <f>BG189+(N$209*_xlfn.NORM.DIST($B189,N$214*N$215+N$213,N$219*N$214,FALSE))+(N$211*_xlfn.NORM.DIST($B189,N$214*N$216+N$213,N$220*N$214,FALSE))+(N$210*_xlfn.NORM.DIST($B189,N$214*N$217+N$213,N$221*N$214,FALSE))+(N$212*_xlfn.NORM.DIST($B189,N$214*N$218+N$213,N$222*N$214,FALSE))</f>
        <v>54.719577069582456</v>
      </c>
      <c r="AD189" s="5">
        <f>BH189+(O$209*_xlfn.NORM.DIST($B189,O$214*O$215+O$213,O$219*O$214,FALSE))+(O$211*_xlfn.NORM.DIST($B189,O$214*O$216+O$213,O$220*O$214,FALSE))+(O$210*_xlfn.NORM.DIST($B189,O$214*O$217+O$213,O$221*O$214,FALSE))+(O$212*_xlfn.NORM.DIST($B189,O$214*O$218+O$213,O$222*O$214,FALSE))</f>
        <v>47.788979211277912</v>
      </c>
      <c r="AE189" s="5"/>
      <c r="AG189" s="5">
        <f t="shared" si="49"/>
        <v>-0.53253415403618476</v>
      </c>
      <c r="AH189" s="5">
        <f t="shared" si="49"/>
        <v>0.29007686433151036</v>
      </c>
      <c r="AI189" s="5">
        <f t="shared" si="49"/>
        <v>0.94384919003270795</v>
      </c>
      <c r="AJ189" s="5">
        <f t="shared" si="49"/>
        <v>0.11593236773641991</v>
      </c>
      <c r="AK189" s="5">
        <f t="shared" si="48"/>
        <v>4.1795420914340298E-2</v>
      </c>
      <c r="AL189" s="5">
        <f t="shared" si="48"/>
        <v>-0.60703429170004597</v>
      </c>
      <c r="AM189" s="5">
        <f t="shared" si="48"/>
        <v>-0.62834429495487143</v>
      </c>
      <c r="AN189" s="5">
        <f t="shared" si="48"/>
        <v>-9.1840387236430843E-2</v>
      </c>
      <c r="AO189" s="5">
        <f t="shared" si="47"/>
        <v>-0.32732481225815491</v>
      </c>
      <c r="AP189" s="5">
        <f t="shared" si="47"/>
        <v>-0.65033049689461109</v>
      </c>
      <c r="AQ189" s="5">
        <f t="shared" si="47"/>
        <v>-0.68820705172548458</v>
      </c>
      <c r="AR189" s="5">
        <f t="shared" si="47"/>
        <v>-5.2577069582454783E-2</v>
      </c>
      <c r="AS189" s="5">
        <f t="shared" si="50"/>
        <v>-1.1679792112779097</v>
      </c>
      <c r="AV189" s="2">
        <f t="shared" si="34"/>
        <v>65.123534154036108</v>
      </c>
      <c r="AW189" s="2">
        <f t="shared" si="35"/>
        <v>67.376921510378622</v>
      </c>
      <c r="AX189" s="2">
        <f t="shared" si="36"/>
        <v>68.798150803269735</v>
      </c>
      <c r="AY189" s="2">
        <f t="shared" si="37"/>
        <v>68.884067632030025</v>
      </c>
      <c r="AZ189" s="2">
        <f t="shared" si="38"/>
        <v>69.291204577468378</v>
      </c>
      <c r="BA189" s="2">
        <f t="shared" si="39"/>
        <v>70.92503428873772</v>
      </c>
      <c r="BB189" s="2">
        <f t="shared" si="40"/>
        <v>71.886344294005511</v>
      </c>
      <c r="BC189" s="2">
        <f t="shared" si="41"/>
        <v>70.80384038629748</v>
      </c>
      <c r="BD189" s="2">
        <f t="shared" si="42"/>
        <v>67.903324781069017</v>
      </c>
      <c r="BE189" s="2">
        <f t="shared" si="43"/>
        <v>64.953330268596289</v>
      </c>
      <c r="BF189" s="2">
        <f t="shared" si="44"/>
        <v>60.582205877729379</v>
      </c>
      <c r="BG189" s="2">
        <f t="shared" si="45"/>
        <v>54.719555308259544</v>
      </c>
      <c r="BH189" s="2">
        <f t="shared" si="46"/>
        <v>47.7889484985878</v>
      </c>
      <c r="BK189" s="2" t="str">
        <f>IF(OR($B189&lt;C$229, AND($B189&gt;C$230, $B189&lt;C$231)), C189, "")</f>
        <v/>
      </c>
      <c r="BL189" s="2" t="str">
        <f>IF(OR($B189&lt;D$229, AND($B189&gt;D$230, $B189&lt;D$231)), D189, "")</f>
        <v/>
      </c>
      <c r="BM189" s="2" t="str">
        <f>IF(OR($B189&lt;E$229, AND($B189&gt;E$230, $B189&lt;E$231)), E189, "")</f>
        <v/>
      </c>
      <c r="BN189" s="2" t="str">
        <f>IF(OR($B189&lt;F$229, AND($B189&gt;F$230, $B189&lt;F$231)), F189, "")</f>
        <v/>
      </c>
      <c r="BO189" s="2" t="str">
        <f>IF(OR($B189&lt;G$229, AND($B189&gt;G$230, $B189&lt;G$231)), G189, "")</f>
        <v/>
      </c>
      <c r="BP189" s="2" t="str">
        <f>IF(OR($B189&lt;H$229, AND($B189&gt;H$230, $B189&lt;H$231)), H189, "")</f>
        <v/>
      </c>
      <c r="BQ189" s="2" t="str">
        <f>IF(OR($B189&lt;I$229, AND($B189&gt;I$230, $B189&lt;I$231)), I189, "")</f>
        <v/>
      </c>
      <c r="BR189" s="2" t="str">
        <f>IF(OR($B189&lt;J$229, AND($B189&gt;J$230, $B189&lt;J$231)), J189, "")</f>
        <v/>
      </c>
      <c r="BS189" s="2" t="str">
        <f>IF(OR($B189&lt;K$229, AND($B189&gt;K$230, $B189&lt;K$231)), K189, "")</f>
        <v/>
      </c>
      <c r="BT189" s="2" t="str">
        <f>IF(OR($B189&lt;L$229, AND($B189&gt;L$230, $B189&lt;L$231)), L189, "")</f>
        <v/>
      </c>
      <c r="BU189" s="2" t="str">
        <f>IF(OR($B189&lt;M$229, AND($B189&gt;M$230, $B189&lt;M$231)), M189, "")</f>
        <v/>
      </c>
      <c r="BV189" s="2" t="str">
        <f>IF(OR($B189&lt;N$229, AND($B189&gt;N$230, $B189&lt;N$231)), N189, "")</f>
        <v/>
      </c>
      <c r="BW189" s="2" t="str">
        <f>IF(OR($B189&lt;O$229, AND($B189&gt;O$230, $B189&lt;O$231)), O189, "")</f>
        <v/>
      </c>
      <c r="BZ189" s="2">
        <f>IF(OR(AND($B189&gt;C$230, $B189&lt;C$231), $B189&gt;C$232), C189, "")</f>
        <v>64.590999999999994</v>
      </c>
      <c r="CA189" s="2">
        <f>IF(OR(AND($B189&gt;D$230, $B189&lt;D$231), $B189&gt;D$232), D189, "")</f>
        <v>67.667000000000002</v>
      </c>
      <c r="CB189" s="2">
        <f>IF(OR(AND($B189&gt;E$230, $B189&lt;E$231), $B189&gt;E$232), E189, "")</f>
        <v>69.742000000000004</v>
      </c>
      <c r="CC189" s="2">
        <f>IF(OR(AND($B189&gt;F$230, $B189&lt;F$231), $B189&gt;F$232), F189, "")</f>
        <v>69</v>
      </c>
      <c r="CD189" s="2">
        <f>IF(OR(AND($B189&gt;G$230, $B189&lt;G$231), $B189&gt;G$232), G189, "")</f>
        <v>69.332999999999998</v>
      </c>
      <c r="CE189" s="2">
        <f>IF(OR(AND($B189&gt;H$230, $B189&lt;H$231), $B189&gt;H$232), H189, "")</f>
        <v>70.317999999999998</v>
      </c>
      <c r="CF189" s="2">
        <f>IF(OR(AND($B189&gt;I$230, $B189&lt;I$231), $B189&gt;I$232), I189, "")</f>
        <v>71.257999999999996</v>
      </c>
      <c r="CG189" s="2">
        <f>IF(OR(AND($B189&gt;J$230, $B189&lt;J$231), $B189&gt;J$232), J189, "")</f>
        <v>70.712000000000003</v>
      </c>
      <c r="CH189" s="2">
        <f>IF(OR(AND($B189&gt;K$230, $B189&lt;K$231), $B189&gt;K$232), K189, "")</f>
        <v>67.575999999999993</v>
      </c>
      <c r="CI189" s="2">
        <f>IF(OR(AND($B189&gt;L$230, $B189&lt;L$231), $B189&gt;L$232), L189, "")</f>
        <v>64.302999999999997</v>
      </c>
      <c r="CJ189" s="2">
        <f>IF(OR(AND($B189&gt;M$230, $B189&lt;M$231), $B189&gt;M$232), M189, "")</f>
        <v>59.893999999999998</v>
      </c>
      <c r="CK189" s="2">
        <f>IF(OR(AND($B189&gt;N$230, $B189&lt;N$231), $B189&gt;N$232), N189, "")</f>
        <v>54.667000000000002</v>
      </c>
      <c r="CL189" s="2">
        <f>IF(OR(AND($B189&gt;O$230, $B189&lt;O$231), $B189&gt;O$232), O189, "")</f>
        <v>46.621000000000002</v>
      </c>
      <c r="CO189" s="2">
        <f>BK$207*$B189+BK$209</f>
        <v>72.74435604577684</v>
      </c>
      <c r="CP189" s="2">
        <f>BL$207*$B189+BL$209</f>
        <v>73.622779369475438</v>
      </c>
      <c r="CQ189" s="2">
        <f>BM$207*$B189+BM$209</f>
        <v>75.056049094933798</v>
      </c>
      <c r="CR189" s="2">
        <f>BN$207*$B189+BN$209</f>
        <v>74.70801117185141</v>
      </c>
      <c r="CS189" s="2">
        <f>BO$207*$B189+BO$209</f>
        <v>75.022869118177027</v>
      </c>
      <c r="CT189" s="2">
        <f>BP$207*$B189+BP$209</f>
        <v>77.558141083004941</v>
      </c>
      <c r="CU189" s="2">
        <f>BQ$207*$B189+BQ$209</f>
        <v>80.747115986198139</v>
      </c>
      <c r="CV189" s="2">
        <f>BR$207*$B189+BR$209</f>
        <v>80.851467315460582</v>
      </c>
      <c r="CW189" s="2">
        <f>BS$207*$B189+BS$209</f>
        <v>78.523067348322911</v>
      </c>
      <c r="CX189" s="2">
        <f>BT$207*$B189+BT$209</f>
        <v>74.579151580349489</v>
      </c>
      <c r="CY189" s="2">
        <f>BU$207*$B189+BU$209</f>
        <v>70.249350774028159</v>
      </c>
      <c r="CZ189" s="2">
        <f>BV$207*$B189+BV$209</f>
        <v>63.025565191200705</v>
      </c>
      <c r="DA189" s="2">
        <f>BW$207*$B189+BW$209</f>
        <v>54.398369040514339</v>
      </c>
      <c r="DD189" s="2">
        <f>BZ$207*$B189+BZ$209</f>
        <v>65.119343834653066</v>
      </c>
      <c r="DE189" s="2">
        <f>CA$207*$B189+CA$209</f>
        <v>67.371844171593736</v>
      </c>
      <c r="DF189" s="2">
        <f>CB$207*$B189+CB$209</f>
        <v>68.794154774214263</v>
      </c>
      <c r="DG189" s="2">
        <f>CC$207*$B189+CC$209</f>
        <v>68.88125225168433</v>
      </c>
      <c r="DH189" s="2">
        <f>CD$207*$B189+CD$209</f>
        <v>69.288261469258117</v>
      </c>
      <c r="DI189" s="2">
        <f>CE$207*$B189+CE$209</f>
        <v>70.921467165771574</v>
      </c>
      <c r="DJ189" s="2">
        <f>CF$207*$B189+CF$209</f>
        <v>71.881776588283657</v>
      </c>
      <c r="DK189" s="2">
        <f>CG$207*$B189+CG$209</f>
        <v>70.798861824408462</v>
      </c>
      <c r="DL189" s="2">
        <f>CH$207*$B189+CH$209</f>
        <v>67.897548490187063</v>
      </c>
      <c r="DM189" s="2">
        <f>CI$207*$B189+CI$209</f>
        <v>64.947684541068824</v>
      </c>
      <c r="DN189" s="2">
        <f>CJ$207*$B189+CJ$209</f>
        <v>60.57661838136589</v>
      </c>
      <c r="DO189" s="2">
        <f>CK$207*$B189+CK$209</f>
        <v>54.714583873288859</v>
      </c>
      <c r="DP189" s="2">
        <f>CL$207*$B189+CL$209</f>
        <v>47.785023231680341</v>
      </c>
      <c r="DS189" s="2">
        <f>POWER(10,($B189-C$227)/C$228)/(1+POWER(10,($B189-C$227)/C$228))</f>
        <v>0.99945045079705896</v>
      </c>
      <c r="DT189" s="2">
        <f>POWER(10,($B189-D$227)/D$228)/(1+POWER(10,($B189-D$227)/D$228))</f>
        <v>0.99918774733313531</v>
      </c>
      <c r="DU189" s="2">
        <f>POWER(10,($B189-E$227)/E$228)/(1+POWER(10,($B189-E$227)/E$228))</f>
        <v>0.99936184980921039</v>
      </c>
      <c r="DV189" s="2">
        <f>POWER(10,($B189-F$227)/F$228)/(1+POWER(10,($B189-F$227)/F$228))</f>
        <v>0.99951681880368548</v>
      </c>
      <c r="DW189" s="2">
        <f>POWER(10,($B189-G$227)/G$228)/(1+POWER(10,($B189-G$227)/G$228))</f>
        <v>0.99948678124285972</v>
      </c>
      <c r="DX189" s="2">
        <f>POWER(10,($B189-H$227)/H$228)/(1+POWER(10,($B189-H$227)/H$228))</f>
        <v>0.99946251345016657</v>
      </c>
      <c r="DY189" s="2">
        <f>POWER(10,($B189-I$227)/I$228)/(1+POWER(10,($B189-I$227)/I$228))</f>
        <v>0.99948476809326348</v>
      </c>
      <c r="DZ189" s="2">
        <f>POWER(10,($B189-J$227)/J$228)/(1+POWER(10,($B189-J$227)/J$228))</f>
        <v>0.99950474910276266</v>
      </c>
      <c r="EA189" s="2">
        <f>POWER(10,($B189-K$227)/K$228)/(1+POWER(10,($B189-K$227)/K$228))</f>
        <v>0.99945637564065648</v>
      </c>
      <c r="EB189" s="2">
        <f>POWER(10,($B189-L$227)/L$228)/(1+POWER(10,($B189-L$227)/L$228))</f>
        <v>0.99941382475749185</v>
      </c>
      <c r="EC189" s="2">
        <f>POWER(10,($B189-M$227)/M$228)/(1+POWER(10,($B189-M$227)/M$228))</f>
        <v>0.99942234560652898</v>
      </c>
      <c r="ED189" s="2">
        <f>POWER(10,($B189-N$227)/N$228)/(1+POWER(10,($B189-N$227)/N$228))</f>
        <v>0.99940182334907091</v>
      </c>
      <c r="EE189" s="2">
        <f>POWER(10,($B189-O$227)/O$228)/(1+POWER(10,($B189-O$227)/O$228))</f>
        <v>0.99940646277679657</v>
      </c>
    </row>
    <row r="190" spans="2:135" x14ac:dyDescent="0.25">
      <c r="B190" s="2">
        <v>184</v>
      </c>
      <c r="C190">
        <v>64.984999999999999</v>
      </c>
      <c r="D190">
        <v>67.909000000000006</v>
      </c>
      <c r="E190">
        <v>68.954999999999998</v>
      </c>
      <c r="F190">
        <v>68.667000000000002</v>
      </c>
      <c r="G190">
        <v>69.167000000000002</v>
      </c>
      <c r="H190">
        <v>70.864000000000004</v>
      </c>
      <c r="I190">
        <v>72.438999999999993</v>
      </c>
      <c r="J190">
        <v>70.5</v>
      </c>
      <c r="K190">
        <v>68.120999999999995</v>
      </c>
      <c r="L190">
        <v>64.090999999999994</v>
      </c>
      <c r="M190">
        <v>59.97</v>
      </c>
      <c r="N190">
        <v>55.015000000000001</v>
      </c>
      <c r="O190">
        <v>47.408999999999999</v>
      </c>
      <c r="R190" s="5">
        <f>AV190+(C$209*_xlfn.NORM.DIST($B190,C$214*C$215+C$213,C$219*C$214,FALSE))+(C$211*_xlfn.NORM.DIST($B190,C$214*C$216+C$213,C$220*C$214,FALSE))+(C$210*_xlfn.NORM.DIST($B190,C$214*C$217+C$213,C$221*C$214,FALSE))+(C$212*_xlfn.NORM.DIST($B190,C$214*C$218+C$213,C$222*C$214,FALSE))</f>
        <v>65.054327838038176</v>
      </c>
      <c r="S190" s="5">
        <f>AW190+(D$209*_xlfn.NORM.DIST($B190,D$214*D$215+D$213,D$219*D$214,FALSE))+(D$211*_xlfn.NORM.DIST($B190,D$214*D$216+D$213,D$220*D$214,FALSE))+(D$210*_xlfn.NORM.DIST($B190,D$214*D$217+D$213,D$221*D$214,FALSE))+(D$212*_xlfn.NORM.DIST($B190,D$214*D$218+D$213,D$222*D$214,FALSE))</f>
        <v>67.315045956139087</v>
      </c>
      <c r="T190" s="5">
        <f>AX190+(E$209*_xlfn.NORM.DIST($B190,E$214*E$215+E$213,E$219*E$214,FALSE))+(E$211*_xlfn.NORM.DIST($B190,E$214*E$216+E$213,E$220*E$214,FALSE))+(E$210*_xlfn.NORM.DIST($B190,E$214*E$217+E$213,E$221*E$214,FALSE))+(E$212*_xlfn.NORM.DIST($B190,E$214*E$218+E$213,E$222*E$214,FALSE))</f>
        <v>68.737915179916044</v>
      </c>
      <c r="U190" s="5">
        <f>AY190+(F$209*_xlfn.NORM.DIST($B190,F$214*F$215+F$213,F$219*F$214,FALSE))+(F$211*_xlfn.NORM.DIST($B190,F$214*F$216+F$213,F$220*F$214,FALSE))+(F$210*_xlfn.NORM.DIST($B190,F$214*F$217+F$213,F$221*F$214,FALSE))+(F$212*_xlfn.NORM.DIST($B190,F$214*F$218+F$213,F$222*F$214,FALSE))</f>
        <v>68.831621580515446</v>
      </c>
      <c r="V190" s="5">
        <f>AZ190+(G$209*_xlfn.NORM.DIST($B190,G$214*G$215+G$213,G$219*G$214,FALSE))+(G$211*_xlfn.NORM.DIST($B190,G$214*G$216+G$213,G$220*G$214,FALSE))+(G$210*_xlfn.NORM.DIST($B190,G$214*G$217+G$213,G$221*G$214,FALSE))+(G$212*_xlfn.NORM.DIST($B190,G$214*G$218+G$213,G$222*G$214,FALSE))</f>
        <v>69.244198258503985</v>
      </c>
      <c r="W190" s="5">
        <f>BA190+(H$209*_xlfn.NORM.DIST($B190,H$214*H$215+H$213,H$219*H$214,FALSE))+(H$211*_xlfn.NORM.DIST($B190,H$214*H$216+H$213,H$220*H$214,FALSE))+(H$210*_xlfn.NORM.DIST($B190,H$214*H$217+H$213,H$221*H$214,FALSE))+(H$212*_xlfn.NORM.DIST($B190,H$214*H$218+H$213,H$222*H$214,FALSE))</f>
        <v>70.884784335929155</v>
      </c>
      <c r="X190" s="5">
        <f>BB190+(I$209*_xlfn.NORM.DIST($B190,I$214*I$215+I$213,I$219*I$214,FALSE))+(I$211*_xlfn.NORM.DIST($B190,I$214*I$216+I$213,I$220*I$214,FALSE))+(I$210*_xlfn.NORM.DIST($B190,I$214*I$217+I$213,I$221*I$214,FALSE))+(I$212*_xlfn.NORM.DIST($B190,I$214*I$218+I$213,I$222*I$214,FALSE))</f>
        <v>71.838189781546262</v>
      </c>
      <c r="Y190" s="5">
        <f>BC190+(J$209*_xlfn.NORM.DIST($B190,J$214*J$215+J$213,J$219*J$214,FALSE))+(J$211*_xlfn.NORM.DIST($B190,J$214*J$216+J$213,J$220*J$214,FALSE))+(J$210*_xlfn.NORM.DIST($B190,J$214*J$217+J$213,J$221*J$214,FALSE))+(J$212*_xlfn.NORM.DIST($B190,J$214*J$218+J$213,J$222*J$214,FALSE))</f>
        <v>70.747315504742815</v>
      </c>
      <c r="Z190" s="5">
        <f>BD190+(K$209*_xlfn.NORM.DIST($B190,K$214*K$215+K$213,K$219*K$214,FALSE))+(K$211*_xlfn.NORM.DIST($B190,K$214*K$216+K$213,K$220*K$214,FALSE))+(K$210*_xlfn.NORM.DIST($B190,K$214*K$217+K$213,K$221*K$214,FALSE))+(K$212*_xlfn.NORM.DIST($B190,K$214*K$218+K$213,K$222*K$214,FALSE))</f>
        <v>67.835209403303239</v>
      </c>
      <c r="AA190" s="5">
        <f>BE190+(L$209*_xlfn.NORM.DIST($B190,L$214*L$215+L$213,L$219*L$214,FALSE))+(L$211*_xlfn.NORM.DIST($B190,L$214*L$216+L$213,L$220*L$214,FALSE))+(L$210*_xlfn.NORM.DIST($B190,L$214*L$217+L$213,L$221*L$214,FALSE))+(L$212*_xlfn.NORM.DIST($B190,L$214*L$218+L$213,L$222*L$214,FALSE))</f>
        <v>64.889046029231039</v>
      </c>
      <c r="AB190" s="5">
        <f>BF190+(M$209*_xlfn.NORM.DIST($B190,M$214*M$215+M$213,M$219*M$214,FALSE))+(M$211*_xlfn.NORM.DIST($B190,M$214*M$216+M$213,M$220*M$214,FALSE))+(M$210*_xlfn.NORM.DIST($B190,M$214*M$217+M$213,M$221*M$214,FALSE))+(M$212*_xlfn.NORM.DIST($B190,M$214*M$218+M$213,M$222*M$214,FALSE))</f>
        <v>60.52045081230164</v>
      </c>
      <c r="AC190" s="5">
        <f>BG190+(N$209*_xlfn.NORM.DIST($B190,N$214*N$215+N$213,N$219*N$214,FALSE))+(N$211*_xlfn.NORM.DIST($B190,N$214*N$216+N$213,N$220*N$214,FALSE))+(N$210*_xlfn.NORM.DIST($B190,N$214*N$217+N$213,N$221*N$214,FALSE))+(N$212*_xlfn.NORM.DIST($B190,N$214*N$218+N$213,N$222*N$214,FALSE))</f>
        <v>54.669091130843356</v>
      </c>
      <c r="AD190" s="5">
        <f>BH190+(O$209*_xlfn.NORM.DIST($B190,O$214*O$215+O$213,O$219*O$214,FALSE))+(O$211*_xlfn.NORM.DIST($B190,O$214*O$216+O$213,O$220*O$214,FALSE))+(O$210*_xlfn.NORM.DIST($B190,O$214*O$217+O$213,O$221*O$214,FALSE))+(O$212*_xlfn.NORM.DIST($B190,O$214*O$218+O$213,O$222*O$214,FALSE))</f>
        <v>47.750082254447378</v>
      </c>
      <c r="AE190" s="5"/>
      <c r="AG190" s="5">
        <f t="shared" si="49"/>
        <v>-6.9327838038176992E-2</v>
      </c>
      <c r="AH190" s="5">
        <f t="shared" si="49"/>
        <v>0.59395404386091855</v>
      </c>
      <c r="AI190" s="5">
        <f t="shared" si="49"/>
        <v>0.21708482008395436</v>
      </c>
      <c r="AJ190" s="5">
        <f t="shared" si="49"/>
        <v>-0.16462158051544407</v>
      </c>
      <c r="AK190" s="5">
        <f t="shared" si="48"/>
        <v>-7.7198258503983652E-2</v>
      </c>
      <c r="AL190" s="5">
        <f t="shared" si="48"/>
        <v>-2.0784335929150188E-2</v>
      </c>
      <c r="AM190" s="5">
        <f t="shared" si="48"/>
        <v>0.60081021845373073</v>
      </c>
      <c r="AN190" s="5">
        <f t="shared" si="48"/>
        <v>-0.24731550474281505</v>
      </c>
      <c r="AO190" s="5">
        <f t="shared" si="47"/>
        <v>0.28579059669675644</v>
      </c>
      <c r="AP190" s="5">
        <f t="shared" si="47"/>
        <v>-0.7980460292310454</v>
      </c>
      <c r="AQ190" s="5">
        <f t="shared" si="47"/>
        <v>-0.55045081230164072</v>
      </c>
      <c r="AR190" s="5">
        <f t="shared" si="47"/>
        <v>0.34590886915664498</v>
      </c>
      <c r="AS190" s="5">
        <f t="shared" si="50"/>
        <v>-0.34108225444737883</v>
      </c>
      <c r="AV190" s="2">
        <f t="shared" si="34"/>
        <v>65.054327838038162</v>
      </c>
      <c r="AW190" s="2">
        <f t="shared" si="35"/>
        <v>67.31504545491218</v>
      </c>
      <c r="AX190" s="2">
        <f t="shared" si="36"/>
        <v>68.737915178362499</v>
      </c>
      <c r="AY190" s="2">
        <f t="shared" si="37"/>
        <v>68.831621580467527</v>
      </c>
      <c r="AZ190" s="2">
        <f t="shared" si="38"/>
        <v>69.244198258155023</v>
      </c>
      <c r="BA190" s="2">
        <f t="shared" si="39"/>
        <v>70.884784335285374</v>
      </c>
      <c r="BB190" s="2">
        <f t="shared" si="40"/>
        <v>71.838189781350721</v>
      </c>
      <c r="BC190" s="2">
        <f t="shared" si="41"/>
        <v>70.747315504549775</v>
      </c>
      <c r="BD190" s="2">
        <f t="shared" si="42"/>
        <v>67.835209396041265</v>
      </c>
      <c r="BE190" s="2">
        <f t="shared" si="43"/>
        <v>64.889045971790068</v>
      </c>
      <c r="BF190" s="2">
        <f t="shared" si="44"/>
        <v>60.520450492548164</v>
      </c>
      <c r="BG190" s="2">
        <f t="shared" si="45"/>
        <v>54.669084148723201</v>
      </c>
      <c r="BH190" s="2">
        <f t="shared" si="46"/>
        <v>47.750072286529935</v>
      </c>
      <c r="BK190" s="2" t="str">
        <f>IF(OR($B190&lt;C$229, AND($B190&gt;C$230, $B190&lt;C$231)), C190, "")</f>
        <v/>
      </c>
      <c r="BL190" s="2" t="str">
        <f>IF(OR($B190&lt;D$229, AND($B190&gt;D$230, $B190&lt;D$231)), D190, "")</f>
        <v/>
      </c>
      <c r="BM190" s="2" t="str">
        <f>IF(OR($B190&lt;E$229, AND($B190&gt;E$230, $B190&lt;E$231)), E190, "")</f>
        <v/>
      </c>
      <c r="BN190" s="2" t="str">
        <f>IF(OR($B190&lt;F$229, AND($B190&gt;F$230, $B190&lt;F$231)), F190, "")</f>
        <v/>
      </c>
      <c r="BO190" s="2" t="str">
        <f>IF(OR($B190&lt;G$229, AND($B190&gt;G$230, $B190&lt;G$231)), G190, "")</f>
        <v/>
      </c>
      <c r="BP190" s="2" t="str">
        <f>IF(OR($B190&lt;H$229, AND($B190&gt;H$230, $B190&lt;H$231)), H190, "")</f>
        <v/>
      </c>
      <c r="BQ190" s="2" t="str">
        <f>IF(OR($B190&lt;I$229, AND($B190&gt;I$230, $B190&lt;I$231)), I190, "")</f>
        <v/>
      </c>
      <c r="BR190" s="2" t="str">
        <f>IF(OR($B190&lt;J$229, AND($B190&gt;J$230, $B190&lt;J$231)), J190, "")</f>
        <v/>
      </c>
      <c r="BS190" s="2" t="str">
        <f>IF(OR($B190&lt;K$229, AND($B190&gt;K$230, $B190&lt;K$231)), K190, "")</f>
        <v/>
      </c>
      <c r="BT190" s="2" t="str">
        <f>IF(OR($B190&lt;L$229, AND($B190&gt;L$230, $B190&lt;L$231)), L190, "")</f>
        <v/>
      </c>
      <c r="BU190" s="2" t="str">
        <f>IF(OR($B190&lt;M$229, AND($B190&gt;M$230, $B190&lt;M$231)), M190, "")</f>
        <v/>
      </c>
      <c r="BV190" s="2" t="str">
        <f>IF(OR($B190&lt;N$229, AND($B190&gt;N$230, $B190&lt;N$231)), N190, "")</f>
        <v/>
      </c>
      <c r="BW190" s="2" t="str">
        <f>IF(OR($B190&lt;O$229, AND($B190&gt;O$230, $B190&lt;O$231)), O190, "")</f>
        <v/>
      </c>
      <c r="BZ190" s="2">
        <f>IF(OR(AND($B190&gt;C$230, $B190&lt;C$231), $B190&gt;C$232), C190, "")</f>
        <v>64.984999999999999</v>
      </c>
      <c r="CA190" s="2">
        <f>IF(OR(AND($B190&gt;D$230, $B190&lt;D$231), $B190&gt;D$232), D190, "")</f>
        <v>67.909000000000006</v>
      </c>
      <c r="CB190" s="2">
        <f>IF(OR(AND($B190&gt;E$230, $B190&lt;E$231), $B190&gt;E$232), E190, "")</f>
        <v>68.954999999999998</v>
      </c>
      <c r="CC190" s="2">
        <f>IF(OR(AND($B190&gt;F$230, $B190&lt;F$231), $B190&gt;F$232), F190, "")</f>
        <v>68.667000000000002</v>
      </c>
      <c r="CD190" s="2">
        <f>IF(OR(AND($B190&gt;G$230, $B190&lt;G$231), $B190&gt;G$232), G190, "")</f>
        <v>69.167000000000002</v>
      </c>
      <c r="CE190" s="2">
        <f>IF(OR(AND($B190&gt;H$230, $B190&lt;H$231), $B190&gt;H$232), H190, "")</f>
        <v>70.864000000000004</v>
      </c>
      <c r="CF190" s="2">
        <f>IF(OR(AND($B190&gt;I$230, $B190&lt;I$231), $B190&gt;I$232), I190, "")</f>
        <v>72.438999999999993</v>
      </c>
      <c r="CG190" s="2">
        <f>IF(OR(AND($B190&gt;J$230, $B190&lt;J$231), $B190&gt;J$232), J190, "")</f>
        <v>70.5</v>
      </c>
      <c r="CH190" s="2">
        <f>IF(OR(AND($B190&gt;K$230, $B190&lt;K$231), $B190&gt;K$232), K190, "")</f>
        <v>68.120999999999995</v>
      </c>
      <c r="CI190" s="2">
        <f>IF(OR(AND($B190&gt;L$230, $B190&lt;L$231), $B190&gt;L$232), L190, "")</f>
        <v>64.090999999999994</v>
      </c>
      <c r="CJ190" s="2">
        <f>IF(OR(AND($B190&gt;M$230, $B190&lt;M$231), $B190&gt;M$232), M190, "")</f>
        <v>59.97</v>
      </c>
      <c r="CK190" s="2">
        <f>IF(OR(AND($B190&gt;N$230, $B190&lt;N$231), $B190&gt;N$232), N190, "")</f>
        <v>55.015000000000001</v>
      </c>
      <c r="CL190" s="2">
        <f>IF(OR(AND($B190&gt;O$230, $B190&lt;O$231), $B190&gt;O$232), O190, "")</f>
        <v>47.408999999999999</v>
      </c>
      <c r="CO190" s="2">
        <f>BK$207*$B190+BK$209</f>
        <v>72.756415939939458</v>
      </c>
      <c r="CP190" s="2">
        <f>BL$207*$B190+BL$209</f>
        <v>73.627307349980342</v>
      </c>
      <c r="CQ190" s="2">
        <f>BM$207*$B190+BM$209</f>
        <v>75.064205867115845</v>
      </c>
      <c r="CR190" s="2">
        <f>BN$207*$B190+BN$209</f>
        <v>74.717122212163005</v>
      </c>
      <c r="CS190" s="2">
        <f>BO$207*$B190+BO$209</f>
        <v>75.036904009312963</v>
      </c>
      <c r="CT190" s="2">
        <f>BP$207*$B190+BP$209</f>
        <v>77.588179165609517</v>
      </c>
      <c r="CU190" s="2">
        <f>BQ$207*$B190+BQ$209</f>
        <v>80.795492484885088</v>
      </c>
      <c r="CV190" s="2">
        <f>BR$207*$B190+BR$209</f>
        <v>80.901292310719498</v>
      </c>
      <c r="CW190" s="2">
        <f>BS$207*$B190+BS$209</f>
        <v>78.571273966641229</v>
      </c>
      <c r="CX190" s="2">
        <f>BT$207*$B190+BT$209</f>
        <v>74.618932568698511</v>
      </c>
      <c r="CY190" s="2">
        <f>BU$207*$B190+BU$209</f>
        <v>70.295543710129877</v>
      </c>
      <c r="CZ190" s="2">
        <f>BV$207*$B190+BV$209</f>
        <v>63.07110810087589</v>
      </c>
      <c r="DA190" s="2">
        <f>BW$207*$B190+BW$209</f>
        <v>54.434967035593743</v>
      </c>
      <c r="DD190" s="2">
        <f>BZ$207*$B190+BZ$209</f>
        <v>65.050465468740541</v>
      </c>
      <c r="DE190" s="2">
        <f>CA$207*$B190+CA$209</f>
        <v>67.310365635920604</v>
      </c>
      <c r="DF190" s="2">
        <f>CB$207*$B190+CB$209</f>
        <v>68.734230926764482</v>
      </c>
      <c r="DG190" s="2">
        <f>CC$207*$B190+CC$209</f>
        <v>68.829026783814669</v>
      </c>
      <c r="DH190" s="2">
        <f>CD$207*$B190+CD$209</f>
        <v>69.241485525880904</v>
      </c>
      <c r="DI190" s="2">
        <f>CE$207*$B190+CE$209</f>
        <v>70.881496607203431</v>
      </c>
      <c r="DJ190" s="2">
        <f>CF$207*$B190+CF$209</f>
        <v>71.833978601197913</v>
      </c>
      <c r="DK190" s="2">
        <f>CG$207*$B190+CG$209</f>
        <v>70.742726942847</v>
      </c>
      <c r="DL190" s="2">
        <f>CH$207*$B190+CH$209</f>
        <v>67.829883653338783</v>
      </c>
      <c r="DM190" s="2">
        <f>CI$207*$B190+CI$209</f>
        <v>64.883841341347576</v>
      </c>
      <c r="DN190" s="2">
        <f>CJ$207*$B190+CJ$209</f>
        <v>60.515297732331923</v>
      </c>
      <c r="DO190" s="2">
        <f>CK$207*$B190+CK$209</f>
        <v>54.664497734931658</v>
      </c>
      <c r="DP190" s="2">
        <f>CL$207*$B190+CL$209</f>
        <v>47.746451521176745</v>
      </c>
      <c r="DS190" s="2">
        <f>POWER(10,($B190-C$227)/C$228)/(1+POWER(10,($B190-C$227)/C$228))</f>
        <v>0.99949878093402467</v>
      </c>
      <c r="DT190" s="2">
        <f>POWER(10,($B190-D$227)/D$228)/(1+POWER(10,($B190-D$227)/D$228))</f>
        <v>0.99925916381638358</v>
      </c>
      <c r="DU190" s="2">
        <f>POWER(10,($B190-E$227)/E$228)/(1+POWER(10,($B190-E$227)/E$228))</f>
        <v>0.99941796742755951</v>
      </c>
      <c r="DV190" s="2">
        <f>POWER(10,($B190-F$227)/F$228)/(1+POWER(10,($B190-F$227)/F$228))</f>
        <v>0.99955931477598459</v>
      </c>
      <c r="DW190" s="2">
        <f>POWER(10,($B190-G$227)/G$228)/(1+POWER(10,($B190-G$227)/G$228))</f>
        <v>0.9995319177930172</v>
      </c>
      <c r="DX190" s="2">
        <f>POWER(10,($B190-H$227)/H$228)/(1+POWER(10,($B190-H$227)/H$228))</f>
        <v>0.99950978325672823</v>
      </c>
      <c r="DY190" s="2">
        <f>POWER(10,($B190-I$227)/I$228)/(1+POWER(10,($B190-I$227)/I$228))</f>
        <v>0.99953008161260737</v>
      </c>
      <c r="DZ190" s="2">
        <f>POWER(10,($B190-J$227)/J$228)/(1+POWER(10,($B190-J$227)/J$228))</f>
        <v>0.99954830613018564</v>
      </c>
      <c r="EA190" s="2">
        <f>POWER(10,($B190-K$227)/K$228)/(1+POWER(10,($B190-K$227)/K$228))</f>
        <v>0.99950418497539539</v>
      </c>
      <c r="EB190" s="2">
        <f>POWER(10,($B190-L$227)/L$228)/(1+POWER(10,($B190-L$227)/L$228))</f>
        <v>0.99946537425064208</v>
      </c>
      <c r="EC190" s="2">
        <f>POWER(10,($B190-M$227)/M$228)/(1+POWER(10,($B190-M$227)/M$228))</f>
        <v>0.99947314615318106</v>
      </c>
      <c r="ED190" s="2">
        <f>POWER(10,($B190-N$227)/N$228)/(1+POWER(10,($B190-N$227)/N$228))</f>
        <v>0.99945442769536241</v>
      </c>
      <c r="EE190" s="2">
        <f>POWER(10,($B190-O$227)/O$228)/(1+POWER(10,($B190-O$227)/O$228))</f>
        <v>0.99945865934744715</v>
      </c>
    </row>
    <row r="191" spans="2:135" x14ac:dyDescent="0.25">
      <c r="B191" s="2">
        <v>185</v>
      </c>
      <c r="C191">
        <v>64.954999999999998</v>
      </c>
      <c r="D191">
        <v>68.135999999999996</v>
      </c>
      <c r="E191">
        <v>70.090999999999994</v>
      </c>
      <c r="F191">
        <v>68.742000000000004</v>
      </c>
      <c r="G191">
        <v>68.879000000000005</v>
      </c>
      <c r="H191">
        <v>71.090999999999994</v>
      </c>
      <c r="I191">
        <v>71.727000000000004</v>
      </c>
      <c r="J191">
        <v>70.652000000000001</v>
      </c>
      <c r="K191">
        <v>67.484999999999999</v>
      </c>
      <c r="L191">
        <v>64.227000000000004</v>
      </c>
      <c r="M191">
        <v>60.347999999999999</v>
      </c>
      <c r="N191">
        <v>54.408999999999999</v>
      </c>
      <c r="O191">
        <v>47.621000000000002</v>
      </c>
      <c r="R191" s="5">
        <f>AV191+(C$209*_xlfn.NORM.DIST($B191,C$214*C$215+C$213,C$219*C$214,FALSE))+(C$211*_xlfn.NORM.DIST($B191,C$214*C$216+C$213,C$220*C$214,FALSE))+(C$210*_xlfn.NORM.DIST($B191,C$214*C$217+C$213,C$221*C$214,FALSE))+(C$212*_xlfn.NORM.DIST($B191,C$214*C$218+C$213,C$222*C$214,FALSE))</f>
        <v>64.985146780753936</v>
      </c>
      <c r="S191" s="5">
        <f>AW191+(D$209*_xlfn.NORM.DIST($B191,D$214*D$215+D$213,D$219*D$214,FALSE))+(D$211*_xlfn.NORM.DIST($B191,D$214*D$216+D$213,D$220*D$214,FALSE))+(D$210*_xlfn.NORM.DIST($B191,D$214*D$217+D$213,D$221*D$214,FALSE))+(D$212*_xlfn.NORM.DIST($B191,D$214*D$218+D$213,D$222*D$214,FALSE))</f>
        <v>67.253200171363616</v>
      </c>
      <c r="T191" s="5">
        <f>AX191+(E$209*_xlfn.NORM.DIST($B191,E$214*E$215+E$213,E$219*E$214,FALSE))+(E$211*_xlfn.NORM.DIST($B191,E$214*E$216+E$213,E$220*E$214,FALSE))+(E$210*_xlfn.NORM.DIST($B191,E$214*E$217+E$213,E$221*E$214,FALSE))+(E$212*_xlfn.NORM.DIST($B191,E$214*E$218+E$213,E$222*E$214,FALSE))</f>
        <v>68.677703469542365</v>
      </c>
      <c r="U191" s="5">
        <f>AY191+(F$209*_xlfn.NORM.DIST($B191,F$214*F$215+F$213,F$219*F$214,FALSE))+(F$211*_xlfn.NORM.DIST($B191,F$214*F$216+F$213,F$220*F$214,FALSE))+(F$210*_xlfn.NORM.DIST($B191,F$214*F$217+F$213,F$221*F$214,FALSE))+(F$212*_xlfn.NORM.DIST($B191,F$214*F$218+F$213,F$222*F$214,FALSE))</f>
        <v>68.779192543086424</v>
      </c>
      <c r="V191" s="5">
        <f>AZ191+(G$209*_xlfn.NORM.DIST($B191,G$214*G$215+G$213,G$219*G$214,FALSE))+(G$211*_xlfn.NORM.DIST($B191,G$214*G$216+G$213,G$220*G$214,FALSE))+(G$210*_xlfn.NORM.DIST($B191,G$214*G$217+G$213,G$221*G$214,FALSE))+(G$212*_xlfn.NORM.DIST($B191,G$214*G$218+G$213,G$222*G$214,FALSE))</f>
        <v>69.197209686687998</v>
      </c>
      <c r="W191" s="5">
        <f>BA191+(H$209*_xlfn.NORM.DIST($B191,H$214*H$215+H$213,H$219*H$214,FALSE))+(H$211*_xlfn.NORM.DIST($B191,H$214*H$216+H$213,H$220*H$214,FALSE))+(H$210*_xlfn.NORM.DIST($B191,H$214*H$217+H$213,H$221*H$214,FALSE))+(H$212*_xlfn.NORM.DIST($B191,H$214*H$218+H$213,H$222*H$214,FALSE))</f>
        <v>70.84455592277773</v>
      </c>
      <c r="X191" s="5">
        <f>BB191+(I$209*_xlfn.NORM.DIST($B191,I$214*I$215+I$213,I$219*I$214,FALSE))+(I$211*_xlfn.NORM.DIST($B191,I$214*I$216+I$213,I$220*I$214,FALSE))+(I$210*_xlfn.NORM.DIST($B191,I$214*I$217+I$213,I$221*I$214,FALSE))+(I$212*_xlfn.NORM.DIST($B191,I$214*I$218+I$213,I$222*I$214,FALSE))</f>
        <v>71.79006263417206</v>
      </c>
      <c r="Y191" s="5">
        <f>BC191+(J$209*_xlfn.NORM.DIST($B191,J$214*J$215+J$213,J$219*J$214,FALSE))+(J$211*_xlfn.NORM.DIST($B191,J$214*J$216+J$213,J$220*J$214,FALSE))+(J$210*_xlfn.NORM.DIST($B191,J$214*J$217+J$213,J$221*J$214,FALSE))+(J$212*_xlfn.NORM.DIST($B191,J$214*J$218+J$213,J$222*J$214,FALSE))</f>
        <v>70.690820697536822</v>
      </c>
      <c r="Z191" s="5">
        <f>BD191+(K$209*_xlfn.NORM.DIST($B191,K$214*K$215+K$213,K$219*K$214,FALSE))+(K$211*_xlfn.NORM.DIST($B191,K$214*K$216+K$213,K$220*K$214,FALSE))+(K$210*_xlfn.NORM.DIST($B191,K$214*K$217+K$213,K$221*K$214,FALSE))+(K$212*_xlfn.NORM.DIST($B191,K$214*K$218+K$213,K$222*K$214,FALSE))</f>
        <v>67.767128563122668</v>
      </c>
      <c r="AA191" s="5">
        <f>BE191+(L$209*_xlfn.NORM.DIST($B191,L$214*L$215+L$213,L$219*L$214,FALSE))+(L$211*_xlfn.NORM.DIST($B191,L$214*L$216+L$213,L$220*L$214,FALSE))+(L$210*_xlfn.NORM.DIST($B191,L$214*L$217+L$213,L$221*L$214,FALSE))+(L$212*_xlfn.NORM.DIST($B191,L$214*L$218+L$213,L$222*L$214,FALSE))</f>
        <v>64.824795585958512</v>
      </c>
      <c r="AB191" s="5">
        <f>BF191+(M$209*_xlfn.NORM.DIST($B191,M$214*M$215+M$213,M$219*M$214,FALSE))+(M$211*_xlfn.NORM.DIST($B191,M$214*M$216+M$213,M$220*M$214,FALSE))+(M$210*_xlfn.NORM.DIST($B191,M$214*M$217+M$213,M$221*M$214,FALSE))+(M$212*_xlfn.NORM.DIST($B191,M$214*M$218+M$213,M$222*M$214,FALSE))</f>
        <v>60.458728419448171</v>
      </c>
      <c r="AC191" s="5">
        <f>BG191+(N$209*_xlfn.NORM.DIST($B191,N$214*N$215+N$213,N$219*N$214,FALSE))+(N$211*_xlfn.NORM.DIST($B191,N$214*N$216+N$213,N$220*N$214,FALSE))+(N$210*_xlfn.NORM.DIST($B191,N$214*N$217+N$213,N$221*N$214,FALSE))+(N$212*_xlfn.NORM.DIST($B191,N$214*N$218+N$213,N$222*N$214,FALSE))</f>
        <v>54.618644378561712</v>
      </c>
      <c r="AD191" s="5">
        <f>BH191+(O$209*_xlfn.NORM.DIST($B191,O$214*O$215+O$213,O$219*O$214,FALSE))+(O$211*_xlfn.NORM.DIST($B191,O$214*O$216+O$213,O$220*O$214,FALSE))+(O$210*_xlfn.NORM.DIST($B191,O$214*O$217+O$213,O$221*O$214,FALSE))+(O$212*_xlfn.NORM.DIST($B191,O$214*O$218+O$213,O$222*O$214,FALSE))</f>
        <v>47.711222344910041</v>
      </c>
      <c r="AE191" s="5"/>
      <c r="AG191" s="5">
        <f t="shared" si="49"/>
        <v>-3.0146780753938174E-2</v>
      </c>
      <c r="AH191" s="5">
        <f t="shared" si="49"/>
        <v>0.8827998286363794</v>
      </c>
      <c r="AI191" s="5">
        <f t="shared" si="49"/>
        <v>1.4132965304576288</v>
      </c>
      <c r="AJ191" s="5">
        <f t="shared" si="49"/>
        <v>-3.7192543086419505E-2</v>
      </c>
      <c r="AK191" s="5">
        <f t="shared" si="48"/>
        <v>-0.3182096866879931</v>
      </c>
      <c r="AL191" s="5">
        <f t="shared" si="48"/>
        <v>0.24644407722226447</v>
      </c>
      <c r="AM191" s="5">
        <f t="shared" si="48"/>
        <v>-6.3062634172055709E-2</v>
      </c>
      <c r="AN191" s="5">
        <f t="shared" si="48"/>
        <v>-3.8820697536820603E-2</v>
      </c>
      <c r="AO191" s="5">
        <f t="shared" si="47"/>
        <v>-0.28212856312266865</v>
      </c>
      <c r="AP191" s="5">
        <f t="shared" si="47"/>
        <v>-0.59779558595850801</v>
      </c>
      <c r="AQ191" s="5">
        <f t="shared" si="47"/>
        <v>-0.11072841944817213</v>
      </c>
      <c r="AR191" s="5">
        <f t="shared" si="47"/>
        <v>-0.20964437856171259</v>
      </c>
      <c r="AS191" s="5">
        <f t="shared" si="50"/>
        <v>-9.0222344910038998E-2</v>
      </c>
      <c r="AV191" s="2">
        <f t="shared" si="34"/>
        <v>64.985146780753936</v>
      </c>
      <c r="AW191" s="2">
        <f t="shared" si="35"/>
        <v>67.253200024378572</v>
      </c>
      <c r="AX191" s="2">
        <f t="shared" si="36"/>
        <v>68.677703469200353</v>
      </c>
      <c r="AY191" s="2">
        <f t="shared" si="37"/>
        <v>68.779192543077087</v>
      </c>
      <c r="AZ191" s="2">
        <f t="shared" si="38"/>
        <v>69.197209686616489</v>
      </c>
      <c r="BA191" s="2">
        <f t="shared" si="39"/>
        <v>70.844555922644886</v>
      </c>
      <c r="BB191" s="2">
        <f t="shared" si="40"/>
        <v>71.790062634133847</v>
      </c>
      <c r="BC191" s="2">
        <f t="shared" si="41"/>
        <v>70.690820697499149</v>
      </c>
      <c r="BD191" s="2">
        <f t="shared" si="42"/>
        <v>67.767128561516998</v>
      </c>
      <c r="BE191" s="2">
        <f t="shared" si="43"/>
        <v>64.824795572227643</v>
      </c>
      <c r="BF191" s="2">
        <f t="shared" si="44"/>
        <v>60.458728336616304</v>
      </c>
      <c r="BG191" s="2">
        <f t="shared" si="45"/>
        <v>54.618642240696204</v>
      </c>
      <c r="BH191" s="2">
        <f t="shared" si="46"/>
        <v>47.711219258912806</v>
      </c>
      <c r="BK191" s="2" t="str">
        <f>IF(OR($B191&lt;C$229, AND($B191&gt;C$230, $B191&lt;C$231)), C191, "")</f>
        <v/>
      </c>
      <c r="BL191" s="2" t="str">
        <f>IF(OR($B191&lt;D$229, AND($B191&gt;D$230, $B191&lt;D$231)), D191, "")</f>
        <v/>
      </c>
      <c r="BM191" s="2" t="str">
        <f>IF(OR($B191&lt;E$229, AND($B191&gt;E$230, $B191&lt;E$231)), E191, "")</f>
        <v/>
      </c>
      <c r="BN191" s="2" t="str">
        <f>IF(OR($B191&lt;F$229, AND($B191&gt;F$230, $B191&lt;F$231)), F191, "")</f>
        <v/>
      </c>
      <c r="BO191" s="2" t="str">
        <f>IF(OR($B191&lt;G$229, AND($B191&gt;G$230, $B191&lt;G$231)), G191, "")</f>
        <v/>
      </c>
      <c r="BP191" s="2" t="str">
        <f>IF(OR($B191&lt;H$229, AND($B191&gt;H$230, $B191&lt;H$231)), H191, "")</f>
        <v/>
      </c>
      <c r="BQ191" s="2" t="str">
        <f>IF(OR($B191&lt;I$229, AND($B191&gt;I$230, $B191&lt;I$231)), I191, "")</f>
        <v/>
      </c>
      <c r="BR191" s="2" t="str">
        <f>IF(OR($B191&lt;J$229, AND($B191&gt;J$230, $B191&lt;J$231)), J191, "")</f>
        <v/>
      </c>
      <c r="BS191" s="2" t="str">
        <f>IF(OR($B191&lt;K$229, AND($B191&gt;K$230, $B191&lt;K$231)), K191, "")</f>
        <v/>
      </c>
      <c r="BT191" s="2" t="str">
        <f>IF(OR($B191&lt;L$229, AND($B191&gt;L$230, $B191&lt;L$231)), L191, "")</f>
        <v/>
      </c>
      <c r="BU191" s="2" t="str">
        <f>IF(OR($B191&lt;M$229, AND($B191&gt;M$230, $B191&lt;M$231)), M191, "")</f>
        <v/>
      </c>
      <c r="BV191" s="2" t="str">
        <f>IF(OR($B191&lt;N$229, AND($B191&gt;N$230, $B191&lt;N$231)), N191, "")</f>
        <v/>
      </c>
      <c r="BW191" s="2" t="str">
        <f>IF(OR($B191&lt;O$229, AND($B191&gt;O$230, $B191&lt;O$231)), O191, "")</f>
        <v/>
      </c>
      <c r="BZ191" s="2">
        <f>IF(OR(AND($B191&gt;C$230, $B191&lt;C$231), $B191&gt;C$232), C191, "")</f>
        <v>64.954999999999998</v>
      </c>
      <c r="CA191" s="2">
        <f>IF(OR(AND($B191&gt;D$230, $B191&lt;D$231), $B191&gt;D$232), D191, "")</f>
        <v>68.135999999999996</v>
      </c>
      <c r="CB191" s="2">
        <f>IF(OR(AND($B191&gt;E$230, $B191&lt;E$231), $B191&gt;E$232), E191, "")</f>
        <v>70.090999999999994</v>
      </c>
      <c r="CC191" s="2">
        <f>IF(OR(AND($B191&gt;F$230, $B191&lt;F$231), $B191&gt;F$232), F191, "")</f>
        <v>68.742000000000004</v>
      </c>
      <c r="CD191" s="2">
        <f>IF(OR(AND($B191&gt;G$230, $B191&lt;G$231), $B191&gt;G$232), G191, "")</f>
        <v>68.879000000000005</v>
      </c>
      <c r="CE191" s="2">
        <f>IF(OR(AND($B191&gt;H$230, $B191&lt;H$231), $B191&gt;H$232), H191, "")</f>
        <v>71.090999999999994</v>
      </c>
      <c r="CF191" s="2">
        <f>IF(OR(AND($B191&gt;I$230, $B191&lt;I$231), $B191&gt;I$232), I191, "")</f>
        <v>71.727000000000004</v>
      </c>
      <c r="CG191" s="2">
        <f>IF(OR(AND($B191&gt;J$230, $B191&lt;J$231), $B191&gt;J$232), J191, "")</f>
        <v>70.652000000000001</v>
      </c>
      <c r="CH191" s="2">
        <f>IF(OR(AND($B191&gt;K$230, $B191&lt;K$231), $B191&gt;K$232), K191, "")</f>
        <v>67.484999999999999</v>
      </c>
      <c r="CI191" s="2">
        <f>IF(OR(AND($B191&gt;L$230, $B191&lt;L$231), $B191&gt;L$232), L191, "")</f>
        <v>64.227000000000004</v>
      </c>
      <c r="CJ191" s="2">
        <f>IF(OR(AND($B191&gt;M$230, $B191&lt;M$231), $B191&gt;M$232), M191, "")</f>
        <v>60.347999999999999</v>
      </c>
      <c r="CK191" s="2">
        <f>IF(OR(AND($B191&gt;N$230, $B191&lt;N$231), $B191&gt;N$232), N191, "")</f>
        <v>54.408999999999999</v>
      </c>
      <c r="CL191" s="2">
        <f>IF(OR(AND($B191&gt;O$230, $B191&lt;O$231), $B191&gt;O$232), O191, "")</f>
        <v>47.621000000000002</v>
      </c>
      <c r="CO191" s="2">
        <f>BK$207*$B191+BK$209</f>
        <v>72.768475834102091</v>
      </c>
      <c r="CP191" s="2">
        <f>BL$207*$B191+BL$209</f>
        <v>73.631835330485231</v>
      </c>
      <c r="CQ191" s="2">
        <f>BM$207*$B191+BM$209</f>
        <v>75.072362639297879</v>
      </c>
      <c r="CR191" s="2">
        <f>BN$207*$B191+BN$209</f>
        <v>74.7262332524746</v>
      </c>
      <c r="CS191" s="2">
        <f>BO$207*$B191+BO$209</f>
        <v>75.050938900448898</v>
      </c>
      <c r="CT191" s="2">
        <f>BP$207*$B191+BP$209</f>
        <v>77.618217248214094</v>
      </c>
      <c r="CU191" s="2">
        <f>BQ$207*$B191+BQ$209</f>
        <v>80.843868983572037</v>
      </c>
      <c r="CV191" s="2">
        <f>BR$207*$B191+BR$209</f>
        <v>80.951117305978414</v>
      </c>
      <c r="CW191" s="2">
        <f>BS$207*$B191+BS$209</f>
        <v>78.619480584959547</v>
      </c>
      <c r="CX191" s="2">
        <f>BT$207*$B191+BT$209</f>
        <v>74.658713557047534</v>
      </c>
      <c r="CY191" s="2">
        <f>BU$207*$B191+BU$209</f>
        <v>70.34173664623161</v>
      </c>
      <c r="CZ191" s="2">
        <f>BV$207*$B191+BV$209</f>
        <v>63.116651010551074</v>
      </c>
      <c r="DA191" s="2">
        <f>BW$207*$B191+BW$209</f>
        <v>54.47156503067314</v>
      </c>
      <c r="DD191" s="2">
        <f>BZ$207*$B191+BZ$209</f>
        <v>64.981587102828016</v>
      </c>
      <c r="DE191" s="2">
        <f>CA$207*$B191+CA$209</f>
        <v>67.248887100247472</v>
      </c>
      <c r="DF191" s="2">
        <f>CB$207*$B191+CB$209</f>
        <v>68.674307079314715</v>
      </c>
      <c r="DG191" s="2">
        <f>CC$207*$B191+CC$209</f>
        <v>68.776801315944994</v>
      </c>
      <c r="DH191" s="2">
        <f>CD$207*$B191+CD$209</f>
        <v>69.194709582503691</v>
      </c>
      <c r="DI191" s="2">
        <f>CE$207*$B191+CE$209</f>
        <v>70.841526048635288</v>
      </c>
      <c r="DJ191" s="2">
        <f>CF$207*$B191+CF$209</f>
        <v>71.786180614112169</v>
      </c>
      <c r="DK191" s="2">
        <f>CG$207*$B191+CG$209</f>
        <v>70.686592061285523</v>
      </c>
      <c r="DL191" s="2">
        <f>CH$207*$B191+CH$209</f>
        <v>67.762218816490488</v>
      </c>
      <c r="DM191" s="2">
        <f>CI$207*$B191+CI$209</f>
        <v>64.819998141626328</v>
      </c>
      <c r="DN191" s="2">
        <f>CJ$207*$B191+CJ$209</f>
        <v>60.453977083297957</v>
      </c>
      <c r="DO191" s="2">
        <f>CK$207*$B191+CK$209</f>
        <v>54.614411596574456</v>
      </c>
      <c r="DP191" s="2">
        <f>CL$207*$B191+CL$209</f>
        <v>47.707879810673155</v>
      </c>
      <c r="DS191" s="2">
        <f>POWER(10,($B191-C$227)/C$228)/(1+POWER(10,($B191-C$227)/C$228))</f>
        <v>0.99954286261833669</v>
      </c>
      <c r="DT191" s="2">
        <f>POWER(10,($B191-D$227)/D$228)/(1+POWER(10,($B191-D$227)/D$228))</f>
        <v>0.99932430532482297</v>
      </c>
      <c r="DU191" s="2">
        <f>POWER(10,($B191-E$227)/E$228)/(1+POWER(10,($B191-E$227)/E$228))</f>
        <v>0.99946915279903326</v>
      </c>
      <c r="DV191" s="2">
        <f>POWER(10,($B191-F$227)/F$228)/(1+POWER(10,($B191-F$227)/F$228))</f>
        <v>0.99959807471409079</v>
      </c>
      <c r="DW191" s="2">
        <f>POWER(10,($B191-G$227)/G$228)/(1+POWER(10,($B191-G$227)/G$228))</f>
        <v>0.99957308637058884</v>
      </c>
      <c r="DX191" s="2">
        <f>POWER(10,($B191-H$227)/H$228)/(1+POWER(10,($B191-H$227)/H$228))</f>
        <v>0.99955289773130052</v>
      </c>
      <c r="DY191" s="2">
        <f>POWER(10,($B191-I$227)/I$228)/(1+POWER(10,($B191-I$227)/I$228))</f>
        <v>0.99957141161593088</v>
      </c>
      <c r="DZ191" s="2">
        <f>POWER(10,($B191-J$227)/J$228)/(1+POWER(10,($B191-J$227)/J$228))</f>
        <v>0.99958803392141116</v>
      </c>
      <c r="EA191" s="2">
        <f>POWER(10,($B191-K$227)/K$228)/(1+POWER(10,($B191-K$227)/K$228))</f>
        <v>0.99954779159504392</v>
      </c>
      <c r="EB191" s="2">
        <f>POWER(10,($B191-L$227)/L$228)/(1+POWER(10,($B191-L$227)/L$228))</f>
        <v>0.99951239258391422</v>
      </c>
      <c r="EC191" s="2">
        <f>POWER(10,($B191-M$227)/M$228)/(1+POWER(10,($B191-M$227)/M$228))</f>
        <v>0.99951948130533408</v>
      </c>
      <c r="ED191" s="2">
        <f>POWER(10,($B191-N$227)/N$228)/(1+POWER(10,($B191-N$227)/N$228))</f>
        <v>0.99950240825790071</v>
      </c>
      <c r="EE191" s="2">
        <f>POWER(10,($B191-O$227)/O$228)/(1+POWER(10,($B191-O$227)/O$228))</f>
        <v>0.99950626793958819</v>
      </c>
    </row>
    <row r="192" spans="2:135" x14ac:dyDescent="0.25">
      <c r="B192" s="2">
        <v>186</v>
      </c>
      <c r="C192">
        <v>65.045000000000002</v>
      </c>
      <c r="D192">
        <v>66.879000000000005</v>
      </c>
      <c r="E192">
        <v>68.772999999999996</v>
      </c>
      <c r="F192">
        <v>68.682000000000002</v>
      </c>
      <c r="G192">
        <v>68.787999999999997</v>
      </c>
      <c r="H192">
        <v>70.545000000000002</v>
      </c>
      <c r="I192">
        <v>71.938999999999993</v>
      </c>
      <c r="J192">
        <v>70.545000000000002</v>
      </c>
      <c r="K192">
        <v>68.575999999999993</v>
      </c>
      <c r="L192">
        <v>65.347999999999999</v>
      </c>
      <c r="M192">
        <v>60.439</v>
      </c>
      <c r="N192">
        <v>54.273000000000003</v>
      </c>
      <c r="O192">
        <v>47.484999999999999</v>
      </c>
      <c r="R192" s="5">
        <f>AV192+(C$209*_xlfn.NORM.DIST($B192,C$214*C$215+C$213,C$219*C$214,FALSE))+(C$211*_xlfn.NORM.DIST($B192,C$214*C$216+C$213,C$220*C$214,FALSE))+(C$210*_xlfn.NORM.DIST($B192,C$214*C$217+C$213,C$221*C$214,FALSE))+(C$212*_xlfn.NORM.DIST($B192,C$214*C$218+C$213,C$222*C$214,FALSE))</f>
        <v>64.915989078027934</v>
      </c>
      <c r="S192" s="5">
        <f>AW192+(D$209*_xlfn.NORM.DIST($B192,D$214*D$215+D$213,D$219*D$214,FALSE))+(D$211*_xlfn.NORM.DIST($B192,D$214*D$216+D$213,D$220*D$214,FALSE))+(D$210*_xlfn.NORM.DIST($B192,D$214*D$217+D$213,D$221*D$214,FALSE))+(D$212*_xlfn.NORM.DIST($B192,D$214*D$218+D$213,D$222*D$214,FALSE))</f>
        <v>67.191382951321103</v>
      </c>
      <c r="T192" s="5">
        <f>AX192+(E$209*_xlfn.NORM.DIST($B192,E$214*E$215+E$213,E$219*E$214,FALSE))+(E$211*_xlfn.NORM.DIST($B192,E$214*E$216+E$213,E$220*E$214,FALSE))+(E$210*_xlfn.NORM.DIST($B192,E$214*E$217+E$213,E$221*E$214,FALSE))+(E$212*_xlfn.NORM.DIST($B192,E$214*E$218+E$213,E$222*E$214,FALSE))</f>
        <v>68.617513882998111</v>
      </c>
      <c r="U192" s="5">
        <f>AY192+(F$209*_xlfn.NORM.DIST($B192,F$214*F$215+F$213,F$219*F$214,FALSE))+(F$211*_xlfn.NORM.DIST($B192,F$214*F$216+F$213,F$220*F$214,FALSE))+(F$210*_xlfn.NORM.DIST($B192,F$214*F$217+F$213,F$221*F$214,FALSE))+(F$212*_xlfn.NORM.DIST($B192,F$214*F$218+F$213,F$222*F$214,FALSE))</f>
        <v>68.726779234587568</v>
      </c>
      <c r="V192" s="5">
        <f>AZ192+(G$209*_xlfn.NORM.DIST($B192,G$214*G$215+G$213,G$219*G$214,FALSE))+(G$211*_xlfn.NORM.DIST($B192,G$214*G$216+G$213,G$220*G$214,FALSE))+(G$210*_xlfn.NORM.DIST($B192,G$214*G$217+G$213,G$221*G$214,FALSE))+(G$212*_xlfn.NORM.DIST($B192,G$214*G$218+G$213,G$222*G$214,FALSE))</f>
        <v>69.150237524423133</v>
      </c>
      <c r="W192" s="5">
        <f>BA192+(H$209*_xlfn.NORM.DIST($B192,H$214*H$215+H$213,H$219*H$214,FALSE))+(H$211*_xlfn.NORM.DIST($B192,H$214*H$216+H$213,H$220*H$214,FALSE))+(H$210*_xlfn.NORM.DIST($B192,H$214*H$217+H$213,H$221*H$214,FALSE))+(H$212*_xlfn.NORM.DIST($B192,H$214*H$218+H$213,H$222*H$214,FALSE))</f>
        <v>70.80434742473858</v>
      </c>
      <c r="X192" s="5">
        <f>BB192+(I$209*_xlfn.NORM.DIST($B192,I$214*I$215+I$213,I$219*I$214,FALSE))+(I$211*_xlfn.NORM.DIST($B192,I$214*I$216+I$213,I$220*I$214,FALSE))+(I$210*_xlfn.NORM.DIST($B192,I$214*I$217+I$213,I$221*I$214,FALSE))+(I$212*_xlfn.NORM.DIST($B192,I$214*I$218+I$213,I$222*I$214,FALSE))</f>
        <v>71.741960798727462</v>
      </c>
      <c r="Y192" s="5">
        <f>BC192+(J$209*_xlfn.NORM.DIST($B192,J$214*J$215+J$213,J$219*J$214,FALSE))+(J$211*_xlfn.NORM.DIST($B192,J$214*J$216+J$213,J$220*J$214,FALSE))+(J$210*_xlfn.NORM.DIST($B192,J$214*J$217+J$213,J$221*J$214,FALSE))+(J$212*_xlfn.NORM.DIST($B192,J$214*J$218+J$213,J$222*J$214,FALSE))</f>
        <v>70.634353694019666</v>
      </c>
      <c r="Z192" s="5">
        <f>BD192+(K$209*_xlfn.NORM.DIST($B192,K$214*K$215+K$213,K$219*K$214,FALSE))+(K$211*_xlfn.NORM.DIST($B192,K$214*K$216+K$213,K$220*K$214,FALSE))+(K$210*_xlfn.NORM.DIST($B192,K$214*K$217+K$213,K$221*K$214,FALSE))+(K$212*_xlfn.NORM.DIST($B192,K$214*K$218+K$213,K$222*K$214,FALSE))</f>
        <v>67.699079688323209</v>
      </c>
      <c r="AA192" s="5">
        <f>BE192+(L$209*_xlfn.NORM.DIST($B192,L$214*L$215+L$213,L$219*L$214,FALSE))+(L$211*_xlfn.NORM.DIST($B192,L$214*L$216+L$213,L$220*L$214,FALSE))+(L$210*_xlfn.NORM.DIST($B192,L$214*L$217+L$213,L$221*L$214,FALSE))+(L$212*_xlfn.NORM.DIST($B192,L$214*L$218+L$213,L$222*L$214,FALSE))</f>
        <v>64.760576525450276</v>
      </c>
      <c r="AB192" s="5">
        <f>BF192+(M$209*_xlfn.NORM.DIST($B192,M$214*M$215+M$213,M$219*M$214,FALSE))+(M$211*_xlfn.NORM.DIST($B192,M$214*M$216+M$213,M$220*M$214,FALSE))+(M$210*_xlfn.NORM.DIST($B192,M$214*M$217+M$213,M$221*M$214,FALSE))+(M$212*_xlfn.NORM.DIST($B192,M$214*M$218+M$213,M$222*M$214,FALSE))</f>
        <v>60.397036950975007</v>
      </c>
      <c r="AC192" s="5">
        <f>BG192+(N$209*_xlfn.NORM.DIST($B192,N$214*N$215+N$213,N$219*N$214,FALSE))+(N$211*_xlfn.NORM.DIST($B192,N$214*N$216+N$213,N$220*N$214,FALSE))+(N$210*_xlfn.NORM.DIST($B192,N$214*N$217+N$213,N$221*N$214,FALSE))+(N$212*_xlfn.NORM.DIST($B192,N$214*N$218+N$213,N$222*N$214,FALSE))</f>
        <v>54.568228044370585</v>
      </c>
      <c r="AD192" s="5">
        <f>BH192+(O$209*_xlfn.NORM.DIST($B192,O$214*O$215+O$213,O$219*O$214,FALSE))+(O$211*_xlfn.NORM.DIST($B192,O$214*O$216+O$213,O$220*O$214,FALSE))+(O$210*_xlfn.NORM.DIST($B192,O$214*O$217+O$213,O$221*O$214,FALSE))+(O$212*_xlfn.NORM.DIST($B192,O$214*O$218+O$213,O$222*O$214,FALSE))</f>
        <v>47.672388606402016</v>
      </c>
      <c r="AE192" s="5"/>
      <c r="AG192" s="5">
        <f t="shared" si="49"/>
        <v>0.12901092197206765</v>
      </c>
      <c r="AH192" s="5">
        <f t="shared" si="49"/>
        <v>-0.31238295132109783</v>
      </c>
      <c r="AI192" s="5">
        <f t="shared" si="49"/>
        <v>0.1554861170018853</v>
      </c>
      <c r="AJ192" s="5">
        <f t="shared" si="49"/>
        <v>-4.4779234587565497E-2</v>
      </c>
      <c r="AK192" s="5">
        <f t="shared" si="48"/>
        <v>-0.36223752442313639</v>
      </c>
      <c r="AL192" s="5">
        <f t="shared" si="48"/>
        <v>-0.25934742473857852</v>
      </c>
      <c r="AM192" s="5">
        <f t="shared" si="48"/>
        <v>0.19703920127253127</v>
      </c>
      <c r="AN192" s="5">
        <f t="shared" si="48"/>
        <v>-8.9353694019663976E-2</v>
      </c>
      <c r="AO192" s="5">
        <f t="shared" si="47"/>
        <v>0.87692031167678408</v>
      </c>
      <c r="AP192" s="5">
        <f t="shared" si="47"/>
        <v>0.58742347454972332</v>
      </c>
      <c r="AQ192" s="5">
        <f t="shared" si="47"/>
        <v>4.1963049024992927E-2</v>
      </c>
      <c r="AR192" s="5">
        <f t="shared" si="47"/>
        <v>-0.2952280443705817</v>
      </c>
      <c r="AS192" s="5">
        <f t="shared" si="50"/>
        <v>-0.18738860640201693</v>
      </c>
      <c r="AV192" s="2">
        <f t="shared" si="34"/>
        <v>64.915989078027934</v>
      </c>
      <c r="AW192" s="2">
        <f t="shared" si="35"/>
        <v>67.191382910334013</v>
      </c>
      <c r="AX192" s="2">
        <f t="shared" si="36"/>
        <v>68.617513882926644</v>
      </c>
      <c r="AY192" s="2">
        <f t="shared" si="37"/>
        <v>68.726779234585848</v>
      </c>
      <c r="AZ192" s="2">
        <f t="shared" si="38"/>
        <v>69.150237524409221</v>
      </c>
      <c r="BA192" s="2">
        <f t="shared" si="39"/>
        <v>70.80434742471256</v>
      </c>
      <c r="BB192" s="2">
        <f t="shared" si="40"/>
        <v>71.74196079872037</v>
      </c>
      <c r="BC192" s="2">
        <f t="shared" si="41"/>
        <v>70.634353694012688</v>
      </c>
      <c r="BD192" s="2">
        <f t="shared" si="42"/>
        <v>67.699079687986071</v>
      </c>
      <c r="BE192" s="2">
        <f t="shared" si="43"/>
        <v>64.760576522331874</v>
      </c>
      <c r="BF192" s="2">
        <f t="shared" si="44"/>
        <v>60.397036930566408</v>
      </c>
      <c r="BG192" s="2">
        <f t="shared" si="45"/>
        <v>54.568227419680689</v>
      </c>
      <c r="BH192" s="2">
        <f t="shared" si="46"/>
        <v>47.672387695039511</v>
      </c>
      <c r="BK192" s="2" t="str">
        <f>IF(OR($B192&lt;C$229, AND($B192&gt;C$230, $B192&lt;C$231)), C192, "")</f>
        <v/>
      </c>
      <c r="BL192" s="2" t="str">
        <f>IF(OR($B192&lt;D$229, AND($B192&gt;D$230, $B192&lt;D$231)), D192, "")</f>
        <v/>
      </c>
      <c r="BM192" s="2" t="str">
        <f>IF(OR($B192&lt;E$229, AND($B192&gt;E$230, $B192&lt;E$231)), E192, "")</f>
        <v/>
      </c>
      <c r="BN192" s="2" t="str">
        <f>IF(OR($B192&lt;F$229, AND($B192&gt;F$230, $B192&lt;F$231)), F192, "")</f>
        <v/>
      </c>
      <c r="BO192" s="2" t="str">
        <f>IF(OR($B192&lt;G$229, AND($B192&gt;G$230, $B192&lt;G$231)), G192, "")</f>
        <v/>
      </c>
      <c r="BP192" s="2" t="str">
        <f>IF(OR($B192&lt;H$229, AND($B192&gt;H$230, $B192&lt;H$231)), H192, "")</f>
        <v/>
      </c>
      <c r="BQ192" s="2" t="str">
        <f>IF(OR($B192&lt;I$229, AND($B192&gt;I$230, $B192&lt;I$231)), I192, "")</f>
        <v/>
      </c>
      <c r="BR192" s="2" t="str">
        <f>IF(OR($B192&lt;J$229, AND($B192&gt;J$230, $B192&lt;J$231)), J192, "")</f>
        <v/>
      </c>
      <c r="BS192" s="2" t="str">
        <f>IF(OR($B192&lt;K$229, AND($B192&gt;K$230, $B192&lt;K$231)), K192, "")</f>
        <v/>
      </c>
      <c r="BT192" s="2" t="str">
        <f>IF(OR($B192&lt;L$229, AND($B192&gt;L$230, $B192&lt;L$231)), L192, "")</f>
        <v/>
      </c>
      <c r="BU192" s="2" t="str">
        <f>IF(OR($B192&lt;M$229, AND($B192&gt;M$230, $B192&lt;M$231)), M192, "")</f>
        <v/>
      </c>
      <c r="BV192" s="2" t="str">
        <f>IF(OR($B192&lt;N$229, AND($B192&gt;N$230, $B192&lt;N$231)), N192, "")</f>
        <v/>
      </c>
      <c r="BW192" s="2" t="str">
        <f>IF(OR($B192&lt;O$229, AND($B192&gt;O$230, $B192&lt;O$231)), O192, "")</f>
        <v/>
      </c>
      <c r="BZ192" s="2">
        <f>IF(OR(AND($B192&gt;C$230, $B192&lt;C$231), $B192&gt;C$232), C192, "")</f>
        <v>65.045000000000002</v>
      </c>
      <c r="CA192" s="2">
        <f>IF(OR(AND($B192&gt;D$230, $B192&lt;D$231), $B192&gt;D$232), D192, "")</f>
        <v>66.879000000000005</v>
      </c>
      <c r="CB192" s="2">
        <f>IF(OR(AND($B192&gt;E$230, $B192&lt;E$231), $B192&gt;E$232), E192, "")</f>
        <v>68.772999999999996</v>
      </c>
      <c r="CC192" s="2">
        <f>IF(OR(AND($B192&gt;F$230, $B192&lt;F$231), $B192&gt;F$232), F192, "")</f>
        <v>68.682000000000002</v>
      </c>
      <c r="CD192" s="2">
        <f>IF(OR(AND($B192&gt;G$230, $B192&lt;G$231), $B192&gt;G$232), G192, "")</f>
        <v>68.787999999999997</v>
      </c>
      <c r="CE192" s="2">
        <f>IF(OR(AND($B192&gt;H$230, $B192&lt;H$231), $B192&gt;H$232), H192, "")</f>
        <v>70.545000000000002</v>
      </c>
      <c r="CF192" s="2">
        <f>IF(OR(AND($B192&gt;I$230, $B192&lt;I$231), $B192&gt;I$232), I192, "")</f>
        <v>71.938999999999993</v>
      </c>
      <c r="CG192" s="2">
        <f>IF(OR(AND($B192&gt;J$230, $B192&lt;J$231), $B192&gt;J$232), J192, "")</f>
        <v>70.545000000000002</v>
      </c>
      <c r="CH192" s="2">
        <f>IF(OR(AND($B192&gt;K$230, $B192&lt;K$231), $B192&gt;K$232), K192, "")</f>
        <v>68.575999999999993</v>
      </c>
      <c r="CI192" s="2">
        <f>IF(OR(AND($B192&gt;L$230, $B192&lt;L$231), $B192&gt;L$232), L192, "")</f>
        <v>65.347999999999999</v>
      </c>
      <c r="CJ192" s="2">
        <f>IF(OR(AND($B192&gt;M$230, $B192&lt;M$231), $B192&gt;M$232), M192, "")</f>
        <v>60.439</v>
      </c>
      <c r="CK192" s="2">
        <f>IF(OR(AND($B192&gt;N$230, $B192&lt;N$231), $B192&gt;N$232), N192, "")</f>
        <v>54.273000000000003</v>
      </c>
      <c r="CL192" s="2">
        <f>IF(OR(AND($B192&gt;O$230, $B192&lt;O$231), $B192&gt;O$232), O192, "")</f>
        <v>47.484999999999999</v>
      </c>
      <c r="CO192" s="2">
        <f>BK$207*$B192+BK$209</f>
        <v>72.780535728264709</v>
      </c>
      <c r="CP192" s="2">
        <f>BL$207*$B192+BL$209</f>
        <v>73.636363310990134</v>
      </c>
      <c r="CQ192" s="2">
        <f>BM$207*$B192+BM$209</f>
        <v>75.080519411479912</v>
      </c>
      <c r="CR192" s="2">
        <f>BN$207*$B192+BN$209</f>
        <v>74.735344292786209</v>
      </c>
      <c r="CS192" s="2">
        <f>BO$207*$B192+BO$209</f>
        <v>75.064973791584833</v>
      </c>
      <c r="CT192" s="2">
        <f>BP$207*$B192+BP$209</f>
        <v>77.648255330818671</v>
      </c>
      <c r="CU192" s="2">
        <f>BQ$207*$B192+BQ$209</f>
        <v>80.892245482258986</v>
      </c>
      <c r="CV192" s="2">
        <f>BR$207*$B192+BR$209</f>
        <v>81.00094230123733</v>
      </c>
      <c r="CW192" s="2">
        <f>BS$207*$B192+BS$209</f>
        <v>78.667687203277865</v>
      </c>
      <c r="CX192" s="2">
        <f>BT$207*$B192+BT$209</f>
        <v>74.698494545396557</v>
      </c>
      <c r="CY192" s="2">
        <f>BU$207*$B192+BU$209</f>
        <v>70.387929582333328</v>
      </c>
      <c r="CZ192" s="2">
        <f>BV$207*$B192+BV$209</f>
        <v>63.162193920226258</v>
      </c>
      <c r="DA192" s="2">
        <f>BW$207*$B192+BW$209</f>
        <v>54.508163025752538</v>
      </c>
      <c r="DD192" s="2">
        <f>BZ$207*$B192+BZ$209</f>
        <v>64.912708736915505</v>
      </c>
      <c r="DE192" s="2">
        <f>CA$207*$B192+CA$209</f>
        <v>67.187408564574326</v>
      </c>
      <c r="DF192" s="2">
        <f>CB$207*$B192+CB$209</f>
        <v>68.614383231864949</v>
      </c>
      <c r="DG192" s="2">
        <f>CC$207*$B192+CC$209</f>
        <v>68.724575848075332</v>
      </c>
      <c r="DH192" s="2">
        <f>CD$207*$B192+CD$209</f>
        <v>69.147933639126478</v>
      </c>
      <c r="DI192" s="2">
        <f>CE$207*$B192+CE$209</f>
        <v>70.801555490067159</v>
      </c>
      <c r="DJ192" s="2">
        <f>CF$207*$B192+CF$209</f>
        <v>71.738382627026411</v>
      </c>
      <c r="DK192" s="2">
        <f>CG$207*$B192+CG$209</f>
        <v>70.630457179724061</v>
      </c>
      <c r="DL192" s="2">
        <f>CH$207*$B192+CH$209</f>
        <v>67.694553979642194</v>
      </c>
      <c r="DM192" s="2">
        <f>CI$207*$B192+CI$209</f>
        <v>64.756154941905095</v>
      </c>
      <c r="DN192" s="2">
        <f>CJ$207*$B192+CJ$209</f>
        <v>60.392656434263984</v>
      </c>
      <c r="DO192" s="2">
        <f>CK$207*$B192+CK$209</f>
        <v>54.564325458217247</v>
      </c>
      <c r="DP192" s="2">
        <f>CL$207*$B192+CL$209</f>
        <v>47.669308100169559</v>
      </c>
      <c r="DS192" s="2">
        <f>POWER(10,($B192-C$227)/C$228)/(1+POWER(10,($B192-C$227)/C$228))</f>
        <v>0.99958306898257587</v>
      </c>
      <c r="DT192" s="2">
        <f>POWER(10,($B192-D$227)/D$228)/(1+POWER(10,($B192-D$227)/D$228))</f>
        <v>0.99938372249209928</v>
      </c>
      <c r="DU192" s="2">
        <f>POWER(10,($B192-E$227)/E$228)/(1+POWER(10,($B192-E$227)/E$228))</f>
        <v>0.99951583898409668</v>
      </c>
      <c r="DV192" s="2">
        <f>POWER(10,($B192-F$227)/F$228)/(1+POWER(10,($B192-F$227)/F$228))</f>
        <v>0.99963342681875389</v>
      </c>
      <c r="DW192" s="2">
        <f>POWER(10,($B192-G$227)/G$228)/(1+POWER(10,($B192-G$227)/G$228))</f>
        <v>0.99961063551650953</v>
      </c>
      <c r="DX192" s="2">
        <f>POWER(10,($B192-H$227)/H$228)/(1+POWER(10,($B192-H$227)/H$228))</f>
        <v>0.99959222184259022</v>
      </c>
      <c r="DY192" s="2">
        <f>POWER(10,($B192-I$227)/I$228)/(1+POWER(10,($B192-I$227)/I$228))</f>
        <v>0.99960910800712732</v>
      </c>
      <c r="DZ192" s="2">
        <f>POWER(10,($B192-J$227)/J$228)/(1+POWER(10,($B192-J$227)/J$228))</f>
        <v>0.99962426885117084</v>
      </c>
      <c r="EA192" s="2">
        <f>POWER(10,($B192-K$227)/K$228)/(1+POWER(10,($B192-K$227)/K$228))</f>
        <v>0.99958756462246035</v>
      </c>
      <c r="EB192" s="2">
        <f>POWER(10,($B192-L$227)/L$228)/(1+POWER(10,($B192-L$227)/L$228))</f>
        <v>0.99955527767073826</v>
      </c>
      <c r="EC192" s="2">
        <f>POWER(10,($B192-M$227)/M$228)/(1+POWER(10,($B192-M$227)/M$228))</f>
        <v>0.99956174321226321</v>
      </c>
      <c r="ED192" s="2">
        <f>POWER(10,($B192-N$227)/N$228)/(1+POWER(10,($B192-N$227)/N$228))</f>
        <v>0.99954617106778465</v>
      </c>
      <c r="EE192" s="2">
        <f>POWER(10,($B192-O$227)/O$228)/(1+POWER(10,($B192-O$227)/O$228))</f>
        <v>0.99954969144638106</v>
      </c>
    </row>
    <row r="193" spans="2:137" x14ac:dyDescent="0.25">
      <c r="B193" s="2">
        <v>187</v>
      </c>
      <c r="C193">
        <v>64.742000000000004</v>
      </c>
      <c r="D193">
        <v>66.545000000000002</v>
      </c>
      <c r="E193">
        <v>68.167000000000002</v>
      </c>
      <c r="F193">
        <v>68.47</v>
      </c>
      <c r="G193">
        <v>69.120999999999995</v>
      </c>
      <c r="H193">
        <v>70.712000000000003</v>
      </c>
      <c r="I193">
        <v>72.620999999999995</v>
      </c>
      <c r="J193">
        <v>70.045000000000002</v>
      </c>
      <c r="K193">
        <v>68.197000000000003</v>
      </c>
      <c r="L193">
        <v>65.620999999999995</v>
      </c>
      <c r="M193">
        <v>60</v>
      </c>
      <c r="N193">
        <v>54.606000000000002</v>
      </c>
      <c r="O193">
        <v>47.515000000000001</v>
      </c>
      <c r="R193" s="5">
        <f>AV193+(C$209*_xlfn.NORM.DIST($B193,C$214*C$215+C$213,C$219*C$214,FALSE))+(C$211*_xlfn.NORM.DIST($B193,C$214*C$216+C$213,C$220*C$214,FALSE))+(C$210*_xlfn.NORM.DIST($B193,C$214*C$217+C$213,C$221*C$214,FALSE))+(C$212*_xlfn.NORM.DIST($B193,C$214*C$218+C$213,C$222*C$214,FALSE))</f>
        <v>64.846852964957236</v>
      </c>
      <c r="S193" s="5">
        <f>AW193+(D$209*_xlfn.NORM.DIST($B193,D$214*D$215+D$213,D$219*D$214,FALSE))+(D$211*_xlfn.NORM.DIST($B193,D$214*D$216+D$213,D$220*D$214,FALSE))+(D$210*_xlfn.NORM.DIST($B193,D$214*D$217+D$213,D$221*D$214,FALSE))+(D$212*_xlfn.NORM.DIST($B193,D$214*D$218+D$213,D$222*D$214,FALSE))</f>
        <v>67.129591983832242</v>
      </c>
      <c r="T193" s="5">
        <f>AX193+(E$209*_xlfn.NORM.DIST($B193,E$214*E$215+E$213,E$219*E$214,FALSE))+(E$211*_xlfn.NORM.DIST($B193,E$214*E$216+E$213,E$220*E$214,FALSE))+(E$210*_xlfn.NORM.DIST($B193,E$214*E$217+E$213,E$221*E$214,FALSE))+(E$212*_xlfn.NORM.DIST($B193,E$214*E$218+E$213,E$222*E$214,FALSE))</f>
        <v>68.5573447567362</v>
      </c>
      <c r="U193" s="5">
        <f>AY193+(F$209*_xlfn.NORM.DIST($B193,F$214*F$215+F$213,F$219*F$214,FALSE))+(F$211*_xlfn.NORM.DIST($B193,F$214*F$216+F$213,F$220*F$214,FALSE))+(F$210*_xlfn.NORM.DIST($B193,F$214*F$217+F$213,F$221*F$214,FALSE))+(F$212*_xlfn.NORM.DIST($B193,F$214*F$218+F$213,F$222*F$214,FALSE))</f>
        <v>68.674380464008692</v>
      </c>
      <c r="V193" s="5">
        <f>AZ193+(G$209*_xlfn.NORM.DIST($B193,G$214*G$215+G$213,G$219*G$214,FALSE))+(G$211*_xlfn.NORM.DIST($B193,G$214*G$216+G$213,G$220*G$214,FALSE))+(G$210*_xlfn.NORM.DIST($B193,G$214*G$217+G$213,G$221*G$214,FALSE))+(G$212*_xlfn.NORM.DIST($B193,G$214*G$218+G$213,G$222*G$214,FALSE))</f>
        <v>69.103280531039218</v>
      </c>
      <c r="W193" s="5">
        <f>BA193+(H$209*_xlfn.NORM.DIST($B193,H$214*H$215+H$213,H$219*H$214,FALSE))+(H$211*_xlfn.NORM.DIST($B193,H$214*H$216+H$213,H$220*H$214,FALSE))+(H$210*_xlfn.NORM.DIST($B193,H$214*H$217+H$213,H$221*H$214,FALSE))+(H$212*_xlfn.NORM.DIST($B193,H$214*H$218+H$213,H$222*H$214,FALSE))</f>
        <v>70.764157334541821</v>
      </c>
      <c r="X193" s="5">
        <f>BB193+(I$209*_xlfn.NORM.DIST($B193,I$214*I$215+I$213,I$219*I$214,FALSE))+(I$211*_xlfn.NORM.DIST($B193,I$214*I$216+I$213,I$220*I$214,FALSE))+(I$210*_xlfn.NORM.DIST($B193,I$214*I$217+I$213,I$221*I$214,FALSE))+(I$212*_xlfn.NORM.DIST($B193,I$214*I$218+I$213,I$222*I$214,FALSE))</f>
        <v>71.693882370721198</v>
      </c>
      <c r="Y193" s="5">
        <f>BC193+(J$209*_xlfn.NORM.DIST($B193,J$214*J$215+J$213,J$219*J$214,FALSE))+(J$211*_xlfn.NORM.DIST($B193,J$214*J$216+J$213,J$220*J$214,FALSE))+(J$210*_xlfn.NORM.DIST($B193,J$214*J$217+J$213,J$221*J$214,FALSE))+(J$212*_xlfn.NORM.DIST($B193,J$214*J$218+J$213,J$222*J$214,FALSE))</f>
        <v>70.57791238948441</v>
      </c>
      <c r="Z193" s="5">
        <f>BD193+(K$209*_xlfn.NORM.DIST($B193,K$214*K$215+K$213,K$219*K$214,FALSE))+(K$211*_xlfn.NORM.DIST($B193,K$214*K$216+K$213,K$220*K$214,FALSE))+(K$210*_xlfn.NORM.DIST($B193,K$214*K$217+K$213,K$221*K$214,FALSE))+(K$212*_xlfn.NORM.DIST($B193,K$214*K$218+K$213,K$222*K$214,FALSE))</f>
        <v>67.631060373830309</v>
      </c>
      <c r="AA193" s="5">
        <f>BE193+(L$209*_xlfn.NORM.DIST($B193,L$214*L$215+L$213,L$219*L$214,FALSE))+(L$211*_xlfn.NORM.DIST($B193,L$214*L$216+L$213,L$220*L$214,FALSE))+(L$210*_xlfn.NORM.DIST($B193,L$214*L$217+L$213,L$221*L$214,FALSE))+(L$212*_xlfn.NORM.DIST($B193,L$214*L$218+L$213,L$222*L$214,FALSE))</f>
        <v>64.696386460678411</v>
      </c>
      <c r="AB193" s="5">
        <f>BF193+(M$209*_xlfn.NORM.DIST($B193,M$214*M$215+M$213,M$219*M$214,FALSE))+(M$211*_xlfn.NORM.DIST($B193,M$214*M$216+M$213,M$220*M$214,FALSE))+(M$210*_xlfn.NORM.DIST($B193,M$214*M$217+M$213,M$221*M$214,FALSE))+(M$212*_xlfn.NORM.DIST($B193,M$214*M$218+M$213,M$222*M$214,FALSE))</f>
        <v>60.335373978478231</v>
      </c>
      <c r="AC193" s="5">
        <f>BG193+(N$209*_xlfn.NORM.DIST($B193,N$214*N$215+N$213,N$219*N$214,FALSE))+(N$211*_xlfn.NORM.DIST($B193,N$214*N$216+N$213,N$220*N$214,FALSE))+(N$210*_xlfn.NORM.DIST($B193,N$214*N$217+N$213,N$221*N$214,FALSE))+(N$212*_xlfn.NORM.DIST($B193,N$214*N$218+N$213,N$222*N$214,FALSE))</f>
        <v>54.517837849462708</v>
      </c>
      <c r="AD193" s="5">
        <f>BH193+(O$209*_xlfn.NORM.DIST($B193,O$214*O$215+O$213,O$219*O$214,FALSE))+(O$211*_xlfn.NORM.DIST($B193,O$214*O$216+O$213,O$220*O$214,FALSE))+(O$210*_xlfn.NORM.DIST($B193,O$214*O$217+O$213,O$221*O$214,FALSE))+(O$212*_xlfn.NORM.DIST($B193,O$214*O$218+O$213,O$222*O$214,FALSE))</f>
        <v>47.63357625398546</v>
      </c>
      <c r="AE193" s="5"/>
      <c r="AG193" s="5">
        <f t="shared" si="49"/>
        <v>-0.10485296495723162</v>
      </c>
      <c r="AH193" s="5">
        <f t="shared" si="49"/>
        <v>-0.5845919838322402</v>
      </c>
      <c r="AI193" s="5">
        <f t="shared" si="49"/>
        <v>-0.39034475673619795</v>
      </c>
      <c r="AJ193" s="5">
        <f t="shared" si="49"/>
        <v>-0.20438046400869325</v>
      </c>
      <c r="AK193" s="5">
        <f t="shared" si="48"/>
        <v>1.7719468960777363E-2</v>
      </c>
      <c r="AL193" s="5">
        <f t="shared" si="48"/>
        <v>-5.215733454181759E-2</v>
      </c>
      <c r="AM193" s="5">
        <f t="shared" si="48"/>
        <v>0.92711762927879704</v>
      </c>
      <c r="AN193" s="5">
        <f t="shared" si="48"/>
        <v>-0.53291238948440878</v>
      </c>
      <c r="AO193" s="5">
        <f t="shared" si="47"/>
        <v>0.56593962616969407</v>
      </c>
      <c r="AP193" s="5">
        <f t="shared" si="47"/>
        <v>0.92461353932158374</v>
      </c>
      <c r="AQ193" s="5">
        <f t="shared" si="47"/>
        <v>-0.33537397847823058</v>
      </c>
      <c r="AR193" s="5">
        <f t="shared" si="47"/>
        <v>8.8162150537293371E-2</v>
      </c>
      <c r="AS193" s="5">
        <f t="shared" si="50"/>
        <v>-0.11857625398545935</v>
      </c>
      <c r="AV193" s="2">
        <f t="shared" si="34"/>
        <v>64.846852964957236</v>
      </c>
      <c r="AW193" s="2">
        <f t="shared" si="35"/>
        <v>67.129591972964079</v>
      </c>
      <c r="AX193" s="2">
        <f t="shared" si="36"/>
        <v>68.557344756722031</v>
      </c>
      <c r="AY193" s="2">
        <f t="shared" si="37"/>
        <v>68.674380464008394</v>
      </c>
      <c r="AZ193" s="2">
        <f t="shared" si="38"/>
        <v>69.103280531036646</v>
      </c>
      <c r="BA193" s="2">
        <f t="shared" si="39"/>
        <v>70.764157334536975</v>
      </c>
      <c r="BB193" s="2">
        <f t="shared" si="40"/>
        <v>71.693882370719948</v>
      </c>
      <c r="BC193" s="2">
        <f t="shared" si="41"/>
        <v>70.577912389483188</v>
      </c>
      <c r="BD193" s="2">
        <f t="shared" si="42"/>
        <v>67.631060373763091</v>
      </c>
      <c r="BE193" s="2">
        <f t="shared" si="43"/>
        <v>64.696386460005556</v>
      </c>
      <c r="BF193" s="2">
        <f t="shared" si="44"/>
        <v>60.335373973695646</v>
      </c>
      <c r="BG193" s="2">
        <f t="shared" si="45"/>
        <v>54.517837675266129</v>
      </c>
      <c r="BH193" s="2">
        <f t="shared" si="46"/>
        <v>47.63357599724678</v>
      </c>
      <c r="BK193" s="2" t="str">
        <f>IF(OR($B193&lt;C$229, AND($B193&gt;C$230, $B193&lt;C$231)), C193, "")</f>
        <v/>
      </c>
      <c r="BL193" s="2" t="str">
        <f>IF(OR($B193&lt;D$229, AND($B193&gt;D$230, $B193&lt;D$231)), D193, "")</f>
        <v/>
      </c>
      <c r="BM193" s="2" t="str">
        <f>IF(OR($B193&lt;E$229, AND($B193&gt;E$230, $B193&lt;E$231)), E193, "")</f>
        <v/>
      </c>
      <c r="BN193" s="2" t="str">
        <f>IF(OR($B193&lt;F$229, AND($B193&gt;F$230, $B193&lt;F$231)), F193, "")</f>
        <v/>
      </c>
      <c r="BO193" s="2" t="str">
        <f>IF(OR($B193&lt;G$229, AND($B193&gt;G$230, $B193&lt;G$231)), G193, "")</f>
        <v/>
      </c>
      <c r="BP193" s="2" t="str">
        <f>IF(OR($B193&lt;H$229, AND($B193&gt;H$230, $B193&lt;H$231)), H193, "")</f>
        <v/>
      </c>
      <c r="BQ193" s="2" t="str">
        <f>IF(OR($B193&lt;I$229, AND($B193&gt;I$230, $B193&lt;I$231)), I193, "")</f>
        <v/>
      </c>
      <c r="BR193" s="2" t="str">
        <f>IF(OR($B193&lt;J$229, AND($B193&gt;J$230, $B193&lt;J$231)), J193, "")</f>
        <v/>
      </c>
      <c r="BS193" s="2" t="str">
        <f>IF(OR($B193&lt;K$229, AND($B193&gt;K$230, $B193&lt;K$231)), K193, "")</f>
        <v/>
      </c>
      <c r="BT193" s="2" t="str">
        <f>IF(OR($B193&lt;L$229, AND($B193&gt;L$230, $B193&lt;L$231)), L193, "")</f>
        <v/>
      </c>
      <c r="BU193" s="2" t="str">
        <f>IF(OR($B193&lt;M$229, AND($B193&gt;M$230, $B193&lt;M$231)), M193, "")</f>
        <v/>
      </c>
      <c r="BV193" s="2" t="str">
        <f>IF(OR($B193&lt;N$229, AND($B193&gt;N$230, $B193&lt;N$231)), N193, "")</f>
        <v/>
      </c>
      <c r="BW193" s="2" t="str">
        <f>IF(OR($B193&lt;O$229, AND($B193&gt;O$230, $B193&lt;O$231)), O193, "")</f>
        <v/>
      </c>
      <c r="BZ193" s="2">
        <f>IF(OR(AND($B193&gt;C$230, $B193&lt;C$231), $B193&gt;C$232), C193, "")</f>
        <v>64.742000000000004</v>
      </c>
      <c r="CA193" s="2">
        <f>IF(OR(AND($B193&gt;D$230, $B193&lt;D$231), $B193&gt;D$232), D193, "")</f>
        <v>66.545000000000002</v>
      </c>
      <c r="CB193" s="2">
        <f>IF(OR(AND($B193&gt;E$230, $B193&lt;E$231), $B193&gt;E$232), E193, "")</f>
        <v>68.167000000000002</v>
      </c>
      <c r="CC193" s="2">
        <f>IF(OR(AND($B193&gt;F$230, $B193&lt;F$231), $B193&gt;F$232), F193, "")</f>
        <v>68.47</v>
      </c>
      <c r="CD193" s="2">
        <f>IF(OR(AND($B193&gt;G$230, $B193&lt;G$231), $B193&gt;G$232), G193, "")</f>
        <v>69.120999999999995</v>
      </c>
      <c r="CE193" s="2">
        <f>IF(OR(AND($B193&gt;H$230, $B193&lt;H$231), $B193&gt;H$232), H193, "")</f>
        <v>70.712000000000003</v>
      </c>
      <c r="CF193" s="2">
        <f>IF(OR(AND($B193&gt;I$230, $B193&lt;I$231), $B193&gt;I$232), I193, "")</f>
        <v>72.620999999999995</v>
      </c>
      <c r="CG193" s="2">
        <f>IF(OR(AND($B193&gt;J$230, $B193&lt;J$231), $B193&gt;J$232), J193, "")</f>
        <v>70.045000000000002</v>
      </c>
      <c r="CH193" s="2">
        <f>IF(OR(AND($B193&gt;K$230, $B193&lt;K$231), $B193&gt;K$232), K193, "")</f>
        <v>68.197000000000003</v>
      </c>
      <c r="CI193" s="2">
        <f>IF(OR(AND($B193&gt;L$230, $B193&lt;L$231), $B193&gt;L$232), L193, "")</f>
        <v>65.620999999999995</v>
      </c>
      <c r="CJ193" s="2">
        <f>IF(OR(AND($B193&gt;M$230, $B193&lt;M$231), $B193&gt;M$232), M193, "")</f>
        <v>60</v>
      </c>
      <c r="CK193" s="2">
        <f>IF(OR(AND($B193&gt;N$230, $B193&lt;N$231), $B193&gt;N$232), N193, "")</f>
        <v>54.606000000000002</v>
      </c>
      <c r="CL193" s="2">
        <f>IF(OR(AND($B193&gt;O$230, $B193&lt;O$231), $B193&gt;O$232), O193, "")</f>
        <v>47.515000000000001</v>
      </c>
      <c r="CO193" s="2">
        <f>BK$207*$B193+BK$209</f>
        <v>72.792595622427342</v>
      </c>
      <c r="CP193" s="2">
        <f>BL$207*$B193+BL$209</f>
        <v>73.640891291495024</v>
      </c>
      <c r="CQ193" s="2">
        <f>BM$207*$B193+BM$209</f>
        <v>75.08867618366196</v>
      </c>
      <c r="CR193" s="2">
        <f>BN$207*$B193+BN$209</f>
        <v>74.744455333097804</v>
      </c>
      <c r="CS193" s="2">
        <f>BO$207*$B193+BO$209</f>
        <v>75.079008682720769</v>
      </c>
      <c r="CT193" s="2">
        <f>BP$207*$B193+BP$209</f>
        <v>77.678293413423248</v>
      </c>
      <c r="CU193" s="2">
        <f>BQ$207*$B193+BQ$209</f>
        <v>80.940621980945934</v>
      </c>
      <c r="CV193" s="2">
        <f>BR$207*$B193+BR$209</f>
        <v>81.050767296496247</v>
      </c>
      <c r="CW193" s="2">
        <f>BS$207*$B193+BS$209</f>
        <v>78.715893821596183</v>
      </c>
      <c r="CX193" s="2">
        <f>BT$207*$B193+BT$209</f>
        <v>74.738275533745579</v>
      </c>
      <c r="CY193" s="2">
        <f>BU$207*$B193+BU$209</f>
        <v>70.434122518435061</v>
      </c>
      <c r="CZ193" s="2">
        <f>BV$207*$B193+BV$209</f>
        <v>63.207736829901449</v>
      </c>
      <c r="DA193" s="2">
        <f>BW$207*$B193+BW$209</f>
        <v>54.544761020831942</v>
      </c>
      <c r="DD193" s="2">
        <f>BZ$207*$B193+BZ$209</f>
        <v>64.84383037100298</v>
      </c>
      <c r="DE193" s="2">
        <f>CA$207*$B193+CA$209</f>
        <v>67.125930028901195</v>
      </c>
      <c r="DF193" s="2">
        <f>CB$207*$B193+CB$209</f>
        <v>68.554459384415168</v>
      </c>
      <c r="DG193" s="2">
        <f>CC$207*$B193+CC$209</f>
        <v>68.672350380205671</v>
      </c>
      <c r="DH193" s="2">
        <f>CD$207*$B193+CD$209</f>
        <v>69.101157695749265</v>
      </c>
      <c r="DI193" s="2">
        <f>CE$207*$B193+CE$209</f>
        <v>70.761584931499016</v>
      </c>
      <c r="DJ193" s="2">
        <f>CF$207*$B193+CF$209</f>
        <v>71.690584639940667</v>
      </c>
      <c r="DK193" s="2">
        <f>CG$207*$B193+CG$209</f>
        <v>70.574322298162599</v>
      </c>
      <c r="DL193" s="2">
        <f>CH$207*$B193+CH$209</f>
        <v>67.626889142793914</v>
      </c>
      <c r="DM193" s="2">
        <f>CI$207*$B193+CI$209</f>
        <v>64.692311742183847</v>
      </c>
      <c r="DN193" s="2">
        <f>CJ$207*$B193+CJ$209</f>
        <v>60.331335785230017</v>
      </c>
      <c r="DO193" s="2">
        <f>CK$207*$B193+CK$209</f>
        <v>54.514239319860046</v>
      </c>
      <c r="DP193" s="2">
        <f>CL$207*$B193+CL$209</f>
        <v>47.630736389665962</v>
      </c>
      <c r="DS193" s="2">
        <f>POWER(10,($B193-C$227)/C$228)/(1+POWER(10,($B193-C$227)/C$228))</f>
        <v>0.99961974044286772</v>
      </c>
      <c r="DT193" s="2">
        <f>POWER(10,($B193-D$227)/D$228)/(1+POWER(10,($B193-D$227)/D$228))</f>
        <v>0.99943791775341717</v>
      </c>
      <c r="DU193" s="2">
        <f>POWER(10,($B193-E$227)/E$228)/(1+POWER(10,($B193-E$227)/E$228))</f>
        <v>0.9995584210938343</v>
      </c>
      <c r="DV193" s="2">
        <f>POWER(10,($B193-F$227)/F$228)/(1+POWER(10,($B193-F$227)/F$228))</f>
        <v>0.99966567050166677</v>
      </c>
      <c r="DW193" s="2">
        <f>POWER(10,($B193-G$227)/G$228)/(1+POWER(10,($B193-G$227)/G$228))</f>
        <v>0.99964488320434686</v>
      </c>
      <c r="DX193" s="2">
        <f>POWER(10,($B193-H$227)/H$228)/(1+POWER(10,($B193-H$227)/H$228))</f>
        <v>0.99962808855618557</v>
      </c>
      <c r="DY193" s="2">
        <f>POWER(10,($B193-I$227)/I$228)/(1+POWER(10,($B193-I$227)/I$228))</f>
        <v>0.99964349000358577</v>
      </c>
      <c r="DZ193" s="2">
        <f>POWER(10,($B193-J$227)/J$228)/(1+POWER(10,($B193-J$227)/J$228))</f>
        <v>0.99965731779041833</v>
      </c>
      <c r="EA193" s="2">
        <f>POWER(10,($B193-K$227)/K$228)/(1+POWER(10,($B193-K$227)/K$228))</f>
        <v>0.99962384081439226</v>
      </c>
      <c r="EB193" s="2">
        <f>POWER(10,($B193-L$227)/L$228)/(1+POWER(10,($B193-L$227)/L$228))</f>
        <v>0.99959439254348792</v>
      </c>
      <c r="EC193" s="2">
        <f>POWER(10,($B193-M$227)/M$228)/(1+POWER(10,($B193-M$227)/M$228))</f>
        <v>0.99960028964559322</v>
      </c>
      <c r="ED193" s="2">
        <f>POWER(10,($B193-N$227)/N$228)/(1+POWER(10,($B193-N$227)/N$228))</f>
        <v>0.99958608656620396</v>
      </c>
      <c r="EE193" s="2">
        <f>POWER(10,($B193-O$227)/O$228)/(1+POWER(10,($B193-O$227)/O$228))</f>
        <v>0.99958929744507663</v>
      </c>
    </row>
    <row r="194" spans="2:137" x14ac:dyDescent="0.25">
      <c r="B194" s="2">
        <v>188</v>
      </c>
      <c r="C194">
        <v>65.257999999999996</v>
      </c>
      <c r="D194">
        <v>66.620999999999995</v>
      </c>
      <c r="E194">
        <v>69.635999999999996</v>
      </c>
      <c r="F194">
        <v>68.984999999999999</v>
      </c>
      <c r="G194">
        <v>67.864000000000004</v>
      </c>
      <c r="H194">
        <v>70.879000000000005</v>
      </c>
      <c r="I194">
        <v>70.424000000000007</v>
      </c>
      <c r="J194">
        <v>69.954999999999998</v>
      </c>
      <c r="K194">
        <v>67.227000000000004</v>
      </c>
      <c r="L194">
        <v>64.212000000000003</v>
      </c>
      <c r="M194">
        <v>60.53</v>
      </c>
      <c r="N194">
        <v>54.423999999999999</v>
      </c>
      <c r="O194">
        <v>47.332999999999998</v>
      </c>
      <c r="R194" s="5">
        <f>AV194+(C$209*_xlfn.NORM.DIST($B194,C$214*C$215+C$213,C$219*C$214,FALSE))+(C$211*_xlfn.NORM.DIST($B194,C$214*C$216+C$213,C$220*C$214,FALSE))+(C$210*_xlfn.NORM.DIST($B194,C$214*C$217+C$213,C$221*C$214,FALSE))+(C$212*_xlfn.NORM.DIST($B194,C$214*C$218+C$213,C$222*C$214,FALSE))</f>
        <v>64.777736806171987</v>
      </c>
      <c r="S194" s="5">
        <f>AW194+(D$209*_xlfn.NORM.DIST($B194,D$214*D$215+D$213,D$219*D$214,FALSE))+(D$211*_xlfn.NORM.DIST($B194,D$214*D$216+D$213,D$220*D$214,FALSE))+(D$210*_xlfn.NORM.DIST($B194,D$214*D$217+D$213,D$221*D$214,FALSE))+(D$212*_xlfn.NORM.DIST($B194,D$214*D$218+D$213,D$222*D$214,FALSE))</f>
        <v>67.067825232099253</v>
      </c>
      <c r="T194" s="5">
        <f>AX194+(E$209*_xlfn.NORM.DIST($B194,E$214*E$215+E$213,E$219*E$214,FALSE))+(E$211*_xlfn.NORM.DIST($B194,E$214*E$216+E$213,E$220*E$214,FALSE))+(E$210*_xlfn.NORM.DIST($B194,E$214*E$217+E$213,E$221*E$214,FALSE))+(E$212*_xlfn.NORM.DIST($B194,E$214*E$218+E$213,E$222*E$214,FALSE))</f>
        <v>68.497194548851624</v>
      </c>
      <c r="U194" s="5">
        <f>AY194+(F$209*_xlfn.NORM.DIST($B194,F$214*F$215+F$213,F$219*F$214,FALSE))+(F$211*_xlfn.NORM.DIST($B194,F$214*F$216+F$213,F$220*F$214,FALSE))+(F$210*_xlfn.NORM.DIST($B194,F$214*F$217+F$213,F$221*F$214,FALSE))+(F$212*_xlfn.NORM.DIST($B194,F$214*F$218+F$213,F$222*F$214,FALSE))</f>
        <v>68.621995128030903</v>
      </c>
      <c r="V194" s="5">
        <f>AZ194+(G$209*_xlfn.NORM.DIST($B194,G$214*G$215+G$213,G$219*G$214,FALSE))+(G$211*_xlfn.NORM.DIST($B194,G$214*G$216+G$213,G$220*G$214,FALSE))+(G$210*_xlfn.NORM.DIST($B194,G$214*G$217+G$213,G$221*G$214,FALSE))+(G$212*_xlfn.NORM.DIST($B194,G$214*G$218+G$213,G$222*G$214,FALSE))</f>
        <v>69.056337557103959</v>
      </c>
      <c r="W194" s="5">
        <f>BA194+(H$209*_xlfn.NORM.DIST($B194,H$214*H$215+H$213,H$219*H$214,FALSE))+(H$211*_xlfn.NORM.DIST($B194,H$214*H$216+H$213,H$220*H$214,FALSE))+(H$210*_xlfn.NORM.DIST($B194,H$214*H$217+H$213,H$221*H$214,FALSE))+(H$212*_xlfn.NORM.DIST($B194,H$214*H$218+H$213,H$222*H$214,FALSE))</f>
        <v>70.72398425597774</v>
      </c>
      <c r="X194" s="5">
        <f>BB194+(I$209*_xlfn.NORM.DIST($B194,I$214*I$215+I$213,I$219*I$214,FALSE))+(I$211*_xlfn.NORM.DIST($B194,I$214*I$216+I$213,I$220*I$214,FALSE))+(I$210*_xlfn.NORM.DIST($B194,I$214*I$217+I$213,I$221*I$214,FALSE))+(I$212*_xlfn.NORM.DIST($B194,I$214*I$218+I$213,I$222*I$214,FALSE))</f>
        <v>71.645825584666071</v>
      </c>
      <c r="Y194" s="5">
        <f>BC194+(J$209*_xlfn.NORM.DIST($B194,J$214*J$215+J$213,J$219*J$214,FALSE))+(J$211*_xlfn.NORM.DIST($B194,J$214*J$216+J$213,J$220*J$214,FALSE))+(J$210*_xlfn.NORM.DIST($B194,J$214*J$217+J$213,J$221*J$214,FALSE))+(J$212*_xlfn.NORM.DIST($B194,J$214*J$218+J$213,J$222*J$214,FALSE))</f>
        <v>70.521494834154893</v>
      </c>
      <c r="Z194" s="5">
        <f>BD194+(K$209*_xlfn.NORM.DIST($B194,K$214*K$215+K$213,K$219*K$214,FALSE))+(K$211*_xlfn.NORM.DIST($B194,K$214*K$216+K$213,K$220*K$214,FALSE))+(K$210*_xlfn.NORM.DIST($B194,K$214*K$217+K$213,K$221*K$214,FALSE))+(K$212*_xlfn.NORM.DIST($B194,K$214*K$218+K$213,K$222*K$214,FALSE))</f>
        <v>67.563068392053793</v>
      </c>
      <c r="AA194" s="5">
        <f>BE194+(L$209*_xlfn.NORM.DIST($B194,L$214*L$215+L$213,L$219*L$214,FALSE))+(L$211*_xlfn.NORM.DIST($B194,L$214*L$216+L$213,L$220*L$214,FALSE))+(L$210*_xlfn.NORM.DIST($B194,L$214*L$217+L$213,L$221*L$214,FALSE))+(L$212*_xlfn.NORM.DIST($B194,L$214*L$218+L$213,L$222*L$214,FALSE))</f>
        <v>64.632223195914818</v>
      </c>
      <c r="AB194" s="5">
        <f>BF194+(M$209*_xlfn.NORM.DIST($B194,M$214*M$215+M$213,M$219*M$214,FALSE))+(M$211*_xlfn.NORM.DIST($B194,M$214*M$216+M$213,M$220*M$214,FALSE))+(M$210*_xlfn.NORM.DIST($B194,M$214*M$217+M$213,M$221*M$214,FALSE))+(M$212*_xlfn.NORM.DIST($B194,M$214*M$218+M$213,M$222*M$214,FALSE))</f>
        <v>60.273737332845542</v>
      </c>
      <c r="AC194" s="5">
        <f>BG194+(N$209*_xlfn.NORM.DIST($B194,N$214*N$215+N$213,N$219*N$214,FALSE))+(N$211*_xlfn.NORM.DIST($B194,N$214*N$216+N$213,N$220*N$214,FALSE))+(N$210*_xlfn.NORM.DIST($B194,N$214*N$217+N$213,N$221*N$214,FALSE))+(N$212*_xlfn.NORM.DIST($B194,N$214*N$218+N$213,N$222*N$214,FALSE))</f>
        <v>54.467471187180458</v>
      </c>
      <c r="AD194" s="5">
        <f>BH194+(O$209*_xlfn.NORM.DIST($B194,O$214*O$215+O$213,O$219*O$214,FALSE))+(O$211*_xlfn.NORM.DIST($B194,O$214*O$216+O$213,O$220*O$214,FALSE))+(O$210*_xlfn.NORM.DIST($B194,O$214*O$217+O$213,O$221*O$214,FALSE))+(O$212*_xlfn.NORM.DIST($B194,O$214*O$218+O$213,O$222*O$214,FALSE))</f>
        <v>47.594782751609365</v>
      </c>
      <c r="AE194" s="5"/>
      <c r="AG194" s="5">
        <f t="shared" si="49"/>
        <v>0.48026319382800864</v>
      </c>
      <c r="AH194" s="5">
        <f t="shared" si="49"/>
        <v>-0.44682523209925762</v>
      </c>
      <c r="AI194" s="5">
        <f t="shared" si="49"/>
        <v>1.1388054511483716</v>
      </c>
      <c r="AJ194" s="5">
        <f t="shared" si="49"/>
        <v>0.36300487196909614</v>
      </c>
      <c r="AK194" s="5">
        <f t="shared" si="48"/>
        <v>-1.1923375571039543</v>
      </c>
      <c r="AL194" s="5">
        <f t="shared" si="48"/>
        <v>0.15501574402226481</v>
      </c>
      <c r="AM194" s="5">
        <f t="shared" si="48"/>
        <v>-1.2218255846660639</v>
      </c>
      <c r="AN194" s="5">
        <f t="shared" si="48"/>
        <v>-0.56649483415489499</v>
      </c>
      <c r="AO194" s="5">
        <f t="shared" si="47"/>
        <v>-0.33606839205378947</v>
      </c>
      <c r="AP194" s="5">
        <f t="shared" si="47"/>
        <v>-0.42022319591481505</v>
      </c>
      <c r="AQ194" s="5">
        <f t="shared" si="47"/>
        <v>0.25626266715445922</v>
      </c>
      <c r="AR194" s="5">
        <f t="shared" si="47"/>
        <v>-4.347118718045806E-2</v>
      </c>
      <c r="AS194" s="5">
        <f t="shared" si="50"/>
        <v>-0.26178275160936693</v>
      </c>
      <c r="AV194" s="2">
        <f t="shared" si="34"/>
        <v>64.777736806171987</v>
      </c>
      <c r="AW194" s="2">
        <f t="shared" si="35"/>
        <v>67.067825229358931</v>
      </c>
      <c r="AX194" s="2">
        <f t="shared" si="36"/>
        <v>68.497194548848952</v>
      </c>
      <c r="AY194" s="2">
        <f t="shared" si="37"/>
        <v>68.621995128030846</v>
      </c>
      <c r="AZ194" s="2">
        <f t="shared" si="38"/>
        <v>69.056337557103504</v>
      </c>
      <c r="BA194" s="2">
        <f t="shared" si="39"/>
        <v>70.723984255976887</v>
      </c>
      <c r="BB194" s="2">
        <f t="shared" si="40"/>
        <v>71.645825584665857</v>
      </c>
      <c r="BC194" s="2">
        <f t="shared" si="41"/>
        <v>70.521494834154694</v>
      </c>
      <c r="BD194" s="2">
        <f t="shared" si="42"/>
        <v>67.56306839204106</v>
      </c>
      <c r="BE194" s="2">
        <f t="shared" si="43"/>
        <v>64.632223195776888</v>
      </c>
      <c r="BF194" s="2">
        <f t="shared" si="44"/>
        <v>60.273737331779571</v>
      </c>
      <c r="BG194" s="2">
        <f t="shared" si="45"/>
        <v>54.467471140824472</v>
      </c>
      <c r="BH194" s="2">
        <f t="shared" si="46"/>
        <v>47.594782682617804</v>
      </c>
      <c r="BK194" s="2" t="str">
        <f>IF(OR($B194&lt;C$229, AND($B194&gt;C$230, $B194&lt;C$231)), C194, "")</f>
        <v/>
      </c>
      <c r="BL194" s="2" t="str">
        <f>IF(OR($B194&lt;D$229, AND($B194&gt;D$230, $B194&lt;D$231)), D194, "")</f>
        <v/>
      </c>
      <c r="BM194" s="2" t="str">
        <f>IF(OR($B194&lt;E$229, AND($B194&gt;E$230, $B194&lt;E$231)), E194, "")</f>
        <v/>
      </c>
      <c r="BN194" s="2" t="str">
        <f>IF(OR($B194&lt;F$229, AND($B194&gt;F$230, $B194&lt;F$231)), F194, "")</f>
        <v/>
      </c>
      <c r="BO194" s="2" t="str">
        <f>IF(OR($B194&lt;G$229, AND($B194&gt;G$230, $B194&lt;G$231)), G194, "")</f>
        <v/>
      </c>
      <c r="BP194" s="2" t="str">
        <f>IF(OR($B194&lt;H$229, AND($B194&gt;H$230, $B194&lt;H$231)), H194, "")</f>
        <v/>
      </c>
      <c r="BQ194" s="2" t="str">
        <f>IF(OR($B194&lt;I$229, AND($B194&gt;I$230, $B194&lt;I$231)), I194, "")</f>
        <v/>
      </c>
      <c r="BR194" s="2" t="str">
        <f>IF(OR($B194&lt;J$229, AND($B194&gt;J$230, $B194&lt;J$231)), J194, "")</f>
        <v/>
      </c>
      <c r="BS194" s="2" t="str">
        <f>IF(OR($B194&lt;K$229, AND($B194&gt;K$230, $B194&lt;K$231)), K194, "")</f>
        <v/>
      </c>
      <c r="BT194" s="2" t="str">
        <f>IF(OR($B194&lt;L$229, AND($B194&gt;L$230, $B194&lt;L$231)), L194, "")</f>
        <v/>
      </c>
      <c r="BU194" s="2" t="str">
        <f>IF(OR($B194&lt;M$229, AND($B194&gt;M$230, $B194&lt;M$231)), M194, "")</f>
        <v/>
      </c>
      <c r="BV194" s="2" t="str">
        <f>IF(OR($B194&lt;N$229, AND($B194&gt;N$230, $B194&lt;N$231)), N194, "")</f>
        <v/>
      </c>
      <c r="BW194" s="2" t="str">
        <f>IF(OR($B194&lt;O$229, AND($B194&gt;O$230, $B194&lt;O$231)), O194, "")</f>
        <v/>
      </c>
      <c r="BZ194" s="2">
        <f>IF(OR(AND($B194&gt;C$230, $B194&lt;C$231), $B194&gt;C$232), C194, "")</f>
        <v>65.257999999999996</v>
      </c>
      <c r="CA194" s="2">
        <f>IF(OR(AND($B194&gt;D$230, $B194&lt;D$231), $B194&gt;D$232), D194, "")</f>
        <v>66.620999999999995</v>
      </c>
      <c r="CB194" s="2">
        <f>IF(OR(AND($B194&gt;E$230, $B194&lt;E$231), $B194&gt;E$232), E194, "")</f>
        <v>69.635999999999996</v>
      </c>
      <c r="CC194" s="2">
        <f>IF(OR(AND($B194&gt;F$230, $B194&lt;F$231), $B194&gt;F$232), F194, "")</f>
        <v>68.984999999999999</v>
      </c>
      <c r="CD194" s="2">
        <f>IF(OR(AND($B194&gt;G$230, $B194&lt;G$231), $B194&gt;G$232), G194, "")</f>
        <v>67.864000000000004</v>
      </c>
      <c r="CE194" s="2">
        <f>IF(OR(AND($B194&gt;H$230, $B194&lt;H$231), $B194&gt;H$232), H194, "")</f>
        <v>70.879000000000005</v>
      </c>
      <c r="CF194" s="2">
        <f>IF(OR(AND($B194&gt;I$230, $B194&lt;I$231), $B194&gt;I$232), I194, "")</f>
        <v>70.424000000000007</v>
      </c>
      <c r="CG194" s="2">
        <f>IF(OR(AND($B194&gt;J$230, $B194&lt;J$231), $B194&gt;J$232), J194, "")</f>
        <v>69.954999999999998</v>
      </c>
      <c r="CH194" s="2">
        <f>IF(OR(AND($B194&gt;K$230, $B194&lt;K$231), $B194&gt;K$232), K194, "")</f>
        <v>67.227000000000004</v>
      </c>
      <c r="CI194" s="2">
        <f>IF(OR(AND($B194&gt;L$230, $B194&lt;L$231), $B194&gt;L$232), L194, "")</f>
        <v>64.212000000000003</v>
      </c>
      <c r="CJ194" s="2">
        <f>IF(OR(AND($B194&gt;M$230, $B194&lt;M$231), $B194&gt;M$232), M194, "")</f>
        <v>60.53</v>
      </c>
      <c r="CK194" s="2">
        <f>IF(OR(AND($B194&gt;N$230, $B194&lt;N$231), $B194&gt;N$232), N194, "")</f>
        <v>54.423999999999999</v>
      </c>
      <c r="CL194" s="2">
        <f>IF(OR(AND($B194&gt;O$230, $B194&lt;O$231), $B194&gt;O$232), O194, "")</f>
        <v>47.332999999999998</v>
      </c>
      <c r="CO194" s="2">
        <f>BK$207*$B194+BK$209</f>
        <v>72.80465551658996</v>
      </c>
      <c r="CP194" s="2">
        <f>BL$207*$B194+BL$209</f>
        <v>73.645419271999927</v>
      </c>
      <c r="CQ194" s="2">
        <f>BM$207*$B194+BM$209</f>
        <v>75.096832955843993</v>
      </c>
      <c r="CR194" s="2">
        <f>BN$207*$B194+BN$209</f>
        <v>74.753566373409399</v>
      </c>
      <c r="CS194" s="2">
        <f>BO$207*$B194+BO$209</f>
        <v>75.093043573856704</v>
      </c>
      <c r="CT194" s="2">
        <f>BP$207*$B194+BP$209</f>
        <v>77.708331496027824</v>
      </c>
      <c r="CU194" s="2">
        <f>BQ$207*$B194+BQ$209</f>
        <v>80.988998479632883</v>
      </c>
      <c r="CV194" s="2">
        <f>BR$207*$B194+BR$209</f>
        <v>81.100592291755163</v>
      </c>
      <c r="CW194" s="2">
        <f>BS$207*$B194+BS$209</f>
        <v>78.764100439914515</v>
      </c>
      <c r="CX194" s="2">
        <f>BT$207*$B194+BT$209</f>
        <v>74.778056522094602</v>
      </c>
      <c r="CY194" s="2">
        <f>BU$207*$B194+BU$209</f>
        <v>70.480315454536779</v>
      </c>
      <c r="CZ194" s="2">
        <f>BV$207*$B194+BV$209</f>
        <v>63.253279739576627</v>
      </c>
      <c r="DA194" s="2">
        <f>BW$207*$B194+BW$209</f>
        <v>54.581359015911339</v>
      </c>
      <c r="DD194" s="2">
        <f>BZ$207*$B194+BZ$209</f>
        <v>64.774952005090455</v>
      </c>
      <c r="DE194" s="2">
        <f>CA$207*$B194+CA$209</f>
        <v>67.064451493228063</v>
      </c>
      <c r="DF194" s="2">
        <f>CB$207*$B194+CB$209</f>
        <v>68.494535536965401</v>
      </c>
      <c r="DG194" s="2">
        <f>CC$207*$B194+CC$209</f>
        <v>68.620124912335996</v>
      </c>
      <c r="DH194" s="2">
        <f>CD$207*$B194+CD$209</f>
        <v>69.054381752372052</v>
      </c>
      <c r="DI194" s="2">
        <f>CE$207*$B194+CE$209</f>
        <v>70.721614372930873</v>
      </c>
      <c r="DJ194" s="2">
        <f>CF$207*$B194+CF$209</f>
        <v>71.642786652854923</v>
      </c>
      <c r="DK194" s="2">
        <f>CG$207*$B194+CG$209</f>
        <v>70.518187416601123</v>
      </c>
      <c r="DL194" s="2">
        <f>CH$207*$B194+CH$209</f>
        <v>67.559224305945634</v>
      </c>
      <c r="DM194" s="2">
        <f>CI$207*$B194+CI$209</f>
        <v>64.628468542462599</v>
      </c>
      <c r="DN194" s="2">
        <f>CJ$207*$B194+CJ$209</f>
        <v>60.270015136196051</v>
      </c>
      <c r="DO194" s="2">
        <f>CK$207*$B194+CK$209</f>
        <v>54.464153181502844</v>
      </c>
      <c r="DP194" s="2">
        <f>CL$207*$B194+CL$209</f>
        <v>47.592164679162373</v>
      </c>
      <c r="DS194" s="2">
        <f>POWER(10,($B194-C$227)/C$228)/(1+POWER(10,($B194-C$227)/C$228))</f>
        <v>0.99965318755822652</v>
      </c>
      <c r="DT194" s="2">
        <f>POWER(10,($B194-D$227)/D$228)/(1+POWER(10,($B194-D$227)/D$228))</f>
        <v>0.99948734954427898</v>
      </c>
      <c r="DU194" s="2">
        <f>POWER(10,($B194-E$227)/E$228)/(1+POWER(10,($B194-E$227)/E$228))</f>
        <v>0.99959725960300727</v>
      </c>
      <c r="DV194" s="2">
        <f>POWER(10,($B194-F$227)/F$228)/(1+POWER(10,($B194-F$227)/F$228))</f>
        <v>0.99969507890362641</v>
      </c>
      <c r="DW194" s="2">
        <f>POWER(10,($B194-G$227)/G$228)/(1+POWER(10,($B194-G$227)/G$228))</f>
        <v>0.99967611951301849</v>
      </c>
      <c r="DX194" s="2">
        <f>POWER(10,($B194-H$227)/H$228)/(1+POWER(10,($B194-H$227)/H$228))</f>
        <v>0.99966080163197379</v>
      </c>
      <c r="DY194" s="2">
        <f>POWER(10,($B194-I$227)/I$228)/(1+POWER(10,($B194-I$227)/I$228))</f>
        <v>0.99967484881925905</v>
      </c>
      <c r="DZ194" s="2">
        <f>POWER(10,($B194-J$227)/J$228)/(1+POWER(10,($B194-J$227)/J$228))</f>
        <v>0.99968746068662173</v>
      </c>
      <c r="EA194" s="2">
        <f>POWER(10,($B194-K$227)/K$228)/(1+POWER(10,($B194-K$227)/K$228))</f>
        <v>0.9996569273904089</v>
      </c>
      <c r="EB194" s="2">
        <f>POWER(10,($B194-L$227)/L$228)/(1+POWER(10,($B194-L$227)/L$228))</f>
        <v>0.99963006840062651</v>
      </c>
      <c r="EC194" s="2">
        <f>POWER(10,($B194-M$227)/M$228)/(1+POWER(10,($B194-M$227)/M$228))</f>
        <v>0.99963544700278417</v>
      </c>
      <c r="ED194" s="2">
        <f>POWER(10,($B194-N$227)/N$228)/(1+POWER(10,($B194-N$227)/N$228))</f>
        <v>0.99962249271304693</v>
      </c>
      <c r="EE194" s="2">
        <f>POWER(10,($B194-O$227)/O$228)/(1+POWER(10,($B194-O$227)/O$228))</f>
        <v>0.99962542128186782</v>
      </c>
    </row>
    <row r="195" spans="2:137" x14ac:dyDescent="0.25">
      <c r="B195" s="2">
        <v>189</v>
      </c>
      <c r="C195">
        <v>64.984999999999999</v>
      </c>
      <c r="D195">
        <v>67.197000000000003</v>
      </c>
      <c r="E195">
        <v>68.697000000000003</v>
      </c>
      <c r="F195">
        <v>68.197000000000003</v>
      </c>
      <c r="G195">
        <v>68.757999999999996</v>
      </c>
      <c r="H195">
        <v>70.242000000000004</v>
      </c>
      <c r="I195">
        <v>71.242000000000004</v>
      </c>
      <c r="J195">
        <v>70.847999999999999</v>
      </c>
      <c r="K195">
        <v>66.635999999999996</v>
      </c>
      <c r="L195">
        <v>64.182000000000002</v>
      </c>
      <c r="M195">
        <v>60.136000000000003</v>
      </c>
      <c r="N195">
        <v>55.03</v>
      </c>
      <c r="O195">
        <v>46.591000000000001</v>
      </c>
      <c r="R195" s="5">
        <f>AV195+(C$209*_xlfn.NORM.DIST($B195,C$214*C$215+C$213,C$219*C$214,FALSE))+(C$211*_xlfn.NORM.DIST($B195,C$214*C$216+C$213,C$220*C$214,FALSE))+(C$210*_xlfn.NORM.DIST($B195,C$214*C$217+C$213,C$221*C$214,FALSE))+(C$212*_xlfn.NORM.DIST($B195,C$214*C$218+C$213,C$222*C$214,FALSE))</f>
        <v>64.708639086741343</v>
      </c>
      <c r="S195" s="5">
        <f>AW195+(D$209*_xlfn.NORM.DIST($B195,D$214*D$215+D$213,D$219*D$214,FALSE))+(D$211*_xlfn.NORM.DIST($B195,D$214*D$216+D$213,D$220*D$214,FALSE))+(D$210*_xlfn.NORM.DIST($B195,D$214*D$217+D$213,D$221*D$214,FALSE))+(D$212*_xlfn.NORM.DIST($B195,D$214*D$218+D$213,D$222*D$214,FALSE))</f>
        <v>67.006080843191498</v>
      </c>
      <c r="T195" s="5">
        <f>AX195+(E$209*_xlfn.NORM.DIST($B195,E$214*E$215+E$213,E$219*E$214,FALSE))+(E$211*_xlfn.NORM.DIST($B195,E$214*E$216+E$213,E$220*E$214,FALSE))+(E$210*_xlfn.NORM.DIST($B195,E$214*E$217+E$213,E$221*E$214,FALSE))+(E$212*_xlfn.NORM.DIST($B195,E$214*E$218+E$213,E$222*E$214,FALSE))</f>
        <v>68.437061830258202</v>
      </c>
      <c r="U195" s="5">
        <f>AY195+(F$209*_xlfn.NORM.DIST($B195,F$214*F$215+F$213,F$219*F$214,FALSE))+(F$211*_xlfn.NORM.DIST($B195,F$214*F$216+F$213,F$220*F$214,FALSE))+(F$210*_xlfn.NORM.DIST($B195,F$214*F$217+F$213,F$221*F$214,FALSE))+(F$212*_xlfn.NORM.DIST($B195,F$214*F$218+F$213,F$222*F$214,FALSE))</f>
        <v>68.569622204825279</v>
      </c>
      <c r="V195" s="5">
        <f>AZ195+(G$209*_xlfn.NORM.DIST($B195,G$214*G$215+G$213,G$219*G$214,FALSE))+(G$211*_xlfn.NORM.DIST($B195,G$214*G$216+G$213,G$220*G$214,FALSE))+(G$210*_xlfn.NORM.DIST($B195,G$214*G$217+G$213,G$221*G$214,FALSE))+(G$212*_xlfn.NORM.DIST($B195,G$214*G$218+G$213,G$222*G$214,FALSE))</f>
        <v>69.009407537912509</v>
      </c>
      <c r="W195" s="5">
        <f>BA195+(H$209*_xlfn.NORM.DIST($B195,H$214*H$215+H$213,H$219*H$214,FALSE))+(H$211*_xlfn.NORM.DIST($B195,H$214*H$216+H$213,H$220*H$214,FALSE))+(H$210*_xlfn.NORM.DIST($B195,H$214*H$217+H$213,H$221*H$214,FALSE))+(H$212*_xlfn.NORM.DIST($B195,H$214*H$218+H$213,H$222*H$214,FALSE))</f>
        <v>70.683826895898974</v>
      </c>
      <c r="X195" s="5">
        <f>BB195+(I$209*_xlfn.NORM.DIST($B195,I$214*I$215+I$213,I$219*I$214,FALSE))+(I$211*_xlfn.NORM.DIST($B195,I$214*I$216+I$213,I$220*I$214,FALSE))+(I$210*_xlfn.NORM.DIST($B195,I$214*I$217+I$213,I$221*I$214,FALSE))+(I$212*_xlfn.NORM.DIST($B195,I$214*I$218+I$213,I$222*I$214,FALSE))</f>
        <v>71.597788804348951</v>
      </c>
      <c r="Y195" s="5">
        <f>BC195+(J$209*_xlfn.NORM.DIST($B195,J$214*J$215+J$213,J$219*J$214,FALSE))+(J$211*_xlfn.NORM.DIST($B195,J$214*J$216+J$213,J$220*J$214,FALSE))+(J$210*_xlfn.NORM.DIST($B195,J$214*J$217+J$213,J$221*J$214,FALSE))+(J$212*_xlfn.NORM.DIST($B195,J$214*J$218+J$213,J$222*J$214,FALSE))</f>
        <v>70.465099222205865</v>
      </c>
      <c r="Z195" s="5">
        <f>BD195+(K$209*_xlfn.NORM.DIST($B195,K$214*K$215+K$213,K$219*K$214,FALSE))+(K$211*_xlfn.NORM.DIST($B195,K$214*K$216+K$213,K$220*K$214,FALSE))+(K$210*_xlfn.NORM.DIST($B195,K$214*K$217+K$213,K$221*K$214,FALSE))+(K$212*_xlfn.NORM.DIST($B195,K$214*K$218+K$213,K$222*K$214,FALSE))</f>
        <v>67.495101678762595</v>
      </c>
      <c r="AA195" s="5">
        <f>BE195+(L$209*_xlfn.NORM.DIST($B195,L$214*L$215+L$213,L$219*L$214,FALSE))+(L$211*_xlfn.NORM.DIST($B195,L$214*L$216+L$213,L$220*L$214,FALSE))+(L$210*_xlfn.NORM.DIST($B195,L$214*L$217+L$213,L$221*L$214,FALSE))+(L$212*_xlfn.NORM.DIST($B195,L$214*L$218+L$213,L$222*L$214,FALSE))</f>
        <v>64.568084700788177</v>
      </c>
      <c r="AB195" s="5">
        <f>BF195+(M$209*_xlfn.NORM.DIST($B195,M$214*M$215+M$213,M$219*M$214,FALSE))+(M$211*_xlfn.NORM.DIST($B195,M$214*M$216+M$213,M$220*M$214,FALSE))+(M$210*_xlfn.NORM.DIST($B195,M$214*M$217+M$213,M$221*M$214,FALSE))+(M$212*_xlfn.NORM.DIST($B195,M$214*M$218+M$213,M$222*M$214,FALSE))</f>
        <v>60.212125025864196</v>
      </c>
      <c r="AC195" s="5">
        <f>BG195+(N$209*_xlfn.NORM.DIST($B195,N$214*N$215+N$213,N$219*N$214,FALSE))+(N$211*_xlfn.NORM.DIST($B195,N$214*N$216+N$213,N$220*N$214,FALSE))+(N$210*_xlfn.NORM.DIST($B195,N$214*N$217+N$213,N$221*N$214,FALSE))+(N$212*_xlfn.NORM.DIST($B195,N$214*N$218+N$213,N$222*N$214,FALSE))</f>
        <v>54.417126095590113</v>
      </c>
      <c r="AD195" s="5">
        <f>BH195+(O$209*_xlfn.NORM.DIST($B195,O$214*O$215+O$213,O$219*O$214,FALSE))+(O$211*_xlfn.NORM.DIST($B195,O$214*O$216+O$213,O$220*O$214,FALSE))+(O$210*_xlfn.NORM.DIST($B195,O$214*O$217+O$213,O$221*O$214,FALSE))+(O$212*_xlfn.NORM.DIST($B195,O$214*O$218+O$213,O$222*O$214,FALSE))</f>
        <v>47.556006392879389</v>
      </c>
      <c r="AE195" s="5"/>
      <c r="AG195" s="5">
        <f t="shared" si="49"/>
        <v>0.27636091325865664</v>
      </c>
      <c r="AH195" s="5">
        <f t="shared" si="49"/>
        <v>0.19091915680850491</v>
      </c>
      <c r="AI195" s="5">
        <f t="shared" si="49"/>
        <v>0.25993816974180106</v>
      </c>
      <c r="AJ195" s="5">
        <f t="shared" si="49"/>
        <v>-0.37262220482527653</v>
      </c>
      <c r="AK195" s="5">
        <f t="shared" si="48"/>
        <v>-0.25140753791251313</v>
      </c>
      <c r="AL195" s="5">
        <f t="shared" si="48"/>
        <v>-0.44182689589896995</v>
      </c>
      <c r="AM195" s="5">
        <f t="shared" si="48"/>
        <v>-0.355788804348947</v>
      </c>
      <c r="AN195" s="5">
        <f t="shared" si="48"/>
        <v>0.38290077779413423</v>
      </c>
      <c r="AO195" s="5">
        <f t="shared" si="47"/>
        <v>-0.85910167876259891</v>
      </c>
      <c r="AP195" s="5">
        <f t="shared" si="47"/>
        <v>-0.38608470078817447</v>
      </c>
      <c r="AQ195" s="5">
        <f t="shared" si="47"/>
        <v>-7.6125025864193674E-2</v>
      </c>
      <c r="AR195" s="5">
        <f t="shared" si="47"/>
        <v>0.61287390440988787</v>
      </c>
      <c r="AS195" s="5">
        <f t="shared" si="50"/>
        <v>-0.96500639287938839</v>
      </c>
      <c r="AV195" s="2">
        <f t="shared" si="34"/>
        <v>64.708639086741343</v>
      </c>
      <c r="AW195" s="2">
        <f t="shared" si="35"/>
        <v>67.006080842534473</v>
      </c>
      <c r="AX195" s="2">
        <f t="shared" si="36"/>
        <v>68.437061830257718</v>
      </c>
      <c r="AY195" s="2">
        <f t="shared" si="37"/>
        <v>68.569622204825265</v>
      </c>
      <c r="AZ195" s="2">
        <f t="shared" si="38"/>
        <v>69.009407537912438</v>
      </c>
      <c r="BA195" s="2">
        <f t="shared" si="39"/>
        <v>70.683826895898832</v>
      </c>
      <c r="BB195" s="2">
        <f t="shared" si="40"/>
        <v>71.597788804348923</v>
      </c>
      <c r="BC195" s="2">
        <f t="shared" si="41"/>
        <v>70.465099222205836</v>
      </c>
      <c r="BD195" s="2">
        <f t="shared" si="42"/>
        <v>67.495101678760307</v>
      </c>
      <c r="BE195" s="2">
        <f t="shared" si="43"/>
        <v>64.568084700761318</v>
      </c>
      <c r="BF195" s="2">
        <f t="shared" si="44"/>
        <v>60.212125025638223</v>
      </c>
      <c r="BG195" s="2">
        <f t="shared" si="45"/>
        <v>54.41712608381777</v>
      </c>
      <c r="BH195" s="2">
        <f t="shared" si="46"/>
        <v>47.556006375194386</v>
      </c>
      <c r="BK195" s="2" t="str">
        <f>IF(OR($B195&lt;C$229, AND($B195&gt;C$230, $B195&lt;C$231)), C195, "")</f>
        <v/>
      </c>
      <c r="BL195" s="2" t="str">
        <f>IF(OR($B195&lt;D$229, AND($B195&gt;D$230, $B195&lt;D$231)), D195, "")</f>
        <v/>
      </c>
      <c r="BM195" s="2" t="str">
        <f>IF(OR($B195&lt;E$229, AND($B195&gt;E$230, $B195&lt;E$231)), E195, "")</f>
        <v/>
      </c>
      <c r="BN195" s="2" t="str">
        <f>IF(OR($B195&lt;F$229, AND($B195&gt;F$230, $B195&lt;F$231)), F195, "")</f>
        <v/>
      </c>
      <c r="BO195" s="2" t="str">
        <f>IF(OR($B195&lt;G$229, AND($B195&gt;G$230, $B195&lt;G$231)), G195, "")</f>
        <v/>
      </c>
      <c r="BP195" s="2" t="str">
        <f>IF(OR($B195&lt;H$229, AND($B195&gt;H$230, $B195&lt;H$231)), H195, "")</f>
        <v/>
      </c>
      <c r="BQ195" s="2" t="str">
        <f>IF(OR($B195&lt;I$229, AND($B195&gt;I$230, $B195&lt;I$231)), I195, "")</f>
        <v/>
      </c>
      <c r="BR195" s="2" t="str">
        <f>IF(OR($B195&lt;J$229, AND($B195&gt;J$230, $B195&lt;J$231)), J195, "")</f>
        <v/>
      </c>
      <c r="BS195" s="2" t="str">
        <f>IF(OR($B195&lt;K$229, AND($B195&gt;K$230, $B195&lt;K$231)), K195, "")</f>
        <v/>
      </c>
      <c r="BT195" s="2" t="str">
        <f>IF(OR($B195&lt;L$229, AND($B195&gt;L$230, $B195&lt;L$231)), L195, "")</f>
        <v/>
      </c>
      <c r="BU195" s="2" t="str">
        <f>IF(OR($B195&lt;M$229, AND($B195&gt;M$230, $B195&lt;M$231)), M195, "")</f>
        <v/>
      </c>
      <c r="BV195" s="2" t="str">
        <f>IF(OR($B195&lt;N$229, AND($B195&gt;N$230, $B195&lt;N$231)), N195, "")</f>
        <v/>
      </c>
      <c r="BW195" s="2" t="str">
        <f>IF(OR($B195&lt;O$229, AND($B195&gt;O$230, $B195&lt;O$231)), O195, "")</f>
        <v/>
      </c>
      <c r="BZ195" s="2">
        <f>IF(OR(AND($B195&gt;C$230, $B195&lt;C$231), $B195&gt;C$232), C195, "")</f>
        <v>64.984999999999999</v>
      </c>
      <c r="CA195" s="2">
        <f>IF(OR(AND($B195&gt;D$230, $B195&lt;D$231), $B195&gt;D$232), D195, "")</f>
        <v>67.197000000000003</v>
      </c>
      <c r="CB195" s="2">
        <f>IF(OR(AND($B195&gt;E$230, $B195&lt;E$231), $B195&gt;E$232), E195, "")</f>
        <v>68.697000000000003</v>
      </c>
      <c r="CC195" s="2">
        <f>IF(OR(AND($B195&gt;F$230, $B195&lt;F$231), $B195&gt;F$232), F195, "")</f>
        <v>68.197000000000003</v>
      </c>
      <c r="CD195" s="2">
        <f>IF(OR(AND($B195&gt;G$230, $B195&lt;G$231), $B195&gt;G$232), G195, "")</f>
        <v>68.757999999999996</v>
      </c>
      <c r="CE195" s="2">
        <f>IF(OR(AND($B195&gt;H$230, $B195&lt;H$231), $B195&gt;H$232), H195, "")</f>
        <v>70.242000000000004</v>
      </c>
      <c r="CF195" s="2">
        <f>IF(OR(AND($B195&gt;I$230, $B195&lt;I$231), $B195&gt;I$232), I195, "")</f>
        <v>71.242000000000004</v>
      </c>
      <c r="CG195" s="2">
        <f>IF(OR(AND($B195&gt;J$230, $B195&lt;J$231), $B195&gt;J$232), J195, "")</f>
        <v>70.847999999999999</v>
      </c>
      <c r="CH195" s="2">
        <f>IF(OR(AND($B195&gt;K$230, $B195&lt;K$231), $B195&gt;K$232), K195, "")</f>
        <v>66.635999999999996</v>
      </c>
      <c r="CI195" s="2">
        <f>IF(OR(AND($B195&gt;L$230, $B195&lt;L$231), $B195&gt;L$232), L195, "")</f>
        <v>64.182000000000002</v>
      </c>
      <c r="CJ195" s="2">
        <f>IF(OR(AND($B195&gt;M$230, $B195&lt;M$231), $B195&gt;M$232), M195, "")</f>
        <v>60.136000000000003</v>
      </c>
      <c r="CK195" s="2">
        <f>IF(OR(AND($B195&gt;N$230, $B195&lt;N$231), $B195&gt;N$232), N195, "")</f>
        <v>55.03</v>
      </c>
      <c r="CL195" s="2">
        <f>IF(OR(AND($B195&gt;O$230, $B195&lt;O$231), $B195&gt;O$232), O195, "")</f>
        <v>46.591000000000001</v>
      </c>
      <c r="CO195" s="2">
        <f>BK$207*$B195+BK$209</f>
        <v>72.816715410752579</v>
      </c>
      <c r="CP195" s="2">
        <f>BL$207*$B195+BL$209</f>
        <v>73.64994725250483</v>
      </c>
      <c r="CQ195" s="2">
        <f>BM$207*$B195+BM$209</f>
        <v>75.104989728026027</v>
      </c>
      <c r="CR195" s="2">
        <f>BN$207*$B195+BN$209</f>
        <v>74.762677413721008</v>
      </c>
      <c r="CS195" s="2">
        <f>BO$207*$B195+BO$209</f>
        <v>75.10707846499264</v>
      </c>
      <c r="CT195" s="2">
        <f>BP$207*$B195+BP$209</f>
        <v>77.738369578632401</v>
      </c>
      <c r="CU195" s="2">
        <f>BQ$207*$B195+BQ$209</f>
        <v>81.037374978319832</v>
      </c>
      <c r="CV195" s="2">
        <f>BR$207*$B195+BR$209</f>
        <v>81.150417287014079</v>
      </c>
      <c r="CW195" s="2">
        <f>BS$207*$B195+BS$209</f>
        <v>78.812307058232832</v>
      </c>
      <c r="CX195" s="2">
        <f>BT$207*$B195+BT$209</f>
        <v>74.817837510443624</v>
      </c>
      <c r="CY195" s="2">
        <f>BU$207*$B195+BU$209</f>
        <v>70.526508390638512</v>
      </c>
      <c r="CZ195" s="2">
        <f>BV$207*$B195+BV$209</f>
        <v>63.298822649251818</v>
      </c>
      <c r="DA195" s="2">
        <f>BW$207*$B195+BW$209</f>
        <v>54.617957010990736</v>
      </c>
      <c r="DD195" s="2">
        <f>BZ$207*$B195+BZ$209</f>
        <v>64.706073639177944</v>
      </c>
      <c r="DE195" s="2">
        <f>CA$207*$B195+CA$209</f>
        <v>67.002972957554931</v>
      </c>
      <c r="DF195" s="2">
        <f>CB$207*$B195+CB$209</f>
        <v>68.434611689515634</v>
      </c>
      <c r="DG195" s="2">
        <f>CC$207*$B195+CC$209</f>
        <v>68.567899444466335</v>
      </c>
      <c r="DH195" s="2">
        <f>CD$207*$B195+CD$209</f>
        <v>69.007605808994839</v>
      </c>
      <c r="DI195" s="2">
        <f>CE$207*$B195+CE$209</f>
        <v>70.681643814362744</v>
      </c>
      <c r="DJ195" s="2">
        <f>CF$207*$B195+CF$209</f>
        <v>71.594988665769165</v>
      </c>
      <c r="DK195" s="2">
        <f>CG$207*$B195+CG$209</f>
        <v>70.46205253503966</v>
      </c>
      <c r="DL195" s="2">
        <f>CH$207*$B195+CH$209</f>
        <v>67.491559469097339</v>
      </c>
      <c r="DM195" s="2">
        <f>CI$207*$B195+CI$209</f>
        <v>64.564625342741351</v>
      </c>
      <c r="DN195" s="2">
        <f>CJ$207*$B195+CJ$209</f>
        <v>60.208694487162077</v>
      </c>
      <c r="DO195" s="2">
        <f>CK$207*$B195+CK$209</f>
        <v>54.414067043145643</v>
      </c>
      <c r="DP195" s="2">
        <f>CL$207*$B195+CL$209</f>
        <v>47.553592968658776</v>
      </c>
      <c r="DS195" s="2">
        <f>POWER(10,($B195-C$227)/C$228)/(1+POWER(10,($B195-C$227)/C$228))</f>
        <v>0.99968369364155785</v>
      </c>
      <c r="DT195" s="2">
        <f>POWER(10,($B195-D$227)/D$228)/(1+POWER(10,($B195-D$227)/D$228))</f>
        <v>0.99953243613685905</v>
      </c>
      <c r="DU195" s="2">
        <f>POWER(10,($B195-E$227)/E$228)/(1+POWER(10,($B195-E$227)/E$228))</f>
        <v>0.99963268337597422</v>
      </c>
      <c r="DV195" s="2">
        <f>POWER(10,($B195-F$227)/F$228)/(1+POWER(10,($B195-F$227)/F$228))</f>
        <v>0.99972190119363713</v>
      </c>
      <c r="DW195" s="2">
        <f>POWER(10,($B195-G$227)/G$228)/(1+POWER(10,($B195-G$227)/G$228))</f>
        <v>0.9997046090671744</v>
      </c>
      <c r="DX195" s="2">
        <f>POWER(10,($B195-H$227)/H$228)/(1+POWER(10,($B195-H$227)/H$228))</f>
        <v>0.99969063817852344</v>
      </c>
      <c r="DY195" s="2">
        <f>POWER(10,($B195-I$227)/I$228)/(1+POWER(10,($B195-I$227)/I$228))</f>
        <v>0.99970345011450812</v>
      </c>
      <c r="DZ195" s="2">
        <f>POWER(10,($B195-J$227)/J$228)/(1+POWER(10,($B195-J$227)/J$228))</f>
        <v>0.99971495291965895</v>
      </c>
      <c r="EA195" s="2">
        <f>POWER(10,($B195-K$227)/K$228)/(1+POWER(10,($B195-K$227)/K$228))</f>
        <v>0.99968710461609678</v>
      </c>
      <c r="EB195" s="2">
        <f>POWER(10,($B195-L$227)/L$228)/(1+POWER(10,($B195-L$227)/L$228))</f>
        <v>0.99966260738943147</v>
      </c>
      <c r="EC195" s="2">
        <f>POWER(10,($B195-M$227)/M$228)/(1+POWER(10,($B195-M$227)/M$228))</f>
        <v>0.99966751304993129</v>
      </c>
      <c r="ED195" s="2">
        <f>POWER(10,($B195-N$227)/N$228)/(1+POWER(10,($B195-N$227)/N$228))</f>
        <v>0.99965569782583286</v>
      </c>
      <c r="EE195" s="2">
        <f>POWER(10,($B195-O$227)/O$228)/(1+POWER(10,($B195-O$227)/O$228))</f>
        <v>0.99965836888909709</v>
      </c>
    </row>
    <row r="196" spans="2:137" x14ac:dyDescent="0.25">
      <c r="B196" s="2">
        <v>190</v>
      </c>
      <c r="C196">
        <v>64.287999999999997</v>
      </c>
      <c r="D196">
        <v>67.47</v>
      </c>
      <c r="E196">
        <v>68.575999999999993</v>
      </c>
      <c r="F196">
        <v>68.605999999999995</v>
      </c>
      <c r="G196">
        <v>69.197000000000003</v>
      </c>
      <c r="H196">
        <v>70.697000000000003</v>
      </c>
      <c r="I196">
        <v>71.075999999999993</v>
      </c>
      <c r="J196">
        <v>70.832999999999998</v>
      </c>
      <c r="K196">
        <v>67.635999999999996</v>
      </c>
      <c r="L196">
        <v>65.105999999999995</v>
      </c>
      <c r="M196">
        <v>59.773000000000003</v>
      </c>
      <c r="N196">
        <v>53.758000000000003</v>
      </c>
      <c r="O196">
        <v>47.667000000000002</v>
      </c>
      <c r="R196" s="5">
        <f>AV196+(C$209*_xlfn.NORM.DIST($B196,C$214*C$215+C$213,C$219*C$214,FALSE))+(C$211*_xlfn.NORM.DIST($B196,C$214*C$216+C$213,C$220*C$214,FALSE))+(C$210*_xlfn.NORM.DIST($B196,C$214*C$217+C$213,C$221*C$214,FALSE))+(C$212*_xlfn.NORM.DIST($B196,C$214*C$218+C$213,C$222*C$214,FALSE))</f>
        <v>64.639558403671188</v>
      </c>
      <c r="S196" s="5">
        <f>AW196+(D$209*_xlfn.NORM.DIST($B196,D$214*D$215+D$213,D$219*D$214,FALSE))+(D$211*_xlfn.NORM.DIST($B196,D$214*D$216+D$213,D$220*D$214,FALSE))+(D$210*_xlfn.NORM.DIST($B196,D$214*D$217+D$213,D$221*D$214,FALSE))+(D$212*_xlfn.NORM.DIST($B196,D$214*D$218+D$213,D$222*D$214,FALSE))</f>
        <v>66.944357111310225</v>
      </c>
      <c r="T196" s="5">
        <f>AX196+(E$209*_xlfn.NORM.DIST($B196,E$214*E$215+E$213,E$219*E$214,FALSE))+(E$211*_xlfn.NORM.DIST($B196,E$214*E$216+E$213,E$220*E$214,FALSE))+(E$210*_xlfn.NORM.DIST($B196,E$214*E$217+E$213,E$221*E$214,FALSE))+(E$212*_xlfn.NORM.DIST($B196,E$214*E$218+E$213,E$222*E$214,FALSE))</f>
        <v>68.376945276726488</v>
      </c>
      <c r="U196" s="5">
        <f>AY196+(F$209*_xlfn.NORM.DIST($B196,F$214*F$215+F$213,F$219*F$214,FALSE))+(F$211*_xlfn.NORM.DIST($B196,F$214*F$216+F$213,F$220*F$214,FALSE))+(F$210*_xlfn.NORM.DIST($B196,F$214*F$217+F$213,F$221*F$214,FALSE))+(F$212*_xlfn.NORM.DIST($B196,F$214*F$218+F$213,F$222*F$214,FALSE))</f>
        <v>68.517260748270374</v>
      </c>
      <c r="V196" s="5">
        <f>AZ196+(G$209*_xlfn.NORM.DIST($B196,G$214*G$215+G$213,G$219*G$214,FALSE))+(G$211*_xlfn.NORM.DIST($B196,G$214*G$216+G$213,G$220*G$214,FALSE))+(G$210*_xlfn.NORM.DIST($B196,G$214*G$217+G$213,G$221*G$214,FALSE))+(G$212*_xlfn.NORM.DIST($B196,G$214*G$218+G$213,G$222*G$214,FALSE))</f>
        <v>68.962489487478194</v>
      </c>
      <c r="W196" s="5">
        <f>BA196+(H$209*_xlfn.NORM.DIST($B196,H$214*H$215+H$213,H$219*H$214,FALSE))+(H$211*_xlfn.NORM.DIST($B196,H$214*H$216+H$213,H$220*H$214,FALSE))+(H$210*_xlfn.NORM.DIST($B196,H$214*H$217+H$213,H$221*H$214,FALSE))+(H$212*_xlfn.NORM.DIST($B196,H$214*H$218+H$213,H$222*H$214,FALSE))</f>
        <v>70.643684056885164</v>
      </c>
      <c r="X196" s="5">
        <f>BB196+(I$209*_xlfn.NORM.DIST($B196,I$214*I$215+I$213,I$219*I$214,FALSE))+(I$211*_xlfn.NORM.DIST($B196,I$214*I$216+I$213,I$220*I$214,FALSE))+(I$210*_xlfn.NORM.DIST($B196,I$214*I$217+I$213,I$221*I$214,FALSE))+(I$212*_xlfn.NORM.DIST($B196,I$214*I$218+I$213,I$222*I$214,FALSE))</f>
        <v>71.549770513770952</v>
      </c>
      <c r="Y196" s="5">
        <f>BC196+(J$209*_xlfn.NORM.DIST($B196,J$214*J$215+J$213,J$219*J$214,FALSE))+(J$211*_xlfn.NORM.DIST($B196,J$214*J$216+J$213,J$220*J$214,FALSE))+(J$210*_xlfn.NORM.DIST($B196,J$214*J$217+J$213,J$221*J$214,FALSE))+(J$212*_xlfn.NORM.DIST($B196,J$214*J$218+J$213,J$222*J$214,FALSE))</f>
        <v>70.408723881549207</v>
      </c>
      <c r="Z196" s="5">
        <f>BD196+(K$209*_xlfn.NORM.DIST($B196,K$214*K$215+K$213,K$219*K$214,FALSE))+(K$211*_xlfn.NORM.DIST($B196,K$214*K$216+K$213,K$220*K$214,FALSE))+(K$210*_xlfn.NORM.DIST($B196,K$214*K$217+K$213,K$221*K$214,FALSE))+(K$212*_xlfn.NORM.DIST($B196,K$214*K$218+K$213,K$222*K$214,FALSE))</f>
        <v>67.427158321251099</v>
      </c>
      <c r="AA196" s="5">
        <f>BE196+(L$209*_xlfn.NORM.DIST($B196,L$214*L$215+L$213,L$219*L$214,FALSE))+(L$211*_xlfn.NORM.DIST($B196,L$214*L$216+L$213,L$220*L$214,FALSE))+(L$210*_xlfn.NORM.DIST($B196,L$214*L$217+L$213,L$221*L$214,FALSE))+(L$212*_xlfn.NORM.DIST($B196,L$214*L$218+L$213,L$222*L$214,FALSE))</f>
        <v>64.503969095402411</v>
      </c>
      <c r="AB196" s="5">
        <f>BF196+(M$209*_xlfn.NORM.DIST($B196,M$214*M$215+M$213,M$219*M$214,FALSE))+(M$211*_xlfn.NORM.DIST($B196,M$214*M$216+M$213,M$220*M$214,FALSE))+(M$210*_xlfn.NORM.DIST($B196,M$214*M$217+M$213,M$221*M$214,FALSE))+(M$212*_xlfn.NORM.DIST($B196,M$214*M$218+M$213,M$222*M$214,FALSE))</f>
        <v>60.150535220463212</v>
      </c>
      <c r="AC196" s="5">
        <f>BG196+(N$209*_xlfn.NORM.DIST($B196,N$214*N$215+N$213,N$219*N$214,FALSE))+(N$211*_xlfn.NORM.DIST($B196,N$214*N$216+N$213,N$220*N$214,FALSE))+(N$210*_xlfn.NORM.DIST($B196,N$214*N$217+N$213,N$221*N$214,FALSE))+(N$212*_xlfn.NORM.DIST($B196,N$214*N$218+N$213,N$222*N$214,FALSE))</f>
        <v>54.366800899544373</v>
      </c>
      <c r="AD196" s="5">
        <f>BH196+(O$209*_xlfn.NORM.DIST($B196,O$214*O$215+O$213,O$219*O$214,FALSE))+(O$211*_xlfn.NORM.DIST($B196,O$214*O$216+O$213,O$220*O$214,FALSE))+(O$210*_xlfn.NORM.DIST($B196,O$214*O$217+O$213,O$221*O$214,FALSE))+(O$212*_xlfn.NORM.DIST($B196,O$214*O$218+O$213,O$222*O$214,FALSE))</f>
        <v>47.517245802990175</v>
      </c>
      <c r="AE196" s="5"/>
      <c r="AG196" s="5">
        <f t="shared" si="49"/>
        <v>-0.3515584036711914</v>
      </c>
      <c r="AH196" s="5">
        <f t="shared" si="49"/>
        <v>0.52564288868977371</v>
      </c>
      <c r="AI196" s="5">
        <f t="shared" si="49"/>
        <v>0.19905472327350537</v>
      </c>
      <c r="AJ196" s="5">
        <f t="shared" si="49"/>
        <v>8.8739251729620605E-2</v>
      </c>
      <c r="AK196" s="5">
        <f t="shared" si="48"/>
        <v>0.23451051252180832</v>
      </c>
      <c r="AL196" s="5">
        <f t="shared" si="48"/>
        <v>5.3315943114839115E-2</v>
      </c>
      <c r="AM196" s="5">
        <f t="shared" si="48"/>
        <v>-0.47377051377095825</v>
      </c>
      <c r="AN196" s="5">
        <f t="shared" si="48"/>
        <v>0.42427611845079127</v>
      </c>
      <c r="AO196" s="5">
        <f t="shared" si="47"/>
        <v>0.2088416787488967</v>
      </c>
      <c r="AP196" s="5">
        <f t="shared" si="47"/>
        <v>0.60203090459758357</v>
      </c>
      <c r="AQ196" s="5">
        <f t="shared" si="47"/>
        <v>-0.37753522046320853</v>
      </c>
      <c r="AR196" s="5">
        <f t="shared" si="47"/>
        <v>-0.60880089954437011</v>
      </c>
      <c r="AS196" s="5">
        <f t="shared" si="50"/>
        <v>0.14975419700982684</v>
      </c>
      <c r="AV196" s="2">
        <f t="shared" si="34"/>
        <v>64.639558403671188</v>
      </c>
      <c r="AW196" s="2">
        <f t="shared" si="35"/>
        <v>66.944357111160429</v>
      </c>
      <c r="AX196" s="2">
        <f t="shared" si="36"/>
        <v>68.376945276726403</v>
      </c>
      <c r="AY196" s="2">
        <f t="shared" si="37"/>
        <v>68.517260748270374</v>
      </c>
      <c r="AZ196" s="2">
        <f t="shared" si="38"/>
        <v>68.96248948747818</v>
      </c>
      <c r="BA196" s="2">
        <f t="shared" si="39"/>
        <v>70.643684056885135</v>
      </c>
      <c r="BB196" s="2">
        <f t="shared" si="40"/>
        <v>71.549770513770952</v>
      </c>
      <c r="BC196" s="2">
        <f t="shared" si="41"/>
        <v>70.408723881549207</v>
      </c>
      <c r="BD196" s="2">
        <f t="shared" si="42"/>
        <v>67.427158321250715</v>
      </c>
      <c r="BE196" s="2">
        <f t="shared" si="43"/>
        <v>64.503969095397437</v>
      </c>
      <c r="BF196" s="2">
        <f t="shared" si="44"/>
        <v>60.150535220417652</v>
      </c>
      <c r="BG196" s="2">
        <f t="shared" si="45"/>
        <v>54.366800896691309</v>
      </c>
      <c r="BH196" s="2">
        <f t="shared" si="46"/>
        <v>47.517245798665847</v>
      </c>
      <c r="BK196" s="2" t="str">
        <f>IF(OR($B196&lt;C$229, AND($B196&gt;C$230, $B196&lt;C$231)), C196, "")</f>
        <v/>
      </c>
      <c r="BL196" s="2" t="str">
        <f>IF(OR($B196&lt;D$229, AND($B196&gt;D$230, $B196&lt;D$231)), D196, "")</f>
        <v/>
      </c>
      <c r="BM196" s="2" t="str">
        <f>IF(OR($B196&lt;E$229, AND($B196&gt;E$230, $B196&lt;E$231)), E196, "")</f>
        <v/>
      </c>
      <c r="BN196" s="2" t="str">
        <f>IF(OR($B196&lt;F$229, AND($B196&gt;F$230, $B196&lt;F$231)), F196, "")</f>
        <v/>
      </c>
      <c r="BO196" s="2" t="str">
        <f>IF(OR($B196&lt;G$229, AND($B196&gt;G$230, $B196&lt;G$231)), G196, "")</f>
        <v/>
      </c>
      <c r="BP196" s="2" t="str">
        <f>IF(OR($B196&lt;H$229, AND($B196&gt;H$230, $B196&lt;H$231)), H196, "")</f>
        <v/>
      </c>
      <c r="BQ196" s="2" t="str">
        <f>IF(OR($B196&lt;I$229, AND($B196&gt;I$230, $B196&lt;I$231)), I196, "")</f>
        <v/>
      </c>
      <c r="BR196" s="2" t="str">
        <f>IF(OR($B196&lt;J$229, AND($B196&gt;J$230, $B196&lt;J$231)), J196, "")</f>
        <v/>
      </c>
      <c r="BS196" s="2" t="str">
        <f>IF(OR($B196&lt;K$229, AND($B196&gt;K$230, $B196&lt;K$231)), K196, "")</f>
        <v/>
      </c>
      <c r="BT196" s="2" t="str">
        <f>IF(OR($B196&lt;L$229, AND($B196&gt;L$230, $B196&lt;L$231)), L196, "")</f>
        <v/>
      </c>
      <c r="BU196" s="2" t="str">
        <f>IF(OR($B196&lt;M$229, AND($B196&gt;M$230, $B196&lt;M$231)), M196, "")</f>
        <v/>
      </c>
      <c r="BV196" s="2" t="str">
        <f>IF(OR($B196&lt;N$229, AND($B196&gt;N$230, $B196&lt;N$231)), N196, "")</f>
        <v/>
      </c>
      <c r="BW196" s="2" t="str">
        <f>IF(OR($B196&lt;O$229, AND($B196&gt;O$230, $B196&lt;O$231)), O196, "")</f>
        <v/>
      </c>
      <c r="BZ196" s="2">
        <f>IF(OR(AND($B196&gt;C$230, $B196&lt;C$231), $B196&gt;C$232), C196, "")</f>
        <v>64.287999999999997</v>
      </c>
      <c r="CA196" s="2">
        <f>IF(OR(AND($B196&gt;D$230, $B196&lt;D$231), $B196&gt;D$232), D196, "")</f>
        <v>67.47</v>
      </c>
      <c r="CB196" s="2">
        <f>IF(OR(AND($B196&gt;E$230, $B196&lt;E$231), $B196&gt;E$232), E196, "")</f>
        <v>68.575999999999993</v>
      </c>
      <c r="CC196" s="2">
        <f>IF(OR(AND($B196&gt;F$230, $B196&lt;F$231), $B196&gt;F$232), F196, "")</f>
        <v>68.605999999999995</v>
      </c>
      <c r="CD196" s="2">
        <f>IF(OR(AND($B196&gt;G$230, $B196&lt;G$231), $B196&gt;G$232), G196, "")</f>
        <v>69.197000000000003</v>
      </c>
      <c r="CE196" s="2">
        <f>IF(OR(AND($B196&gt;H$230, $B196&lt;H$231), $B196&gt;H$232), H196, "")</f>
        <v>70.697000000000003</v>
      </c>
      <c r="CF196" s="2">
        <f>IF(OR(AND($B196&gt;I$230, $B196&lt;I$231), $B196&gt;I$232), I196, "")</f>
        <v>71.075999999999993</v>
      </c>
      <c r="CG196" s="2">
        <f>IF(OR(AND($B196&gt;J$230, $B196&lt;J$231), $B196&gt;J$232), J196, "")</f>
        <v>70.832999999999998</v>
      </c>
      <c r="CH196" s="2">
        <f>IF(OR(AND($B196&gt;K$230, $B196&lt;K$231), $B196&gt;K$232), K196, "")</f>
        <v>67.635999999999996</v>
      </c>
      <c r="CI196" s="2">
        <f>IF(OR(AND($B196&gt;L$230, $B196&lt;L$231), $B196&gt;L$232), L196, "")</f>
        <v>65.105999999999995</v>
      </c>
      <c r="CJ196" s="2">
        <f>IF(OR(AND($B196&gt;M$230, $B196&lt;M$231), $B196&gt;M$232), M196, "")</f>
        <v>59.773000000000003</v>
      </c>
      <c r="CK196" s="2">
        <f>IF(OR(AND($B196&gt;N$230, $B196&lt;N$231), $B196&gt;N$232), N196, "")</f>
        <v>53.758000000000003</v>
      </c>
      <c r="CL196" s="2">
        <f>IF(OR(AND($B196&gt;O$230, $B196&lt;O$231), $B196&gt;O$232), O196, "")</f>
        <v>47.667000000000002</v>
      </c>
      <c r="CO196" s="2">
        <f>BK$207*$B196+BK$209</f>
        <v>72.828775304915212</v>
      </c>
      <c r="CP196" s="2">
        <f>BL$207*$B196+BL$209</f>
        <v>73.65447523300972</v>
      </c>
      <c r="CQ196" s="2">
        <f>BM$207*$B196+BM$209</f>
        <v>75.113146500208074</v>
      </c>
      <c r="CR196" s="2">
        <f>BN$207*$B196+BN$209</f>
        <v>74.771788454032603</v>
      </c>
      <c r="CS196" s="2">
        <f>BO$207*$B196+BO$209</f>
        <v>75.121113356128575</v>
      </c>
      <c r="CT196" s="2">
        <f>BP$207*$B196+BP$209</f>
        <v>77.768407661236978</v>
      </c>
      <c r="CU196" s="2">
        <f>BQ$207*$B196+BQ$209</f>
        <v>81.085751477006767</v>
      </c>
      <c r="CV196" s="2">
        <f>BR$207*$B196+BR$209</f>
        <v>81.200242282272995</v>
      </c>
      <c r="CW196" s="2">
        <f>BS$207*$B196+BS$209</f>
        <v>78.86051367655115</v>
      </c>
      <c r="CX196" s="2">
        <f>BT$207*$B196+BT$209</f>
        <v>74.857618498792647</v>
      </c>
      <c r="CY196" s="2">
        <f>BU$207*$B196+BU$209</f>
        <v>70.57270132674023</v>
      </c>
      <c r="CZ196" s="2">
        <f>BV$207*$B196+BV$209</f>
        <v>63.344365558927002</v>
      </c>
      <c r="DA196" s="2">
        <f>BW$207*$B196+BW$209</f>
        <v>54.65455500607014</v>
      </c>
      <c r="DD196" s="2">
        <f>BZ$207*$B196+BZ$209</f>
        <v>64.637195273265419</v>
      </c>
      <c r="DE196" s="2">
        <f>CA$207*$B196+CA$209</f>
        <v>66.941494421881799</v>
      </c>
      <c r="DF196" s="2">
        <f>CB$207*$B196+CB$209</f>
        <v>68.374687842065853</v>
      </c>
      <c r="DG196" s="2">
        <f>CC$207*$B196+CC$209</f>
        <v>68.515673976596673</v>
      </c>
      <c r="DH196" s="2">
        <f>CD$207*$B196+CD$209</f>
        <v>68.960829865617626</v>
      </c>
      <c r="DI196" s="2">
        <f>CE$207*$B196+CE$209</f>
        <v>70.641673255794601</v>
      </c>
      <c r="DJ196" s="2">
        <f>CF$207*$B196+CF$209</f>
        <v>71.547190678683421</v>
      </c>
      <c r="DK196" s="2">
        <f>CG$207*$B196+CG$209</f>
        <v>70.405917653478184</v>
      </c>
      <c r="DL196" s="2">
        <f>CH$207*$B196+CH$209</f>
        <v>67.423894632249059</v>
      </c>
      <c r="DM196" s="2">
        <f>CI$207*$B196+CI$209</f>
        <v>64.500782143020118</v>
      </c>
      <c r="DN196" s="2">
        <f>CJ$207*$B196+CJ$209</f>
        <v>60.147373838128111</v>
      </c>
      <c r="DO196" s="2">
        <f>CK$207*$B196+CK$209</f>
        <v>54.363980904788441</v>
      </c>
      <c r="DP196" s="2">
        <f>CL$207*$B196+CL$209</f>
        <v>47.51502125815518</v>
      </c>
      <c r="DS196" s="2">
        <f>POWER(10,($B196-C$227)/C$228)/(1+POWER(10,($B196-C$227)/C$228))</f>
        <v>0.99971151714362405</v>
      </c>
      <c r="DT196" s="2">
        <f>POWER(10,($B196-D$227)/D$228)/(1+POWER(10,($B196-D$227)/D$228))</f>
        <v>0.99957355914471224</v>
      </c>
      <c r="DU196" s="2">
        <f>POWER(10,($B196-E$227)/E$228)/(1+POWER(10,($B196-E$227)/E$228))</f>
        <v>0.99966499243000795</v>
      </c>
      <c r="DV196" s="2">
        <f>POWER(10,($B196-F$227)/F$228)/(1+POWER(10,($B196-F$227)/F$228))</f>
        <v>0.99974636466780964</v>
      </c>
      <c r="DW196" s="2">
        <f>POWER(10,($B196-G$227)/G$228)/(1+POWER(10,($B196-G$227)/G$228))</f>
        <v>0.99973059326521119</v>
      </c>
      <c r="DX196" s="2">
        <f>POWER(10,($B196-H$227)/H$228)/(1+POWER(10,($B196-H$227)/H$228))</f>
        <v>0.99971785098529686</v>
      </c>
      <c r="DY196" s="2">
        <f>POWER(10,($B196-I$227)/I$228)/(1+POWER(10,($B196-I$227)/I$228))</f>
        <v>0.99972953623276306</v>
      </c>
      <c r="DZ196" s="2">
        <f>POWER(10,($B196-J$227)/J$228)/(1+POWER(10,($B196-J$227)/J$228))</f>
        <v>0.99974002745261692</v>
      </c>
      <c r="EA196" s="2">
        <f>POWER(10,($B196-K$227)/K$228)/(1+POWER(10,($B196-K$227)/K$228))</f>
        <v>0.99971462816160905</v>
      </c>
      <c r="EB196" s="2">
        <f>POWER(10,($B196-L$227)/L$228)/(1+POWER(10,($B196-L$227)/L$228))</f>
        <v>0.99969228514694508</v>
      </c>
      <c r="EC196" s="2">
        <f>POWER(10,($B196-M$227)/M$228)/(1+POWER(10,($B196-M$227)/M$228))</f>
        <v>0.99969675942621483</v>
      </c>
      <c r="ED196" s="2">
        <f>POWER(10,($B196-N$227)/N$228)/(1+POWER(10,($B196-N$227)/N$228))</f>
        <v>0.99968598317205015</v>
      </c>
      <c r="EE196" s="2">
        <f>POWER(10,($B196-O$227)/O$228)/(1+POWER(10,($B196-O$227)/O$228))</f>
        <v>0.99968841935773267</v>
      </c>
    </row>
    <row r="197" spans="2:137" x14ac:dyDescent="0.25">
      <c r="B197" s="2">
        <v>191</v>
      </c>
      <c r="C197">
        <v>65.545000000000002</v>
      </c>
      <c r="D197">
        <v>66.605999999999995</v>
      </c>
      <c r="E197">
        <v>67.817999999999998</v>
      </c>
      <c r="F197">
        <v>68.727000000000004</v>
      </c>
      <c r="G197">
        <v>69.561000000000007</v>
      </c>
      <c r="H197">
        <v>70.727000000000004</v>
      </c>
      <c r="I197">
        <v>72.727000000000004</v>
      </c>
      <c r="J197">
        <v>71.484999999999999</v>
      </c>
      <c r="K197">
        <v>67.227000000000004</v>
      </c>
      <c r="L197">
        <v>65.090999999999994</v>
      </c>
      <c r="M197">
        <v>60.408999999999999</v>
      </c>
      <c r="N197">
        <v>54.591000000000001</v>
      </c>
      <c r="O197">
        <v>47.621000000000002</v>
      </c>
      <c r="R197" s="5">
        <f>AV197+(C$209*_xlfn.NORM.DIST($B197,C$214*C$215+C$213,C$219*C$214,FALSE))+(C$211*_xlfn.NORM.DIST($B197,C$214*C$216+C$213,C$220*C$214,FALSE))+(C$210*_xlfn.NORM.DIST($B197,C$214*C$217+C$213,C$221*C$214,FALSE))+(C$212*_xlfn.NORM.DIST($B197,C$214*C$218+C$213,C$222*C$214,FALSE))</f>
        <v>64.570493457961049</v>
      </c>
      <c r="S197" s="5">
        <f>AW197+(D$209*_xlfn.NORM.DIST($B197,D$214*D$215+D$213,D$219*D$214,FALSE))+(D$211*_xlfn.NORM.DIST($B197,D$214*D$216+D$213,D$220*D$214,FALSE))+(D$210*_xlfn.NORM.DIST($B197,D$214*D$217+D$213,D$221*D$214,FALSE))+(D$212*_xlfn.NORM.DIST($B197,D$214*D$218+D$213,D$222*D$214,FALSE))</f>
        <v>66.88265245999024</v>
      </c>
      <c r="T197" s="5">
        <f>AX197+(E$209*_xlfn.NORM.DIST($B197,E$214*E$215+E$213,E$219*E$214,FALSE))+(E$211*_xlfn.NORM.DIST($B197,E$214*E$216+E$213,E$220*E$214,FALSE))+(E$210*_xlfn.NORM.DIST($B197,E$214*E$217+E$213,E$221*E$214,FALSE))+(E$212*_xlfn.NORM.DIST($B197,E$214*E$218+E$213,E$222*E$214,FALSE))</f>
        <v>68.316843661506226</v>
      </c>
      <c r="U197" s="5">
        <f>AY197+(F$209*_xlfn.NORM.DIST($B197,F$214*F$215+F$213,F$219*F$214,FALSE))+(F$211*_xlfn.NORM.DIST($B197,F$214*F$216+F$213,F$220*F$214,FALSE))+(F$210*_xlfn.NORM.DIST($B197,F$214*F$217+F$213,F$221*F$214,FALSE))+(F$212*_xlfn.NORM.DIST($B197,F$214*F$218+F$213,F$222*F$214,FALSE))</f>
        <v>68.464909882555673</v>
      </c>
      <c r="V197" s="5">
        <f>AZ197+(G$209*_xlfn.NORM.DIST($B197,G$214*G$215+G$213,G$219*G$214,FALSE))+(G$211*_xlfn.NORM.DIST($B197,G$214*G$216+G$213,G$220*G$214,FALSE))+(G$210*_xlfn.NORM.DIST($B197,G$214*G$217+G$213,G$221*G$214,FALSE))+(G$212*_xlfn.NORM.DIST($B197,G$214*G$218+G$213,G$222*G$214,FALSE))</f>
        <v>68.915582492936338</v>
      </c>
      <c r="W197" s="5">
        <f>BA197+(H$209*_xlfn.NORM.DIST($B197,H$214*H$215+H$213,H$219*H$214,FALSE))+(H$211*_xlfn.NORM.DIST($B197,H$214*H$216+H$213,H$220*H$214,FALSE))+(H$210*_xlfn.NORM.DIST($B197,H$214*H$217+H$213,H$221*H$214,FALSE))+(H$212*_xlfn.NORM.DIST($B197,H$214*H$218+H$213,H$222*H$214,FALSE))</f>
        <v>70.603554630423787</v>
      </c>
      <c r="X197" s="5">
        <f>BB197+(I$209*_xlfn.NORM.DIST($B197,I$214*I$215+I$213,I$219*I$214,FALSE))+(I$211*_xlfn.NORM.DIST($B197,I$214*I$216+I$213,I$220*I$214,FALSE))+(I$210*_xlfn.NORM.DIST($B197,I$214*I$217+I$213,I$221*I$214,FALSE))+(I$212*_xlfn.NORM.DIST($B197,I$214*I$218+I$213,I$222*I$214,FALSE))</f>
        <v>71.501769308684587</v>
      </c>
      <c r="Y197" s="5">
        <f>BC197+(J$209*_xlfn.NORM.DIST($B197,J$214*J$215+J$213,J$219*J$214,FALSE))+(J$211*_xlfn.NORM.DIST($B197,J$214*J$216+J$213,J$220*J$214,FALSE))+(J$210*_xlfn.NORM.DIST($B197,J$214*J$217+J$213,J$221*J$214,FALSE))+(J$212*_xlfn.NORM.DIST($B197,J$214*J$218+J$213,J$222*J$214,FALSE))</f>
        <v>70.352367264306551</v>
      </c>
      <c r="Z197" s="5">
        <f>BD197+(K$209*_xlfn.NORM.DIST($B197,K$214*K$215+K$213,K$219*K$214,FALSE))+(K$211*_xlfn.NORM.DIST($B197,K$214*K$216+K$213,K$220*K$214,FALSE))+(K$210*_xlfn.NORM.DIST($B197,K$214*K$217+K$213,K$221*K$214,FALSE))+(K$212*_xlfn.NORM.DIST($B197,K$214*K$218+K$213,K$222*K$214,FALSE))</f>
        <v>67.359236547606031</v>
      </c>
      <c r="AA197" s="5">
        <f>BE197+(L$209*_xlfn.NORM.DIST($B197,L$214*L$215+L$213,L$219*L$214,FALSE))+(L$211*_xlfn.NORM.DIST($B197,L$214*L$216+L$213,L$220*L$214,FALSE))+(L$210*_xlfn.NORM.DIST($B197,L$214*L$217+L$213,L$221*L$214,FALSE))+(L$212*_xlfn.NORM.DIST($B197,L$214*L$218+L$213,L$222*L$214,FALSE))</f>
        <v>64.439874638915683</v>
      </c>
      <c r="AB197" s="5">
        <f>BF197+(M$209*_xlfn.NORM.DIST($B197,M$214*M$215+M$213,M$219*M$214,FALSE))+(M$211*_xlfn.NORM.DIST($B197,M$214*M$216+M$213,M$220*M$214,FALSE))+(M$210*_xlfn.NORM.DIST($B197,M$214*M$217+M$213,M$221*M$214,FALSE))+(M$212*_xlfn.NORM.DIST($B197,M$214*M$218+M$213,M$222*M$214,FALSE))</f>
        <v>60.088966215559616</v>
      </c>
      <c r="AC197" s="5">
        <f>BG197+(N$209*_xlfn.NORM.DIST($B197,N$214*N$215+N$213,N$219*N$214,FALSE))+(N$211*_xlfn.NORM.DIST($B197,N$214*N$216+N$213,N$220*N$214,FALSE))+(N$210*_xlfn.NORM.DIST($B197,N$214*N$217+N$213,N$221*N$214,FALSE))+(N$212*_xlfn.NORM.DIST($B197,N$214*N$218+N$213,N$222*N$214,FALSE))</f>
        <v>54.316494088985223</v>
      </c>
      <c r="AD197" s="5">
        <f>BH197+(O$209*_xlfn.NORM.DIST($B197,O$214*O$215+O$213,O$219*O$214,FALSE))+(O$211*_xlfn.NORM.DIST($B197,O$214*O$216+O$213,O$220*O$214,FALSE))+(O$210*_xlfn.NORM.DIST($B197,O$214*O$217+O$213,O$221*O$214,FALSE))+(O$212*_xlfn.NORM.DIST($B197,O$214*O$218+O$213,O$222*O$214,FALSE))</f>
        <v>47.478499770520457</v>
      </c>
      <c r="AE197" s="5"/>
      <c r="AG197" s="5">
        <f t="shared" si="49"/>
        <v>0.97450654203895226</v>
      </c>
      <c r="AH197" s="5">
        <f t="shared" si="49"/>
        <v>-0.27665245999024535</v>
      </c>
      <c r="AI197" s="5">
        <f t="shared" si="49"/>
        <v>-0.49884366150622839</v>
      </c>
      <c r="AJ197" s="5">
        <f t="shared" si="49"/>
        <v>0.26209011744433042</v>
      </c>
      <c r="AK197" s="5">
        <f t="shared" si="48"/>
        <v>0.6454175070636694</v>
      </c>
      <c r="AL197" s="5">
        <f t="shared" si="48"/>
        <v>0.12344536957621699</v>
      </c>
      <c r="AM197" s="5">
        <f t="shared" si="48"/>
        <v>1.2252306913154172</v>
      </c>
      <c r="AN197" s="5">
        <f t="shared" si="48"/>
        <v>1.1326327356934485</v>
      </c>
      <c r="AO197" s="5">
        <f t="shared" si="47"/>
        <v>-0.13223654760602699</v>
      </c>
      <c r="AP197" s="5">
        <f t="shared" si="47"/>
        <v>0.65112536108431129</v>
      </c>
      <c r="AQ197" s="5">
        <f t="shared" si="47"/>
        <v>0.32003378444038333</v>
      </c>
      <c r="AR197" s="5">
        <f t="shared" si="47"/>
        <v>0.27450591101477784</v>
      </c>
      <c r="AS197" s="5">
        <f t="shared" si="50"/>
        <v>0.14250022947954477</v>
      </c>
      <c r="AV197" s="2">
        <f t="shared" si="34"/>
        <v>64.570493457961049</v>
      </c>
      <c r="AW197" s="2">
        <f t="shared" si="35"/>
        <v>66.882652459957768</v>
      </c>
      <c r="AX197" s="2">
        <f t="shared" si="36"/>
        <v>68.316843661506212</v>
      </c>
      <c r="AY197" s="2">
        <f t="shared" si="37"/>
        <v>68.464909882555673</v>
      </c>
      <c r="AZ197" s="2">
        <f t="shared" si="38"/>
        <v>68.915582492936338</v>
      </c>
      <c r="BA197" s="2">
        <f t="shared" si="39"/>
        <v>70.603554630423787</v>
      </c>
      <c r="BB197" s="2">
        <f t="shared" si="40"/>
        <v>71.501769308684587</v>
      </c>
      <c r="BC197" s="2">
        <f t="shared" si="41"/>
        <v>70.352367264306551</v>
      </c>
      <c r="BD197" s="2">
        <f t="shared" si="42"/>
        <v>67.359236547605974</v>
      </c>
      <c r="BE197" s="2">
        <f t="shared" si="43"/>
        <v>64.439874638914816</v>
      </c>
      <c r="BF197" s="2">
        <f t="shared" si="44"/>
        <v>60.088966215550876</v>
      </c>
      <c r="BG197" s="2">
        <f t="shared" si="45"/>
        <v>54.316494088325364</v>
      </c>
      <c r="BH197" s="2">
        <f t="shared" si="46"/>
        <v>47.478499769511814</v>
      </c>
      <c r="BK197" s="2" t="str">
        <f>IF(OR($B197&lt;C$229, AND($B197&gt;C$230, $B197&lt;C$231)), C197, "")</f>
        <v/>
      </c>
      <c r="BL197" s="2" t="str">
        <f>IF(OR($B197&lt;D$229, AND($B197&gt;D$230, $B197&lt;D$231)), D197, "")</f>
        <v/>
      </c>
      <c r="BM197" s="2" t="str">
        <f>IF(OR($B197&lt;E$229, AND($B197&gt;E$230, $B197&lt;E$231)), E197, "")</f>
        <v/>
      </c>
      <c r="BN197" s="2" t="str">
        <f>IF(OR($B197&lt;F$229, AND($B197&gt;F$230, $B197&lt;F$231)), F197, "")</f>
        <v/>
      </c>
      <c r="BO197" s="2" t="str">
        <f>IF(OR($B197&lt;G$229, AND($B197&gt;G$230, $B197&lt;G$231)), G197, "")</f>
        <v/>
      </c>
      <c r="BP197" s="2" t="str">
        <f>IF(OR($B197&lt;H$229, AND($B197&gt;H$230, $B197&lt;H$231)), H197, "")</f>
        <v/>
      </c>
      <c r="BQ197" s="2" t="str">
        <f>IF(OR($B197&lt;I$229, AND($B197&gt;I$230, $B197&lt;I$231)), I197, "")</f>
        <v/>
      </c>
      <c r="BR197" s="2" t="str">
        <f>IF(OR($B197&lt;J$229, AND($B197&gt;J$230, $B197&lt;J$231)), J197, "")</f>
        <v/>
      </c>
      <c r="BS197" s="2" t="str">
        <f>IF(OR($B197&lt;K$229, AND($B197&gt;K$230, $B197&lt;K$231)), K197, "")</f>
        <v/>
      </c>
      <c r="BT197" s="2" t="str">
        <f>IF(OR($B197&lt;L$229, AND($B197&gt;L$230, $B197&lt;L$231)), L197, "")</f>
        <v/>
      </c>
      <c r="BU197" s="2" t="str">
        <f>IF(OR($B197&lt;M$229, AND($B197&gt;M$230, $B197&lt;M$231)), M197, "")</f>
        <v/>
      </c>
      <c r="BV197" s="2" t="str">
        <f>IF(OR($B197&lt;N$229, AND($B197&gt;N$230, $B197&lt;N$231)), N197, "")</f>
        <v/>
      </c>
      <c r="BW197" s="2" t="str">
        <f>IF(OR($B197&lt;O$229, AND($B197&gt;O$230, $B197&lt;O$231)), O197, "")</f>
        <v/>
      </c>
      <c r="BZ197" s="2">
        <f>IF(OR(AND($B197&gt;C$230, $B197&lt;C$231), $B197&gt;C$232), C197, "")</f>
        <v>65.545000000000002</v>
      </c>
      <c r="CA197" s="2">
        <f>IF(OR(AND($B197&gt;D$230, $B197&lt;D$231), $B197&gt;D$232), D197, "")</f>
        <v>66.605999999999995</v>
      </c>
      <c r="CB197" s="2">
        <f>IF(OR(AND($B197&gt;E$230, $B197&lt;E$231), $B197&gt;E$232), E197, "")</f>
        <v>67.817999999999998</v>
      </c>
      <c r="CC197" s="2">
        <f>IF(OR(AND($B197&gt;F$230, $B197&lt;F$231), $B197&gt;F$232), F197, "")</f>
        <v>68.727000000000004</v>
      </c>
      <c r="CD197" s="2">
        <f>IF(OR(AND($B197&gt;G$230, $B197&lt;G$231), $B197&gt;G$232), G197, "")</f>
        <v>69.561000000000007</v>
      </c>
      <c r="CE197" s="2">
        <f>IF(OR(AND($B197&gt;H$230, $B197&lt;H$231), $B197&gt;H$232), H197, "")</f>
        <v>70.727000000000004</v>
      </c>
      <c r="CF197" s="2">
        <f>IF(OR(AND($B197&gt;I$230, $B197&lt;I$231), $B197&gt;I$232), I197, "")</f>
        <v>72.727000000000004</v>
      </c>
      <c r="CG197" s="2">
        <f>IF(OR(AND($B197&gt;J$230, $B197&lt;J$231), $B197&gt;J$232), J197, "")</f>
        <v>71.484999999999999</v>
      </c>
      <c r="CH197" s="2">
        <f>IF(OR(AND($B197&gt;K$230, $B197&lt;K$231), $B197&gt;K$232), K197, "")</f>
        <v>67.227000000000004</v>
      </c>
      <c r="CI197" s="2">
        <f>IF(OR(AND($B197&gt;L$230, $B197&lt;L$231), $B197&gt;L$232), L197, "")</f>
        <v>65.090999999999994</v>
      </c>
      <c r="CJ197" s="2">
        <f>IF(OR(AND($B197&gt;M$230, $B197&lt;M$231), $B197&gt;M$232), M197, "")</f>
        <v>60.408999999999999</v>
      </c>
      <c r="CK197" s="2">
        <f>IF(OR(AND($B197&gt;N$230, $B197&lt;N$231), $B197&gt;N$232), N197, "")</f>
        <v>54.591000000000001</v>
      </c>
      <c r="CL197" s="2">
        <f>IF(OR(AND($B197&gt;O$230, $B197&lt;O$231), $B197&gt;O$232), O197, "")</f>
        <v>47.621000000000002</v>
      </c>
      <c r="CO197" s="2">
        <f>BK$207*$B197+BK$209</f>
        <v>72.84083519907783</v>
      </c>
      <c r="CP197" s="2">
        <f>BL$207*$B197+BL$209</f>
        <v>73.659003213514623</v>
      </c>
      <c r="CQ197" s="2">
        <f>BM$207*$B197+BM$209</f>
        <v>75.121303272390108</v>
      </c>
      <c r="CR197" s="2">
        <f>BN$207*$B197+BN$209</f>
        <v>74.780899494344197</v>
      </c>
      <c r="CS197" s="2">
        <f>BO$207*$B197+BO$209</f>
        <v>75.13514824726451</v>
      </c>
      <c r="CT197" s="2">
        <f>BP$207*$B197+BP$209</f>
        <v>77.798445743841569</v>
      </c>
      <c r="CU197" s="2">
        <f>BQ$207*$B197+BQ$209</f>
        <v>81.134127975693715</v>
      </c>
      <c r="CV197" s="2">
        <f>BR$207*$B197+BR$209</f>
        <v>81.250067277531912</v>
      </c>
      <c r="CW197" s="2">
        <f>BS$207*$B197+BS$209</f>
        <v>78.908720294869482</v>
      </c>
      <c r="CX197" s="2">
        <f>BT$207*$B197+BT$209</f>
        <v>74.897399487141669</v>
      </c>
      <c r="CY197" s="2">
        <f>BU$207*$B197+BU$209</f>
        <v>70.618894262841962</v>
      </c>
      <c r="CZ197" s="2">
        <f>BV$207*$B197+BV$209</f>
        <v>63.389908468602187</v>
      </c>
      <c r="DA197" s="2">
        <f>BW$207*$B197+BW$209</f>
        <v>54.691153001149537</v>
      </c>
      <c r="DD197" s="2">
        <f>BZ$207*$B197+BZ$209</f>
        <v>64.568316907352909</v>
      </c>
      <c r="DE197" s="2">
        <f>CA$207*$B197+CA$209</f>
        <v>66.880015886208668</v>
      </c>
      <c r="DF197" s="2">
        <f>CB$207*$B197+CB$209</f>
        <v>68.314763994616087</v>
      </c>
      <c r="DG197" s="2">
        <f>CC$207*$B197+CC$209</f>
        <v>68.463448508726998</v>
      </c>
      <c r="DH197" s="2">
        <f>CD$207*$B197+CD$209</f>
        <v>68.914053922240413</v>
      </c>
      <c r="DI197" s="2">
        <f>CE$207*$B197+CE$209</f>
        <v>70.601702697226472</v>
      </c>
      <c r="DJ197" s="2">
        <f>CF$207*$B197+CF$209</f>
        <v>71.499392691597677</v>
      </c>
      <c r="DK197" s="2">
        <f>CG$207*$B197+CG$209</f>
        <v>70.349782771916722</v>
      </c>
      <c r="DL197" s="2">
        <f>CH$207*$B197+CH$209</f>
        <v>67.356229795400765</v>
      </c>
      <c r="DM197" s="2">
        <f>CI$207*$B197+CI$209</f>
        <v>64.43693894329887</v>
      </c>
      <c r="DN197" s="2">
        <f>CJ$207*$B197+CJ$209</f>
        <v>60.086053189094144</v>
      </c>
      <c r="DO197" s="2">
        <f>CK$207*$B197+CK$209</f>
        <v>54.31389476643124</v>
      </c>
      <c r="DP197" s="2">
        <f>CL$207*$B197+CL$209</f>
        <v>47.47644954765159</v>
      </c>
      <c r="DS197" s="2">
        <f>POWER(10,($B197-C$227)/C$228)/(1+POWER(10,($B197-C$227)/C$228))</f>
        <v>0.99973689382949693</v>
      </c>
      <c r="DT197" s="2">
        <f>POWER(10,($B197-D$227)/D$228)/(1+POWER(10,($B197-D$227)/D$228))</f>
        <v>0.99961106672401168</v>
      </c>
      <c r="DU197" s="2">
        <f>POWER(10,($B197-E$227)/E$228)/(1+POWER(10,($B197-E$227)/E$228))</f>
        <v>0.99969446045850119</v>
      </c>
      <c r="DV197" s="2">
        <f>POWER(10,($B197-F$227)/F$228)/(1+POWER(10,($B197-F$227)/F$228))</f>
        <v>0.99976867666531888</v>
      </c>
      <c r="DW197" s="2">
        <f>POWER(10,($B197-G$227)/G$228)/(1+POWER(10,($B197-G$227)/G$228))</f>
        <v>0.99975429231320778</v>
      </c>
      <c r="DX197" s="2">
        <f>POWER(10,($B197-H$227)/H$228)/(1+POWER(10,($B197-H$227)/H$228))</f>
        <v>0.99974267065180467</v>
      </c>
      <c r="DY197" s="2">
        <f>POWER(10,($B197-I$227)/I$228)/(1+POWER(10,($B197-I$227)/I$228))</f>
        <v>0.99975332824236207</v>
      </c>
      <c r="DZ197" s="2">
        <f>POWER(10,($B197-J$227)/J$228)/(1+POWER(10,($B197-J$227)/J$228))</f>
        <v>0.99976289679517127</v>
      </c>
      <c r="EA197" s="2">
        <f>POWER(10,($B197-K$227)/K$228)/(1+POWER(10,($B197-K$227)/K$228))</f>
        <v>0.99973973125488902</v>
      </c>
      <c r="EB197" s="2">
        <f>POWER(10,($B197-L$227)/L$228)/(1+POWER(10,($B197-L$227)/L$228))</f>
        <v>0.99971935311990845</v>
      </c>
      <c r="EC197" s="2">
        <f>POWER(10,($B197-M$227)/M$228)/(1+POWER(10,($B197-M$227)/M$228))</f>
        <v>0.99972343393047181</v>
      </c>
      <c r="ED197" s="2">
        <f>POWER(10,($B197-N$227)/N$228)/(1+POWER(10,($B197-N$227)/N$228))</f>
        <v>0.9997136053360629</v>
      </c>
      <c r="EE197" s="2">
        <f>POWER(10,($B197-O$227)/O$228)/(1+POWER(10,($B197-O$227)/O$228))</f>
        <v>0.99971582728611941</v>
      </c>
    </row>
    <row r="198" spans="2:137" x14ac:dyDescent="0.25">
      <c r="B198" s="2">
        <v>192</v>
      </c>
      <c r="C198">
        <v>64.332999999999998</v>
      </c>
      <c r="D198">
        <v>68.379000000000005</v>
      </c>
      <c r="E198">
        <v>67.697000000000003</v>
      </c>
      <c r="F198">
        <v>68.394000000000005</v>
      </c>
      <c r="G198">
        <v>68.454999999999998</v>
      </c>
      <c r="H198">
        <v>70.620999999999995</v>
      </c>
      <c r="I198">
        <v>71.605999999999995</v>
      </c>
      <c r="J198">
        <v>70.152000000000001</v>
      </c>
      <c r="K198">
        <v>67.454999999999998</v>
      </c>
      <c r="L198">
        <v>64.484999999999999</v>
      </c>
      <c r="M198">
        <v>60.152000000000001</v>
      </c>
      <c r="N198">
        <v>55.636000000000003</v>
      </c>
      <c r="O198">
        <v>46.787999999999997</v>
      </c>
      <c r="R198" s="5">
        <f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64.501443047187905</v>
      </c>
      <c r="S198" s="5">
        <f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66.820965430735058</v>
      </c>
      <c r="T198" s="5">
        <f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68.256755848444911</v>
      </c>
      <c r="U198" s="5">
        <f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68.41256879714652</v>
      </c>
      <c r="V198" s="5">
        <f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68.868685709323955</v>
      </c>
      <c r="W198" s="5">
        <f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70.563437590552027</v>
      </c>
      <c r="X198" s="5">
        <f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71.453783888687198</v>
      </c>
      <c r="Y198" s="5">
        <f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70.296027937919959</v>
      </c>
      <c r="Z198" s="5">
        <f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67.291334716750569</v>
      </c>
      <c r="AA198" s="5">
        <f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64.375799719493685</v>
      </c>
      <c r="AB198" s="5">
        <f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60.027416435364046</v>
      </c>
      <c r="AC198" s="5">
        <f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54.266204276164338</v>
      </c>
      <c r="AD198" s="5">
        <f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47.439767190800637</v>
      </c>
      <c r="AE198" s="5"/>
      <c r="AG198" s="5">
        <f t="shared" si="49"/>
        <v>-0.16844304718790681</v>
      </c>
      <c r="AH198" s="5">
        <f t="shared" si="49"/>
        <v>1.5580345692649473</v>
      </c>
      <c r="AI198" s="5">
        <f t="shared" si="49"/>
        <v>-0.55975584844490811</v>
      </c>
      <c r="AJ198" s="5">
        <f t="shared" si="49"/>
        <v>-1.8568797146514271E-2</v>
      </c>
      <c r="AK198" s="5">
        <f t="shared" si="48"/>
        <v>-0.41368570932395698</v>
      </c>
      <c r="AL198" s="5">
        <f t="shared" si="48"/>
        <v>5.7562409447967866E-2</v>
      </c>
      <c r="AM198" s="5">
        <f t="shared" si="48"/>
        <v>0.15221611131279644</v>
      </c>
      <c r="AN198" s="5">
        <f t="shared" si="48"/>
        <v>-0.14402793791995805</v>
      </c>
      <c r="AO198" s="5">
        <f t="shared" si="47"/>
        <v>0.16366528324942919</v>
      </c>
      <c r="AP198" s="5">
        <f t="shared" si="47"/>
        <v>0.10920028050631458</v>
      </c>
      <c r="AQ198" s="5">
        <f t="shared" si="47"/>
        <v>0.12458356463595521</v>
      </c>
      <c r="AR198" s="5">
        <f t="shared" si="47"/>
        <v>1.3697957238356651</v>
      </c>
      <c r="AS198" s="5">
        <f t="shared" si="50"/>
        <v>-0.65176719080064061</v>
      </c>
      <c r="AV198" s="2">
        <f t="shared" ref="AV198:AV206" si="51">((1-DS198)*CO198) + (DS198*DD198)</f>
        <v>64.501443047187905</v>
      </c>
      <c r="AW198" s="2">
        <f t="shared" ref="AW198:AW206" si="52">((1-DT198)*CP198) + (DT198*DE198)</f>
        <v>66.820965430728364</v>
      </c>
      <c r="AX198" s="2">
        <f t="shared" ref="AX198:AX206" si="53">((1-DU198)*CQ198) + (DU198*DF198)</f>
        <v>68.256755848444911</v>
      </c>
      <c r="AY198" s="2">
        <f t="shared" ref="AY198:AY206" si="54">((1-DV198)*CR198) + (DV198*DG198)</f>
        <v>68.41256879714652</v>
      </c>
      <c r="AZ198" s="2">
        <f t="shared" ref="AZ198:AZ206" si="55">((1-DW198)*CS198) + (DW198*DH198)</f>
        <v>68.868685709323955</v>
      </c>
      <c r="BA198" s="2">
        <f t="shared" ref="BA198:BA206" si="56">((1-DX198)*CT198) + (DX198*DI198)</f>
        <v>70.563437590552027</v>
      </c>
      <c r="BB198" s="2">
        <f t="shared" ref="BB198:BB206" si="57">((1-DY198)*CU198) + (DY198*DJ198)</f>
        <v>71.453783888687198</v>
      </c>
      <c r="BC198" s="2">
        <f t="shared" ref="BC198:BC206" si="58">((1-DZ198)*CV198) + (DZ198*DK198)</f>
        <v>70.296027937919959</v>
      </c>
      <c r="BD198" s="2">
        <f t="shared" ref="BD198:BD206" si="59">((1-EA198)*CW198) + (EA198*DL198)</f>
        <v>67.291334716750555</v>
      </c>
      <c r="BE198" s="2">
        <f t="shared" ref="BE198:BE206" si="60">((1-EB198)*CX198) + (EB198*DM198)</f>
        <v>64.375799719493543</v>
      </c>
      <c r="BF198" s="2">
        <f t="shared" ref="BF198:BF206" si="61">((1-EC198)*CY198) + (EC198*DN198)</f>
        <v>60.027416435362454</v>
      </c>
      <c r="BG198" s="2">
        <f t="shared" ref="BG198:BG206" si="62">((1-ED198)*CZ198) + (ED198*DO198)</f>
        <v>54.266204276018698</v>
      </c>
      <c r="BH198" s="2">
        <f t="shared" ref="BH198:BH206" si="63">((1-EE198)*DA198) + (EE198*DP198)</f>
        <v>47.439767190576219</v>
      </c>
      <c r="BK198" s="2" t="str">
        <f>IF(OR($B198&lt;C$229, AND($B198&gt;C$230, $B198&lt;C$231)), C198, "")</f>
        <v/>
      </c>
      <c r="BL198" s="2" t="str">
        <f>IF(OR($B198&lt;D$229, AND($B198&gt;D$230, $B198&lt;D$231)), D198, "")</f>
        <v/>
      </c>
      <c r="BM198" s="2" t="str">
        <f>IF(OR($B198&lt;E$229, AND($B198&gt;E$230, $B198&lt;E$231)), E198, "")</f>
        <v/>
      </c>
      <c r="BN198" s="2" t="str">
        <f>IF(OR($B198&lt;F$229, AND($B198&gt;F$230, $B198&lt;F$231)), F198, "")</f>
        <v/>
      </c>
      <c r="BO198" s="2" t="str">
        <f>IF(OR($B198&lt;G$229, AND($B198&gt;G$230, $B198&lt;G$231)), G198, "")</f>
        <v/>
      </c>
      <c r="BP198" s="2" t="str">
        <f>IF(OR($B198&lt;H$229, AND($B198&gt;H$230, $B198&lt;H$231)), H198, "")</f>
        <v/>
      </c>
      <c r="BQ198" s="2" t="str">
        <f>IF(OR($B198&lt;I$229, AND($B198&gt;I$230, $B198&lt;I$231)), I198, "")</f>
        <v/>
      </c>
      <c r="BR198" s="2" t="str">
        <f>IF(OR($B198&lt;J$229, AND($B198&gt;J$230, $B198&lt;J$231)), J198, "")</f>
        <v/>
      </c>
      <c r="BS198" s="2" t="str">
        <f>IF(OR($B198&lt;K$229, AND($B198&gt;K$230, $B198&lt;K$231)), K198, "")</f>
        <v/>
      </c>
      <c r="BT198" s="2" t="str">
        <f>IF(OR($B198&lt;L$229, AND($B198&gt;L$230, $B198&lt;L$231)), L198, "")</f>
        <v/>
      </c>
      <c r="BU198" s="2" t="str">
        <f>IF(OR($B198&lt;M$229, AND($B198&gt;M$230, $B198&lt;M$231)), M198, "")</f>
        <v/>
      </c>
      <c r="BV198" s="2" t="str">
        <f>IF(OR($B198&lt;N$229, AND($B198&gt;N$230, $B198&lt;N$231)), N198, "")</f>
        <v/>
      </c>
      <c r="BW198" s="2" t="str">
        <f>IF(OR($B198&lt;O$229, AND($B198&gt;O$230, $B198&lt;O$231)), O198, "")</f>
        <v/>
      </c>
      <c r="BZ198" s="2">
        <f>IF(OR(AND($B198&gt;C$230, $B198&lt;C$231), $B198&gt;C$232), C198, "")</f>
        <v>64.332999999999998</v>
      </c>
      <c r="CA198" s="2">
        <f>IF(OR(AND($B198&gt;D$230, $B198&lt;D$231), $B198&gt;D$232), D198, "")</f>
        <v>68.379000000000005</v>
      </c>
      <c r="CB198" s="2">
        <f>IF(OR(AND($B198&gt;E$230, $B198&lt;E$231), $B198&gt;E$232), E198, "")</f>
        <v>67.697000000000003</v>
      </c>
      <c r="CC198" s="2">
        <f>IF(OR(AND($B198&gt;F$230, $B198&lt;F$231), $B198&gt;F$232), F198, "")</f>
        <v>68.394000000000005</v>
      </c>
      <c r="CD198" s="2">
        <f>IF(OR(AND($B198&gt;G$230, $B198&lt;G$231), $B198&gt;G$232), G198, "")</f>
        <v>68.454999999999998</v>
      </c>
      <c r="CE198" s="2">
        <f>IF(OR(AND($B198&gt;H$230, $B198&lt;H$231), $B198&gt;H$232), H198, "")</f>
        <v>70.620999999999995</v>
      </c>
      <c r="CF198" s="2">
        <f>IF(OR(AND($B198&gt;I$230, $B198&lt;I$231), $B198&gt;I$232), I198, "")</f>
        <v>71.605999999999995</v>
      </c>
      <c r="CG198" s="2">
        <f>IF(OR(AND($B198&gt;J$230, $B198&lt;J$231), $B198&gt;J$232), J198, "")</f>
        <v>70.152000000000001</v>
      </c>
      <c r="CH198" s="2">
        <f>IF(OR(AND($B198&gt;K$230, $B198&lt;K$231), $B198&gt;K$232), K198, "")</f>
        <v>67.454999999999998</v>
      </c>
      <c r="CI198" s="2">
        <f>IF(OR(AND($B198&gt;L$230, $B198&lt;L$231), $B198&gt;L$232), L198, "")</f>
        <v>64.484999999999999</v>
      </c>
      <c r="CJ198" s="2">
        <f>IF(OR(AND($B198&gt;M$230, $B198&lt;M$231), $B198&gt;M$232), M198, "")</f>
        <v>60.152000000000001</v>
      </c>
      <c r="CK198" s="2">
        <f>IF(OR(AND($B198&gt;N$230, $B198&lt;N$231), $B198&gt;N$232), N198, "")</f>
        <v>55.636000000000003</v>
      </c>
      <c r="CL198" s="2">
        <f>IF(OR(AND($B198&gt;O$230, $B198&lt;O$231), $B198&gt;O$232), O198, "")</f>
        <v>46.787999999999997</v>
      </c>
      <c r="CO198" s="2">
        <f>BK$207*$B198+BK$209</f>
        <v>72.852895093240448</v>
      </c>
      <c r="CP198" s="2">
        <f>BL$207*$B198+BL$209</f>
        <v>73.663531194019512</v>
      </c>
      <c r="CQ198" s="2">
        <f>BM$207*$B198+BM$209</f>
        <v>75.129460044572141</v>
      </c>
      <c r="CR198" s="2">
        <f>BN$207*$B198+BN$209</f>
        <v>74.790010534655792</v>
      </c>
      <c r="CS198" s="2">
        <f>BO$207*$B198+BO$209</f>
        <v>75.149183138400446</v>
      </c>
      <c r="CT198" s="2">
        <f>BP$207*$B198+BP$209</f>
        <v>77.828483826446146</v>
      </c>
      <c r="CU198" s="2">
        <f>BQ$207*$B198+BQ$209</f>
        <v>81.182504474380664</v>
      </c>
      <c r="CV198" s="2">
        <f>BR$207*$B198+BR$209</f>
        <v>81.299892272790828</v>
      </c>
      <c r="CW198" s="2">
        <f>BS$207*$B198+BS$209</f>
        <v>78.9569269131878</v>
      </c>
      <c r="CX198" s="2">
        <f>BT$207*$B198+BT$209</f>
        <v>74.937180475490692</v>
      </c>
      <c r="CY198" s="2">
        <f>BU$207*$B198+BU$209</f>
        <v>70.665087198943681</v>
      </c>
      <c r="CZ198" s="2">
        <f>BV$207*$B198+BV$209</f>
        <v>63.435451378277371</v>
      </c>
      <c r="DA198" s="2">
        <f>BW$207*$B198+BW$209</f>
        <v>54.727750996228934</v>
      </c>
      <c r="DD198" s="2">
        <f>BZ$207*$B198+BZ$209</f>
        <v>64.499438541440384</v>
      </c>
      <c r="DE198" s="2">
        <f>CA$207*$B198+CA$209</f>
        <v>66.818537350535536</v>
      </c>
      <c r="DF198" s="2">
        <f>CB$207*$B198+CB$209</f>
        <v>68.25484014716632</v>
      </c>
      <c r="DG198" s="2">
        <f>CC$207*$B198+CC$209</f>
        <v>68.411223040857337</v>
      </c>
      <c r="DH198" s="2">
        <f>CD$207*$B198+CD$209</f>
        <v>68.8672779788632</v>
      </c>
      <c r="DI198" s="2">
        <f>CE$207*$B198+CE$209</f>
        <v>70.561732138658328</v>
      </c>
      <c r="DJ198" s="2">
        <f>CF$207*$B198+CF$209</f>
        <v>71.451594704511919</v>
      </c>
      <c r="DK198" s="2">
        <f>CG$207*$B198+CG$209</f>
        <v>70.29364789035526</v>
      </c>
      <c r="DL198" s="2">
        <f>CH$207*$B198+CH$209</f>
        <v>67.288564958552485</v>
      </c>
      <c r="DM198" s="2">
        <f>CI$207*$B198+CI$209</f>
        <v>64.373095743577622</v>
      </c>
      <c r="DN198" s="2">
        <f>CJ$207*$B198+CJ$209</f>
        <v>60.024732540060171</v>
      </c>
      <c r="DO198" s="2">
        <f>CK$207*$B198+CK$209</f>
        <v>54.263808628074031</v>
      </c>
      <c r="DP198" s="2">
        <f>CL$207*$B198+CL$209</f>
        <v>47.437877837147994</v>
      </c>
      <c r="DS198" s="2">
        <f>POWER(10,($B198-C$227)/C$228)/(1+POWER(10,($B198-C$227)/C$228))</f>
        <v>0.99976003876537933</v>
      </c>
      <c r="DT198" s="2">
        <f>POWER(10,($B198-D$227)/D$228)/(1+POWER(10,($B198-D$227)/D$228))</f>
        <v>0.99964527649719581</v>
      </c>
      <c r="DU198" s="2">
        <f>POWER(10,($B198-E$227)/E$228)/(1+POWER(10,($B198-E$227)/E$228))</f>
        <v>0.99972133713468203</v>
      </c>
      <c r="DV198" s="2">
        <f>POWER(10,($B198-F$227)/F$228)/(1+POWER(10,($B198-F$227)/F$228))</f>
        <v>0.99978902631722788</v>
      </c>
      <c r="DW198" s="2">
        <f>POWER(10,($B198-G$227)/G$228)/(1+POWER(10,($B198-G$227)/G$228))</f>
        <v>0.99977590708153019</v>
      </c>
      <c r="DX198" s="2">
        <f>POWER(10,($B198-H$227)/H$228)/(1+POWER(10,($B198-H$227)/H$228))</f>
        <v>0.99976530753120918</v>
      </c>
      <c r="DY198" s="2">
        <f>POWER(10,($B198-I$227)/I$228)/(1+POWER(10,($B198-I$227)/I$228))</f>
        <v>0.99977502780037542</v>
      </c>
      <c r="DZ198" s="2">
        <f>POWER(10,($B198-J$227)/J$228)/(1+POWER(10,($B198-J$227)/J$228))</f>
        <v>0.999783754795732</v>
      </c>
      <c r="EA198" s="2">
        <f>POWER(10,($B198-K$227)/K$228)/(1+POWER(10,($B198-K$227)/K$228))</f>
        <v>0.99976262664726678</v>
      </c>
      <c r="EB198" s="2">
        <f>POWER(10,($B198-L$227)/L$228)/(1+POWER(10,($B198-L$227)/L$228))</f>
        <v>0.99974404068269551</v>
      </c>
      <c r="EC198" s="2">
        <f>POWER(10,($B198-M$227)/M$228)/(1+POWER(10,($B198-M$227)/M$228))</f>
        <v>0.99974776260864162</v>
      </c>
      <c r="ED198" s="2">
        <f>POWER(10,($B198-N$227)/N$228)/(1+POWER(10,($B198-N$227)/N$228))</f>
        <v>0.99973879837997248</v>
      </c>
      <c r="EE198" s="2">
        <f>POWER(10,($B198-O$227)/O$228)/(1+POWER(10,($B198-O$227)/O$228))</f>
        <v>0.99974082492424743</v>
      </c>
    </row>
    <row r="199" spans="2:137" x14ac:dyDescent="0.25">
      <c r="B199" s="2">
        <v>193</v>
      </c>
      <c r="C199">
        <v>64.772999999999996</v>
      </c>
      <c r="D199">
        <v>66.015000000000001</v>
      </c>
      <c r="E199">
        <v>67.167000000000002</v>
      </c>
      <c r="F199">
        <v>67.590999999999994</v>
      </c>
      <c r="G199">
        <v>68.03</v>
      </c>
      <c r="H199">
        <v>71.257999999999996</v>
      </c>
      <c r="I199">
        <v>71.317999999999998</v>
      </c>
      <c r="J199">
        <v>69.879000000000005</v>
      </c>
      <c r="K199">
        <v>67.575999999999993</v>
      </c>
      <c r="L199">
        <v>62.954999999999998</v>
      </c>
      <c r="M199">
        <v>59.741999999999997</v>
      </c>
      <c r="N199">
        <v>54.484999999999999</v>
      </c>
      <c r="O199">
        <v>46.984999999999999</v>
      </c>
      <c r="R199" s="5">
        <f>AV199+(C$209*_xlfn.NORM.DIST($B199,C$214*C$215+C$213,C$219*C$214,FALSE))+(C$211*_xlfn.NORM.DIST($B199,C$214*C$216+C$213,C$220*C$214,FALSE))+(C$210*_xlfn.NORM.DIST($B199,C$214*C$217+C$213,C$221*C$214,FALSE))+(C$212*_xlfn.NORM.DIST($B199,C$214*C$218+C$213,C$222*C$214,FALSE))</f>
        <v>64.432406058586494</v>
      </c>
      <c r="S199" s="5">
        <f>AW199+(D$209*_xlfn.NORM.DIST($B199,D$214*D$215+D$213,D$219*D$214,FALSE))+(D$211*_xlfn.NORM.DIST($B199,D$214*D$216+D$213,D$220*D$214,FALSE))+(D$210*_xlfn.NORM.DIST($B199,D$214*D$217+D$213,D$221*D$214,FALSE))+(D$212*_xlfn.NORM.DIST($B199,D$214*D$218+D$213,D$222*D$214,FALSE))</f>
        <v>66.759294673982538</v>
      </c>
      <c r="T199" s="5">
        <f>AX199+(E$209*_xlfn.NORM.DIST($B199,E$214*E$215+E$213,E$219*E$214,FALSE))+(E$211*_xlfn.NORM.DIST($B199,E$214*E$216+E$213,E$220*E$214,FALSE))+(E$210*_xlfn.NORM.DIST($B199,E$214*E$217+E$213,E$221*E$214,FALSE))+(E$212*_xlfn.NORM.DIST($B199,E$214*E$218+E$213,E$222*E$214,FALSE))</f>
        <v>68.196680785562165</v>
      </c>
      <c r="U199" s="5">
        <f>AY199+(F$209*_xlfn.NORM.DIST($B199,F$214*F$215+F$213,F$219*F$214,FALSE))+(F$211*_xlfn.NORM.DIST($B199,F$214*F$216+F$213,F$220*F$214,FALSE))+(F$210*_xlfn.NORM.DIST($B199,F$214*F$217+F$213,F$221*F$214,FALSE))+(F$212*_xlfn.NORM.DIST($B199,F$214*F$218+F$213,F$222*F$214,FALSE))</f>
        <v>68.360236742088787</v>
      </c>
      <c r="V199" s="5">
        <f>AZ199+(G$209*_xlfn.NORM.DIST($B199,G$214*G$215+G$213,G$219*G$214,FALSE))+(G$211*_xlfn.NORM.DIST($B199,G$214*G$216+G$213,G$220*G$214,FALSE))+(G$210*_xlfn.NORM.DIST($B199,G$214*G$217+G$213,G$221*G$214,FALSE))+(G$212*_xlfn.NORM.DIST($B199,G$214*G$218+G$213,G$222*G$214,FALSE))</f>
        <v>68.821798354710268</v>
      </c>
      <c r="W199" s="5">
        <f>BA199+(H$209*_xlfn.NORM.DIST($B199,H$214*H$215+H$213,H$219*H$214,FALSE))+(H$211*_xlfn.NORM.DIST($B199,H$214*H$216+H$213,H$220*H$214,FALSE))+(H$210*_xlfn.NORM.DIST($B199,H$214*H$217+H$213,H$221*H$214,FALSE))+(H$212*_xlfn.NORM.DIST($B199,H$214*H$218+H$213,H$222*H$214,FALSE))</f>
        <v>70.523331987927634</v>
      </c>
      <c r="X199" s="5">
        <f>BB199+(I$209*_xlfn.NORM.DIST($B199,I$214*I$215+I$213,I$219*I$214,FALSE))+(I$211*_xlfn.NORM.DIST($B199,I$214*I$216+I$213,I$220*I$214,FALSE))+(I$210*_xlfn.NORM.DIST($B199,I$214*I$217+I$213,I$221*I$214,FALSE))+(I$212*_xlfn.NORM.DIST($B199,I$214*I$218+I$213,I$222*I$214,FALSE))</f>
        <v>71.405813049837519</v>
      </c>
      <c r="Y199" s="5">
        <f>BC199+(J$209*_xlfn.NORM.DIST($B199,J$214*J$215+J$213,J$219*J$214,FALSE))+(J$211*_xlfn.NORM.DIST($B199,J$214*J$216+J$213,J$220*J$214,FALSE))+(J$210*_xlfn.NORM.DIST($B199,J$214*J$217+J$213,J$221*J$214,FALSE))+(J$212*_xlfn.NORM.DIST($B199,J$214*J$218+J$213,J$222*J$214,FALSE))</f>
        <v>70.239704576862295</v>
      </c>
      <c r="Z199" s="5">
        <f>BD199+(K$209*_xlfn.NORM.DIST($B199,K$214*K$215+K$213,K$219*K$214,FALSE))+(K$211*_xlfn.NORM.DIST($B199,K$214*K$216+K$213,K$220*K$214,FALSE))+(K$210*_xlfn.NORM.DIST($B199,K$214*K$217+K$213,K$221*K$214,FALSE))+(K$212*_xlfn.NORM.DIST($B199,K$214*K$218+K$213,K$222*K$214,FALSE))</f>
        <v>67.223451309159955</v>
      </c>
      <c r="AA199" s="5">
        <f>BE199+(L$209*_xlfn.NORM.DIST($B199,L$214*L$215+L$213,L$219*L$214,FALSE))+(L$211*_xlfn.NORM.DIST($B199,L$214*L$216+L$213,L$220*L$214,FALSE))+(L$210*_xlfn.NORM.DIST($B199,L$214*L$217+L$213,L$221*L$214,FALSE))+(L$212*_xlfn.NORM.DIST($B199,L$214*L$218+L$213,L$222*L$214,FALSE))</f>
        <v>64.311742845075969</v>
      </c>
      <c r="AB199" s="5">
        <f>BF199+(M$209*_xlfn.NORM.DIST($B199,M$214*M$215+M$213,M$219*M$214,FALSE))+(M$211*_xlfn.NORM.DIST($B199,M$214*M$216+M$213,M$220*M$214,FALSE))+(M$210*_xlfn.NORM.DIST($B199,M$214*M$217+M$213,M$221*M$214,FALSE))+(M$212*_xlfn.NORM.DIST($B199,M$214*M$218+M$213,M$222*M$214,FALSE))</f>
        <v>59.965884420282492</v>
      </c>
      <c r="AC199" s="5">
        <f>BG199+(N$209*_xlfn.NORM.DIST($B199,N$214*N$215+N$213,N$219*N$214,FALSE))+(N$211*_xlfn.NORM.DIST($B199,N$214*N$216+N$213,N$220*N$214,FALSE))+(N$210*_xlfn.NORM.DIST($B199,N$214*N$217+N$213,N$221*N$214,FALSE))+(N$212*_xlfn.NORM.DIST($B199,N$214*N$218+N$213,N$222*N$214,FALSE))</f>
        <v>54.21593017800776</v>
      </c>
      <c r="AD199" s="5">
        <f>BH199+(O$209*_xlfn.NORM.DIST($B199,O$214*O$215+O$213,O$219*O$214,FALSE))+(O$211*_xlfn.NORM.DIST($B199,O$214*O$216+O$213,O$220*O$214,FALSE))+(O$210*_xlfn.NORM.DIST($B199,O$214*O$217+O$213,O$221*O$214,FALSE))+(O$212*_xlfn.NORM.DIST($B199,O$214*O$218+O$213,O$222*O$214,FALSE))</f>
        <v>47.401047045098153</v>
      </c>
      <c r="AE199" s="5"/>
      <c r="AG199" s="5">
        <f t="shared" si="49"/>
        <v>0.34059394141350197</v>
      </c>
      <c r="AH199" s="5">
        <f t="shared" si="49"/>
        <v>-0.74429467398253735</v>
      </c>
      <c r="AI199" s="5">
        <f t="shared" si="49"/>
        <v>-1.0296807855621637</v>
      </c>
      <c r="AJ199" s="5">
        <f t="shared" si="49"/>
        <v>-0.76923674208879333</v>
      </c>
      <c r="AK199" s="5">
        <f t="shared" si="48"/>
        <v>-0.79179835471026649</v>
      </c>
      <c r="AL199" s="5">
        <f t="shared" si="48"/>
        <v>0.73466801207236188</v>
      </c>
      <c r="AM199" s="5">
        <f t="shared" si="48"/>
        <v>-8.7813049837521362E-2</v>
      </c>
      <c r="AN199" s="5">
        <f t="shared" si="48"/>
        <v>-0.36070457686228963</v>
      </c>
      <c r="AO199" s="5">
        <f t="shared" si="47"/>
        <v>0.35254869084003815</v>
      </c>
      <c r="AP199" s="5">
        <f t="shared" si="47"/>
        <v>-1.3567428450759706</v>
      </c>
      <c r="AQ199" s="5">
        <f t="shared" si="47"/>
        <v>-0.223884420282495</v>
      </c>
      <c r="AR199" s="5">
        <f t="shared" si="47"/>
        <v>0.26906982199223961</v>
      </c>
      <c r="AS199" s="5">
        <f t="shared" si="50"/>
        <v>-0.41604704509815349</v>
      </c>
      <c r="AV199" s="2">
        <f t="shared" si="51"/>
        <v>64.432406058586494</v>
      </c>
      <c r="AW199" s="2">
        <f t="shared" si="52"/>
        <v>66.759294673981231</v>
      </c>
      <c r="AX199" s="2">
        <f t="shared" si="53"/>
        <v>68.196680785562165</v>
      </c>
      <c r="AY199" s="2">
        <f t="shared" si="54"/>
        <v>68.360236742088787</v>
      </c>
      <c r="AZ199" s="2">
        <f t="shared" si="55"/>
        <v>68.821798354710268</v>
      </c>
      <c r="BA199" s="2">
        <f t="shared" si="56"/>
        <v>70.523331987927634</v>
      </c>
      <c r="BB199" s="2">
        <f t="shared" si="57"/>
        <v>71.405813049837519</v>
      </c>
      <c r="BC199" s="2">
        <f t="shared" si="58"/>
        <v>70.239704576862295</v>
      </c>
      <c r="BD199" s="2">
        <f t="shared" si="59"/>
        <v>67.223451309159955</v>
      </c>
      <c r="BE199" s="2">
        <f t="shared" si="60"/>
        <v>64.311742845075941</v>
      </c>
      <c r="BF199" s="2">
        <f t="shared" si="61"/>
        <v>59.965884420282215</v>
      </c>
      <c r="BG199" s="2">
        <f t="shared" si="62"/>
        <v>54.215930177977086</v>
      </c>
      <c r="BH199" s="2">
        <f t="shared" si="63"/>
        <v>47.401047045050525</v>
      </c>
      <c r="BK199" s="2" t="str">
        <f>IF(OR($B199&lt;C$229, AND($B199&gt;C$230, $B199&lt;C$231)), C199, "")</f>
        <v/>
      </c>
      <c r="BL199" s="2" t="str">
        <f>IF(OR($B199&lt;D$229, AND($B199&gt;D$230, $B199&lt;D$231)), D199, "")</f>
        <v/>
      </c>
      <c r="BM199" s="2" t="str">
        <f>IF(OR($B199&lt;E$229, AND($B199&gt;E$230, $B199&lt;E$231)), E199, "")</f>
        <v/>
      </c>
      <c r="BN199" s="2" t="str">
        <f>IF(OR($B199&lt;F$229, AND($B199&gt;F$230, $B199&lt;F$231)), F199, "")</f>
        <v/>
      </c>
      <c r="BO199" s="2" t="str">
        <f>IF(OR($B199&lt;G$229, AND($B199&gt;G$230, $B199&lt;G$231)), G199, "")</f>
        <v/>
      </c>
      <c r="BP199" s="2" t="str">
        <f>IF(OR($B199&lt;H$229, AND($B199&gt;H$230, $B199&lt;H$231)), H199, "")</f>
        <v/>
      </c>
      <c r="BQ199" s="2" t="str">
        <f>IF(OR($B199&lt;I$229, AND($B199&gt;I$230, $B199&lt;I$231)), I199, "")</f>
        <v/>
      </c>
      <c r="BR199" s="2" t="str">
        <f>IF(OR($B199&lt;J$229, AND($B199&gt;J$230, $B199&lt;J$231)), J199, "")</f>
        <v/>
      </c>
      <c r="BS199" s="2" t="str">
        <f>IF(OR($B199&lt;K$229, AND($B199&gt;K$230, $B199&lt;K$231)), K199, "")</f>
        <v/>
      </c>
      <c r="BT199" s="2" t="str">
        <f>IF(OR($B199&lt;L$229, AND($B199&gt;L$230, $B199&lt;L$231)), L199, "")</f>
        <v/>
      </c>
      <c r="BU199" s="2" t="str">
        <f>IF(OR($B199&lt;M$229, AND($B199&gt;M$230, $B199&lt;M$231)), M199, "")</f>
        <v/>
      </c>
      <c r="BV199" s="2" t="str">
        <f>IF(OR($B199&lt;N$229, AND($B199&gt;N$230, $B199&lt;N$231)), N199, "")</f>
        <v/>
      </c>
      <c r="BW199" s="2" t="str">
        <f>IF(OR($B199&lt;O$229, AND($B199&gt;O$230, $B199&lt;O$231)), O199, "")</f>
        <v/>
      </c>
      <c r="BZ199" s="2">
        <f>IF(OR(AND($B199&gt;C$230, $B199&lt;C$231), $B199&gt;C$232), C199, "")</f>
        <v>64.772999999999996</v>
      </c>
      <c r="CA199" s="2">
        <f>IF(OR(AND($B199&gt;D$230, $B199&lt;D$231), $B199&gt;D$232), D199, "")</f>
        <v>66.015000000000001</v>
      </c>
      <c r="CB199" s="2">
        <f>IF(OR(AND($B199&gt;E$230, $B199&lt;E$231), $B199&gt;E$232), E199, "")</f>
        <v>67.167000000000002</v>
      </c>
      <c r="CC199" s="2">
        <f>IF(OR(AND($B199&gt;F$230, $B199&lt;F$231), $B199&gt;F$232), F199, "")</f>
        <v>67.590999999999994</v>
      </c>
      <c r="CD199" s="2">
        <f>IF(OR(AND($B199&gt;G$230, $B199&lt;G$231), $B199&gt;G$232), G199, "")</f>
        <v>68.03</v>
      </c>
      <c r="CE199" s="2">
        <f>IF(OR(AND($B199&gt;H$230, $B199&lt;H$231), $B199&gt;H$232), H199, "")</f>
        <v>71.257999999999996</v>
      </c>
      <c r="CF199" s="2">
        <f>IF(OR(AND($B199&gt;I$230, $B199&lt;I$231), $B199&gt;I$232), I199, "")</f>
        <v>71.317999999999998</v>
      </c>
      <c r="CG199" s="2">
        <f>IF(OR(AND($B199&gt;J$230, $B199&lt;J$231), $B199&gt;J$232), J199, "")</f>
        <v>69.879000000000005</v>
      </c>
      <c r="CH199" s="2">
        <f>IF(OR(AND($B199&gt;K$230, $B199&lt;K$231), $B199&gt;K$232), K199, "")</f>
        <v>67.575999999999993</v>
      </c>
      <c r="CI199" s="2">
        <f>IF(OR(AND($B199&gt;L$230, $B199&lt;L$231), $B199&gt;L$232), L199, "")</f>
        <v>62.954999999999998</v>
      </c>
      <c r="CJ199" s="2">
        <f>IF(OR(AND($B199&gt;M$230, $B199&lt;M$231), $B199&gt;M$232), M199, "")</f>
        <v>59.741999999999997</v>
      </c>
      <c r="CK199" s="2">
        <f>IF(OR(AND($B199&gt;N$230, $B199&lt;N$231), $B199&gt;N$232), N199, "")</f>
        <v>54.484999999999999</v>
      </c>
      <c r="CL199" s="2">
        <f>IF(OR(AND($B199&gt;O$230, $B199&lt;O$231), $B199&gt;O$232), O199, "")</f>
        <v>46.984999999999999</v>
      </c>
      <c r="CO199" s="2">
        <f>BK$207*$B199+BK$209</f>
        <v>72.864954987403081</v>
      </c>
      <c r="CP199" s="2">
        <f>BL$207*$B199+BL$209</f>
        <v>73.668059174524416</v>
      </c>
      <c r="CQ199" s="2">
        <f>BM$207*$B199+BM$209</f>
        <v>75.137616816754189</v>
      </c>
      <c r="CR199" s="2">
        <f>BN$207*$B199+BN$209</f>
        <v>74.799121574967401</v>
      </c>
      <c r="CS199" s="2">
        <f>BO$207*$B199+BO$209</f>
        <v>75.163218029536381</v>
      </c>
      <c r="CT199" s="2">
        <f>BP$207*$B199+BP$209</f>
        <v>77.858521909050722</v>
      </c>
      <c r="CU199" s="2">
        <f>BQ$207*$B199+BQ$209</f>
        <v>81.230880973067613</v>
      </c>
      <c r="CV199" s="2">
        <f>BR$207*$B199+BR$209</f>
        <v>81.349717268049744</v>
      </c>
      <c r="CW199" s="2">
        <f>BS$207*$B199+BS$209</f>
        <v>79.005133531506118</v>
      </c>
      <c r="CX199" s="2">
        <f>BT$207*$B199+BT$209</f>
        <v>74.976961463839714</v>
      </c>
      <c r="CY199" s="2">
        <f>BU$207*$B199+BU$209</f>
        <v>70.711280135045399</v>
      </c>
      <c r="CZ199" s="2">
        <f>BV$207*$B199+BV$209</f>
        <v>63.480994287952555</v>
      </c>
      <c r="DA199" s="2">
        <f>BW$207*$B199+BW$209</f>
        <v>54.764348991308339</v>
      </c>
      <c r="DD199" s="2">
        <f>BZ$207*$B199+BZ$209</f>
        <v>64.430560175527859</v>
      </c>
      <c r="DE199" s="2">
        <f>CA$207*$B199+CA$209</f>
        <v>66.757058814862404</v>
      </c>
      <c r="DF199" s="2">
        <f>CB$207*$B199+CB$209</f>
        <v>68.194916299716539</v>
      </c>
      <c r="DG199" s="2">
        <f>CC$207*$B199+CC$209</f>
        <v>68.358997572987676</v>
      </c>
      <c r="DH199" s="2">
        <f>CD$207*$B199+CD$209</f>
        <v>68.820502035485987</v>
      </c>
      <c r="DI199" s="2">
        <f>CE$207*$B199+CE$209</f>
        <v>70.521761580090185</v>
      </c>
      <c r="DJ199" s="2">
        <f>CF$207*$B199+CF$209</f>
        <v>71.403796717426175</v>
      </c>
      <c r="DK199" s="2">
        <f>CG$207*$B199+CG$209</f>
        <v>70.237513008793783</v>
      </c>
      <c r="DL199" s="2">
        <f>CH$207*$B199+CH$209</f>
        <v>67.22090012170419</v>
      </c>
      <c r="DM199" s="2">
        <f>CI$207*$B199+CI$209</f>
        <v>64.309252543856374</v>
      </c>
      <c r="DN199" s="2">
        <f>CJ$207*$B199+CJ$209</f>
        <v>59.963411891026205</v>
      </c>
      <c r="DO199" s="2">
        <f>CK$207*$B199+CK$209</f>
        <v>54.21372248971683</v>
      </c>
      <c r="DP199" s="2">
        <f>CL$207*$B199+CL$209</f>
        <v>47.399306126644397</v>
      </c>
      <c r="DS199" s="2">
        <f>POWER(10,($B199-C$227)/C$228)/(1+POWER(10,($B199-C$227)/C$228))</f>
        <v>0.99978114813216512</v>
      </c>
      <c r="DT199" s="2">
        <f>POWER(10,($B199-D$227)/D$228)/(1+POWER(10,($B199-D$227)/D$228))</f>
        <v>0.99967647822276373</v>
      </c>
      <c r="DU199" s="2">
        <f>POWER(10,($B199-E$227)/E$228)/(1+POWER(10,($B199-E$227)/E$228))</f>
        <v>0.99974585021472628</v>
      </c>
      <c r="DV199" s="2">
        <f>POWER(10,($B199-F$227)/F$228)/(1+POWER(10,($B199-F$227)/F$228))</f>
        <v>0.99980758614263809</v>
      </c>
      <c r="DW199" s="2">
        <f>POWER(10,($B199-G$227)/G$228)/(1+POWER(10,($B199-G$227)/G$228))</f>
        <v>0.99979562079943507</v>
      </c>
      <c r="DX199" s="2">
        <f>POWER(10,($B199-H$227)/H$228)/(1+POWER(10,($B199-H$227)/H$228))</f>
        <v>0.99978595350440325</v>
      </c>
      <c r="DY199" s="2">
        <f>POWER(10,($B199-I$227)/I$228)/(1+POWER(10,($B199-I$227)/I$228))</f>
        <v>0.99979481885380417</v>
      </c>
      <c r="DZ199" s="2">
        <f>POWER(10,($B199-J$227)/J$228)/(1+POWER(10,($B199-J$227)/J$228))</f>
        <v>0.99980277827716502</v>
      </c>
      <c r="EA199" s="2">
        <f>POWER(10,($B199-K$227)/K$228)/(1+POWER(10,($B199-K$227)/K$228))</f>
        <v>0.99978350840762853</v>
      </c>
      <c r="EB199" s="2">
        <f>POWER(10,($B199-L$227)/L$228)/(1+POWER(10,($B199-L$227)/L$228))</f>
        <v>0.99976655707066531</v>
      </c>
      <c r="EC199" s="2">
        <f>POWER(10,($B199-M$227)/M$228)/(1+POWER(10,($B199-M$227)/M$228))</f>
        <v>0.99976995165926141</v>
      </c>
      <c r="ED199" s="2">
        <f>POWER(10,($B199-N$227)/N$228)/(1+POWER(10,($B199-N$227)/N$228))</f>
        <v>0.9997617758161923</v>
      </c>
      <c r="EE199" s="2">
        <f>POWER(10,($B199-O$227)/O$228)/(1+POWER(10,($B199-O$227)/O$228))</f>
        <v>0.99976362413116626</v>
      </c>
    </row>
    <row r="200" spans="2:137" x14ac:dyDescent="0.25">
      <c r="B200" s="2">
        <v>194</v>
      </c>
      <c r="C200">
        <v>65.061000000000007</v>
      </c>
      <c r="D200">
        <v>66.847999999999999</v>
      </c>
      <c r="E200">
        <v>68.379000000000005</v>
      </c>
      <c r="F200">
        <v>68.802999999999997</v>
      </c>
      <c r="G200">
        <v>68.787999999999997</v>
      </c>
      <c r="H200">
        <v>70.590999999999994</v>
      </c>
      <c r="I200">
        <v>71.727000000000004</v>
      </c>
      <c r="J200">
        <v>71.257999999999996</v>
      </c>
      <c r="K200">
        <v>67.424000000000007</v>
      </c>
      <c r="L200">
        <v>63.621000000000002</v>
      </c>
      <c r="M200">
        <v>60.106000000000002</v>
      </c>
      <c r="N200">
        <v>53.484999999999999</v>
      </c>
      <c r="O200">
        <v>47.182000000000002</v>
      </c>
      <c r="R200" s="5">
        <f>AV200+(C$209*_xlfn.NORM.DIST($B200,C$214*C$215+C$213,C$219*C$214,FALSE))+(C$211*_xlfn.NORM.DIST($B200,C$214*C$216+C$213,C$220*C$214,FALSE))+(C$210*_xlfn.NORM.DIST($B200,C$214*C$217+C$213,C$221*C$214,FALSE))+(C$212*_xlfn.NORM.DIST($B200,C$214*C$218+C$213,C$222*C$214,FALSE))</f>
        <v>64.363381462596863</v>
      </c>
      <c r="S200" s="5">
        <f>AW200+(D$209*_xlfn.NORM.DIST($B200,D$214*D$215+D$213,D$219*D$214,FALSE))+(D$211*_xlfn.NORM.DIST($B200,D$214*D$216+D$213,D$220*D$214,FALSE))+(D$210*_xlfn.NORM.DIST($B200,D$214*D$217+D$213,D$221*D$214,FALSE))+(D$212*_xlfn.NORM.DIST($B200,D$214*D$218+D$213,D$222*D$214,FALSE))</f>
        <v>66.697638941120786</v>
      </c>
      <c r="T200" s="5">
        <f>AX200+(E$209*_xlfn.NORM.DIST($B200,E$214*E$215+E$213,E$219*E$214,FALSE))+(E$211*_xlfn.NORM.DIST($B200,E$214*E$216+E$213,E$220*E$214,FALSE))+(E$210*_xlfn.NORM.DIST($B200,E$214*E$217+E$213,E$221*E$214,FALSE))+(E$212*_xlfn.NORM.DIST($B200,E$214*E$218+E$213,E$222*E$214,FALSE))</f>
        <v>68.136617499050885</v>
      </c>
      <c r="U200" s="5">
        <f>AY200+(F$209*_xlfn.NORM.DIST($B200,F$214*F$215+F$213,F$219*F$214,FALSE))+(F$211*_xlfn.NORM.DIST($B200,F$214*F$216+F$213,F$220*F$214,FALSE))+(F$210*_xlfn.NORM.DIST($B200,F$214*F$217+F$213,F$221*F$214,FALSE))+(F$212*_xlfn.NORM.DIST($B200,F$214*F$218+F$213,F$222*F$214,FALSE))</f>
        <v>68.307913023632722</v>
      </c>
      <c r="V200" s="5">
        <f>AZ200+(G$209*_xlfn.NORM.DIST($B200,G$214*G$215+G$213,G$219*G$214,FALSE))+(G$211*_xlfn.NORM.DIST($B200,G$214*G$216+G$213,G$220*G$214,FALSE))+(G$210*_xlfn.NORM.DIST($B200,G$214*G$217+G$213,G$221*G$214,FALSE))+(G$212*_xlfn.NORM.DIST($B200,G$214*G$218+G$213,G$222*G$214,FALSE))</f>
        <v>68.774919705656629</v>
      </c>
      <c r="W200" s="5">
        <f>BA200+(H$209*_xlfn.NORM.DIST($B200,H$214*H$215+H$213,H$219*H$214,FALSE))+(H$211*_xlfn.NORM.DIST($B200,H$214*H$216+H$213,H$220*H$214,FALSE))+(H$210*_xlfn.NORM.DIST($B200,H$214*H$217+H$213,H$221*H$214,FALSE))+(H$212*_xlfn.NORM.DIST($B200,H$214*H$218+H$213,H$222*H$214,FALSE))</f>
        <v>70.483236944301751</v>
      </c>
      <c r="X200" s="5">
        <f>BB200+(I$209*_xlfn.NORM.DIST($B200,I$214*I$215+I$213,I$219*I$214,FALSE))+(I$211*_xlfn.NORM.DIST($B200,I$214*I$216+I$213,I$220*I$214,FALSE))+(I$210*_xlfn.NORM.DIST($B200,I$214*I$217+I$213,I$221*I$214,FALSE))+(I$212*_xlfn.NORM.DIST($B200,I$214*I$218+I$213,I$222*I$214,FALSE))</f>
        <v>71.35785567776442</v>
      </c>
      <c r="Y200" s="5">
        <f>BC200+(J$209*_xlfn.NORM.DIST($B200,J$214*J$215+J$213,J$219*J$214,FALSE))+(J$211*_xlfn.NORM.DIST($B200,J$214*J$216+J$213,J$220*J$214,FALSE))+(J$210*_xlfn.NORM.DIST($B200,J$214*J$217+J$213,J$221*J$214,FALSE))+(J$212*_xlfn.NORM.DIST($B200,J$214*J$218+J$213,J$222*J$214,FALSE))</f>
        <v>70.183395954910196</v>
      </c>
      <c r="Z200" s="5">
        <f>BD200+(K$209*_xlfn.NORM.DIST($B200,K$214*K$215+K$213,K$219*K$214,FALSE))+(K$211*_xlfn.NORM.DIST($B200,K$214*K$216+K$213,K$220*K$214,FALSE))+(K$210*_xlfn.NORM.DIST($B200,K$214*K$217+K$213,K$221*K$214,FALSE))+(K$212*_xlfn.NORM.DIST($B200,K$214*K$218+K$213,K$222*K$214,FALSE))</f>
        <v>67.155584918197277</v>
      </c>
      <c r="AA200" s="5">
        <f>BE200+(L$209*_xlfn.NORM.DIST($B200,L$214*L$215+L$213,L$219*L$214,FALSE))+(L$211*_xlfn.NORM.DIST($B200,L$214*L$216+L$213,L$220*L$214,FALSE))+(L$210*_xlfn.NORM.DIST($B200,L$214*L$217+L$213,L$221*L$214,FALSE))+(L$212*_xlfn.NORM.DIST($B200,L$214*L$218+L$213,L$222*L$214,FALSE))</f>
        <v>64.247702634792688</v>
      </c>
      <c r="AB200" s="5">
        <f>BF200+(M$209*_xlfn.NORM.DIST($B200,M$214*M$215+M$213,M$219*M$214,FALSE))+(M$211*_xlfn.NORM.DIST($B200,M$214*M$216+M$213,M$220*M$214,FALSE))+(M$210*_xlfn.NORM.DIST($B200,M$214*M$217+M$213,M$221*M$214,FALSE))+(M$212*_xlfn.NORM.DIST($B200,M$214*M$218+M$213,M$222*M$214,FALSE))</f>
        <v>59.90436881863419</v>
      </c>
      <c r="AC200" s="5">
        <f>BG200+(N$209*_xlfn.NORM.DIST($B200,N$214*N$215+N$213,N$219*N$214,FALSE))+(N$211*_xlfn.NORM.DIST($B200,N$214*N$216+N$213,N$220*N$214,FALSE))+(N$210*_xlfn.NORM.DIST($B200,N$214*N$217+N$213,N$221*N$214,FALSE))+(N$212*_xlfn.NORM.DIST($B200,N$214*N$218+N$213,N$222*N$214,FALSE))</f>
        <v>54.165670606286859</v>
      </c>
      <c r="AD200" s="5">
        <f>BH200+(O$209*_xlfn.NORM.DIST($B200,O$214*O$215+O$213,O$219*O$214,FALSE))+(O$211*_xlfn.NORM.DIST($B200,O$214*O$216+O$213,O$220*O$214,FALSE))+(O$210*_xlfn.NORM.DIST($B200,O$214*O$217+O$213,O$221*O$214,FALSE))+(O$212*_xlfn.NORM.DIST($B200,O$214*O$218+O$213,O$222*O$214,FALSE))</f>
        <v>47.362338390853836</v>
      </c>
      <c r="AE200" s="5"/>
      <c r="AG200" s="5">
        <f t="shared" si="49"/>
        <v>0.6976185374031445</v>
      </c>
      <c r="AH200" s="5">
        <f t="shared" si="49"/>
        <v>0.15036105887921281</v>
      </c>
      <c r="AI200" s="5">
        <f t="shared" si="49"/>
        <v>0.24238250094911962</v>
      </c>
      <c r="AJ200" s="5">
        <f t="shared" si="49"/>
        <v>0.49508697636727561</v>
      </c>
      <c r="AK200" s="5">
        <f t="shared" si="48"/>
        <v>1.3080294343367882E-2</v>
      </c>
      <c r="AL200" s="5">
        <f t="shared" si="48"/>
        <v>0.10776305569824274</v>
      </c>
      <c r="AM200" s="5">
        <f t="shared" si="48"/>
        <v>0.36914432223558435</v>
      </c>
      <c r="AN200" s="5">
        <f t="shared" si="48"/>
        <v>1.0746040450897993</v>
      </c>
      <c r="AO200" s="5">
        <f t="shared" si="47"/>
        <v>0.26841508180272911</v>
      </c>
      <c r="AP200" s="5">
        <f t="shared" si="47"/>
        <v>-0.62670263479268584</v>
      </c>
      <c r="AQ200" s="5">
        <f t="shared" si="47"/>
        <v>0.20163118136581204</v>
      </c>
      <c r="AR200" s="5">
        <f t="shared" si="47"/>
        <v>-0.68067060628685994</v>
      </c>
      <c r="AS200" s="5">
        <f t="shared" si="50"/>
        <v>-0.18033839085383363</v>
      </c>
      <c r="AV200" s="2">
        <f t="shared" si="51"/>
        <v>64.363381462596863</v>
      </c>
      <c r="AW200" s="2">
        <f t="shared" si="52"/>
        <v>66.697638941120545</v>
      </c>
      <c r="AX200" s="2">
        <f t="shared" si="53"/>
        <v>68.136617499050885</v>
      </c>
      <c r="AY200" s="2">
        <f t="shared" si="54"/>
        <v>68.307913023632722</v>
      </c>
      <c r="AZ200" s="2">
        <f t="shared" si="55"/>
        <v>68.774919705656629</v>
      </c>
      <c r="BA200" s="2">
        <f t="shared" si="56"/>
        <v>70.483236944301751</v>
      </c>
      <c r="BB200" s="2">
        <f t="shared" si="57"/>
        <v>71.35785567776442</v>
      </c>
      <c r="BC200" s="2">
        <f t="shared" si="58"/>
        <v>70.183395954910196</v>
      </c>
      <c r="BD200" s="2">
        <f t="shared" si="59"/>
        <v>67.155584918197277</v>
      </c>
      <c r="BE200" s="2">
        <f t="shared" si="60"/>
        <v>64.247702634792688</v>
      </c>
      <c r="BF200" s="2">
        <f t="shared" si="61"/>
        <v>59.904368818634147</v>
      </c>
      <c r="BG200" s="2">
        <f t="shared" si="62"/>
        <v>54.165670606280692</v>
      </c>
      <c r="BH200" s="2">
        <f t="shared" si="63"/>
        <v>47.362338390844194</v>
      </c>
      <c r="BK200" s="2" t="str">
        <f>IF(OR($B200&lt;C$229, AND($B200&gt;C$230, $B200&lt;C$231)), C200, "")</f>
        <v/>
      </c>
      <c r="BL200" s="2" t="str">
        <f>IF(OR($B200&lt;D$229, AND($B200&gt;D$230, $B200&lt;D$231)), D200, "")</f>
        <v/>
      </c>
      <c r="BM200" s="2" t="str">
        <f>IF(OR($B200&lt;E$229, AND($B200&gt;E$230, $B200&lt;E$231)), E200, "")</f>
        <v/>
      </c>
      <c r="BN200" s="2" t="str">
        <f>IF(OR($B200&lt;F$229, AND($B200&gt;F$230, $B200&lt;F$231)), F200, "")</f>
        <v/>
      </c>
      <c r="BO200" s="2" t="str">
        <f>IF(OR($B200&lt;G$229, AND($B200&gt;G$230, $B200&lt;G$231)), G200, "")</f>
        <v/>
      </c>
      <c r="BP200" s="2" t="str">
        <f>IF(OR($B200&lt;H$229, AND($B200&gt;H$230, $B200&lt;H$231)), H200, "")</f>
        <v/>
      </c>
      <c r="BQ200" s="2" t="str">
        <f>IF(OR($B200&lt;I$229, AND($B200&gt;I$230, $B200&lt;I$231)), I200, "")</f>
        <v/>
      </c>
      <c r="BR200" s="2" t="str">
        <f>IF(OR($B200&lt;J$229, AND($B200&gt;J$230, $B200&lt;J$231)), J200, "")</f>
        <v/>
      </c>
      <c r="BS200" s="2" t="str">
        <f>IF(OR($B200&lt;K$229, AND($B200&gt;K$230, $B200&lt;K$231)), K200, "")</f>
        <v/>
      </c>
      <c r="BT200" s="2" t="str">
        <f>IF(OR($B200&lt;L$229, AND($B200&gt;L$230, $B200&lt;L$231)), L200, "")</f>
        <v/>
      </c>
      <c r="BU200" s="2" t="str">
        <f>IF(OR($B200&lt;M$229, AND($B200&gt;M$230, $B200&lt;M$231)), M200, "")</f>
        <v/>
      </c>
      <c r="BV200" s="2" t="str">
        <f>IF(OR($B200&lt;N$229, AND($B200&gt;N$230, $B200&lt;N$231)), N200, "")</f>
        <v/>
      </c>
      <c r="BW200" s="2" t="str">
        <f>IF(OR($B200&lt;O$229, AND($B200&gt;O$230, $B200&lt;O$231)), O200, "")</f>
        <v/>
      </c>
      <c r="BZ200" s="2">
        <f>IF(OR(AND($B200&gt;C$230, $B200&lt;C$231), $B200&gt;C$232), C200, "")</f>
        <v>65.061000000000007</v>
      </c>
      <c r="CA200" s="2">
        <f>IF(OR(AND($B200&gt;D$230, $B200&lt;D$231), $B200&gt;D$232), D200, "")</f>
        <v>66.847999999999999</v>
      </c>
      <c r="CB200" s="2">
        <f>IF(OR(AND($B200&gt;E$230, $B200&lt;E$231), $B200&gt;E$232), E200, "")</f>
        <v>68.379000000000005</v>
      </c>
      <c r="CC200" s="2">
        <f>IF(OR(AND($B200&gt;F$230, $B200&lt;F$231), $B200&gt;F$232), F200, "")</f>
        <v>68.802999999999997</v>
      </c>
      <c r="CD200" s="2">
        <f>IF(OR(AND($B200&gt;G$230, $B200&lt;G$231), $B200&gt;G$232), G200, "")</f>
        <v>68.787999999999997</v>
      </c>
      <c r="CE200" s="2">
        <f>IF(OR(AND($B200&gt;H$230, $B200&lt;H$231), $B200&gt;H$232), H200, "")</f>
        <v>70.590999999999994</v>
      </c>
      <c r="CF200" s="2">
        <f>IF(OR(AND($B200&gt;I$230, $B200&lt;I$231), $B200&gt;I$232), I200, "")</f>
        <v>71.727000000000004</v>
      </c>
      <c r="CG200" s="2">
        <f>IF(OR(AND($B200&gt;J$230, $B200&lt;J$231), $B200&gt;J$232), J200, "")</f>
        <v>71.257999999999996</v>
      </c>
      <c r="CH200" s="2">
        <f>IF(OR(AND($B200&gt;K$230, $B200&lt;K$231), $B200&gt;K$232), K200, "")</f>
        <v>67.424000000000007</v>
      </c>
      <c r="CI200" s="2">
        <f>IF(OR(AND($B200&gt;L$230, $B200&lt;L$231), $B200&gt;L$232), L200, "")</f>
        <v>63.621000000000002</v>
      </c>
      <c r="CJ200" s="2">
        <f>IF(OR(AND($B200&gt;M$230, $B200&lt;M$231), $B200&gt;M$232), M200, "")</f>
        <v>60.106000000000002</v>
      </c>
      <c r="CK200" s="2">
        <f>IF(OR(AND($B200&gt;N$230, $B200&lt;N$231), $B200&gt;N$232), N200, "")</f>
        <v>53.484999999999999</v>
      </c>
      <c r="CL200" s="2">
        <f>IF(OR(AND($B200&gt;O$230, $B200&lt;O$231), $B200&gt;O$232), O200, "")</f>
        <v>47.182000000000002</v>
      </c>
      <c r="CO200" s="2">
        <f>BK$207*$B200+BK$209</f>
        <v>72.8770148815657</v>
      </c>
      <c r="CP200" s="2">
        <f>BL$207*$B200+BL$209</f>
        <v>73.672587155029319</v>
      </c>
      <c r="CQ200" s="2">
        <f>BM$207*$B200+BM$209</f>
        <v>75.145773588936223</v>
      </c>
      <c r="CR200" s="2">
        <f>BN$207*$B200+BN$209</f>
        <v>74.808232615278996</v>
      </c>
      <c r="CS200" s="2">
        <f>BO$207*$B200+BO$209</f>
        <v>75.177252920672316</v>
      </c>
      <c r="CT200" s="2">
        <f>BP$207*$B200+BP$209</f>
        <v>77.888559991655299</v>
      </c>
      <c r="CU200" s="2">
        <f>BQ$207*$B200+BQ$209</f>
        <v>81.279257471754562</v>
      </c>
      <c r="CV200" s="2">
        <f>BR$207*$B200+BR$209</f>
        <v>81.39954226330866</v>
      </c>
      <c r="CW200" s="2">
        <f>BS$207*$B200+BS$209</f>
        <v>79.053340149824436</v>
      </c>
      <c r="CX200" s="2">
        <f>BT$207*$B200+BT$209</f>
        <v>75.016742452188737</v>
      </c>
      <c r="CY200" s="2">
        <f>BU$207*$B200+BU$209</f>
        <v>70.757473071147132</v>
      </c>
      <c r="CZ200" s="2">
        <f>BV$207*$B200+BV$209</f>
        <v>63.526537197627746</v>
      </c>
      <c r="DA200" s="2">
        <f>BW$207*$B200+BW$209</f>
        <v>54.800946986387736</v>
      </c>
      <c r="DD200" s="2">
        <f>BZ$207*$B200+BZ$209</f>
        <v>64.361681809615348</v>
      </c>
      <c r="DE200" s="2">
        <f>CA$207*$B200+CA$209</f>
        <v>66.695580279189272</v>
      </c>
      <c r="DF200" s="2">
        <f>CB$207*$B200+CB$209</f>
        <v>68.134992452266772</v>
      </c>
      <c r="DG200" s="2">
        <f>CC$207*$B200+CC$209</f>
        <v>68.306772105118</v>
      </c>
      <c r="DH200" s="2">
        <f>CD$207*$B200+CD$209</f>
        <v>68.773726092108774</v>
      </c>
      <c r="DI200" s="2">
        <f>CE$207*$B200+CE$209</f>
        <v>70.481791021522056</v>
      </c>
      <c r="DJ200" s="2">
        <f>CF$207*$B200+CF$209</f>
        <v>71.355998730340431</v>
      </c>
      <c r="DK200" s="2">
        <f>CG$207*$B200+CG$209</f>
        <v>70.181378127232321</v>
      </c>
      <c r="DL200" s="2">
        <f>CH$207*$B200+CH$209</f>
        <v>67.15323528485591</v>
      </c>
      <c r="DM200" s="2">
        <f>CI$207*$B200+CI$209</f>
        <v>64.24540934413514</v>
      </c>
      <c r="DN200" s="2">
        <f>CJ$207*$B200+CJ$209</f>
        <v>59.902091241992238</v>
      </c>
      <c r="DO200" s="2">
        <f>CK$207*$B200+CK$209</f>
        <v>54.163636351359628</v>
      </c>
      <c r="DP200" s="2">
        <f>CL$207*$B200+CL$209</f>
        <v>47.360734416140808</v>
      </c>
      <c r="DS200" s="2">
        <f>POWER(10,($B200-C$227)/C$228)/(1+POWER(10,($B200-C$227)/C$228))</f>
        <v>0.99980040088072253</v>
      </c>
      <c r="DT200" s="2">
        <f>POWER(10,($B200-D$227)/D$228)/(1+POWER(10,($B200-D$227)/D$228))</f>
        <v>0.99970493623298673</v>
      </c>
      <c r="DU200" s="2">
        <f>POWER(10,($B200-E$227)/E$228)/(1+POWER(10,($B200-E$227)/E$228))</f>
        <v>0.99976820745756678</v>
      </c>
      <c r="DV200" s="2">
        <f>POWER(10,($B200-F$227)/F$228)/(1+POWER(10,($B200-F$227)/F$228))</f>
        <v>0.99982451350539869</v>
      </c>
      <c r="DW200" s="2">
        <f>POWER(10,($B200-G$227)/G$228)/(1+POWER(10,($B200-G$227)/G$228))</f>
        <v>0.99981360060169677</v>
      </c>
      <c r="DX200" s="2">
        <f>POWER(10,($B200-H$227)/H$228)/(1+POWER(10,($B200-H$227)/H$228))</f>
        <v>0.99980478359922853</v>
      </c>
      <c r="DY200" s="2">
        <f>POWER(10,($B200-I$227)/I$228)/(1+POWER(10,($B200-I$227)/I$228))</f>
        <v>0.99981286919223133</v>
      </c>
      <c r="DZ200" s="2">
        <f>POWER(10,($B200-J$227)/J$228)/(1+POWER(10,($B200-J$227)/J$228))</f>
        <v>0.99982012852964108</v>
      </c>
      <c r="EA200" s="2">
        <f>POWER(10,($B200-K$227)/K$228)/(1+POWER(10,($B200-K$227)/K$228))</f>
        <v>0.99980255355998771</v>
      </c>
      <c r="EB200" s="2">
        <f>POWER(10,($B200-L$227)/L$228)/(1+POWER(10,($B200-L$227)/L$228))</f>
        <v>0.99978709314487368</v>
      </c>
      <c r="EC200" s="2">
        <f>POWER(10,($B200-M$227)/M$228)/(1+POWER(10,($B200-M$227)/M$228))</f>
        <v>0.9997901891727301</v>
      </c>
      <c r="ED200" s="2">
        <f>POWER(10,($B200-N$227)/N$228)/(1+POWER(10,($B200-N$227)/N$228))</f>
        <v>0.99978273240799298</v>
      </c>
      <c r="EE200" s="2">
        <f>POWER(10,($B200-O$227)/O$228)/(1+POWER(10,($B200-O$227)/O$228))</f>
        <v>0.99978441816167951</v>
      </c>
    </row>
    <row r="201" spans="2:137" x14ac:dyDescent="0.25">
      <c r="B201" s="2">
        <v>195</v>
      </c>
      <c r="C201">
        <v>63.515000000000001</v>
      </c>
      <c r="D201">
        <v>66.015000000000001</v>
      </c>
      <c r="E201">
        <v>67</v>
      </c>
      <c r="F201">
        <v>68.302999999999997</v>
      </c>
      <c r="G201">
        <v>69.635999999999996</v>
      </c>
      <c r="H201">
        <v>71.894000000000005</v>
      </c>
      <c r="I201">
        <v>71.682000000000002</v>
      </c>
      <c r="J201">
        <v>70.090999999999994</v>
      </c>
      <c r="K201">
        <v>68.045000000000002</v>
      </c>
      <c r="L201">
        <v>63.606000000000002</v>
      </c>
      <c r="M201">
        <v>60.712000000000003</v>
      </c>
      <c r="N201">
        <v>54.621000000000002</v>
      </c>
      <c r="O201">
        <v>46.863999999999997</v>
      </c>
      <c r="R201" s="5">
        <f>AV201+(C$209*_xlfn.NORM.DIST($B201,C$214*C$215+C$213,C$219*C$214,FALSE))+(C$211*_xlfn.NORM.DIST($B201,C$214*C$216+C$213,C$220*C$214,FALSE))+(C$210*_xlfn.NORM.DIST($B201,C$214*C$217+C$213,C$221*C$214,FALSE))+(C$212*_xlfn.NORM.DIST($B201,C$214*C$218+C$213,C$222*C$214,FALSE))</f>
        <v>64.294368306850572</v>
      </c>
      <c r="S201" s="5">
        <f>AW201+(D$209*_xlfn.NORM.DIST($B201,D$214*D$215+D$213,D$219*D$214,FALSE))+(D$211*_xlfn.NORM.DIST($B201,D$214*D$216+D$213,D$220*D$214,FALSE))+(D$210*_xlfn.NORM.DIST($B201,D$214*D$217+D$213,D$221*D$214,FALSE))+(D$212*_xlfn.NORM.DIST($B201,D$214*D$218+D$213,D$222*D$214,FALSE))</f>
        <v>66.635997077162358</v>
      </c>
      <c r="T201" s="5">
        <f>AX201+(E$209*_xlfn.NORM.DIST($B201,E$214*E$215+E$213,E$219*E$214,FALSE))+(E$211*_xlfn.NORM.DIST($B201,E$214*E$216+E$213,E$220*E$214,FALSE))+(E$210*_xlfn.NORM.DIST($B201,E$214*E$217+E$213,E$221*E$214,FALSE))+(E$212*_xlfn.NORM.DIST($B201,E$214*E$218+E$213,E$222*E$214,FALSE))</f>
        <v>68.076565087679626</v>
      </c>
      <c r="U201" s="5">
        <f>AY201+(F$209*_xlfn.NORM.DIST($B201,F$214*F$215+F$213,F$219*F$214,FALSE))+(F$211*_xlfn.NORM.DIST($B201,F$214*F$216+F$213,F$220*F$214,FALSE))+(F$210*_xlfn.NORM.DIST($B201,F$214*F$217+F$213,F$221*F$214,FALSE))+(F$212*_xlfn.NORM.DIST($B201,F$214*F$218+F$213,F$222*F$214,FALSE))</f>
        <v>68.255597000156484</v>
      </c>
      <c r="V201" s="5">
        <f>AZ201+(G$209*_xlfn.NORM.DIST($B201,G$214*G$215+G$213,G$219*G$214,FALSE))+(G$211*_xlfn.NORM.DIST($B201,G$214*G$216+G$213,G$220*G$214,FALSE))+(G$210*_xlfn.NORM.DIST($B201,G$214*G$217+G$213,G$221*G$214,FALSE))+(G$212*_xlfn.NORM.DIST($B201,G$214*G$218+G$213,G$222*G$214,FALSE))</f>
        <v>68.728049092985913</v>
      </c>
      <c r="W201" s="5">
        <f>BA201+(H$209*_xlfn.NORM.DIST($B201,H$214*H$215+H$213,H$219*H$214,FALSE))+(H$211*_xlfn.NORM.DIST($B201,H$214*H$216+H$213,H$220*H$214,FALSE))+(H$210*_xlfn.NORM.DIST($B201,H$214*H$217+H$213,H$221*H$214,FALSE))+(H$212*_xlfn.NORM.DIST($B201,H$214*H$218+H$213,H$222*H$214,FALSE))</f>
        <v>70.443151647369135</v>
      </c>
      <c r="X201" s="5">
        <f>BB201+(I$209*_xlfn.NORM.DIST($B201,I$214*I$215+I$213,I$219*I$214,FALSE))+(I$211*_xlfn.NORM.DIST($B201,I$214*I$216+I$213,I$220*I$214,FALSE))+(I$210*_xlfn.NORM.DIST($B201,I$214*I$217+I$213,I$221*I$214,FALSE))+(I$212*_xlfn.NORM.DIST($B201,I$214*I$218+I$213,I$222*I$214,FALSE))</f>
        <v>71.309910741239278</v>
      </c>
      <c r="Y201" s="5">
        <f>BC201+(J$209*_xlfn.NORM.DIST($B201,J$214*J$215+J$213,J$219*J$214,FALSE))+(J$211*_xlfn.NORM.DIST($B201,J$214*J$216+J$213,J$220*J$214,FALSE))+(J$210*_xlfn.NORM.DIST($B201,J$214*J$217+J$213,J$221*J$214,FALSE))+(J$212*_xlfn.NORM.DIST($B201,J$214*J$218+J$213,J$222*J$214,FALSE))</f>
        <v>70.127100937945698</v>
      </c>
      <c r="Z201" s="5">
        <f>BD201+(K$209*_xlfn.NORM.DIST($B201,K$214*K$215+K$213,K$219*K$214,FALSE))+(K$211*_xlfn.NORM.DIST($B201,K$214*K$216+K$213,K$220*K$214,FALSE))+(K$210*_xlfn.NORM.DIST($B201,K$214*K$217+K$213,K$221*K$214,FALSE))+(K$212*_xlfn.NORM.DIST($B201,K$214*K$218+K$213,K$222*K$214,FALSE))</f>
        <v>67.08773424202991</v>
      </c>
      <c r="AA201" s="5">
        <f>BE201+(L$209*_xlfn.NORM.DIST($B201,L$214*L$215+L$213,L$219*L$214,FALSE))+(L$211*_xlfn.NORM.DIST($B201,L$214*L$216+L$213,L$220*L$214,FALSE))+(L$210*_xlfn.NORM.DIST($B201,L$214*L$217+L$213,L$221*L$214,FALSE))+(L$212*_xlfn.NORM.DIST($B201,L$214*L$218+L$213,L$222*L$214,FALSE))</f>
        <v>64.183677810966998</v>
      </c>
      <c r="AB201" s="5">
        <f>BF201+(M$209*_xlfn.NORM.DIST($B201,M$214*M$215+M$213,M$219*M$214,FALSE))+(M$211*_xlfn.NORM.DIST($B201,M$214*M$216+M$213,M$220*M$214,FALSE))+(M$210*_xlfn.NORM.DIST($B201,M$214*M$217+M$213,M$221*M$214,FALSE))+(M$212*_xlfn.NORM.DIST($B201,M$214*M$218+M$213,M$222*M$214,FALSE))</f>
        <v>59.842868378968049</v>
      </c>
      <c r="AC201" s="5">
        <f>BG201+(N$209*_xlfn.NORM.DIST($B201,N$214*N$215+N$213,N$219*N$214,FALSE))+(N$211*_xlfn.NORM.DIST($B201,N$214*N$216+N$213,N$220*N$214,FALSE))+(N$210*_xlfn.NORM.DIST($B201,N$214*N$217+N$213,N$221*N$214,FALSE))+(N$212*_xlfn.NORM.DIST($B201,N$214*N$218+N$213,N$222*N$214,FALSE))</f>
        <v>54.115424460305995</v>
      </c>
      <c r="AD201" s="5">
        <f>BH201+(O$209*_xlfn.NORM.DIST($B201,O$214*O$215+O$213,O$219*O$214,FALSE))+(O$211*_xlfn.NORM.DIST($B201,O$214*O$216+O$213,O$220*O$214,FALSE))+(O$210*_xlfn.NORM.DIST($B201,O$214*O$217+O$213,O$221*O$214,FALSE))+(O$212*_xlfn.NORM.DIST($B201,O$214*O$218+O$213,O$222*O$214,FALSE))</f>
        <v>47.323640355323271</v>
      </c>
      <c r="AE201" s="5"/>
      <c r="AG201" s="5">
        <f t="shared" si="49"/>
        <v>-0.77936830685057146</v>
      </c>
      <c r="AH201" s="5">
        <f t="shared" si="49"/>
        <v>-0.62099707716235741</v>
      </c>
      <c r="AI201" s="5">
        <f t="shared" si="49"/>
        <v>-1.0765650876796258</v>
      </c>
      <c r="AJ201" s="5">
        <f t="shared" si="49"/>
        <v>4.7402999843512816E-2</v>
      </c>
      <c r="AK201" s="5">
        <f t="shared" si="48"/>
        <v>0.90795090701408299</v>
      </c>
      <c r="AL201" s="5">
        <f t="shared" si="48"/>
        <v>1.4508483526308709</v>
      </c>
      <c r="AM201" s="5">
        <f t="shared" si="48"/>
        <v>0.37208925876072385</v>
      </c>
      <c r="AN201" s="5">
        <f t="shared" si="48"/>
        <v>-3.6100937945704459E-2</v>
      </c>
      <c r="AO201" s="5">
        <f t="shared" si="47"/>
        <v>0.95726575797009161</v>
      </c>
      <c r="AP201" s="5">
        <f t="shared" si="47"/>
        <v>-0.57767781096699622</v>
      </c>
      <c r="AQ201" s="5">
        <f t="shared" si="47"/>
        <v>0.86913162103195418</v>
      </c>
      <c r="AR201" s="5">
        <f t="shared" si="47"/>
        <v>0.50557553969400715</v>
      </c>
      <c r="AS201" s="5">
        <f t="shared" si="50"/>
        <v>-0.4596403553232733</v>
      </c>
      <c r="AV201" s="2">
        <f t="shared" si="51"/>
        <v>64.294368306850572</v>
      </c>
      <c r="AW201" s="2">
        <f t="shared" si="52"/>
        <v>66.635997077162315</v>
      </c>
      <c r="AX201" s="2">
        <f t="shared" si="53"/>
        <v>68.076565087679626</v>
      </c>
      <c r="AY201" s="2">
        <f t="shared" si="54"/>
        <v>68.255597000156484</v>
      </c>
      <c r="AZ201" s="2">
        <f t="shared" si="55"/>
        <v>68.728049092985913</v>
      </c>
      <c r="BA201" s="2">
        <f t="shared" si="56"/>
        <v>70.443151647369135</v>
      </c>
      <c r="BB201" s="2">
        <f t="shared" si="57"/>
        <v>71.309910741239278</v>
      </c>
      <c r="BC201" s="2">
        <f t="shared" si="58"/>
        <v>70.127100937945698</v>
      </c>
      <c r="BD201" s="2">
        <f t="shared" si="59"/>
        <v>67.08773424202991</v>
      </c>
      <c r="BE201" s="2">
        <f t="shared" si="60"/>
        <v>64.183677810966998</v>
      </c>
      <c r="BF201" s="2">
        <f t="shared" si="61"/>
        <v>59.842868378968042</v>
      </c>
      <c r="BG201" s="2">
        <f t="shared" si="62"/>
        <v>54.115424460304816</v>
      </c>
      <c r="BH201" s="2">
        <f t="shared" si="63"/>
        <v>47.323640355321409</v>
      </c>
      <c r="BK201" s="2" t="str">
        <f>IF(OR($B201&lt;C$229, AND($B201&gt;C$230, $B201&lt;C$231)), C201, "")</f>
        <v/>
      </c>
      <c r="BL201" s="2" t="str">
        <f>IF(OR($B201&lt;D$229, AND($B201&gt;D$230, $B201&lt;D$231)), D201, "")</f>
        <v/>
      </c>
      <c r="BM201" s="2" t="str">
        <f>IF(OR($B201&lt;E$229, AND($B201&gt;E$230, $B201&lt;E$231)), E201, "")</f>
        <v/>
      </c>
      <c r="BN201" s="2" t="str">
        <f>IF(OR($B201&lt;F$229, AND($B201&gt;F$230, $B201&lt;F$231)), F201, "")</f>
        <v/>
      </c>
      <c r="BO201" s="2" t="str">
        <f>IF(OR($B201&lt;G$229, AND($B201&gt;G$230, $B201&lt;G$231)), G201, "")</f>
        <v/>
      </c>
      <c r="BP201" s="2" t="str">
        <f>IF(OR($B201&lt;H$229, AND($B201&gt;H$230, $B201&lt;H$231)), H201, "")</f>
        <v/>
      </c>
      <c r="BQ201" s="2" t="str">
        <f>IF(OR($B201&lt;I$229, AND($B201&gt;I$230, $B201&lt;I$231)), I201, "")</f>
        <v/>
      </c>
      <c r="BR201" s="2" t="str">
        <f>IF(OR($B201&lt;J$229, AND($B201&gt;J$230, $B201&lt;J$231)), J201, "")</f>
        <v/>
      </c>
      <c r="BS201" s="2" t="str">
        <f>IF(OR($B201&lt;K$229, AND($B201&gt;K$230, $B201&lt;K$231)), K201, "")</f>
        <v/>
      </c>
      <c r="BT201" s="2" t="str">
        <f>IF(OR($B201&lt;L$229, AND($B201&gt;L$230, $B201&lt;L$231)), L201, "")</f>
        <v/>
      </c>
      <c r="BU201" s="2" t="str">
        <f>IF(OR($B201&lt;M$229, AND($B201&gt;M$230, $B201&lt;M$231)), M201, "")</f>
        <v/>
      </c>
      <c r="BV201" s="2" t="str">
        <f>IF(OR($B201&lt;N$229, AND($B201&gt;N$230, $B201&lt;N$231)), N201, "")</f>
        <v/>
      </c>
      <c r="BW201" s="2" t="str">
        <f>IF(OR($B201&lt;O$229, AND($B201&gt;O$230, $B201&lt;O$231)), O201, "")</f>
        <v/>
      </c>
      <c r="BZ201" s="2">
        <f>IF(OR(AND($B201&gt;C$230, $B201&lt;C$231), $B201&gt;C$232), C201, "")</f>
        <v>63.515000000000001</v>
      </c>
      <c r="CA201" s="2">
        <f>IF(OR(AND($B201&gt;D$230, $B201&lt;D$231), $B201&gt;D$232), D201, "")</f>
        <v>66.015000000000001</v>
      </c>
      <c r="CB201" s="2">
        <f>IF(OR(AND($B201&gt;E$230, $B201&lt;E$231), $B201&gt;E$232), E201, "")</f>
        <v>67</v>
      </c>
      <c r="CC201" s="2">
        <f>IF(OR(AND($B201&gt;F$230, $B201&lt;F$231), $B201&gt;F$232), F201, "")</f>
        <v>68.302999999999997</v>
      </c>
      <c r="CD201" s="2">
        <f>IF(OR(AND($B201&gt;G$230, $B201&lt;G$231), $B201&gt;G$232), G201, "")</f>
        <v>69.635999999999996</v>
      </c>
      <c r="CE201" s="2">
        <f>IF(OR(AND($B201&gt;H$230, $B201&lt;H$231), $B201&gt;H$232), H201, "")</f>
        <v>71.894000000000005</v>
      </c>
      <c r="CF201" s="2">
        <f>IF(OR(AND($B201&gt;I$230, $B201&lt;I$231), $B201&gt;I$232), I201, "")</f>
        <v>71.682000000000002</v>
      </c>
      <c r="CG201" s="2">
        <f>IF(OR(AND($B201&gt;J$230, $B201&lt;J$231), $B201&gt;J$232), J201, "")</f>
        <v>70.090999999999994</v>
      </c>
      <c r="CH201" s="2">
        <f>IF(OR(AND($B201&gt;K$230, $B201&lt;K$231), $B201&gt;K$232), K201, "")</f>
        <v>68.045000000000002</v>
      </c>
      <c r="CI201" s="2">
        <f>IF(OR(AND($B201&gt;L$230, $B201&lt;L$231), $B201&gt;L$232), L201, "")</f>
        <v>63.606000000000002</v>
      </c>
      <c r="CJ201" s="2">
        <f>IF(OR(AND($B201&gt;M$230, $B201&lt;M$231), $B201&gt;M$232), M201, "")</f>
        <v>60.712000000000003</v>
      </c>
      <c r="CK201" s="2">
        <f>IF(OR(AND($B201&gt;N$230, $B201&lt;N$231), $B201&gt;N$232), N201, "")</f>
        <v>54.621000000000002</v>
      </c>
      <c r="CL201" s="2">
        <f>IF(OR(AND($B201&gt;O$230, $B201&lt;O$231), $B201&gt;O$232), O201, "")</f>
        <v>46.863999999999997</v>
      </c>
      <c r="CO201" s="2">
        <f>BK$207*$B201+BK$209</f>
        <v>72.889074775728332</v>
      </c>
      <c r="CP201" s="2">
        <f>BL$207*$B201+BL$209</f>
        <v>73.677115135534208</v>
      </c>
      <c r="CQ201" s="2">
        <f>BM$207*$B201+BM$209</f>
        <v>75.153930361118256</v>
      </c>
      <c r="CR201" s="2">
        <f>BN$207*$B201+BN$209</f>
        <v>74.817343655590591</v>
      </c>
      <c r="CS201" s="2">
        <f>BO$207*$B201+BO$209</f>
        <v>75.191287811808252</v>
      </c>
      <c r="CT201" s="2">
        <f>BP$207*$B201+BP$209</f>
        <v>77.918598074259876</v>
      </c>
      <c r="CU201" s="2">
        <f>BQ$207*$B201+BQ$209</f>
        <v>81.327633970441497</v>
      </c>
      <c r="CV201" s="2">
        <f>BR$207*$B201+BR$209</f>
        <v>81.449367258567577</v>
      </c>
      <c r="CW201" s="2">
        <f>BS$207*$B201+BS$209</f>
        <v>79.101546768142754</v>
      </c>
      <c r="CX201" s="2">
        <f>BT$207*$B201+BT$209</f>
        <v>75.056523440537759</v>
      </c>
      <c r="CY201" s="2">
        <f>BU$207*$B201+BU$209</f>
        <v>70.803666007248864</v>
      </c>
      <c r="CZ201" s="2">
        <f>BV$207*$B201+BV$209</f>
        <v>63.572080107302924</v>
      </c>
      <c r="DA201" s="2">
        <f>BW$207*$B201+BW$209</f>
        <v>54.837544981467133</v>
      </c>
      <c r="DD201" s="2">
        <f>BZ$207*$B201+BZ$209</f>
        <v>64.292803443702823</v>
      </c>
      <c r="DE201" s="2">
        <f>CA$207*$B201+CA$209</f>
        <v>66.63410174351614</v>
      </c>
      <c r="DF201" s="2">
        <f>CB$207*$B201+CB$209</f>
        <v>68.075068604817005</v>
      </c>
      <c r="DG201" s="2">
        <f>CC$207*$B201+CC$209</f>
        <v>68.254546637248339</v>
      </c>
      <c r="DH201" s="2">
        <f>CD$207*$B201+CD$209</f>
        <v>68.726950148731561</v>
      </c>
      <c r="DI201" s="2">
        <f>CE$207*$B201+CE$209</f>
        <v>70.441820462953913</v>
      </c>
      <c r="DJ201" s="2">
        <f>CF$207*$B201+CF$209</f>
        <v>71.308200743254673</v>
      </c>
      <c r="DK201" s="2">
        <f>CG$207*$B201+CG$209</f>
        <v>70.125243245670845</v>
      </c>
      <c r="DL201" s="2">
        <f>CH$207*$B201+CH$209</f>
        <v>67.085570448007616</v>
      </c>
      <c r="DM201" s="2">
        <f>CI$207*$B201+CI$209</f>
        <v>64.181566144413893</v>
      </c>
      <c r="DN201" s="2">
        <f>CJ$207*$B201+CJ$209</f>
        <v>59.840770592958272</v>
      </c>
      <c r="DO201" s="2">
        <f>CK$207*$B201+CK$209</f>
        <v>54.113550213002426</v>
      </c>
      <c r="DP201" s="2">
        <f>CL$207*$B201+CL$209</f>
        <v>47.322162705637211</v>
      </c>
      <c r="DS201" s="2">
        <f>POWER(10,($B201-C$227)/C$228)/(1+POWER(10,($B201-C$227)/C$228))</f>
        <v>0.99981796024260905</v>
      </c>
      <c r="DT201" s="2">
        <f>POWER(10,($B201-D$227)/D$228)/(1+POWER(10,($B201-D$227)/D$228))</f>
        <v>0.99973089165948081</v>
      </c>
      <c r="DU201" s="2">
        <f>POWER(10,($B201-E$227)/E$228)/(1+POWER(10,($B201-E$227)/E$228))</f>
        <v>0.99978859837723399</v>
      </c>
      <c r="DV201" s="2">
        <f>POWER(10,($B201-F$227)/F$228)/(1+POWER(10,($B201-F$227)/F$228))</f>
        <v>0.99983995194347552</v>
      </c>
      <c r="DW201" s="2">
        <f>POWER(10,($B201-G$227)/G$228)/(1+POWER(10,($B201-G$227)/G$228))</f>
        <v>0.99982999894008917</v>
      </c>
      <c r="DX201" s="2">
        <f>POWER(10,($B201-H$227)/H$228)/(1+POWER(10,($B201-H$227)/H$228))</f>
        <v>0.99982195746825275</v>
      </c>
      <c r="DY201" s="2">
        <f>POWER(10,($B201-I$227)/I$228)/(1+POWER(10,($B201-I$227)/I$228))</f>
        <v>0.99982933186480438</v>
      </c>
      <c r="DZ201" s="2">
        <f>POWER(10,($B201-J$227)/J$228)/(1+POWER(10,($B201-J$227)/J$228))</f>
        <v>0.99983595267300751</v>
      </c>
      <c r="EA201" s="2">
        <f>POWER(10,($B201-K$227)/K$228)/(1+POWER(10,($B201-K$227)/K$228))</f>
        <v>0.99981992357802252</v>
      </c>
      <c r="EB201" s="2">
        <f>POWER(10,($B201-L$227)/L$228)/(1+POWER(10,($B201-L$227)/L$228))</f>
        <v>0.99980582300273768</v>
      </c>
      <c r="EC201" s="2">
        <f>POWER(10,($B201-M$227)/M$228)/(1+POWER(10,($B201-M$227)/M$228))</f>
        <v>0.99980864671872771</v>
      </c>
      <c r="ED201" s="2">
        <f>POWER(10,($B201-N$227)/N$228)/(1+POWER(10,($B201-N$227)/N$228))</f>
        <v>0.99980184581289699</v>
      </c>
      <c r="EE201" s="2">
        <f>POWER(10,($B201-O$227)/O$228)/(1+POWER(10,($B201-O$227)/O$228))</f>
        <v>0.99980338329708773</v>
      </c>
    </row>
    <row r="202" spans="2:137" x14ac:dyDescent="0.25">
      <c r="B202" s="2">
        <v>196</v>
      </c>
      <c r="C202">
        <v>65.515000000000001</v>
      </c>
      <c r="D202">
        <v>67.061000000000007</v>
      </c>
      <c r="E202">
        <v>68.212000000000003</v>
      </c>
      <c r="F202">
        <v>69.152000000000001</v>
      </c>
      <c r="G202">
        <v>68.364000000000004</v>
      </c>
      <c r="H202">
        <v>70.561000000000007</v>
      </c>
      <c r="I202">
        <v>71.605999999999995</v>
      </c>
      <c r="J202">
        <v>70.015000000000001</v>
      </c>
      <c r="K202">
        <v>67.090999999999994</v>
      </c>
      <c r="L202">
        <v>65.045000000000002</v>
      </c>
      <c r="M202">
        <v>60.393999999999998</v>
      </c>
      <c r="N202">
        <v>53.667000000000002</v>
      </c>
      <c r="O202">
        <v>47.773000000000003</v>
      </c>
      <c r="R202" s="5">
        <f>AV202+(C$209*_xlfn.NORM.DIST($B202,C$214*C$215+C$213,C$219*C$214,FALSE))+(C$211*_xlfn.NORM.DIST($B202,C$214*C$216+C$213,C$220*C$214,FALSE))+(C$210*_xlfn.NORM.DIST($B202,C$214*C$217+C$213,C$221*C$214,FALSE))+(C$212*_xlfn.NORM.DIST($B202,C$214*C$218+C$213,C$222*C$214,FALSE))</f>
        <v>64.225365710569122</v>
      </c>
      <c r="S202" s="5">
        <f>AW202+(D$209*_xlfn.NORM.DIST($B202,D$214*D$215+D$213,D$219*D$214,FALSE))+(D$211*_xlfn.NORM.DIST($B202,D$214*D$216+D$213,D$220*D$214,FALSE))+(D$210*_xlfn.NORM.DIST($B202,D$214*D$217+D$213,D$221*D$214,FALSE))+(D$212*_xlfn.NORM.DIST($B202,D$214*D$218+D$213,D$222*D$214,FALSE))</f>
        <v>66.57436801394816</v>
      </c>
      <c r="T202" s="5">
        <f>AX202+(E$209*_xlfn.NORM.DIST($B202,E$214*E$215+E$213,E$219*E$214,FALSE))+(E$211*_xlfn.NORM.DIST($B202,E$214*E$216+E$213,E$220*E$214,FALSE))+(E$210*_xlfn.NORM.DIST($B202,E$214*E$217+E$213,E$221*E$214,FALSE))+(E$212*_xlfn.NORM.DIST($B202,E$214*E$218+E$213,E$222*E$214,FALSE))</f>
        <v>68.016522717572741</v>
      </c>
      <c r="U202" s="5">
        <f>AY202+(F$209*_xlfn.NORM.DIST($B202,F$214*F$215+F$213,F$219*F$214,FALSE))+(F$211*_xlfn.NORM.DIST($B202,F$214*F$216+F$213,F$220*F$214,FALSE))+(F$210*_xlfn.NORM.DIST($B202,F$214*F$217+F$213,F$221*F$214,FALSE))+(F$212*_xlfn.NORM.DIST($B202,F$214*F$218+F$213,F$222*F$214,FALSE))</f>
        <v>68.203288078370562</v>
      </c>
      <c r="V202" s="5">
        <f>AZ202+(G$209*_xlfn.NORM.DIST($B202,G$214*G$215+G$213,G$219*G$214,FALSE))+(G$211*_xlfn.NORM.DIST($B202,G$214*G$216+G$213,G$220*G$214,FALSE))+(G$210*_xlfn.NORM.DIST($B202,G$214*G$217+G$213,G$221*G$214,FALSE))+(G$212*_xlfn.NORM.DIST($B202,G$214*G$218+G$213,G$222*G$214,FALSE))</f>
        <v>68.681185897841928</v>
      </c>
      <c r="W202" s="5">
        <f>BA202+(H$209*_xlfn.NORM.DIST($B202,H$214*H$215+H$213,H$219*H$214,FALSE))+(H$211*_xlfn.NORM.DIST($B202,H$214*H$216+H$213,H$220*H$214,FALSE))+(H$210*_xlfn.NORM.DIST($B202,H$214*H$217+H$213,H$221*H$214,FALSE))+(H$212*_xlfn.NORM.DIST($B202,H$214*H$218+H$213,H$222*H$214,FALSE))</f>
        <v>70.403075345972624</v>
      </c>
      <c r="X202" s="5">
        <f>BB202+(I$209*_xlfn.NORM.DIST($B202,I$214*I$215+I$213,I$219*I$214,FALSE))+(I$211*_xlfn.NORM.DIST($B202,I$214*I$216+I$213,I$220*I$214,FALSE))+(I$210*_xlfn.NORM.DIST($B202,I$214*I$217+I$213,I$221*I$214,FALSE))+(I$212*_xlfn.NORM.DIST($B202,I$214*I$218+I$213,I$222*I$214,FALSE))</f>
        <v>71.261977286183878</v>
      </c>
      <c r="Y202" s="5">
        <f>BC202+(J$209*_xlfn.NORM.DIST($B202,J$214*J$215+J$213,J$219*J$214,FALSE))+(J$211*_xlfn.NORM.DIST($B202,J$214*J$216+J$213,J$220*J$214,FALSE))+(J$210*_xlfn.NORM.DIST($B202,J$214*J$217+J$213,J$221*J$214,FALSE))+(J$212*_xlfn.NORM.DIST($B202,J$214*J$218+J$213,J$222*J$214,FALSE))</f>
        <v>70.070818477253397</v>
      </c>
      <c r="Z202" s="5">
        <f>BD202+(K$209*_xlfn.NORM.DIST($B202,K$214*K$215+K$213,K$219*K$214,FALSE))+(K$211*_xlfn.NORM.DIST($B202,K$214*K$216+K$213,K$220*K$214,FALSE))+(K$210*_xlfn.NORM.DIST($B202,K$214*K$217+K$213,K$221*K$214,FALSE))+(K$212*_xlfn.NORM.DIST($B202,K$214*K$218+K$213,K$222*K$214,FALSE))</f>
        <v>67.019898076092076</v>
      </c>
      <c r="AA202" s="5">
        <f>BE202+(L$209*_xlfn.NORM.DIST($B202,L$214*L$215+L$213,L$219*L$214,FALSE))+(L$211*_xlfn.NORM.DIST($B202,L$214*L$216+L$213,L$220*L$214,FALSE))+(L$210*_xlfn.NORM.DIST($B202,L$214*L$217+L$213,L$221*L$214,FALSE))+(L$212*_xlfn.NORM.DIST($B202,L$214*L$218+L$213,L$222*L$214,FALSE))</f>
        <v>64.119667191662188</v>
      </c>
      <c r="AB202" s="5">
        <f>BF202+(M$209*_xlfn.NORM.DIST($B202,M$214*M$215+M$213,M$219*M$214,FALSE))+(M$211*_xlfn.NORM.DIST($B202,M$214*M$216+M$213,M$220*M$214,FALSE))+(M$210*_xlfn.NORM.DIST($B202,M$214*M$217+M$213,M$221*M$214,FALSE))+(M$212*_xlfn.NORM.DIST($B202,M$214*M$218+M$213,M$222*M$214,FALSE))</f>
        <v>59.781381942902449</v>
      </c>
      <c r="AC202" s="5">
        <f>BG202+(N$209*_xlfn.NORM.DIST($B202,N$214*N$215+N$213,N$219*N$214,FALSE))+(N$211*_xlfn.NORM.DIST($B202,N$214*N$216+N$213,N$220*N$214,FALSE))+(N$210*_xlfn.NORM.DIST($B202,N$214*N$217+N$213,N$221*N$214,FALSE))+(N$212*_xlfn.NORM.DIST($B202,N$214*N$218+N$213,N$222*N$214,FALSE))</f>
        <v>54.065190720569255</v>
      </c>
      <c r="AD202" s="5">
        <f>BH202+(O$209*_xlfn.NORM.DIST($B202,O$214*O$215+O$213,O$219*O$214,FALSE))+(O$211*_xlfn.NORM.DIST($B202,O$214*O$216+O$213,O$220*O$214,FALSE))+(O$210*_xlfn.NORM.DIST($B202,O$214*O$217+O$213,O$221*O$214,FALSE))+(O$212*_xlfn.NORM.DIST($B202,O$214*O$218+O$213,O$222*O$214,FALSE))</f>
        <v>47.284952130383893</v>
      </c>
      <c r="AE202" s="5"/>
      <c r="AG202" s="5">
        <f t="shared" si="49"/>
        <v>1.2896342894308788</v>
      </c>
      <c r="AH202" s="5">
        <f t="shared" si="49"/>
        <v>0.48663198605184732</v>
      </c>
      <c r="AI202" s="5">
        <f t="shared" si="49"/>
        <v>0.19547728242726237</v>
      </c>
      <c r="AJ202" s="5">
        <f t="shared" si="49"/>
        <v>0.94871192162943885</v>
      </c>
      <c r="AK202" s="5">
        <f t="shared" si="48"/>
        <v>-0.31718589784192375</v>
      </c>
      <c r="AL202" s="5">
        <f t="shared" si="48"/>
        <v>0.15792465402738287</v>
      </c>
      <c r="AM202" s="5">
        <f t="shared" si="48"/>
        <v>0.34402271381611627</v>
      </c>
      <c r="AN202" s="5">
        <f t="shared" si="48"/>
        <v>-5.5818477253396281E-2</v>
      </c>
      <c r="AO202" s="5">
        <f t="shared" si="47"/>
        <v>7.1101923907917808E-2</v>
      </c>
      <c r="AP202" s="5">
        <f t="shared" si="47"/>
        <v>0.92533280833781362</v>
      </c>
      <c r="AQ202" s="5">
        <f t="shared" si="47"/>
        <v>0.61261805709754924</v>
      </c>
      <c r="AR202" s="5">
        <f t="shared" si="47"/>
        <v>-0.39819072056925364</v>
      </c>
      <c r="AS202" s="5">
        <f t="shared" si="50"/>
        <v>0.48804786961611057</v>
      </c>
      <c r="AV202" s="2">
        <f t="shared" si="51"/>
        <v>64.225365710569122</v>
      </c>
      <c r="AW202" s="2">
        <f t="shared" si="52"/>
        <v>66.574368013948146</v>
      </c>
      <c r="AX202" s="2">
        <f t="shared" si="53"/>
        <v>68.016522717572741</v>
      </c>
      <c r="AY202" s="2">
        <f t="shared" si="54"/>
        <v>68.203288078370562</v>
      </c>
      <c r="AZ202" s="2">
        <f t="shared" si="55"/>
        <v>68.681185897841928</v>
      </c>
      <c r="BA202" s="2">
        <f t="shared" si="56"/>
        <v>70.403075345972624</v>
      </c>
      <c r="BB202" s="2">
        <f t="shared" si="57"/>
        <v>71.261977286183878</v>
      </c>
      <c r="BC202" s="2">
        <f t="shared" si="58"/>
        <v>70.070818477253397</v>
      </c>
      <c r="BD202" s="2">
        <f t="shared" si="59"/>
        <v>67.019898076092076</v>
      </c>
      <c r="BE202" s="2">
        <f t="shared" si="60"/>
        <v>64.119667191662188</v>
      </c>
      <c r="BF202" s="2">
        <f t="shared" si="61"/>
        <v>59.781381942902449</v>
      </c>
      <c r="BG202" s="2">
        <f t="shared" si="62"/>
        <v>54.065190720569042</v>
      </c>
      <c r="BH202" s="2">
        <f t="shared" si="63"/>
        <v>47.284952130383552</v>
      </c>
      <c r="BK202" s="2" t="str">
        <f>IF(OR($B202&lt;C$229, AND($B202&gt;C$230, $B202&lt;C$231)), C202, "")</f>
        <v/>
      </c>
      <c r="BL202" s="2" t="str">
        <f>IF(OR($B202&lt;D$229, AND($B202&gt;D$230, $B202&lt;D$231)), D202, "")</f>
        <v/>
      </c>
      <c r="BM202" s="2" t="str">
        <f>IF(OR($B202&lt;E$229, AND($B202&gt;E$230, $B202&lt;E$231)), E202, "")</f>
        <v/>
      </c>
      <c r="BN202" s="2" t="str">
        <f>IF(OR($B202&lt;F$229, AND($B202&gt;F$230, $B202&lt;F$231)), F202, "")</f>
        <v/>
      </c>
      <c r="BO202" s="2" t="str">
        <f>IF(OR($B202&lt;G$229, AND($B202&gt;G$230, $B202&lt;G$231)), G202, "")</f>
        <v/>
      </c>
      <c r="BP202" s="2" t="str">
        <f>IF(OR($B202&lt;H$229, AND($B202&gt;H$230, $B202&lt;H$231)), H202, "")</f>
        <v/>
      </c>
      <c r="BQ202" s="2" t="str">
        <f>IF(OR($B202&lt;I$229, AND($B202&gt;I$230, $B202&lt;I$231)), I202, "")</f>
        <v/>
      </c>
      <c r="BR202" s="2" t="str">
        <f>IF(OR($B202&lt;J$229, AND($B202&gt;J$230, $B202&lt;J$231)), J202, "")</f>
        <v/>
      </c>
      <c r="BS202" s="2" t="str">
        <f>IF(OR($B202&lt;K$229, AND($B202&gt;K$230, $B202&lt;K$231)), K202, "")</f>
        <v/>
      </c>
      <c r="BT202" s="2" t="str">
        <f>IF(OR($B202&lt;L$229, AND($B202&gt;L$230, $B202&lt;L$231)), L202, "")</f>
        <v/>
      </c>
      <c r="BU202" s="2" t="str">
        <f>IF(OR($B202&lt;M$229, AND($B202&gt;M$230, $B202&lt;M$231)), M202, "")</f>
        <v/>
      </c>
      <c r="BV202" s="2" t="str">
        <f>IF(OR($B202&lt;N$229, AND($B202&gt;N$230, $B202&lt;N$231)), N202, "")</f>
        <v/>
      </c>
      <c r="BW202" s="2" t="str">
        <f>IF(OR($B202&lt;O$229, AND($B202&gt;O$230, $B202&lt;O$231)), O202, "")</f>
        <v/>
      </c>
      <c r="BZ202" s="2">
        <f>IF(OR(AND($B202&gt;C$230, $B202&lt;C$231), $B202&gt;C$232), C202, "")</f>
        <v>65.515000000000001</v>
      </c>
      <c r="CA202" s="2">
        <f>IF(OR(AND($B202&gt;D$230, $B202&lt;D$231), $B202&gt;D$232), D202, "")</f>
        <v>67.061000000000007</v>
      </c>
      <c r="CB202" s="2">
        <f>IF(OR(AND($B202&gt;E$230, $B202&lt;E$231), $B202&gt;E$232), E202, "")</f>
        <v>68.212000000000003</v>
      </c>
      <c r="CC202" s="2">
        <f>IF(OR(AND($B202&gt;F$230, $B202&lt;F$231), $B202&gt;F$232), F202, "")</f>
        <v>69.152000000000001</v>
      </c>
      <c r="CD202" s="2">
        <f>IF(OR(AND($B202&gt;G$230, $B202&lt;G$231), $B202&gt;G$232), G202, "")</f>
        <v>68.364000000000004</v>
      </c>
      <c r="CE202" s="2">
        <f>IF(OR(AND($B202&gt;H$230, $B202&lt;H$231), $B202&gt;H$232), H202, "")</f>
        <v>70.561000000000007</v>
      </c>
      <c r="CF202" s="2">
        <f>IF(OR(AND($B202&gt;I$230, $B202&lt;I$231), $B202&gt;I$232), I202, "")</f>
        <v>71.605999999999995</v>
      </c>
      <c r="CG202" s="2">
        <f>IF(OR(AND($B202&gt;J$230, $B202&lt;J$231), $B202&gt;J$232), J202, "")</f>
        <v>70.015000000000001</v>
      </c>
      <c r="CH202" s="2">
        <f>IF(OR(AND($B202&gt;K$230, $B202&lt;K$231), $B202&gt;K$232), K202, "")</f>
        <v>67.090999999999994</v>
      </c>
      <c r="CI202" s="2">
        <f>IF(OR(AND($B202&gt;L$230, $B202&lt;L$231), $B202&gt;L$232), L202, "")</f>
        <v>65.045000000000002</v>
      </c>
      <c r="CJ202" s="2">
        <f>IF(OR(AND($B202&gt;M$230, $B202&lt;M$231), $B202&gt;M$232), M202, "")</f>
        <v>60.393999999999998</v>
      </c>
      <c r="CK202" s="2">
        <f>IF(OR(AND($B202&gt;N$230, $B202&lt;N$231), $B202&gt;N$232), N202, "")</f>
        <v>53.667000000000002</v>
      </c>
      <c r="CL202" s="2">
        <f>IF(OR(AND($B202&gt;O$230, $B202&lt;O$231), $B202&gt;O$232), O202, "")</f>
        <v>47.773000000000003</v>
      </c>
      <c r="CO202" s="2">
        <f>BK$207*$B202+BK$209</f>
        <v>72.901134669890951</v>
      </c>
      <c r="CP202" s="2">
        <f>BL$207*$B202+BL$209</f>
        <v>73.681643116039112</v>
      </c>
      <c r="CQ202" s="2">
        <f>BM$207*$B202+BM$209</f>
        <v>75.162087133300304</v>
      </c>
      <c r="CR202" s="2">
        <f>BN$207*$B202+BN$209</f>
        <v>74.8264546959022</v>
      </c>
      <c r="CS202" s="2">
        <f>BO$207*$B202+BO$209</f>
        <v>75.205322702944187</v>
      </c>
      <c r="CT202" s="2">
        <f>BP$207*$B202+BP$209</f>
        <v>77.948636156864453</v>
      </c>
      <c r="CU202" s="2">
        <f>BQ$207*$B202+BQ$209</f>
        <v>81.376010469128445</v>
      </c>
      <c r="CV202" s="2">
        <f>BR$207*$B202+BR$209</f>
        <v>81.499192253826493</v>
      </c>
      <c r="CW202" s="2">
        <f>BS$207*$B202+BS$209</f>
        <v>79.149753386461086</v>
      </c>
      <c r="CX202" s="2">
        <f>BT$207*$B202+BT$209</f>
        <v>75.096304428886782</v>
      </c>
      <c r="CY202" s="2">
        <f>BU$207*$B202+BU$209</f>
        <v>70.849858943350583</v>
      </c>
      <c r="CZ202" s="2">
        <f>BV$207*$B202+BV$209</f>
        <v>63.617623016978115</v>
      </c>
      <c r="DA202" s="2">
        <f>BW$207*$B202+BW$209</f>
        <v>54.874142976546537</v>
      </c>
      <c r="DD202" s="2">
        <f>BZ$207*$B202+BZ$209</f>
        <v>64.223925077790298</v>
      </c>
      <c r="DE202" s="2">
        <f>CA$207*$B202+CA$209</f>
        <v>66.572623207843009</v>
      </c>
      <c r="DF202" s="2">
        <f>CB$207*$B202+CB$209</f>
        <v>68.015144757367239</v>
      </c>
      <c r="DG202" s="2">
        <f>CC$207*$B202+CC$209</f>
        <v>68.202321169378678</v>
      </c>
      <c r="DH202" s="2">
        <f>CD$207*$B202+CD$209</f>
        <v>68.680174205354348</v>
      </c>
      <c r="DI202" s="2">
        <f>CE$207*$B202+CE$209</f>
        <v>70.40184990438577</v>
      </c>
      <c r="DJ202" s="2">
        <f>CF$207*$B202+CF$209</f>
        <v>71.260402756168929</v>
      </c>
      <c r="DK202" s="2">
        <f>CG$207*$B202+CG$209</f>
        <v>70.069108364109383</v>
      </c>
      <c r="DL202" s="2">
        <f>CH$207*$B202+CH$209</f>
        <v>67.017905611159335</v>
      </c>
      <c r="DM202" s="2">
        <f>CI$207*$B202+CI$209</f>
        <v>64.117722944692645</v>
      </c>
      <c r="DN202" s="2">
        <f>CJ$207*$B202+CJ$209</f>
        <v>59.779449943924305</v>
      </c>
      <c r="DO202" s="2">
        <f>CK$207*$B202+CK$209</f>
        <v>54.063464074645225</v>
      </c>
      <c r="DP202" s="2">
        <f>CL$207*$B202+CL$209</f>
        <v>47.283590995133615</v>
      </c>
      <c r="DS202" s="2">
        <f>POWER(10,($B202-C$227)/C$228)/(1+POWER(10,($B202-C$227)/C$228))</f>
        <v>0.99983397510875782</v>
      </c>
      <c r="DT202" s="2">
        <f>POWER(10,($B202-D$227)/D$228)/(1+POWER(10,($B202-D$227)/D$228))</f>
        <v>0.9997545644649114</v>
      </c>
      <c r="DU202" s="2">
        <f>POWER(10,($B202-E$227)/E$228)/(1+POWER(10,($B202-E$227)/E$228))</f>
        <v>0.99980719584222</v>
      </c>
      <c r="DV202" s="2">
        <f>POWER(10,($B202-F$227)/F$228)/(1+POWER(10,($B202-F$227)/F$228))</f>
        <v>0.99985403238204373</v>
      </c>
      <c r="DW202" s="2">
        <f>POWER(10,($B202-G$227)/G$228)/(1+POWER(10,($B202-G$227)/G$228))</f>
        <v>0.99984495487145542</v>
      </c>
      <c r="DX202" s="2">
        <f>POWER(10,($B202-H$227)/H$228)/(1+POWER(10,($B202-H$227)/H$228))</f>
        <v>0.99983762073737703</v>
      </c>
      <c r="DY202" s="2">
        <f>POWER(10,($B202-I$227)/I$228)/(1+POWER(10,($B202-I$227)/I$228))</f>
        <v>0.99984434647332832</v>
      </c>
      <c r="DZ202" s="2">
        <f>POWER(10,($B202-J$227)/J$228)/(1+POWER(10,($B202-J$227)/J$228))</f>
        <v>0.99985038490001321</v>
      </c>
      <c r="EA202" s="2">
        <f>POWER(10,($B202-K$227)/K$228)/(1+POWER(10,($B202-K$227)/K$228))</f>
        <v>0.99983576574898958</v>
      </c>
      <c r="EB202" s="2">
        <f>POWER(10,($B202-L$227)/L$228)/(1+POWER(10,($B202-L$227)/L$228))</f>
        <v>0.99982290544799934</v>
      </c>
      <c r="EC202" s="2">
        <f>POWER(10,($B202-M$227)/M$228)/(1+POWER(10,($B202-M$227)/M$228))</f>
        <v>0.99982548079495093</v>
      </c>
      <c r="ED202" s="2">
        <f>POWER(10,($B202-N$227)/N$228)/(1+POWER(10,($B202-N$227)/N$228))</f>
        <v>0.99981927808253568</v>
      </c>
      <c r="EE202" s="2">
        <f>POWER(10,($B202-O$227)/O$228)/(1+POWER(10,($B202-O$227)/O$228))</f>
        <v>0.99982068033349047</v>
      </c>
    </row>
    <row r="203" spans="2:137" x14ac:dyDescent="0.25">
      <c r="B203" s="2">
        <v>197</v>
      </c>
      <c r="C203">
        <v>64.287999999999997</v>
      </c>
      <c r="D203">
        <v>65.120999999999995</v>
      </c>
      <c r="E203">
        <v>68.635999999999996</v>
      </c>
      <c r="F203">
        <v>68.438999999999993</v>
      </c>
      <c r="G203">
        <v>69.120999999999995</v>
      </c>
      <c r="H203">
        <v>70.984999999999999</v>
      </c>
      <c r="I203">
        <v>72.135999999999996</v>
      </c>
      <c r="J203">
        <v>71.332999999999998</v>
      </c>
      <c r="K203">
        <v>66.909000000000006</v>
      </c>
      <c r="L203">
        <v>65.105999999999995</v>
      </c>
      <c r="M203">
        <v>60.408999999999999</v>
      </c>
      <c r="N203">
        <v>54.576000000000001</v>
      </c>
      <c r="O203">
        <v>46.863999999999997</v>
      </c>
      <c r="R203" s="5">
        <f>AV203+(C$209*_xlfn.NORM.DIST($B203,C$214*C$215+C$213,C$219*C$214,FALSE))+(C$211*_xlfn.NORM.DIST($B203,C$214*C$216+C$213,C$220*C$214,FALSE))+(C$210*_xlfn.NORM.DIST($B203,C$214*C$217+C$213,C$221*C$214,FALSE))+(C$212*_xlfn.NORM.DIST($B203,C$214*C$218+C$213,C$222*C$214,FALSE))</f>
        <v>64.156372859348565</v>
      </c>
      <c r="S203" s="5">
        <f>AW203+(D$209*_xlfn.NORM.DIST($B203,D$214*D$215+D$213,D$219*D$214,FALSE))+(D$211*_xlfn.NORM.DIST($B203,D$214*D$216+D$213,D$220*D$214,FALSE))+(D$210*_xlfn.NORM.DIST($B203,D$214*D$217+D$213,D$221*D$214,FALSE))+(D$212*_xlfn.NORM.DIST($B203,D$214*D$218+D$213,D$222*D$214,FALSE))</f>
        <v>66.512750763824826</v>
      </c>
      <c r="T203" s="5">
        <f>AX203+(E$209*_xlfn.NORM.DIST($B203,E$214*E$215+E$213,E$219*E$214,FALSE))+(E$211*_xlfn.NORM.DIST($B203,E$214*E$216+E$213,E$220*E$214,FALSE))+(E$210*_xlfn.NORM.DIST($B203,E$214*E$217+E$213,E$221*E$214,FALSE))+(E$212*_xlfn.NORM.DIST($B203,E$214*E$218+E$213,E$222*E$214,FALSE))</f>
        <v>67.956489617345156</v>
      </c>
      <c r="U203" s="5">
        <f>AY203+(F$209*_xlfn.NORM.DIST($B203,F$214*F$215+F$213,F$219*F$214,FALSE))+(F$211*_xlfn.NORM.DIST($B203,F$214*F$216+F$213,F$220*F$214,FALSE))+(F$210*_xlfn.NORM.DIST($B203,F$214*F$217+F$213,F$221*F$214,FALSE))+(F$212*_xlfn.NORM.DIST($B203,F$214*F$218+F$213,F$222*F$214,FALSE))</f>
        <v>68.15098570978553</v>
      </c>
      <c r="V203" s="5">
        <f>AZ203+(G$209*_xlfn.NORM.DIST($B203,G$214*G$215+G$213,G$219*G$214,FALSE))+(G$211*_xlfn.NORM.DIST($B203,G$214*G$216+G$213,G$220*G$214,FALSE))+(G$210*_xlfn.NORM.DIST($B203,G$214*G$217+G$213,G$221*G$214,FALSE))+(G$212*_xlfn.NORM.DIST($B203,G$214*G$218+G$213,G$222*G$214,FALSE))</f>
        <v>68.634329548021356</v>
      </c>
      <c r="W203" s="5">
        <f>BA203+(H$209*_xlfn.NORM.DIST($B203,H$214*H$215+H$213,H$219*H$214,FALSE))+(H$211*_xlfn.NORM.DIST($B203,H$214*H$216+H$213,H$220*H$214,FALSE))+(H$210*_xlfn.NORM.DIST($B203,H$214*H$217+H$213,H$221*H$214,FALSE))+(H$212*_xlfn.NORM.DIST($B203,H$214*H$218+H$213,H$222*H$214,FALSE))</f>
        <v>70.363007345639289</v>
      </c>
      <c r="X203" s="5">
        <f>BB203+(I$209*_xlfn.NORM.DIST($B203,I$214*I$215+I$213,I$219*I$214,FALSE))+(I$211*_xlfn.NORM.DIST($B203,I$214*I$216+I$213,I$220*I$214,FALSE))+(I$210*_xlfn.NORM.DIST($B203,I$214*I$217+I$213,I$221*I$214,FALSE))+(I$212*_xlfn.NORM.DIST($B203,I$214*I$218+I$213,I$222*I$214,FALSE))</f>
        <v>71.214054430087145</v>
      </c>
      <c r="Y203" s="5">
        <f>BC203+(J$209*_xlfn.NORM.DIST($B203,J$214*J$215+J$213,J$219*J$214,FALSE))+(J$211*_xlfn.NORM.DIST($B203,J$214*J$216+J$213,J$220*J$214,FALSE))+(J$210*_xlfn.NORM.DIST($B203,J$214*J$217+J$213,J$221*J$214,FALSE))+(J$212*_xlfn.NORM.DIST($B203,J$214*J$218+J$213,J$222*J$214,FALSE))</f>
        <v>70.014547603282324</v>
      </c>
      <c r="Z203" s="5">
        <f>BD203+(K$209*_xlfn.NORM.DIST($B203,K$214*K$215+K$213,K$219*K$214,FALSE))+(K$211*_xlfn.NORM.DIST($B203,K$214*K$216+K$213,K$220*K$214,FALSE))+(K$210*_xlfn.NORM.DIST($B203,K$214*K$217+K$213,K$221*K$214,FALSE))+(K$212*_xlfn.NORM.DIST($B203,K$214*K$218+K$213,K$222*K$214,FALSE))</f>
        <v>66.952075306059754</v>
      </c>
      <c r="AA203" s="5">
        <f>BE203+(L$209*_xlfn.NORM.DIST($B203,L$214*L$215+L$213,L$219*L$214,FALSE))+(L$211*_xlfn.NORM.DIST($B203,L$214*L$216+L$213,L$220*L$214,FALSE))+(L$210*_xlfn.NORM.DIST($B203,L$214*L$217+L$213,L$221*L$214,FALSE))+(L$212*_xlfn.NORM.DIST($B203,L$214*L$218+L$213,L$222*L$214,FALSE))</f>
        <v>64.055669683739055</v>
      </c>
      <c r="AB203" s="5">
        <f>BF203+(M$209*_xlfn.NORM.DIST($B203,M$214*M$215+M$213,M$219*M$214,FALSE))+(M$211*_xlfn.NORM.DIST($B203,M$214*M$216+M$213,M$220*M$214,FALSE))+(M$210*_xlfn.NORM.DIST($B203,M$214*M$217+M$213,M$221*M$214,FALSE))+(M$212*_xlfn.NORM.DIST($B203,M$214*M$218+M$213,M$222*M$214,FALSE))</f>
        <v>59.71990843844867</v>
      </c>
      <c r="AC203" s="5">
        <f>BG203+(N$209*_xlfn.NORM.DIST($B203,N$214*N$215+N$213,N$219*N$214,FALSE))+(N$211*_xlfn.NORM.DIST($B203,N$214*N$216+N$213,N$220*N$214,FALSE))+(N$210*_xlfn.NORM.DIST($B203,N$214*N$217+N$213,N$221*N$214,FALSE))+(N$212*_xlfn.NORM.DIST($B203,N$214*N$218+N$213,N$222*N$214,FALSE))</f>
        <v>54.014968442990806</v>
      </c>
      <c r="AD203" s="5">
        <f>BH203+(O$209*_xlfn.NORM.DIST($B203,O$214*O$215+O$213,O$219*O$214,FALSE))+(O$211*_xlfn.NORM.DIST($B203,O$214*O$216+O$213,O$220*O$214,FALSE))+(O$210*_xlfn.NORM.DIST($B203,O$214*O$217+O$213,O$221*O$214,FALSE))+(O$212*_xlfn.NORM.DIST($B203,O$214*O$218+O$213,O$222*O$214,FALSE))</f>
        <v>47.246272967877559</v>
      </c>
      <c r="AE203" s="5"/>
      <c r="AG203" s="5">
        <f t="shared" si="49"/>
        <v>0.13162714065143177</v>
      </c>
      <c r="AH203" s="5">
        <f t="shared" si="49"/>
        <v>-1.391750763824831</v>
      </c>
      <c r="AI203" s="5">
        <f t="shared" si="49"/>
        <v>0.67951038265483987</v>
      </c>
      <c r="AJ203" s="5">
        <f t="shared" si="49"/>
        <v>0.28801429021446268</v>
      </c>
      <c r="AK203" s="5">
        <f t="shared" si="48"/>
        <v>0.48667045197863956</v>
      </c>
      <c r="AL203" s="5">
        <f t="shared" si="48"/>
        <v>0.62199265436071016</v>
      </c>
      <c r="AM203" s="5">
        <f t="shared" si="48"/>
        <v>0.92194556991285026</v>
      </c>
      <c r="AN203" s="5">
        <f t="shared" si="48"/>
        <v>1.3184523967176744</v>
      </c>
      <c r="AO203" s="5">
        <f t="shared" si="47"/>
        <v>-4.3075306059748186E-2</v>
      </c>
      <c r="AP203" s="5">
        <f t="shared" si="47"/>
        <v>1.0503303162609399</v>
      </c>
      <c r="AQ203" s="5">
        <f t="shared" si="47"/>
        <v>0.68909156155132933</v>
      </c>
      <c r="AR203" s="5">
        <f t="shared" si="47"/>
        <v>0.56103155700919416</v>
      </c>
      <c r="AS203" s="5">
        <f t="shared" si="50"/>
        <v>-0.3822729678775616</v>
      </c>
      <c r="AV203" s="2">
        <f t="shared" si="51"/>
        <v>64.156372859348565</v>
      </c>
      <c r="AW203" s="2">
        <f t="shared" si="52"/>
        <v>66.512750763824826</v>
      </c>
      <c r="AX203" s="2">
        <f t="shared" si="53"/>
        <v>67.956489617345156</v>
      </c>
      <c r="AY203" s="2">
        <f t="shared" si="54"/>
        <v>68.15098570978553</v>
      </c>
      <c r="AZ203" s="2">
        <f t="shared" si="55"/>
        <v>68.634329548021356</v>
      </c>
      <c r="BA203" s="2">
        <f t="shared" si="56"/>
        <v>70.363007345639289</v>
      </c>
      <c r="BB203" s="2">
        <f t="shared" si="57"/>
        <v>71.214054430087145</v>
      </c>
      <c r="BC203" s="2">
        <f t="shared" si="58"/>
        <v>70.014547603282324</v>
      </c>
      <c r="BD203" s="2">
        <f t="shared" si="59"/>
        <v>66.952075306059754</v>
      </c>
      <c r="BE203" s="2">
        <f t="shared" si="60"/>
        <v>64.055669683739055</v>
      </c>
      <c r="BF203" s="2">
        <f t="shared" si="61"/>
        <v>59.71990843844867</v>
      </c>
      <c r="BG203" s="2">
        <f t="shared" si="62"/>
        <v>54.014968442990771</v>
      </c>
      <c r="BH203" s="2">
        <f t="shared" si="63"/>
        <v>47.246272967877502</v>
      </c>
      <c r="BK203" s="2" t="str">
        <f>IF(OR($B203&lt;C$229, AND($B203&gt;C$230, $B203&lt;C$231)), C203, "")</f>
        <v/>
      </c>
      <c r="BL203" s="2" t="str">
        <f>IF(OR($B203&lt;D$229, AND($B203&gt;D$230, $B203&lt;D$231)), D203, "")</f>
        <v/>
      </c>
      <c r="BM203" s="2" t="str">
        <f>IF(OR($B203&lt;E$229, AND($B203&gt;E$230, $B203&lt;E$231)), E203, "")</f>
        <v/>
      </c>
      <c r="BN203" s="2" t="str">
        <f>IF(OR($B203&lt;F$229, AND($B203&gt;F$230, $B203&lt;F$231)), F203, "")</f>
        <v/>
      </c>
      <c r="BO203" s="2" t="str">
        <f>IF(OR($B203&lt;G$229, AND($B203&gt;G$230, $B203&lt;G$231)), G203, "")</f>
        <v/>
      </c>
      <c r="BP203" s="2" t="str">
        <f>IF(OR($B203&lt;H$229, AND($B203&gt;H$230, $B203&lt;H$231)), H203, "")</f>
        <v/>
      </c>
      <c r="BQ203" s="2" t="str">
        <f>IF(OR($B203&lt;I$229, AND($B203&gt;I$230, $B203&lt;I$231)), I203, "")</f>
        <v/>
      </c>
      <c r="BR203" s="2" t="str">
        <f>IF(OR($B203&lt;J$229, AND($B203&gt;J$230, $B203&lt;J$231)), J203, "")</f>
        <v/>
      </c>
      <c r="BS203" s="2" t="str">
        <f>IF(OR($B203&lt;K$229, AND($B203&gt;K$230, $B203&lt;K$231)), K203, "")</f>
        <v/>
      </c>
      <c r="BT203" s="2" t="str">
        <f>IF(OR($B203&lt;L$229, AND($B203&gt;L$230, $B203&lt;L$231)), L203, "")</f>
        <v/>
      </c>
      <c r="BU203" s="2" t="str">
        <f>IF(OR($B203&lt;M$229, AND($B203&gt;M$230, $B203&lt;M$231)), M203, "")</f>
        <v/>
      </c>
      <c r="BV203" s="2" t="str">
        <f>IF(OR($B203&lt;N$229, AND($B203&gt;N$230, $B203&lt;N$231)), N203, "")</f>
        <v/>
      </c>
      <c r="BW203" s="2" t="str">
        <f>IF(OR($B203&lt;O$229, AND($B203&gt;O$230, $B203&lt;O$231)), O203, "")</f>
        <v/>
      </c>
      <c r="BZ203" s="2">
        <f>IF(OR(AND($B203&gt;C$230, $B203&lt;C$231), $B203&gt;C$232), C203, "")</f>
        <v>64.287999999999997</v>
      </c>
      <c r="CA203" s="2">
        <f>IF(OR(AND($B203&gt;D$230, $B203&lt;D$231), $B203&gt;D$232), D203, "")</f>
        <v>65.120999999999995</v>
      </c>
      <c r="CB203" s="2">
        <f>IF(OR(AND($B203&gt;E$230, $B203&lt;E$231), $B203&gt;E$232), E203, "")</f>
        <v>68.635999999999996</v>
      </c>
      <c r="CC203" s="2">
        <f>IF(OR(AND($B203&gt;F$230, $B203&lt;F$231), $B203&gt;F$232), F203, "")</f>
        <v>68.438999999999993</v>
      </c>
      <c r="CD203" s="2">
        <f>IF(OR(AND($B203&gt;G$230, $B203&lt;G$231), $B203&gt;G$232), G203, "")</f>
        <v>69.120999999999995</v>
      </c>
      <c r="CE203" s="2">
        <f>IF(OR(AND($B203&gt;H$230, $B203&lt;H$231), $B203&gt;H$232), H203, "")</f>
        <v>70.984999999999999</v>
      </c>
      <c r="CF203" s="2">
        <f>IF(OR(AND($B203&gt;I$230, $B203&lt;I$231), $B203&gt;I$232), I203, "")</f>
        <v>72.135999999999996</v>
      </c>
      <c r="CG203" s="2">
        <f>IF(OR(AND($B203&gt;J$230, $B203&lt;J$231), $B203&gt;J$232), J203, "")</f>
        <v>71.332999999999998</v>
      </c>
      <c r="CH203" s="2">
        <f>IF(OR(AND($B203&gt;K$230, $B203&lt;K$231), $B203&gt;K$232), K203, "")</f>
        <v>66.909000000000006</v>
      </c>
      <c r="CI203" s="2">
        <f>IF(OR(AND($B203&gt;L$230, $B203&lt;L$231), $B203&gt;L$232), L203, "")</f>
        <v>65.105999999999995</v>
      </c>
      <c r="CJ203" s="2">
        <f>IF(OR(AND($B203&gt;M$230, $B203&lt;M$231), $B203&gt;M$232), M203, "")</f>
        <v>60.408999999999999</v>
      </c>
      <c r="CK203" s="2">
        <f>IF(OR(AND($B203&gt;N$230, $B203&lt;N$231), $B203&gt;N$232), N203, "")</f>
        <v>54.576000000000001</v>
      </c>
      <c r="CL203" s="2">
        <f>IF(OR(AND($B203&gt;O$230, $B203&lt;O$231), $B203&gt;O$232), O203, "")</f>
        <v>46.863999999999997</v>
      </c>
      <c r="CO203" s="2">
        <f>BK$207*$B203+BK$209</f>
        <v>72.913194564053569</v>
      </c>
      <c r="CP203" s="2">
        <f>BL$207*$B203+BL$209</f>
        <v>73.686171096544001</v>
      </c>
      <c r="CQ203" s="2">
        <f>BM$207*$B203+BM$209</f>
        <v>75.170243905482337</v>
      </c>
      <c r="CR203" s="2">
        <f>BN$207*$B203+BN$209</f>
        <v>74.835565736213795</v>
      </c>
      <c r="CS203" s="2">
        <f>BO$207*$B203+BO$209</f>
        <v>75.219357594080122</v>
      </c>
      <c r="CT203" s="2">
        <f>BP$207*$B203+BP$209</f>
        <v>77.978674239469029</v>
      </c>
      <c r="CU203" s="2">
        <f>BQ$207*$B203+BQ$209</f>
        <v>81.424386967815394</v>
      </c>
      <c r="CV203" s="2">
        <f>BR$207*$B203+BR$209</f>
        <v>81.549017249085409</v>
      </c>
      <c r="CW203" s="2">
        <f>BS$207*$B203+BS$209</f>
        <v>79.197960004779404</v>
      </c>
      <c r="CX203" s="2">
        <f>BT$207*$B203+BT$209</f>
        <v>75.136085417235805</v>
      </c>
      <c r="CY203" s="2">
        <f>BU$207*$B203+BU$209</f>
        <v>70.896051879452301</v>
      </c>
      <c r="CZ203" s="2">
        <f>BV$207*$B203+BV$209</f>
        <v>63.663165926653299</v>
      </c>
      <c r="DA203" s="2">
        <f>BW$207*$B203+BW$209</f>
        <v>54.910740971625934</v>
      </c>
      <c r="DD203" s="2">
        <f>BZ$207*$B203+BZ$209</f>
        <v>64.155046711877787</v>
      </c>
      <c r="DE203" s="2">
        <f>CA$207*$B203+CA$209</f>
        <v>66.511144672169863</v>
      </c>
      <c r="DF203" s="2">
        <f>CB$207*$B203+CB$209</f>
        <v>67.955220909917458</v>
      </c>
      <c r="DG203" s="2">
        <f>CC$207*$B203+CC$209</f>
        <v>68.150095701509002</v>
      </c>
      <c r="DH203" s="2">
        <f>CD$207*$B203+CD$209</f>
        <v>68.633398261977135</v>
      </c>
      <c r="DI203" s="2">
        <f>CE$207*$B203+CE$209</f>
        <v>70.361879345817641</v>
      </c>
      <c r="DJ203" s="2">
        <f>CF$207*$B203+CF$209</f>
        <v>71.212604769083185</v>
      </c>
      <c r="DK203" s="2">
        <f>CG$207*$B203+CG$209</f>
        <v>70.012973482547906</v>
      </c>
      <c r="DL203" s="2">
        <f>CH$207*$B203+CH$209</f>
        <v>66.950240774311041</v>
      </c>
      <c r="DM203" s="2">
        <f>CI$207*$B203+CI$209</f>
        <v>64.053879744971397</v>
      </c>
      <c r="DN203" s="2">
        <f>CJ$207*$B203+CJ$209</f>
        <v>59.718129294890332</v>
      </c>
      <c r="DO203" s="2">
        <f>CK$207*$B203+CK$209</f>
        <v>54.013377936288023</v>
      </c>
      <c r="DP203" s="2">
        <f>CL$207*$B203+CL$209</f>
        <v>47.245019284630018</v>
      </c>
      <c r="DS203" s="2">
        <f>POWER(10,($B203-C$227)/C$228)/(1+POWER(10,($B203-C$227)/C$228))</f>
        <v>0.99984858128760046</v>
      </c>
      <c r="DT203" s="2">
        <f>POWER(10,($B203-D$227)/D$228)/(1+POWER(10,($B203-D$227)/D$228))</f>
        <v>0.99977615529756048</v>
      </c>
      <c r="DU203" s="2">
        <f>POWER(10,($B203-E$227)/E$228)/(1+POWER(10,($B203-E$227)/E$228))</f>
        <v>0.99982415753512122</v>
      </c>
      <c r="DV203" s="2">
        <f>POWER(10,($B203-F$227)/F$228)/(1+POWER(10,($B203-F$227)/F$228))</f>
        <v>0.99986687424041909</v>
      </c>
      <c r="DW203" s="2">
        <f>POWER(10,($B203-G$227)/G$228)/(1+POWER(10,($B203-G$227)/G$228))</f>
        <v>0.99985859523309306</v>
      </c>
      <c r="DX203" s="2">
        <f>POWER(10,($B203-H$227)/H$228)/(1+POWER(10,($B203-H$227)/H$228))</f>
        <v>0.99985190623649456</v>
      </c>
      <c r="DY203" s="2">
        <f>POWER(10,($B203-I$227)/I$228)/(1+POWER(10,($B203-I$227)/I$228))</f>
        <v>0.99985804035223724</v>
      </c>
      <c r="DZ203" s="2">
        <f>POWER(10,($B203-J$227)/J$228)/(1+POWER(10,($B203-J$227)/J$228))</f>
        <v>0.99986354761075236</v>
      </c>
      <c r="EA203" s="2">
        <f>POWER(10,($B203-K$227)/K$228)/(1+POWER(10,($B203-K$227)/K$228))</f>
        <v>0.99985021441835842</v>
      </c>
      <c r="EB203" s="2">
        <f>POWER(10,($B203-L$227)/L$228)/(1+POWER(10,($B203-L$227)/L$228))</f>
        <v>0.99983848533219821</v>
      </c>
      <c r="EC203" s="2">
        <f>POWER(10,($B203-M$227)/M$228)/(1+POWER(10,($B203-M$227)/M$228))</f>
        <v>0.99984083414920077</v>
      </c>
      <c r="ED203" s="2">
        <f>POWER(10,($B203-N$227)/N$228)/(1+POWER(10,($B203-N$227)/N$228))</f>
        <v>0.99983517703141933</v>
      </c>
      <c r="EE203" s="2">
        <f>POWER(10,($B203-O$227)/O$228)/(1+POWER(10,($B203-O$227)/O$228))</f>
        <v>0.99983645594000492</v>
      </c>
    </row>
    <row r="204" spans="2:137" x14ac:dyDescent="0.25">
      <c r="B204" s="2">
        <v>198</v>
      </c>
      <c r="C204">
        <v>64.515000000000001</v>
      </c>
      <c r="D204">
        <v>66.697000000000003</v>
      </c>
      <c r="E204">
        <v>68.075999999999993</v>
      </c>
      <c r="F204">
        <v>68.682000000000002</v>
      </c>
      <c r="G204">
        <v>68.894000000000005</v>
      </c>
      <c r="H204">
        <v>70.97</v>
      </c>
      <c r="I204">
        <v>70.332999999999998</v>
      </c>
      <c r="J204">
        <v>69.575999999999993</v>
      </c>
      <c r="K204">
        <v>67.454999999999998</v>
      </c>
      <c r="L204">
        <v>63.726999999999997</v>
      </c>
      <c r="M204">
        <v>59.712000000000003</v>
      </c>
      <c r="N204">
        <v>53.576000000000001</v>
      </c>
      <c r="O204">
        <v>47.47</v>
      </c>
      <c r="R204" s="5">
        <f>AV204+(C$209*_xlfn.NORM.DIST($B204,C$214*C$215+C$213,C$219*C$214,FALSE))+(C$211*_xlfn.NORM.DIST($B204,C$214*C$216+C$213,C$220*C$214,FALSE))+(C$210*_xlfn.NORM.DIST($B204,C$214*C$217+C$213,C$221*C$214,FALSE))+(C$212*_xlfn.NORM.DIST($B204,C$214*C$218+C$213,C$222*C$214,FALSE))</f>
        <v>64.087389000306288</v>
      </c>
      <c r="S204" s="5">
        <f>AW204+(D$209*_xlfn.NORM.DIST($B204,D$214*D$215+D$213,D$219*D$214,FALSE))+(D$211*_xlfn.NORM.DIST($B204,D$214*D$216+D$213,D$220*D$214,FALSE))+(D$210*_xlfn.NORM.DIST($B204,D$214*D$217+D$213,D$221*D$214,FALSE))+(D$212*_xlfn.NORM.DIST($B204,D$214*D$218+D$213,D$222*D$214,FALSE))</f>
        <v>66.45114441376181</v>
      </c>
      <c r="T204" s="5">
        <f>AX204+(E$209*_xlfn.NORM.DIST($B204,E$214*E$215+E$213,E$219*E$214,FALSE))+(E$211*_xlfn.NORM.DIST($B204,E$214*E$216+E$213,E$220*E$214,FALSE))+(E$210*_xlfn.NORM.DIST($B204,E$214*E$217+E$213,E$221*E$214,FALSE))+(E$212*_xlfn.NORM.DIST($B204,E$214*E$218+E$213,E$222*E$214,FALSE))</f>
        <v>67.896465073570369</v>
      </c>
      <c r="U204" s="5">
        <f>AY204+(F$209*_xlfn.NORM.DIST($B204,F$214*F$215+F$213,F$219*F$214,FALSE))+(F$211*_xlfn.NORM.DIST($B204,F$214*F$216+F$213,F$220*F$214,FALSE))+(F$210*_xlfn.NORM.DIST($B204,F$214*F$217+F$213,F$221*F$214,FALSE))+(F$212*_xlfn.NORM.DIST($B204,F$214*F$218+F$213,F$222*F$214,FALSE))</f>
        <v>68.098689387426361</v>
      </c>
      <c r="V204" s="5">
        <f>AZ204+(G$209*_xlfn.NORM.DIST($B204,G$214*G$215+G$213,G$219*G$214,FALSE))+(G$211*_xlfn.NORM.DIST($B204,G$214*G$216+G$213,G$220*G$214,FALSE))+(G$210*_xlfn.NORM.DIST($B204,G$214*G$217+G$213,G$221*G$214,FALSE))+(G$212*_xlfn.NORM.DIST($B204,G$214*G$218+G$213,G$222*G$214,FALSE))</f>
        <v>68.587479514560286</v>
      </c>
      <c r="W204" s="5">
        <f>BA204+(H$209*_xlfn.NORM.DIST($B204,H$214*H$215+H$213,H$219*H$214,FALSE))+(H$211*_xlfn.NORM.DIST($B204,H$214*H$216+H$213,H$220*H$214,FALSE))+(H$210*_xlfn.NORM.DIST($B204,H$214*H$217+H$213,H$221*H$214,FALSE))+(H$212*_xlfn.NORM.DIST($B204,H$214*H$218+H$213,H$222*H$214,FALSE))</f>
        <v>70.322947004427604</v>
      </c>
      <c r="X204" s="5">
        <f>BB204+(I$209*_xlfn.NORM.DIST($B204,I$214*I$215+I$213,I$219*I$214,FALSE))+(I$211*_xlfn.NORM.DIST($B204,I$214*I$216+I$213,I$220*I$214,FALSE))+(I$210*_xlfn.NORM.DIST($B204,I$214*I$217+I$213,I$221*I$214,FALSE))+(I$212*_xlfn.NORM.DIST($B204,I$214*I$218+I$213,I$222*I$214,FALSE))</f>
        <v>71.166141356805753</v>
      </c>
      <c r="Y204" s="5">
        <f>BC204+(J$209*_xlfn.NORM.DIST($B204,J$214*J$215+J$213,J$219*J$214,FALSE))+(J$211*_xlfn.NORM.DIST($B204,J$214*J$216+J$213,J$220*J$214,FALSE))+(J$210*_xlfn.NORM.DIST($B204,J$214*J$217+J$213,J$221*J$214,FALSE))+(J$212*_xlfn.NORM.DIST($B204,J$214*J$218+J$213,J$222*J$214,FALSE))</f>
        <v>69.958287419842648</v>
      </c>
      <c r="Z204" s="5">
        <f>BD204+(K$209*_xlfn.NORM.DIST($B204,K$214*K$215+K$213,K$219*K$214,FALSE))+(K$211*_xlfn.NORM.DIST($B204,K$214*K$216+K$213,K$220*K$214,FALSE))+(K$210*_xlfn.NORM.DIST($B204,K$214*K$217+K$213,K$221*K$214,FALSE))+(K$212*_xlfn.NORM.DIST($B204,K$214*K$218+K$213,K$222*K$214,FALSE))</f>
        <v>66.884264901307034</v>
      </c>
      <c r="AA204" s="5">
        <f>BE204+(L$209*_xlfn.NORM.DIST($B204,L$214*L$215+L$213,L$219*L$214,FALSE))+(L$211*_xlfn.NORM.DIST($B204,L$214*L$216+L$213,L$220*L$214,FALSE))+(L$210*_xlfn.NORM.DIST($B204,L$214*L$217+L$213,L$221*L$214,FALSE))+(L$212*_xlfn.NORM.DIST($B204,L$214*L$218+L$213,L$222*L$214,FALSE))</f>
        <v>63.991684276391872</v>
      </c>
      <c r="AB204" s="5">
        <f>BF204+(M$209*_xlfn.NORM.DIST($B204,M$214*M$215+M$213,M$219*M$214,FALSE))+(M$211*_xlfn.NORM.DIST($B204,M$214*M$216+M$213,M$220*M$214,FALSE))+(M$210*_xlfn.NORM.DIST($B204,M$214*M$217+M$213,M$221*M$214,FALSE))+(M$212*_xlfn.NORM.DIST($B204,M$214*M$218+M$213,M$222*M$214,FALSE))</f>
        <v>59.658446873787021</v>
      </c>
      <c r="AC204" s="5">
        <f>BG204+(N$209*_xlfn.NORM.DIST($B204,N$214*N$215+N$213,N$219*N$214,FALSE))+(N$211*_xlfn.NORM.DIST($B204,N$214*N$216+N$213,N$220*N$214,FALSE))+(N$210*_xlfn.NORM.DIST($B204,N$214*N$217+N$213,N$221*N$214,FALSE))+(N$212*_xlfn.NORM.DIST($B204,N$214*N$218+N$213,N$222*N$214,FALSE))</f>
        <v>53.96475675351995</v>
      </c>
      <c r="AD204" s="5">
        <f>BH204+(O$209*_xlfn.NORM.DIST($B204,O$214*O$215+O$213,O$219*O$214,FALSE))+(O$211*_xlfn.NORM.DIST($B204,O$214*O$216+O$213,O$220*O$214,FALSE))+(O$210*_xlfn.NORM.DIST($B204,O$214*O$217+O$213,O$221*O$214,FALSE))+(O$212*_xlfn.NORM.DIST($B204,O$214*O$218+O$213,O$222*O$214,FALSE))</f>
        <v>47.20760217531101</v>
      </c>
      <c r="AE204" s="5"/>
      <c r="AG204" s="5">
        <f t="shared" si="49"/>
        <v>0.4276109996937123</v>
      </c>
      <c r="AH204" s="5">
        <f t="shared" si="49"/>
        <v>0.24585558623819281</v>
      </c>
      <c r="AI204" s="5">
        <f t="shared" si="49"/>
        <v>0.17953492642962487</v>
      </c>
      <c r="AJ204" s="5">
        <f t="shared" si="49"/>
        <v>0.5833106125736407</v>
      </c>
      <c r="AK204" s="5">
        <f t="shared" si="48"/>
        <v>0.30652048543971944</v>
      </c>
      <c r="AL204" s="5">
        <f t="shared" si="48"/>
        <v>0.64705299557239471</v>
      </c>
      <c r="AM204" s="5">
        <f t="shared" si="48"/>
        <v>-0.83314135680575419</v>
      </c>
      <c r="AN204" s="5">
        <f t="shared" si="48"/>
        <v>-0.38228741984265469</v>
      </c>
      <c r="AO204" s="5">
        <f t="shared" si="47"/>
        <v>0.57073509869296402</v>
      </c>
      <c r="AP204" s="5">
        <f t="shared" si="47"/>
        <v>-0.26468427639187553</v>
      </c>
      <c r="AQ204" s="5">
        <f t="shared" si="47"/>
        <v>5.3553126212982249E-2</v>
      </c>
      <c r="AR204" s="5">
        <f t="shared" si="47"/>
        <v>-0.38875675351994943</v>
      </c>
      <c r="AS204" s="5">
        <f t="shared" si="50"/>
        <v>0.26239782468898909</v>
      </c>
      <c r="AV204" s="2">
        <f t="shared" si="51"/>
        <v>64.087389000306288</v>
      </c>
      <c r="AW204" s="2">
        <f t="shared" si="52"/>
        <v>66.45114441376181</v>
      </c>
      <c r="AX204" s="2">
        <f t="shared" si="53"/>
        <v>67.896465073570369</v>
      </c>
      <c r="AY204" s="2">
        <f t="shared" si="54"/>
        <v>68.098689387426361</v>
      </c>
      <c r="AZ204" s="2">
        <f t="shared" si="55"/>
        <v>68.587479514560286</v>
      </c>
      <c r="BA204" s="2">
        <f t="shared" si="56"/>
        <v>70.322947004427604</v>
      </c>
      <c r="BB204" s="2">
        <f t="shared" si="57"/>
        <v>71.166141356805753</v>
      </c>
      <c r="BC204" s="2">
        <f t="shared" si="58"/>
        <v>69.958287419842648</v>
      </c>
      <c r="BD204" s="2">
        <f t="shared" si="59"/>
        <v>66.884264901307034</v>
      </c>
      <c r="BE204" s="2">
        <f t="shared" si="60"/>
        <v>63.991684276391872</v>
      </c>
      <c r="BF204" s="2">
        <f t="shared" si="61"/>
        <v>59.658446873787021</v>
      </c>
      <c r="BG204" s="2">
        <f t="shared" si="62"/>
        <v>53.964756753519943</v>
      </c>
      <c r="BH204" s="2">
        <f t="shared" si="63"/>
        <v>47.207602175311003</v>
      </c>
      <c r="BK204" s="2" t="str">
        <f>IF(OR($B204&lt;C$229, AND($B204&gt;C$230, $B204&lt;C$231)), C204, "")</f>
        <v/>
      </c>
      <c r="BL204" s="2" t="str">
        <f>IF(OR($B204&lt;D$229, AND($B204&gt;D$230, $B204&lt;D$231)), D204, "")</f>
        <v/>
      </c>
      <c r="BM204" s="2" t="str">
        <f>IF(OR($B204&lt;E$229, AND($B204&gt;E$230, $B204&lt;E$231)), E204, "")</f>
        <v/>
      </c>
      <c r="BN204" s="2" t="str">
        <f>IF(OR($B204&lt;F$229, AND($B204&gt;F$230, $B204&lt;F$231)), F204, "")</f>
        <v/>
      </c>
      <c r="BO204" s="2" t="str">
        <f>IF(OR($B204&lt;G$229, AND($B204&gt;G$230, $B204&lt;G$231)), G204, "")</f>
        <v/>
      </c>
      <c r="BP204" s="2" t="str">
        <f>IF(OR($B204&lt;H$229, AND($B204&gt;H$230, $B204&lt;H$231)), H204, "")</f>
        <v/>
      </c>
      <c r="BQ204" s="2" t="str">
        <f>IF(OR($B204&lt;I$229, AND($B204&gt;I$230, $B204&lt;I$231)), I204, "")</f>
        <v/>
      </c>
      <c r="BR204" s="2" t="str">
        <f>IF(OR($B204&lt;J$229, AND($B204&gt;J$230, $B204&lt;J$231)), J204, "")</f>
        <v/>
      </c>
      <c r="BS204" s="2" t="str">
        <f>IF(OR($B204&lt;K$229, AND($B204&gt;K$230, $B204&lt;K$231)), K204, "")</f>
        <v/>
      </c>
      <c r="BT204" s="2" t="str">
        <f>IF(OR($B204&lt;L$229, AND($B204&gt;L$230, $B204&lt;L$231)), L204, "")</f>
        <v/>
      </c>
      <c r="BU204" s="2" t="str">
        <f>IF(OR($B204&lt;M$229, AND($B204&gt;M$230, $B204&lt;M$231)), M204, "")</f>
        <v/>
      </c>
      <c r="BV204" s="2" t="str">
        <f>IF(OR($B204&lt;N$229, AND($B204&gt;N$230, $B204&lt;N$231)), N204, "")</f>
        <v/>
      </c>
      <c r="BW204" s="2" t="str">
        <f>IF(OR($B204&lt;O$229, AND($B204&gt;O$230, $B204&lt;O$231)), O204, "")</f>
        <v/>
      </c>
      <c r="BZ204" s="2">
        <f>IF(OR(AND($B204&gt;C$230, $B204&lt;C$231), $B204&gt;C$232), C204, "")</f>
        <v>64.515000000000001</v>
      </c>
      <c r="CA204" s="2">
        <f>IF(OR(AND($B204&gt;D$230, $B204&lt;D$231), $B204&gt;D$232), D204, "")</f>
        <v>66.697000000000003</v>
      </c>
      <c r="CB204" s="2">
        <f>IF(OR(AND($B204&gt;E$230, $B204&lt;E$231), $B204&gt;E$232), E204, "")</f>
        <v>68.075999999999993</v>
      </c>
      <c r="CC204" s="2">
        <f>IF(OR(AND($B204&gt;F$230, $B204&lt;F$231), $B204&gt;F$232), F204, "")</f>
        <v>68.682000000000002</v>
      </c>
      <c r="CD204" s="2">
        <f>IF(OR(AND($B204&gt;G$230, $B204&lt;G$231), $B204&gt;G$232), G204, "")</f>
        <v>68.894000000000005</v>
      </c>
      <c r="CE204" s="2">
        <f>IF(OR(AND($B204&gt;H$230, $B204&lt;H$231), $B204&gt;H$232), H204, "")</f>
        <v>70.97</v>
      </c>
      <c r="CF204" s="2">
        <f>IF(OR(AND($B204&gt;I$230, $B204&lt;I$231), $B204&gt;I$232), I204, "")</f>
        <v>70.332999999999998</v>
      </c>
      <c r="CG204" s="2">
        <f>IF(OR(AND($B204&gt;J$230, $B204&lt;J$231), $B204&gt;J$232), J204, "")</f>
        <v>69.575999999999993</v>
      </c>
      <c r="CH204" s="2">
        <f>IF(OR(AND($B204&gt;K$230, $B204&lt;K$231), $B204&gt;K$232), K204, "")</f>
        <v>67.454999999999998</v>
      </c>
      <c r="CI204" s="2">
        <f>IF(OR(AND($B204&gt;L$230, $B204&lt;L$231), $B204&gt;L$232), L204, "")</f>
        <v>63.726999999999997</v>
      </c>
      <c r="CJ204" s="2">
        <f>IF(OR(AND($B204&gt;M$230, $B204&lt;M$231), $B204&gt;M$232), M204, "")</f>
        <v>59.712000000000003</v>
      </c>
      <c r="CK204" s="2">
        <f>IF(OR(AND($B204&gt;N$230, $B204&lt;N$231), $B204&gt;N$232), N204, "")</f>
        <v>53.576000000000001</v>
      </c>
      <c r="CL204" s="2">
        <f>IF(OR(AND($B204&gt;O$230, $B204&lt;O$231), $B204&gt;O$232), O204, "")</f>
        <v>47.47</v>
      </c>
      <c r="CO204" s="2">
        <f>BK$207*$B204+BK$209</f>
        <v>72.925254458216202</v>
      </c>
      <c r="CP204" s="2">
        <f>BL$207*$B204+BL$209</f>
        <v>73.690699077048905</v>
      </c>
      <c r="CQ204" s="2">
        <f>BM$207*$B204+BM$209</f>
        <v>75.178400677664371</v>
      </c>
      <c r="CR204" s="2">
        <f>BN$207*$B204+BN$209</f>
        <v>74.84467677652539</v>
      </c>
      <c r="CS204" s="2">
        <f>BO$207*$B204+BO$209</f>
        <v>75.233392485216058</v>
      </c>
      <c r="CT204" s="2">
        <f>BP$207*$B204+BP$209</f>
        <v>78.008712322073606</v>
      </c>
      <c r="CU204" s="2">
        <f>BQ$207*$B204+BQ$209</f>
        <v>81.472763466502343</v>
      </c>
      <c r="CV204" s="2">
        <f>BR$207*$B204+BR$209</f>
        <v>81.598842244344326</v>
      </c>
      <c r="CW204" s="2">
        <f>BS$207*$B204+BS$209</f>
        <v>79.246166623097722</v>
      </c>
      <c r="CX204" s="2">
        <f>BT$207*$B204+BT$209</f>
        <v>75.175866405584827</v>
      </c>
      <c r="CY204" s="2">
        <f>BU$207*$B204+BU$209</f>
        <v>70.942244815554034</v>
      </c>
      <c r="CZ204" s="2">
        <f>BV$207*$B204+BV$209</f>
        <v>63.708708836328483</v>
      </c>
      <c r="DA204" s="2">
        <f>BW$207*$B204+BW$209</f>
        <v>54.947338966705331</v>
      </c>
      <c r="DD204" s="2">
        <f>BZ$207*$B204+BZ$209</f>
        <v>64.086168345965262</v>
      </c>
      <c r="DE204" s="2">
        <f>CA$207*$B204+CA$209</f>
        <v>66.449666136496731</v>
      </c>
      <c r="DF204" s="2">
        <f>CB$207*$B204+CB$209</f>
        <v>67.895297062467691</v>
      </c>
      <c r="DG204" s="2">
        <f>CC$207*$B204+CC$209</f>
        <v>68.097870233639341</v>
      </c>
      <c r="DH204" s="2">
        <f>CD$207*$B204+CD$209</f>
        <v>68.586622318599922</v>
      </c>
      <c r="DI204" s="2">
        <f>CE$207*$B204+CE$209</f>
        <v>70.321908787249498</v>
      </c>
      <c r="DJ204" s="2">
        <f>CF$207*$B204+CF$209</f>
        <v>71.164806781997441</v>
      </c>
      <c r="DK204" s="2">
        <f>CG$207*$B204+CG$209</f>
        <v>69.956838600986444</v>
      </c>
      <c r="DL204" s="2">
        <f>CH$207*$B204+CH$209</f>
        <v>66.882575937462761</v>
      </c>
      <c r="DM204" s="2">
        <f>CI$207*$B204+CI$209</f>
        <v>63.990036545250163</v>
      </c>
      <c r="DN204" s="2">
        <f>CJ$207*$B204+CJ$209</f>
        <v>59.656808645856366</v>
      </c>
      <c r="DO204" s="2">
        <f>CK$207*$B204+CK$209</f>
        <v>53.963291797930822</v>
      </c>
      <c r="DP204" s="2">
        <f>CL$207*$B204+CL$209</f>
        <v>47.206447574126429</v>
      </c>
      <c r="DS204" s="2">
        <f>POWER(10,($B204-C$227)/C$228)/(1+POWER(10,($B204-C$227)/C$228))</f>
        <v>0.99986190265311103</v>
      </c>
      <c r="DT204" s="2">
        <f>POWER(10,($B204-D$227)/D$228)/(1+POWER(10,($B204-D$227)/D$228))</f>
        <v>0.99979584718406778</v>
      </c>
      <c r="DU204" s="2">
        <f>POWER(10,($B204-E$227)/E$228)/(1+POWER(10,($B204-E$227)/E$228))</f>
        <v>0.99983962728468789</v>
      </c>
      <c r="DV204" s="2">
        <f>POWER(10,($B204-F$227)/F$228)/(1+POWER(10,($B204-F$227)/F$228))</f>
        <v>0.99987858644207206</v>
      </c>
      <c r="DW204" s="2">
        <f>POWER(10,($B204-G$227)/G$228)/(1+POWER(10,($B204-G$227)/G$228))</f>
        <v>0.99987103571525948</v>
      </c>
      <c r="DX204" s="2">
        <f>POWER(10,($B204-H$227)/H$228)/(1+POWER(10,($B204-H$227)/H$228))</f>
        <v>0.99986493512245944</v>
      </c>
      <c r="DY204" s="2">
        <f>POWER(10,($B204-I$227)/I$228)/(1+POWER(10,($B204-I$227)/I$228))</f>
        <v>0.99987052964528655</v>
      </c>
      <c r="DZ204" s="2">
        <f>POWER(10,($B204-J$227)/J$228)/(1+POWER(10,($B204-J$227)/J$228))</f>
        <v>0.99987555244779158</v>
      </c>
      <c r="EA204" s="2">
        <f>POWER(10,($B204-K$227)/K$228)/(1+POWER(10,($B204-K$227)/K$228))</f>
        <v>0.99986339212553921</v>
      </c>
      <c r="EB204" s="2">
        <f>POWER(10,($B204-L$227)/L$228)/(1+POWER(10,($B204-L$227)/L$228))</f>
        <v>0.99985269477881578</v>
      </c>
      <c r="EC204" s="2">
        <f>POWER(10,($B204-M$227)/M$228)/(1+POWER(10,($B204-M$227)/M$228))</f>
        <v>0.99985483698582667</v>
      </c>
      <c r="ED204" s="2">
        <f>POWER(10,($B204-N$227)/N$228)/(1+POWER(10,($B204-N$227)/N$228))</f>
        <v>0.99984967748600717</v>
      </c>
      <c r="EE204" s="2">
        <f>POWER(10,($B204-O$227)/O$228)/(1+POWER(10,($B204-O$227)/O$228))</f>
        <v>0.99985084389820034</v>
      </c>
    </row>
    <row r="205" spans="2:137" x14ac:dyDescent="0.25">
      <c r="B205" s="2">
        <v>199</v>
      </c>
      <c r="C205">
        <v>65.135999999999996</v>
      </c>
      <c r="D205">
        <v>67.545000000000002</v>
      </c>
      <c r="E205">
        <v>67.97</v>
      </c>
      <c r="F205">
        <v>67.97</v>
      </c>
      <c r="G205">
        <v>69.317999999999998</v>
      </c>
      <c r="H205">
        <v>69.015000000000001</v>
      </c>
      <c r="I205">
        <v>70.620999999999995</v>
      </c>
      <c r="J205">
        <v>70.061000000000007</v>
      </c>
      <c r="K205">
        <v>67.847999999999999</v>
      </c>
      <c r="L205">
        <v>64.105999999999995</v>
      </c>
      <c r="M205">
        <v>60.606000000000002</v>
      </c>
      <c r="N205">
        <v>54.378999999999998</v>
      </c>
      <c r="O205">
        <v>48.182000000000002</v>
      </c>
      <c r="R205" s="5">
        <f>AV205+(C$209*_xlfn.NORM.DIST($B205,C$214*C$215+C$213,C$219*C$214,FALSE))+(C$211*_xlfn.NORM.DIST($B205,C$214*C$216+C$213,C$220*C$214,FALSE))+(C$210*_xlfn.NORM.DIST($B205,C$214*C$217+C$213,C$221*C$214,FALSE))+(C$212*_xlfn.NORM.DIST($B205,C$214*C$218+C$213,C$222*C$214,FALSE))</f>
        <v>64.018413437566608</v>
      </c>
      <c r="S205" s="5">
        <f>AW205+(D$209*_xlfn.NORM.DIST($B205,D$214*D$215+D$213,D$219*D$214,FALSE))+(D$211*_xlfn.NORM.DIST($B205,D$214*D$216+D$213,D$220*D$214,FALSE))+(D$210*_xlfn.NORM.DIST($B205,D$214*D$217+D$213,D$221*D$214,FALSE))+(D$212*_xlfn.NORM.DIST($B205,D$214*D$218+D$213,D$222*D$214,FALSE))</f>
        <v>66.38954811987783</v>
      </c>
      <c r="T205" s="5">
        <f>AX205+(E$209*_xlfn.NORM.DIST($B205,E$214*E$215+E$213,E$219*E$214,FALSE))+(E$211*_xlfn.NORM.DIST($B205,E$214*E$216+E$213,E$220*E$214,FALSE))+(E$210*_xlfn.NORM.DIST($B205,E$214*E$217+E$213,E$221*E$214,FALSE))+(E$212*_xlfn.NORM.DIST($B205,E$214*E$218+E$213,E$222*E$214,FALSE))</f>
        <v>67.836448426560509</v>
      </c>
      <c r="U205" s="5">
        <f>AY205+(F$209*_xlfn.NORM.DIST($B205,F$214*F$215+F$213,F$219*F$214,FALSE))+(F$211*_xlfn.NORM.DIST($B205,F$214*F$216+F$213,F$220*F$214,FALSE))+(F$210*_xlfn.NORM.DIST($B205,F$214*F$217+F$213,F$221*F$214,FALSE))+(F$212*_xlfn.NORM.DIST($B205,F$214*F$218+F$213,F$222*F$214,FALSE))</f>
        <v>68.046398642777305</v>
      </c>
      <c r="V205" s="5">
        <f>AZ205+(G$209*_xlfn.NORM.DIST($B205,G$214*G$215+G$213,G$219*G$214,FALSE))+(G$211*_xlfn.NORM.DIST($B205,G$214*G$216+G$213,G$220*G$214,FALSE))+(G$210*_xlfn.NORM.DIST($B205,G$214*G$217+G$213,G$221*G$214,FALSE))+(G$212*_xlfn.NORM.DIST($B205,G$214*G$218+G$213,G$222*G$214,FALSE))</f>
        <v>68.540635308559715</v>
      </c>
      <c r="W205" s="5">
        <f>BA205+(H$209*_xlfn.NORM.DIST($B205,H$214*H$215+H$213,H$219*H$214,FALSE))+(H$211*_xlfn.NORM.DIST($B205,H$214*H$216+H$213,H$220*H$214,FALSE))+(H$210*_xlfn.NORM.DIST($B205,H$214*H$217+H$213,H$221*H$214,FALSE))+(H$212*_xlfn.NORM.DIST($B205,H$214*H$218+H$213,H$222*H$214,FALSE))</f>
        <v>70.282893729065478</v>
      </c>
      <c r="X205" s="5">
        <f>BB205+(I$209*_xlfn.NORM.DIST($B205,I$214*I$215+I$213,I$219*I$214,FALSE))+(I$211*_xlfn.NORM.DIST($B205,I$214*I$216+I$213,I$220*I$214,FALSE))+(I$210*_xlfn.NORM.DIST($B205,I$214*I$217+I$213,I$221*I$214,FALSE))+(I$212*_xlfn.NORM.DIST($B205,I$214*I$218+I$213,I$222*I$214,FALSE))</f>
        <v>71.118237311724258</v>
      </c>
      <c r="Y205" s="5">
        <f>BC205+(J$209*_xlfn.NORM.DIST($B205,J$214*J$215+J$213,J$219*J$214,FALSE))+(J$211*_xlfn.NORM.DIST($B205,J$214*J$216+J$213,J$220*J$214,FALSE))+(J$210*_xlfn.NORM.DIST($B205,J$214*J$217+J$213,J$221*J$214,FALSE))+(J$212*_xlfn.NORM.DIST($B205,J$214*J$218+J$213,J$222*J$214,FALSE))</f>
        <v>69.902037098709528</v>
      </c>
      <c r="Z205" s="5">
        <f>BD205+(K$209*_xlfn.NORM.DIST($B205,K$214*K$215+K$213,K$219*K$214,FALSE))+(K$211*_xlfn.NORM.DIST($B205,K$214*K$216+K$213,K$220*K$214,FALSE))+(K$210*_xlfn.NORM.DIST($B205,K$214*K$217+K$213,K$221*K$214,FALSE))+(K$212*_xlfn.NORM.DIST($B205,K$214*K$218+K$213,K$222*K$214,FALSE))</f>
        <v>66.816465908813427</v>
      </c>
      <c r="AA205" s="5">
        <f>BE205+(L$209*_xlfn.NORM.DIST($B205,L$214*L$215+L$213,L$219*L$214,FALSE))+(L$211*_xlfn.NORM.DIST($B205,L$214*L$216+L$213,L$220*L$214,FALSE))+(L$210*_xlfn.NORM.DIST($B205,L$214*L$217+L$213,L$221*L$214,FALSE))+(L$212*_xlfn.NORM.DIST($B205,L$214*L$218+L$213,L$222*L$214,FALSE))</f>
        <v>63.927710035132321</v>
      </c>
      <c r="AB205" s="5">
        <f>BF205+(M$209*_xlfn.NORM.DIST($B205,M$214*M$215+M$213,M$219*M$214,FALSE))+(M$211*_xlfn.NORM.DIST($B205,M$214*M$216+M$213,M$220*M$214,FALSE))+(M$210*_xlfn.NORM.DIST($B205,M$214*M$217+M$213,M$221*M$214,FALSE))+(M$212*_xlfn.NORM.DIST($B205,M$214*M$218+M$213,M$222*M$214,FALSE))</f>
        <v>59.5969963314677</v>
      </c>
      <c r="AC205" s="5">
        <f>BG205+(N$209*_xlfn.NORM.DIST($B205,N$214*N$215+N$213,N$219*N$214,FALSE))+(N$211*_xlfn.NORM.DIST($B205,N$214*N$216+N$213,N$220*N$214,FALSE))+(N$210*_xlfn.NORM.DIST($B205,N$214*N$217+N$213,N$221*N$214,FALSE))+(N$212*_xlfn.NORM.DIST($B205,N$214*N$218+N$213,N$222*N$214,FALSE))</f>
        <v>53.914554843132613</v>
      </c>
      <c r="AD205" s="5">
        <f>BH205+(O$209*_xlfn.NORM.DIST($B205,O$214*O$215+O$213,O$219*O$214,FALSE))+(O$211*_xlfn.NORM.DIST($B205,O$214*O$216+O$213,O$220*O$214,FALSE))+(O$210*_xlfn.NORM.DIST($B205,O$214*O$217+O$213,O$221*O$214,FALSE))+(O$212*_xlfn.NORM.DIST($B205,O$214*O$218+O$213,O$222*O$214,FALSE))</f>
        <v>47.168939111856496</v>
      </c>
      <c r="AE205" s="5"/>
      <c r="AG205" s="5">
        <f t="shared" si="49"/>
        <v>1.1175865624333881</v>
      </c>
      <c r="AH205" s="5">
        <f t="shared" si="49"/>
        <v>1.1554518801221718</v>
      </c>
      <c r="AI205" s="5">
        <f t="shared" si="49"/>
        <v>0.13355157343949031</v>
      </c>
      <c r="AJ205" s="5">
        <f t="shared" si="49"/>
        <v>-7.6398642777306236E-2</v>
      </c>
      <c r="AK205" s="5">
        <f t="shared" si="48"/>
        <v>0.7773646914402832</v>
      </c>
      <c r="AL205" s="5">
        <f t="shared" si="48"/>
        <v>-1.2678937290654773</v>
      </c>
      <c r="AM205" s="5">
        <f t="shared" si="48"/>
        <v>-0.49723731172426255</v>
      </c>
      <c r="AN205" s="5">
        <f t="shared" si="48"/>
        <v>0.15896290129047941</v>
      </c>
      <c r="AO205" s="5">
        <f t="shared" si="47"/>
        <v>1.0315340911865718</v>
      </c>
      <c r="AP205" s="5">
        <f t="shared" si="47"/>
        <v>0.17828996486767323</v>
      </c>
      <c r="AQ205" s="5">
        <f t="shared" si="47"/>
        <v>1.0090036685323014</v>
      </c>
      <c r="AR205" s="5">
        <f t="shared" si="47"/>
        <v>0.46444515686738441</v>
      </c>
      <c r="AS205" s="5">
        <f t="shared" si="50"/>
        <v>1.0130608881435066</v>
      </c>
      <c r="AV205" s="2">
        <f t="shared" si="51"/>
        <v>64.018413437566608</v>
      </c>
      <c r="AW205" s="2">
        <f t="shared" si="52"/>
        <v>66.38954811987783</v>
      </c>
      <c r="AX205" s="2">
        <f t="shared" si="53"/>
        <v>67.836448426560509</v>
      </c>
      <c r="AY205" s="2">
        <f t="shared" si="54"/>
        <v>68.046398642777305</v>
      </c>
      <c r="AZ205" s="2">
        <f t="shared" si="55"/>
        <v>68.540635308559715</v>
      </c>
      <c r="BA205" s="2">
        <f t="shared" si="56"/>
        <v>70.282893729065478</v>
      </c>
      <c r="BB205" s="2">
        <f t="shared" si="57"/>
        <v>71.118237311724258</v>
      </c>
      <c r="BC205" s="2">
        <f t="shared" si="58"/>
        <v>69.902037098709528</v>
      </c>
      <c r="BD205" s="2">
        <f t="shared" si="59"/>
        <v>66.816465908813427</v>
      </c>
      <c r="BE205" s="2">
        <f t="shared" si="60"/>
        <v>63.927710035132321</v>
      </c>
      <c r="BF205" s="2">
        <f t="shared" si="61"/>
        <v>59.5969963314677</v>
      </c>
      <c r="BG205" s="2">
        <f t="shared" si="62"/>
        <v>53.914554843132613</v>
      </c>
      <c r="BH205" s="2">
        <f t="shared" si="63"/>
        <v>47.168939111856496</v>
      </c>
      <c r="BK205" s="2" t="str">
        <f>IF(OR($B205&lt;C$229, AND($B205&gt;C$230, $B205&lt;C$231)), C205, "")</f>
        <v/>
      </c>
      <c r="BL205" s="2" t="str">
        <f>IF(OR($B205&lt;D$229, AND($B205&gt;D$230, $B205&lt;D$231)), D205, "")</f>
        <v/>
      </c>
      <c r="BM205" s="2" t="str">
        <f>IF(OR($B205&lt;E$229, AND($B205&gt;E$230, $B205&lt;E$231)), E205, "")</f>
        <v/>
      </c>
      <c r="BN205" s="2" t="str">
        <f>IF(OR($B205&lt;F$229, AND($B205&gt;F$230, $B205&lt;F$231)), F205, "")</f>
        <v/>
      </c>
      <c r="BO205" s="2" t="str">
        <f>IF(OR($B205&lt;G$229, AND($B205&gt;G$230, $B205&lt;G$231)), G205, "")</f>
        <v/>
      </c>
      <c r="BP205" s="2" t="str">
        <f>IF(OR($B205&lt;H$229, AND($B205&gt;H$230, $B205&lt;H$231)), H205, "")</f>
        <v/>
      </c>
      <c r="BQ205" s="2" t="str">
        <f>IF(OR($B205&lt;I$229, AND($B205&gt;I$230, $B205&lt;I$231)), I205, "")</f>
        <v/>
      </c>
      <c r="BR205" s="2" t="str">
        <f>IF(OR($B205&lt;J$229, AND($B205&gt;J$230, $B205&lt;J$231)), J205, "")</f>
        <v/>
      </c>
      <c r="BS205" s="2" t="str">
        <f>IF(OR($B205&lt;K$229, AND($B205&gt;K$230, $B205&lt;K$231)), K205, "")</f>
        <v/>
      </c>
      <c r="BT205" s="2" t="str">
        <f>IF(OR($B205&lt;L$229, AND($B205&gt;L$230, $B205&lt;L$231)), L205, "")</f>
        <v/>
      </c>
      <c r="BU205" s="2" t="str">
        <f>IF(OR($B205&lt;M$229, AND($B205&gt;M$230, $B205&lt;M$231)), M205, "")</f>
        <v/>
      </c>
      <c r="BV205" s="2" t="str">
        <f>IF(OR($B205&lt;N$229, AND($B205&gt;N$230, $B205&lt;N$231)), N205, "")</f>
        <v/>
      </c>
      <c r="BW205" s="2" t="str">
        <f>IF(OR($B205&lt;O$229, AND($B205&gt;O$230, $B205&lt;O$231)), O205, "")</f>
        <v/>
      </c>
      <c r="BZ205" s="2">
        <f>IF(OR(AND($B205&gt;C$230, $B205&lt;C$231), $B205&gt;C$232), C205, "")</f>
        <v>65.135999999999996</v>
      </c>
      <c r="CA205" s="2">
        <f>IF(OR(AND($B205&gt;D$230, $B205&lt;D$231), $B205&gt;D$232), D205, "")</f>
        <v>67.545000000000002</v>
      </c>
      <c r="CB205" s="2">
        <f>IF(OR(AND($B205&gt;E$230, $B205&lt;E$231), $B205&gt;E$232), E205, "")</f>
        <v>67.97</v>
      </c>
      <c r="CC205" s="2">
        <f>IF(OR(AND($B205&gt;F$230, $B205&lt;F$231), $B205&gt;F$232), F205, "")</f>
        <v>67.97</v>
      </c>
      <c r="CD205" s="2">
        <f>IF(OR(AND($B205&gt;G$230, $B205&lt;G$231), $B205&gt;G$232), G205, "")</f>
        <v>69.317999999999998</v>
      </c>
      <c r="CE205" s="2">
        <f>IF(OR(AND($B205&gt;H$230, $B205&lt;H$231), $B205&gt;H$232), H205, "")</f>
        <v>69.015000000000001</v>
      </c>
      <c r="CF205" s="2">
        <f>IF(OR(AND($B205&gt;I$230, $B205&lt;I$231), $B205&gt;I$232), I205, "")</f>
        <v>70.620999999999995</v>
      </c>
      <c r="CG205" s="2">
        <f>IF(OR(AND($B205&gt;J$230, $B205&lt;J$231), $B205&gt;J$232), J205, "")</f>
        <v>70.061000000000007</v>
      </c>
      <c r="CH205" s="2">
        <f>IF(OR(AND($B205&gt;K$230, $B205&lt;K$231), $B205&gt;K$232), K205, "")</f>
        <v>67.847999999999999</v>
      </c>
      <c r="CI205" s="2">
        <f>IF(OR(AND($B205&gt;L$230, $B205&lt;L$231), $B205&gt;L$232), L205, "")</f>
        <v>64.105999999999995</v>
      </c>
      <c r="CJ205" s="2">
        <f>IF(OR(AND($B205&gt;M$230, $B205&lt;M$231), $B205&gt;M$232), M205, "")</f>
        <v>60.606000000000002</v>
      </c>
      <c r="CK205" s="2">
        <f>IF(OR(AND($B205&gt;N$230, $B205&lt;N$231), $B205&gt;N$232), N205, "")</f>
        <v>54.378999999999998</v>
      </c>
      <c r="CL205" s="2">
        <f>IF(OR(AND($B205&gt;O$230, $B205&lt;O$231), $B205&gt;O$232), O205, "")</f>
        <v>48.182000000000002</v>
      </c>
      <c r="CO205" s="2">
        <f>BK$207*$B205+BK$209</f>
        <v>72.93731435237882</v>
      </c>
      <c r="CP205" s="2">
        <f>BL$207*$B205+BL$209</f>
        <v>73.695227057553808</v>
      </c>
      <c r="CQ205" s="2">
        <f>BM$207*$B205+BM$209</f>
        <v>75.186557449846418</v>
      </c>
      <c r="CR205" s="2">
        <f>BN$207*$B205+BN$209</f>
        <v>74.853787816836999</v>
      </c>
      <c r="CS205" s="2">
        <f>BO$207*$B205+BO$209</f>
        <v>75.247427376351993</v>
      </c>
      <c r="CT205" s="2">
        <f>BP$207*$B205+BP$209</f>
        <v>78.038750404678183</v>
      </c>
      <c r="CU205" s="2">
        <f>BQ$207*$B205+BQ$209</f>
        <v>81.521139965189292</v>
      </c>
      <c r="CV205" s="2">
        <f>BR$207*$B205+BR$209</f>
        <v>81.648667239603242</v>
      </c>
      <c r="CW205" s="2">
        <f>BS$207*$B205+BS$209</f>
        <v>79.294373241416054</v>
      </c>
      <c r="CX205" s="2">
        <f>BT$207*$B205+BT$209</f>
        <v>75.21564739393385</v>
      </c>
      <c r="CY205" s="2">
        <f>BU$207*$B205+BU$209</f>
        <v>70.988437751655752</v>
      </c>
      <c r="CZ205" s="2">
        <f>BV$207*$B205+BV$209</f>
        <v>63.754251746003668</v>
      </c>
      <c r="DA205" s="2">
        <f>BW$207*$B205+BW$209</f>
        <v>54.983936961784735</v>
      </c>
      <c r="DD205" s="2">
        <f>BZ$207*$B205+BZ$209</f>
        <v>64.017289980052738</v>
      </c>
      <c r="DE205" s="2">
        <f>CA$207*$B205+CA$209</f>
        <v>66.388187600823599</v>
      </c>
      <c r="DF205" s="2">
        <f>CB$207*$B205+CB$209</f>
        <v>67.835373215017924</v>
      </c>
      <c r="DG205" s="2">
        <f>CC$207*$B205+CC$209</f>
        <v>68.045644765769666</v>
      </c>
      <c r="DH205" s="2">
        <f>CD$207*$B205+CD$209</f>
        <v>68.539846375222709</v>
      </c>
      <c r="DI205" s="2">
        <f>CE$207*$B205+CE$209</f>
        <v>70.281938228681355</v>
      </c>
      <c r="DJ205" s="2">
        <f>CF$207*$B205+CF$209</f>
        <v>71.117008794911683</v>
      </c>
      <c r="DK205" s="2">
        <f>CG$207*$B205+CG$209</f>
        <v>69.900703719424968</v>
      </c>
      <c r="DL205" s="2">
        <f>CH$207*$B205+CH$209</f>
        <v>66.814911100614466</v>
      </c>
      <c r="DM205" s="2">
        <f>CI$207*$B205+CI$209</f>
        <v>63.926193345528915</v>
      </c>
      <c r="DN205" s="2">
        <f>CJ$207*$B205+CJ$209</f>
        <v>59.595487996822399</v>
      </c>
      <c r="DO205" s="2">
        <f>CK$207*$B205+CK$209</f>
        <v>53.91320565957362</v>
      </c>
      <c r="DP205" s="2">
        <f>CL$207*$B205+CL$209</f>
        <v>47.167875863622832</v>
      </c>
      <c r="DS205" s="2">
        <f>POWER(10,($B205-C$227)/C$228)/(1+POWER(10,($B205-C$227)/C$228))</f>
        <v>0.99987405219235037</v>
      </c>
      <c r="DT205" s="2">
        <f>POWER(10,($B205-D$227)/D$228)/(1+POWER(10,($B205-D$227)/D$228))</f>
        <v>0.99981380707435752</v>
      </c>
      <c r="DU205" s="2">
        <f>POWER(10,($B205-E$227)/E$228)/(1+POWER(10,($B205-E$227)/E$228))</f>
        <v>0.9998537362813622</v>
      </c>
      <c r="DV205" s="2">
        <f>POWER(10,($B205-F$227)/F$228)/(1+POWER(10,($B205-F$227)/F$228))</f>
        <v>0.99988926833616998</v>
      </c>
      <c r="DW205" s="2">
        <f>POWER(10,($B205-G$227)/G$228)/(1+POWER(10,($B205-G$227)/G$228))</f>
        <v>0.99988238183975953</v>
      </c>
      <c r="DX205" s="2">
        <f>POWER(10,($B205-H$227)/H$228)/(1+POWER(10,($B205-H$227)/H$228))</f>
        <v>0.9998768179037405</v>
      </c>
      <c r="DY205" s="2">
        <f>POWER(10,($B205-I$227)/I$228)/(1+POWER(10,($B205-I$227)/I$228))</f>
        <v>0.99988192028796352</v>
      </c>
      <c r="DZ205" s="2">
        <f>POWER(10,($B205-J$227)/J$228)/(1+POWER(10,($B205-J$227)/J$228))</f>
        <v>0.99988650124063916</v>
      </c>
      <c r="EA205" s="2">
        <f>POWER(10,($B205-K$227)/K$228)/(1+POWER(10,($B205-K$227)/K$228))</f>
        <v>0.9998754106401847</v>
      </c>
      <c r="EB205" s="2">
        <f>POWER(10,($B205-L$227)/L$228)/(1+POWER(10,($B205-L$227)/L$228))</f>
        <v>0.99986565430029639</v>
      </c>
      <c r="EC205" s="2">
        <f>POWER(10,($B205-M$227)/M$228)/(1+POWER(10,($B205-M$227)/M$228))</f>
        <v>0.99986760806658836</v>
      </c>
      <c r="ED205" s="2">
        <f>POWER(10,($B205-N$227)/N$228)/(1+POWER(10,($B205-N$227)/N$228))</f>
        <v>0.99986290242448372</v>
      </c>
      <c r="EE205" s="2">
        <f>POWER(10,($B205-O$227)/O$228)/(1+POWER(10,($B205-O$227)/O$228))</f>
        <v>0.99986396623307905</v>
      </c>
    </row>
    <row r="206" spans="2:137" ht="15.75" thickBot="1" x14ac:dyDescent="0.3">
      <c r="B206" s="2">
        <v>200</v>
      </c>
      <c r="C206">
        <v>63.787999999999997</v>
      </c>
      <c r="D206">
        <v>68.105999999999995</v>
      </c>
      <c r="E206">
        <v>68.984999999999999</v>
      </c>
      <c r="F206">
        <v>67.742000000000004</v>
      </c>
      <c r="G206">
        <v>68.635999999999996</v>
      </c>
      <c r="H206">
        <v>70.620999999999995</v>
      </c>
      <c r="I206">
        <v>70.667000000000002</v>
      </c>
      <c r="J206">
        <v>71.605999999999995</v>
      </c>
      <c r="K206">
        <v>66.742000000000004</v>
      </c>
      <c r="L206">
        <v>64.575999999999993</v>
      </c>
      <c r="M206">
        <v>60.363999999999997</v>
      </c>
      <c r="N206">
        <v>53.847999999999999</v>
      </c>
      <c r="O206">
        <v>47.076000000000001</v>
      </c>
      <c r="R206" s="5">
        <f t="shared" ref="R206:T206" si="64"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63.949445528063542</v>
      </c>
      <c r="S206" s="5">
        <f t="shared" si="64"/>
        <v>66.327961102351452</v>
      </c>
      <c r="T206" s="5">
        <f t="shared" si="64"/>
        <v>67.776439066439394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67.994113042942388</v>
      </c>
      <c r="V206" s="5">
        <f t="shared" ref="V206:W206" si="65"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68.493796478233989</v>
      </c>
      <c r="W206" s="5">
        <f t="shared" si="65"/>
        <v>70.242846971360308</v>
      </c>
      <c r="X206" s="5">
        <f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71.070341597252138</v>
      </c>
      <c r="Y206" s="5">
        <f>BC206+(J$209*_xlfn.NORM.DIST($B206,J$214*J$215+J$213,J$219*J$214,FALSE))+(J$211*_xlfn.NORM.DIST($B206,J$214*J$216+J$213,J$220*J$214,FALSE))+(J$210*_xlfn.NORM.DIST($B206,J$214*J$217+J$213,J$221*J$214,FALSE))+(J$212*_xlfn.NORM.DIST($B206,J$214*J$218+J$213,J$222*J$214,FALSE))</f>
        <v>69.845795874607234</v>
      </c>
      <c r="Z206" s="5">
        <f>BD206+(K$209*_xlfn.NORM.DIST($B206,K$214*K$215+K$213,K$219*K$214,FALSE))+(K$211*_xlfn.NORM.DIST($B206,K$214*K$216+K$213,K$220*K$214,FALSE))+(K$210*_xlfn.NORM.DIST($B206,K$214*K$217+K$213,K$221*K$214,FALSE))+(K$212*_xlfn.NORM.DIST($B206,K$214*K$218+K$213,K$222*K$214,FALSE))</f>
        <v>66.748677447494188</v>
      </c>
      <c r="AA206" s="5">
        <f>BE206+(L$209*_xlfn.NORM.DIST($B206,L$214*L$215+L$213,L$219*L$214,FALSE))+(L$211*_xlfn.NORM.DIST($B206,L$214*L$216+L$213,L$220*L$214,FALSE))+(L$210*_xlfn.NORM.DIST($B206,L$214*L$217+L$213,L$221*L$214,FALSE))+(L$212*_xlfn.NORM.DIST($B206,L$214*L$218+L$213,L$222*L$214,FALSE))</f>
        <v>63.863746096193509</v>
      </c>
      <c r="AB206" s="5">
        <f>BF206+(M$209*_xlfn.NORM.DIST($B206,M$214*M$215+M$213,M$219*M$214,FALSE))+(M$211*_xlfn.NORM.DIST($B206,M$214*M$216+M$213,M$220*M$214,FALSE))+(M$210*_xlfn.NORM.DIST($B206,M$214*M$217+M$213,M$221*M$214,FALSE))+(M$212*_xlfn.NORM.DIST($B206,M$214*M$218+M$213,M$222*M$214,FALSE))</f>
        <v>59.535555963010104</v>
      </c>
      <c r="AC206" s="5">
        <f>BG206+(N$209*_xlfn.NORM.DIST($B206,N$214*N$215+N$213,N$219*N$214,FALSE))+(N$211*_xlfn.NORM.DIST($B206,N$214*N$216+N$213,N$220*N$214,FALSE))+(N$210*_xlfn.NORM.DIST($B206,N$214*N$217+N$213,N$221*N$214,FALSE))+(N$212*_xlfn.NORM.DIST($B206,N$214*N$218+N$213,N$222*N$214,FALSE))</f>
        <v>53.864361963162011</v>
      </c>
      <c r="AD206" s="5">
        <f>BH206+(O$209*_xlfn.NORM.DIST($B206,O$214*O$215+O$213,O$219*O$214,FALSE))+(O$211*_xlfn.NORM.DIST($B206,O$214*O$216+O$213,O$220*O$214,FALSE))+(O$210*_xlfn.NORM.DIST($B206,O$214*O$217+O$213,O$221*O$214,FALSE))+(O$212*_xlfn.NORM.DIST($B206,O$214*O$218+O$213,O$222*O$214,FALSE))</f>
        <v>47.130283184626421</v>
      </c>
      <c r="AE206" s="5"/>
      <c r="AG206" s="5">
        <f t="shared" si="49"/>
        <v>-0.1614455280635454</v>
      </c>
      <c r="AH206" s="5">
        <f t="shared" si="49"/>
        <v>1.7780388976485426</v>
      </c>
      <c r="AI206" s="5">
        <f t="shared" si="49"/>
        <v>1.2085609335606051</v>
      </c>
      <c r="AJ206" s="5">
        <f t="shared" si="49"/>
        <v>-0.25211304294238346</v>
      </c>
      <c r="AK206" s="5">
        <f t="shared" si="48"/>
        <v>0.1422035217660067</v>
      </c>
      <c r="AL206" s="5">
        <f t="shared" si="48"/>
        <v>0.37815302863968725</v>
      </c>
      <c r="AM206" s="5">
        <f t="shared" si="48"/>
        <v>-0.40334159725213681</v>
      </c>
      <c r="AN206" s="5">
        <f t="shared" si="48"/>
        <v>1.7602041253927609</v>
      </c>
      <c r="AO206" s="5">
        <f t="shared" si="47"/>
        <v>-6.6774474941837525E-3</v>
      </c>
      <c r="AP206" s="5">
        <f t="shared" si="47"/>
        <v>0.71225390380648435</v>
      </c>
      <c r="AQ206" s="5">
        <f t="shared" si="47"/>
        <v>0.82844403698989311</v>
      </c>
      <c r="AR206" s="5">
        <f t="shared" si="47"/>
        <v>-1.6361963162012216E-2</v>
      </c>
      <c r="AS206" s="5">
        <f t="shared" si="50"/>
        <v>-5.4283184626420677E-2</v>
      </c>
      <c r="AV206" s="2">
        <f t="shared" si="51"/>
        <v>63.949445528063542</v>
      </c>
      <c r="AW206" s="2">
        <f t="shared" si="52"/>
        <v>66.327961102351452</v>
      </c>
      <c r="AX206" s="2">
        <f t="shared" si="53"/>
        <v>67.776439066439394</v>
      </c>
      <c r="AY206" s="2">
        <f t="shared" si="54"/>
        <v>67.994113042942388</v>
      </c>
      <c r="AZ206" s="2">
        <f t="shared" si="55"/>
        <v>68.493796478233989</v>
      </c>
      <c r="BA206" s="2">
        <f t="shared" si="56"/>
        <v>70.242846971360308</v>
      </c>
      <c r="BB206" s="2">
        <f t="shared" si="57"/>
        <v>71.070341597252138</v>
      </c>
      <c r="BC206" s="2">
        <f t="shared" si="58"/>
        <v>69.845795874607234</v>
      </c>
      <c r="BD206" s="2">
        <f t="shared" si="59"/>
        <v>66.748677447494188</v>
      </c>
      <c r="BE206" s="2">
        <f t="shared" si="60"/>
        <v>63.863746096193509</v>
      </c>
      <c r="BF206" s="2">
        <f t="shared" si="61"/>
        <v>59.535555963010104</v>
      </c>
      <c r="BG206" s="2">
        <f t="shared" si="62"/>
        <v>53.864361963162011</v>
      </c>
      <c r="BH206" s="2">
        <f t="shared" si="63"/>
        <v>47.130283184626421</v>
      </c>
      <c r="BK206" s="2" t="str">
        <f>IF(OR($B206&lt;C$229, AND($B206&gt;C$230, $B206&lt;C$231)), C206, "")</f>
        <v/>
      </c>
      <c r="BL206" s="2" t="str">
        <f>IF(OR($B206&lt;D$229, AND($B206&gt;D$230, $B206&lt;D$231)), D206, "")</f>
        <v/>
      </c>
      <c r="BM206" s="2" t="str">
        <f>IF(OR($B206&lt;E$229, AND($B206&gt;E$230, $B206&lt;E$231)), E206, "")</f>
        <v/>
      </c>
      <c r="BN206" s="2" t="str">
        <f>IF(OR($B206&lt;F$229, AND($B206&gt;F$230, $B206&lt;F$231)), F206, "")</f>
        <v/>
      </c>
      <c r="BO206" s="2" t="str">
        <f>IF(OR($B206&lt;G$229, AND($B206&gt;G$230, $B206&lt;G$231)), G206, "")</f>
        <v/>
      </c>
      <c r="BP206" s="2" t="str">
        <f>IF(OR($B206&lt;H$229, AND($B206&gt;H$230, $B206&lt;H$231)), H206, "")</f>
        <v/>
      </c>
      <c r="BQ206" s="2" t="str">
        <f>IF(OR($B206&lt;I$229, AND($B206&gt;I$230, $B206&lt;I$231)), I206, "")</f>
        <v/>
      </c>
      <c r="BR206" s="2" t="str">
        <f>IF(OR($B206&lt;J$229, AND($B206&gt;J$230, $B206&lt;J$231)), J206, "")</f>
        <v/>
      </c>
      <c r="BS206" s="2" t="str">
        <f>IF(OR($B206&lt;K$229, AND($B206&gt;K$230, $B206&lt;K$231)), K206, "")</f>
        <v/>
      </c>
      <c r="BT206" s="2" t="str">
        <f>IF(OR($B206&lt;L$229, AND($B206&gt;L$230, $B206&lt;L$231)), L206, "")</f>
        <v/>
      </c>
      <c r="BU206" s="2" t="str">
        <f>IF(OR($B206&lt;M$229, AND($B206&gt;M$230, $B206&lt;M$231)), M206, "")</f>
        <v/>
      </c>
      <c r="BV206" s="2" t="str">
        <f>IF(OR($B206&lt;N$229, AND($B206&gt;N$230, $B206&lt;N$231)), N206, "")</f>
        <v/>
      </c>
      <c r="BW206" s="2" t="str">
        <f>IF(OR($B206&lt;O$229, AND($B206&gt;O$230, $B206&lt;O$231)), O206, "")</f>
        <v/>
      </c>
      <c r="BZ206" s="2">
        <f>IF(OR(AND($B206&gt;C$230, $B206&lt;C$231), $B206&gt;C$232), C206, "")</f>
        <v>63.787999999999997</v>
      </c>
      <c r="CA206" s="2">
        <f>IF(OR(AND($B206&gt;D$230, $B206&lt;D$231), $B206&gt;D$232), D206, "")</f>
        <v>68.105999999999995</v>
      </c>
      <c r="CB206" s="2">
        <f>IF(OR(AND($B206&gt;E$230, $B206&lt;E$231), $B206&gt;E$232), E206, "")</f>
        <v>68.984999999999999</v>
      </c>
      <c r="CC206" s="2">
        <f>IF(OR(AND($B206&gt;F$230, $B206&lt;F$231), $B206&gt;F$232), F206, "")</f>
        <v>67.742000000000004</v>
      </c>
      <c r="CD206" s="2">
        <f>IF(OR(AND($B206&gt;G$230, $B206&lt;G$231), $B206&gt;G$232), G206, "")</f>
        <v>68.635999999999996</v>
      </c>
      <c r="CE206" s="2">
        <f>IF(OR(AND($B206&gt;H$230, $B206&lt;H$231), $B206&gt;H$232), H206, "")</f>
        <v>70.620999999999995</v>
      </c>
      <c r="CF206" s="2">
        <f>IF(OR(AND($B206&gt;I$230, $B206&lt;I$231), $B206&gt;I$232), I206, "")</f>
        <v>70.667000000000002</v>
      </c>
      <c r="CG206" s="2">
        <f>IF(OR(AND($B206&gt;J$230, $B206&lt;J$231), $B206&gt;J$232), J206, "")</f>
        <v>71.605999999999995</v>
      </c>
      <c r="CH206" s="2">
        <f>IF(OR(AND($B206&gt;K$230, $B206&lt;K$231), $B206&gt;K$232), K206, "")</f>
        <v>66.742000000000004</v>
      </c>
      <c r="CI206" s="2">
        <f>IF(OR(AND($B206&gt;L$230, $B206&lt;L$231), $B206&gt;L$232), L206, "")</f>
        <v>64.575999999999993</v>
      </c>
      <c r="CJ206" s="2">
        <f>IF(OR(AND($B206&gt;M$230, $B206&lt;M$231), $B206&gt;M$232), M206, "")</f>
        <v>60.363999999999997</v>
      </c>
      <c r="CK206" s="2">
        <f>IF(OR(AND($B206&gt;N$230, $B206&lt;N$231), $B206&gt;N$232), N206, "")</f>
        <v>53.847999999999999</v>
      </c>
      <c r="CL206" s="2">
        <f>IF(OR(AND($B206&gt;O$230, $B206&lt;O$231), $B206&gt;O$232), O206, "")</f>
        <v>47.076000000000001</v>
      </c>
      <c r="CO206" s="2">
        <f>BK$207*$B206+BK$209</f>
        <v>72.949374246541453</v>
      </c>
      <c r="CP206" s="2">
        <f>BL$207*$B206+BL$209</f>
        <v>73.699755038058697</v>
      </c>
      <c r="CQ206" s="2">
        <f>BM$207*$B206+BM$209</f>
        <v>75.194714222028452</v>
      </c>
      <c r="CR206" s="2">
        <f>BN$207*$B206+BN$209</f>
        <v>74.862898857148593</v>
      </c>
      <c r="CS206" s="2">
        <f>BO$207*$B206+BO$209</f>
        <v>75.261462267487929</v>
      </c>
      <c r="CT206" s="2">
        <f>BP$207*$B206+BP$209</f>
        <v>78.06878848728276</v>
      </c>
      <c r="CU206" s="2">
        <f>BQ$207*$B206+BQ$209</f>
        <v>81.569516463876241</v>
      </c>
      <c r="CV206" s="2">
        <f>BR$207*$B206+BR$209</f>
        <v>81.698492234862158</v>
      </c>
      <c r="CW206" s="2">
        <f>BS$207*$B206+BS$209</f>
        <v>79.342579859734371</v>
      </c>
      <c r="CX206" s="2">
        <f>BT$207*$B206+BT$209</f>
        <v>75.255428382282872</v>
      </c>
      <c r="CY206" s="2">
        <f>BU$207*$B206+BU$209</f>
        <v>71.034630687757485</v>
      </c>
      <c r="CZ206" s="2">
        <f>BV$207*$B206+BV$209</f>
        <v>63.799794655678852</v>
      </c>
      <c r="DA206" s="2">
        <f>BW$207*$B206+BW$209</f>
        <v>55.020534956864132</v>
      </c>
      <c r="DB206" s="6"/>
      <c r="DC206" s="6"/>
      <c r="DD206" s="2">
        <f>BZ$207*$B206+BZ$209</f>
        <v>63.948411614140227</v>
      </c>
      <c r="DE206" s="2">
        <f>CA$207*$B206+CA$209</f>
        <v>66.326709065150467</v>
      </c>
      <c r="DF206" s="2">
        <f>CB$207*$B206+CB$209</f>
        <v>67.775449367568143</v>
      </c>
      <c r="DG206" s="2">
        <f>CC$207*$B206+CC$209</f>
        <v>67.993419297900004</v>
      </c>
      <c r="DH206" s="2">
        <f>CD$207*$B206+CD$209</f>
        <v>68.493070431845496</v>
      </c>
      <c r="DI206" s="2">
        <f>CE$207*$B206+CE$209</f>
        <v>70.241967670113226</v>
      </c>
      <c r="DJ206" s="2">
        <f>CF$207*$B206+CF$209</f>
        <v>71.069210807825939</v>
      </c>
      <c r="DK206" s="2">
        <f>CG$207*$B206+CG$209</f>
        <v>69.844568837863505</v>
      </c>
      <c r="DL206" s="2">
        <f>CH$207*$B206+CH$209</f>
        <v>66.747246263766186</v>
      </c>
      <c r="DM206" s="2">
        <f>CI$207*$B206+CI$209</f>
        <v>63.862350145807667</v>
      </c>
      <c r="DN206" s="2">
        <f>CJ$207*$B206+CJ$209</f>
        <v>59.534167347788426</v>
      </c>
      <c r="DO206" s="2">
        <f>CK$207*$B206+CK$209</f>
        <v>53.863119521216419</v>
      </c>
      <c r="DP206" s="2">
        <f>CL$207*$B206+CL$209</f>
        <v>47.129304153119236</v>
      </c>
      <c r="DS206" s="2">
        <f>POWER(10,($B206-C$227)/C$228)/(1+POWER(10,($B206-C$227)/C$228))</f>
        <v>0.99988513296126913</v>
      </c>
      <c r="DT206" s="2">
        <f>POWER(10,($B206-D$227)/D$228)/(1+POWER(10,($B206-D$227)/D$228))</f>
        <v>0.99983018725156736</v>
      </c>
      <c r="DU206" s="2">
        <f>POWER(10,($B206-E$227)/E$228)/(1+POWER(10,($B206-E$227)/E$228))</f>
        <v>0.99986660418644413</v>
      </c>
      <c r="DV206" s="2">
        <f>POWER(10,($B206-F$227)/F$228)/(1+POWER(10,($B206-F$227)/F$228))</f>
        <v>0.99989901053836805</v>
      </c>
      <c r="DW206" s="2">
        <f>POWER(10,($B206-G$227)/G$228)/(1+POWER(10,($B206-G$227)/G$228))</f>
        <v>0.99989272985280364</v>
      </c>
      <c r="DX206" s="2">
        <f>POWER(10,($B206-H$227)/H$228)/(1+POWER(10,($B206-H$227)/H$228))</f>
        <v>0.9998876553753282</v>
      </c>
      <c r="DY206" s="2">
        <f>POWER(10,($B206-I$227)/I$228)/(1+POWER(10,($B206-I$227)/I$228))</f>
        <v>0.99989230890383274</v>
      </c>
      <c r="DZ206" s="2">
        <f>POWER(10,($B206-J$227)/J$228)/(1+POWER(10,($B206-J$227)/J$228))</f>
        <v>0.99989648686745891</v>
      </c>
      <c r="EA206" s="2">
        <f>POWER(10,($B206-K$227)/K$228)/(1+POWER(10,($B206-K$227)/K$228))</f>
        <v>0.99988637190773055</v>
      </c>
      <c r="EB206" s="2">
        <f>POWER(10,($B206-L$227)/L$228)/(1+POWER(10,($B206-L$227)/L$228))</f>
        <v>0.99987747381727166</v>
      </c>
      <c r="EC206" s="2">
        <f>POWER(10,($B206-M$227)/M$228)/(1+POWER(10,($B206-M$227)/M$228))</f>
        <v>0.99987925571512848</v>
      </c>
      <c r="ED206" s="2">
        <f>POWER(10,($B206-N$227)/N$228)/(1+POWER(10,($B206-N$227)/N$228))</f>
        <v>0.99987496401675802</v>
      </c>
      <c r="EE206" s="2">
        <f>POWER(10,($B206-O$227)/O$228)/(1+POWER(10,($B206-O$227)/O$228))</f>
        <v>0.99987593424504506</v>
      </c>
      <c r="EF206" s="6"/>
      <c r="EG206" s="6"/>
    </row>
    <row r="207" spans="2:137" ht="15.75" thickBot="1" x14ac:dyDescent="0.3">
      <c r="C207" s="71">
        <f>SUMSQ(AG6:AG206)</f>
        <v>5000.6424895613991</v>
      </c>
      <c r="D207" s="72">
        <f t="shared" ref="D207:O207" si="66">SUMSQ(AH6:AH206)</f>
        <v>4295.7054994580885</v>
      </c>
      <c r="E207" s="72">
        <f t="shared" si="66"/>
        <v>4024.2044471513695</v>
      </c>
      <c r="F207" s="72">
        <f t="shared" si="66"/>
        <v>4640.2109026960543</v>
      </c>
      <c r="G207" s="72">
        <f t="shared" si="66"/>
        <v>4467.7344834909291</v>
      </c>
      <c r="H207" s="72">
        <f t="shared" si="66"/>
        <v>4768.2319949932607</v>
      </c>
      <c r="I207" s="72">
        <f t="shared" si="66"/>
        <v>4790.6094275506612</v>
      </c>
      <c r="J207" s="72">
        <f t="shared" si="66"/>
        <v>5335.1742625568586</v>
      </c>
      <c r="K207" s="72">
        <f t="shared" si="66"/>
        <v>4653.9643615180275</v>
      </c>
      <c r="L207" s="72">
        <f t="shared" si="66"/>
        <v>4720.0904648710039</v>
      </c>
      <c r="M207" s="72">
        <f t="shared" si="66"/>
        <v>3932.5387284255007</v>
      </c>
      <c r="N207" s="72">
        <f t="shared" si="66"/>
        <v>2926.2613077738288</v>
      </c>
      <c r="O207" s="73">
        <f t="shared" si="66"/>
        <v>2518.9334139130665</v>
      </c>
      <c r="P207" s="46">
        <f>SUM(C207:O207)</f>
        <v>56074.301783960036</v>
      </c>
      <c r="AF207" s="46">
        <f>SUM(AG207:AS207)</f>
        <v>56074.301783960036</v>
      </c>
      <c r="AG207" s="7">
        <f>SUMSQ(AG6:AG206)</f>
        <v>5000.6424895613991</v>
      </c>
      <c r="AH207" s="7">
        <f t="shared" ref="AH207:AS207" si="67">SUMSQ(AH6:AH206)</f>
        <v>4295.7054994580885</v>
      </c>
      <c r="AI207" s="7">
        <f t="shared" si="67"/>
        <v>4024.2044471513695</v>
      </c>
      <c r="AJ207" s="7">
        <f t="shared" si="67"/>
        <v>4640.2109026960543</v>
      </c>
      <c r="AK207" s="7">
        <f t="shared" si="67"/>
        <v>4467.7344834909291</v>
      </c>
      <c r="AL207" s="7">
        <f t="shared" si="67"/>
        <v>4768.2319949932607</v>
      </c>
      <c r="AM207" s="7">
        <f t="shared" si="67"/>
        <v>4790.6094275506612</v>
      </c>
      <c r="AN207" s="7">
        <f t="shared" si="67"/>
        <v>5335.1742625568586</v>
      </c>
      <c r="AO207" s="7">
        <f t="shared" si="67"/>
        <v>4653.9643615180275</v>
      </c>
      <c r="AP207" s="7">
        <f t="shared" si="67"/>
        <v>4720.0904648710039</v>
      </c>
      <c r="AQ207" s="7">
        <f t="shared" si="67"/>
        <v>3932.5387284255007</v>
      </c>
      <c r="AR207" s="7">
        <f t="shared" si="67"/>
        <v>2926.2613077738288</v>
      </c>
      <c r="AS207" s="7">
        <f t="shared" si="67"/>
        <v>2518.9334139130665</v>
      </c>
      <c r="AT207" s="3">
        <f>SUM(R207:AD207)</f>
        <v>0</v>
      </c>
      <c r="AV207" s="6"/>
      <c r="AW207" s="6"/>
      <c r="BK207" s="53">
        <f>SLOPE(BK6:BK206,$B6:$B206)</f>
        <v>1.2059894162623947E-2</v>
      </c>
      <c r="BL207" s="53">
        <f t="shared" ref="BL207:BW207" si="68">SLOPE(BL6:BL206,$B6:$B206)</f>
        <v>4.5279805048976255E-3</v>
      </c>
      <c r="BM207" s="53">
        <f t="shared" si="68"/>
        <v>8.1567721820383094E-3</v>
      </c>
      <c r="BN207" s="53">
        <f t="shared" si="68"/>
        <v>9.111040311599072E-3</v>
      </c>
      <c r="BO207" s="53">
        <f t="shared" si="68"/>
        <v>1.4034891135936027E-2</v>
      </c>
      <c r="BP207" s="53">
        <f t="shared" si="68"/>
        <v>3.003808260457775E-2</v>
      </c>
      <c r="BQ207" s="53">
        <f t="shared" si="68"/>
        <v>4.8376498686946379E-2</v>
      </c>
      <c r="BR207" s="53">
        <f t="shared" si="68"/>
        <v>4.9824995258916552E-2</v>
      </c>
      <c r="BS207" s="53">
        <f t="shared" si="68"/>
        <v>4.8206618318321459E-2</v>
      </c>
      <c r="BT207" s="53">
        <f t="shared" si="68"/>
        <v>3.9780988349022842E-2</v>
      </c>
      <c r="BU207" s="53">
        <f t="shared" si="68"/>
        <v>4.6192936101725077E-2</v>
      </c>
      <c r="BV207" s="53">
        <f t="shared" si="68"/>
        <v>4.5542909675185192E-2</v>
      </c>
      <c r="BW207" s="53">
        <f t="shared" si="68"/>
        <v>3.6597995079399509E-2</v>
      </c>
      <c r="BZ207" s="53">
        <f>SLOPE(BZ6:BZ206,$B6:$B206)</f>
        <v>-6.8878365912519765E-2</v>
      </c>
      <c r="CA207" s="53">
        <f t="shared" ref="CA207:CL207" si="69">SLOPE(CA6:CA206,$B6:$B206)</f>
        <v>-6.1478535673133189E-2</v>
      </c>
      <c r="CB207" s="53">
        <f t="shared" si="69"/>
        <v>-5.992384744977091E-2</v>
      </c>
      <c r="CC207" s="53">
        <f t="shared" si="69"/>
        <v>-5.2225467869666316E-2</v>
      </c>
      <c r="CD207" s="53">
        <f t="shared" si="69"/>
        <v>-4.6775943377213844E-2</v>
      </c>
      <c r="CE207" s="53">
        <f t="shared" si="69"/>
        <v>-3.9970558568137887E-2</v>
      </c>
      <c r="CF207" s="53">
        <f t="shared" si="69"/>
        <v>-4.7797987085748388E-2</v>
      </c>
      <c r="CG207" s="53">
        <f t="shared" si="69"/>
        <v>-5.6134881561468286E-2</v>
      </c>
      <c r="CH207" s="53">
        <f t="shared" si="69"/>
        <v>-6.766483684828678E-2</v>
      </c>
      <c r="CI207" s="53">
        <f t="shared" si="69"/>
        <v>-6.3843199721243998E-2</v>
      </c>
      <c r="CJ207" s="53">
        <f t="shared" si="69"/>
        <v>-6.1320649033968291E-2</v>
      </c>
      <c r="CK207" s="53">
        <f t="shared" si="69"/>
        <v>-5.0086138357202339E-2</v>
      </c>
      <c r="CL207" s="53">
        <f t="shared" si="69"/>
        <v>-3.8571710503594279E-2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P208" s="69"/>
      <c r="AF208" s="69"/>
      <c r="AG208" s="70"/>
      <c r="AH208" s="70"/>
      <c r="AI208" s="70"/>
      <c r="AJ208" s="70"/>
      <c r="AK208" s="70"/>
      <c r="AL208" s="70"/>
      <c r="AM208" s="70"/>
      <c r="AN208" s="70"/>
      <c r="AO208" s="70"/>
      <c r="AP208" s="70"/>
      <c r="AQ208" s="70"/>
      <c r="AR208" s="70"/>
      <c r="AS208" s="70"/>
      <c r="AT208" s="70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1881.7151063272725</v>
      </c>
      <c r="D209" s="9">
        <v>1924.0393739445424</v>
      </c>
      <c r="E209" s="9">
        <v>1865.5236782966706</v>
      </c>
      <c r="F209" s="9">
        <v>1863.5100459830981</v>
      </c>
      <c r="G209" s="9">
        <v>1778.5363295930035</v>
      </c>
      <c r="H209" s="9">
        <v>1778.6098918428102</v>
      </c>
      <c r="I209" s="9">
        <v>1848.6367541523514</v>
      </c>
      <c r="J209" s="9">
        <v>1868.6917149503768</v>
      </c>
      <c r="K209" s="9">
        <v>1835.8459554150834</v>
      </c>
      <c r="L209" s="9">
        <v>1749.9563018514789</v>
      </c>
      <c r="M209" s="9">
        <v>1625.114297436163</v>
      </c>
      <c r="N209" s="9">
        <v>1450.0842208956901</v>
      </c>
      <c r="O209" s="47">
        <v>1320.8255364856691</v>
      </c>
      <c r="P209" s="6"/>
      <c r="AV209" s="6"/>
      <c r="AW209" s="6"/>
      <c r="AY209" s="6"/>
      <c r="BA209" s="6"/>
      <c r="BC209" s="6"/>
      <c r="BK209" s="53">
        <f>INTERCEPT(BK6:BK206,$B6:$B206)</f>
        <v>70.537395414016657</v>
      </c>
      <c r="BL209" s="53">
        <f t="shared" ref="BL209:BW209" si="70">INTERCEPT(BL6:BL206,$B6:$B206)</f>
        <v>72.794158937079175</v>
      </c>
      <c r="BM209" s="53">
        <f t="shared" si="70"/>
        <v>73.56335978562079</v>
      </c>
      <c r="BN209" s="53">
        <f t="shared" si="70"/>
        <v>73.040690794828777</v>
      </c>
      <c r="BO209" s="53">
        <f t="shared" si="70"/>
        <v>72.454484040300727</v>
      </c>
      <c r="BP209" s="53">
        <f t="shared" si="70"/>
        <v>72.061171966367212</v>
      </c>
      <c r="BQ209" s="53">
        <f t="shared" si="70"/>
        <v>71.89421672648696</v>
      </c>
      <c r="BR209" s="53">
        <f t="shared" si="70"/>
        <v>71.733493183078849</v>
      </c>
      <c r="BS209" s="53">
        <f t="shared" si="70"/>
        <v>69.701256196070076</v>
      </c>
      <c r="BT209" s="53">
        <f t="shared" si="70"/>
        <v>67.299230712478305</v>
      </c>
      <c r="BU209" s="53">
        <f t="shared" si="70"/>
        <v>61.796043467412467</v>
      </c>
      <c r="BV209" s="53">
        <f t="shared" si="70"/>
        <v>54.691212720641815</v>
      </c>
      <c r="BW209" s="53">
        <f t="shared" si="70"/>
        <v>47.70093594098423</v>
      </c>
      <c r="BZ209" s="53">
        <f>INTERCEPT(BZ6:BZ206,$B6:$B206)</f>
        <v>77.724084796644178</v>
      </c>
      <c r="CA209" s="53">
        <f t="shared" ref="CA209:CL209" si="71">INTERCEPT(CA6:CA206,$B6:$B206)</f>
        <v>78.622416199777106</v>
      </c>
      <c r="CB209" s="53">
        <f t="shared" si="71"/>
        <v>79.760218857522332</v>
      </c>
      <c r="CC209" s="53">
        <f t="shared" si="71"/>
        <v>78.438512871833268</v>
      </c>
      <c r="CD209" s="53">
        <f t="shared" si="71"/>
        <v>77.848259107288257</v>
      </c>
      <c r="CE209" s="53">
        <f t="shared" si="71"/>
        <v>78.236079383740801</v>
      </c>
      <c r="CF209" s="53">
        <f t="shared" si="71"/>
        <v>80.628808224975614</v>
      </c>
      <c r="CG209" s="53">
        <f t="shared" si="71"/>
        <v>81.071545150157164</v>
      </c>
      <c r="CH209" s="53">
        <f t="shared" si="71"/>
        <v>80.280213633423543</v>
      </c>
      <c r="CI209" s="53">
        <f t="shared" si="71"/>
        <v>76.630990090056471</v>
      </c>
      <c r="CJ209" s="53">
        <f t="shared" si="71"/>
        <v>71.798297154582087</v>
      </c>
      <c r="CK209" s="53">
        <f t="shared" si="71"/>
        <v>63.880347192656885</v>
      </c>
      <c r="CL209" s="53">
        <f t="shared" si="71"/>
        <v>54.843646253838095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2.6288751439240485</v>
      </c>
      <c r="D210" s="11">
        <v>44.857506638281514</v>
      </c>
      <c r="E210" s="11">
        <v>85.859187714816258</v>
      </c>
      <c r="F210" s="11">
        <v>126.11749400853778</v>
      </c>
      <c r="G210" s="11">
        <v>154.84653778706038</v>
      </c>
      <c r="H210" s="11">
        <v>190.34586045741725</v>
      </c>
      <c r="I210" s="11">
        <v>239.22420412511801</v>
      </c>
      <c r="J210" s="11">
        <v>275.41568219789593</v>
      </c>
      <c r="K210" s="11">
        <v>307.25321653227286</v>
      </c>
      <c r="L210" s="11">
        <v>317.92395772761319</v>
      </c>
      <c r="M210" s="11">
        <v>326.31138967359743</v>
      </c>
      <c r="N210" s="11">
        <v>311.67730938601545</v>
      </c>
      <c r="O210" s="48">
        <v>299.570109448224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593.23478310385633</v>
      </c>
      <c r="D211" s="11">
        <v>602.19218597577162</v>
      </c>
      <c r="E211" s="11">
        <v>596.85417148911063</v>
      </c>
      <c r="F211" s="11">
        <v>564.75244969173593</v>
      </c>
      <c r="G211" s="11">
        <v>527.39935567565419</v>
      </c>
      <c r="H211" s="11">
        <v>497.69496737588912</v>
      </c>
      <c r="I211" s="11">
        <v>499.25497549838155</v>
      </c>
      <c r="J211" s="11">
        <v>478.13033927449635</v>
      </c>
      <c r="K211" s="11">
        <v>454.4466618336096</v>
      </c>
      <c r="L211" s="11">
        <v>412.54805275251084</v>
      </c>
      <c r="M211" s="11">
        <v>375.04305186675634</v>
      </c>
      <c r="N211" s="11">
        <v>302.69740339911607</v>
      </c>
      <c r="O211" s="48">
        <v>273.65868430897916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1.0735304332233916E-5</v>
      </c>
      <c r="D212" s="11">
        <v>9.4444384129807766</v>
      </c>
      <c r="E212" s="11">
        <v>26.628925002350723</v>
      </c>
      <c r="F212" s="11">
        <v>38.213134104845466</v>
      </c>
      <c r="G212" s="11">
        <v>65.000579697159097</v>
      </c>
      <c r="H212" s="11">
        <v>87.280694887942374</v>
      </c>
      <c r="I212" s="11">
        <v>104.13402446607415</v>
      </c>
      <c r="J212" s="11">
        <v>126.27295208055583</v>
      </c>
      <c r="K212" s="11">
        <v>139.66627836621177</v>
      </c>
      <c r="L212" s="11">
        <v>151.05062787253732</v>
      </c>
      <c r="M212" s="11">
        <v>147.28538170917221</v>
      </c>
      <c r="N212" s="11">
        <v>143.9643782814841</v>
      </c>
      <c r="O212" s="48">
        <v>136.25364160013316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1.3148327673761511</v>
      </c>
      <c r="D213" s="9">
        <v>4.5746893684618728</v>
      </c>
      <c r="E213" s="9">
        <v>5.0765077179572105</v>
      </c>
      <c r="F213" s="9">
        <v>3.1391928953946229</v>
      </c>
      <c r="G213" s="9">
        <v>3.2846240584029283</v>
      </c>
      <c r="H213" s="9">
        <v>3.7556250944097633</v>
      </c>
      <c r="I213" s="9">
        <v>3.9182375639706759</v>
      </c>
      <c r="J213" s="9">
        <v>3.4212945226469231</v>
      </c>
      <c r="K213" s="9">
        <v>3.544566375000898</v>
      </c>
      <c r="L213" s="9">
        <v>3.4965077556681963</v>
      </c>
      <c r="M213" s="9">
        <v>2.4667173541072929</v>
      </c>
      <c r="N213" s="9">
        <v>-1.9010212662601864E-2</v>
      </c>
      <c r="O213" s="47">
        <v>-5.5832874354159004E-5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0.98508906633396431</v>
      </c>
      <c r="D214" s="11">
        <v>0.97418998419954006</v>
      </c>
      <c r="E214" s="11">
        <v>0.9562936769175463</v>
      </c>
      <c r="F214" s="11">
        <v>0.96016341615785772</v>
      </c>
      <c r="G214" s="11">
        <v>0.96202138722971642</v>
      </c>
      <c r="H214" s="11">
        <v>0.95990629714972764</v>
      </c>
      <c r="I214" s="11">
        <v>0.95471242552099256</v>
      </c>
      <c r="J214" s="11">
        <v>0.95759694528151706</v>
      </c>
      <c r="K214" s="11">
        <v>0.96139845074477093</v>
      </c>
      <c r="L214" s="11">
        <v>0.96587451071176045</v>
      </c>
      <c r="M214" s="11">
        <v>0.97638834420623932</v>
      </c>
      <c r="N214" s="11">
        <v>1.0108164696904158</v>
      </c>
      <c r="O214" s="48">
        <v>1.0062066769334712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H218" si="72">$P215*C$214+C$213</f>
        <v>53.644729121162328</v>
      </c>
      <c r="D215" s="13">
        <f t="shared" si="72"/>
        <v>56.325604736733318</v>
      </c>
      <c r="E215" s="13">
        <f t="shared" si="72"/>
        <v>55.876735542139372</v>
      </c>
      <c r="F215" s="13">
        <f t="shared" si="72"/>
        <v>54.144988987749016</v>
      </c>
      <c r="G215" s="13">
        <f t="shared" si="72"/>
        <v>54.389119280553302</v>
      </c>
      <c r="H215" s="13">
        <f t="shared" si="72"/>
        <v>54.747762512126634</v>
      </c>
      <c r="I215" s="11">
        <v>54.55735816901948</v>
      </c>
      <c r="J215" s="11">
        <v>54.246273023972073</v>
      </c>
      <c r="K215" s="11">
        <v>54.547392541356444</v>
      </c>
      <c r="L215" s="11">
        <v>54.746377829389878</v>
      </c>
      <c r="M215" s="11">
        <v>54.272406420582065</v>
      </c>
      <c r="N215" s="11">
        <v>54.233551449490747</v>
      </c>
      <c r="O215" s="48">
        <v>53.807872288124237</v>
      </c>
      <c r="P215" s="47">
        <v>53.121994895886218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72"/>
        <v>79.70752864789587</v>
      </c>
      <c r="D216" s="13">
        <f t="shared" si="72"/>
        <v>82.100043949254825</v>
      </c>
      <c r="E216" s="13">
        <f t="shared" si="72"/>
        <v>81.17768673728267</v>
      </c>
      <c r="F216" s="13">
        <f t="shared" si="72"/>
        <v>79.548323044998696</v>
      </c>
      <c r="G216" s="13">
        <f t="shared" si="72"/>
        <v>79.841610240693527</v>
      </c>
      <c r="H216" s="13">
        <f t="shared" si="72"/>
        <v>80.144293893971195</v>
      </c>
      <c r="I216" s="11">
        <v>80.087460603546845</v>
      </c>
      <c r="J216" s="11">
        <v>79.967976002977338</v>
      </c>
      <c r="K216" s="11">
        <v>80.278657855879587</v>
      </c>
      <c r="L216" s="11">
        <v>80.694079982637717</v>
      </c>
      <c r="M216" s="11">
        <v>80.413604192112714</v>
      </c>
      <c r="N216" s="11">
        <v>80.13527666141961</v>
      </c>
      <c r="O216" s="48">
        <v>80.383190353358813</v>
      </c>
      <c r="P216" s="48">
        <v>79.579297506833839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72"/>
        <v>123.70818980677286</v>
      </c>
      <c r="D217" s="13">
        <f t="shared" si="72"/>
        <v>125.61387926026784</v>
      </c>
      <c r="E217" s="13">
        <f t="shared" si="72"/>
        <v>123.89215336213142</v>
      </c>
      <c r="F217" s="13">
        <f t="shared" si="72"/>
        <v>122.43563808620418</v>
      </c>
      <c r="G217" s="13">
        <f t="shared" si="72"/>
        <v>122.81191468698916</v>
      </c>
      <c r="H217" s="13">
        <f t="shared" si="72"/>
        <v>123.02012428191955</v>
      </c>
      <c r="I217" s="11">
        <v>122.87926338554693</v>
      </c>
      <c r="J217" s="11">
        <v>122.52789907413484</v>
      </c>
      <c r="K217" s="11">
        <v>123.26610592469979</v>
      </c>
      <c r="L217" s="11">
        <v>123.70213117519593</v>
      </c>
      <c r="M217" s="11">
        <v>123.56518943453308</v>
      </c>
      <c r="N217" s="11">
        <v>122.56471145802718</v>
      </c>
      <c r="O217" s="48">
        <v>123.03963192553609</v>
      </c>
      <c r="P217" s="48">
        <v>124.24598061461276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72"/>
        <v>158.1559220841352</v>
      </c>
      <c r="D218" s="15">
        <f t="shared" si="72"/>
        <v>159.68047984480478</v>
      </c>
      <c r="E218" s="15">
        <f t="shared" si="72"/>
        <v>157.33293520288939</v>
      </c>
      <c r="F218" s="15">
        <f t="shared" si="72"/>
        <v>156.01174143837588</v>
      </c>
      <c r="G218" s="15">
        <f t="shared" si="72"/>
        <v>156.45298971761085</v>
      </c>
      <c r="H218" s="15">
        <f t="shared" si="72"/>
        <v>156.5872363996352</v>
      </c>
      <c r="I218" s="62">
        <v>156.52986014894338</v>
      </c>
      <c r="J218" s="62">
        <v>156.34873611902134</v>
      </c>
      <c r="K218" s="62">
        <v>157.8558175760275</v>
      </c>
      <c r="L218" s="62">
        <v>158.46871451537922</v>
      </c>
      <c r="M218" s="62">
        <v>158.833017154071</v>
      </c>
      <c r="N218" s="62">
        <v>157.50598741755053</v>
      </c>
      <c r="O218" s="49">
        <v>158.67029735252402</v>
      </c>
      <c r="P218" s="49">
        <v>159.21513564296009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73">$P219</f>
        <v>5.1297117533212102</v>
      </c>
      <c r="D219" s="17">
        <f t="shared" si="73"/>
        <v>5.1297117533212102</v>
      </c>
      <c r="E219" s="17">
        <f t="shared" si="73"/>
        <v>5.1297117533212102</v>
      </c>
      <c r="F219" s="17">
        <f t="shared" si="73"/>
        <v>5.1297117533212102</v>
      </c>
      <c r="G219" s="17">
        <f t="shared" si="73"/>
        <v>5.1297117533212102</v>
      </c>
      <c r="H219" s="17">
        <f t="shared" si="73"/>
        <v>5.1297117533212102</v>
      </c>
      <c r="I219" s="17">
        <f t="shared" si="73"/>
        <v>5.1297117533212102</v>
      </c>
      <c r="J219" s="17">
        <f t="shared" si="73"/>
        <v>5.1297117533212102</v>
      </c>
      <c r="K219" s="17">
        <f t="shared" si="73"/>
        <v>5.1297117533212102</v>
      </c>
      <c r="L219" s="17">
        <f t="shared" si="73"/>
        <v>5.1297117533212102</v>
      </c>
      <c r="M219" s="17">
        <f t="shared" si="73"/>
        <v>5.1297117533212102</v>
      </c>
      <c r="N219" s="17">
        <f t="shared" si="73"/>
        <v>5.1297117533212102</v>
      </c>
      <c r="O219" s="52">
        <f t="shared" si="73"/>
        <v>5.1297117533212102</v>
      </c>
      <c r="P219" s="47">
        <v>5.1297117533212102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73"/>
        <v>3.9627876607196373</v>
      </c>
      <c r="D220" s="13">
        <f t="shared" si="73"/>
        <v>3.9627876607196373</v>
      </c>
      <c r="E220" s="13">
        <f t="shared" si="73"/>
        <v>3.9627876607196373</v>
      </c>
      <c r="F220" s="13">
        <f t="shared" si="73"/>
        <v>3.9627876607196373</v>
      </c>
      <c r="G220" s="13">
        <f t="shared" si="73"/>
        <v>3.9627876607196373</v>
      </c>
      <c r="H220" s="13">
        <f t="shared" si="73"/>
        <v>3.9627876607196373</v>
      </c>
      <c r="I220" s="13">
        <f t="shared" si="73"/>
        <v>3.9627876607196373</v>
      </c>
      <c r="J220" s="13">
        <f t="shared" si="73"/>
        <v>3.9627876607196373</v>
      </c>
      <c r="K220" s="13">
        <f t="shared" si="73"/>
        <v>3.9627876607196373</v>
      </c>
      <c r="L220" s="13">
        <f t="shared" si="73"/>
        <v>3.9627876607196373</v>
      </c>
      <c r="M220" s="13">
        <f t="shared" si="73"/>
        <v>3.9627876607196373</v>
      </c>
      <c r="N220" s="13">
        <f t="shared" si="73"/>
        <v>3.9627876607196373</v>
      </c>
      <c r="O220" s="50">
        <f t="shared" si="73"/>
        <v>3.9627876607196373</v>
      </c>
      <c r="P220" s="48">
        <v>3.9627876607196373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73"/>
        <v>4.5672508293311083</v>
      </c>
      <c r="D221" s="13">
        <f t="shared" si="73"/>
        <v>4.5672508293311083</v>
      </c>
      <c r="E221" s="13">
        <f t="shared" si="73"/>
        <v>4.5672508293311083</v>
      </c>
      <c r="F221" s="13">
        <f t="shared" si="73"/>
        <v>4.5672508293311083</v>
      </c>
      <c r="G221" s="13">
        <f t="shared" si="73"/>
        <v>4.5672508293311083</v>
      </c>
      <c r="H221" s="13">
        <f t="shared" si="73"/>
        <v>4.5672508293311083</v>
      </c>
      <c r="I221" s="13">
        <f t="shared" si="73"/>
        <v>4.5672508293311083</v>
      </c>
      <c r="J221" s="13">
        <f t="shared" si="73"/>
        <v>4.5672508293311083</v>
      </c>
      <c r="K221" s="13">
        <f t="shared" si="73"/>
        <v>4.5672508293311083</v>
      </c>
      <c r="L221" s="13">
        <f t="shared" si="73"/>
        <v>4.5672508293311083</v>
      </c>
      <c r="M221" s="13">
        <f t="shared" si="73"/>
        <v>4.5672508293311083</v>
      </c>
      <c r="N221" s="13">
        <f t="shared" si="73"/>
        <v>4.5672508293311083</v>
      </c>
      <c r="O221" s="50">
        <f t="shared" si="73"/>
        <v>4.5672508293311083</v>
      </c>
      <c r="P221" s="48">
        <v>4.5672508293311083</v>
      </c>
    </row>
    <row r="222" spans="1:137" ht="15.75" thickBot="1" x14ac:dyDescent="0.3">
      <c r="B222" s="4" t="s">
        <v>1</v>
      </c>
      <c r="C222" s="14">
        <f t="shared" si="73"/>
        <v>4.5748406571163471</v>
      </c>
      <c r="D222" s="15">
        <f t="shared" si="73"/>
        <v>4.5748406571163471</v>
      </c>
      <c r="E222" s="15">
        <f t="shared" si="73"/>
        <v>4.5748406571163471</v>
      </c>
      <c r="F222" s="15">
        <f t="shared" si="73"/>
        <v>4.5748406571163471</v>
      </c>
      <c r="G222" s="15">
        <f t="shared" si="73"/>
        <v>4.5748406571163471</v>
      </c>
      <c r="H222" s="15">
        <f t="shared" si="73"/>
        <v>4.5748406571163471</v>
      </c>
      <c r="I222" s="15">
        <f t="shared" si="73"/>
        <v>4.5748406571163471</v>
      </c>
      <c r="J222" s="15">
        <f t="shared" si="73"/>
        <v>4.5748406571163471</v>
      </c>
      <c r="K222" s="15">
        <f t="shared" si="73"/>
        <v>4.5748406571163471</v>
      </c>
      <c r="L222" s="15">
        <f t="shared" si="73"/>
        <v>4.5748406571163471</v>
      </c>
      <c r="M222" s="15">
        <f t="shared" si="73"/>
        <v>4.5748406571163471</v>
      </c>
      <c r="N222" s="15">
        <f t="shared" si="73"/>
        <v>4.5748406571163471</v>
      </c>
      <c r="O222" s="51">
        <f t="shared" si="73"/>
        <v>4.5748406571163471</v>
      </c>
      <c r="P222" s="49">
        <v>4.5748406571163471</v>
      </c>
    </row>
    <row r="223" spans="1:137" x14ac:dyDescent="0.25">
      <c r="A223" s="4" t="s">
        <v>19</v>
      </c>
      <c r="C223" s="19">
        <f t="shared" ref="C223:O223" si="74">((C210+C212)/0.768)/(C209+C211+(C210+C212)/0.768)</f>
        <v>1.3811595760382328E-3</v>
      </c>
      <c r="D223" s="19">
        <f t="shared" si="74"/>
        <v>2.7226556399323247E-2</v>
      </c>
      <c r="E223" s="19">
        <f t="shared" si="74"/>
        <v>5.6143158643057189E-2</v>
      </c>
      <c r="F223" s="19">
        <f t="shared" si="74"/>
        <v>8.0981517137195425E-2</v>
      </c>
      <c r="G223" s="19">
        <f t="shared" si="74"/>
        <v>0.11043122634178144</v>
      </c>
      <c r="H223" s="19">
        <f t="shared" si="74"/>
        <v>0.13704345145077951</v>
      </c>
      <c r="I223" s="19">
        <f t="shared" si="74"/>
        <v>0.15995899272283215</v>
      </c>
      <c r="J223" s="19">
        <f t="shared" si="74"/>
        <v>0.18225040443559681</v>
      </c>
      <c r="K223" s="19">
        <f t="shared" si="74"/>
        <v>0.202605169368269</v>
      </c>
      <c r="L223" s="19">
        <f t="shared" si="74"/>
        <v>0.22019881932678306</v>
      </c>
      <c r="M223" s="19">
        <f t="shared" si="74"/>
        <v>0.2356533911507786</v>
      </c>
      <c r="N223" s="19">
        <f t="shared" si="74"/>
        <v>0.25288448075055353</v>
      </c>
      <c r="O223" s="19">
        <f t="shared" si="74"/>
        <v>0.262483134953858</v>
      </c>
      <c r="P223" s="2" t="s">
        <v>20</v>
      </c>
    </row>
    <row r="224" spans="1:137" x14ac:dyDescent="0.25">
      <c r="B224" s="4"/>
      <c r="C224" s="19">
        <f>STDEV(A!C223,B!C223,'C'!C223)</f>
        <v>1.6421984314262158E-3</v>
      </c>
      <c r="D224" s="19">
        <f>STDEV(A!D223,B!D223,'C'!D223)</f>
        <v>1.8095272602634566E-3</v>
      </c>
      <c r="E224" s="19">
        <f>STDEV(A!E223,B!E223,'C'!E223)</f>
        <v>4.7353153768271488E-3</v>
      </c>
      <c r="F224" s="19">
        <f>STDEV(A!F223,B!F223,'C'!F223)</f>
        <v>2.5140237542321331E-3</v>
      </c>
      <c r="G224" s="19">
        <f>STDEV(A!G223,B!G223,'C'!G223)</f>
        <v>4.1724531170033311E-3</v>
      </c>
      <c r="H224" s="19">
        <f>STDEV(A!H223,B!H223,'C'!H223)</f>
        <v>4.7572385778996001E-3</v>
      </c>
      <c r="I224" s="19">
        <f>STDEV(A!I223,B!I223,'C'!I223)</f>
        <v>5.2442514454505889E-3</v>
      </c>
      <c r="J224" s="19">
        <f>STDEV(A!J223,B!J223,'C'!J223)</f>
        <v>6.7950952329745695E-3</v>
      </c>
      <c r="K224" s="19">
        <f>STDEV(A!K223,B!K223,'C'!K223)</f>
        <v>6.7920538143560281E-3</v>
      </c>
      <c r="L224" s="19">
        <f>STDEV(A!L223,B!L223,'C'!L223)</f>
        <v>4.4224327634520026E-3</v>
      </c>
      <c r="M224" s="19">
        <f>STDEV(A!M223,B!M223,'C'!M223)</f>
        <v>4.5648079323688832E-3</v>
      </c>
      <c r="N224" s="19">
        <f>STDEV(A!N223,B!N223,'C'!N223)</f>
        <v>9.758319628863454E-3</v>
      </c>
      <c r="O224" s="19">
        <f>STDEV(A!O223,B!O223,'C'!O223)</f>
        <v>6.6465142457278964E-3</v>
      </c>
      <c r="P224" s="2" t="s">
        <v>22</v>
      </c>
    </row>
    <row r="225" spans="1:16" x14ac:dyDescent="0.25">
      <c r="B225" s="4"/>
      <c r="C225" s="74">
        <f>C210/(C209*0.768+C210)</f>
        <v>1.8157897675937316E-3</v>
      </c>
      <c r="D225" s="74">
        <f t="shared" ref="D225:O225" si="75">D210/(D209*0.768+D210)</f>
        <v>2.9462676435697419E-2</v>
      </c>
      <c r="E225" s="74">
        <f t="shared" si="75"/>
        <v>5.6539076049100079E-2</v>
      </c>
      <c r="F225" s="74">
        <f t="shared" si="75"/>
        <v>8.0985066430309269E-2</v>
      </c>
      <c r="G225" s="74">
        <f t="shared" si="75"/>
        <v>0.10182164802649196</v>
      </c>
      <c r="H225" s="74">
        <f t="shared" si="75"/>
        <v>0.12230522873663656</v>
      </c>
      <c r="I225" s="74">
        <f t="shared" si="75"/>
        <v>0.14419981155233916</v>
      </c>
      <c r="J225" s="74">
        <f t="shared" si="75"/>
        <v>0.16100804654966092</v>
      </c>
      <c r="K225" s="74">
        <f t="shared" si="75"/>
        <v>0.17892864801466865</v>
      </c>
      <c r="L225" s="74">
        <f t="shared" si="75"/>
        <v>0.19130260226329657</v>
      </c>
      <c r="M225" s="74">
        <f t="shared" si="75"/>
        <v>0.20726090045634615</v>
      </c>
      <c r="N225" s="74">
        <f t="shared" si="75"/>
        <v>0.218668439817684</v>
      </c>
      <c r="O225" s="74">
        <f t="shared" si="75"/>
        <v>0.2279895657373488</v>
      </c>
      <c r="P225" s="75" t="s">
        <v>52</v>
      </c>
    </row>
    <row r="226" spans="1:16" x14ac:dyDescent="0.25">
      <c r="C226" s="76">
        <f>C212/(C211*0.768+C212)</f>
        <v>2.3562779725694349E-8</v>
      </c>
      <c r="D226" s="76">
        <f t="shared" ref="D226:O226" si="76">D212/(D211*0.768+D212)</f>
        <v>2.0012454585592442E-2</v>
      </c>
      <c r="E226" s="76">
        <f t="shared" si="76"/>
        <v>5.4903536434372117E-2</v>
      </c>
      <c r="F226" s="76">
        <f t="shared" si="76"/>
        <v>8.0969805362928415E-2</v>
      </c>
      <c r="G226" s="76">
        <f t="shared" si="76"/>
        <v>0.13828637019474457</v>
      </c>
      <c r="H226" s="76">
        <f t="shared" si="76"/>
        <v>0.18589724389947393</v>
      </c>
      <c r="I226" s="76">
        <f t="shared" si="76"/>
        <v>0.21358115979624295</v>
      </c>
      <c r="J226" s="76">
        <f t="shared" si="76"/>
        <v>0.25588414173295315</v>
      </c>
      <c r="K226" s="76">
        <f t="shared" si="76"/>
        <v>0.28580237094798322</v>
      </c>
      <c r="L226" s="76">
        <f t="shared" si="76"/>
        <v>0.32283533417123106</v>
      </c>
      <c r="M226" s="76">
        <f t="shared" si="76"/>
        <v>0.33833940008103186</v>
      </c>
      <c r="N226" s="76">
        <f t="shared" si="76"/>
        <v>0.38244053269439188</v>
      </c>
      <c r="O226" s="76">
        <f t="shared" si="76"/>
        <v>0.39331522605970126</v>
      </c>
      <c r="P226" s="77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101.50613285245723</v>
      </c>
      <c r="D227" s="54">
        <f t="shared" ref="D227:O227" si="77">AVERAGE(D$214*D$216+D$213, D$214*D$217+D$213)</f>
        <v>105.75110115321655</v>
      </c>
      <c r="E227" s="54">
        <f t="shared" si="77"/>
        <v>103.13000342473821</v>
      </c>
      <c r="F227" s="54">
        <f t="shared" si="77"/>
        <v>100.10799795981049</v>
      </c>
      <c r="G227" s="54">
        <f t="shared" si="77"/>
        <v>100.76313664736352</v>
      </c>
      <c r="H227" s="54">
        <f t="shared" si="77"/>
        <v>101.26502727630881</v>
      </c>
      <c r="I227" s="54">
        <f t="shared" si="77"/>
        <v>100.80566424380945</v>
      </c>
      <c r="J227" s="54">
        <f t="shared" si="77"/>
        <v>100.37601022562207</v>
      </c>
      <c r="K227" s="54">
        <f t="shared" si="77"/>
        <v>101.38837665293059</v>
      </c>
      <c r="L227" s="54">
        <f t="shared" si="77"/>
        <v>102.20705297737331</v>
      </c>
      <c r="M227" s="54">
        <f t="shared" si="77"/>
        <v>102.04797563526074</v>
      </c>
      <c r="N227" s="54">
        <f t="shared" si="77"/>
        <v>102.42723298593161</v>
      </c>
      <c r="O227" s="54">
        <f t="shared" si="77"/>
        <v>102.34264517596311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39.000000006155716</v>
      </c>
      <c r="D229" s="2">
        <f t="shared" ref="D229:O229" si="78">(D$214*D$215 + D$213) - (D$214*D$219)*$A$229</f>
        <v>44.454587921221091</v>
      </c>
      <c r="E229" s="2">
        <f t="shared" si="78"/>
        <v>43.794543861366932</v>
      </c>
      <c r="F229" s="2">
        <f t="shared" si="78"/>
        <v>40.351145806779286</v>
      </c>
      <c r="G229" s="2">
        <f t="shared" si="78"/>
        <v>40.803442787827379</v>
      </c>
      <c r="H229" s="2">
        <f t="shared" si="78"/>
        <v>41.53621924092991</v>
      </c>
      <c r="I229" s="2">
        <f t="shared" si="78"/>
        <v>41.312626660822296</v>
      </c>
      <c r="J229" s="2">
        <f t="shared" si="78"/>
        <v>40.630770947844482</v>
      </c>
      <c r="K229" s="2">
        <f t="shared" si="78"/>
        <v>41.191254259197095</v>
      </c>
      <c r="L229" s="2">
        <f t="shared" si="78"/>
        <v>41.510665165376849</v>
      </c>
      <c r="M229" s="2">
        <f t="shared" si="78"/>
        <v>40.431890099945747</v>
      </c>
      <c r="N229" s="2">
        <f t="shared" si="78"/>
        <v>39.245565427220434</v>
      </c>
      <c r="O229" s="2">
        <f t="shared" si="78"/>
        <v>38.657133884212037</v>
      </c>
    </row>
    <row r="230" spans="1:16" x14ac:dyDescent="0.25">
      <c r="C230" s="2">
        <f>(C$214*C$216 + C$213) + (C$214*C$220)*$A$229</f>
        <v>91.544944133253793</v>
      </c>
      <c r="D230" s="2">
        <f t="shared" ref="D230:O230" si="79">(D$214*D$216 + D$213) + (D$214*D$220)*$A$229</f>
        <v>96.137254031915774</v>
      </c>
      <c r="E230" s="2">
        <f t="shared" si="79"/>
        <v>94.074982600353181</v>
      </c>
      <c r="F230" s="2">
        <f t="shared" si="79"/>
        <v>90.933353713383724</v>
      </c>
      <c r="G230" s="2">
        <f t="shared" si="79"/>
        <v>91.530820148796167</v>
      </c>
      <c r="H230" s="2">
        <f t="shared" si="79"/>
        <v>92.098351973227238</v>
      </c>
      <c r="I230" s="2">
        <f t="shared" si="79"/>
        <v>91.728699188770733</v>
      </c>
      <c r="J230" s="2">
        <f t="shared" si="79"/>
        <v>91.382644139556916</v>
      </c>
      <c r="K230" s="2">
        <f t="shared" si="79"/>
        <v>92.153797418452129</v>
      </c>
      <c r="L230" s="2">
        <f t="shared" si="79"/>
        <v>92.919529554790614</v>
      </c>
      <c r="M230" s="2">
        <f t="shared" si="79"/>
        <v>92.589282250373017</v>
      </c>
      <c r="N230" s="2">
        <f t="shared" si="79"/>
        <v>93.000000339922437</v>
      </c>
      <c r="O230" s="2">
        <f t="shared" si="79"/>
        <v>92.844197224346487</v>
      </c>
    </row>
    <row r="231" spans="1:16" x14ac:dyDescent="0.25">
      <c r="C231" s="2">
        <f>(C$214*C$217 + C$213) - (C$214*C$221)*$A$229</f>
        <v>109.68097139645845</v>
      </c>
      <c r="D231" s="2">
        <f t="shared" ref="D231:O231" si="80">(D$214*D$217 + D$213) - (D$214*D$221)*$A$229</f>
        <v>113.59836238048091</v>
      </c>
      <c r="E231" s="2">
        <f t="shared" si="80"/>
        <v>110.45089133090514</v>
      </c>
      <c r="F231" s="2">
        <f t="shared" si="80"/>
        <v>107.54149194349046</v>
      </c>
      <c r="G231" s="2">
        <f t="shared" si="80"/>
        <v>108.25093365794027</v>
      </c>
      <c r="H231" s="2">
        <f t="shared" si="80"/>
        <v>108.69101857355471</v>
      </c>
      <c r="I231" s="2">
        <f t="shared" si="80"/>
        <v>108.15136380531868</v>
      </c>
      <c r="J231" s="2">
        <f t="shared" si="80"/>
        <v>107.63288006029462</v>
      </c>
      <c r="K231" s="2">
        <f t="shared" si="80"/>
        <v>108.879566025903</v>
      </c>
      <c r="L231" s="2">
        <f t="shared" si="80"/>
        <v>109.74306969827836</v>
      </c>
      <c r="M231" s="2">
        <f t="shared" si="80"/>
        <v>109.73609664314583</v>
      </c>
      <c r="N231" s="2">
        <f t="shared" si="80"/>
        <v>110.02146165347961</v>
      </c>
      <c r="O231" s="2">
        <f t="shared" si="80"/>
        <v>110.01644849892807</v>
      </c>
    </row>
    <row r="232" spans="1:16" x14ac:dyDescent="0.25">
      <c r="C232" s="2">
        <f>(C$214*C$218 + C$213) + (C$214*C$222)*$A$229</f>
        <v>170.63237892306032</v>
      </c>
      <c r="D232" s="2">
        <f t="shared" ref="D232:O232" si="81">(D$214*D$218 + D$213) + (D$214*D$222)*$A$229</f>
        <v>173.50410534786195</v>
      </c>
      <c r="E232" s="2">
        <f t="shared" si="81"/>
        <v>168.65767240327537</v>
      </c>
      <c r="F232" s="2">
        <f t="shared" si="81"/>
        <v>166.11374341674608</v>
      </c>
      <c r="G232" s="2">
        <f t="shared" si="81"/>
        <v>166.99902992871742</v>
      </c>
      <c r="H232" s="2">
        <f t="shared" si="81"/>
        <v>167.23895443336039</v>
      </c>
      <c r="I232" s="2">
        <f t="shared" si="81"/>
        <v>166.46221167361296</v>
      </c>
      <c r="J232" s="2">
        <f t="shared" si="81"/>
        <v>166.28292694406065</v>
      </c>
      <c r="K232" s="2">
        <f t="shared" si="81"/>
        <v>168.50163899411046</v>
      </c>
      <c r="L232" s="2">
        <f t="shared" si="81"/>
        <v>169.81356579516131</v>
      </c>
      <c r="M232" s="2">
        <f t="shared" si="81"/>
        <v>170.94988726107951</v>
      </c>
      <c r="N232" s="2">
        <f t="shared" si="81"/>
        <v>173.06360879111645</v>
      </c>
      <c r="O232" s="2">
        <f t="shared" si="81"/>
        <v>173.46476243954612</v>
      </c>
    </row>
  </sheetData>
  <mergeCells count="18">
    <mergeCell ref="DD4:DP4"/>
    <mergeCell ref="DS4:EE4"/>
    <mergeCell ref="CO3:DA3"/>
    <mergeCell ref="DD3:DP3"/>
    <mergeCell ref="DS3:EE3"/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</mergeCells>
  <conditionalFormatting sqref="AG207:AS20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zoomScale="80" zoomScaleNormal="80" workbookViewId="0">
      <selection activeCell="Q5" sqref="Q5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</row>
    <row r="2" spans="1:18" ht="15.75" thickBot="1" x14ac:dyDescent="0.3">
      <c r="B2" s="24" t="s">
        <v>16</v>
      </c>
      <c r="C2" s="65" t="s">
        <v>2</v>
      </c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7"/>
    </row>
    <row r="3" spans="1:18" ht="15.75" thickBot="1" x14ac:dyDescent="0.3">
      <c r="B3" s="24"/>
      <c r="C3" s="32">
        <v>0</v>
      </c>
      <c r="D3" s="33">
        <v>10</v>
      </c>
      <c r="E3" s="33">
        <v>20</v>
      </c>
      <c r="F3" s="44">
        <v>30</v>
      </c>
      <c r="G3" s="44">
        <v>40</v>
      </c>
      <c r="H3" s="45">
        <v>50</v>
      </c>
      <c r="I3" s="45">
        <v>60</v>
      </c>
      <c r="J3" s="45">
        <v>70</v>
      </c>
      <c r="K3" s="45">
        <v>80</v>
      </c>
      <c r="L3" s="45">
        <v>90</v>
      </c>
      <c r="M3" s="45">
        <v>100</v>
      </c>
      <c r="N3" s="45">
        <v>110</v>
      </c>
      <c r="O3" s="34">
        <v>120</v>
      </c>
      <c r="P3" s="40"/>
    </row>
    <row r="4" spans="1:18" x14ac:dyDescent="0.25">
      <c r="B4" s="25" t="s">
        <v>11</v>
      </c>
      <c r="C4" s="20">
        <f>A!C$223</f>
        <v>4.6622126565882714E-3</v>
      </c>
      <c r="D4" s="21">
        <f>A!D$223</f>
        <v>2.9542748983794203E-2</v>
      </c>
      <c r="E4" s="21">
        <f>A!E$223</f>
        <v>6.5611623759168264E-2</v>
      </c>
      <c r="F4" s="21">
        <f>A!F$223</f>
        <v>7.8187180075265872E-2</v>
      </c>
      <c r="G4" s="21">
        <f>A!G$223</f>
        <v>0.1072744526998385</v>
      </c>
      <c r="H4" s="21">
        <f>A!H$223</f>
        <v>0.13792007190939398</v>
      </c>
      <c r="I4" s="21">
        <f>A!I$223</f>
        <v>0.1692501438301541</v>
      </c>
      <c r="J4" s="21">
        <f>A!J$223</f>
        <v>0.17469936322119256</v>
      </c>
      <c r="K4" s="21">
        <f>A!K$223</f>
        <v>0.19062863463242202</v>
      </c>
      <c r="L4" s="21">
        <f>A!L$223</f>
        <v>0.21410085267360324</v>
      </c>
      <c r="M4" s="21">
        <f>A!M$223</f>
        <v>0.22939295168751136</v>
      </c>
      <c r="N4" s="21">
        <f>A!N$223</f>
        <v>0.23466296829625743</v>
      </c>
      <c r="O4" s="22">
        <f>A!O$223</f>
        <v>0.25391063833509708</v>
      </c>
      <c r="P4" s="20"/>
    </row>
    <row r="5" spans="1:18" x14ac:dyDescent="0.25">
      <c r="B5" s="25" t="s">
        <v>12</v>
      </c>
      <c r="C5" s="20">
        <f>B!C$223</f>
        <v>3.150002430537114E-3</v>
      </c>
      <c r="D5" s="21">
        <f>B!D$223</f>
        <v>3.0792889733596122E-2</v>
      </c>
      <c r="E5" s="21">
        <f>B!E$223</f>
        <v>6.0702001883343057E-2</v>
      </c>
      <c r="F5" s="21">
        <f>B!F$223</f>
        <v>8.3204390953880117E-2</v>
      </c>
      <c r="G5" s="21">
        <f>B!G$223</f>
        <v>0.11554269603428791</v>
      </c>
      <c r="H5" s="21">
        <f>B!H$223</f>
        <v>0.14568649257694269</v>
      </c>
      <c r="I5" s="21">
        <f>B!I$223</f>
        <v>0.16881911487073245</v>
      </c>
      <c r="J5" s="21">
        <f>B!J$223</f>
        <v>0.1882603981280806</v>
      </c>
      <c r="K5" s="21">
        <f>B!K$223</f>
        <v>0.20216829343332093</v>
      </c>
      <c r="L5" s="21">
        <f>B!L$223</f>
        <v>0.22269824448049552</v>
      </c>
      <c r="M5" s="21">
        <f>B!M$223</f>
        <v>0.23827795965793608</v>
      </c>
      <c r="N5" s="21">
        <f>B!N$223</f>
        <v>0.24982820789076512</v>
      </c>
      <c r="O5" s="22">
        <f>B!O$223</f>
        <v>0.26699533430000127</v>
      </c>
      <c r="P5" s="20"/>
    </row>
    <row r="6" spans="1:18" ht="15.75" thickBot="1" x14ac:dyDescent="0.3">
      <c r="B6" s="25" t="s">
        <v>13</v>
      </c>
      <c r="C6" s="20">
        <f>'C'!C$223</f>
        <v>1.3811595760382328E-3</v>
      </c>
      <c r="D6" s="21">
        <f>'C'!D$223</f>
        <v>2.7226556399323247E-2</v>
      </c>
      <c r="E6" s="21">
        <f>'C'!E$223</f>
        <v>5.6143158643057189E-2</v>
      </c>
      <c r="F6" s="21">
        <f>'C'!F$223</f>
        <v>8.0981517137195425E-2</v>
      </c>
      <c r="G6" s="21">
        <f>'C'!G$223</f>
        <v>0.11043122634178144</v>
      </c>
      <c r="H6" s="21">
        <f>'C'!H$223</f>
        <v>0.13704345145077951</v>
      </c>
      <c r="I6" s="21">
        <f>'C'!I$223</f>
        <v>0.15995899272283215</v>
      </c>
      <c r="J6" s="21">
        <f>'C'!J$223</f>
        <v>0.18225040443559681</v>
      </c>
      <c r="K6" s="21">
        <f>'C'!K$223</f>
        <v>0.202605169368269</v>
      </c>
      <c r="L6" s="21">
        <f>'C'!L$223</f>
        <v>0.22019881932678306</v>
      </c>
      <c r="M6" s="21">
        <f>'C'!M$223</f>
        <v>0.2356533911507786</v>
      </c>
      <c r="N6" s="21">
        <f>'C'!N$223</f>
        <v>0.25288448075055353</v>
      </c>
      <c r="O6" s="22">
        <f>'C'!O$223</f>
        <v>0.262483134953858</v>
      </c>
      <c r="P6" s="20"/>
    </row>
    <row r="7" spans="1:18" x14ac:dyDescent="0.25">
      <c r="B7" s="26" t="s">
        <v>14</v>
      </c>
      <c r="C7" s="27">
        <f t="shared" ref="C7:O7" si="0">AVERAGE(C4:C6)</f>
        <v>3.0644582210545396E-3</v>
      </c>
      <c r="D7" s="28">
        <f t="shared" si="0"/>
        <v>2.9187398372237855E-2</v>
      </c>
      <c r="E7" s="28">
        <f t="shared" si="0"/>
        <v>6.0818928095189496E-2</v>
      </c>
      <c r="F7" s="28">
        <f t="shared" si="0"/>
        <v>8.0791029388780466E-2</v>
      </c>
      <c r="G7" s="28">
        <f t="shared" si="0"/>
        <v>0.11108279169196927</v>
      </c>
      <c r="H7" s="28">
        <f t="shared" si="0"/>
        <v>0.14021667197903873</v>
      </c>
      <c r="I7" s="28">
        <f t="shared" si="0"/>
        <v>0.16600941714123957</v>
      </c>
      <c r="J7" s="28">
        <f t="shared" si="0"/>
        <v>0.18173672192829002</v>
      </c>
      <c r="K7" s="28">
        <f t="shared" si="0"/>
        <v>0.19846736581133731</v>
      </c>
      <c r="L7" s="28">
        <f t="shared" si="0"/>
        <v>0.21899930549362726</v>
      </c>
      <c r="M7" s="28">
        <f t="shared" si="0"/>
        <v>0.23444143416540872</v>
      </c>
      <c r="N7" s="28">
        <f t="shared" si="0"/>
        <v>0.24579188564585866</v>
      </c>
      <c r="O7" s="29">
        <f t="shared" si="0"/>
        <v>0.26112970252965212</v>
      </c>
      <c r="P7" s="41"/>
    </row>
    <row r="8" spans="1:18" ht="15.75" thickBot="1" x14ac:dyDescent="0.3">
      <c r="B8" s="30" t="s">
        <v>15</v>
      </c>
      <c r="C8" s="37">
        <f t="shared" ref="C8:O8" si="1">STDEV(C4:C6)</f>
        <v>1.6421984314262158E-3</v>
      </c>
      <c r="D8" s="38">
        <f t="shared" si="1"/>
        <v>1.8095272602634566E-3</v>
      </c>
      <c r="E8" s="38">
        <f t="shared" si="1"/>
        <v>4.7353153768271488E-3</v>
      </c>
      <c r="F8" s="38">
        <f t="shared" si="1"/>
        <v>2.5140237542321331E-3</v>
      </c>
      <c r="G8" s="38">
        <f t="shared" si="1"/>
        <v>4.1724531170033311E-3</v>
      </c>
      <c r="H8" s="38">
        <f t="shared" si="1"/>
        <v>4.7572385778996001E-3</v>
      </c>
      <c r="I8" s="38">
        <f t="shared" si="1"/>
        <v>5.2442514454505889E-3</v>
      </c>
      <c r="J8" s="38">
        <f t="shared" si="1"/>
        <v>6.7950952329745695E-3</v>
      </c>
      <c r="K8" s="38">
        <f t="shared" si="1"/>
        <v>6.7920538143560281E-3</v>
      </c>
      <c r="L8" s="38">
        <f t="shared" si="1"/>
        <v>4.4224327634520026E-3</v>
      </c>
      <c r="M8" s="38">
        <f t="shared" si="1"/>
        <v>4.5648079323688832E-3</v>
      </c>
      <c r="N8" s="38">
        <f t="shared" si="1"/>
        <v>9.758319628863454E-3</v>
      </c>
      <c r="O8" s="39">
        <f t="shared" si="1"/>
        <v>6.6465142457278964E-3</v>
      </c>
      <c r="P8" s="42"/>
    </row>
    <row r="9" spans="1:18" x14ac:dyDescent="0.25">
      <c r="B9" s="4">
        <f>Expt!B1</f>
        <v>800</v>
      </c>
      <c r="C9" s="43">
        <f>$B$9*C7</f>
        <v>2.4515665768436317</v>
      </c>
      <c r="D9" s="43">
        <f t="shared" ref="D9:O9" si="2">$B$9*D7</f>
        <v>23.349918697790283</v>
      </c>
      <c r="E9" s="43">
        <f t="shared" si="2"/>
        <v>48.655142476151596</v>
      </c>
      <c r="F9" s="43">
        <f t="shared" si="2"/>
        <v>64.63282351102437</v>
      </c>
      <c r="G9" s="43">
        <f t="shared" si="2"/>
        <v>88.866233353575424</v>
      </c>
      <c r="H9" s="43">
        <f t="shared" si="2"/>
        <v>112.17333758323097</v>
      </c>
      <c r="I9" s="43">
        <f t="shared" si="2"/>
        <v>132.80753371299164</v>
      </c>
      <c r="J9" s="43">
        <f t="shared" si="2"/>
        <v>145.38937754263202</v>
      </c>
      <c r="K9" s="43">
        <f t="shared" si="2"/>
        <v>158.77389264906984</v>
      </c>
      <c r="L9" s="43">
        <f t="shared" si="2"/>
        <v>175.1994443949018</v>
      </c>
      <c r="M9" s="43">
        <f t="shared" si="2"/>
        <v>187.55314733232697</v>
      </c>
      <c r="N9" s="43">
        <f t="shared" si="2"/>
        <v>196.63350851668693</v>
      </c>
      <c r="O9" s="43">
        <f t="shared" si="2"/>
        <v>208.9037620237217</v>
      </c>
      <c r="P9" s="31"/>
      <c r="Q9" s="4">
        <f>LINEST(C9:K9,C3:K3, FALSE)</f>
        <v>2.1155158244032135</v>
      </c>
      <c r="R9" s="4" t="s">
        <v>23</v>
      </c>
    </row>
    <row r="10" spans="1:18" ht="17.25" x14ac:dyDescent="0.25">
      <c r="C10" s="31">
        <f>$B$9*C8</f>
        <v>1.3137587451409727</v>
      </c>
      <c r="D10" s="31">
        <f t="shared" ref="D10:O10" si="3">$B$9*D8</f>
        <v>1.4476218082107652</v>
      </c>
      <c r="E10" s="31">
        <f t="shared" si="3"/>
        <v>3.7882523014617191</v>
      </c>
      <c r="F10" s="31">
        <f t="shared" si="3"/>
        <v>2.0112190033857065</v>
      </c>
      <c r="G10" s="31">
        <f t="shared" si="3"/>
        <v>3.3379624936026651</v>
      </c>
      <c r="H10" s="31">
        <f t="shared" si="3"/>
        <v>3.8057908623196801</v>
      </c>
      <c r="I10" s="31">
        <f t="shared" si="3"/>
        <v>4.1954011563604707</v>
      </c>
      <c r="J10" s="31">
        <f t="shared" si="3"/>
        <v>5.4360761863796556</v>
      </c>
      <c r="K10" s="31">
        <f t="shared" si="3"/>
        <v>5.4336430514848226</v>
      </c>
      <c r="L10" s="31">
        <f t="shared" si="3"/>
        <v>3.5379462107616022</v>
      </c>
      <c r="M10" s="31">
        <f t="shared" si="3"/>
        <v>3.6518463458951067</v>
      </c>
      <c r="N10" s="31">
        <f t="shared" si="3"/>
        <v>7.8066557030907635</v>
      </c>
      <c r="O10" s="31">
        <f t="shared" si="3"/>
        <v>5.3172113965823176</v>
      </c>
      <c r="P10" s="31"/>
      <c r="Q10" s="4">
        <f>Q9/Expt!B3</f>
        <v>0.21155158244032135</v>
      </c>
      <c r="R10" s="4" t="s">
        <v>31</v>
      </c>
    </row>
    <row r="11" spans="1:18" x14ac:dyDescent="0.25">
      <c r="B11" s="4">
        <f>Expt!B3</f>
        <v>10</v>
      </c>
      <c r="C11" s="43">
        <f>C9/$B11</f>
        <v>0.24515665768436318</v>
      </c>
      <c r="D11" s="43">
        <f t="shared" ref="D11:O11" si="4">D9/$B11</f>
        <v>2.3349918697790284</v>
      </c>
      <c r="E11" s="43">
        <f t="shared" si="4"/>
        <v>4.8655142476151596</v>
      </c>
      <c r="F11" s="43">
        <f t="shared" si="4"/>
        <v>6.4632823511024373</v>
      </c>
      <c r="G11" s="43">
        <f t="shared" si="4"/>
        <v>8.8866233353575428</v>
      </c>
      <c r="H11" s="43">
        <f t="shared" si="4"/>
        <v>11.217333758323097</v>
      </c>
      <c r="I11" s="43">
        <f t="shared" si="4"/>
        <v>13.280753371299165</v>
      </c>
      <c r="J11" s="43">
        <f t="shared" si="4"/>
        <v>14.538937754263202</v>
      </c>
      <c r="K11" s="43">
        <f t="shared" si="4"/>
        <v>15.877389264906984</v>
      </c>
      <c r="L11" s="43">
        <f t="shared" si="4"/>
        <v>17.519944439490182</v>
      </c>
      <c r="M11" s="43">
        <f t="shared" si="4"/>
        <v>18.755314733232698</v>
      </c>
      <c r="N11" s="43">
        <f t="shared" si="4"/>
        <v>19.663350851668692</v>
      </c>
      <c r="O11" s="43">
        <f t="shared" si="4"/>
        <v>20.89037620237217</v>
      </c>
      <c r="P11" s="31"/>
    </row>
    <row r="12" spans="1:18" x14ac:dyDescent="0.25">
      <c r="C12" s="43">
        <f>C10/$B11</f>
        <v>0.13137587451409727</v>
      </c>
      <c r="D12" s="43">
        <f t="shared" ref="D12:O12" si="5">D10/$B11</f>
        <v>0.14476218082107653</v>
      </c>
      <c r="E12" s="43">
        <f t="shared" si="5"/>
        <v>0.37882523014617192</v>
      </c>
      <c r="F12" s="43">
        <f t="shared" si="5"/>
        <v>0.20112190033857064</v>
      </c>
      <c r="G12" s="43">
        <f t="shared" si="5"/>
        <v>0.33379624936026653</v>
      </c>
      <c r="H12" s="43">
        <f t="shared" si="5"/>
        <v>0.38057908623196801</v>
      </c>
      <c r="I12" s="43">
        <f t="shared" si="5"/>
        <v>0.4195401156360471</v>
      </c>
      <c r="J12" s="43">
        <f t="shared" si="5"/>
        <v>0.54360761863796558</v>
      </c>
      <c r="K12" s="43">
        <f t="shared" si="5"/>
        <v>0.54336430514848222</v>
      </c>
      <c r="L12" s="43">
        <f t="shared" si="5"/>
        <v>0.35379462107616022</v>
      </c>
      <c r="M12" s="43">
        <f t="shared" si="5"/>
        <v>0.36518463458951067</v>
      </c>
      <c r="N12" s="43">
        <f t="shared" si="5"/>
        <v>0.78066557030907635</v>
      </c>
      <c r="O12" s="43">
        <f t="shared" si="5"/>
        <v>0.53172113965823176</v>
      </c>
      <c r="P12" s="31"/>
    </row>
    <row r="48" spans="19:20" ht="17.25" x14ac:dyDescent="0.25">
      <c r="S48" s="4">
        <f>LINEST(C11:E11,C3:E3,FALSE)</f>
        <v>0.24132040730018697</v>
      </c>
      <c r="T48" s="4" t="s">
        <v>31</v>
      </c>
    </row>
  </sheetData>
  <mergeCells count="1">
    <mergeCell ref="C2:O2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8"/>
  <sheetViews>
    <sheetView zoomScale="80" zoomScaleNormal="80" workbookViewId="0">
      <selection activeCell="I41" sqref="I41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2" t="s">
        <v>53</v>
      </c>
      <c r="Q1" s="2">
        <f>COUNTIF(C7:O7,"&lt;0.2")</f>
        <v>10</v>
      </c>
    </row>
    <row r="2" spans="1:18" ht="15.75" thickBot="1" x14ac:dyDescent="0.3">
      <c r="B2" s="24" t="s">
        <v>16</v>
      </c>
      <c r="C2" s="65" t="s">
        <v>2</v>
      </c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7"/>
    </row>
    <row r="3" spans="1:18" ht="15.75" thickBot="1" x14ac:dyDescent="0.3">
      <c r="B3" s="24"/>
      <c r="C3" s="59">
        <v>0</v>
      </c>
      <c r="D3" s="60">
        <v>10</v>
      </c>
      <c r="E3" s="60">
        <v>20</v>
      </c>
      <c r="F3" s="60">
        <v>30</v>
      </c>
      <c r="G3" s="60">
        <v>40</v>
      </c>
      <c r="H3" s="60">
        <v>50</v>
      </c>
      <c r="I3" s="60">
        <v>60</v>
      </c>
      <c r="J3" s="60">
        <v>70</v>
      </c>
      <c r="K3" s="60">
        <v>80</v>
      </c>
      <c r="L3" s="60">
        <v>90</v>
      </c>
      <c r="M3" s="60">
        <v>100</v>
      </c>
      <c r="N3" s="60">
        <v>110</v>
      </c>
      <c r="O3" s="61">
        <v>120</v>
      </c>
      <c r="P3" s="40"/>
      <c r="Q3" s="2" t="str">
        <f>CONCATENATE("C3:",CHAR(66 + Q$1), "3")</f>
        <v>C3:L3</v>
      </c>
    </row>
    <row r="4" spans="1:18" x14ac:dyDescent="0.25">
      <c r="B4" s="25" t="s">
        <v>11</v>
      </c>
      <c r="C4" s="20">
        <f>A!C$225</f>
        <v>6.184640961687104E-3</v>
      </c>
      <c r="D4" s="21">
        <f>A!D$225</f>
        <v>3.0496974051882068E-2</v>
      </c>
      <c r="E4" s="21">
        <f>A!E$225</f>
        <v>6.0762257000619602E-2</v>
      </c>
      <c r="F4" s="21">
        <f>A!F$225</f>
        <v>7.5339056104863189E-2</v>
      </c>
      <c r="G4" s="21">
        <f>A!G$225</f>
        <v>0.1023898175141236</v>
      </c>
      <c r="H4" s="21">
        <f>A!H$225</f>
        <v>0.12556085029195502</v>
      </c>
      <c r="I4" s="21">
        <f>A!I$225</f>
        <v>0.15110940947474982</v>
      </c>
      <c r="J4" s="21">
        <f>A!J$225</f>
        <v>0.1591735777940595</v>
      </c>
      <c r="K4" s="21">
        <f>A!K$225</f>
        <v>0.17070979913800952</v>
      </c>
      <c r="L4" s="21">
        <f>A!L$225</f>
        <v>0.18780867208123442</v>
      </c>
      <c r="M4" s="21">
        <f>A!M$225</f>
        <v>0.20102596815352233</v>
      </c>
      <c r="N4" s="21">
        <f>A!N$225</f>
        <v>0.20487975084852156</v>
      </c>
      <c r="O4" s="22">
        <f>A!O$225</f>
        <v>0.22186441387537939</v>
      </c>
      <c r="P4" s="20"/>
    </row>
    <row r="5" spans="1:18" x14ac:dyDescent="0.25">
      <c r="B5" s="25" t="s">
        <v>12</v>
      </c>
      <c r="C5" s="20">
        <f>B!C$225</f>
        <v>4.1442726384784915E-3</v>
      </c>
      <c r="D5" s="21">
        <f>B!D$225</f>
        <v>3.4227641797414408E-2</v>
      </c>
      <c r="E5" s="21">
        <f>B!E$225</f>
        <v>5.9045525782970523E-2</v>
      </c>
      <c r="F5" s="21">
        <f>B!F$225</f>
        <v>8.1949038219721132E-2</v>
      </c>
      <c r="G5" s="21">
        <f>B!G$225</f>
        <v>0.10979453765294132</v>
      </c>
      <c r="H5" s="21">
        <f>B!H$225</f>
        <v>0.13250619640113065</v>
      </c>
      <c r="I5" s="21">
        <f>B!I$225</f>
        <v>0.15072415408285461</v>
      </c>
      <c r="J5" s="21">
        <f>B!J$225</f>
        <v>0.16952531108049029</v>
      </c>
      <c r="K5" s="21">
        <f>B!K$225</f>
        <v>0.18143298721520121</v>
      </c>
      <c r="L5" s="21">
        <f>B!L$225</f>
        <v>0.19619619975785155</v>
      </c>
      <c r="M5" s="21">
        <f>B!M$225</f>
        <v>0.2086784847638555</v>
      </c>
      <c r="N5" s="21">
        <f>B!N$225</f>
        <v>0.22154389573290614</v>
      </c>
      <c r="O5" s="22">
        <f>B!O$225</f>
        <v>0.23405339654221632</v>
      </c>
      <c r="P5" s="20"/>
    </row>
    <row r="6" spans="1:18" ht="15.75" thickBot="1" x14ac:dyDescent="0.3">
      <c r="B6" s="25" t="s">
        <v>13</v>
      </c>
      <c r="C6" s="20">
        <f>'C'!C$225</f>
        <v>1.8157897675937316E-3</v>
      </c>
      <c r="D6" s="21">
        <f>'C'!D$225</f>
        <v>2.9462676435697419E-2</v>
      </c>
      <c r="E6" s="21">
        <f>'C'!E$225</f>
        <v>5.6539076049100079E-2</v>
      </c>
      <c r="F6" s="21">
        <f>'C'!F$225</f>
        <v>8.0985066430309269E-2</v>
      </c>
      <c r="G6" s="21">
        <f>'C'!G$225</f>
        <v>0.10182164802649196</v>
      </c>
      <c r="H6" s="21">
        <f>'C'!H$225</f>
        <v>0.12230522873663656</v>
      </c>
      <c r="I6" s="21">
        <f>'C'!I$225</f>
        <v>0.14419981155233916</v>
      </c>
      <c r="J6" s="21">
        <f>'C'!J$225</f>
        <v>0.16100804654966092</v>
      </c>
      <c r="K6" s="21">
        <f>'C'!K$225</f>
        <v>0.17892864801466865</v>
      </c>
      <c r="L6" s="21">
        <f>'C'!L$225</f>
        <v>0.19130260226329657</v>
      </c>
      <c r="M6" s="21">
        <f>'C'!M$225</f>
        <v>0.20726090045634615</v>
      </c>
      <c r="N6" s="21">
        <f>'C'!N$225</f>
        <v>0.218668439817684</v>
      </c>
      <c r="O6" s="22">
        <f>'C'!O$225</f>
        <v>0.2279895657373488</v>
      </c>
      <c r="P6" s="20"/>
    </row>
    <row r="7" spans="1:18" x14ac:dyDescent="0.25">
      <c r="B7" s="26" t="s">
        <v>14</v>
      </c>
      <c r="C7" s="27">
        <f t="shared" ref="C7:O7" si="0">AVERAGE(C4:C6)</f>
        <v>4.0482344559197763E-3</v>
      </c>
      <c r="D7" s="28">
        <f t="shared" si="0"/>
        <v>3.1395764094997967E-2</v>
      </c>
      <c r="E7" s="28">
        <f t="shared" si="0"/>
        <v>5.8782286277563399E-2</v>
      </c>
      <c r="F7" s="28">
        <f t="shared" si="0"/>
        <v>7.9424386918297854E-2</v>
      </c>
      <c r="G7" s="28">
        <f t="shared" si="0"/>
        <v>0.10466866773118562</v>
      </c>
      <c r="H7" s="28">
        <f t="shared" si="0"/>
        <v>0.12679075847657409</v>
      </c>
      <c r="I7" s="28">
        <f t="shared" si="0"/>
        <v>0.14867779170331452</v>
      </c>
      <c r="J7" s="28">
        <f t="shared" si="0"/>
        <v>0.16323564514140357</v>
      </c>
      <c r="K7" s="28">
        <f t="shared" si="0"/>
        <v>0.1770238114559598</v>
      </c>
      <c r="L7" s="28">
        <f t="shared" si="0"/>
        <v>0.1917691580341275</v>
      </c>
      <c r="M7" s="28">
        <f t="shared" si="0"/>
        <v>0.20565511779124135</v>
      </c>
      <c r="N7" s="28">
        <f t="shared" si="0"/>
        <v>0.21503069546637057</v>
      </c>
      <c r="O7" s="29">
        <f t="shared" si="0"/>
        <v>0.22796912538498151</v>
      </c>
      <c r="P7" s="41"/>
      <c r="Q7" s="2" t="str">
        <f>CONCATENATE("C9:",CHAR(66 + Q$1), "9")</f>
        <v>C9:L9</v>
      </c>
    </row>
    <row r="8" spans="1:18" ht="15.75" thickBot="1" x14ac:dyDescent="0.3">
      <c r="B8" s="30" t="s">
        <v>15</v>
      </c>
      <c r="C8" s="37">
        <f t="shared" ref="C8:O8" si="1">STDEV(C4:C6)</f>
        <v>2.1860083916615354E-3</v>
      </c>
      <c r="D8" s="38">
        <f t="shared" si="1"/>
        <v>2.5064100583890672E-3</v>
      </c>
      <c r="E8" s="38">
        <f t="shared" si="1"/>
        <v>2.1238610159858805E-3</v>
      </c>
      <c r="F8" s="38">
        <f t="shared" si="1"/>
        <v>3.5706800884557823E-3</v>
      </c>
      <c r="G8" s="38">
        <f t="shared" si="1"/>
        <v>4.4482143589016374E-3</v>
      </c>
      <c r="H8" s="38">
        <f t="shared" si="1"/>
        <v>5.2105125400442338E-3</v>
      </c>
      <c r="I8" s="38">
        <f t="shared" si="1"/>
        <v>3.8828256597023708E-3</v>
      </c>
      <c r="J8" s="38">
        <f t="shared" si="1"/>
        <v>5.5236982287956522E-3</v>
      </c>
      <c r="K8" s="38">
        <f t="shared" si="1"/>
        <v>5.6096338892348283E-3</v>
      </c>
      <c r="L8" s="38">
        <f t="shared" si="1"/>
        <v>4.2131829828499405E-3</v>
      </c>
      <c r="M8" s="38">
        <f t="shared" si="1"/>
        <v>4.0711369534221801E-3</v>
      </c>
      <c r="N8" s="38">
        <f t="shared" si="1"/>
        <v>8.9077673496827919E-3</v>
      </c>
      <c r="O8" s="39">
        <f t="shared" si="1"/>
        <v>6.09451704149857E-3</v>
      </c>
      <c r="P8" s="42"/>
    </row>
    <row r="9" spans="1:18" x14ac:dyDescent="0.25">
      <c r="B9" s="4">
        <f>Expt!B1*2</f>
        <v>1600</v>
      </c>
      <c r="C9" s="43">
        <f>$B$9*C7</f>
        <v>6.4771751294716422</v>
      </c>
      <c r="D9" s="43">
        <f t="shared" ref="D9:O10" si="2">$B$9*D7</f>
        <v>50.233222551996747</v>
      </c>
      <c r="E9" s="43">
        <f t="shared" si="2"/>
        <v>94.051658044101444</v>
      </c>
      <c r="F9" s="43">
        <f t="shared" si="2"/>
        <v>127.07901906927657</v>
      </c>
      <c r="G9" s="43">
        <f t="shared" si="2"/>
        <v>167.469868369897</v>
      </c>
      <c r="H9" s="43">
        <f t="shared" si="2"/>
        <v>202.86521356251853</v>
      </c>
      <c r="I9" s="43">
        <f t="shared" si="2"/>
        <v>237.88446672530324</v>
      </c>
      <c r="J9" s="43">
        <f t="shared" si="2"/>
        <v>261.17703222624573</v>
      </c>
      <c r="K9" s="43">
        <f t="shared" si="2"/>
        <v>283.23809832953566</v>
      </c>
      <c r="L9" s="43">
        <f t="shared" si="2"/>
        <v>306.83065285460401</v>
      </c>
      <c r="M9" s="43">
        <f t="shared" si="2"/>
        <v>329.04818846598619</v>
      </c>
      <c r="N9" s="43">
        <f t="shared" si="2"/>
        <v>344.04911274619292</v>
      </c>
      <c r="O9" s="43">
        <f t="shared" si="2"/>
        <v>364.75060061597043</v>
      </c>
      <c r="P9" s="31"/>
      <c r="Q9" s="4">
        <f ca="1">LINEST(INDIRECT(Q7),INDIRECT(Q3), FALSE)</f>
        <v>3.7146336229485861</v>
      </c>
      <c r="R9" s="4" t="s">
        <v>23</v>
      </c>
    </row>
    <row r="10" spans="1:18" ht="17.25" x14ac:dyDescent="0.25">
      <c r="C10" s="31">
        <f>$B$9*C8</f>
        <v>3.4976134266584564</v>
      </c>
      <c r="D10" s="31">
        <f t="shared" si="2"/>
        <v>4.0102560934225071</v>
      </c>
      <c r="E10" s="31">
        <f t="shared" si="2"/>
        <v>3.398177625577409</v>
      </c>
      <c r="F10" s="31">
        <f t="shared" si="2"/>
        <v>5.7130881415292514</v>
      </c>
      <c r="G10" s="31">
        <f t="shared" si="2"/>
        <v>7.1171429742426202</v>
      </c>
      <c r="H10" s="31">
        <f t="shared" si="2"/>
        <v>8.3368200640707748</v>
      </c>
      <c r="I10" s="31">
        <f t="shared" si="2"/>
        <v>6.2125210555237933</v>
      </c>
      <c r="J10" s="31">
        <f t="shared" si="2"/>
        <v>8.8379171660730442</v>
      </c>
      <c r="K10" s="31">
        <f t="shared" si="2"/>
        <v>8.9754142227757256</v>
      </c>
      <c r="L10" s="31">
        <f t="shared" si="2"/>
        <v>6.741092772559905</v>
      </c>
      <c r="M10" s="31">
        <f t="shared" si="2"/>
        <v>6.5138191254754885</v>
      </c>
      <c r="N10" s="31">
        <f t="shared" si="2"/>
        <v>14.252427759492466</v>
      </c>
      <c r="O10" s="31">
        <f t="shared" si="2"/>
        <v>9.7512272663977129</v>
      </c>
      <c r="P10" s="31"/>
      <c r="Q10" s="4">
        <f ca="1">Q9/[1]Expt!B3</f>
        <v>0.3714633622948586</v>
      </c>
      <c r="R10" s="4" t="s">
        <v>31</v>
      </c>
    </row>
    <row r="11" spans="1:18" x14ac:dyDescent="0.25">
      <c r="B11" s="4">
        <f>Expt!B3</f>
        <v>10</v>
      </c>
      <c r="C11" s="43">
        <f>C9/$B11</f>
        <v>0.64771751294716418</v>
      </c>
      <c r="D11" s="43">
        <f t="shared" ref="D11:O11" si="3">D9/$B11</f>
        <v>5.023322255199675</v>
      </c>
      <c r="E11" s="43">
        <f t="shared" si="3"/>
        <v>9.405165804410144</v>
      </c>
      <c r="F11" s="43">
        <f t="shared" si="3"/>
        <v>12.707901906927656</v>
      </c>
      <c r="G11" s="43">
        <f t="shared" si="3"/>
        <v>16.746986836989699</v>
      </c>
      <c r="H11" s="43">
        <f t="shared" si="3"/>
        <v>20.286521356251853</v>
      </c>
      <c r="I11" s="43">
        <f t="shared" si="3"/>
        <v>23.788446672530323</v>
      </c>
      <c r="J11" s="43">
        <f t="shared" si="3"/>
        <v>26.117703222624574</v>
      </c>
      <c r="K11" s="43">
        <f t="shared" si="3"/>
        <v>28.323809832953565</v>
      </c>
      <c r="L11" s="43">
        <f t="shared" si="3"/>
        <v>30.683065285460401</v>
      </c>
      <c r="M11" s="43">
        <f t="shared" si="3"/>
        <v>32.904818846598616</v>
      </c>
      <c r="N11" s="43">
        <f t="shared" si="3"/>
        <v>34.404911274619295</v>
      </c>
      <c r="O11" s="43">
        <f t="shared" si="3"/>
        <v>36.475060061597041</v>
      </c>
      <c r="P11" s="31"/>
    </row>
    <row r="12" spans="1:18" x14ac:dyDescent="0.25">
      <c r="C12" s="43">
        <f>C10/$B11</f>
        <v>0.34976134266584563</v>
      </c>
      <c r="D12" s="43">
        <f t="shared" ref="D12:O12" si="4">D10/$B11</f>
        <v>0.40102560934225073</v>
      </c>
      <c r="E12" s="43">
        <f t="shared" si="4"/>
        <v>0.33981776255774088</v>
      </c>
      <c r="F12" s="43">
        <f t="shared" si="4"/>
        <v>0.57130881415292512</v>
      </c>
      <c r="G12" s="43">
        <f t="shared" si="4"/>
        <v>0.71171429742426207</v>
      </c>
      <c r="H12" s="43">
        <f t="shared" si="4"/>
        <v>0.83368200640707746</v>
      </c>
      <c r="I12" s="43">
        <f t="shared" si="4"/>
        <v>0.62125210555237931</v>
      </c>
      <c r="J12" s="43">
        <f t="shared" si="4"/>
        <v>0.88379171660730438</v>
      </c>
      <c r="K12" s="43">
        <f t="shared" si="4"/>
        <v>0.89754142227757261</v>
      </c>
      <c r="L12" s="43">
        <f t="shared" si="4"/>
        <v>0.67410927725599046</v>
      </c>
      <c r="M12" s="43">
        <f t="shared" si="4"/>
        <v>0.65138191254754885</v>
      </c>
      <c r="N12" s="43">
        <f t="shared" si="4"/>
        <v>1.4252427759492465</v>
      </c>
      <c r="O12" s="43">
        <f t="shared" si="4"/>
        <v>0.97512272663977129</v>
      </c>
      <c r="P12" s="31"/>
    </row>
    <row r="48" spans="19:20" ht="17.25" x14ac:dyDescent="0.25">
      <c r="S48" s="4">
        <f>LINEST(C11:E11,C3:E3,FALSE)</f>
        <v>0.4766730772803992</v>
      </c>
      <c r="T48" s="4" t="s">
        <v>31</v>
      </c>
    </row>
  </sheetData>
  <mergeCells count="1">
    <mergeCell ref="C2:O2"/>
  </mergeCells>
  <conditionalFormatting sqref="C7:O7">
    <cfRule type="cellIs" dxfId="7" priority="2" operator="lessThan">
      <formula>0.25</formula>
    </cfRule>
  </conditionalFormatting>
  <conditionalFormatting sqref="K7:O7">
    <cfRule type="cellIs" dxfId="6" priority="1" operator="greaterThan">
      <formula>0.25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8"/>
  <sheetViews>
    <sheetView tabSelected="1" zoomScale="80" zoomScaleNormal="80" workbookViewId="0">
      <selection activeCell="L36" sqref="L36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2" t="s">
        <v>53</v>
      </c>
      <c r="Q1" s="2">
        <f>COUNTIF(C7:O7,"&lt;0.2")</f>
        <v>6</v>
      </c>
    </row>
    <row r="2" spans="1:18" ht="15.75" thickBot="1" x14ac:dyDescent="0.3">
      <c r="B2" s="24" t="s">
        <v>16</v>
      </c>
      <c r="C2" s="65" t="s">
        <v>2</v>
      </c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7"/>
    </row>
    <row r="3" spans="1:18" ht="15.75" thickBot="1" x14ac:dyDescent="0.3">
      <c r="B3" s="24"/>
      <c r="C3" s="56">
        <v>0</v>
      </c>
      <c r="D3" s="57">
        <v>10</v>
      </c>
      <c r="E3" s="57">
        <v>20</v>
      </c>
      <c r="F3" s="57">
        <v>30</v>
      </c>
      <c r="G3" s="57">
        <v>40</v>
      </c>
      <c r="H3" s="57">
        <v>50</v>
      </c>
      <c r="I3" s="57">
        <v>60</v>
      </c>
      <c r="J3" s="57">
        <v>70</v>
      </c>
      <c r="K3" s="57">
        <v>80</v>
      </c>
      <c r="L3" s="57">
        <v>90</v>
      </c>
      <c r="M3" s="57">
        <v>100</v>
      </c>
      <c r="N3" s="57">
        <v>110</v>
      </c>
      <c r="O3" s="58">
        <v>120</v>
      </c>
      <c r="P3" s="40"/>
      <c r="Q3" s="2" t="str">
        <f>CONCATENATE("C3:",CHAR(66 + Q$1), "3")</f>
        <v>C3:H3</v>
      </c>
    </row>
    <row r="4" spans="1:18" x14ac:dyDescent="0.25">
      <c r="B4" s="25" t="s">
        <v>11</v>
      </c>
      <c r="C4" s="20">
        <f>A!C$226</f>
        <v>2.6624353133524865E-8</v>
      </c>
      <c r="D4" s="21">
        <f>A!D$226</f>
        <v>2.6643742422302084E-2</v>
      </c>
      <c r="E4" s="21">
        <f>A!E$226</f>
        <v>8.0196858895234077E-2</v>
      </c>
      <c r="F4" s="21">
        <f>A!F$226</f>
        <v>8.7052543916098735E-2</v>
      </c>
      <c r="G4" s="21">
        <f>A!G$226</f>
        <v>0.1231410598797308</v>
      </c>
      <c r="H4" s="21">
        <f>A!H$226</f>
        <v>0.17841280996680889</v>
      </c>
      <c r="I4" s="21">
        <f>A!I$226</f>
        <v>0.22737397856226332</v>
      </c>
      <c r="J4" s="21">
        <f>A!J$226</f>
        <v>0.22808307817427528</v>
      </c>
      <c r="K4" s="21">
        <f>A!K$226</f>
        <v>0.25944093555148368</v>
      </c>
      <c r="L4" s="21">
        <f>A!L$226</f>
        <v>0.306013311907115</v>
      </c>
      <c r="M4" s="21">
        <f>A!M$226</f>
        <v>0.33004566014845432</v>
      </c>
      <c r="N4" s="21">
        <f>A!N$226</f>
        <v>0.34892352539632743</v>
      </c>
      <c r="O4" s="22">
        <f>A!O$226</f>
        <v>0.37540287310603826</v>
      </c>
      <c r="P4" s="20"/>
    </row>
    <row r="5" spans="1:18" x14ac:dyDescent="0.25">
      <c r="B5" s="25" t="s">
        <v>12</v>
      </c>
      <c r="C5" s="20">
        <f>B!C$226</f>
        <v>2.6299705010955321E-8</v>
      </c>
      <c r="D5" s="21">
        <f>B!D$226</f>
        <v>1.9836278590839043E-2</v>
      </c>
      <c r="E5" s="21">
        <f>B!E$226</f>
        <v>6.5802694075056012E-2</v>
      </c>
      <c r="F5" s="21">
        <f>B!F$226</f>
        <v>8.7281776113196638E-2</v>
      </c>
      <c r="G5" s="21">
        <f>B!G$226</f>
        <v>0.13419439608176012</v>
      </c>
      <c r="H5" s="21">
        <f>B!H$226</f>
        <v>0.18868418200993098</v>
      </c>
      <c r="I5" s="21">
        <f>B!I$226</f>
        <v>0.22768106794061613</v>
      </c>
      <c r="J5" s="21">
        <f>B!J$226</f>
        <v>0.25212482169533013</v>
      </c>
      <c r="K5" s="21">
        <f>B!K$226</f>
        <v>0.27496442077437339</v>
      </c>
      <c r="L5" s="21">
        <f>B!L$226</f>
        <v>0.31616768008274182</v>
      </c>
      <c r="M5" s="21">
        <f>B!M$226</f>
        <v>0.34414920033781299</v>
      </c>
      <c r="N5" s="21">
        <f>B!N$226</f>
        <v>0.35735409267610452</v>
      </c>
      <c r="O5" s="22">
        <f>B!O$226</f>
        <v>0.38988336002283552</v>
      </c>
      <c r="P5" s="20"/>
    </row>
    <row r="6" spans="1:18" ht="15.75" thickBot="1" x14ac:dyDescent="0.3">
      <c r="B6" s="25" t="s">
        <v>13</v>
      </c>
      <c r="C6" s="20">
        <f>'C'!C$226</f>
        <v>2.3562779725694349E-8</v>
      </c>
      <c r="D6" s="21">
        <f>'C'!D$226</f>
        <v>2.0012454585592442E-2</v>
      </c>
      <c r="E6" s="21">
        <f>'C'!E$226</f>
        <v>5.4903536434372117E-2</v>
      </c>
      <c r="F6" s="21">
        <f>'C'!F$226</f>
        <v>8.0969805362928415E-2</v>
      </c>
      <c r="G6" s="21">
        <f>'C'!G$226</f>
        <v>0.13828637019474457</v>
      </c>
      <c r="H6" s="21">
        <f>'C'!H$226</f>
        <v>0.18589724389947393</v>
      </c>
      <c r="I6" s="21">
        <f>'C'!I$226</f>
        <v>0.21358115979624295</v>
      </c>
      <c r="J6" s="21">
        <f>'C'!J$226</f>
        <v>0.25588414173295315</v>
      </c>
      <c r="K6" s="21">
        <f>'C'!K$226</f>
        <v>0.28580237094798322</v>
      </c>
      <c r="L6" s="21">
        <f>'C'!L$226</f>
        <v>0.32283533417123106</v>
      </c>
      <c r="M6" s="21">
        <f>'C'!M$226</f>
        <v>0.33833940008103186</v>
      </c>
      <c r="N6" s="21">
        <f>'C'!N$226</f>
        <v>0.38244053269439188</v>
      </c>
      <c r="O6" s="22">
        <f>'C'!O$226</f>
        <v>0.39331522605970126</v>
      </c>
      <c r="P6" s="20"/>
    </row>
    <row r="7" spans="1:18" x14ac:dyDescent="0.25">
      <c r="B7" s="26" t="s">
        <v>14</v>
      </c>
      <c r="C7" s="27">
        <f t="shared" ref="C7:O7" si="0">AVERAGE(C4:C6)</f>
        <v>2.5495612623391511E-8</v>
      </c>
      <c r="D7" s="28">
        <f t="shared" si="0"/>
        <v>2.2164158532911187E-2</v>
      </c>
      <c r="E7" s="28">
        <f t="shared" si="0"/>
        <v>6.6967696468220747E-2</v>
      </c>
      <c r="F7" s="28">
        <f t="shared" si="0"/>
        <v>8.5101375130741272E-2</v>
      </c>
      <c r="G7" s="28">
        <f t="shared" si="0"/>
        <v>0.1318739420520785</v>
      </c>
      <c r="H7" s="28">
        <f t="shared" si="0"/>
        <v>0.18433141195873792</v>
      </c>
      <c r="I7" s="28">
        <f t="shared" si="0"/>
        <v>0.22287873543304079</v>
      </c>
      <c r="J7" s="28">
        <f t="shared" si="0"/>
        <v>0.24536401386751952</v>
      </c>
      <c r="K7" s="28">
        <f t="shared" si="0"/>
        <v>0.27340257575794674</v>
      </c>
      <c r="L7" s="28">
        <f t="shared" si="0"/>
        <v>0.31500544205369602</v>
      </c>
      <c r="M7" s="28">
        <f t="shared" si="0"/>
        <v>0.33751142018909969</v>
      </c>
      <c r="N7" s="28">
        <f t="shared" si="0"/>
        <v>0.3629060502556079</v>
      </c>
      <c r="O7" s="29">
        <f t="shared" si="0"/>
        <v>0.3862004863961917</v>
      </c>
      <c r="P7" s="41"/>
      <c r="Q7" s="2" t="str">
        <f>CONCATENATE("C9:",CHAR(66 + Q$1), "9")</f>
        <v>C9:H9</v>
      </c>
    </row>
    <row r="8" spans="1:18" ht="15.75" thickBot="1" x14ac:dyDescent="0.3">
      <c r="B8" s="30" t="s">
        <v>15</v>
      </c>
      <c r="C8" s="37">
        <f t="shared" ref="C8:O8" si="1">STDEV(C4:C6)</f>
        <v>1.6817346279027767E-9</v>
      </c>
      <c r="D8" s="38">
        <f t="shared" si="1"/>
        <v>3.8804333987133032E-3</v>
      </c>
      <c r="E8" s="38">
        <f t="shared" si="1"/>
        <v>1.2686842129125114E-2</v>
      </c>
      <c r="F8" s="38">
        <f t="shared" si="1"/>
        <v>3.5798796641473033E-3</v>
      </c>
      <c r="G8" s="38">
        <f t="shared" si="1"/>
        <v>7.8347614074976736E-3</v>
      </c>
      <c r="H8" s="38">
        <f t="shared" si="1"/>
        <v>5.3116987077609463E-3</v>
      </c>
      <c r="I8" s="38">
        <f t="shared" si="1"/>
        <v>8.053400555855704E-3</v>
      </c>
      <c r="J8" s="38">
        <f t="shared" si="1"/>
        <v>1.5083307847148467E-2</v>
      </c>
      <c r="K8" s="38">
        <f t="shared" si="1"/>
        <v>1.324993731805767E-2</v>
      </c>
      <c r="L8" s="38">
        <f t="shared" si="1"/>
        <v>8.4710215553216693E-3</v>
      </c>
      <c r="M8" s="38">
        <f t="shared" si="1"/>
        <v>7.0881326521374253E-3</v>
      </c>
      <c r="N8" s="38">
        <f t="shared" si="1"/>
        <v>1.7434609811466401E-2</v>
      </c>
      <c r="O8" s="39">
        <f t="shared" si="1"/>
        <v>9.5071428776747381E-3</v>
      </c>
      <c r="P8" s="42"/>
    </row>
    <row r="9" spans="1:18" x14ac:dyDescent="0.25">
      <c r="B9" s="4">
        <f>Expt!B1</f>
        <v>800</v>
      </c>
      <c r="C9" s="43">
        <f>$B$9*C7</f>
        <v>2.0396490098713209E-5</v>
      </c>
      <c r="D9" s="43">
        <f t="shared" ref="D9:O10" si="2">$B$9*D7</f>
        <v>17.731326826328949</v>
      </c>
      <c r="E9" s="43">
        <f t="shared" si="2"/>
        <v>53.574157174576598</v>
      </c>
      <c r="F9" s="43">
        <f t="shared" si="2"/>
        <v>68.08110010459302</v>
      </c>
      <c r="G9" s="43">
        <f t="shared" si="2"/>
        <v>105.4991536416628</v>
      </c>
      <c r="H9" s="43">
        <f t="shared" si="2"/>
        <v>147.46512956699033</v>
      </c>
      <c r="I9" s="43">
        <f t="shared" si="2"/>
        <v>178.30298834643264</v>
      </c>
      <c r="J9" s="43">
        <f t="shared" si="2"/>
        <v>196.29121109401561</v>
      </c>
      <c r="K9" s="43">
        <f t="shared" si="2"/>
        <v>218.72206060635739</v>
      </c>
      <c r="L9" s="43">
        <f t="shared" si="2"/>
        <v>252.0043536429568</v>
      </c>
      <c r="M9" s="43">
        <f t="shared" si="2"/>
        <v>270.00913615127973</v>
      </c>
      <c r="N9" s="43">
        <f t="shared" si="2"/>
        <v>290.32484020448635</v>
      </c>
      <c r="O9" s="43">
        <f t="shared" si="2"/>
        <v>308.96038911695337</v>
      </c>
      <c r="P9" s="31"/>
      <c r="Q9" s="4">
        <f ca="1">LINEST(INDIRECT(Q7),INDIRECT(Q3), FALSE)</f>
        <v>2.706264007074298</v>
      </c>
      <c r="R9" s="4" t="s">
        <v>23</v>
      </c>
    </row>
    <row r="10" spans="1:18" ht="17.25" x14ac:dyDescent="0.25">
      <c r="C10" s="31">
        <f>$B$9*C8</f>
        <v>1.3453877023222214E-6</v>
      </c>
      <c r="D10" s="31">
        <f t="shared" si="2"/>
        <v>3.1043467189706426</v>
      </c>
      <c r="E10" s="31">
        <f t="shared" si="2"/>
        <v>10.149473703300091</v>
      </c>
      <c r="F10" s="31">
        <f t="shared" si="2"/>
        <v>2.8639037313178428</v>
      </c>
      <c r="G10" s="31">
        <f t="shared" si="2"/>
        <v>6.2678091259981388</v>
      </c>
      <c r="H10" s="31">
        <f t="shared" si="2"/>
        <v>4.2493589662087574</v>
      </c>
      <c r="I10" s="31">
        <f t="shared" si="2"/>
        <v>6.4427204446845634</v>
      </c>
      <c r="J10" s="31">
        <f t="shared" si="2"/>
        <v>12.066646277718773</v>
      </c>
      <c r="K10" s="31">
        <f t="shared" si="2"/>
        <v>10.599949854446136</v>
      </c>
      <c r="L10" s="31">
        <f t="shared" si="2"/>
        <v>6.7768172442573356</v>
      </c>
      <c r="M10" s="31">
        <f t="shared" si="2"/>
        <v>5.6705061217099404</v>
      </c>
      <c r="N10" s="31">
        <f t="shared" si="2"/>
        <v>13.947687849173121</v>
      </c>
      <c r="O10" s="31">
        <f t="shared" si="2"/>
        <v>7.6057143021397904</v>
      </c>
      <c r="P10" s="31"/>
      <c r="Q10" s="4">
        <f ca="1">Q9/[1]Expt!B3</f>
        <v>0.27062640070742983</v>
      </c>
      <c r="R10" s="4" t="s">
        <v>31</v>
      </c>
    </row>
    <row r="11" spans="1:18" x14ac:dyDescent="0.25">
      <c r="B11" s="4">
        <f>Expt!B3</f>
        <v>10</v>
      </c>
      <c r="C11" s="43">
        <f>C9/$B11</f>
        <v>2.0396490098713209E-6</v>
      </c>
      <c r="D11" s="43">
        <f t="shared" ref="D11:O11" si="3">D9/$B11</f>
        <v>1.773132682632895</v>
      </c>
      <c r="E11" s="43">
        <f t="shared" si="3"/>
        <v>5.35741571745766</v>
      </c>
      <c r="F11" s="43">
        <f t="shared" si="3"/>
        <v>6.808110010459302</v>
      </c>
      <c r="G11" s="43">
        <f t="shared" si="3"/>
        <v>10.54991536416628</v>
      </c>
      <c r="H11" s="43">
        <f t="shared" si="3"/>
        <v>14.746512956699032</v>
      </c>
      <c r="I11" s="43">
        <f t="shared" si="3"/>
        <v>17.830298834643266</v>
      </c>
      <c r="J11" s="43">
        <f t="shared" si="3"/>
        <v>19.629121109401559</v>
      </c>
      <c r="K11" s="43">
        <f t="shared" si="3"/>
        <v>21.87220606063574</v>
      </c>
      <c r="L11" s="43">
        <f t="shared" si="3"/>
        <v>25.200435364295679</v>
      </c>
      <c r="M11" s="43">
        <f t="shared" si="3"/>
        <v>27.000913615127974</v>
      </c>
      <c r="N11" s="43">
        <f t="shared" si="3"/>
        <v>29.032484020448635</v>
      </c>
      <c r="O11" s="43">
        <f t="shared" si="3"/>
        <v>30.896038911695335</v>
      </c>
      <c r="P11" s="31"/>
    </row>
    <row r="12" spans="1:18" x14ac:dyDescent="0.25">
      <c r="C12" s="43">
        <f>C10/$B11</f>
        <v>1.3453877023222215E-7</v>
      </c>
      <c r="D12" s="43">
        <f t="shared" ref="D12:O12" si="4">D10/$B11</f>
        <v>0.31043467189706425</v>
      </c>
      <c r="E12" s="43">
        <f t="shared" si="4"/>
        <v>1.0149473703300091</v>
      </c>
      <c r="F12" s="43">
        <f t="shared" si="4"/>
        <v>0.28639037313178428</v>
      </c>
      <c r="G12" s="43">
        <f t="shared" si="4"/>
        <v>0.62678091259981383</v>
      </c>
      <c r="H12" s="43">
        <f t="shared" si="4"/>
        <v>0.42493589662087572</v>
      </c>
      <c r="I12" s="43">
        <f t="shared" si="4"/>
        <v>0.64427204446845632</v>
      </c>
      <c r="J12" s="43">
        <f t="shared" si="4"/>
        <v>1.2066646277718773</v>
      </c>
      <c r="K12" s="43">
        <f t="shared" si="4"/>
        <v>1.0599949854446136</v>
      </c>
      <c r="L12" s="43">
        <f t="shared" si="4"/>
        <v>0.6776817244257336</v>
      </c>
      <c r="M12" s="43">
        <f t="shared" si="4"/>
        <v>0.56705061217099406</v>
      </c>
      <c r="N12" s="43">
        <f t="shared" si="4"/>
        <v>1.394768784917312</v>
      </c>
      <c r="O12" s="43">
        <f t="shared" si="4"/>
        <v>0.76057143021397899</v>
      </c>
      <c r="P12" s="31"/>
    </row>
    <row r="48" spans="19:20" ht="17.25" x14ac:dyDescent="0.25">
      <c r="S48" s="4">
        <f>LINEST(C11:E11,C3:E3,FALSE)</f>
        <v>0.24975928235096431</v>
      </c>
      <c r="T48" s="4" t="s">
        <v>31</v>
      </c>
    </row>
  </sheetData>
  <mergeCells count="1">
    <mergeCell ref="C2:O2"/>
  </mergeCells>
  <conditionalFormatting sqref="C7:O7">
    <cfRule type="cellIs" dxfId="3" priority="2" operator="lessThan">
      <formula>0.2</formula>
    </cfRule>
    <cfRule type="cellIs" dxfId="2" priority="1" operator="greaterThan">
      <formula>0.2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Combined</vt:lpstr>
      <vt:lpstr>a1 only</vt:lpstr>
      <vt:lpstr>a2 only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2017-09-20T14:47:51Z</dcterms:modified>
</cp:coreProperties>
</file>